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18015" windowHeight="6090" activeTab="3"/>
  </bookViews>
  <sheets>
    <sheet name="Counting Summary" sheetId="1" r:id="rId1"/>
    <sheet name="Ballot Data" sheetId="8" r:id="rId2"/>
    <sheet name="Candidate List" sheetId="17" r:id="rId3"/>
    <sheet name="Ballot Detail" sheetId="16" r:id="rId4"/>
    <sheet name="Round 1" sheetId="13" r:id="rId5"/>
    <sheet name="Round 2" sheetId="18" r:id="rId6"/>
    <sheet name="Round 3" sheetId="19" r:id="rId7"/>
    <sheet name="Round 4" sheetId="26" r:id="rId8"/>
    <sheet name="Round 5" sheetId="25" r:id="rId9"/>
    <sheet name="Round 6" sheetId="24" r:id="rId10"/>
    <sheet name="Round 7" sheetId="23" r:id="rId11"/>
    <sheet name="Round 8" sheetId="22" r:id="rId12"/>
    <sheet name="Round 9" sheetId="21" r:id="rId13"/>
    <sheet name="Round 10" sheetId="20" r:id="rId14"/>
  </sheets>
  <calcPr calcId="145621"/>
</workbook>
</file>

<file path=xl/calcChain.xml><?xml version="1.0" encoding="utf-8"?>
<calcChain xmlns="http://schemas.openxmlformats.org/spreadsheetml/2006/main">
  <c r="AY608" i="16" l="1"/>
  <c r="AX608" i="16"/>
  <c r="AW608" i="16"/>
  <c r="AV608" i="16"/>
  <c r="AU608" i="16"/>
  <c r="AY607" i="16"/>
  <c r="AX607" i="16"/>
  <c r="AW607" i="16"/>
  <c r="AV607" i="16"/>
  <c r="AU607" i="16"/>
  <c r="AY606" i="16"/>
  <c r="AX606" i="16"/>
  <c r="AU606" i="16"/>
  <c r="AY605" i="16"/>
  <c r="AX605" i="16"/>
  <c r="AU605" i="16"/>
  <c r="AV605" i="16" s="1"/>
  <c r="AY604" i="16"/>
  <c r="AX604" i="16"/>
  <c r="AV604" i="16"/>
  <c r="AW604" i="16" s="1"/>
  <c r="AU604" i="16"/>
  <c r="AY603" i="16"/>
  <c r="AX603" i="16"/>
  <c r="AW603" i="16"/>
  <c r="AV603" i="16"/>
  <c r="AU603" i="16"/>
  <c r="AY602" i="16"/>
  <c r="AX602" i="16"/>
  <c r="AU602" i="16"/>
  <c r="AY601" i="16"/>
  <c r="AX601" i="16"/>
  <c r="AU601" i="16"/>
  <c r="AY600" i="16"/>
  <c r="AX600" i="16"/>
  <c r="AV600" i="16"/>
  <c r="AW600" i="16" s="1"/>
  <c r="AU600" i="16"/>
  <c r="AY599" i="16"/>
  <c r="AX599" i="16"/>
  <c r="AW599" i="16"/>
  <c r="AV599" i="16"/>
  <c r="AU599" i="16"/>
  <c r="AY598" i="16"/>
  <c r="AX598" i="16"/>
  <c r="AU598" i="16"/>
  <c r="AY597" i="16"/>
  <c r="AX597" i="16"/>
  <c r="AU597" i="16"/>
  <c r="AY596" i="16"/>
  <c r="AX596" i="16"/>
  <c r="AV596" i="16"/>
  <c r="AW596" i="16" s="1"/>
  <c r="AU596" i="16"/>
  <c r="AY595" i="16"/>
  <c r="AX595" i="16"/>
  <c r="AW595" i="16"/>
  <c r="AV595" i="16"/>
  <c r="AU595" i="16"/>
  <c r="AY594" i="16"/>
  <c r="AX594" i="16"/>
  <c r="AU594" i="16"/>
  <c r="AY593" i="16"/>
  <c r="AX593" i="16"/>
  <c r="AV593" i="16"/>
  <c r="AU593" i="16"/>
  <c r="AY592" i="16"/>
  <c r="AX592" i="16"/>
  <c r="AW592" i="16"/>
  <c r="AV592" i="16"/>
  <c r="AU592" i="16"/>
  <c r="AY591" i="16"/>
  <c r="AX591" i="16"/>
  <c r="AW591" i="16"/>
  <c r="AV591" i="16"/>
  <c r="AU591" i="16"/>
  <c r="AY590" i="16"/>
  <c r="AX590" i="16"/>
  <c r="AU590" i="16"/>
  <c r="AY589" i="16"/>
  <c r="AX589" i="16"/>
  <c r="AU589" i="16"/>
  <c r="AV589" i="16" s="1"/>
  <c r="AY588" i="16"/>
  <c r="AX588" i="16"/>
  <c r="AV588" i="16"/>
  <c r="AW588" i="16" s="1"/>
  <c r="AU588" i="16"/>
  <c r="AY587" i="16"/>
  <c r="AX587" i="16"/>
  <c r="AW587" i="16"/>
  <c r="AV587" i="16"/>
  <c r="AU587" i="16"/>
  <c r="AY586" i="16"/>
  <c r="AX586" i="16"/>
  <c r="AU586" i="16"/>
  <c r="AY585" i="16"/>
  <c r="AX585" i="16"/>
  <c r="AU585" i="16"/>
  <c r="AY584" i="16"/>
  <c r="AX584" i="16"/>
  <c r="AV584" i="16"/>
  <c r="AW584" i="16" s="1"/>
  <c r="AU584" i="16"/>
  <c r="AY583" i="16"/>
  <c r="AX583" i="16"/>
  <c r="AW583" i="16"/>
  <c r="AV583" i="16"/>
  <c r="AU583" i="16"/>
  <c r="AY582" i="16"/>
  <c r="AX582" i="16"/>
  <c r="AU582" i="16"/>
  <c r="AY581" i="16"/>
  <c r="AX581" i="16"/>
  <c r="AU581" i="16"/>
  <c r="AY580" i="16"/>
  <c r="AX580" i="16"/>
  <c r="AV580" i="16"/>
  <c r="AW580" i="16" s="1"/>
  <c r="AU580" i="16"/>
  <c r="AY579" i="16"/>
  <c r="AX579" i="16"/>
  <c r="AW579" i="16"/>
  <c r="AV579" i="16"/>
  <c r="AU579" i="16"/>
  <c r="AY578" i="16"/>
  <c r="AX578" i="16"/>
  <c r="AU578" i="16"/>
  <c r="AY577" i="16"/>
  <c r="AX577" i="16"/>
  <c r="AV577" i="16"/>
  <c r="AU577" i="16"/>
  <c r="AY576" i="16"/>
  <c r="AX576" i="16"/>
  <c r="AW576" i="16"/>
  <c r="AV576" i="16"/>
  <c r="AU576" i="16"/>
  <c r="AY575" i="16"/>
  <c r="AX575" i="16"/>
  <c r="AW575" i="16"/>
  <c r="AV575" i="16"/>
  <c r="AU575" i="16"/>
  <c r="AY574" i="16"/>
  <c r="AX574" i="16"/>
  <c r="AU574" i="16"/>
  <c r="AY573" i="16"/>
  <c r="AX573" i="16"/>
  <c r="AU573" i="16"/>
  <c r="AV573" i="16" s="1"/>
  <c r="AY572" i="16"/>
  <c r="AX572" i="16"/>
  <c r="AV572" i="16"/>
  <c r="AW572" i="16" s="1"/>
  <c r="AU572" i="16"/>
  <c r="AY571" i="16"/>
  <c r="AX571" i="16"/>
  <c r="AW571" i="16"/>
  <c r="AV571" i="16"/>
  <c r="AU571" i="16"/>
  <c r="AY570" i="16"/>
  <c r="AX570" i="16"/>
  <c r="AU570" i="16"/>
  <c r="AY569" i="16"/>
  <c r="AX569" i="16"/>
  <c r="AU569" i="16"/>
  <c r="AY568" i="16"/>
  <c r="AX568" i="16"/>
  <c r="AV568" i="16"/>
  <c r="AW568" i="16" s="1"/>
  <c r="AU568" i="16"/>
  <c r="AY567" i="16"/>
  <c r="AX567" i="16"/>
  <c r="AW567" i="16"/>
  <c r="AV567" i="16"/>
  <c r="AU567" i="16"/>
  <c r="AY566" i="16"/>
  <c r="AX566" i="16"/>
  <c r="AU566" i="16"/>
  <c r="AY565" i="16"/>
  <c r="AX565" i="16"/>
  <c r="AU565" i="16"/>
  <c r="AY564" i="16"/>
  <c r="AX564" i="16"/>
  <c r="AV564" i="16"/>
  <c r="AW564" i="16" s="1"/>
  <c r="AU564" i="16"/>
  <c r="AY563" i="16"/>
  <c r="AX563" i="16"/>
  <c r="AW563" i="16"/>
  <c r="AV563" i="16"/>
  <c r="AU563" i="16"/>
  <c r="AY562" i="16"/>
  <c r="AX562" i="16"/>
  <c r="AU562" i="16"/>
  <c r="AY561" i="16"/>
  <c r="AX561" i="16"/>
  <c r="AV561" i="16"/>
  <c r="AU561" i="16"/>
  <c r="AY560" i="16"/>
  <c r="AX560" i="16"/>
  <c r="AW560" i="16"/>
  <c r="AV560" i="16"/>
  <c r="AU560" i="16"/>
  <c r="AY559" i="16"/>
  <c r="AX559" i="16"/>
  <c r="AW559" i="16"/>
  <c r="AV559" i="16"/>
  <c r="AU559" i="16"/>
  <c r="AY558" i="16"/>
  <c r="AX558" i="16"/>
  <c r="AU558" i="16"/>
  <c r="AY557" i="16"/>
  <c r="AX557" i="16"/>
  <c r="AU557" i="16"/>
  <c r="AV557" i="16" s="1"/>
  <c r="AY556" i="16"/>
  <c r="AX556" i="16"/>
  <c r="AV556" i="16"/>
  <c r="AW556" i="16" s="1"/>
  <c r="AU556" i="16"/>
  <c r="AY555" i="16"/>
  <c r="AX555" i="16"/>
  <c r="AW555" i="16"/>
  <c r="AV555" i="16"/>
  <c r="AU555" i="16"/>
  <c r="AY554" i="16"/>
  <c r="AX554" i="16"/>
  <c r="AU554" i="16"/>
  <c r="AY553" i="16"/>
  <c r="AX553" i="16"/>
  <c r="AU553" i="16"/>
  <c r="AY552" i="16"/>
  <c r="AX552" i="16"/>
  <c r="AV552" i="16"/>
  <c r="AW552" i="16" s="1"/>
  <c r="AU552" i="16"/>
  <c r="AY551" i="16"/>
  <c r="AX551" i="16"/>
  <c r="AW551" i="16"/>
  <c r="AV551" i="16"/>
  <c r="AU551" i="16"/>
  <c r="AY550" i="16"/>
  <c r="AX550" i="16"/>
  <c r="AU550" i="16"/>
  <c r="AY549" i="16"/>
  <c r="AX549" i="16"/>
  <c r="AU549" i="16"/>
  <c r="AY548" i="16"/>
  <c r="AX548" i="16"/>
  <c r="AV548" i="16"/>
  <c r="AW548" i="16" s="1"/>
  <c r="AU548" i="16"/>
  <c r="AY547" i="16"/>
  <c r="AX547" i="16"/>
  <c r="AW547" i="16"/>
  <c r="AV547" i="16"/>
  <c r="AU547" i="16"/>
  <c r="AY546" i="16"/>
  <c r="AX546" i="16"/>
  <c r="AU546" i="16"/>
  <c r="AY545" i="16"/>
  <c r="AX545" i="16"/>
  <c r="AV545" i="16"/>
  <c r="AU545" i="16"/>
  <c r="AY544" i="16"/>
  <c r="AX544" i="16"/>
  <c r="AW544" i="16"/>
  <c r="AV544" i="16"/>
  <c r="AU544" i="16"/>
  <c r="AY543" i="16"/>
  <c r="AX543" i="16"/>
  <c r="AW543" i="16"/>
  <c r="AV543" i="16"/>
  <c r="AU543" i="16"/>
  <c r="AY542" i="16"/>
  <c r="AX542" i="16"/>
  <c r="AU542" i="16"/>
  <c r="AY541" i="16"/>
  <c r="AX541" i="16"/>
  <c r="AU541" i="16"/>
  <c r="AV541" i="16" s="1"/>
  <c r="AY540" i="16"/>
  <c r="AX540" i="16"/>
  <c r="AV540" i="16"/>
  <c r="AW540" i="16" s="1"/>
  <c r="AU540" i="16"/>
  <c r="AY539" i="16"/>
  <c r="AX539" i="16"/>
  <c r="AW539" i="16"/>
  <c r="AV539" i="16"/>
  <c r="AU539" i="16"/>
  <c r="AY538" i="16"/>
  <c r="AX538" i="16"/>
  <c r="AU538" i="16"/>
  <c r="AY537" i="16"/>
  <c r="AX537" i="16"/>
  <c r="AU537" i="16"/>
  <c r="AY536" i="16"/>
  <c r="AX536" i="16"/>
  <c r="AV536" i="16"/>
  <c r="AW536" i="16" s="1"/>
  <c r="AU536" i="16"/>
  <c r="AY535" i="16"/>
  <c r="AX535" i="16"/>
  <c r="AW535" i="16"/>
  <c r="AV535" i="16"/>
  <c r="AU535" i="16"/>
  <c r="AY534" i="16"/>
  <c r="AX534" i="16"/>
  <c r="AU534" i="16"/>
  <c r="AY533" i="16"/>
  <c r="AX533" i="16"/>
  <c r="AU533" i="16"/>
  <c r="AY532" i="16"/>
  <c r="AX532" i="16"/>
  <c r="AV532" i="16"/>
  <c r="AW532" i="16" s="1"/>
  <c r="AU532" i="16"/>
  <c r="AY531" i="16"/>
  <c r="AX531" i="16"/>
  <c r="AW531" i="16"/>
  <c r="AV531" i="16"/>
  <c r="AU531" i="16"/>
  <c r="AY530" i="16"/>
  <c r="AX530" i="16"/>
  <c r="AU530" i="16"/>
  <c r="AY529" i="16"/>
  <c r="AX529" i="16"/>
  <c r="AV529" i="16"/>
  <c r="AU529" i="16"/>
  <c r="AY528" i="16"/>
  <c r="AX528" i="16"/>
  <c r="AW528" i="16"/>
  <c r="AV528" i="16"/>
  <c r="AU528" i="16"/>
  <c r="AY527" i="16"/>
  <c r="AX527" i="16"/>
  <c r="AW527" i="16"/>
  <c r="AV527" i="16"/>
  <c r="AU527" i="16"/>
  <c r="AY526" i="16"/>
  <c r="AX526" i="16"/>
  <c r="AU526" i="16"/>
  <c r="AY525" i="16"/>
  <c r="AX525" i="16"/>
  <c r="AU525" i="16"/>
  <c r="AV525" i="16" s="1"/>
  <c r="AY524" i="16"/>
  <c r="AX524" i="16"/>
  <c r="AV524" i="16"/>
  <c r="AW524" i="16" s="1"/>
  <c r="AU524" i="16"/>
  <c r="AY523" i="16"/>
  <c r="AX523" i="16"/>
  <c r="AW523" i="16"/>
  <c r="AV523" i="16"/>
  <c r="AU523" i="16"/>
  <c r="AY522" i="16"/>
  <c r="AX522" i="16"/>
  <c r="AU522" i="16"/>
  <c r="AY521" i="16"/>
  <c r="AX521" i="16"/>
  <c r="AU521" i="16"/>
  <c r="AY520" i="16"/>
  <c r="AX520" i="16"/>
  <c r="AV520" i="16"/>
  <c r="AW520" i="16" s="1"/>
  <c r="AU520" i="16"/>
  <c r="AY519" i="16"/>
  <c r="AX519" i="16"/>
  <c r="AW519" i="16"/>
  <c r="AV519" i="16"/>
  <c r="AU519" i="16"/>
  <c r="AY518" i="16"/>
  <c r="AX518" i="16"/>
  <c r="AU518" i="16"/>
  <c r="AY517" i="16"/>
  <c r="AX517" i="16"/>
  <c r="AU517" i="16"/>
  <c r="AY516" i="16"/>
  <c r="AX516" i="16"/>
  <c r="AV516" i="16"/>
  <c r="AW516" i="16" s="1"/>
  <c r="AU516" i="16"/>
  <c r="AY515" i="16"/>
  <c r="AX515" i="16"/>
  <c r="AW515" i="16"/>
  <c r="AV515" i="16"/>
  <c r="AU515" i="16"/>
  <c r="AY514" i="16"/>
  <c r="AX514" i="16"/>
  <c r="AU514" i="16"/>
  <c r="AY513" i="16"/>
  <c r="AX513" i="16"/>
  <c r="AV513" i="16"/>
  <c r="AU513" i="16"/>
  <c r="AY512" i="16"/>
  <c r="AX512" i="16"/>
  <c r="AW512" i="16"/>
  <c r="AV512" i="16"/>
  <c r="AU512" i="16"/>
  <c r="AY511" i="16"/>
  <c r="AX511" i="16"/>
  <c r="AW511" i="16"/>
  <c r="AV511" i="16"/>
  <c r="AU511" i="16"/>
  <c r="AY510" i="16"/>
  <c r="AX510" i="16"/>
  <c r="AU510" i="16"/>
  <c r="AY509" i="16"/>
  <c r="AX509" i="16"/>
  <c r="AU509" i="16"/>
  <c r="AV509" i="16" s="1"/>
  <c r="AY508" i="16"/>
  <c r="AX508" i="16"/>
  <c r="AV508" i="16"/>
  <c r="AW508" i="16" s="1"/>
  <c r="AU508" i="16"/>
  <c r="AY507" i="16"/>
  <c r="AX507" i="16"/>
  <c r="AW507" i="16"/>
  <c r="AV507" i="16"/>
  <c r="AU507" i="16"/>
  <c r="AY506" i="16"/>
  <c r="AX506" i="16"/>
  <c r="AU506" i="16"/>
  <c r="AY505" i="16"/>
  <c r="AX505" i="16"/>
  <c r="AU505" i="16"/>
  <c r="AY504" i="16"/>
  <c r="AX504" i="16"/>
  <c r="AV504" i="16"/>
  <c r="AW504" i="16" s="1"/>
  <c r="AU504" i="16"/>
  <c r="AY503" i="16"/>
  <c r="AX503" i="16"/>
  <c r="AW503" i="16"/>
  <c r="AV503" i="16"/>
  <c r="AU503" i="16"/>
  <c r="AY502" i="16"/>
  <c r="AX502" i="16"/>
  <c r="AU502" i="16"/>
  <c r="AY501" i="16"/>
  <c r="AX501" i="16"/>
  <c r="AU501" i="16"/>
  <c r="AY500" i="16"/>
  <c r="AX500" i="16"/>
  <c r="AV500" i="16"/>
  <c r="AW500" i="16" s="1"/>
  <c r="AU500" i="16"/>
  <c r="AY499" i="16"/>
  <c r="AX499" i="16"/>
  <c r="AW499" i="16"/>
  <c r="AV499" i="16"/>
  <c r="AU499" i="16"/>
  <c r="AY498" i="16"/>
  <c r="AX498" i="16"/>
  <c r="AU498" i="16"/>
  <c r="AY497" i="16"/>
  <c r="AX497" i="16"/>
  <c r="AV497" i="16"/>
  <c r="AU497" i="16"/>
  <c r="AY496" i="16"/>
  <c r="AX496" i="16"/>
  <c r="AW496" i="16"/>
  <c r="AV496" i="16"/>
  <c r="AU496" i="16"/>
  <c r="AY495" i="16"/>
  <c r="AX495" i="16"/>
  <c r="AW495" i="16"/>
  <c r="AV495" i="16"/>
  <c r="AU495" i="16"/>
  <c r="AY494" i="16"/>
  <c r="AX494" i="16"/>
  <c r="AU494" i="16"/>
  <c r="AY493" i="16"/>
  <c r="AX493" i="16"/>
  <c r="AU493" i="16"/>
  <c r="AV493" i="16" s="1"/>
  <c r="AY492" i="16"/>
  <c r="AX492" i="16"/>
  <c r="AV492" i="16"/>
  <c r="AW492" i="16" s="1"/>
  <c r="AU492" i="16"/>
  <c r="AY491" i="16"/>
  <c r="AX491" i="16"/>
  <c r="AW491" i="16"/>
  <c r="AV491" i="16"/>
  <c r="AU491" i="16"/>
  <c r="AY490" i="16"/>
  <c r="AX490" i="16"/>
  <c r="AU490" i="16"/>
  <c r="AY489" i="16"/>
  <c r="AX489" i="16"/>
  <c r="AU489" i="16"/>
  <c r="AY488" i="16"/>
  <c r="AX488" i="16"/>
  <c r="AV488" i="16"/>
  <c r="AW488" i="16" s="1"/>
  <c r="AU488" i="16"/>
  <c r="AY487" i="16"/>
  <c r="AX487" i="16"/>
  <c r="AW487" i="16"/>
  <c r="AV487" i="16"/>
  <c r="AU487" i="16"/>
  <c r="AY486" i="16"/>
  <c r="AX486" i="16"/>
  <c r="AU486" i="16"/>
  <c r="AY485" i="16"/>
  <c r="AX485" i="16"/>
  <c r="AU485" i="16"/>
  <c r="AY484" i="16"/>
  <c r="AX484" i="16"/>
  <c r="AV484" i="16"/>
  <c r="AW484" i="16" s="1"/>
  <c r="AU484" i="16"/>
  <c r="AY483" i="16"/>
  <c r="AX483" i="16"/>
  <c r="AW483" i="16"/>
  <c r="AV483" i="16"/>
  <c r="AU483" i="16"/>
  <c r="AY482" i="16"/>
  <c r="AX482" i="16"/>
  <c r="AU482" i="16"/>
  <c r="AY481" i="16"/>
  <c r="AX481" i="16"/>
  <c r="AV481" i="16"/>
  <c r="AU481" i="16"/>
  <c r="AY480" i="16"/>
  <c r="AX480" i="16"/>
  <c r="AW480" i="16"/>
  <c r="AV480" i="16"/>
  <c r="AU480" i="16"/>
  <c r="AY479" i="16"/>
  <c r="AX479" i="16"/>
  <c r="AW479" i="16"/>
  <c r="AV479" i="16"/>
  <c r="AU479" i="16"/>
  <c r="AY478" i="16"/>
  <c r="AX478" i="16"/>
  <c r="AU478" i="16"/>
  <c r="AY477" i="16"/>
  <c r="AX477" i="16"/>
  <c r="AU477" i="16"/>
  <c r="AV477" i="16" s="1"/>
  <c r="AY476" i="16"/>
  <c r="AX476" i="16"/>
  <c r="AV476" i="16"/>
  <c r="AW476" i="16" s="1"/>
  <c r="AU476" i="16"/>
  <c r="AY475" i="16"/>
  <c r="AX475" i="16"/>
  <c r="AW475" i="16"/>
  <c r="AV475" i="16"/>
  <c r="AU475" i="16"/>
  <c r="AY474" i="16"/>
  <c r="AX474" i="16"/>
  <c r="AU474" i="16"/>
  <c r="AY473" i="16"/>
  <c r="AX473" i="16"/>
  <c r="AU473" i="16"/>
  <c r="AY472" i="16"/>
  <c r="AX472" i="16"/>
  <c r="AV472" i="16"/>
  <c r="AW472" i="16" s="1"/>
  <c r="AU472" i="16"/>
  <c r="AY471" i="16"/>
  <c r="AX471" i="16"/>
  <c r="AW471" i="16"/>
  <c r="AV471" i="16"/>
  <c r="AU471" i="16"/>
  <c r="AY470" i="16"/>
  <c r="AX470" i="16"/>
  <c r="AU470" i="16"/>
  <c r="AY469" i="16"/>
  <c r="AX469" i="16"/>
  <c r="AU469" i="16"/>
  <c r="AY468" i="16"/>
  <c r="AX468" i="16"/>
  <c r="AV468" i="16"/>
  <c r="AW468" i="16" s="1"/>
  <c r="AU468" i="16"/>
  <c r="AY467" i="16"/>
  <c r="AX467" i="16"/>
  <c r="AW467" i="16"/>
  <c r="AV467" i="16"/>
  <c r="AU467" i="16"/>
  <c r="AY466" i="16"/>
  <c r="AX466" i="16"/>
  <c r="AU466" i="16"/>
  <c r="AY465" i="16"/>
  <c r="AX465" i="16"/>
  <c r="AV465" i="16"/>
  <c r="AU465" i="16"/>
  <c r="AY464" i="16"/>
  <c r="AX464" i="16"/>
  <c r="AW464" i="16"/>
  <c r="AV464" i="16"/>
  <c r="AU464" i="16"/>
  <c r="AY463" i="16"/>
  <c r="AX463" i="16"/>
  <c r="AW463" i="16"/>
  <c r="AV463" i="16"/>
  <c r="AU463" i="16"/>
  <c r="AY462" i="16"/>
  <c r="AX462" i="16"/>
  <c r="AU462" i="16"/>
  <c r="AY461" i="16"/>
  <c r="AX461" i="16"/>
  <c r="AU461" i="16"/>
  <c r="AV461" i="16" s="1"/>
  <c r="AY460" i="16"/>
  <c r="AX460" i="16"/>
  <c r="AV460" i="16"/>
  <c r="AW460" i="16" s="1"/>
  <c r="AU460" i="16"/>
  <c r="AY459" i="16"/>
  <c r="AX459" i="16"/>
  <c r="AW459" i="16"/>
  <c r="AV459" i="16"/>
  <c r="AU459" i="16"/>
  <c r="AY458" i="16"/>
  <c r="AX458" i="16"/>
  <c r="AU458" i="16"/>
  <c r="AY457" i="16"/>
  <c r="AX457" i="16"/>
  <c r="AU457" i="16"/>
  <c r="AY456" i="16"/>
  <c r="AX456" i="16"/>
  <c r="AV456" i="16"/>
  <c r="AW456" i="16" s="1"/>
  <c r="AU456" i="16"/>
  <c r="AY455" i="16"/>
  <c r="AX455" i="16"/>
  <c r="AV455" i="16"/>
  <c r="AW455" i="16" s="1"/>
  <c r="AU455" i="16"/>
  <c r="AY454" i="16"/>
  <c r="AX454" i="16"/>
  <c r="AW454" i="16"/>
  <c r="AU454" i="16"/>
  <c r="AV454" i="16" s="1"/>
  <c r="AY453" i="16"/>
  <c r="AX453" i="16"/>
  <c r="AV453" i="16"/>
  <c r="AU453" i="16"/>
  <c r="AY452" i="16"/>
  <c r="AX452" i="16"/>
  <c r="AW452" i="16"/>
  <c r="AU452" i="16"/>
  <c r="AV452" i="16" s="1"/>
  <c r="AY451" i="16"/>
  <c r="AX451" i="16"/>
  <c r="AV451" i="16"/>
  <c r="AW451" i="16" s="1"/>
  <c r="AU451" i="16"/>
  <c r="AY450" i="16"/>
  <c r="AX450" i="16"/>
  <c r="AU450" i="16"/>
  <c r="AY449" i="16"/>
  <c r="AX449" i="16"/>
  <c r="AU449" i="16"/>
  <c r="AY448" i="16"/>
  <c r="AX448" i="16"/>
  <c r="AU448" i="16"/>
  <c r="AY447" i="16"/>
  <c r="AX447" i="16"/>
  <c r="AV447" i="16"/>
  <c r="AW447" i="16" s="1"/>
  <c r="AU447" i="16"/>
  <c r="AY446" i="16"/>
  <c r="AX446" i="16"/>
  <c r="AW446" i="16"/>
  <c r="AU446" i="16"/>
  <c r="AV446" i="16" s="1"/>
  <c r="AY445" i="16"/>
  <c r="AX445" i="16"/>
  <c r="AV445" i="16"/>
  <c r="AU445" i="16"/>
  <c r="AY444" i="16"/>
  <c r="AX444" i="16"/>
  <c r="AU444" i="16"/>
  <c r="AV444" i="16" s="1"/>
  <c r="AW444" i="16" s="1"/>
  <c r="AY443" i="16"/>
  <c r="AX443" i="16"/>
  <c r="AV443" i="16"/>
  <c r="AW443" i="16" s="1"/>
  <c r="AU443" i="16"/>
  <c r="AY442" i="16"/>
  <c r="AX442" i="16"/>
  <c r="AU442" i="16"/>
  <c r="AY441" i="16"/>
  <c r="AX441" i="16"/>
  <c r="AU441" i="16"/>
  <c r="AY440" i="16"/>
  <c r="AX440" i="16"/>
  <c r="AU440" i="16"/>
  <c r="AV440" i="16" s="1"/>
  <c r="AY439" i="16"/>
  <c r="AX439" i="16"/>
  <c r="AV439" i="16"/>
  <c r="AW439" i="16" s="1"/>
  <c r="AU439" i="16"/>
  <c r="AY438" i="16"/>
  <c r="AX438" i="16"/>
  <c r="AW438" i="16"/>
  <c r="AU438" i="16"/>
  <c r="AV438" i="16" s="1"/>
  <c r="AY437" i="16"/>
  <c r="AX437" i="16"/>
  <c r="AU437" i="16"/>
  <c r="AV437" i="16" s="1"/>
  <c r="AW437" i="16" s="1"/>
  <c r="AY436" i="16"/>
  <c r="AX436" i="16"/>
  <c r="AU436" i="16"/>
  <c r="AY435" i="16"/>
  <c r="AX435" i="16"/>
  <c r="AU435" i="16"/>
  <c r="AV435" i="16" s="1"/>
  <c r="AY434" i="16"/>
  <c r="AX434" i="16"/>
  <c r="AV434" i="16"/>
  <c r="AW434" i="16" s="1"/>
  <c r="AU434" i="16"/>
  <c r="AY433" i="16"/>
  <c r="AX433" i="16"/>
  <c r="AU433" i="16"/>
  <c r="AV433" i="16" s="1"/>
  <c r="AW433" i="16" s="1"/>
  <c r="AY432" i="16"/>
  <c r="AX432" i="16"/>
  <c r="AU432" i="16"/>
  <c r="AY431" i="16"/>
  <c r="AX431" i="16"/>
  <c r="AU431" i="16"/>
  <c r="AV431" i="16" s="1"/>
  <c r="AY430" i="16"/>
  <c r="AX430" i="16"/>
  <c r="AV430" i="16"/>
  <c r="AW430" i="16" s="1"/>
  <c r="AU430" i="16"/>
  <c r="AY429" i="16"/>
  <c r="AX429" i="16"/>
  <c r="AU429" i="16"/>
  <c r="AV429" i="16" s="1"/>
  <c r="AW429" i="16" s="1"/>
  <c r="AY428" i="16"/>
  <c r="AX428" i="16"/>
  <c r="AU428" i="16"/>
  <c r="AY427" i="16"/>
  <c r="AX427" i="16"/>
  <c r="AU427" i="16"/>
  <c r="AV427" i="16" s="1"/>
  <c r="AY426" i="16"/>
  <c r="AX426" i="16"/>
  <c r="AV426" i="16"/>
  <c r="AW426" i="16" s="1"/>
  <c r="AU426" i="16"/>
  <c r="AY425" i="16"/>
  <c r="AX425" i="16"/>
  <c r="AU425" i="16"/>
  <c r="AV425" i="16" s="1"/>
  <c r="AW425" i="16" s="1"/>
  <c r="AY424" i="16"/>
  <c r="AX424" i="16"/>
  <c r="AU424" i="16"/>
  <c r="AY423" i="16"/>
  <c r="AX423" i="16"/>
  <c r="AU423" i="16"/>
  <c r="AV423" i="16" s="1"/>
  <c r="AY422" i="16"/>
  <c r="AX422" i="16"/>
  <c r="AV422" i="16"/>
  <c r="AW422" i="16" s="1"/>
  <c r="AU422" i="16"/>
  <c r="AY421" i="16"/>
  <c r="AX421" i="16"/>
  <c r="AU421" i="16"/>
  <c r="AV421" i="16" s="1"/>
  <c r="AW421" i="16" s="1"/>
  <c r="AY420" i="16"/>
  <c r="AX420" i="16"/>
  <c r="AU420" i="16"/>
  <c r="AY419" i="16"/>
  <c r="AX419" i="16"/>
  <c r="AU419" i="16"/>
  <c r="AV419" i="16" s="1"/>
  <c r="AY418" i="16"/>
  <c r="AX418" i="16"/>
  <c r="AV418" i="16"/>
  <c r="AW418" i="16" s="1"/>
  <c r="AU418" i="16"/>
  <c r="AY417" i="16"/>
  <c r="AX417" i="16"/>
  <c r="AU417" i="16"/>
  <c r="AV417" i="16" s="1"/>
  <c r="AW417" i="16" s="1"/>
  <c r="AY416" i="16"/>
  <c r="AX416" i="16"/>
  <c r="AU416" i="16"/>
  <c r="AY415" i="16"/>
  <c r="AX415" i="16"/>
  <c r="AU415" i="16"/>
  <c r="AV415" i="16" s="1"/>
  <c r="AY414" i="16"/>
  <c r="AX414" i="16"/>
  <c r="AV414" i="16"/>
  <c r="AW414" i="16" s="1"/>
  <c r="AU414" i="16"/>
  <c r="AY413" i="16"/>
  <c r="AX413" i="16"/>
  <c r="AU413" i="16"/>
  <c r="AV413" i="16" s="1"/>
  <c r="AW413" i="16" s="1"/>
  <c r="AY412" i="16"/>
  <c r="AX412" i="16"/>
  <c r="AU412" i="16"/>
  <c r="AY411" i="16"/>
  <c r="AX411" i="16"/>
  <c r="AU411" i="16"/>
  <c r="AV411" i="16" s="1"/>
  <c r="AY410" i="16"/>
  <c r="AX410" i="16"/>
  <c r="AV410" i="16"/>
  <c r="AW410" i="16" s="1"/>
  <c r="AU410" i="16"/>
  <c r="AY409" i="16"/>
  <c r="AX409" i="16"/>
  <c r="AU409" i="16"/>
  <c r="AV409" i="16" s="1"/>
  <c r="AW409" i="16" s="1"/>
  <c r="AY408" i="16"/>
  <c r="AX408" i="16"/>
  <c r="AU408" i="16"/>
  <c r="AY407" i="16"/>
  <c r="AX407" i="16"/>
  <c r="AU407" i="16"/>
  <c r="AV407" i="16" s="1"/>
  <c r="AY406" i="16"/>
  <c r="AX406" i="16"/>
  <c r="AV406" i="16"/>
  <c r="AW406" i="16" s="1"/>
  <c r="AU406" i="16"/>
  <c r="AY405" i="16"/>
  <c r="AX405" i="16"/>
  <c r="AU405" i="16"/>
  <c r="AV405" i="16" s="1"/>
  <c r="AW405" i="16" s="1"/>
  <c r="AY404" i="16"/>
  <c r="AX404" i="16"/>
  <c r="AU404" i="16"/>
  <c r="AY403" i="16"/>
  <c r="AX403" i="16"/>
  <c r="AU403" i="16"/>
  <c r="AV403" i="16" s="1"/>
  <c r="AY402" i="16"/>
  <c r="AX402" i="16"/>
  <c r="AV402" i="16"/>
  <c r="AW402" i="16" s="1"/>
  <c r="AU402" i="16"/>
  <c r="AY401" i="16"/>
  <c r="AX401" i="16"/>
  <c r="AU401" i="16"/>
  <c r="AV401" i="16" s="1"/>
  <c r="AW401" i="16" s="1"/>
  <c r="AY400" i="16"/>
  <c r="AX400" i="16"/>
  <c r="AU400" i="16"/>
  <c r="AY399" i="16"/>
  <c r="AX399" i="16"/>
  <c r="AU399" i="16"/>
  <c r="AV399" i="16" s="1"/>
  <c r="AY398" i="16"/>
  <c r="AX398" i="16"/>
  <c r="AV398" i="16"/>
  <c r="AW398" i="16" s="1"/>
  <c r="AU398" i="16"/>
  <c r="AY397" i="16"/>
  <c r="AX397" i="16"/>
  <c r="AU397" i="16"/>
  <c r="AV397" i="16" s="1"/>
  <c r="AW397" i="16" s="1"/>
  <c r="AY396" i="16"/>
  <c r="AX396" i="16"/>
  <c r="AU396" i="16"/>
  <c r="AY395" i="16"/>
  <c r="AX395" i="16"/>
  <c r="AU395" i="16"/>
  <c r="AV395" i="16" s="1"/>
  <c r="AY394" i="16"/>
  <c r="AX394" i="16"/>
  <c r="AV394" i="16"/>
  <c r="AW394" i="16" s="1"/>
  <c r="AU394" i="16"/>
  <c r="AY393" i="16"/>
  <c r="AX393" i="16"/>
  <c r="AU393" i="16"/>
  <c r="AV393" i="16" s="1"/>
  <c r="AW393" i="16" s="1"/>
  <c r="AY392" i="16"/>
  <c r="AX392" i="16"/>
  <c r="AU392" i="16"/>
  <c r="AY391" i="16"/>
  <c r="AX391" i="16"/>
  <c r="AU391" i="16"/>
  <c r="AV391" i="16" s="1"/>
  <c r="AY390" i="16"/>
  <c r="AX390" i="16"/>
  <c r="AV390" i="16"/>
  <c r="AW390" i="16" s="1"/>
  <c r="AU390" i="16"/>
  <c r="AY389" i="16"/>
  <c r="AX389" i="16"/>
  <c r="AU389" i="16"/>
  <c r="AV389" i="16" s="1"/>
  <c r="AW389" i="16" s="1"/>
  <c r="AY388" i="16"/>
  <c r="AX388" i="16"/>
  <c r="AU388" i="16"/>
  <c r="AY387" i="16"/>
  <c r="AX387" i="16"/>
  <c r="AU387" i="16"/>
  <c r="AV387" i="16" s="1"/>
  <c r="AY386" i="16"/>
  <c r="AX386" i="16"/>
  <c r="AV386" i="16"/>
  <c r="AW386" i="16" s="1"/>
  <c r="AU386" i="16"/>
  <c r="AY385" i="16"/>
  <c r="AX385" i="16"/>
  <c r="AU385" i="16"/>
  <c r="AV385" i="16" s="1"/>
  <c r="AW385" i="16" s="1"/>
  <c r="AY384" i="16"/>
  <c r="AX384" i="16"/>
  <c r="AU384" i="16"/>
  <c r="AY383" i="16"/>
  <c r="AX383" i="16"/>
  <c r="AU383" i="16"/>
  <c r="AV383" i="16" s="1"/>
  <c r="AY382" i="16"/>
  <c r="AX382" i="16"/>
  <c r="AV382" i="16"/>
  <c r="AW382" i="16" s="1"/>
  <c r="AU382" i="16"/>
  <c r="AY381" i="16"/>
  <c r="AX381" i="16"/>
  <c r="AU381" i="16"/>
  <c r="AV381" i="16" s="1"/>
  <c r="AW381" i="16" s="1"/>
  <c r="AY380" i="16"/>
  <c r="AX380" i="16"/>
  <c r="AU380" i="16"/>
  <c r="AY379" i="16"/>
  <c r="AX379" i="16"/>
  <c r="AU379" i="16"/>
  <c r="AV379" i="16" s="1"/>
  <c r="AY378" i="16"/>
  <c r="AX378" i="16"/>
  <c r="AV378" i="16"/>
  <c r="AW378" i="16" s="1"/>
  <c r="AU378" i="16"/>
  <c r="AY377" i="16"/>
  <c r="AX377" i="16"/>
  <c r="AU377" i="16"/>
  <c r="AV377" i="16" s="1"/>
  <c r="AW377" i="16" s="1"/>
  <c r="AY376" i="16"/>
  <c r="AX376" i="16"/>
  <c r="AU376" i="16"/>
  <c r="AY375" i="16"/>
  <c r="AX375" i="16"/>
  <c r="AU375" i="16"/>
  <c r="AV375" i="16" s="1"/>
  <c r="AY374" i="16"/>
  <c r="AX374" i="16"/>
  <c r="AV374" i="16"/>
  <c r="AW374" i="16" s="1"/>
  <c r="AU374" i="16"/>
  <c r="AY373" i="16"/>
  <c r="AX373" i="16"/>
  <c r="AU373" i="16"/>
  <c r="AV373" i="16" s="1"/>
  <c r="AW373" i="16" s="1"/>
  <c r="AY372" i="16"/>
  <c r="AX372" i="16"/>
  <c r="AU372" i="16"/>
  <c r="AY371" i="16"/>
  <c r="AX371" i="16"/>
  <c r="AU371" i="16"/>
  <c r="AV371" i="16" s="1"/>
  <c r="AY370" i="16"/>
  <c r="AX370" i="16"/>
  <c r="AV370" i="16"/>
  <c r="AW370" i="16" s="1"/>
  <c r="AU370" i="16"/>
  <c r="AY369" i="16"/>
  <c r="AX369" i="16"/>
  <c r="AU369" i="16"/>
  <c r="AV369" i="16" s="1"/>
  <c r="AW369" i="16" s="1"/>
  <c r="AY368" i="16"/>
  <c r="AX368" i="16"/>
  <c r="AU368" i="16"/>
  <c r="AY367" i="16"/>
  <c r="AX367" i="16"/>
  <c r="AU367" i="16"/>
  <c r="AV367" i="16" s="1"/>
  <c r="AY366" i="16"/>
  <c r="AX366" i="16"/>
  <c r="AV366" i="16"/>
  <c r="AW366" i="16" s="1"/>
  <c r="AU366" i="16"/>
  <c r="AY365" i="16"/>
  <c r="AX365" i="16"/>
  <c r="AU365" i="16"/>
  <c r="AV365" i="16" s="1"/>
  <c r="AW365" i="16" s="1"/>
  <c r="AY364" i="16"/>
  <c r="AX364" i="16"/>
  <c r="AU364" i="16"/>
  <c r="AY363" i="16"/>
  <c r="AX363" i="16"/>
  <c r="AU363" i="16"/>
  <c r="AV363" i="16" s="1"/>
  <c r="AY362" i="16"/>
  <c r="AX362" i="16"/>
  <c r="AV362" i="16"/>
  <c r="AW362" i="16" s="1"/>
  <c r="AU362" i="16"/>
  <c r="AY361" i="16"/>
  <c r="AX361" i="16"/>
  <c r="AU361" i="16"/>
  <c r="AV361" i="16" s="1"/>
  <c r="AW361" i="16" s="1"/>
  <c r="AY360" i="16"/>
  <c r="AX360" i="16"/>
  <c r="AU360" i="16"/>
  <c r="AY359" i="16"/>
  <c r="AX359" i="16"/>
  <c r="AU359" i="16"/>
  <c r="AV359" i="16" s="1"/>
  <c r="AY358" i="16"/>
  <c r="AX358" i="16"/>
  <c r="AV358" i="16"/>
  <c r="AW358" i="16" s="1"/>
  <c r="AU358" i="16"/>
  <c r="AY357" i="16"/>
  <c r="AX357" i="16"/>
  <c r="AU357" i="16"/>
  <c r="AV357" i="16" s="1"/>
  <c r="AW357" i="16" s="1"/>
  <c r="AY356" i="16"/>
  <c r="AX356" i="16"/>
  <c r="AU356" i="16"/>
  <c r="AY355" i="16"/>
  <c r="AX355" i="16"/>
  <c r="AV355" i="16"/>
  <c r="AU355" i="16"/>
  <c r="AY354" i="16"/>
  <c r="AX354" i="16"/>
  <c r="AW354" i="16"/>
  <c r="AV354" i="16"/>
  <c r="AU354" i="16"/>
  <c r="AY353" i="16"/>
  <c r="AX353" i="16"/>
  <c r="AW353" i="16"/>
  <c r="AU353" i="16"/>
  <c r="AV353" i="16" s="1"/>
  <c r="AY352" i="16"/>
  <c r="AX352" i="16"/>
  <c r="AV352" i="16"/>
  <c r="AU352" i="16"/>
  <c r="AY351" i="16"/>
  <c r="AX351" i="16"/>
  <c r="AU351" i="16"/>
  <c r="AV351" i="16" s="1"/>
  <c r="AW351" i="16" s="1"/>
  <c r="AY350" i="16"/>
  <c r="AX350" i="16"/>
  <c r="AV350" i="16"/>
  <c r="AW350" i="16" s="1"/>
  <c r="AU350" i="16"/>
  <c r="AY349" i="16"/>
  <c r="AX349" i="16"/>
  <c r="AU349" i="16"/>
  <c r="AY348" i="16"/>
  <c r="AX348" i="16"/>
  <c r="AU348" i="16"/>
  <c r="AY347" i="16"/>
  <c r="AX347" i="16"/>
  <c r="AU347" i="16"/>
  <c r="AY346" i="16"/>
  <c r="AX346" i="16"/>
  <c r="AV346" i="16"/>
  <c r="AW346" i="16" s="1"/>
  <c r="AU346" i="16"/>
  <c r="AY345" i="16"/>
  <c r="AX345" i="16"/>
  <c r="AW345" i="16"/>
  <c r="AU345" i="16"/>
  <c r="AV345" i="16" s="1"/>
  <c r="AY344" i="16"/>
  <c r="AX344" i="16"/>
  <c r="AW344" i="16"/>
  <c r="AU344" i="16"/>
  <c r="AV344" i="16" s="1"/>
  <c r="AY343" i="16"/>
  <c r="AX343" i="16"/>
  <c r="AU343" i="16"/>
  <c r="AY342" i="16"/>
  <c r="AX342" i="16"/>
  <c r="AU342" i="16"/>
  <c r="AY341" i="16"/>
  <c r="AX341" i="16"/>
  <c r="AV341" i="16"/>
  <c r="AW341" i="16" s="1"/>
  <c r="AU341" i="16"/>
  <c r="AY340" i="16"/>
  <c r="AX340" i="16"/>
  <c r="AW340" i="16"/>
  <c r="AU340" i="16"/>
  <c r="AV340" i="16" s="1"/>
  <c r="AY339" i="16"/>
  <c r="AX339" i="16"/>
  <c r="AU339" i="16"/>
  <c r="AY338" i="16"/>
  <c r="AX338" i="16"/>
  <c r="AU338" i="16"/>
  <c r="AY337" i="16"/>
  <c r="AX337" i="16"/>
  <c r="AV337" i="16"/>
  <c r="AW337" i="16" s="1"/>
  <c r="AU337" i="16"/>
  <c r="AY336" i="16"/>
  <c r="AX336" i="16"/>
  <c r="AW336" i="16"/>
  <c r="AU336" i="16"/>
  <c r="AV336" i="16" s="1"/>
  <c r="AY335" i="16"/>
  <c r="AX335" i="16"/>
  <c r="AU335" i="16"/>
  <c r="AY334" i="16"/>
  <c r="AX334" i="16"/>
  <c r="AU334" i="16"/>
  <c r="AY333" i="16"/>
  <c r="AX333" i="16"/>
  <c r="AV333" i="16"/>
  <c r="AW333" i="16" s="1"/>
  <c r="AU333" i="16"/>
  <c r="AY332" i="16"/>
  <c r="AX332" i="16"/>
  <c r="AW332" i="16"/>
  <c r="AU332" i="16"/>
  <c r="AV332" i="16" s="1"/>
  <c r="AY331" i="16"/>
  <c r="AX331" i="16"/>
  <c r="AU331" i="16"/>
  <c r="AY330" i="16"/>
  <c r="AX330" i="16"/>
  <c r="AU330" i="16"/>
  <c r="AY329" i="16"/>
  <c r="AX329" i="16"/>
  <c r="AV329" i="16"/>
  <c r="AW329" i="16" s="1"/>
  <c r="AU329" i="16"/>
  <c r="AY328" i="16"/>
  <c r="AX328" i="16"/>
  <c r="AW328" i="16"/>
  <c r="AU328" i="16"/>
  <c r="AV328" i="16" s="1"/>
  <c r="AY327" i="16"/>
  <c r="AX327" i="16"/>
  <c r="AU327" i="16"/>
  <c r="AY326" i="16"/>
  <c r="AX326" i="16"/>
  <c r="AU326" i="16"/>
  <c r="AY325" i="16"/>
  <c r="AX325" i="16"/>
  <c r="AV325" i="16"/>
  <c r="AW325" i="16" s="1"/>
  <c r="AU325" i="16"/>
  <c r="AY324" i="16"/>
  <c r="AX324" i="16"/>
  <c r="AW324" i="16"/>
  <c r="AU324" i="16"/>
  <c r="AV324" i="16" s="1"/>
  <c r="AY323" i="16"/>
  <c r="AX323" i="16"/>
  <c r="AU323" i="16"/>
  <c r="AY322" i="16"/>
  <c r="AX322" i="16"/>
  <c r="AU322" i="16"/>
  <c r="AY321" i="16"/>
  <c r="AX321" i="16"/>
  <c r="AV321" i="16"/>
  <c r="AW321" i="16" s="1"/>
  <c r="AU321" i="16"/>
  <c r="AY320" i="16"/>
  <c r="AX320" i="16"/>
  <c r="AW320" i="16"/>
  <c r="AU320" i="16"/>
  <c r="AV320" i="16" s="1"/>
  <c r="AY319" i="16"/>
  <c r="AX319" i="16"/>
  <c r="AU319" i="16"/>
  <c r="AY318" i="16"/>
  <c r="AX318" i="16"/>
  <c r="AU318" i="16"/>
  <c r="AY317" i="16"/>
  <c r="AX317" i="16"/>
  <c r="AV317" i="16"/>
  <c r="AW317" i="16" s="1"/>
  <c r="AU317" i="16"/>
  <c r="AY316" i="16"/>
  <c r="AX316" i="16"/>
  <c r="AW316" i="16"/>
  <c r="AU316" i="16"/>
  <c r="AV316" i="16" s="1"/>
  <c r="AY315" i="16"/>
  <c r="AX315" i="16"/>
  <c r="AU315" i="16"/>
  <c r="AY314" i="16"/>
  <c r="AX314" i="16"/>
  <c r="AU314" i="16"/>
  <c r="AY313" i="16"/>
  <c r="AX313" i="16"/>
  <c r="AV313" i="16"/>
  <c r="AW313" i="16" s="1"/>
  <c r="AU313" i="16"/>
  <c r="AY312" i="16"/>
  <c r="AX312" i="16"/>
  <c r="AW312" i="16"/>
  <c r="AU312" i="16"/>
  <c r="AV312" i="16" s="1"/>
  <c r="AY311" i="16"/>
  <c r="AX311" i="16"/>
  <c r="AU311" i="16"/>
  <c r="AY310" i="16"/>
  <c r="AX310" i="16"/>
  <c r="AU310" i="16"/>
  <c r="AY309" i="16"/>
  <c r="AX309" i="16"/>
  <c r="AV309" i="16"/>
  <c r="AW309" i="16" s="1"/>
  <c r="AU309" i="16"/>
  <c r="AY308" i="16"/>
  <c r="AX308" i="16"/>
  <c r="AW308" i="16"/>
  <c r="AU308" i="16"/>
  <c r="AV308" i="16" s="1"/>
  <c r="AY307" i="16"/>
  <c r="AX307" i="16"/>
  <c r="AU307" i="16"/>
  <c r="AY306" i="16"/>
  <c r="AX306" i="16"/>
  <c r="AU306" i="16"/>
  <c r="AY305" i="16"/>
  <c r="AX305" i="16"/>
  <c r="AV305" i="16"/>
  <c r="AW305" i="16" s="1"/>
  <c r="AU305" i="16"/>
  <c r="AY304" i="16"/>
  <c r="AX304" i="16"/>
  <c r="AW304" i="16"/>
  <c r="AU304" i="16"/>
  <c r="AV304" i="16" s="1"/>
  <c r="AY303" i="16"/>
  <c r="AX303" i="16"/>
  <c r="AU303" i="16"/>
  <c r="AY302" i="16"/>
  <c r="AX302" i="16"/>
  <c r="AU302" i="16"/>
  <c r="AY301" i="16"/>
  <c r="AX301" i="16"/>
  <c r="AV301" i="16"/>
  <c r="AW301" i="16" s="1"/>
  <c r="AU301" i="16"/>
  <c r="AY300" i="16"/>
  <c r="AX300" i="16"/>
  <c r="AW300" i="16"/>
  <c r="AU300" i="16"/>
  <c r="AV300" i="16" s="1"/>
  <c r="AY299" i="16"/>
  <c r="AX299" i="16"/>
  <c r="AU299" i="16"/>
  <c r="AY298" i="16"/>
  <c r="AX298" i="16"/>
  <c r="AU298" i="16"/>
  <c r="AY297" i="16"/>
  <c r="AX297" i="16"/>
  <c r="AV297" i="16"/>
  <c r="AW297" i="16" s="1"/>
  <c r="AU297" i="16"/>
  <c r="AY296" i="16"/>
  <c r="AX296" i="16"/>
  <c r="AW296" i="16"/>
  <c r="AU296" i="16"/>
  <c r="AV296" i="16" s="1"/>
  <c r="AY295" i="16"/>
  <c r="AX295" i="16"/>
  <c r="AU295" i="16"/>
  <c r="AY294" i="16"/>
  <c r="AX294" i="16"/>
  <c r="AU294" i="16"/>
  <c r="AY293" i="16"/>
  <c r="AX293" i="16"/>
  <c r="AV293" i="16"/>
  <c r="AW293" i="16" s="1"/>
  <c r="AU293" i="16"/>
  <c r="AY292" i="16"/>
  <c r="AX292" i="16"/>
  <c r="AW292" i="16"/>
  <c r="AU292" i="16"/>
  <c r="AV292" i="16" s="1"/>
  <c r="AY291" i="16"/>
  <c r="AX291" i="16"/>
  <c r="AU291" i="16"/>
  <c r="AY290" i="16"/>
  <c r="AX290" i="16"/>
  <c r="AU290" i="16"/>
  <c r="AY289" i="16"/>
  <c r="AX289" i="16"/>
  <c r="AV289" i="16"/>
  <c r="AW289" i="16" s="1"/>
  <c r="AU289" i="16"/>
  <c r="AY288" i="16"/>
  <c r="AX288" i="16"/>
  <c r="AW288" i="16"/>
  <c r="AU288" i="16"/>
  <c r="AV288" i="16" s="1"/>
  <c r="AY287" i="16"/>
  <c r="AX287" i="16"/>
  <c r="AU287" i="16"/>
  <c r="AY286" i="16"/>
  <c r="AX286" i="16"/>
  <c r="AV286" i="16"/>
  <c r="AW286" i="16" s="1"/>
  <c r="AU286" i="16"/>
  <c r="AY285" i="16"/>
  <c r="AX285" i="16"/>
  <c r="AW285" i="16"/>
  <c r="AV285" i="16"/>
  <c r="AU285" i="16"/>
  <c r="AY284" i="16"/>
  <c r="AX284" i="16"/>
  <c r="AW284" i="16"/>
  <c r="AU284" i="16"/>
  <c r="AV284" i="16" s="1"/>
  <c r="AY283" i="16"/>
  <c r="AX283" i="16"/>
  <c r="AV283" i="16"/>
  <c r="AU283" i="16"/>
  <c r="AY282" i="16"/>
  <c r="AX282" i="16"/>
  <c r="AU282" i="16"/>
  <c r="AV282" i="16" s="1"/>
  <c r="AY281" i="16"/>
  <c r="AX281" i="16"/>
  <c r="AV281" i="16"/>
  <c r="AW281" i="16" s="1"/>
  <c r="AU281" i="16"/>
  <c r="AY280" i="16"/>
  <c r="AX280" i="16"/>
  <c r="AU280" i="16"/>
  <c r="AY279" i="16"/>
  <c r="AX279" i="16"/>
  <c r="AU279" i="16"/>
  <c r="AY278" i="16"/>
  <c r="AX278" i="16"/>
  <c r="AV278" i="16"/>
  <c r="AW278" i="16" s="1"/>
  <c r="AU278" i="16"/>
  <c r="AY277" i="16"/>
  <c r="AX277" i="16"/>
  <c r="AW277" i="16"/>
  <c r="AV277" i="16"/>
  <c r="AU277" i="16"/>
  <c r="AY276" i="16"/>
  <c r="AX276" i="16"/>
  <c r="AW276" i="16"/>
  <c r="AU276" i="16"/>
  <c r="AV276" i="16" s="1"/>
  <c r="AY275" i="16"/>
  <c r="AX275" i="16"/>
  <c r="AV275" i="16"/>
  <c r="AU275" i="16"/>
  <c r="AY274" i="16"/>
  <c r="AX274" i="16"/>
  <c r="AU274" i="16"/>
  <c r="AV274" i="16" s="1"/>
  <c r="AY273" i="16"/>
  <c r="AX273" i="16"/>
  <c r="AV273" i="16"/>
  <c r="AW273" i="16" s="1"/>
  <c r="AU273" i="16"/>
  <c r="AY272" i="16"/>
  <c r="AX272" i="16"/>
  <c r="AU272" i="16"/>
  <c r="AY271" i="16"/>
  <c r="AX271" i="16"/>
  <c r="AU271" i="16"/>
  <c r="AY270" i="16"/>
  <c r="AX270" i="16"/>
  <c r="AV270" i="16"/>
  <c r="AW270" i="16" s="1"/>
  <c r="AU270" i="16"/>
  <c r="AY269" i="16"/>
  <c r="AX269" i="16"/>
  <c r="AW269" i="16"/>
  <c r="AV269" i="16"/>
  <c r="AU269" i="16"/>
  <c r="AY268" i="16"/>
  <c r="AX268" i="16"/>
  <c r="AW268" i="16"/>
  <c r="AU268" i="16"/>
  <c r="AV268" i="16" s="1"/>
  <c r="AY267" i="16"/>
  <c r="AX267" i="16"/>
  <c r="AV267" i="16"/>
  <c r="AU267" i="16"/>
  <c r="AY266" i="16"/>
  <c r="AX266" i="16"/>
  <c r="AU266" i="16"/>
  <c r="AV266" i="16" s="1"/>
  <c r="AY265" i="16"/>
  <c r="AX265" i="16"/>
  <c r="AV265" i="16"/>
  <c r="AW265" i="16" s="1"/>
  <c r="AU265" i="16"/>
  <c r="AY264" i="16"/>
  <c r="AX264" i="16"/>
  <c r="AU264" i="16"/>
  <c r="AY263" i="16"/>
  <c r="AX263" i="16"/>
  <c r="AU263" i="16"/>
  <c r="AY262" i="16"/>
  <c r="AX262" i="16"/>
  <c r="AV262" i="16"/>
  <c r="AW262" i="16" s="1"/>
  <c r="AU262" i="16"/>
  <c r="AY261" i="16"/>
  <c r="AX261" i="16"/>
  <c r="AW261" i="16"/>
  <c r="AV261" i="16"/>
  <c r="AU261" i="16"/>
  <c r="AY260" i="16"/>
  <c r="AX260" i="16"/>
  <c r="AW260" i="16"/>
  <c r="AU260" i="16"/>
  <c r="AV260" i="16" s="1"/>
  <c r="AY259" i="16"/>
  <c r="AX259" i="16"/>
  <c r="AV259" i="16"/>
  <c r="AU259" i="16"/>
  <c r="AY258" i="16"/>
  <c r="AX258" i="16"/>
  <c r="AU258" i="16"/>
  <c r="AV258" i="16" s="1"/>
  <c r="AY257" i="16"/>
  <c r="AX257" i="16"/>
  <c r="AV257" i="16"/>
  <c r="AW257" i="16" s="1"/>
  <c r="AU257" i="16"/>
  <c r="AY256" i="16"/>
  <c r="AX256" i="16"/>
  <c r="AU256" i="16"/>
  <c r="AY255" i="16"/>
  <c r="AX255" i="16"/>
  <c r="AU255" i="16"/>
  <c r="AY254" i="16"/>
  <c r="AX254" i="16"/>
  <c r="AW254" i="16"/>
  <c r="AV254" i="16"/>
  <c r="AU254" i="16"/>
  <c r="AY253" i="16"/>
  <c r="AX253" i="16"/>
  <c r="AW253" i="16"/>
  <c r="AV253" i="16"/>
  <c r="AU253" i="16"/>
  <c r="AY252" i="16"/>
  <c r="AX252" i="16"/>
  <c r="AW252" i="16"/>
  <c r="AU252" i="16"/>
  <c r="AV252" i="16" s="1"/>
  <c r="AY251" i="16"/>
  <c r="AX251" i="16"/>
  <c r="AV251" i="16"/>
  <c r="AU251" i="16"/>
  <c r="AY250" i="16"/>
  <c r="AX250" i="16"/>
  <c r="AU250" i="16"/>
  <c r="AY249" i="16"/>
  <c r="AX249" i="16"/>
  <c r="AV249" i="16"/>
  <c r="AW249" i="16" s="1"/>
  <c r="AU249" i="16"/>
  <c r="AY248" i="16"/>
  <c r="AX248" i="16"/>
  <c r="AU248" i="16"/>
  <c r="AV248" i="16" s="1"/>
  <c r="AY247" i="16"/>
  <c r="AX247" i="16"/>
  <c r="AU247" i="16"/>
  <c r="AV247" i="16" s="1"/>
  <c r="AY246" i="16"/>
  <c r="AX246" i="16"/>
  <c r="AV246" i="16"/>
  <c r="AW246" i="16" s="1"/>
  <c r="AU246" i="16"/>
  <c r="AY245" i="16"/>
  <c r="AX245" i="16"/>
  <c r="AW245" i="16"/>
  <c r="AV245" i="16"/>
  <c r="AU245" i="16"/>
  <c r="AY244" i="16"/>
  <c r="AX244" i="16"/>
  <c r="AW244" i="16"/>
  <c r="AU244" i="16"/>
  <c r="AV244" i="16" s="1"/>
  <c r="AY243" i="16"/>
  <c r="AX243" i="16"/>
  <c r="AV243" i="16"/>
  <c r="AU243" i="16"/>
  <c r="AY242" i="16"/>
  <c r="AX242" i="16"/>
  <c r="AU242" i="16"/>
  <c r="AY241" i="16"/>
  <c r="AX241" i="16"/>
  <c r="AU241" i="16"/>
  <c r="AY240" i="16"/>
  <c r="AX240" i="16"/>
  <c r="AV240" i="16"/>
  <c r="AW240" i="16" s="1"/>
  <c r="AU240" i="16"/>
  <c r="AY239" i="16"/>
  <c r="AX239" i="16"/>
  <c r="AW239" i="16"/>
  <c r="AV239" i="16"/>
  <c r="AU239" i="16"/>
  <c r="AY238" i="16"/>
  <c r="AX238" i="16"/>
  <c r="AU238" i="16"/>
  <c r="AY237" i="16"/>
  <c r="AX237" i="16"/>
  <c r="AU237" i="16"/>
  <c r="AY236" i="16"/>
  <c r="AX236" i="16"/>
  <c r="AV236" i="16"/>
  <c r="AW236" i="16" s="1"/>
  <c r="AU236" i="16"/>
  <c r="AY235" i="16"/>
  <c r="AX235" i="16"/>
  <c r="AW235" i="16"/>
  <c r="AV235" i="16"/>
  <c r="AU235" i="16"/>
  <c r="AY234" i="16"/>
  <c r="AX234" i="16"/>
  <c r="AU234" i="16"/>
  <c r="AY233" i="16"/>
  <c r="AX233" i="16"/>
  <c r="AV233" i="16"/>
  <c r="AU233" i="16"/>
  <c r="AY232" i="16"/>
  <c r="AX232" i="16"/>
  <c r="AW232" i="16"/>
  <c r="AV232" i="16"/>
  <c r="AU232" i="16"/>
  <c r="AY231" i="16"/>
  <c r="AX231" i="16"/>
  <c r="AW231" i="16"/>
  <c r="AV231" i="16"/>
  <c r="AU231" i="16"/>
  <c r="AY230" i="16"/>
  <c r="AX230" i="16"/>
  <c r="AU230" i="16"/>
  <c r="AY229" i="16"/>
  <c r="AX229" i="16"/>
  <c r="AU229" i="16"/>
  <c r="AV229" i="16" s="1"/>
  <c r="AY228" i="16"/>
  <c r="AX228" i="16"/>
  <c r="AV228" i="16"/>
  <c r="AW228" i="16" s="1"/>
  <c r="AU228" i="16"/>
  <c r="AY227" i="16"/>
  <c r="AX227" i="16"/>
  <c r="AW227" i="16"/>
  <c r="AV227" i="16"/>
  <c r="AU227" i="16"/>
  <c r="AY226" i="16"/>
  <c r="AX226" i="16"/>
  <c r="AU226" i="16"/>
  <c r="AY225" i="16"/>
  <c r="AX225" i="16"/>
  <c r="AU225" i="16"/>
  <c r="AY224" i="16"/>
  <c r="AX224" i="16"/>
  <c r="AV224" i="16"/>
  <c r="AW224" i="16" s="1"/>
  <c r="AU224" i="16"/>
  <c r="AY223" i="16"/>
  <c r="AX223" i="16"/>
  <c r="AW223" i="16"/>
  <c r="AV223" i="16"/>
  <c r="AU223" i="16"/>
  <c r="AY222" i="16"/>
  <c r="AX222" i="16"/>
  <c r="AU222" i="16"/>
  <c r="AY221" i="16"/>
  <c r="AX221" i="16"/>
  <c r="AU221" i="16"/>
  <c r="AV221" i="16" s="1"/>
  <c r="AY220" i="16"/>
  <c r="AX220" i="16"/>
  <c r="AV220" i="16"/>
  <c r="AW220" i="16" s="1"/>
  <c r="AU220" i="16"/>
  <c r="AY219" i="16"/>
  <c r="AX219" i="16"/>
  <c r="AW219" i="16"/>
  <c r="AV219" i="16"/>
  <c r="AU219" i="16"/>
  <c r="AY218" i="16"/>
  <c r="AX218" i="16"/>
  <c r="AU218" i="16"/>
  <c r="AY217" i="16"/>
  <c r="AX217" i="16"/>
  <c r="AV217" i="16"/>
  <c r="AU217" i="16"/>
  <c r="AY216" i="16"/>
  <c r="AX216" i="16"/>
  <c r="AW216" i="16"/>
  <c r="AV216" i="16"/>
  <c r="AU216" i="16"/>
  <c r="AY215" i="16"/>
  <c r="AX215" i="16"/>
  <c r="AW215" i="16"/>
  <c r="AV215" i="16"/>
  <c r="AU215" i="16"/>
  <c r="AY214" i="16"/>
  <c r="AX214" i="16"/>
  <c r="AU214" i="16"/>
  <c r="AY213" i="16"/>
  <c r="AX213" i="16"/>
  <c r="AU213" i="16"/>
  <c r="AV213" i="16" s="1"/>
  <c r="AY212" i="16"/>
  <c r="AX212" i="16"/>
  <c r="AV212" i="16"/>
  <c r="AW212" i="16" s="1"/>
  <c r="AU212" i="16"/>
  <c r="AY211" i="16"/>
  <c r="AX211" i="16"/>
  <c r="AW211" i="16"/>
  <c r="AV211" i="16"/>
  <c r="AU211" i="16"/>
  <c r="AY210" i="16"/>
  <c r="AX210" i="16"/>
  <c r="AU210" i="16"/>
  <c r="AY209" i="16"/>
  <c r="AX209" i="16"/>
  <c r="AU209" i="16"/>
  <c r="AY208" i="16"/>
  <c r="AX208" i="16"/>
  <c r="AV208" i="16"/>
  <c r="AW208" i="16" s="1"/>
  <c r="AU208" i="16"/>
  <c r="AY207" i="16"/>
  <c r="AX207" i="16"/>
  <c r="AW207" i="16"/>
  <c r="AV207" i="16"/>
  <c r="AU207" i="16"/>
  <c r="AY206" i="16"/>
  <c r="AX206" i="16"/>
  <c r="AU206" i="16"/>
  <c r="AY205" i="16"/>
  <c r="AX205" i="16"/>
  <c r="AU205" i="16"/>
  <c r="AY204" i="16"/>
  <c r="AX204" i="16"/>
  <c r="AV204" i="16"/>
  <c r="AW204" i="16" s="1"/>
  <c r="AU204" i="16"/>
  <c r="AY203" i="16"/>
  <c r="AX203" i="16"/>
  <c r="AW203" i="16"/>
  <c r="AV203" i="16"/>
  <c r="AU203" i="16"/>
  <c r="AY202" i="16"/>
  <c r="AX202" i="16"/>
  <c r="AU202" i="16"/>
  <c r="AY201" i="16"/>
  <c r="AX201" i="16"/>
  <c r="AV201" i="16"/>
  <c r="AU201" i="16"/>
  <c r="AY200" i="16"/>
  <c r="AX200" i="16"/>
  <c r="AW200" i="16"/>
  <c r="AV200" i="16"/>
  <c r="AU200" i="16"/>
  <c r="AY199" i="16"/>
  <c r="AX199" i="16"/>
  <c r="AW199" i="16"/>
  <c r="AV199" i="16"/>
  <c r="AU199" i="16"/>
  <c r="AY198" i="16"/>
  <c r="AX198" i="16"/>
  <c r="AU198" i="16"/>
  <c r="AY197" i="16"/>
  <c r="AX197" i="16"/>
  <c r="AU197" i="16"/>
  <c r="AV197" i="16" s="1"/>
  <c r="AY196" i="16"/>
  <c r="AX196" i="16"/>
  <c r="AV196" i="16"/>
  <c r="AW196" i="16" s="1"/>
  <c r="AU196" i="16"/>
  <c r="AY195" i="16"/>
  <c r="AX195" i="16"/>
  <c r="AW195" i="16"/>
  <c r="AV195" i="16"/>
  <c r="AU195" i="16"/>
  <c r="AY194" i="16"/>
  <c r="AX194" i="16"/>
  <c r="AU194" i="16"/>
  <c r="AY193" i="16"/>
  <c r="AX193" i="16"/>
  <c r="AU193" i="16"/>
  <c r="AY192" i="16"/>
  <c r="AX192" i="16"/>
  <c r="AV192" i="16"/>
  <c r="AW192" i="16" s="1"/>
  <c r="AU192" i="16"/>
  <c r="AY191" i="16"/>
  <c r="AX191" i="16"/>
  <c r="AW191" i="16"/>
  <c r="AV191" i="16"/>
  <c r="AU191" i="16"/>
  <c r="AY190" i="16"/>
  <c r="AX190" i="16"/>
  <c r="AU190" i="16"/>
  <c r="AY189" i="16"/>
  <c r="AX189" i="16"/>
  <c r="AU189" i="16"/>
  <c r="AV189" i="16" s="1"/>
  <c r="AY188" i="16"/>
  <c r="AX188" i="16"/>
  <c r="AV188" i="16"/>
  <c r="AW188" i="16" s="1"/>
  <c r="AU188" i="16"/>
  <c r="AY187" i="16"/>
  <c r="AX187" i="16"/>
  <c r="AW187" i="16"/>
  <c r="AV187" i="16"/>
  <c r="AU187" i="16"/>
  <c r="AY186" i="16"/>
  <c r="AX186" i="16"/>
  <c r="AU186" i="16"/>
  <c r="AY185" i="16"/>
  <c r="AX185" i="16"/>
  <c r="AV185" i="16"/>
  <c r="AU185" i="16"/>
  <c r="AY184" i="16"/>
  <c r="AX184" i="16"/>
  <c r="AW184" i="16"/>
  <c r="AV184" i="16"/>
  <c r="AU184" i="16"/>
  <c r="AY183" i="16"/>
  <c r="AX183" i="16"/>
  <c r="AW183" i="16"/>
  <c r="AV183" i="16"/>
  <c r="AU183" i="16"/>
  <c r="AY182" i="16"/>
  <c r="AX182" i="16"/>
  <c r="AU182" i="16"/>
  <c r="AY181" i="16"/>
  <c r="AX181" i="16"/>
  <c r="AU181" i="16"/>
  <c r="AV181" i="16" s="1"/>
  <c r="AY180" i="16"/>
  <c r="AX180" i="16"/>
  <c r="AV180" i="16"/>
  <c r="AW180" i="16" s="1"/>
  <c r="AU180" i="16"/>
  <c r="AY179" i="16"/>
  <c r="AX179" i="16"/>
  <c r="AW179" i="16"/>
  <c r="AV179" i="16"/>
  <c r="AU179" i="16"/>
  <c r="AY178" i="16"/>
  <c r="AX178" i="16"/>
  <c r="AU178" i="16"/>
  <c r="AY177" i="16"/>
  <c r="AX177" i="16"/>
  <c r="AU177" i="16"/>
  <c r="AY176" i="16"/>
  <c r="AX176" i="16"/>
  <c r="AV176" i="16"/>
  <c r="AW176" i="16" s="1"/>
  <c r="AU176" i="16"/>
  <c r="AY175" i="16"/>
  <c r="AX175" i="16"/>
  <c r="AW175" i="16"/>
  <c r="AV175" i="16"/>
  <c r="AU175" i="16"/>
  <c r="AY174" i="16"/>
  <c r="AX174" i="16"/>
  <c r="AU174" i="16"/>
  <c r="AY173" i="16"/>
  <c r="AX173" i="16"/>
  <c r="AU173" i="16"/>
  <c r="AY172" i="16"/>
  <c r="AX172" i="16"/>
  <c r="AV172" i="16"/>
  <c r="AW172" i="16" s="1"/>
  <c r="AU172" i="16"/>
  <c r="AY171" i="16"/>
  <c r="AX171" i="16"/>
  <c r="AW171" i="16"/>
  <c r="AV171" i="16"/>
  <c r="AU171" i="16"/>
  <c r="AY170" i="16"/>
  <c r="AX170" i="16"/>
  <c r="AU170" i="16"/>
  <c r="AY169" i="16"/>
  <c r="AX169" i="16"/>
  <c r="AV169" i="16"/>
  <c r="AU169" i="16"/>
  <c r="AY168" i="16"/>
  <c r="AX168" i="16"/>
  <c r="AW168" i="16"/>
  <c r="AV168" i="16"/>
  <c r="AU168" i="16"/>
  <c r="AY167" i="16"/>
  <c r="AX167" i="16"/>
  <c r="AW167" i="16"/>
  <c r="AV167" i="16"/>
  <c r="AU167" i="16"/>
  <c r="AY166" i="16"/>
  <c r="AX166" i="16"/>
  <c r="AU166" i="16"/>
  <c r="AY165" i="16"/>
  <c r="AX165" i="16"/>
  <c r="AU165" i="16"/>
  <c r="AV165" i="16" s="1"/>
  <c r="AY164" i="16"/>
  <c r="AX164" i="16"/>
  <c r="AV164" i="16"/>
  <c r="AW164" i="16" s="1"/>
  <c r="AU164" i="16"/>
  <c r="AY163" i="16"/>
  <c r="AX163" i="16"/>
  <c r="AW163" i="16"/>
  <c r="AV163" i="16"/>
  <c r="AU163" i="16"/>
  <c r="AY162" i="16"/>
  <c r="AX162" i="16"/>
  <c r="AU162" i="16"/>
  <c r="AY161" i="16"/>
  <c r="AX161" i="16"/>
  <c r="AU161" i="16"/>
  <c r="AY160" i="16"/>
  <c r="AX160" i="16"/>
  <c r="AV160" i="16"/>
  <c r="AW160" i="16" s="1"/>
  <c r="AU160" i="16"/>
  <c r="AY159" i="16"/>
  <c r="AX159" i="16"/>
  <c r="AW159" i="16"/>
  <c r="AV159" i="16"/>
  <c r="AU159" i="16"/>
  <c r="AY158" i="16"/>
  <c r="AX158" i="16"/>
  <c r="AU158" i="16"/>
  <c r="AY157" i="16"/>
  <c r="AX157" i="16"/>
  <c r="AU157" i="16"/>
  <c r="AY156" i="16"/>
  <c r="AX156" i="16"/>
  <c r="AV156" i="16"/>
  <c r="AW156" i="16" s="1"/>
  <c r="AU156" i="16"/>
  <c r="AY155" i="16"/>
  <c r="AX155" i="16"/>
  <c r="AW155" i="16"/>
  <c r="AV155" i="16"/>
  <c r="AU155" i="16"/>
  <c r="AY154" i="16"/>
  <c r="AX154" i="16"/>
  <c r="AU154" i="16"/>
  <c r="AY153" i="16"/>
  <c r="AX153" i="16"/>
  <c r="AV153" i="16"/>
  <c r="AU153" i="16"/>
  <c r="AY152" i="16"/>
  <c r="AX152" i="16"/>
  <c r="AW152" i="16"/>
  <c r="AV152" i="16"/>
  <c r="AU152" i="16"/>
  <c r="AY151" i="16"/>
  <c r="AX151" i="16"/>
  <c r="AW151" i="16"/>
  <c r="AV151" i="16"/>
  <c r="AU151" i="16"/>
  <c r="AY150" i="16"/>
  <c r="AX150" i="16"/>
  <c r="AU150" i="16"/>
  <c r="AY149" i="16"/>
  <c r="AX149" i="16"/>
  <c r="AU149" i="16"/>
  <c r="AV149" i="16" s="1"/>
  <c r="AY148" i="16"/>
  <c r="AX148" i="16"/>
  <c r="AV148" i="16"/>
  <c r="AW148" i="16" s="1"/>
  <c r="AU148" i="16"/>
  <c r="AY147" i="16"/>
  <c r="AX147" i="16"/>
  <c r="AW147" i="16"/>
  <c r="AV147" i="16"/>
  <c r="AU147" i="16"/>
  <c r="AY146" i="16"/>
  <c r="AX146" i="16"/>
  <c r="AU146" i="16"/>
  <c r="AY145" i="16"/>
  <c r="AX145" i="16"/>
  <c r="AU145" i="16"/>
  <c r="AY144" i="16"/>
  <c r="AX144" i="16"/>
  <c r="AV144" i="16"/>
  <c r="AW144" i="16" s="1"/>
  <c r="AU144" i="16"/>
  <c r="AY143" i="16"/>
  <c r="AX143" i="16"/>
  <c r="AW143" i="16"/>
  <c r="AV143" i="16"/>
  <c r="AU143" i="16"/>
  <c r="AY142" i="16"/>
  <c r="AX142" i="16"/>
  <c r="AU142" i="16"/>
  <c r="AY141" i="16"/>
  <c r="AX141" i="16"/>
  <c r="AU141" i="16"/>
  <c r="AY140" i="16"/>
  <c r="AX140" i="16"/>
  <c r="AV140" i="16"/>
  <c r="AW140" i="16" s="1"/>
  <c r="AU140" i="16"/>
  <c r="AY139" i="16"/>
  <c r="AX139" i="16"/>
  <c r="AW139" i="16"/>
  <c r="AV139" i="16"/>
  <c r="AU139" i="16"/>
  <c r="AY138" i="16"/>
  <c r="AX138" i="16"/>
  <c r="AU138" i="16"/>
  <c r="AY137" i="16"/>
  <c r="AX137" i="16"/>
  <c r="AV137" i="16"/>
  <c r="AU137" i="16"/>
  <c r="AY136" i="16"/>
  <c r="AX136" i="16"/>
  <c r="AW136" i="16"/>
  <c r="AV136" i="16"/>
  <c r="AU136" i="16"/>
  <c r="AY135" i="16"/>
  <c r="AX135" i="16"/>
  <c r="AW135" i="16"/>
  <c r="AV135" i="16"/>
  <c r="AU135" i="16"/>
  <c r="AY134" i="16"/>
  <c r="AX134" i="16"/>
  <c r="AU134" i="16"/>
  <c r="AY133" i="16"/>
  <c r="AX133" i="16"/>
  <c r="AU133" i="16"/>
  <c r="AV133" i="16" s="1"/>
  <c r="AY132" i="16"/>
  <c r="AX132" i="16"/>
  <c r="AV132" i="16"/>
  <c r="AW132" i="16" s="1"/>
  <c r="AU132" i="16"/>
  <c r="AY131" i="16"/>
  <c r="AX131" i="16"/>
  <c r="AW131" i="16"/>
  <c r="AV131" i="16"/>
  <c r="AU131" i="16"/>
  <c r="AY130" i="16"/>
  <c r="AX130" i="16"/>
  <c r="AU130" i="16"/>
  <c r="AY129" i="16"/>
  <c r="AX129" i="16"/>
  <c r="AU129" i="16"/>
  <c r="AY128" i="16"/>
  <c r="AX128" i="16"/>
  <c r="AV128" i="16"/>
  <c r="AW128" i="16" s="1"/>
  <c r="AU128" i="16"/>
  <c r="AY127" i="16"/>
  <c r="AX127" i="16"/>
  <c r="AW127" i="16"/>
  <c r="AV127" i="16"/>
  <c r="AU127" i="16"/>
  <c r="AY126" i="16"/>
  <c r="AX126" i="16"/>
  <c r="AU126" i="16"/>
  <c r="AY125" i="16"/>
  <c r="AX125" i="16"/>
  <c r="AU125" i="16"/>
  <c r="AY124" i="16"/>
  <c r="AX124" i="16"/>
  <c r="AV124" i="16"/>
  <c r="AW124" i="16" s="1"/>
  <c r="AU124" i="16"/>
  <c r="AY123" i="16"/>
  <c r="AX123" i="16"/>
  <c r="AW123" i="16"/>
  <c r="AV123" i="16"/>
  <c r="AU123" i="16"/>
  <c r="AY122" i="16"/>
  <c r="AX122" i="16"/>
  <c r="AU122" i="16"/>
  <c r="AY121" i="16"/>
  <c r="AX121" i="16"/>
  <c r="AV121" i="16"/>
  <c r="AU121" i="16"/>
  <c r="AY120" i="16"/>
  <c r="AX120" i="16"/>
  <c r="AW120" i="16"/>
  <c r="AV120" i="16"/>
  <c r="AU120" i="16"/>
  <c r="AY119" i="16"/>
  <c r="AX119" i="16"/>
  <c r="AW119" i="16"/>
  <c r="AV119" i="16"/>
  <c r="AU119" i="16"/>
  <c r="AY118" i="16"/>
  <c r="AX118" i="16"/>
  <c r="AU118" i="16"/>
  <c r="AY117" i="16"/>
  <c r="AX117" i="16"/>
  <c r="AU117" i="16"/>
  <c r="AV117" i="16" s="1"/>
  <c r="AY116" i="16"/>
  <c r="AX116" i="16"/>
  <c r="AV116" i="16"/>
  <c r="AW116" i="16" s="1"/>
  <c r="AU116" i="16"/>
  <c r="AY115" i="16"/>
  <c r="AX115" i="16"/>
  <c r="AW115" i="16"/>
  <c r="AV115" i="16"/>
  <c r="AU115" i="16"/>
  <c r="AY114" i="16"/>
  <c r="AX114" i="16"/>
  <c r="AU114" i="16"/>
  <c r="AY113" i="16"/>
  <c r="AX113" i="16"/>
  <c r="AU113" i="16"/>
  <c r="AY112" i="16"/>
  <c r="AX112" i="16"/>
  <c r="AV112" i="16"/>
  <c r="AW112" i="16" s="1"/>
  <c r="AU112" i="16"/>
  <c r="AY111" i="16"/>
  <c r="AX111" i="16"/>
  <c r="AW111" i="16"/>
  <c r="AV111" i="16"/>
  <c r="AU111" i="16"/>
  <c r="AY110" i="16"/>
  <c r="AX110" i="16"/>
  <c r="AU110" i="16"/>
  <c r="AY109" i="16"/>
  <c r="AX109" i="16"/>
  <c r="AU109" i="16"/>
  <c r="AY108" i="16"/>
  <c r="AX108" i="16"/>
  <c r="AV108" i="16"/>
  <c r="AW108" i="16" s="1"/>
  <c r="AU108" i="16"/>
  <c r="AY107" i="16"/>
  <c r="AX107" i="16"/>
  <c r="AW107" i="16"/>
  <c r="AV107" i="16"/>
  <c r="AU107" i="16"/>
  <c r="AY106" i="16"/>
  <c r="AX106" i="16"/>
  <c r="AU106" i="16"/>
  <c r="AY105" i="16"/>
  <c r="AX105" i="16"/>
  <c r="AV105" i="16"/>
  <c r="AU105" i="16"/>
  <c r="AY104" i="16"/>
  <c r="AX104" i="16"/>
  <c r="AW104" i="16"/>
  <c r="AV104" i="16"/>
  <c r="AU104" i="16"/>
  <c r="AY103" i="16"/>
  <c r="AX103" i="16"/>
  <c r="AW103" i="16"/>
  <c r="AV103" i="16"/>
  <c r="AU103" i="16"/>
  <c r="AY102" i="16"/>
  <c r="AX102" i="16"/>
  <c r="AU102" i="16"/>
  <c r="AY101" i="16"/>
  <c r="AX101" i="16"/>
  <c r="AU101" i="16"/>
  <c r="AV101" i="16" s="1"/>
  <c r="AY100" i="16"/>
  <c r="AX100" i="16"/>
  <c r="AV100" i="16"/>
  <c r="AW100" i="16" s="1"/>
  <c r="AU100" i="16"/>
  <c r="AY99" i="16"/>
  <c r="AX99" i="16"/>
  <c r="AW99" i="16"/>
  <c r="AV99" i="16"/>
  <c r="AU99" i="16"/>
  <c r="AY98" i="16"/>
  <c r="AX98" i="16"/>
  <c r="AU98" i="16"/>
  <c r="AY97" i="16"/>
  <c r="AX97" i="16"/>
  <c r="AU97" i="16"/>
  <c r="AY96" i="16"/>
  <c r="AX96" i="16"/>
  <c r="AV96" i="16"/>
  <c r="AW96" i="16" s="1"/>
  <c r="AU96" i="16"/>
  <c r="AY95" i="16"/>
  <c r="AX95" i="16"/>
  <c r="AW95" i="16"/>
  <c r="AV95" i="16"/>
  <c r="AU95" i="16"/>
  <c r="AY94" i="16"/>
  <c r="AX94" i="16"/>
  <c r="AU94" i="16"/>
  <c r="AY93" i="16"/>
  <c r="AX93" i="16"/>
  <c r="AU93" i="16"/>
  <c r="AY92" i="16"/>
  <c r="AX92" i="16"/>
  <c r="AV92" i="16"/>
  <c r="AW92" i="16" s="1"/>
  <c r="AU92" i="16"/>
  <c r="AY91" i="16"/>
  <c r="AX91" i="16"/>
  <c r="AW91" i="16"/>
  <c r="AV91" i="16"/>
  <c r="AU91" i="16"/>
  <c r="AY90" i="16"/>
  <c r="AX90" i="16"/>
  <c r="AU90" i="16"/>
  <c r="AY89" i="16"/>
  <c r="AX89" i="16"/>
  <c r="AV89" i="16"/>
  <c r="AU89" i="16"/>
  <c r="AY88" i="16"/>
  <c r="AX88" i="16"/>
  <c r="AW88" i="16"/>
  <c r="AV88" i="16"/>
  <c r="AU88" i="16"/>
  <c r="AY87" i="16"/>
  <c r="AX87" i="16"/>
  <c r="AW87" i="16"/>
  <c r="AV87" i="16"/>
  <c r="AU87" i="16"/>
  <c r="AY86" i="16"/>
  <c r="AX86" i="16"/>
  <c r="AU86" i="16"/>
  <c r="AY85" i="16"/>
  <c r="AX85" i="16"/>
  <c r="AU85" i="16"/>
  <c r="AV85" i="16" s="1"/>
  <c r="AY84" i="16"/>
  <c r="AX84" i="16"/>
  <c r="AV84" i="16"/>
  <c r="AW84" i="16" s="1"/>
  <c r="AU84" i="16"/>
  <c r="AY83" i="16"/>
  <c r="AX83" i="16"/>
  <c r="AW83" i="16"/>
  <c r="AV83" i="16"/>
  <c r="AU83" i="16"/>
  <c r="AY82" i="16"/>
  <c r="AX82" i="16"/>
  <c r="AU82" i="16"/>
  <c r="AY81" i="16"/>
  <c r="AX81" i="16"/>
  <c r="AU81" i="16"/>
  <c r="AY80" i="16"/>
  <c r="AX80" i="16"/>
  <c r="AV80" i="16"/>
  <c r="AW80" i="16" s="1"/>
  <c r="AU80" i="16"/>
  <c r="AY79" i="16"/>
  <c r="AX79" i="16"/>
  <c r="AW79" i="16"/>
  <c r="AV79" i="16"/>
  <c r="AU79" i="16"/>
  <c r="AY78" i="16"/>
  <c r="AX78" i="16"/>
  <c r="AU78" i="16"/>
  <c r="AY77" i="16"/>
  <c r="AX77" i="16"/>
  <c r="AU77" i="16"/>
  <c r="AV77" i="16" s="1"/>
  <c r="AY76" i="16"/>
  <c r="AX76" i="16"/>
  <c r="AV76" i="16"/>
  <c r="AW76" i="16" s="1"/>
  <c r="AU76" i="16"/>
  <c r="AY75" i="16"/>
  <c r="AX75" i="16"/>
  <c r="AW75" i="16"/>
  <c r="AV75" i="16"/>
  <c r="AU75" i="16"/>
  <c r="AY74" i="16"/>
  <c r="AX74" i="16"/>
  <c r="AU74" i="16"/>
  <c r="AY73" i="16"/>
  <c r="AX73" i="16"/>
  <c r="AV73" i="16"/>
  <c r="AU73" i="16"/>
  <c r="AY72" i="16"/>
  <c r="AX72" i="16"/>
  <c r="AW72" i="16"/>
  <c r="AV72" i="16"/>
  <c r="AU72" i="16"/>
  <c r="AY71" i="16"/>
  <c r="AX71" i="16"/>
  <c r="AW71" i="16"/>
  <c r="AV71" i="16"/>
  <c r="AU71" i="16"/>
  <c r="AY70" i="16"/>
  <c r="AX70" i="16"/>
  <c r="AU70" i="16"/>
  <c r="AY69" i="16"/>
  <c r="AX69" i="16"/>
  <c r="AU69" i="16"/>
  <c r="AV69" i="16" s="1"/>
  <c r="AY68" i="16"/>
  <c r="AX68" i="16"/>
  <c r="AV68" i="16"/>
  <c r="AW68" i="16" s="1"/>
  <c r="AU68" i="16"/>
  <c r="AY67" i="16"/>
  <c r="AX67" i="16"/>
  <c r="AW67" i="16"/>
  <c r="AV67" i="16"/>
  <c r="AU67" i="16"/>
  <c r="AY66" i="16"/>
  <c r="AX66" i="16"/>
  <c r="AU66" i="16"/>
  <c r="AY65" i="16"/>
  <c r="AX65" i="16"/>
  <c r="AU65" i="16"/>
  <c r="AY64" i="16"/>
  <c r="AX64" i="16"/>
  <c r="AV64" i="16"/>
  <c r="AW64" i="16" s="1"/>
  <c r="AU64" i="16"/>
  <c r="AY63" i="16"/>
  <c r="AX63" i="16"/>
  <c r="AW63" i="16"/>
  <c r="AV63" i="16"/>
  <c r="AU63" i="16"/>
  <c r="AY62" i="16"/>
  <c r="AX62" i="16"/>
  <c r="AU62" i="16"/>
  <c r="AY61" i="16"/>
  <c r="AX61" i="16"/>
  <c r="AU61" i="16"/>
  <c r="AY60" i="16"/>
  <c r="AX60" i="16"/>
  <c r="AV60" i="16"/>
  <c r="AW60" i="16" s="1"/>
  <c r="AU60" i="16"/>
  <c r="AY59" i="16"/>
  <c r="AX59" i="16"/>
  <c r="AW59" i="16"/>
  <c r="AV59" i="16"/>
  <c r="AU59" i="16"/>
  <c r="AY58" i="16"/>
  <c r="AX58" i="16"/>
  <c r="AU58" i="16"/>
  <c r="AY57" i="16"/>
  <c r="AX57" i="16"/>
  <c r="AV57" i="16"/>
  <c r="AU57" i="16"/>
  <c r="AY56" i="16"/>
  <c r="AX56" i="16"/>
  <c r="AW56" i="16"/>
  <c r="AV56" i="16"/>
  <c r="AU56" i="16"/>
  <c r="AY55" i="16"/>
  <c r="AX55" i="16"/>
  <c r="AW55" i="16"/>
  <c r="AV55" i="16"/>
  <c r="AU55" i="16"/>
  <c r="AY54" i="16"/>
  <c r="AX54" i="16"/>
  <c r="AU54" i="16"/>
  <c r="AY53" i="16"/>
  <c r="AX53" i="16"/>
  <c r="AU53" i="16"/>
  <c r="AV53" i="16" s="1"/>
  <c r="AY52" i="16"/>
  <c r="AX52" i="16"/>
  <c r="AV52" i="16"/>
  <c r="AW52" i="16" s="1"/>
  <c r="AU52" i="16"/>
  <c r="AY51" i="16"/>
  <c r="AX51" i="16"/>
  <c r="AW51" i="16"/>
  <c r="AV51" i="16"/>
  <c r="AU51" i="16"/>
  <c r="AY50" i="16"/>
  <c r="AX50" i="16"/>
  <c r="AU50" i="16"/>
  <c r="AY49" i="16"/>
  <c r="AX49" i="16"/>
  <c r="AU49" i="16"/>
  <c r="AY48" i="16"/>
  <c r="AX48" i="16"/>
  <c r="AV48" i="16"/>
  <c r="AW48" i="16" s="1"/>
  <c r="AU48" i="16"/>
  <c r="AY47" i="16"/>
  <c r="AX47" i="16"/>
  <c r="AW47" i="16"/>
  <c r="AV47" i="16"/>
  <c r="AU47" i="16"/>
  <c r="AY46" i="16"/>
  <c r="AX46" i="16"/>
  <c r="AU46" i="16"/>
  <c r="AY45" i="16"/>
  <c r="AX45" i="16"/>
  <c r="AU45" i="16"/>
  <c r="AY44" i="16"/>
  <c r="AX44" i="16"/>
  <c r="AV44" i="16"/>
  <c r="AW44" i="16" s="1"/>
  <c r="AU44" i="16"/>
  <c r="AY43" i="16"/>
  <c r="AX43" i="16"/>
  <c r="AW43" i="16"/>
  <c r="AV43" i="16"/>
  <c r="AU43" i="16"/>
  <c r="AY42" i="16"/>
  <c r="AX42" i="16"/>
  <c r="AU42" i="16"/>
  <c r="AY41" i="16"/>
  <c r="AX41" i="16"/>
  <c r="AV41" i="16"/>
  <c r="AU41" i="16"/>
  <c r="AY40" i="16"/>
  <c r="AX40" i="16"/>
  <c r="AW40" i="16"/>
  <c r="AV40" i="16"/>
  <c r="AU40" i="16"/>
  <c r="AY39" i="16"/>
  <c r="AX39" i="16"/>
  <c r="AW39" i="16"/>
  <c r="AV39" i="16"/>
  <c r="AU39" i="16"/>
  <c r="AY38" i="16"/>
  <c r="AX38" i="16"/>
  <c r="AU38" i="16"/>
  <c r="AY37" i="16"/>
  <c r="AX37" i="16"/>
  <c r="AU37" i="16"/>
  <c r="AV37" i="16" s="1"/>
  <c r="AY36" i="16"/>
  <c r="AX36" i="16"/>
  <c r="AV36" i="16"/>
  <c r="AW36" i="16" s="1"/>
  <c r="AU36" i="16"/>
  <c r="AY35" i="16"/>
  <c r="AX35" i="16"/>
  <c r="AW35" i="16"/>
  <c r="AV35" i="16"/>
  <c r="AU35" i="16"/>
  <c r="AY34" i="16"/>
  <c r="AX34" i="16"/>
  <c r="AU34" i="16"/>
  <c r="AY33" i="16"/>
  <c r="AX33" i="16"/>
  <c r="AU33" i="16"/>
  <c r="AY32" i="16"/>
  <c r="AX32" i="16"/>
  <c r="AV32" i="16"/>
  <c r="AW32" i="16" s="1"/>
  <c r="AU32" i="16"/>
  <c r="AY31" i="16"/>
  <c r="AX31" i="16"/>
  <c r="AW31" i="16"/>
  <c r="AV31" i="16"/>
  <c r="AU31" i="16"/>
  <c r="AY30" i="16"/>
  <c r="AX30" i="16"/>
  <c r="AU30" i="16"/>
  <c r="AY29" i="16"/>
  <c r="AX29" i="16"/>
  <c r="AU29" i="16"/>
  <c r="AY28" i="16"/>
  <c r="AX28" i="16"/>
  <c r="AV28" i="16"/>
  <c r="AW28" i="16" s="1"/>
  <c r="AU28" i="16"/>
  <c r="AY27" i="16"/>
  <c r="AX27" i="16"/>
  <c r="AW27" i="16"/>
  <c r="AV27" i="16"/>
  <c r="AU27" i="16"/>
  <c r="AY26" i="16"/>
  <c r="AX26" i="16"/>
  <c r="AU26" i="16"/>
  <c r="AY25" i="16"/>
  <c r="AX25" i="16"/>
  <c r="AV25" i="16"/>
  <c r="AU25" i="16"/>
  <c r="AY24" i="16"/>
  <c r="AX24" i="16"/>
  <c r="AW24" i="16"/>
  <c r="AV24" i="16"/>
  <c r="AU24" i="16"/>
  <c r="AY23" i="16"/>
  <c r="AX23" i="16"/>
  <c r="AW23" i="16"/>
  <c r="AV23" i="16"/>
  <c r="AU23" i="16"/>
  <c r="AY22" i="16"/>
  <c r="AX22" i="16"/>
  <c r="AU22" i="16"/>
  <c r="AY21" i="16"/>
  <c r="AX21" i="16"/>
  <c r="AU21" i="16"/>
  <c r="AV21" i="16" s="1"/>
  <c r="AY20" i="16"/>
  <c r="AX20" i="16"/>
  <c r="AV20" i="16"/>
  <c r="AW20" i="16" s="1"/>
  <c r="AU20" i="16"/>
  <c r="AY19" i="16"/>
  <c r="AX19" i="16"/>
  <c r="AW19" i="16"/>
  <c r="AV19" i="16"/>
  <c r="AU19" i="16"/>
  <c r="AY18" i="16"/>
  <c r="AX18" i="16"/>
  <c r="AU18" i="16"/>
  <c r="AY17" i="16"/>
  <c r="AX17" i="16"/>
  <c r="AU17" i="16"/>
  <c r="AY16" i="16"/>
  <c r="AX16" i="16"/>
  <c r="AV16" i="16"/>
  <c r="AW16" i="16" s="1"/>
  <c r="AU16" i="16"/>
  <c r="AY15" i="16"/>
  <c r="AX15" i="16"/>
  <c r="AW15" i="16"/>
  <c r="AV15" i="16"/>
  <c r="AU15" i="16"/>
  <c r="AY14" i="16"/>
  <c r="AX14" i="16"/>
  <c r="AU14" i="16"/>
  <c r="AY13" i="16"/>
  <c r="AX13" i="16"/>
  <c r="AU13" i="16"/>
  <c r="AV13" i="16" s="1"/>
  <c r="AY12" i="16"/>
  <c r="AX12" i="16"/>
  <c r="AV12" i="16"/>
  <c r="AW12" i="16" s="1"/>
  <c r="AU12" i="16"/>
  <c r="AY11" i="16"/>
  <c r="AX11" i="16"/>
  <c r="AW11" i="16"/>
  <c r="AV11" i="16"/>
  <c r="AU11" i="16"/>
  <c r="AY10" i="16"/>
  <c r="AX10" i="16"/>
  <c r="AU10" i="16"/>
  <c r="AY9" i="16"/>
  <c r="AX9" i="16"/>
  <c r="AV9" i="16"/>
  <c r="AU9" i="16"/>
  <c r="AY8" i="16"/>
  <c r="AX8" i="16"/>
  <c r="AW8" i="16"/>
  <c r="AV8" i="16"/>
  <c r="AU8" i="16"/>
  <c r="AY7" i="16"/>
  <c r="AX7" i="16"/>
  <c r="AW7" i="16"/>
  <c r="AV7" i="16"/>
  <c r="AU7" i="16"/>
  <c r="AY6" i="16"/>
  <c r="AX6" i="16"/>
  <c r="AU6" i="16"/>
  <c r="AY5" i="16"/>
  <c r="AX5" i="16"/>
  <c r="AU5" i="16"/>
  <c r="AV5" i="16" s="1"/>
  <c r="AY4" i="16"/>
  <c r="AX4" i="16"/>
  <c r="AV4" i="16"/>
  <c r="AW4" i="16" s="1"/>
  <c r="AU4" i="16"/>
  <c r="AT608" i="16"/>
  <c r="AS608" i="16"/>
  <c r="AQ608" i="16"/>
  <c r="AR608" i="16" s="1"/>
  <c r="AP608" i="16"/>
  <c r="AT607" i="16"/>
  <c r="AS607" i="16"/>
  <c r="AR607" i="16"/>
  <c r="AQ607" i="16"/>
  <c r="AP607" i="16"/>
  <c r="AT606" i="16"/>
  <c r="AS606" i="16"/>
  <c r="AP606" i="16"/>
  <c r="AT605" i="16"/>
  <c r="AS605" i="16"/>
  <c r="AQ605" i="16"/>
  <c r="AP605" i="16"/>
  <c r="AT604" i="16"/>
  <c r="AS604" i="16"/>
  <c r="AR604" i="16"/>
  <c r="AQ604" i="16"/>
  <c r="AP604" i="16"/>
  <c r="AT603" i="16"/>
  <c r="AS603" i="16"/>
  <c r="AR603" i="16"/>
  <c r="AQ603" i="16"/>
  <c r="AP603" i="16"/>
  <c r="AT602" i="16"/>
  <c r="AS602" i="16"/>
  <c r="AP602" i="16"/>
  <c r="AT601" i="16"/>
  <c r="AS601" i="16"/>
  <c r="AQ601" i="16"/>
  <c r="AP601" i="16"/>
  <c r="AT600" i="16"/>
  <c r="AS600" i="16"/>
  <c r="AR600" i="16"/>
  <c r="AQ600" i="16"/>
  <c r="AP600" i="16"/>
  <c r="AT599" i="16"/>
  <c r="AS599" i="16"/>
  <c r="AR599" i="16"/>
  <c r="AQ599" i="16"/>
  <c r="AP599" i="16"/>
  <c r="AT598" i="16"/>
  <c r="AS598" i="16"/>
  <c r="AP598" i="16"/>
  <c r="AT597" i="16"/>
  <c r="AS597" i="16"/>
  <c r="AP597" i="16"/>
  <c r="AT596" i="16"/>
  <c r="AS596" i="16"/>
  <c r="AQ596" i="16"/>
  <c r="AR596" i="16" s="1"/>
  <c r="AP596" i="16"/>
  <c r="AT595" i="16"/>
  <c r="AS595" i="16"/>
  <c r="AR595" i="16"/>
  <c r="AQ595" i="16"/>
  <c r="AP595" i="16"/>
  <c r="AT594" i="16"/>
  <c r="AS594" i="16"/>
  <c r="AP594" i="16"/>
  <c r="AT593" i="16"/>
  <c r="AS593" i="16"/>
  <c r="AQ593" i="16"/>
  <c r="AP593" i="16"/>
  <c r="AT592" i="16"/>
  <c r="AS592" i="16"/>
  <c r="AR592" i="16"/>
  <c r="AQ592" i="16"/>
  <c r="AP592" i="16"/>
  <c r="AT591" i="16"/>
  <c r="AS591" i="16"/>
  <c r="AR591" i="16"/>
  <c r="AQ591" i="16"/>
  <c r="AP591" i="16"/>
  <c r="AT590" i="16"/>
  <c r="AS590" i="16"/>
  <c r="AP590" i="16"/>
  <c r="AT589" i="16"/>
  <c r="AS589" i="16"/>
  <c r="AQ589" i="16"/>
  <c r="AP589" i="16"/>
  <c r="AT588" i="16"/>
  <c r="AS588" i="16"/>
  <c r="AR588" i="16"/>
  <c r="AQ588" i="16"/>
  <c r="AP588" i="16"/>
  <c r="AT587" i="16"/>
  <c r="AS587" i="16"/>
  <c r="AR587" i="16"/>
  <c r="AQ587" i="16"/>
  <c r="AP587" i="16"/>
  <c r="AT586" i="16"/>
  <c r="AS586" i="16"/>
  <c r="AP586" i="16"/>
  <c r="AT585" i="16"/>
  <c r="AS585" i="16"/>
  <c r="AQ585" i="16"/>
  <c r="AP585" i="16"/>
  <c r="AT584" i="16"/>
  <c r="AS584" i="16"/>
  <c r="AR584" i="16"/>
  <c r="AQ584" i="16"/>
  <c r="AP584" i="16"/>
  <c r="AT583" i="16"/>
  <c r="AS583" i="16"/>
  <c r="AR583" i="16"/>
  <c r="AQ583" i="16"/>
  <c r="AP583" i="16"/>
  <c r="AT582" i="16"/>
  <c r="AS582" i="16"/>
  <c r="AP582" i="16"/>
  <c r="AT581" i="16"/>
  <c r="AS581" i="16"/>
  <c r="AP581" i="16"/>
  <c r="AT580" i="16"/>
  <c r="AS580" i="16"/>
  <c r="AQ580" i="16"/>
  <c r="AR580" i="16" s="1"/>
  <c r="AP580" i="16"/>
  <c r="AT579" i="16"/>
  <c r="AS579" i="16"/>
  <c r="AR579" i="16"/>
  <c r="AQ579" i="16"/>
  <c r="AP579" i="16"/>
  <c r="AT578" i="16"/>
  <c r="AS578" i="16"/>
  <c r="AP578" i="16"/>
  <c r="AT577" i="16"/>
  <c r="AS577" i="16"/>
  <c r="AP577" i="16"/>
  <c r="AT576" i="16"/>
  <c r="AS576" i="16"/>
  <c r="AQ576" i="16"/>
  <c r="AR576" i="16" s="1"/>
  <c r="AP576" i="16"/>
  <c r="AT575" i="16"/>
  <c r="AS575" i="16"/>
  <c r="AR575" i="16"/>
  <c r="AQ575" i="16"/>
  <c r="AP575" i="16"/>
  <c r="AT574" i="16"/>
  <c r="AS574" i="16"/>
  <c r="AP574" i="16"/>
  <c r="AT573" i="16"/>
  <c r="AS573" i="16"/>
  <c r="AQ573" i="16"/>
  <c r="AP573" i="16"/>
  <c r="AT572" i="16"/>
  <c r="AS572" i="16"/>
  <c r="AR572" i="16"/>
  <c r="AQ572" i="16"/>
  <c r="AP572" i="16"/>
  <c r="AT571" i="16"/>
  <c r="AS571" i="16"/>
  <c r="AR571" i="16"/>
  <c r="AQ571" i="16"/>
  <c r="AP571" i="16"/>
  <c r="AT570" i="16"/>
  <c r="AS570" i="16"/>
  <c r="AP570" i="16"/>
  <c r="AT569" i="16"/>
  <c r="AS569" i="16"/>
  <c r="AQ569" i="16"/>
  <c r="AP569" i="16"/>
  <c r="AT568" i="16"/>
  <c r="AS568" i="16"/>
  <c r="AR568" i="16"/>
  <c r="AQ568" i="16"/>
  <c r="AP568" i="16"/>
  <c r="AT567" i="16"/>
  <c r="AS567" i="16"/>
  <c r="AR567" i="16"/>
  <c r="AQ567" i="16"/>
  <c r="AP567" i="16"/>
  <c r="AT566" i="16"/>
  <c r="AS566" i="16"/>
  <c r="AP566" i="16"/>
  <c r="AT565" i="16"/>
  <c r="AS565" i="16"/>
  <c r="AP565" i="16"/>
  <c r="AT564" i="16"/>
  <c r="AS564" i="16"/>
  <c r="AQ564" i="16"/>
  <c r="AR564" i="16" s="1"/>
  <c r="AP564" i="16"/>
  <c r="AT563" i="16"/>
  <c r="AS563" i="16"/>
  <c r="AR563" i="16"/>
  <c r="AQ563" i="16"/>
  <c r="AP563" i="16"/>
  <c r="AT562" i="16"/>
  <c r="AS562" i="16"/>
  <c r="AP562" i="16"/>
  <c r="AT561" i="16"/>
  <c r="AS561" i="16"/>
  <c r="AQ561" i="16"/>
  <c r="AP561" i="16"/>
  <c r="AT560" i="16"/>
  <c r="AS560" i="16"/>
  <c r="AR560" i="16"/>
  <c r="AQ560" i="16"/>
  <c r="AP560" i="16"/>
  <c r="AT559" i="16"/>
  <c r="AS559" i="16"/>
  <c r="AR559" i="16"/>
  <c r="AQ559" i="16"/>
  <c r="AP559" i="16"/>
  <c r="AT558" i="16"/>
  <c r="AS558" i="16"/>
  <c r="AP558" i="16"/>
  <c r="AT557" i="16"/>
  <c r="AS557" i="16"/>
  <c r="AQ557" i="16"/>
  <c r="AP557" i="16"/>
  <c r="AT556" i="16"/>
  <c r="AS556" i="16"/>
  <c r="AR556" i="16"/>
  <c r="AQ556" i="16"/>
  <c r="AP556" i="16"/>
  <c r="AT555" i="16"/>
  <c r="AS555" i="16"/>
  <c r="AR555" i="16"/>
  <c r="AQ555" i="16"/>
  <c r="AP555" i="16"/>
  <c r="AT554" i="16"/>
  <c r="AS554" i="16"/>
  <c r="AP554" i="16"/>
  <c r="AT553" i="16"/>
  <c r="AS553" i="16"/>
  <c r="AQ553" i="16"/>
  <c r="AP553" i="16"/>
  <c r="AT552" i="16"/>
  <c r="AS552" i="16"/>
  <c r="AR552" i="16"/>
  <c r="AQ552" i="16"/>
  <c r="AP552" i="16"/>
  <c r="AT551" i="16"/>
  <c r="AS551" i="16"/>
  <c r="AR551" i="16"/>
  <c r="AQ551" i="16"/>
  <c r="AP551" i="16"/>
  <c r="AT550" i="16"/>
  <c r="AS550" i="16"/>
  <c r="AP550" i="16"/>
  <c r="AT549" i="16"/>
  <c r="AS549" i="16"/>
  <c r="AP549" i="16"/>
  <c r="AT548" i="16"/>
  <c r="AS548" i="16"/>
  <c r="AQ548" i="16"/>
  <c r="AR548" i="16" s="1"/>
  <c r="AP548" i="16"/>
  <c r="AT547" i="16"/>
  <c r="AS547" i="16"/>
  <c r="AR547" i="16"/>
  <c r="AQ547" i="16"/>
  <c r="AP547" i="16"/>
  <c r="AT546" i="16"/>
  <c r="AS546" i="16"/>
  <c r="AP546" i="16"/>
  <c r="AT545" i="16"/>
  <c r="AS545" i="16"/>
  <c r="AP545" i="16"/>
  <c r="AT544" i="16"/>
  <c r="AS544" i="16"/>
  <c r="AQ544" i="16"/>
  <c r="AR544" i="16" s="1"/>
  <c r="AP544" i="16"/>
  <c r="AT543" i="16"/>
  <c r="AS543" i="16"/>
  <c r="AR543" i="16"/>
  <c r="AQ543" i="16"/>
  <c r="AP543" i="16"/>
  <c r="AT542" i="16"/>
  <c r="AS542" i="16"/>
  <c r="AP542" i="16"/>
  <c r="AT541" i="16"/>
  <c r="AS541" i="16"/>
  <c r="AQ541" i="16"/>
  <c r="AP541" i="16"/>
  <c r="AT540" i="16"/>
  <c r="AS540" i="16"/>
  <c r="AR540" i="16"/>
  <c r="AQ540" i="16"/>
  <c r="AP540" i="16"/>
  <c r="AT539" i="16"/>
  <c r="AS539" i="16"/>
  <c r="AR539" i="16"/>
  <c r="AQ539" i="16"/>
  <c r="AP539" i="16"/>
  <c r="AT538" i="16"/>
  <c r="AS538" i="16"/>
  <c r="AP538" i="16"/>
  <c r="AT537" i="16"/>
  <c r="AS537" i="16"/>
  <c r="AQ537" i="16"/>
  <c r="AP537" i="16"/>
  <c r="AT536" i="16"/>
  <c r="AS536" i="16"/>
  <c r="AR536" i="16"/>
  <c r="AQ536" i="16"/>
  <c r="AP536" i="16"/>
  <c r="AT535" i="16"/>
  <c r="AS535" i="16"/>
  <c r="AR535" i="16"/>
  <c r="AQ535" i="16"/>
  <c r="AP535" i="16"/>
  <c r="AT534" i="16"/>
  <c r="AS534" i="16"/>
  <c r="AP534" i="16"/>
  <c r="AT533" i="16"/>
  <c r="AS533" i="16"/>
  <c r="AP533" i="16"/>
  <c r="AT532" i="16"/>
  <c r="AS532" i="16"/>
  <c r="AQ532" i="16"/>
  <c r="AR532" i="16" s="1"/>
  <c r="AP532" i="16"/>
  <c r="AT531" i="16"/>
  <c r="AS531" i="16"/>
  <c r="AR531" i="16"/>
  <c r="AQ531" i="16"/>
  <c r="AP531" i="16"/>
  <c r="AT530" i="16"/>
  <c r="AS530" i="16"/>
  <c r="AP530" i="16"/>
  <c r="AT529" i="16"/>
  <c r="AS529" i="16"/>
  <c r="AQ529" i="16"/>
  <c r="AP529" i="16"/>
  <c r="AT528" i="16"/>
  <c r="AS528" i="16"/>
  <c r="AR528" i="16"/>
  <c r="AQ528" i="16"/>
  <c r="AP528" i="16"/>
  <c r="AT527" i="16"/>
  <c r="AS527" i="16"/>
  <c r="AR527" i="16"/>
  <c r="AQ527" i="16"/>
  <c r="AP527" i="16"/>
  <c r="AT526" i="16"/>
  <c r="AS526" i="16"/>
  <c r="AP526" i="16"/>
  <c r="AT525" i="16"/>
  <c r="AS525" i="16"/>
  <c r="AQ525" i="16"/>
  <c r="AP525" i="16"/>
  <c r="AT524" i="16"/>
  <c r="AS524" i="16"/>
  <c r="AR524" i="16"/>
  <c r="AQ524" i="16"/>
  <c r="AP524" i="16"/>
  <c r="AT523" i="16"/>
  <c r="AS523" i="16"/>
  <c r="AR523" i="16"/>
  <c r="AQ523" i="16"/>
  <c r="AP523" i="16"/>
  <c r="AT522" i="16"/>
  <c r="AS522" i="16"/>
  <c r="AP522" i="16"/>
  <c r="AT521" i="16"/>
  <c r="AS521" i="16"/>
  <c r="AQ521" i="16"/>
  <c r="AP521" i="16"/>
  <c r="AT520" i="16"/>
  <c r="AS520" i="16"/>
  <c r="AR520" i="16"/>
  <c r="AQ520" i="16"/>
  <c r="AP520" i="16"/>
  <c r="AT519" i="16"/>
  <c r="AS519" i="16"/>
  <c r="AR519" i="16"/>
  <c r="AQ519" i="16"/>
  <c r="AP519" i="16"/>
  <c r="AT518" i="16"/>
  <c r="AS518" i="16"/>
  <c r="AP518" i="16"/>
  <c r="AT517" i="16"/>
  <c r="AS517" i="16"/>
  <c r="AP517" i="16"/>
  <c r="AT516" i="16"/>
  <c r="AS516" i="16"/>
  <c r="AQ516" i="16"/>
  <c r="AR516" i="16" s="1"/>
  <c r="AP516" i="16"/>
  <c r="AT515" i="16"/>
  <c r="AS515" i="16"/>
  <c r="AR515" i="16"/>
  <c r="AQ515" i="16"/>
  <c r="AP515" i="16"/>
  <c r="AT514" i="16"/>
  <c r="AS514" i="16"/>
  <c r="AP514" i="16"/>
  <c r="AT513" i="16"/>
  <c r="AS513" i="16"/>
  <c r="AP513" i="16"/>
  <c r="AT512" i="16"/>
  <c r="AS512" i="16"/>
  <c r="AQ512" i="16"/>
  <c r="AR512" i="16" s="1"/>
  <c r="AP512" i="16"/>
  <c r="AT511" i="16"/>
  <c r="AS511" i="16"/>
  <c r="AR511" i="16"/>
  <c r="AQ511" i="16"/>
  <c r="AP511" i="16"/>
  <c r="AT510" i="16"/>
  <c r="AS510" i="16"/>
  <c r="AP510" i="16"/>
  <c r="AT509" i="16"/>
  <c r="AS509" i="16"/>
  <c r="AQ509" i="16"/>
  <c r="AP509" i="16"/>
  <c r="AT508" i="16"/>
  <c r="AS508" i="16"/>
  <c r="AR508" i="16"/>
  <c r="AQ508" i="16"/>
  <c r="AP508" i="16"/>
  <c r="AT507" i="16"/>
  <c r="AS507" i="16"/>
  <c r="AR507" i="16"/>
  <c r="AQ507" i="16"/>
  <c r="AP507" i="16"/>
  <c r="AT506" i="16"/>
  <c r="AS506" i="16"/>
  <c r="AP506" i="16"/>
  <c r="AT505" i="16"/>
  <c r="AS505" i="16"/>
  <c r="AQ505" i="16"/>
  <c r="AP505" i="16"/>
  <c r="AT504" i="16"/>
  <c r="AS504" i="16"/>
  <c r="AR504" i="16"/>
  <c r="AQ504" i="16"/>
  <c r="AP504" i="16"/>
  <c r="AT503" i="16"/>
  <c r="AS503" i="16"/>
  <c r="AR503" i="16"/>
  <c r="AQ503" i="16"/>
  <c r="AP503" i="16"/>
  <c r="AT502" i="16"/>
  <c r="AS502" i="16"/>
  <c r="AP502" i="16"/>
  <c r="AT501" i="16"/>
  <c r="AS501" i="16"/>
  <c r="AP501" i="16"/>
  <c r="AT500" i="16"/>
  <c r="AS500" i="16"/>
  <c r="AQ500" i="16"/>
  <c r="AR500" i="16" s="1"/>
  <c r="AP500" i="16"/>
  <c r="AT499" i="16"/>
  <c r="AS499" i="16"/>
  <c r="AR499" i="16"/>
  <c r="AQ499" i="16"/>
  <c r="AP499" i="16"/>
  <c r="AT498" i="16"/>
  <c r="AS498" i="16"/>
  <c r="AP498" i="16"/>
  <c r="AT497" i="16"/>
  <c r="AS497" i="16"/>
  <c r="AQ497" i="16"/>
  <c r="AP497" i="16"/>
  <c r="AT496" i="16"/>
  <c r="AS496" i="16"/>
  <c r="AR496" i="16"/>
  <c r="AQ496" i="16"/>
  <c r="AP496" i="16"/>
  <c r="AT495" i="16"/>
  <c r="AS495" i="16"/>
  <c r="AR495" i="16"/>
  <c r="AQ495" i="16"/>
  <c r="AP495" i="16"/>
  <c r="AT494" i="16"/>
  <c r="AS494" i="16"/>
  <c r="AP494" i="16"/>
  <c r="AT493" i="16"/>
  <c r="AS493" i="16"/>
  <c r="AQ493" i="16"/>
  <c r="AP493" i="16"/>
  <c r="AT492" i="16"/>
  <c r="AS492" i="16"/>
  <c r="AR492" i="16"/>
  <c r="AQ492" i="16"/>
  <c r="AP492" i="16"/>
  <c r="AT491" i="16"/>
  <c r="AS491" i="16"/>
  <c r="AR491" i="16"/>
  <c r="AQ491" i="16"/>
  <c r="AP491" i="16"/>
  <c r="AT490" i="16"/>
  <c r="AS490" i="16"/>
  <c r="AP490" i="16"/>
  <c r="AT489" i="16"/>
  <c r="AS489" i="16"/>
  <c r="AQ489" i="16"/>
  <c r="AP489" i="16"/>
  <c r="AT488" i="16"/>
  <c r="AS488" i="16"/>
  <c r="AR488" i="16"/>
  <c r="AQ488" i="16"/>
  <c r="AP488" i="16"/>
  <c r="AT487" i="16"/>
  <c r="AS487" i="16"/>
  <c r="AR487" i="16"/>
  <c r="AQ487" i="16"/>
  <c r="AP487" i="16"/>
  <c r="AT486" i="16"/>
  <c r="AS486" i="16"/>
  <c r="AP486" i="16"/>
  <c r="AT485" i="16"/>
  <c r="AS485" i="16"/>
  <c r="AP485" i="16"/>
  <c r="AT484" i="16"/>
  <c r="AS484" i="16"/>
  <c r="AQ484" i="16"/>
  <c r="AR484" i="16" s="1"/>
  <c r="AP484" i="16"/>
  <c r="AT483" i="16"/>
  <c r="AS483" i="16"/>
  <c r="AR483" i="16"/>
  <c r="AQ483" i="16"/>
  <c r="AP483" i="16"/>
  <c r="AT482" i="16"/>
  <c r="AS482" i="16"/>
  <c r="AP482" i="16"/>
  <c r="AT481" i="16"/>
  <c r="AS481" i="16"/>
  <c r="AP481" i="16"/>
  <c r="AT480" i="16"/>
  <c r="AS480" i="16"/>
  <c r="AQ480" i="16"/>
  <c r="AR480" i="16" s="1"/>
  <c r="AP480" i="16"/>
  <c r="AT479" i="16"/>
  <c r="AS479" i="16"/>
  <c r="AR479" i="16"/>
  <c r="AQ479" i="16"/>
  <c r="AP479" i="16"/>
  <c r="AT478" i="16"/>
  <c r="AS478" i="16"/>
  <c r="AP478" i="16"/>
  <c r="AT477" i="16"/>
  <c r="AS477" i="16"/>
  <c r="AQ477" i="16"/>
  <c r="AP477" i="16"/>
  <c r="AT476" i="16"/>
  <c r="AS476" i="16"/>
  <c r="AR476" i="16"/>
  <c r="AQ476" i="16"/>
  <c r="AP476" i="16"/>
  <c r="AT475" i="16"/>
  <c r="AS475" i="16"/>
  <c r="AR475" i="16"/>
  <c r="AQ475" i="16"/>
  <c r="AP475" i="16"/>
  <c r="AT474" i="16"/>
  <c r="AS474" i="16"/>
  <c r="AP474" i="16"/>
  <c r="AT473" i="16"/>
  <c r="AS473" i="16"/>
  <c r="AQ473" i="16"/>
  <c r="AP473" i="16"/>
  <c r="AT472" i="16"/>
  <c r="AS472" i="16"/>
  <c r="AR472" i="16"/>
  <c r="AQ472" i="16"/>
  <c r="AP472" i="16"/>
  <c r="AT471" i="16"/>
  <c r="AS471" i="16"/>
  <c r="AQ471" i="16"/>
  <c r="AR471" i="16" s="1"/>
  <c r="AP471" i="16"/>
  <c r="AT470" i="16"/>
  <c r="AS470" i="16"/>
  <c r="AP470" i="16"/>
  <c r="AQ470" i="16" s="1"/>
  <c r="AT469" i="16"/>
  <c r="AS469" i="16"/>
  <c r="AP469" i="16"/>
  <c r="AT468" i="16"/>
  <c r="AS468" i="16"/>
  <c r="AQ468" i="16"/>
  <c r="AR468" i="16" s="1"/>
  <c r="AP468" i="16"/>
  <c r="AT467" i="16"/>
  <c r="AS467" i="16"/>
  <c r="AR467" i="16"/>
  <c r="AQ467" i="16"/>
  <c r="AP467" i="16"/>
  <c r="AT466" i="16"/>
  <c r="AS466" i="16"/>
  <c r="AR466" i="16"/>
  <c r="AP466" i="16"/>
  <c r="AQ466" i="16" s="1"/>
  <c r="AT465" i="16"/>
  <c r="AS465" i="16"/>
  <c r="AQ465" i="16"/>
  <c r="AP465" i="16"/>
  <c r="AT464" i="16"/>
  <c r="AS464" i="16"/>
  <c r="AP464" i="16"/>
  <c r="AT463" i="16"/>
  <c r="AS463" i="16"/>
  <c r="AQ463" i="16"/>
  <c r="AR463" i="16" s="1"/>
  <c r="AP463" i="16"/>
  <c r="AT462" i="16"/>
  <c r="AS462" i="16"/>
  <c r="AP462" i="16"/>
  <c r="AT461" i="16"/>
  <c r="AS461" i="16"/>
  <c r="AP461" i="16"/>
  <c r="AT460" i="16"/>
  <c r="AS460" i="16"/>
  <c r="AQ460" i="16"/>
  <c r="AR460" i="16" s="1"/>
  <c r="AP460" i="16"/>
  <c r="AT459" i="16"/>
  <c r="AS459" i="16"/>
  <c r="AR459" i="16"/>
  <c r="AQ459" i="16"/>
  <c r="AP459" i="16"/>
  <c r="AT458" i="16"/>
  <c r="AS458" i="16"/>
  <c r="AR458" i="16"/>
  <c r="AP458" i="16"/>
  <c r="AQ458" i="16" s="1"/>
  <c r="AT457" i="16"/>
  <c r="AS457" i="16"/>
  <c r="AQ457" i="16"/>
  <c r="AP457" i="16"/>
  <c r="AT456" i="16"/>
  <c r="AS456" i="16"/>
  <c r="AP456" i="16"/>
  <c r="AT455" i="16"/>
  <c r="AS455" i="16"/>
  <c r="AQ455" i="16"/>
  <c r="AR455" i="16" s="1"/>
  <c r="AP455" i="16"/>
  <c r="AT454" i="16"/>
  <c r="AS454" i="16"/>
  <c r="AR454" i="16"/>
  <c r="AP454" i="16"/>
  <c r="AQ454" i="16" s="1"/>
  <c r="AT453" i="16"/>
  <c r="AS453" i="16"/>
  <c r="AQ453" i="16"/>
  <c r="AP453" i="16"/>
  <c r="AT452" i="16"/>
  <c r="AS452" i="16"/>
  <c r="AR452" i="16"/>
  <c r="AQ452" i="16"/>
  <c r="AP452" i="16"/>
  <c r="AT451" i="16"/>
  <c r="AS451" i="16"/>
  <c r="AR451" i="16"/>
  <c r="AQ451" i="16"/>
  <c r="AP451" i="16"/>
  <c r="AT450" i="16"/>
  <c r="AS450" i="16"/>
  <c r="AR450" i="16"/>
  <c r="AP450" i="16"/>
  <c r="AQ450" i="16" s="1"/>
  <c r="AT449" i="16"/>
  <c r="AS449" i="16"/>
  <c r="AQ449" i="16"/>
  <c r="AP449" i="16"/>
  <c r="AT448" i="16"/>
  <c r="AS448" i="16"/>
  <c r="AP448" i="16"/>
  <c r="AT447" i="16"/>
  <c r="AS447" i="16"/>
  <c r="AQ447" i="16"/>
  <c r="AR447" i="16" s="1"/>
  <c r="AP447" i="16"/>
  <c r="AT446" i="16"/>
  <c r="AS446" i="16"/>
  <c r="AR446" i="16"/>
  <c r="AP446" i="16"/>
  <c r="AQ446" i="16" s="1"/>
  <c r="AT445" i="16"/>
  <c r="AS445" i="16"/>
  <c r="AQ445" i="16"/>
  <c r="AP445" i="16"/>
  <c r="AT444" i="16"/>
  <c r="AS444" i="16"/>
  <c r="AR444" i="16"/>
  <c r="AQ444" i="16"/>
  <c r="AP444" i="16"/>
  <c r="AT443" i="16"/>
  <c r="AS443" i="16"/>
  <c r="AR443" i="16"/>
  <c r="AQ443" i="16"/>
  <c r="AP443" i="16"/>
  <c r="AT442" i="16"/>
  <c r="AS442" i="16"/>
  <c r="AR442" i="16"/>
  <c r="AP442" i="16"/>
  <c r="AQ442" i="16" s="1"/>
  <c r="AT441" i="16"/>
  <c r="AS441" i="16"/>
  <c r="AQ441" i="16"/>
  <c r="AP441" i="16"/>
  <c r="AT440" i="16"/>
  <c r="AS440" i="16"/>
  <c r="AP440" i="16"/>
  <c r="AT439" i="16"/>
  <c r="AS439" i="16"/>
  <c r="AQ439" i="16"/>
  <c r="AR439" i="16" s="1"/>
  <c r="AP439" i="16"/>
  <c r="AT438" i="16"/>
  <c r="AS438" i="16"/>
  <c r="AP438" i="16"/>
  <c r="AQ438" i="16" s="1"/>
  <c r="AT437" i="16"/>
  <c r="AS437" i="16"/>
  <c r="AQ437" i="16"/>
  <c r="AR437" i="16" s="1"/>
  <c r="AP437" i="16"/>
  <c r="AT436" i="16"/>
  <c r="AS436" i="16"/>
  <c r="AR436" i="16"/>
  <c r="AQ436" i="16"/>
  <c r="AP436" i="16"/>
  <c r="AT435" i="16"/>
  <c r="AS435" i="16"/>
  <c r="AP435" i="16"/>
  <c r="AT434" i="16"/>
  <c r="AS434" i="16"/>
  <c r="AP434" i="16"/>
  <c r="AT433" i="16"/>
  <c r="AS433" i="16"/>
  <c r="AQ433" i="16"/>
  <c r="AR433" i="16" s="1"/>
  <c r="AP433" i="16"/>
  <c r="AT432" i="16"/>
  <c r="AS432" i="16"/>
  <c r="AR432" i="16"/>
  <c r="AQ432" i="16"/>
  <c r="AP432" i="16"/>
  <c r="AT431" i="16"/>
  <c r="AS431" i="16"/>
  <c r="AP431" i="16"/>
  <c r="AT430" i="16"/>
  <c r="AS430" i="16"/>
  <c r="AQ430" i="16"/>
  <c r="AP430" i="16"/>
  <c r="AT429" i="16"/>
  <c r="AS429" i="16"/>
  <c r="AR429" i="16"/>
  <c r="AQ429" i="16"/>
  <c r="AP429" i="16"/>
  <c r="AT428" i="16"/>
  <c r="AS428" i="16"/>
  <c r="AR428" i="16"/>
  <c r="AQ428" i="16"/>
  <c r="AP428" i="16"/>
  <c r="AT427" i="16"/>
  <c r="AS427" i="16"/>
  <c r="AP427" i="16"/>
  <c r="AT426" i="16"/>
  <c r="AS426" i="16"/>
  <c r="AQ426" i="16"/>
  <c r="AP426" i="16"/>
  <c r="AT425" i="16"/>
  <c r="AS425" i="16"/>
  <c r="AR425" i="16"/>
  <c r="AQ425" i="16"/>
  <c r="AP425" i="16"/>
  <c r="AT424" i="16"/>
  <c r="AS424" i="16"/>
  <c r="AR424" i="16"/>
  <c r="AQ424" i="16"/>
  <c r="AP424" i="16"/>
  <c r="AT423" i="16"/>
  <c r="AS423" i="16"/>
  <c r="AP423" i="16"/>
  <c r="AT422" i="16"/>
  <c r="AS422" i="16"/>
  <c r="AP422" i="16"/>
  <c r="AT421" i="16"/>
  <c r="AS421" i="16"/>
  <c r="AQ421" i="16"/>
  <c r="AR421" i="16" s="1"/>
  <c r="AP421" i="16"/>
  <c r="AT420" i="16"/>
  <c r="AS420" i="16"/>
  <c r="AR420" i="16"/>
  <c r="AQ420" i="16"/>
  <c r="AP420" i="16"/>
  <c r="AT419" i="16"/>
  <c r="AS419" i="16"/>
  <c r="AP419" i="16"/>
  <c r="AT418" i="16"/>
  <c r="AS418" i="16"/>
  <c r="AP418" i="16"/>
  <c r="AT417" i="16"/>
  <c r="AS417" i="16"/>
  <c r="AQ417" i="16"/>
  <c r="AR417" i="16" s="1"/>
  <c r="AP417" i="16"/>
  <c r="AT416" i="16"/>
  <c r="AS416" i="16"/>
  <c r="AR416" i="16"/>
  <c r="AQ416" i="16"/>
  <c r="AP416" i="16"/>
  <c r="AT415" i="16"/>
  <c r="AS415" i="16"/>
  <c r="AP415" i="16"/>
  <c r="AT414" i="16"/>
  <c r="AS414" i="16"/>
  <c r="AQ414" i="16"/>
  <c r="AP414" i="16"/>
  <c r="AT413" i="16"/>
  <c r="AS413" i="16"/>
  <c r="AR413" i="16"/>
  <c r="AQ413" i="16"/>
  <c r="AP413" i="16"/>
  <c r="AT412" i="16"/>
  <c r="AS412" i="16"/>
  <c r="AR412" i="16"/>
  <c r="AQ412" i="16"/>
  <c r="AP412" i="16"/>
  <c r="AT411" i="16"/>
  <c r="AS411" i="16"/>
  <c r="AP411" i="16"/>
  <c r="AT410" i="16"/>
  <c r="AS410" i="16"/>
  <c r="AQ410" i="16"/>
  <c r="AP410" i="16"/>
  <c r="AT409" i="16"/>
  <c r="AS409" i="16"/>
  <c r="AR409" i="16"/>
  <c r="AQ409" i="16"/>
  <c r="AP409" i="16"/>
  <c r="AT408" i="16"/>
  <c r="AS408" i="16"/>
  <c r="AR408" i="16"/>
  <c r="AQ408" i="16"/>
  <c r="AP408" i="16"/>
  <c r="AT407" i="16"/>
  <c r="AS407" i="16"/>
  <c r="AP407" i="16"/>
  <c r="AT406" i="16"/>
  <c r="AS406" i="16"/>
  <c r="AP406" i="16"/>
  <c r="AT405" i="16"/>
  <c r="AS405" i="16"/>
  <c r="AQ405" i="16"/>
  <c r="AR405" i="16" s="1"/>
  <c r="AP405" i="16"/>
  <c r="AT404" i="16"/>
  <c r="AS404" i="16"/>
  <c r="AR404" i="16"/>
  <c r="AQ404" i="16"/>
  <c r="AP404" i="16"/>
  <c r="AT403" i="16"/>
  <c r="AS403" i="16"/>
  <c r="AP403" i="16"/>
  <c r="AT402" i="16"/>
  <c r="AS402" i="16"/>
  <c r="AP402" i="16"/>
  <c r="AT401" i="16"/>
  <c r="AS401" i="16"/>
  <c r="AQ401" i="16"/>
  <c r="AR401" i="16" s="1"/>
  <c r="AP401" i="16"/>
  <c r="AT400" i="16"/>
  <c r="AS400" i="16"/>
  <c r="AR400" i="16"/>
  <c r="AQ400" i="16"/>
  <c r="AP400" i="16"/>
  <c r="AT399" i="16"/>
  <c r="AS399" i="16"/>
  <c r="AP399" i="16"/>
  <c r="AT398" i="16"/>
  <c r="AS398" i="16"/>
  <c r="AQ398" i="16"/>
  <c r="AP398" i="16"/>
  <c r="AT397" i="16"/>
  <c r="AS397" i="16"/>
  <c r="AR397" i="16"/>
  <c r="AQ397" i="16"/>
  <c r="AP397" i="16"/>
  <c r="AT396" i="16"/>
  <c r="AS396" i="16"/>
  <c r="AR396" i="16"/>
  <c r="AQ396" i="16"/>
  <c r="AP396" i="16"/>
  <c r="AT395" i="16"/>
  <c r="AS395" i="16"/>
  <c r="AP395" i="16"/>
  <c r="AT394" i="16"/>
  <c r="AS394" i="16"/>
  <c r="AQ394" i="16"/>
  <c r="AP394" i="16"/>
  <c r="AT393" i="16"/>
  <c r="AS393" i="16"/>
  <c r="AR393" i="16"/>
  <c r="AQ393" i="16"/>
  <c r="AP393" i="16"/>
  <c r="AT392" i="16"/>
  <c r="AS392" i="16"/>
  <c r="AR392" i="16"/>
  <c r="AQ392" i="16"/>
  <c r="AP392" i="16"/>
  <c r="AT391" i="16"/>
  <c r="AS391" i="16"/>
  <c r="AP391" i="16"/>
  <c r="AT390" i="16"/>
  <c r="AS390" i="16"/>
  <c r="AP390" i="16"/>
  <c r="AT389" i="16"/>
  <c r="AS389" i="16"/>
  <c r="AQ389" i="16"/>
  <c r="AR389" i="16" s="1"/>
  <c r="AP389" i="16"/>
  <c r="AT388" i="16"/>
  <c r="AS388" i="16"/>
  <c r="AR388" i="16"/>
  <c r="AQ388" i="16"/>
  <c r="AP388" i="16"/>
  <c r="AT387" i="16"/>
  <c r="AS387" i="16"/>
  <c r="AP387" i="16"/>
  <c r="AT386" i="16"/>
  <c r="AS386" i="16"/>
  <c r="AP386" i="16"/>
  <c r="AT385" i="16"/>
  <c r="AS385" i="16"/>
  <c r="AQ385" i="16"/>
  <c r="AR385" i="16" s="1"/>
  <c r="AP385" i="16"/>
  <c r="AT384" i="16"/>
  <c r="AS384" i="16"/>
  <c r="AR384" i="16"/>
  <c r="AQ384" i="16"/>
  <c r="AP384" i="16"/>
  <c r="AT383" i="16"/>
  <c r="AS383" i="16"/>
  <c r="AP383" i="16"/>
  <c r="AT382" i="16"/>
  <c r="AS382" i="16"/>
  <c r="AQ382" i="16"/>
  <c r="AP382" i="16"/>
  <c r="AT381" i="16"/>
  <c r="AS381" i="16"/>
  <c r="AR381" i="16"/>
  <c r="AQ381" i="16"/>
  <c r="AP381" i="16"/>
  <c r="AT380" i="16"/>
  <c r="AS380" i="16"/>
  <c r="AR380" i="16"/>
  <c r="AQ380" i="16"/>
  <c r="AP380" i="16"/>
  <c r="AT379" i="16"/>
  <c r="AS379" i="16"/>
  <c r="AP379" i="16"/>
  <c r="AT378" i="16"/>
  <c r="AS378" i="16"/>
  <c r="AQ378" i="16"/>
  <c r="AP378" i="16"/>
  <c r="AT377" i="16"/>
  <c r="AS377" i="16"/>
  <c r="AR377" i="16"/>
  <c r="AQ377" i="16"/>
  <c r="AP377" i="16"/>
  <c r="AT376" i="16"/>
  <c r="AS376" i="16"/>
  <c r="AR376" i="16"/>
  <c r="AQ376" i="16"/>
  <c r="AP376" i="16"/>
  <c r="AT375" i="16"/>
  <c r="AS375" i="16"/>
  <c r="AP375" i="16"/>
  <c r="AT374" i="16"/>
  <c r="AS374" i="16"/>
  <c r="AP374" i="16"/>
  <c r="AT373" i="16"/>
  <c r="AS373" i="16"/>
  <c r="AQ373" i="16"/>
  <c r="AR373" i="16" s="1"/>
  <c r="AP373" i="16"/>
  <c r="AT372" i="16"/>
  <c r="AS372" i="16"/>
  <c r="AR372" i="16"/>
  <c r="AQ372" i="16"/>
  <c r="AP372" i="16"/>
  <c r="AT371" i="16"/>
  <c r="AS371" i="16"/>
  <c r="AP371" i="16"/>
  <c r="AT370" i="16"/>
  <c r="AS370" i="16"/>
  <c r="AP370" i="16"/>
  <c r="AT369" i="16"/>
  <c r="AS369" i="16"/>
  <c r="AQ369" i="16"/>
  <c r="AR369" i="16" s="1"/>
  <c r="AP369" i="16"/>
  <c r="AT368" i="16"/>
  <c r="AS368" i="16"/>
  <c r="AR368" i="16"/>
  <c r="AQ368" i="16"/>
  <c r="AP368" i="16"/>
  <c r="AT367" i="16"/>
  <c r="AS367" i="16"/>
  <c r="AP367" i="16"/>
  <c r="AT366" i="16"/>
  <c r="AS366" i="16"/>
  <c r="AQ366" i="16"/>
  <c r="AP366" i="16"/>
  <c r="AT365" i="16"/>
  <c r="AS365" i="16"/>
  <c r="AR365" i="16"/>
  <c r="AQ365" i="16"/>
  <c r="AP365" i="16"/>
  <c r="AT364" i="16"/>
  <c r="AS364" i="16"/>
  <c r="AR364" i="16"/>
  <c r="AQ364" i="16"/>
  <c r="AP364" i="16"/>
  <c r="AT363" i="16"/>
  <c r="AS363" i="16"/>
  <c r="AP363" i="16"/>
  <c r="AT362" i="16"/>
  <c r="AS362" i="16"/>
  <c r="AQ362" i="16"/>
  <c r="AP362" i="16"/>
  <c r="AT361" i="16"/>
  <c r="AS361" i="16"/>
  <c r="AR361" i="16"/>
  <c r="AQ361" i="16"/>
  <c r="AP361" i="16"/>
  <c r="AT360" i="16"/>
  <c r="AS360" i="16"/>
  <c r="AR360" i="16"/>
  <c r="AQ360" i="16"/>
  <c r="AP360" i="16"/>
  <c r="AT359" i="16"/>
  <c r="AS359" i="16"/>
  <c r="AP359" i="16"/>
  <c r="AT358" i="16"/>
  <c r="AS358" i="16"/>
  <c r="AP358" i="16"/>
  <c r="AT357" i="16"/>
  <c r="AS357" i="16"/>
  <c r="AQ357" i="16"/>
  <c r="AR357" i="16" s="1"/>
  <c r="AP357" i="16"/>
  <c r="AT356" i="16"/>
  <c r="AS356" i="16"/>
  <c r="AR356" i="16"/>
  <c r="AQ356" i="16"/>
  <c r="AP356" i="16"/>
  <c r="AT355" i="16"/>
  <c r="AS355" i="16"/>
  <c r="AP355" i="16"/>
  <c r="AT354" i="16"/>
  <c r="AS354" i="16"/>
  <c r="AP354" i="16"/>
  <c r="AT353" i="16"/>
  <c r="AS353" i="16"/>
  <c r="AQ353" i="16"/>
  <c r="AR353" i="16" s="1"/>
  <c r="AP353" i="16"/>
  <c r="AT352" i="16"/>
  <c r="AS352" i="16"/>
  <c r="AR352" i="16"/>
  <c r="AQ352" i="16"/>
  <c r="AP352" i="16"/>
  <c r="AT351" i="16"/>
  <c r="AS351" i="16"/>
  <c r="AP351" i="16"/>
  <c r="AT350" i="16"/>
  <c r="AS350" i="16"/>
  <c r="AQ350" i="16"/>
  <c r="AP350" i="16"/>
  <c r="AT349" i="16"/>
  <c r="AS349" i="16"/>
  <c r="AR349" i="16"/>
  <c r="AQ349" i="16"/>
  <c r="AP349" i="16"/>
  <c r="AT348" i="16"/>
  <c r="AS348" i="16"/>
  <c r="AR348" i="16"/>
  <c r="AQ348" i="16"/>
  <c r="AP348" i="16"/>
  <c r="AT347" i="16"/>
  <c r="AS347" i="16"/>
  <c r="AP347" i="16"/>
  <c r="AT346" i="16"/>
  <c r="AS346" i="16"/>
  <c r="AQ346" i="16"/>
  <c r="AP346" i="16"/>
  <c r="AT345" i="16"/>
  <c r="AS345" i="16"/>
  <c r="AR345" i="16"/>
  <c r="AQ345" i="16"/>
  <c r="AP345" i="16"/>
  <c r="AT344" i="16"/>
  <c r="AS344" i="16"/>
  <c r="AR344" i="16"/>
  <c r="AQ344" i="16"/>
  <c r="AP344" i="16"/>
  <c r="AT343" i="16"/>
  <c r="AS343" i="16"/>
  <c r="AP343" i="16"/>
  <c r="AT342" i="16"/>
  <c r="AS342" i="16"/>
  <c r="AP342" i="16"/>
  <c r="AT341" i="16"/>
  <c r="AS341" i="16"/>
  <c r="AQ341" i="16"/>
  <c r="AR341" i="16" s="1"/>
  <c r="AP341" i="16"/>
  <c r="AT340" i="16"/>
  <c r="AS340" i="16"/>
  <c r="AR340" i="16"/>
  <c r="AQ340" i="16"/>
  <c r="AP340" i="16"/>
  <c r="AT339" i="16"/>
  <c r="AS339" i="16"/>
  <c r="AP339" i="16"/>
  <c r="AT338" i="16"/>
  <c r="AS338" i="16"/>
  <c r="AP338" i="16"/>
  <c r="AT337" i="16"/>
  <c r="AS337" i="16"/>
  <c r="AQ337" i="16"/>
  <c r="AR337" i="16" s="1"/>
  <c r="AP337" i="16"/>
  <c r="AT336" i="16"/>
  <c r="AS336" i="16"/>
  <c r="AR336" i="16"/>
  <c r="AQ336" i="16"/>
  <c r="AP336" i="16"/>
  <c r="AT335" i="16"/>
  <c r="AS335" i="16"/>
  <c r="AP335" i="16"/>
  <c r="AT334" i="16"/>
  <c r="AS334" i="16"/>
  <c r="AQ334" i="16"/>
  <c r="AP334" i="16"/>
  <c r="AT333" i="16"/>
  <c r="AS333" i="16"/>
  <c r="AR333" i="16"/>
  <c r="AQ333" i="16"/>
  <c r="AP333" i="16"/>
  <c r="AT332" i="16"/>
  <c r="AS332" i="16"/>
  <c r="AR332" i="16"/>
  <c r="AQ332" i="16"/>
  <c r="AP332" i="16"/>
  <c r="AT331" i="16"/>
  <c r="AS331" i="16"/>
  <c r="AP331" i="16"/>
  <c r="AT330" i="16"/>
  <c r="AS330" i="16"/>
  <c r="AQ330" i="16"/>
  <c r="AP330" i="16"/>
  <c r="AT329" i="16"/>
  <c r="AS329" i="16"/>
  <c r="AR329" i="16"/>
  <c r="AQ329" i="16"/>
  <c r="AP329" i="16"/>
  <c r="AT328" i="16"/>
  <c r="AS328" i="16"/>
  <c r="AR328" i="16"/>
  <c r="AQ328" i="16"/>
  <c r="AP328" i="16"/>
  <c r="AT327" i="16"/>
  <c r="AS327" i="16"/>
  <c r="AP327" i="16"/>
  <c r="AT326" i="16"/>
  <c r="AS326" i="16"/>
  <c r="AP326" i="16"/>
  <c r="AT325" i="16"/>
  <c r="AS325" i="16"/>
  <c r="AQ325" i="16"/>
  <c r="AR325" i="16" s="1"/>
  <c r="AP325" i="16"/>
  <c r="AT324" i="16"/>
  <c r="AS324" i="16"/>
  <c r="AR324" i="16"/>
  <c r="AQ324" i="16"/>
  <c r="AP324" i="16"/>
  <c r="AT323" i="16"/>
  <c r="AS323" i="16"/>
  <c r="AP323" i="16"/>
  <c r="AT322" i="16"/>
  <c r="AS322" i="16"/>
  <c r="AP322" i="16"/>
  <c r="AQ322" i="16" s="1"/>
  <c r="AT321" i="16"/>
  <c r="AS321" i="16"/>
  <c r="AQ321" i="16"/>
  <c r="AR321" i="16" s="1"/>
  <c r="AP321" i="16"/>
  <c r="AT320" i="16"/>
  <c r="AS320" i="16"/>
  <c r="AR320" i="16"/>
  <c r="AQ320" i="16"/>
  <c r="AP320" i="16"/>
  <c r="AT319" i="16"/>
  <c r="AS319" i="16"/>
  <c r="AP319" i="16"/>
  <c r="AT318" i="16"/>
  <c r="AS318" i="16"/>
  <c r="AQ318" i="16"/>
  <c r="AP318" i="16"/>
  <c r="AT317" i="16"/>
  <c r="AS317" i="16"/>
  <c r="AR317" i="16"/>
  <c r="AQ317" i="16"/>
  <c r="AP317" i="16"/>
  <c r="AT316" i="16"/>
  <c r="AS316" i="16"/>
  <c r="AR316" i="16"/>
  <c r="AQ316" i="16"/>
  <c r="AP316" i="16"/>
  <c r="AT315" i="16"/>
  <c r="AS315" i="16"/>
  <c r="AP315" i="16"/>
  <c r="AT314" i="16"/>
  <c r="AS314" i="16"/>
  <c r="AQ314" i="16"/>
  <c r="AP314" i="16"/>
  <c r="AT313" i="16"/>
  <c r="AS313" i="16"/>
  <c r="AR313" i="16"/>
  <c r="AQ313" i="16"/>
  <c r="AP313" i="16"/>
  <c r="AT312" i="16"/>
  <c r="AS312" i="16"/>
  <c r="AR312" i="16"/>
  <c r="AQ312" i="16"/>
  <c r="AP312" i="16"/>
  <c r="AT311" i="16"/>
  <c r="AS311" i="16"/>
  <c r="AP311" i="16"/>
  <c r="AT310" i="16"/>
  <c r="AS310" i="16"/>
  <c r="AP310" i="16"/>
  <c r="AT309" i="16"/>
  <c r="AS309" i="16"/>
  <c r="AQ309" i="16"/>
  <c r="AR309" i="16" s="1"/>
  <c r="AP309" i="16"/>
  <c r="AT308" i="16"/>
  <c r="AS308" i="16"/>
  <c r="AR308" i="16"/>
  <c r="AQ308" i="16"/>
  <c r="AP308" i="16"/>
  <c r="AT307" i="16"/>
  <c r="AS307" i="16"/>
  <c r="AP307" i="16"/>
  <c r="AT306" i="16"/>
  <c r="AS306" i="16"/>
  <c r="AP306" i="16"/>
  <c r="AT305" i="16"/>
  <c r="AS305" i="16"/>
  <c r="AQ305" i="16"/>
  <c r="AR305" i="16" s="1"/>
  <c r="AP305" i="16"/>
  <c r="AT304" i="16"/>
  <c r="AS304" i="16"/>
  <c r="AR304" i="16"/>
  <c r="AQ304" i="16"/>
  <c r="AP304" i="16"/>
  <c r="AT303" i="16"/>
  <c r="AS303" i="16"/>
  <c r="AP303" i="16"/>
  <c r="AT302" i="16"/>
  <c r="AS302" i="16"/>
  <c r="AQ302" i="16"/>
  <c r="AP302" i="16"/>
  <c r="AT301" i="16"/>
  <c r="AS301" i="16"/>
  <c r="AR301" i="16"/>
  <c r="AQ301" i="16"/>
  <c r="AP301" i="16"/>
  <c r="AT300" i="16"/>
  <c r="AS300" i="16"/>
  <c r="AR300" i="16"/>
  <c r="AQ300" i="16"/>
  <c r="AP300" i="16"/>
  <c r="AT299" i="16"/>
  <c r="AS299" i="16"/>
  <c r="AP299" i="16"/>
  <c r="AT298" i="16"/>
  <c r="AS298" i="16"/>
  <c r="AQ298" i="16"/>
  <c r="AP298" i="16"/>
  <c r="AT297" i="16"/>
  <c r="AS297" i="16"/>
  <c r="AR297" i="16"/>
  <c r="AQ297" i="16"/>
  <c r="AP297" i="16"/>
  <c r="AT296" i="16"/>
  <c r="AS296" i="16"/>
  <c r="AR296" i="16"/>
  <c r="AQ296" i="16"/>
  <c r="AP296" i="16"/>
  <c r="AT295" i="16"/>
  <c r="AS295" i="16"/>
  <c r="AP295" i="16"/>
  <c r="AT294" i="16"/>
  <c r="AS294" i="16"/>
  <c r="AP294" i="16"/>
  <c r="AT293" i="16"/>
  <c r="AS293" i="16"/>
  <c r="AQ293" i="16"/>
  <c r="AR293" i="16" s="1"/>
  <c r="AP293" i="16"/>
  <c r="AT292" i="16"/>
  <c r="AS292" i="16"/>
  <c r="AR292" i="16"/>
  <c r="AQ292" i="16"/>
  <c r="AP292" i="16"/>
  <c r="AT291" i="16"/>
  <c r="AS291" i="16"/>
  <c r="AP291" i="16"/>
  <c r="AT290" i="16"/>
  <c r="AS290" i="16"/>
  <c r="AP290" i="16"/>
  <c r="AQ290" i="16" s="1"/>
  <c r="AT289" i="16"/>
  <c r="AS289" i="16"/>
  <c r="AQ289" i="16"/>
  <c r="AR289" i="16" s="1"/>
  <c r="AP289" i="16"/>
  <c r="AT288" i="16"/>
  <c r="AS288" i="16"/>
  <c r="AR288" i="16"/>
  <c r="AQ288" i="16"/>
  <c r="AP288" i="16"/>
  <c r="AT287" i="16"/>
  <c r="AS287" i="16"/>
  <c r="AP287" i="16"/>
  <c r="AT286" i="16"/>
  <c r="AS286" i="16"/>
  <c r="AQ286" i="16"/>
  <c r="AP286" i="16"/>
  <c r="AT285" i="16"/>
  <c r="AS285" i="16"/>
  <c r="AR285" i="16"/>
  <c r="AQ285" i="16"/>
  <c r="AP285" i="16"/>
  <c r="AT284" i="16"/>
  <c r="AS284" i="16"/>
  <c r="AR284" i="16"/>
  <c r="AQ284" i="16"/>
  <c r="AP284" i="16"/>
  <c r="AT283" i="16"/>
  <c r="AS283" i="16"/>
  <c r="AP283" i="16"/>
  <c r="AT282" i="16"/>
  <c r="AS282" i="16"/>
  <c r="AQ282" i="16"/>
  <c r="AP282" i="16"/>
  <c r="AT281" i="16"/>
  <c r="AS281" i="16"/>
  <c r="AR281" i="16"/>
  <c r="AQ281" i="16"/>
  <c r="AP281" i="16"/>
  <c r="AT280" i="16"/>
  <c r="AS280" i="16"/>
  <c r="AR280" i="16"/>
  <c r="AQ280" i="16"/>
  <c r="AP280" i="16"/>
  <c r="AT279" i="16"/>
  <c r="AS279" i="16"/>
  <c r="AP279" i="16"/>
  <c r="AT278" i="16"/>
  <c r="AS278" i="16"/>
  <c r="AP278" i="16"/>
  <c r="AT277" i="16"/>
  <c r="AS277" i="16"/>
  <c r="AQ277" i="16"/>
  <c r="AR277" i="16" s="1"/>
  <c r="AP277" i="16"/>
  <c r="AT276" i="16"/>
  <c r="AS276" i="16"/>
  <c r="AR276" i="16"/>
  <c r="AQ276" i="16"/>
  <c r="AP276" i="16"/>
  <c r="AT275" i="16"/>
  <c r="AS275" i="16"/>
  <c r="AP275" i="16"/>
  <c r="AT274" i="16"/>
  <c r="AS274" i="16"/>
  <c r="AP274" i="16"/>
  <c r="AT273" i="16"/>
  <c r="AS273" i="16"/>
  <c r="AQ273" i="16"/>
  <c r="AR273" i="16" s="1"/>
  <c r="AP273" i="16"/>
  <c r="AT272" i="16"/>
  <c r="AS272" i="16"/>
  <c r="AR272" i="16"/>
  <c r="AQ272" i="16"/>
  <c r="AP272" i="16"/>
  <c r="AT271" i="16"/>
  <c r="AS271" i="16"/>
  <c r="AP271" i="16"/>
  <c r="AT270" i="16"/>
  <c r="AS270" i="16"/>
  <c r="AQ270" i="16"/>
  <c r="AP270" i="16"/>
  <c r="AT269" i="16"/>
  <c r="AS269" i="16"/>
  <c r="AR269" i="16"/>
  <c r="AQ269" i="16"/>
  <c r="AP269" i="16"/>
  <c r="AT268" i="16"/>
  <c r="AS268" i="16"/>
  <c r="AR268" i="16"/>
  <c r="AQ268" i="16"/>
  <c r="AP268" i="16"/>
  <c r="AT267" i="16"/>
  <c r="AS267" i="16"/>
  <c r="AP267" i="16"/>
  <c r="AT266" i="16"/>
  <c r="AS266" i="16"/>
  <c r="AQ266" i="16"/>
  <c r="AP266" i="16"/>
  <c r="AT265" i="16"/>
  <c r="AS265" i="16"/>
  <c r="AR265" i="16"/>
  <c r="AQ265" i="16"/>
  <c r="AP265" i="16"/>
  <c r="AT264" i="16"/>
  <c r="AS264" i="16"/>
  <c r="AR264" i="16"/>
  <c r="AQ264" i="16"/>
  <c r="AP264" i="16"/>
  <c r="AT263" i="16"/>
  <c r="AS263" i="16"/>
  <c r="AP263" i="16"/>
  <c r="AT262" i="16"/>
  <c r="AS262" i="16"/>
  <c r="AP262" i="16"/>
  <c r="AT261" i="16"/>
  <c r="AS261" i="16"/>
  <c r="AQ261" i="16"/>
  <c r="AR261" i="16" s="1"/>
  <c r="AP261" i="16"/>
  <c r="AT260" i="16"/>
  <c r="AS260" i="16"/>
  <c r="AR260" i="16"/>
  <c r="AQ260" i="16"/>
  <c r="AP260" i="16"/>
  <c r="AT259" i="16"/>
  <c r="AS259" i="16"/>
  <c r="AP259" i="16"/>
  <c r="AT258" i="16"/>
  <c r="AS258" i="16"/>
  <c r="AP258" i="16"/>
  <c r="AQ258" i="16" s="1"/>
  <c r="AT257" i="16"/>
  <c r="AS257" i="16"/>
  <c r="AQ257" i="16"/>
  <c r="AR257" i="16" s="1"/>
  <c r="AP257" i="16"/>
  <c r="AT256" i="16"/>
  <c r="AS256" i="16"/>
  <c r="AR256" i="16"/>
  <c r="AQ256" i="16"/>
  <c r="AP256" i="16"/>
  <c r="AT255" i="16"/>
  <c r="AS255" i="16"/>
  <c r="AP255" i="16"/>
  <c r="AT254" i="16"/>
  <c r="AS254" i="16"/>
  <c r="AQ254" i="16"/>
  <c r="AP254" i="16"/>
  <c r="AT253" i="16"/>
  <c r="AS253" i="16"/>
  <c r="AR253" i="16"/>
  <c r="AQ253" i="16"/>
  <c r="AP253" i="16"/>
  <c r="AT252" i="16"/>
  <c r="AS252" i="16"/>
  <c r="AR252" i="16"/>
  <c r="AQ252" i="16"/>
  <c r="AP252" i="16"/>
  <c r="AT251" i="16"/>
  <c r="AS251" i="16"/>
  <c r="AP251" i="16"/>
  <c r="AT250" i="16"/>
  <c r="AS250" i="16"/>
  <c r="AQ250" i="16"/>
  <c r="AP250" i="16"/>
  <c r="AT249" i="16"/>
  <c r="AS249" i="16"/>
  <c r="AP249" i="16"/>
  <c r="AT248" i="16"/>
  <c r="AS248" i="16"/>
  <c r="AQ248" i="16"/>
  <c r="AR248" i="16" s="1"/>
  <c r="AP248" i="16"/>
  <c r="AT247" i="16"/>
  <c r="AS247" i="16"/>
  <c r="AP247" i="16"/>
  <c r="AQ247" i="16" s="1"/>
  <c r="AT246" i="16"/>
  <c r="AS246" i="16"/>
  <c r="AP246" i="16"/>
  <c r="AT245" i="16"/>
  <c r="AS245" i="16"/>
  <c r="AQ245" i="16"/>
  <c r="AR245" i="16" s="1"/>
  <c r="AP245" i="16"/>
  <c r="AT244" i="16"/>
  <c r="AS244" i="16"/>
  <c r="AR244" i="16"/>
  <c r="AQ244" i="16"/>
  <c r="AP244" i="16"/>
  <c r="AT243" i="16"/>
  <c r="AS243" i="16"/>
  <c r="AR243" i="16"/>
  <c r="AP243" i="16"/>
  <c r="AQ243" i="16" s="1"/>
  <c r="AT242" i="16"/>
  <c r="AS242" i="16"/>
  <c r="AQ242" i="16"/>
  <c r="AP242" i="16"/>
  <c r="AT241" i="16"/>
  <c r="AS241" i="16"/>
  <c r="AP241" i="16"/>
  <c r="AT240" i="16"/>
  <c r="AS240" i="16"/>
  <c r="AQ240" i="16"/>
  <c r="AR240" i="16" s="1"/>
  <c r="AP240" i="16"/>
  <c r="AT239" i="16"/>
  <c r="AS239" i="16"/>
  <c r="AP239" i="16"/>
  <c r="AT238" i="16"/>
  <c r="AS238" i="16"/>
  <c r="AP238" i="16"/>
  <c r="AT237" i="16"/>
  <c r="AS237" i="16"/>
  <c r="AQ237" i="16"/>
  <c r="AR237" i="16" s="1"/>
  <c r="AP237" i="16"/>
  <c r="AT236" i="16"/>
  <c r="AS236" i="16"/>
  <c r="AR236" i="16"/>
  <c r="AQ236" i="16"/>
  <c r="AP236" i="16"/>
  <c r="AT235" i="16"/>
  <c r="AS235" i="16"/>
  <c r="AR235" i="16"/>
  <c r="AP235" i="16"/>
  <c r="AQ235" i="16" s="1"/>
  <c r="AT234" i="16"/>
  <c r="AS234" i="16"/>
  <c r="AQ234" i="16"/>
  <c r="AP234" i="16"/>
  <c r="AT233" i="16"/>
  <c r="AS233" i="16"/>
  <c r="AP233" i="16"/>
  <c r="AT232" i="16"/>
  <c r="AS232" i="16"/>
  <c r="AQ232" i="16"/>
  <c r="AR232" i="16" s="1"/>
  <c r="AP232" i="16"/>
  <c r="AT231" i="16"/>
  <c r="AS231" i="16"/>
  <c r="AR231" i="16"/>
  <c r="AP231" i="16"/>
  <c r="AQ231" i="16" s="1"/>
  <c r="AT230" i="16"/>
  <c r="AS230" i="16"/>
  <c r="AQ230" i="16"/>
  <c r="AP230" i="16"/>
  <c r="AT229" i="16"/>
  <c r="AS229" i="16"/>
  <c r="AR229" i="16"/>
  <c r="AQ229" i="16"/>
  <c r="AP229" i="16"/>
  <c r="AT228" i="16"/>
  <c r="AS228" i="16"/>
  <c r="AR228" i="16"/>
  <c r="AQ228" i="16"/>
  <c r="AP228" i="16"/>
  <c r="AT227" i="16"/>
  <c r="AS227" i="16"/>
  <c r="AR227" i="16"/>
  <c r="AP227" i="16"/>
  <c r="AQ227" i="16" s="1"/>
  <c r="AT226" i="16"/>
  <c r="AS226" i="16"/>
  <c r="AQ226" i="16"/>
  <c r="AP226" i="16"/>
  <c r="AT225" i="16"/>
  <c r="AS225" i="16"/>
  <c r="AP225" i="16"/>
  <c r="AT224" i="16"/>
  <c r="AS224" i="16"/>
  <c r="AQ224" i="16"/>
  <c r="AR224" i="16" s="1"/>
  <c r="AP224" i="16"/>
  <c r="AT223" i="16"/>
  <c r="AS223" i="16"/>
  <c r="AP223" i="16"/>
  <c r="AQ223" i="16" s="1"/>
  <c r="AT222" i="16"/>
  <c r="AS222" i="16"/>
  <c r="AP222" i="16"/>
  <c r="AQ222" i="16" s="1"/>
  <c r="AT221" i="16"/>
  <c r="AS221" i="16"/>
  <c r="AQ221" i="16"/>
  <c r="AR221" i="16" s="1"/>
  <c r="AP221" i="16"/>
  <c r="AT220" i="16"/>
  <c r="AS220" i="16"/>
  <c r="AR220" i="16"/>
  <c r="AQ220" i="16"/>
  <c r="AP220" i="16"/>
  <c r="AT219" i="16"/>
  <c r="AS219" i="16"/>
  <c r="AR219" i="16"/>
  <c r="AP219" i="16"/>
  <c r="AQ219" i="16" s="1"/>
  <c r="AT218" i="16"/>
  <c r="AS218" i="16"/>
  <c r="AQ218" i="16"/>
  <c r="AP218" i="16"/>
  <c r="AT217" i="16"/>
  <c r="AS217" i="16"/>
  <c r="AP217" i="16"/>
  <c r="AT216" i="16"/>
  <c r="AS216" i="16"/>
  <c r="AQ216" i="16"/>
  <c r="AR216" i="16" s="1"/>
  <c r="AP216" i="16"/>
  <c r="AT215" i="16"/>
  <c r="AS215" i="16"/>
  <c r="AP215" i="16"/>
  <c r="AQ215" i="16" s="1"/>
  <c r="AT214" i="16"/>
  <c r="AS214" i="16"/>
  <c r="AP214" i="16"/>
  <c r="AT213" i="16"/>
  <c r="AS213" i="16"/>
  <c r="AQ213" i="16"/>
  <c r="AR213" i="16" s="1"/>
  <c r="AP213" i="16"/>
  <c r="AT212" i="16"/>
  <c r="AS212" i="16"/>
  <c r="AR212" i="16"/>
  <c r="AQ212" i="16"/>
  <c r="AP212" i="16"/>
  <c r="AT211" i="16"/>
  <c r="AS211" i="16"/>
  <c r="AR211" i="16"/>
  <c r="AP211" i="16"/>
  <c r="AQ211" i="16" s="1"/>
  <c r="AT210" i="16"/>
  <c r="AS210" i="16"/>
  <c r="AQ210" i="16"/>
  <c r="AP210" i="16"/>
  <c r="AT209" i="16"/>
  <c r="AS209" i="16"/>
  <c r="AP209" i="16"/>
  <c r="AT208" i="16"/>
  <c r="AS208" i="16"/>
  <c r="AQ208" i="16"/>
  <c r="AR208" i="16" s="1"/>
  <c r="AP208" i="16"/>
  <c r="AT207" i="16"/>
  <c r="AS207" i="16"/>
  <c r="AP207" i="16"/>
  <c r="AT206" i="16"/>
  <c r="AS206" i="16"/>
  <c r="AP206" i="16"/>
  <c r="AT205" i="16"/>
  <c r="AS205" i="16"/>
  <c r="AQ205" i="16"/>
  <c r="AR205" i="16" s="1"/>
  <c r="AP205" i="16"/>
  <c r="AT204" i="16"/>
  <c r="AS204" i="16"/>
  <c r="AR204" i="16"/>
  <c r="AQ204" i="16"/>
  <c r="AP204" i="16"/>
  <c r="AT203" i="16"/>
  <c r="AS203" i="16"/>
  <c r="AR203" i="16"/>
  <c r="AP203" i="16"/>
  <c r="AQ203" i="16" s="1"/>
  <c r="AT202" i="16"/>
  <c r="AS202" i="16"/>
  <c r="AQ202" i="16"/>
  <c r="AP202" i="16"/>
  <c r="AT201" i="16"/>
  <c r="AS201" i="16"/>
  <c r="AP201" i="16"/>
  <c r="AT200" i="16"/>
  <c r="AS200" i="16"/>
  <c r="AQ200" i="16"/>
  <c r="AR200" i="16" s="1"/>
  <c r="AP200" i="16"/>
  <c r="AT199" i="16"/>
  <c r="AS199" i="16"/>
  <c r="AR199" i="16"/>
  <c r="AP199" i="16"/>
  <c r="AQ199" i="16" s="1"/>
  <c r="AT198" i="16"/>
  <c r="AS198" i="16"/>
  <c r="AQ198" i="16"/>
  <c r="AP198" i="16"/>
  <c r="AT197" i="16"/>
  <c r="AS197" i="16"/>
  <c r="AR197" i="16"/>
  <c r="AQ197" i="16"/>
  <c r="AP197" i="16"/>
  <c r="AT196" i="16"/>
  <c r="AS196" i="16"/>
  <c r="AR196" i="16"/>
  <c r="AQ196" i="16"/>
  <c r="AP196" i="16"/>
  <c r="AT195" i="16"/>
  <c r="AS195" i="16"/>
  <c r="AR195" i="16"/>
  <c r="AP195" i="16"/>
  <c r="AQ195" i="16" s="1"/>
  <c r="AT194" i="16"/>
  <c r="AS194" i="16"/>
  <c r="AQ194" i="16"/>
  <c r="AP194" i="16"/>
  <c r="AT193" i="16"/>
  <c r="AS193" i="16"/>
  <c r="AP193" i="16"/>
  <c r="AT192" i="16"/>
  <c r="AS192" i="16"/>
  <c r="AQ192" i="16"/>
  <c r="AR192" i="16" s="1"/>
  <c r="AP192" i="16"/>
  <c r="AT191" i="16"/>
  <c r="AS191" i="16"/>
  <c r="AP191" i="16"/>
  <c r="AQ191" i="16" s="1"/>
  <c r="AT190" i="16"/>
  <c r="AS190" i="16"/>
  <c r="AP190" i="16"/>
  <c r="AQ190" i="16" s="1"/>
  <c r="AT189" i="16"/>
  <c r="AS189" i="16"/>
  <c r="AQ189" i="16"/>
  <c r="AR189" i="16" s="1"/>
  <c r="AP189" i="16"/>
  <c r="AT188" i="16"/>
  <c r="AS188" i="16"/>
  <c r="AR188" i="16"/>
  <c r="AQ188" i="16"/>
  <c r="AP188" i="16"/>
  <c r="AT187" i="16"/>
  <c r="AS187" i="16"/>
  <c r="AR187" i="16"/>
  <c r="AP187" i="16"/>
  <c r="AQ187" i="16" s="1"/>
  <c r="AT186" i="16"/>
  <c r="AS186" i="16"/>
  <c r="AQ186" i="16"/>
  <c r="AP186" i="16"/>
  <c r="AT185" i="16"/>
  <c r="AS185" i="16"/>
  <c r="AP185" i="16"/>
  <c r="AT184" i="16"/>
  <c r="AS184" i="16"/>
  <c r="AQ184" i="16"/>
  <c r="AR184" i="16" s="1"/>
  <c r="AP184" i="16"/>
  <c r="AT183" i="16"/>
  <c r="AS183" i="16"/>
  <c r="AP183" i="16"/>
  <c r="AQ183" i="16" s="1"/>
  <c r="AT182" i="16"/>
  <c r="AS182" i="16"/>
  <c r="AP182" i="16"/>
  <c r="AT181" i="16"/>
  <c r="AS181" i="16"/>
  <c r="AQ181" i="16"/>
  <c r="AR181" i="16" s="1"/>
  <c r="AP181" i="16"/>
  <c r="AT180" i="16"/>
  <c r="AS180" i="16"/>
  <c r="AR180" i="16"/>
  <c r="AQ180" i="16"/>
  <c r="AP180" i="16"/>
  <c r="AT179" i="16"/>
  <c r="AS179" i="16"/>
  <c r="AR179" i="16"/>
  <c r="AP179" i="16"/>
  <c r="AQ179" i="16" s="1"/>
  <c r="AT178" i="16"/>
  <c r="AS178" i="16"/>
  <c r="AP178" i="16"/>
  <c r="AT177" i="16"/>
  <c r="AS177" i="16"/>
  <c r="AP177" i="16"/>
  <c r="AT176" i="16"/>
  <c r="AS176" i="16"/>
  <c r="AQ176" i="16"/>
  <c r="AR176" i="16" s="1"/>
  <c r="AP176" i="16"/>
  <c r="AT175" i="16"/>
  <c r="AS175" i="16"/>
  <c r="AR175" i="16"/>
  <c r="AQ175" i="16"/>
  <c r="AP175" i="16"/>
  <c r="AT174" i="16"/>
  <c r="AS174" i="16"/>
  <c r="AP174" i="16"/>
  <c r="AT173" i="16"/>
  <c r="AS173" i="16"/>
  <c r="AQ173" i="16"/>
  <c r="AP173" i="16"/>
  <c r="AT172" i="16"/>
  <c r="AS172" i="16"/>
  <c r="AR172" i="16"/>
  <c r="AQ172" i="16"/>
  <c r="AP172" i="16"/>
  <c r="AT171" i="16"/>
  <c r="AS171" i="16"/>
  <c r="AR171" i="16"/>
  <c r="AQ171" i="16"/>
  <c r="AP171" i="16"/>
  <c r="AT170" i="16"/>
  <c r="AS170" i="16"/>
  <c r="AP170" i="16"/>
  <c r="AT169" i="16"/>
  <c r="AS169" i="16"/>
  <c r="AP169" i="16"/>
  <c r="AQ169" i="16" s="1"/>
  <c r="AT168" i="16"/>
  <c r="AS168" i="16"/>
  <c r="AQ168" i="16"/>
  <c r="AR168" i="16" s="1"/>
  <c r="AP168" i="16"/>
  <c r="AT167" i="16"/>
  <c r="AS167" i="16"/>
  <c r="AR167" i="16"/>
  <c r="AQ167" i="16"/>
  <c r="AP167" i="16"/>
  <c r="AT166" i="16"/>
  <c r="AS166" i="16"/>
  <c r="AP166" i="16"/>
  <c r="AT165" i="16"/>
  <c r="AS165" i="16"/>
  <c r="AP165" i="16"/>
  <c r="AT164" i="16"/>
  <c r="AS164" i="16"/>
  <c r="AQ164" i="16"/>
  <c r="AR164" i="16" s="1"/>
  <c r="AP164" i="16"/>
  <c r="AT163" i="16"/>
  <c r="AS163" i="16"/>
  <c r="AR163" i="16"/>
  <c r="AQ163" i="16"/>
  <c r="AP163" i="16"/>
  <c r="AT162" i="16"/>
  <c r="AS162" i="16"/>
  <c r="AP162" i="16"/>
  <c r="AT161" i="16"/>
  <c r="AS161" i="16"/>
  <c r="AP161" i="16"/>
  <c r="AT160" i="16"/>
  <c r="AS160" i="16"/>
  <c r="AQ160" i="16"/>
  <c r="AR160" i="16" s="1"/>
  <c r="AP160" i="16"/>
  <c r="AT159" i="16"/>
  <c r="AS159" i="16"/>
  <c r="AR159" i="16"/>
  <c r="AQ159" i="16"/>
  <c r="AP159" i="16"/>
  <c r="AT158" i="16"/>
  <c r="AS158" i="16"/>
  <c r="AP158" i="16"/>
  <c r="AT157" i="16"/>
  <c r="AS157" i="16"/>
  <c r="AQ157" i="16"/>
  <c r="AP157" i="16"/>
  <c r="AT156" i="16"/>
  <c r="AS156" i="16"/>
  <c r="AR156" i="16"/>
  <c r="AQ156" i="16"/>
  <c r="AP156" i="16"/>
  <c r="AT155" i="16"/>
  <c r="AS155" i="16"/>
  <c r="AR155" i="16"/>
  <c r="AQ155" i="16"/>
  <c r="AP155" i="16"/>
  <c r="AT154" i="16"/>
  <c r="AS154" i="16"/>
  <c r="AP154" i="16"/>
  <c r="AT153" i="16"/>
  <c r="AS153" i="16"/>
  <c r="AP153" i="16"/>
  <c r="AQ153" i="16" s="1"/>
  <c r="AT152" i="16"/>
  <c r="AS152" i="16"/>
  <c r="AQ152" i="16"/>
  <c r="AR152" i="16" s="1"/>
  <c r="AP152" i="16"/>
  <c r="AT151" i="16"/>
  <c r="AS151" i="16"/>
  <c r="AR151" i="16"/>
  <c r="AQ151" i="16"/>
  <c r="AP151" i="16"/>
  <c r="AT150" i="16"/>
  <c r="AS150" i="16"/>
  <c r="AP150" i="16"/>
  <c r="AT149" i="16"/>
  <c r="AS149" i="16"/>
  <c r="AP149" i="16"/>
  <c r="AT148" i="16"/>
  <c r="AS148" i="16"/>
  <c r="AQ148" i="16"/>
  <c r="AR148" i="16" s="1"/>
  <c r="AP148" i="16"/>
  <c r="AT147" i="16"/>
  <c r="AS147" i="16"/>
  <c r="AR147" i="16"/>
  <c r="AQ147" i="16"/>
  <c r="AP147" i="16"/>
  <c r="AT146" i="16"/>
  <c r="AS146" i="16"/>
  <c r="AP146" i="16"/>
  <c r="AT145" i="16"/>
  <c r="AS145" i="16"/>
  <c r="AP145" i="16"/>
  <c r="AT144" i="16"/>
  <c r="AS144" i="16"/>
  <c r="AQ144" i="16"/>
  <c r="AR144" i="16" s="1"/>
  <c r="AP144" i="16"/>
  <c r="AT143" i="16"/>
  <c r="AS143" i="16"/>
  <c r="AR143" i="16"/>
  <c r="AQ143" i="16"/>
  <c r="AP143" i="16"/>
  <c r="AT142" i="16"/>
  <c r="AS142" i="16"/>
  <c r="AP142" i="16"/>
  <c r="AT141" i="16"/>
  <c r="AS141" i="16"/>
  <c r="AQ141" i="16"/>
  <c r="AP141" i="16"/>
  <c r="AT140" i="16"/>
  <c r="AS140" i="16"/>
  <c r="AR140" i="16"/>
  <c r="AQ140" i="16"/>
  <c r="AP140" i="16"/>
  <c r="AT139" i="16"/>
  <c r="AS139" i="16"/>
  <c r="AR139" i="16"/>
  <c r="AQ139" i="16"/>
  <c r="AP139" i="16"/>
  <c r="AT138" i="16"/>
  <c r="AS138" i="16"/>
  <c r="AP138" i="16"/>
  <c r="AT137" i="16"/>
  <c r="AS137" i="16"/>
  <c r="AP137" i="16"/>
  <c r="AQ137" i="16" s="1"/>
  <c r="AT136" i="16"/>
  <c r="AS136" i="16"/>
  <c r="AQ136" i="16"/>
  <c r="AR136" i="16" s="1"/>
  <c r="AP136" i="16"/>
  <c r="AT135" i="16"/>
  <c r="AS135" i="16"/>
  <c r="AR135" i="16"/>
  <c r="AQ135" i="16"/>
  <c r="AP135" i="16"/>
  <c r="AT134" i="16"/>
  <c r="AS134" i="16"/>
  <c r="AP134" i="16"/>
  <c r="AT133" i="16"/>
  <c r="AS133" i="16"/>
  <c r="AP133" i="16"/>
  <c r="AT132" i="16"/>
  <c r="AS132" i="16"/>
  <c r="AQ132" i="16"/>
  <c r="AR132" i="16" s="1"/>
  <c r="AP132" i="16"/>
  <c r="AT131" i="16"/>
  <c r="AS131" i="16"/>
  <c r="AR131" i="16"/>
  <c r="AQ131" i="16"/>
  <c r="AP131" i="16"/>
  <c r="AT130" i="16"/>
  <c r="AS130" i="16"/>
  <c r="AP130" i="16"/>
  <c r="AT129" i="16"/>
  <c r="AS129" i="16"/>
  <c r="AP129" i="16"/>
  <c r="AT128" i="16"/>
  <c r="AS128" i="16"/>
  <c r="AQ128" i="16"/>
  <c r="AR128" i="16" s="1"/>
  <c r="AP128" i="16"/>
  <c r="AT127" i="16"/>
  <c r="AS127" i="16"/>
  <c r="AR127" i="16"/>
  <c r="AQ127" i="16"/>
  <c r="AP127" i="16"/>
  <c r="AT126" i="16"/>
  <c r="AS126" i="16"/>
  <c r="AP126" i="16"/>
  <c r="AT125" i="16"/>
  <c r="AS125" i="16"/>
  <c r="AQ125" i="16"/>
  <c r="AP125" i="16"/>
  <c r="AT124" i="16"/>
  <c r="AS124" i="16"/>
  <c r="AR124" i="16"/>
  <c r="AQ124" i="16"/>
  <c r="AP124" i="16"/>
  <c r="AT123" i="16"/>
  <c r="AS123" i="16"/>
  <c r="AR123" i="16"/>
  <c r="AQ123" i="16"/>
  <c r="AP123" i="16"/>
  <c r="AT122" i="16"/>
  <c r="AS122" i="16"/>
  <c r="AP122" i="16"/>
  <c r="AT121" i="16"/>
  <c r="AS121" i="16"/>
  <c r="AP121" i="16"/>
  <c r="AQ121" i="16" s="1"/>
  <c r="AT120" i="16"/>
  <c r="AS120" i="16"/>
  <c r="AQ120" i="16"/>
  <c r="AR120" i="16" s="1"/>
  <c r="AP120" i="16"/>
  <c r="AT119" i="16"/>
  <c r="AS119" i="16"/>
  <c r="AR119" i="16"/>
  <c r="AQ119" i="16"/>
  <c r="AP119" i="16"/>
  <c r="AT118" i="16"/>
  <c r="AS118" i="16"/>
  <c r="AP118" i="16"/>
  <c r="AT117" i="16"/>
  <c r="AS117" i="16"/>
  <c r="AP117" i="16"/>
  <c r="AT116" i="16"/>
  <c r="AS116" i="16"/>
  <c r="AQ116" i="16"/>
  <c r="AR116" i="16" s="1"/>
  <c r="AP116" i="16"/>
  <c r="AT115" i="16"/>
  <c r="AS115" i="16"/>
  <c r="AR115" i="16"/>
  <c r="AQ115" i="16"/>
  <c r="AP115" i="16"/>
  <c r="AT114" i="16"/>
  <c r="AS114" i="16"/>
  <c r="AP114" i="16"/>
  <c r="AT113" i="16"/>
  <c r="AS113" i="16"/>
  <c r="AP113" i="16"/>
  <c r="AT112" i="16"/>
  <c r="AS112" i="16"/>
  <c r="AQ112" i="16"/>
  <c r="AR112" i="16" s="1"/>
  <c r="AP112" i="16"/>
  <c r="AT111" i="16"/>
  <c r="AS111" i="16"/>
  <c r="AR111" i="16"/>
  <c r="AQ111" i="16"/>
  <c r="AP111" i="16"/>
  <c r="AT110" i="16"/>
  <c r="AS110" i="16"/>
  <c r="AP110" i="16"/>
  <c r="AT109" i="16"/>
  <c r="AS109" i="16"/>
  <c r="AQ109" i="16"/>
  <c r="AP109" i="16"/>
  <c r="AT108" i="16"/>
  <c r="AS108" i="16"/>
  <c r="AR108" i="16"/>
  <c r="AQ108" i="16"/>
  <c r="AP108" i="16"/>
  <c r="AT107" i="16"/>
  <c r="AS107" i="16"/>
  <c r="AR107" i="16"/>
  <c r="AQ107" i="16"/>
  <c r="AP107" i="16"/>
  <c r="AT106" i="16"/>
  <c r="AS106" i="16"/>
  <c r="AP106" i="16"/>
  <c r="AT105" i="16"/>
  <c r="AS105" i="16"/>
  <c r="AP105" i="16"/>
  <c r="AQ105" i="16" s="1"/>
  <c r="AT104" i="16"/>
  <c r="AS104" i="16"/>
  <c r="AQ104" i="16"/>
  <c r="AR104" i="16" s="1"/>
  <c r="AP104" i="16"/>
  <c r="AT103" i="16"/>
  <c r="AS103" i="16"/>
  <c r="AR103" i="16"/>
  <c r="AQ103" i="16"/>
  <c r="AP103" i="16"/>
  <c r="AT102" i="16"/>
  <c r="AS102" i="16"/>
  <c r="AP102" i="16"/>
  <c r="AT101" i="16"/>
  <c r="AS101" i="16"/>
  <c r="AP101" i="16"/>
  <c r="AT100" i="16"/>
  <c r="AS100" i="16"/>
  <c r="AQ100" i="16"/>
  <c r="AR100" i="16" s="1"/>
  <c r="AP100" i="16"/>
  <c r="AT99" i="16"/>
  <c r="AS99" i="16"/>
  <c r="AR99" i="16"/>
  <c r="AQ99" i="16"/>
  <c r="AP99" i="16"/>
  <c r="AT98" i="16"/>
  <c r="AS98" i="16"/>
  <c r="AP98" i="16"/>
  <c r="AT97" i="16"/>
  <c r="AS97" i="16"/>
  <c r="AP97" i="16"/>
  <c r="AT96" i="16"/>
  <c r="AS96" i="16"/>
  <c r="AQ96" i="16"/>
  <c r="AR96" i="16" s="1"/>
  <c r="AP96" i="16"/>
  <c r="AT95" i="16"/>
  <c r="AS95" i="16"/>
  <c r="AR95" i="16"/>
  <c r="AQ95" i="16"/>
  <c r="AP95" i="16"/>
  <c r="AT94" i="16"/>
  <c r="AS94" i="16"/>
  <c r="AP94" i="16"/>
  <c r="AT93" i="16"/>
  <c r="AS93" i="16"/>
  <c r="AQ93" i="16"/>
  <c r="AP93" i="16"/>
  <c r="AT92" i="16"/>
  <c r="AS92" i="16"/>
  <c r="AR92" i="16"/>
  <c r="AQ92" i="16"/>
  <c r="AP92" i="16"/>
  <c r="AT91" i="16"/>
  <c r="AS91" i="16"/>
  <c r="AR91" i="16"/>
  <c r="AQ91" i="16"/>
  <c r="AP91" i="16"/>
  <c r="AT90" i="16"/>
  <c r="AS90" i="16"/>
  <c r="AP90" i="16"/>
  <c r="AT89" i="16"/>
  <c r="AS89" i="16"/>
  <c r="AP89" i="16"/>
  <c r="AQ89" i="16" s="1"/>
  <c r="AT88" i="16"/>
  <c r="AS88" i="16"/>
  <c r="AQ88" i="16"/>
  <c r="AR88" i="16" s="1"/>
  <c r="AP88" i="16"/>
  <c r="AT87" i="16"/>
  <c r="AS87" i="16"/>
  <c r="AR87" i="16"/>
  <c r="AQ87" i="16"/>
  <c r="AP87" i="16"/>
  <c r="AT86" i="16"/>
  <c r="AS86" i="16"/>
  <c r="AP86" i="16"/>
  <c r="AT85" i="16"/>
  <c r="AS85" i="16"/>
  <c r="AP85" i="16"/>
  <c r="AT84" i="16"/>
  <c r="AS84" i="16"/>
  <c r="AQ84" i="16"/>
  <c r="AR84" i="16" s="1"/>
  <c r="AP84" i="16"/>
  <c r="AT83" i="16"/>
  <c r="AS83" i="16"/>
  <c r="AR83" i="16"/>
  <c r="AQ83" i="16"/>
  <c r="AP83" i="16"/>
  <c r="AT82" i="16"/>
  <c r="AS82" i="16"/>
  <c r="AP82" i="16"/>
  <c r="AT81" i="16"/>
  <c r="AS81" i="16"/>
  <c r="AP81" i="16"/>
  <c r="AT80" i="16"/>
  <c r="AS80" i="16"/>
  <c r="AQ80" i="16"/>
  <c r="AR80" i="16" s="1"/>
  <c r="AP80" i="16"/>
  <c r="AT79" i="16"/>
  <c r="AS79" i="16"/>
  <c r="AR79" i="16"/>
  <c r="AQ79" i="16"/>
  <c r="AP79" i="16"/>
  <c r="AT78" i="16"/>
  <c r="AS78" i="16"/>
  <c r="AP78" i="16"/>
  <c r="AT77" i="16"/>
  <c r="AS77" i="16"/>
  <c r="AQ77" i="16"/>
  <c r="AP77" i="16"/>
  <c r="AT76" i="16"/>
  <c r="AS76" i="16"/>
  <c r="AR76" i="16"/>
  <c r="AQ76" i="16"/>
  <c r="AP76" i="16"/>
  <c r="AT75" i="16"/>
  <c r="AS75" i="16"/>
  <c r="AR75" i="16"/>
  <c r="AQ75" i="16"/>
  <c r="AP75" i="16"/>
  <c r="AT74" i="16"/>
  <c r="AS74" i="16"/>
  <c r="AP74" i="16"/>
  <c r="AT73" i="16"/>
  <c r="AS73" i="16"/>
  <c r="AP73" i="16"/>
  <c r="AQ73" i="16" s="1"/>
  <c r="AT72" i="16"/>
  <c r="AS72" i="16"/>
  <c r="AQ72" i="16"/>
  <c r="AR72" i="16" s="1"/>
  <c r="AP72" i="16"/>
  <c r="AT71" i="16"/>
  <c r="AS71" i="16"/>
  <c r="AR71" i="16"/>
  <c r="AQ71" i="16"/>
  <c r="AP71" i="16"/>
  <c r="AT70" i="16"/>
  <c r="AS70" i="16"/>
  <c r="AP70" i="16"/>
  <c r="AT69" i="16"/>
  <c r="AS69" i="16"/>
  <c r="AP69" i="16"/>
  <c r="AT68" i="16"/>
  <c r="AS68" i="16"/>
  <c r="AQ68" i="16"/>
  <c r="AR68" i="16" s="1"/>
  <c r="AP68" i="16"/>
  <c r="AT67" i="16"/>
  <c r="AS67" i="16"/>
  <c r="AR67" i="16"/>
  <c r="AQ67" i="16"/>
  <c r="AP67" i="16"/>
  <c r="AT66" i="16"/>
  <c r="AS66" i="16"/>
  <c r="AP66" i="16"/>
  <c r="AT65" i="16"/>
  <c r="AS65" i="16"/>
  <c r="AP65" i="16"/>
  <c r="AT64" i="16"/>
  <c r="AS64" i="16"/>
  <c r="AQ64" i="16"/>
  <c r="AR64" i="16" s="1"/>
  <c r="AP64" i="16"/>
  <c r="AT63" i="16"/>
  <c r="AS63" i="16"/>
  <c r="AR63" i="16"/>
  <c r="AQ63" i="16"/>
  <c r="AP63" i="16"/>
  <c r="AT62" i="16"/>
  <c r="AS62" i="16"/>
  <c r="AP62" i="16"/>
  <c r="AT61" i="16"/>
  <c r="AS61" i="16"/>
  <c r="AQ61" i="16"/>
  <c r="AP61" i="16"/>
  <c r="AT60" i="16"/>
  <c r="AS60" i="16"/>
  <c r="AR60" i="16"/>
  <c r="AQ60" i="16"/>
  <c r="AP60" i="16"/>
  <c r="AT59" i="16"/>
  <c r="AS59" i="16"/>
  <c r="AR59" i="16"/>
  <c r="AQ59" i="16"/>
  <c r="AP59" i="16"/>
  <c r="AT58" i="16"/>
  <c r="AS58" i="16"/>
  <c r="AP58" i="16"/>
  <c r="AT57" i="16"/>
  <c r="AS57" i="16"/>
  <c r="AP57" i="16"/>
  <c r="AQ57" i="16" s="1"/>
  <c r="AT56" i="16"/>
  <c r="AS56" i="16"/>
  <c r="AQ56" i="16"/>
  <c r="AR56" i="16" s="1"/>
  <c r="AP56" i="16"/>
  <c r="AT55" i="16"/>
  <c r="AS55" i="16"/>
  <c r="AR55" i="16"/>
  <c r="AQ55" i="16"/>
  <c r="AP55" i="16"/>
  <c r="AT54" i="16"/>
  <c r="AS54" i="16"/>
  <c r="AP54" i="16"/>
  <c r="AT53" i="16"/>
  <c r="AS53" i="16"/>
  <c r="AP53" i="16"/>
  <c r="AT52" i="16"/>
  <c r="AS52" i="16"/>
  <c r="AQ52" i="16"/>
  <c r="AR52" i="16" s="1"/>
  <c r="AP52" i="16"/>
  <c r="AT51" i="16"/>
  <c r="AS51" i="16"/>
  <c r="AR51" i="16"/>
  <c r="AQ51" i="16"/>
  <c r="AP51" i="16"/>
  <c r="AT50" i="16"/>
  <c r="AS50" i="16"/>
  <c r="AP50" i="16"/>
  <c r="AT49" i="16"/>
  <c r="AS49" i="16"/>
  <c r="AP49" i="16"/>
  <c r="AT48" i="16"/>
  <c r="AS48" i="16"/>
  <c r="AQ48" i="16"/>
  <c r="AR48" i="16" s="1"/>
  <c r="AP48" i="16"/>
  <c r="AT47" i="16"/>
  <c r="AS47" i="16"/>
  <c r="AR47" i="16"/>
  <c r="AQ47" i="16"/>
  <c r="AP47" i="16"/>
  <c r="AT46" i="16"/>
  <c r="AS46" i="16"/>
  <c r="AP46" i="16"/>
  <c r="AT45" i="16"/>
  <c r="AS45" i="16"/>
  <c r="AQ45" i="16"/>
  <c r="AP45" i="16"/>
  <c r="AT44" i="16"/>
  <c r="AS44" i="16"/>
  <c r="AR44" i="16"/>
  <c r="AQ44" i="16"/>
  <c r="AP44" i="16"/>
  <c r="AT43" i="16"/>
  <c r="AS43" i="16"/>
  <c r="AR43" i="16"/>
  <c r="AQ43" i="16"/>
  <c r="AP43" i="16"/>
  <c r="AT42" i="16"/>
  <c r="AS42" i="16"/>
  <c r="AP42" i="16"/>
  <c r="AT41" i="16"/>
  <c r="AS41" i="16"/>
  <c r="AP41" i="16"/>
  <c r="AQ41" i="16" s="1"/>
  <c r="AT40" i="16"/>
  <c r="AS40" i="16"/>
  <c r="AQ40" i="16"/>
  <c r="AR40" i="16" s="1"/>
  <c r="AP40" i="16"/>
  <c r="AT39" i="16"/>
  <c r="AS39" i="16"/>
  <c r="AR39" i="16"/>
  <c r="AQ39" i="16"/>
  <c r="AP39" i="16"/>
  <c r="AT38" i="16"/>
  <c r="AS38" i="16"/>
  <c r="AP38" i="16"/>
  <c r="AT37" i="16"/>
  <c r="AS37" i="16"/>
  <c r="AP37" i="16"/>
  <c r="AT36" i="16"/>
  <c r="AS36" i="16"/>
  <c r="AQ36" i="16"/>
  <c r="AR36" i="16" s="1"/>
  <c r="AP36" i="16"/>
  <c r="AT35" i="16"/>
  <c r="AS35" i="16"/>
  <c r="AR35" i="16"/>
  <c r="AQ35" i="16"/>
  <c r="AP35" i="16"/>
  <c r="AT34" i="16"/>
  <c r="AS34" i="16"/>
  <c r="AP34" i="16"/>
  <c r="AT33" i="16"/>
  <c r="AS33" i="16"/>
  <c r="AP33" i="16"/>
  <c r="AT32" i="16"/>
  <c r="AS32" i="16"/>
  <c r="AQ32" i="16"/>
  <c r="AR32" i="16" s="1"/>
  <c r="AP32" i="16"/>
  <c r="AT31" i="16"/>
  <c r="AS31" i="16"/>
  <c r="AR31" i="16"/>
  <c r="AQ31" i="16"/>
  <c r="AP31" i="16"/>
  <c r="AT30" i="16"/>
  <c r="AS30" i="16"/>
  <c r="AP30" i="16"/>
  <c r="AT29" i="16"/>
  <c r="AS29" i="16"/>
  <c r="AQ29" i="16"/>
  <c r="AP29" i="16"/>
  <c r="AT28" i="16"/>
  <c r="AS28" i="16"/>
  <c r="AR28" i="16"/>
  <c r="AQ28" i="16"/>
  <c r="AP28" i="16"/>
  <c r="AT27" i="16"/>
  <c r="AS27" i="16"/>
  <c r="AR27" i="16"/>
  <c r="AQ27" i="16"/>
  <c r="AP27" i="16"/>
  <c r="AT26" i="16"/>
  <c r="AS26" i="16"/>
  <c r="AP26" i="16"/>
  <c r="AT25" i="16"/>
  <c r="AS25" i="16"/>
  <c r="AP25" i="16"/>
  <c r="AQ25" i="16" s="1"/>
  <c r="AT24" i="16"/>
  <c r="AS24" i="16"/>
  <c r="AQ24" i="16"/>
  <c r="AR24" i="16" s="1"/>
  <c r="AP24" i="16"/>
  <c r="AT23" i="16"/>
  <c r="AS23" i="16"/>
  <c r="AR23" i="16"/>
  <c r="AQ23" i="16"/>
  <c r="AP23" i="16"/>
  <c r="AT22" i="16"/>
  <c r="AS22" i="16"/>
  <c r="AP22" i="16"/>
  <c r="AT21" i="16"/>
  <c r="AS21" i="16"/>
  <c r="AP21" i="16"/>
  <c r="AT20" i="16"/>
  <c r="AS20" i="16"/>
  <c r="AQ20" i="16"/>
  <c r="AR20" i="16" s="1"/>
  <c r="AP20" i="16"/>
  <c r="AT19" i="16"/>
  <c r="AS19" i="16"/>
  <c r="AR19" i="16"/>
  <c r="AQ19" i="16"/>
  <c r="AP19" i="16"/>
  <c r="AT18" i="16"/>
  <c r="AS18" i="16"/>
  <c r="AP18" i="16"/>
  <c r="AT17" i="16"/>
  <c r="AS17" i="16"/>
  <c r="AP17" i="16"/>
  <c r="AT16" i="16"/>
  <c r="AS16" i="16"/>
  <c r="AQ16" i="16"/>
  <c r="AR16" i="16" s="1"/>
  <c r="AP16" i="16"/>
  <c r="AT15" i="16"/>
  <c r="AS15" i="16"/>
  <c r="AR15" i="16"/>
  <c r="AQ15" i="16"/>
  <c r="AP15" i="16"/>
  <c r="AT14" i="16"/>
  <c r="AS14" i="16"/>
  <c r="AP14" i="16"/>
  <c r="AT13" i="16"/>
  <c r="AS13" i="16"/>
  <c r="AQ13" i="16"/>
  <c r="AP13" i="16"/>
  <c r="AT12" i="16"/>
  <c r="AS12" i="16"/>
  <c r="AR12" i="16"/>
  <c r="AQ12" i="16"/>
  <c r="AP12" i="16"/>
  <c r="AT11" i="16"/>
  <c r="AS11" i="16"/>
  <c r="AR11" i="16"/>
  <c r="AQ11" i="16"/>
  <c r="AP11" i="16"/>
  <c r="AT10" i="16"/>
  <c r="AS10" i="16"/>
  <c r="AP10" i="16"/>
  <c r="AT9" i="16"/>
  <c r="AS9" i="16"/>
  <c r="AP9" i="16"/>
  <c r="AQ9" i="16" s="1"/>
  <c r="AT8" i="16"/>
  <c r="AS8" i="16"/>
  <c r="AQ8" i="16"/>
  <c r="AR8" i="16" s="1"/>
  <c r="AP8" i="16"/>
  <c r="AT7" i="16"/>
  <c r="AS7" i="16"/>
  <c r="AR7" i="16"/>
  <c r="AQ7" i="16"/>
  <c r="AP7" i="16"/>
  <c r="AT6" i="16"/>
  <c r="AS6" i="16"/>
  <c r="AP6" i="16"/>
  <c r="AT5" i="16"/>
  <c r="AS5" i="16"/>
  <c r="AP5" i="16"/>
  <c r="AT4" i="16"/>
  <c r="AS4" i="16"/>
  <c r="AQ4" i="16"/>
  <c r="AR4" i="16" s="1"/>
  <c r="AP4" i="16"/>
  <c r="AP3" i="16"/>
  <c r="AO608" i="16"/>
  <c r="AN608" i="16"/>
  <c r="AM608" i="16"/>
  <c r="AK608" i="16"/>
  <c r="AL608" i="16" s="1"/>
  <c r="AO607" i="16"/>
  <c r="AN607" i="16"/>
  <c r="AK607" i="16"/>
  <c r="AO606" i="16"/>
  <c r="AN606" i="16"/>
  <c r="AK606" i="16"/>
  <c r="AO605" i="16"/>
  <c r="AN605" i="16"/>
  <c r="AL605" i="16"/>
  <c r="AM605" i="16" s="1"/>
  <c r="AK605" i="16"/>
  <c r="AO604" i="16"/>
  <c r="AN604" i="16"/>
  <c r="AK604" i="16"/>
  <c r="AL604" i="16" s="1"/>
  <c r="AM604" i="16" s="1"/>
  <c r="AO603" i="16"/>
  <c r="AN603" i="16"/>
  <c r="AK603" i="16"/>
  <c r="AO602" i="16"/>
  <c r="AN602" i="16"/>
  <c r="AK602" i="16"/>
  <c r="AO601" i="16"/>
  <c r="AN601" i="16"/>
  <c r="AL601" i="16"/>
  <c r="AM601" i="16" s="1"/>
  <c r="AK601" i="16"/>
  <c r="AO600" i="16"/>
  <c r="AN600" i="16"/>
  <c r="AK600" i="16"/>
  <c r="AL600" i="16" s="1"/>
  <c r="AM600" i="16" s="1"/>
  <c r="AO599" i="16"/>
  <c r="AN599" i="16"/>
  <c r="AK599" i="16"/>
  <c r="AO598" i="16"/>
  <c r="AN598" i="16"/>
  <c r="AK598" i="16"/>
  <c r="AO597" i="16"/>
  <c r="AN597" i="16"/>
  <c r="AL597" i="16"/>
  <c r="AM597" i="16" s="1"/>
  <c r="AK597" i="16"/>
  <c r="AO596" i="16"/>
  <c r="AN596" i="16"/>
  <c r="AM596" i="16"/>
  <c r="AK596" i="16"/>
  <c r="AL596" i="16" s="1"/>
  <c r="AO595" i="16"/>
  <c r="AN595" i="16"/>
  <c r="AK595" i="16"/>
  <c r="AO594" i="16"/>
  <c r="AN594" i="16"/>
  <c r="AK594" i="16"/>
  <c r="AO593" i="16"/>
  <c r="AN593" i="16"/>
  <c r="AL593" i="16"/>
  <c r="AM593" i="16" s="1"/>
  <c r="AK593" i="16"/>
  <c r="AO592" i="16"/>
  <c r="AN592" i="16"/>
  <c r="AK592" i="16"/>
  <c r="AL592" i="16" s="1"/>
  <c r="AM592" i="16" s="1"/>
  <c r="AO591" i="16"/>
  <c r="AN591" i="16"/>
  <c r="AK591" i="16"/>
  <c r="AO590" i="16"/>
  <c r="AN590" i="16"/>
  <c r="AK590" i="16"/>
  <c r="AO589" i="16"/>
  <c r="AN589" i="16"/>
  <c r="AL589" i="16"/>
  <c r="AM589" i="16" s="1"/>
  <c r="AK589" i="16"/>
  <c r="AO588" i="16"/>
  <c r="AN588" i="16"/>
  <c r="AM588" i="16"/>
  <c r="AK588" i="16"/>
  <c r="AL588" i="16" s="1"/>
  <c r="AO587" i="16"/>
  <c r="AN587" i="16"/>
  <c r="AK587" i="16"/>
  <c r="AO586" i="16"/>
  <c r="AN586" i="16"/>
  <c r="AK586" i="16"/>
  <c r="AO585" i="16"/>
  <c r="AN585" i="16"/>
  <c r="AL585" i="16"/>
  <c r="AM585" i="16" s="1"/>
  <c r="AK585" i="16"/>
  <c r="AO584" i="16"/>
  <c r="AN584" i="16"/>
  <c r="AK584" i="16"/>
  <c r="AL584" i="16" s="1"/>
  <c r="AM584" i="16" s="1"/>
  <c r="AO583" i="16"/>
  <c r="AN583" i="16"/>
  <c r="AK583" i="16"/>
  <c r="AO582" i="16"/>
  <c r="AN582" i="16"/>
  <c r="AK582" i="16"/>
  <c r="AO581" i="16"/>
  <c r="AN581" i="16"/>
  <c r="AL581" i="16"/>
  <c r="AM581" i="16" s="1"/>
  <c r="AK581" i="16"/>
  <c r="AO580" i="16"/>
  <c r="AN580" i="16"/>
  <c r="AM580" i="16"/>
  <c r="AK580" i="16"/>
  <c r="AL580" i="16" s="1"/>
  <c r="AO579" i="16"/>
  <c r="AN579" i="16"/>
  <c r="AK579" i="16"/>
  <c r="AO578" i="16"/>
  <c r="AN578" i="16"/>
  <c r="AK578" i="16"/>
  <c r="AO577" i="16"/>
  <c r="AN577" i="16"/>
  <c r="AL577" i="16"/>
  <c r="AM577" i="16" s="1"/>
  <c r="AK577" i="16"/>
  <c r="AO576" i="16"/>
  <c r="AN576" i="16"/>
  <c r="AK576" i="16"/>
  <c r="AL576" i="16" s="1"/>
  <c r="AM576" i="16" s="1"/>
  <c r="AO575" i="16"/>
  <c r="AN575" i="16"/>
  <c r="AK575" i="16"/>
  <c r="AO574" i="16"/>
  <c r="AN574" i="16"/>
  <c r="AK574" i="16"/>
  <c r="AO573" i="16"/>
  <c r="AN573" i="16"/>
  <c r="AL573" i="16"/>
  <c r="AM573" i="16" s="1"/>
  <c r="AK573" i="16"/>
  <c r="AO572" i="16"/>
  <c r="AN572" i="16"/>
  <c r="AM572" i="16"/>
  <c r="AK572" i="16"/>
  <c r="AL572" i="16" s="1"/>
  <c r="AO571" i="16"/>
  <c r="AN571" i="16"/>
  <c r="AK571" i="16"/>
  <c r="AO570" i="16"/>
  <c r="AN570" i="16"/>
  <c r="AK570" i="16"/>
  <c r="AO569" i="16"/>
  <c r="AN569" i="16"/>
  <c r="AL569" i="16"/>
  <c r="AM569" i="16" s="1"/>
  <c r="AK569" i="16"/>
  <c r="AO568" i="16"/>
  <c r="AN568" i="16"/>
  <c r="AK568" i="16"/>
  <c r="AL568" i="16" s="1"/>
  <c r="AM568" i="16" s="1"/>
  <c r="AO567" i="16"/>
  <c r="AN567" i="16"/>
  <c r="AK567" i="16"/>
  <c r="AO566" i="16"/>
  <c r="AN566" i="16"/>
  <c r="AK566" i="16"/>
  <c r="AO565" i="16"/>
  <c r="AN565" i="16"/>
  <c r="AL565" i="16"/>
  <c r="AM565" i="16" s="1"/>
  <c r="AK565" i="16"/>
  <c r="AO564" i="16"/>
  <c r="AN564" i="16"/>
  <c r="AM564" i="16"/>
  <c r="AK564" i="16"/>
  <c r="AL564" i="16" s="1"/>
  <c r="AO563" i="16"/>
  <c r="AN563" i="16"/>
  <c r="AK563" i="16"/>
  <c r="AO562" i="16"/>
  <c r="AN562" i="16"/>
  <c r="AK562" i="16"/>
  <c r="AO561" i="16"/>
  <c r="AN561" i="16"/>
  <c r="AL561" i="16"/>
  <c r="AM561" i="16" s="1"/>
  <c r="AK561" i="16"/>
  <c r="AO560" i="16"/>
  <c r="AN560" i="16"/>
  <c r="AK560" i="16"/>
  <c r="AL560" i="16" s="1"/>
  <c r="AM560" i="16" s="1"/>
  <c r="AO559" i="16"/>
  <c r="AN559" i="16"/>
  <c r="AK559" i="16"/>
  <c r="AO558" i="16"/>
  <c r="AN558" i="16"/>
  <c r="AK558" i="16"/>
  <c r="AO557" i="16"/>
  <c r="AN557" i="16"/>
  <c r="AL557" i="16"/>
  <c r="AM557" i="16" s="1"/>
  <c r="AK557" i="16"/>
  <c r="AO556" i="16"/>
  <c r="AN556" i="16"/>
  <c r="AM556" i="16"/>
  <c r="AK556" i="16"/>
  <c r="AL556" i="16" s="1"/>
  <c r="AO555" i="16"/>
  <c r="AN555" i="16"/>
  <c r="AK555" i="16"/>
  <c r="AO554" i="16"/>
  <c r="AN554" i="16"/>
  <c r="AK554" i="16"/>
  <c r="AO553" i="16"/>
  <c r="AN553" i="16"/>
  <c r="AL553" i="16"/>
  <c r="AM553" i="16" s="1"/>
  <c r="AK553" i="16"/>
  <c r="AO552" i="16"/>
  <c r="AN552" i="16"/>
  <c r="AK552" i="16"/>
  <c r="AL552" i="16" s="1"/>
  <c r="AM552" i="16" s="1"/>
  <c r="AO551" i="16"/>
  <c r="AN551" i="16"/>
  <c r="AK551" i="16"/>
  <c r="AO550" i="16"/>
  <c r="AN550" i="16"/>
  <c r="AK550" i="16"/>
  <c r="AO549" i="16"/>
  <c r="AN549" i="16"/>
  <c r="AL549" i="16"/>
  <c r="AM549" i="16" s="1"/>
  <c r="AK549" i="16"/>
  <c r="AO548" i="16"/>
  <c r="AN548" i="16"/>
  <c r="AM548" i="16"/>
  <c r="AK548" i="16"/>
  <c r="AL548" i="16" s="1"/>
  <c r="AO547" i="16"/>
  <c r="AN547" i="16"/>
  <c r="AK547" i="16"/>
  <c r="AO546" i="16"/>
  <c r="AN546" i="16"/>
  <c r="AK546" i="16"/>
  <c r="AO545" i="16"/>
  <c r="AN545" i="16"/>
  <c r="AL545" i="16"/>
  <c r="AM545" i="16" s="1"/>
  <c r="AK545" i="16"/>
  <c r="AO544" i="16"/>
  <c r="AN544" i="16"/>
  <c r="AK544" i="16"/>
  <c r="AL544" i="16" s="1"/>
  <c r="AM544" i="16" s="1"/>
  <c r="AO543" i="16"/>
  <c r="AN543" i="16"/>
  <c r="AK543" i="16"/>
  <c r="AO542" i="16"/>
  <c r="AN542" i="16"/>
  <c r="AK542" i="16"/>
  <c r="AO541" i="16"/>
  <c r="AN541" i="16"/>
  <c r="AL541" i="16"/>
  <c r="AM541" i="16" s="1"/>
  <c r="AK541" i="16"/>
  <c r="AO540" i="16"/>
  <c r="AN540" i="16"/>
  <c r="AM540" i="16"/>
  <c r="AK540" i="16"/>
  <c r="AL540" i="16" s="1"/>
  <c r="AO539" i="16"/>
  <c r="AN539" i="16"/>
  <c r="AK539" i="16"/>
  <c r="AO538" i="16"/>
  <c r="AN538" i="16"/>
  <c r="AK538" i="16"/>
  <c r="AO537" i="16"/>
  <c r="AN537" i="16"/>
  <c r="AL537" i="16"/>
  <c r="AM537" i="16" s="1"/>
  <c r="AK537" i="16"/>
  <c r="AO536" i="16"/>
  <c r="AN536" i="16"/>
  <c r="AK536" i="16"/>
  <c r="AL536" i="16" s="1"/>
  <c r="AM536" i="16" s="1"/>
  <c r="AO535" i="16"/>
  <c r="AN535" i="16"/>
  <c r="AK535" i="16"/>
  <c r="AO534" i="16"/>
  <c r="AN534" i="16"/>
  <c r="AK534" i="16"/>
  <c r="AO533" i="16"/>
  <c r="AN533" i="16"/>
  <c r="AL533" i="16"/>
  <c r="AM533" i="16" s="1"/>
  <c r="AK533" i="16"/>
  <c r="AO532" i="16"/>
  <c r="AN532" i="16"/>
  <c r="AM532" i="16"/>
  <c r="AK532" i="16"/>
  <c r="AL532" i="16" s="1"/>
  <c r="AO531" i="16"/>
  <c r="AN531" i="16"/>
  <c r="AK531" i="16"/>
  <c r="AO530" i="16"/>
  <c r="AN530" i="16"/>
  <c r="AK530" i="16"/>
  <c r="AO529" i="16"/>
  <c r="AN529" i="16"/>
  <c r="AL529" i="16"/>
  <c r="AM529" i="16" s="1"/>
  <c r="AK529" i="16"/>
  <c r="AO528" i="16"/>
  <c r="AN528" i="16"/>
  <c r="AK528" i="16"/>
  <c r="AL528" i="16" s="1"/>
  <c r="AM528" i="16" s="1"/>
  <c r="AO527" i="16"/>
  <c r="AN527" i="16"/>
  <c r="AK527" i="16"/>
  <c r="AO526" i="16"/>
  <c r="AN526" i="16"/>
  <c r="AK526" i="16"/>
  <c r="AO525" i="16"/>
  <c r="AN525" i="16"/>
  <c r="AL525" i="16"/>
  <c r="AM525" i="16" s="1"/>
  <c r="AK525" i="16"/>
  <c r="AO524" i="16"/>
  <c r="AN524" i="16"/>
  <c r="AM524" i="16"/>
  <c r="AK524" i="16"/>
  <c r="AL524" i="16" s="1"/>
  <c r="AO523" i="16"/>
  <c r="AN523" i="16"/>
  <c r="AK523" i="16"/>
  <c r="AO522" i="16"/>
  <c r="AN522" i="16"/>
  <c r="AK522" i="16"/>
  <c r="AO521" i="16"/>
  <c r="AN521" i="16"/>
  <c r="AL521" i="16"/>
  <c r="AM521" i="16" s="1"/>
  <c r="AK521" i="16"/>
  <c r="AO520" i="16"/>
  <c r="AN520" i="16"/>
  <c r="AK520" i="16"/>
  <c r="AL520" i="16" s="1"/>
  <c r="AM520" i="16" s="1"/>
  <c r="AO519" i="16"/>
  <c r="AN519" i="16"/>
  <c r="AK519" i="16"/>
  <c r="AO518" i="16"/>
  <c r="AN518" i="16"/>
  <c r="AK518" i="16"/>
  <c r="AO517" i="16"/>
  <c r="AN517" i="16"/>
  <c r="AL517" i="16"/>
  <c r="AM517" i="16" s="1"/>
  <c r="AK517" i="16"/>
  <c r="AO516" i="16"/>
  <c r="AN516" i="16"/>
  <c r="AM516" i="16"/>
  <c r="AK516" i="16"/>
  <c r="AL516" i="16" s="1"/>
  <c r="AO515" i="16"/>
  <c r="AN515" i="16"/>
  <c r="AK515" i="16"/>
  <c r="AO514" i="16"/>
  <c r="AN514" i="16"/>
  <c r="AK514" i="16"/>
  <c r="AO513" i="16"/>
  <c r="AN513" i="16"/>
  <c r="AL513" i="16"/>
  <c r="AM513" i="16" s="1"/>
  <c r="AK513" i="16"/>
  <c r="AO512" i="16"/>
  <c r="AN512" i="16"/>
  <c r="AK512" i="16"/>
  <c r="AL512" i="16" s="1"/>
  <c r="AM512" i="16" s="1"/>
  <c r="AO511" i="16"/>
  <c r="AN511" i="16"/>
  <c r="AK511" i="16"/>
  <c r="AO510" i="16"/>
  <c r="AN510" i="16"/>
  <c r="AK510" i="16"/>
  <c r="AO509" i="16"/>
  <c r="AN509" i="16"/>
  <c r="AL509" i="16"/>
  <c r="AM509" i="16" s="1"/>
  <c r="AK509" i="16"/>
  <c r="AO508" i="16"/>
  <c r="AN508" i="16"/>
  <c r="AM508" i="16"/>
  <c r="AK508" i="16"/>
  <c r="AL508" i="16" s="1"/>
  <c r="AO507" i="16"/>
  <c r="AN507" i="16"/>
  <c r="AK507" i="16"/>
  <c r="AO506" i="16"/>
  <c r="AN506" i="16"/>
  <c r="AK506" i="16"/>
  <c r="AO505" i="16"/>
  <c r="AN505" i="16"/>
  <c r="AL505" i="16"/>
  <c r="AM505" i="16" s="1"/>
  <c r="AK505" i="16"/>
  <c r="AO504" i="16"/>
  <c r="AN504" i="16"/>
  <c r="AK504" i="16"/>
  <c r="AL504" i="16" s="1"/>
  <c r="AM504" i="16" s="1"/>
  <c r="AO503" i="16"/>
  <c r="AN503" i="16"/>
  <c r="AK503" i="16"/>
  <c r="AO502" i="16"/>
  <c r="AN502" i="16"/>
  <c r="AK502" i="16"/>
  <c r="AO501" i="16"/>
  <c r="AN501" i="16"/>
  <c r="AL501" i="16"/>
  <c r="AM501" i="16" s="1"/>
  <c r="AK501" i="16"/>
  <c r="AO500" i="16"/>
  <c r="AN500" i="16"/>
  <c r="AM500" i="16"/>
  <c r="AK500" i="16"/>
  <c r="AL500" i="16" s="1"/>
  <c r="AO499" i="16"/>
  <c r="AN499" i="16"/>
  <c r="AK499" i="16"/>
  <c r="AO498" i="16"/>
  <c r="AN498" i="16"/>
  <c r="AK498" i="16"/>
  <c r="AO497" i="16"/>
  <c r="AN497" i="16"/>
  <c r="AL497" i="16"/>
  <c r="AM497" i="16" s="1"/>
  <c r="AK497" i="16"/>
  <c r="AO496" i="16"/>
  <c r="AN496" i="16"/>
  <c r="AK496" i="16"/>
  <c r="AL496" i="16" s="1"/>
  <c r="AM496" i="16" s="1"/>
  <c r="AO495" i="16"/>
  <c r="AN495" i="16"/>
  <c r="AK495" i="16"/>
  <c r="AO494" i="16"/>
  <c r="AN494" i="16"/>
  <c r="AK494" i="16"/>
  <c r="AO493" i="16"/>
  <c r="AN493" i="16"/>
  <c r="AL493" i="16"/>
  <c r="AM493" i="16" s="1"/>
  <c r="AK493" i="16"/>
  <c r="AO492" i="16"/>
  <c r="AN492" i="16"/>
  <c r="AM492" i="16"/>
  <c r="AK492" i="16"/>
  <c r="AL492" i="16" s="1"/>
  <c r="AO491" i="16"/>
  <c r="AN491" i="16"/>
  <c r="AK491" i="16"/>
  <c r="AO490" i="16"/>
  <c r="AN490" i="16"/>
  <c r="AK490" i="16"/>
  <c r="AO489" i="16"/>
  <c r="AN489" i="16"/>
  <c r="AL489" i="16"/>
  <c r="AM489" i="16" s="1"/>
  <c r="AK489" i="16"/>
  <c r="AO488" i="16"/>
  <c r="AN488" i="16"/>
  <c r="AK488" i="16"/>
  <c r="AL488" i="16" s="1"/>
  <c r="AM488" i="16" s="1"/>
  <c r="AO487" i="16"/>
  <c r="AN487" i="16"/>
  <c r="AK487" i="16"/>
  <c r="AO486" i="16"/>
  <c r="AN486" i="16"/>
  <c r="AK486" i="16"/>
  <c r="AO485" i="16"/>
  <c r="AN485" i="16"/>
  <c r="AL485" i="16"/>
  <c r="AM485" i="16" s="1"/>
  <c r="AK485" i="16"/>
  <c r="AO484" i="16"/>
  <c r="AN484" i="16"/>
  <c r="AM484" i="16"/>
  <c r="AK484" i="16"/>
  <c r="AL484" i="16" s="1"/>
  <c r="AO483" i="16"/>
  <c r="AN483" i="16"/>
  <c r="AK483" i="16"/>
  <c r="AO482" i="16"/>
  <c r="AN482" i="16"/>
  <c r="AK482" i="16"/>
  <c r="AO481" i="16"/>
  <c r="AN481" i="16"/>
  <c r="AL481" i="16"/>
  <c r="AM481" i="16" s="1"/>
  <c r="AK481" i="16"/>
  <c r="AO480" i="16"/>
  <c r="AN480" i="16"/>
  <c r="AK480" i="16"/>
  <c r="AL480" i="16" s="1"/>
  <c r="AM480" i="16" s="1"/>
  <c r="AO479" i="16"/>
  <c r="AN479" i="16"/>
  <c r="AK479" i="16"/>
  <c r="AO478" i="16"/>
  <c r="AN478" i="16"/>
  <c r="AK478" i="16"/>
  <c r="AO477" i="16"/>
  <c r="AN477" i="16"/>
  <c r="AL477" i="16"/>
  <c r="AM477" i="16" s="1"/>
  <c r="AK477" i="16"/>
  <c r="AO476" i="16"/>
  <c r="AN476" i="16"/>
  <c r="AM476" i="16"/>
  <c r="AK476" i="16"/>
  <c r="AL476" i="16" s="1"/>
  <c r="AO475" i="16"/>
  <c r="AN475" i="16"/>
  <c r="AK475" i="16"/>
  <c r="AO474" i="16"/>
  <c r="AN474" i="16"/>
  <c r="AK474" i="16"/>
  <c r="AO473" i="16"/>
  <c r="AN473" i="16"/>
  <c r="AL473" i="16"/>
  <c r="AM473" i="16" s="1"/>
  <c r="AK473" i="16"/>
  <c r="AO472" i="16"/>
  <c r="AN472" i="16"/>
  <c r="AK472" i="16"/>
  <c r="AL472" i="16" s="1"/>
  <c r="AM472" i="16" s="1"/>
  <c r="AO471" i="16"/>
  <c r="AN471" i="16"/>
  <c r="AK471" i="16"/>
  <c r="AO470" i="16"/>
  <c r="AN470" i="16"/>
  <c r="AK470" i="16"/>
  <c r="AO469" i="16"/>
  <c r="AN469" i="16"/>
  <c r="AL469" i="16"/>
  <c r="AM469" i="16" s="1"/>
  <c r="AK469" i="16"/>
  <c r="AO468" i="16"/>
  <c r="AN468" i="16"/>
  <c r="AM468" i="16"/>
  <c r="AK468" i="16"/>
  <c r="AL468" i="16" s="1"/>
  <c r="AO467" i="16"/>
  <c r="AN467" i="16"/>
  <c r="AK467" i="16"/>
  <c r="AO466" i="16"/>
  <c r="AN466" i="16"/>
  <c r="AK466" i="16"/>
  <c r="AO465" i="16"/>
  <c r="AN465" i="16"/>
  <c r="AL465" i="16"/>
  <c r="AM465" i="16" s="1"/>
  <c r="AK465" i="16"/>
  <c r="AO464" i="16"/>
  <c r="AN464" i="16"/>
  <c r="AK464" i="16"/>
  <c r="AL464" i="16" s="1"/>
  <c r="AM464" i="16" s="1"/>
  <c r="AO463" i="16"/>
  <c r="AN463" i="16"/>
  <c r="AK463" i="16"/>
  <c r="AO462" i="16"/>
  <c r="AN462" i="16"/>
  <c r="AK462" i="16"/>
  <c r="AO461" i="16"/>
  <c r="AN461" i="16"/>
  <c r="AL461" i="16"/>
  <c r="AM461" i="16" s="1"/>
  <c r="AK461" i="16"/>
  <c r="AO460" i="16"/>
  <c r="AN460" i="16"/>
  <c r="AM460" i="16"/>
  <c r="AK460" i="16"/>
  <c r="AL460" i="16" s="1"/>
  <c r="AO459" i="16"/>
  <c r="AN459" i="16"/>
  <c r="AK459" i="16"/>
  <c r="AO458" i="16"/>
  <c r="AN458" i="16"/>
  <c r="AK458" i="16"/>
  <c r="AO457" i="16"/>
  <c r="AN457" i="16"/>
  <c r="AL457" i="16"/>
  <c r="AM457" i="16" s="1"/>
  <c r="AK457" i="16"/>
  <c r="AO456" i="16"/>
  <c r="AN456" i="16"/>
  <c r="AK456" i="16"/>
  <c r="AL456" i="16" s="1"/>
  <c r="AM456" i="16" s="1"/>
  <c r="AO455" i="16"/>
  <c r="AN455" i="16"/>
  <c r="AK455" i="16"/>
  <c r="AO454" i="16"/>
  <c r="AN454" i="16"/>
  <c r="AK454" i="16"/>
  <c r="AO453" i="16"/>
  <c r="AN453" i="16"/>
  <c r="AL453" i="16"/>
  <c r="AM453" i="16" s="1"/>
  <c r="AK453" i="16"/>
  <c r="AO452" i="16"/>
  <c r="AN452" i="16"/>
  <c r="AM452" i="16"/>
  <c r="AK452" i="16"/>
  <c r="AL452" i="16" s="1"/>
  <c r="AO451" i="16"/>
  <c r="AN451" i="16"/>
  <c r="AK451" i="16"/>
  <c r="AO450" i="16"/>
  <c r="AN450" i="16"/>
  <c r="AK450" i="16"/>
  <c r="AO449" i="16"/>
  <c r="AN449" i="16"/>
  <c r="AL449" i="16"/>
  <c r="AM449" i="16" s="1"/>
  <c r="AK449" i="16"/>
  <c r="AO448" i="16"/>
  <c r="AN448" i="16"/>
  <c r="AK448" i="16"/>
  <c r="AL448" i="16" s="1"/>
  <c r="AM448" i="16" s="1"/>
  <c r="AO447" i="16"/>
  <c r="AN447" i="16"/>
  <c r="AK447" i="16"/>
  <c r="AO446" i="16"/>
  <c r="AN446" i="16"/>
  <c r="AK446" i="16"/>
  <c r="AO445" i="16"/>
  <c r="AN445" i="16"/>
  <c r="AL445" i="16"/>
  <c r="AM445" i="16" s="1"/>
  <c r="AK445" i="16"/>
  <c r="AO444" i="16"/>
  <c r="AN444" i="16"/>
  <c r="AM444" i="16"/>
  <c r="AK444" i="16"/>
  <c r="AL444" i="16" s="1"/>
  <c r="AO443" i="16"/>
  <c r="AN443" i="16"/>
  <c r="AL443" i="16"/>
  <c r="AK443" i="16"/>
  <c r="AO442" i="16"/>
  <c r="AN442" i="16"/>
  <c r="AM442" i="16"/>
  <c r="AL442" i="16"/>
  <c r="AK442" i="16"/>
  <c r="AO441" i="16"/>
  <c r="AN441" i="16"/>
  <c r="AM441" i="16"/>
  <c r="AL441" i="16"/>
  <c r="AK441" i="16"/>
  <c r="AO440" i="16"/>
  <c r="AN440" i="16"/>
  <c r="AK440" i="16"/>
  <c r="AL440" i="16" s="1"/>
  <c r="AO439" i="16"/>
  <c r="AN439" i="16"/>
  <c r="AK439" i="16"/>
  <c r="AO438" i="16"/>
  <c r="AN438" i="16"/>
  <c r="AL438" i="16"/>
  <c r="AK438" i="16"/>
  <c r="AO437" i="16"/>
  <c r="AN437" i="16"/>
  <c r="AM437" i="16"/>
  <c r="AL437" i="16"/>
  <c r="AK437" i="16"/>
  <c r="AO436" i="16"/>
  <c r="AN436" i="16"/>
  <c r="AK436" i="16"/>
  <c r="AL436" i="16" s="1"/>
  <c r="AM436" i="16" s="1"/>
  <c r="AO435" i="16"/>
  <c r="AN435" i="16"/>
  <c r="AK435" i="16"/>
  <c r="AO434" i="16"/>
  <c r="AN434" i="16"/>
  <c r="AK434" i="16"/>
  <c r="AO433" i="16"/>
  <c r="AN433" i="16"/>
  <c r="AL433" i="16"/>
  <c r="AM433" i="16" s="1"/>
  <c r="AK433" i="16"/>
  <c r="AO432" i="16"/>
  <c r="AN432" i="16"/>
  <c r="AK432" i="16"/>
  <c r="AO431" i="16"/>
  <c r="AN431" i="16"/>
  <c r="AK431" i="16"/>
  <c r="AO430" i="16"/>
  <c r="AN430" i="16"/>
  <c r="AL430" i="16"/>
  <c r="AM430" i="16" s="1"/>
  <c r="AK430" i="16"/>
  <c r="AO429" i="16"/>
  <c r="AN429" i="16"/>
  <c r="AM429" i="16"/>
  <c r="AL429" i="16"/>
  <c r="AK429" i="16"/>
  <c r="AO428" i="16"/>
  <c r="AN428" i="16"/>
  <c r="AM428" i="16"/>
  <c r="AK428" i="16"/>
  <c r="AL428" i="16" s="1"/>
  <c r="AO427" i="16"/>
  <c r="AN427" i="16"/>
  <c r="AL427" i="16"/>
  <c r="AK427" i="16"/>
  <c r="AO426" i="16"/>
  <c r="AN426" i="16"/>
  <c r="AK426" i="16"/>
  <c r="AO425" i="16"/>
  <c r="AN425" i="16"/>
  <c r="AL425" i="16"/>
  <c r="AM425" i="16" s="1"/>
  <c r="AK425" i="16"/>
  <c r="AO424" i="16"/>
  <c r="AN424" i="16"/>
  <c r="AK424" i="16"/>
  <c r="AL424" i="16" s="1"/>
  <c r="AO423" i="16"/>
  <c r="AN423" i="16"/>
  <c r="AK423" i="16"/>
  <c r="AL423" i="16" s="1"/>
  <c r="AO422" i="16"/>
  <c r="AN422" i="16"/>
  <c r="AL422" i="16"/>
  <c r="AM422" i="16" s="1"/>
  <c r="AK422" i="16"/>
  <c r="AO421" i="16"/>
  <c r="AN421" i="16"/>
  <c r="AM421" i="16"/>
  <c r="AL421" i="16"/>
  <c r="AK421" i="16"/>
  <c r="AO420" i="16"/>
  <c r="AN420" i="16"/>
  <c r="AM420" i="16"/>
  <c r="AK420" i="16"/>
  <c r="AL420" i="16" s="1"/>
  <c r="AO419" i="16"/>
  <c r="AN419" i="16"/>
  <c r="AL419" i="16"/>
  <c r="AK419" i="16"/>
  <c r="AO418" i="16"/>
  <c r="AN418" i="16"/>
  <c r="AK418" i="16"/>
  <c r="AO417" i="16"/>
  <c r="AN417" i="16"/>
  <c r="AL417" i="16"/>
  <c r="AM417" i="16" s="1"/>
  <c r="AK417" i="16"/>
  <c r="AO416" i="16"/>
  <c r="AN416" i="16"/>
  <c r="AM416" i="16"/>
  <c r="AK416" i="16"/>
  <c r="AL416" i="16" s="1"/>
  <c r="AO415" i="16"/>
  <c r="AN415" i="16"/>
  <c r="AL415" i="16"/>
  <c r="AK415" i="16"/>
  <c r="AO414" i="16"/>
  <c r="AN414" i="16"/>
  <c r="AM414" i="16"/>
  <c r="AL414" i="16"/>
  <c r="AK414" i="16"/>
  <c r="AO413" i="16"/>
  <c r="AN413" i="16"/>
  <c r="AM413" i="16"/>
  <c r="AL413" i="16"/>
  <c r="AK413" i="16"/>
  <c r="AO412" i="16"/>
  <c r="AN412" i="16"/>
  <c r="AM412" i="16"/>
  <c r="AK412" i="16"/>
  <c r="AL412" i="16" s="1"/>
  <c r="AO411" i="16"/>
  <c r="AN411" i="16"/>
  <c r="AL411" i="16"/>
  <c r="AK411" i="16"/>
  <c r="AO410" i="16"/>
  <c r="AN410" i="16"/>
  <c r="AK410" i="16"/>
  <c r="AO409" i="16"/>
  <c r="AN409" i="16"/>
  <c r="AL409" i="16"/>
  <c r="AM409" i="16" s="1"/>
  <c r="AK409" i="16"/>
  <c r="AO408" i="16"/>
  <c r="AN408" i="16"/>
  <c r="AK408" i="16"/>
  <c r="AL408" i="16" s="1"/>
  <c r="AO407" i="16"/>
  <c r="AN407" i="16"/>
  <c r="AK407" i="16"/>
  <c r="AO406" i="16"/>
  <c r="AN406" i="16"/>
  <c r="AL406" i="16"/>
  <c r="AM406" i="16" s="1"/>
  <c r="AK406" i="16"/>
  <c r="AO405" i="16"/>
  <c r="AN405" i="16"/>
  <c r="AM405" i="16"/>
  <c r="AL405" i="16"/>
  <c r="AK405" i="16"/>
  <c r="AO404" i="16"/>
  <c r="AN404" i="16"/>
  <c r="AM404" i="16"/>
  <c r="AK404" i="16"/>
  <c r="AL404" i="16" s="1"/>
  <c r="AO403" i="16"/>
  <c r="AN403" i="16"/>
  <c r="AL403" i="16"/>
  <c r="AK403" i="16"/>
  <c r="AO402" i="16"/>
  <c r="AN402" i="16"/>
  <c r="AK402" i="16"/>
  <c r="AO401" i="16"/>
  <c r="AN401" i="16"/>
  <c r="AL401" i="16"/>
  <c r="AM401" i="16" s="1"/>
  <c r="AK401" i="16"/>
  <c r="AO400" i="16"/>
  <c r="AN400" i="16"/>
  <c r="AK400" i="16"/>
  <c r="AO399" i="16"/>
  <c r="AN399" i="16"/>
  <c r="AK399" i="16"/>
  <c r="AO398" i="16"/>
  <c r="AN398" i="16"/>
  <c r="AL398" i="16"/>
  <c r="AM398" i="16" s="1"/>
  <c r="AK398" i="16"/>
  <c r="AO397" i="16"/>
  <c r="AN397" i="16"/>
  <c r="AM397" i="16"/>
  <c r="AL397" i="16"/>
  <c r="AK397" i="16"/>
  <c r="AO396" i="16"/>
  <c r="AN396" i="16"/>
  <c r="AM396" i="16"/>
  <c r="AK396" i="16"/>
  <c r="AL396" i="16" s="1"/>
  <c r="AO395" i="16"/>
  <c r="AN395" i="16"/>
  <c r="AL395" i="16"/>
  <c r="AK395" i="16"/>
  <c r="AO394" i="16"/>
  <c r="AN394" i="16"/>
  <c r="AK394" i="16"/>
  <c r="AO393" i="16"/>
  <c r="AN393" i="16"/>
  <c r="AL393" i="16"/>
  <c r="AM393" i="16" s="1"/>
  <c r="AK393" i="16"/>
  <c r="AO392" i="16"/>
  <c r="AN392" i="16"/>
  <c r="AK392" i="16"/>
  <c r="AL392" i="16" s="1"/>
  <c r="AO391" i="16"/>
  <c r="AN391" i="16"/>
  <c r="AK391" i="16"/>
  <c r="AO390" i="16"/>
  <c r="AN390" i="16"/>
  <c r="AL390" i="16"/>
  <c r="AM390" i="16" s="1"/>
  <c r="AK390" i="16"/>
  <c r="AO389" i="16"/>
  <c r="AN389" i="16"/>
  <c r="AM389" i="16"/>
  <c r="AL389" i="16"/>
  <c r="AK389" i="16"/>
  <c r="AO388" i="16"/>
  <c r="AN388" i="16"/>
  <c r="AM388" i="16"/>
  <c r="AK388" i="16"/>
  <c r="AL388" i="16" s="1"/>
  <c r="AO387" i="16"/>
  <c r="AN387" i="16"/>
  <c r="AL387" i="16"/>
  <c r="AK387" i="16"/>
  <c r="AO386" i="16"/>
  <c r="AN386" i="16"/>
  <c r="AK386" i="16"/>
  <c r="AO385" i="16"/>
  <c r="AN385" i="16"/>
  <c r="AL385" i="16"/>
  <c r="AM385" i="16" s="1"/>
  <c r="AK385" i="16"/>
  <c r="AO384" i="16"/>
  <c r="AN384" i="16"/>
  <c r="AM384" i="16"/>
  <c r="AK384" i="16"/>
  <c r="AL384" i="16" s="1"/>
  <c r="AO383" i="16"/>
  <c r="AN383" i="16"/>
  <c r="AL383" i="16"/>
  <c r="AK383" i="16"/>
  <c r="AO382" i="16"/>
  <c r="AN382" i="16"/>
  <c r="AM382" i="16"/>
  <c r="AL382" i="16"/>
  <c r="AK382" i="16"/>
  <c r="AO381" i="16"/>
  <c r="AN381" i="16"/>
  <c r="AM381" i="16"/>
  <c r="AL381" i="16"/>
  <c r="AK381" i="16"/>
  <c r="AO380" i="16"/>
  <c r="AN380" i="16"/>
  <c r="AM380" i="16"/>
  <c r="AK380" i="16"/>
  <c r="AL380" i="16" s="1"/>
  <c r="AO379" i="16"/>
  <c r="AN379" i="16"/>
  <c r="AL379" i="16"/>
  <c r="AK379" i="16"/>
  <c r="AO378" i="16"/>
  <c r="AN378" i="16"/>
  <c r="AK378" i="16"/>
  <c r="AO377" i="16"/>
  <c r="AN377" i="16"/>
  <c r="AL377" i="16"/>
  <c r="AM377" i="16" s="1"/>
  <c r="AK377" i="16"/>
  <c r="AO376" i="16"/>
  <c r="AN376" i="16"/>
  <c r="AK376" i="16"/>
  <c r="AL376" i="16" s="1"/>
  <c r="AO375" i="16"/>
  <c r="AN375" i="16"/>
  <c r="AK375" i="16"/>
  <c r="AO374" i="16"/>
  <c r="AN374" i="16"/>
  <c r="AL374" i="16"/>
  <c r="AM374" i="16" s="1"/>
  <c r="AK374" i="16"/>
  <c r="AO373" i="16"/>
  <c r="AN373" i="16"/>
  <c r="AM373" i="16"/>
  <c r="AL373" i="16"/>
  <c r="AK373" i="16"/>
  <c r="AO372" i="16"/>
  <c r="AN372" i="16"/>
  <c r="AM372" i="16"/>
  <c r="AK372" i="16"/>
  <c r="AL372" i="16" s="1"/>
  <c r="AO371" i="16"/>
  <c r="AN371" i="16"/>
  <c r="AL371" i="16"/>
  <c r="AK371" i="16"/>
  <c r="AO370" i="16"/>
  <c r="AN370" i="16"/>
  <c r="AK370" i="16"/>
  <c r="AO369" i="16"/>
  <c r="AN369" i="16"/>
  <c r="AL369" i="16"/>
  <c r="AM369" i="16" s="1"/>
  <c r="AK369" i="16"/>
  <c r="AO368" i="16"/>
  <c r="AN368" i="16"/>
  <c r="AK368" i="16"/>
  <c r="AO367" i="16"/>
  <c r="AN367" i="16"/>
  <c r="AK367" i="16"/>
  <c r="AO366" i="16"/>
  <c r="AN366" i="16"/>
  <c r="AL366" i="16"/>
  <c r="AM366" i="16" s="1"/>
  <c r="AK366" i="16"/>
  <c r="AO365" i="16"/>
  <c r="AN365" i="16"/>
  <c r="AM365" i="16"/>
  <c r="AL365" i="16"/>
  <c r="AK365" i="16"/>
  <c r="AO364" i="16"/>
  <c r="AN364" i="16"/>
  <c r="AK364" i="16"/>
  <c r="AO363" i="16"/>
  <c r="AN363" i="16"/>
  <c r="AK363" i="16"/>
  <c r="AL363" i="16" s="1"/>
  <c r="AO362" i="16"/>
  <c r="AN362" i="16"/>
  <c r="AL362" i="16"/>
  <c r="AM362" i="16" s="1"/>
  <c r="AK362" i="16"/>
  <c r="AO361" i="16"/>
  <c r="AN361" i="16"/>
  <c r="AM361" i="16"/>
  <c r="AL361" i="16"/>
  <c r="AK361" i="16"/>
  <c r="AO360" i="16"/>
  <c r="AN360" i="16"/>
  <c r="AK360" i="16"/>
  <c r="AO359" i="16"/>
  <c r="AN359" i="16"/>
  <c r="AL359" i="16"/>
  <c r="AK359" i="16"/>
  <c r="AO358" i="16"/>
  <c r="AN358" i="16"/>
  <c r="AM358" i="16"/>
  <c r="AL358" i="16"/>
  <c r="AK358" i="16"/>
  <c r="AO357" i="16"/>
  <c r="AN357" i="16"/>
  <c r="AM357" i="16"/>
  <c r="AL357" i="16"/>
  <c r="AK357" i="16"/>
  <c r="AO356" i="16"/>
  <c r="AN356" i="16"/>
  <c r="AK356" i="16"/>
  <c r="AO355" i="16"/>
  <c r="AN355" i="16"/>
  <c r="AK355" i="16"/>
  <c r="AO354" i="16"/>
  <c r="AN354" i="16"/>
  <c r="AL354" i="16"/>
  <c r="AM354" i="16" s="1"/>
  <c r="AK354" i="16"/>
  <c r="AO353" i="16"/>
  <c r="AN353" i="16"/>
  <c r="AM353" i="16"/>
  <c r="AL353" i="16"/>
  <c r="AK353" i="16"/>
  <c r="AO352" i="16"/>
  <c r="AN352" i="16"/>
  <c r="AK352" i="16"/>
  <c r="AO351" i="16"/>
  <c r="AN351" i="16"/>
  <c r="AK351" i="16"/>
  <c r="AO350" i="16"/>
  <c r="AN350" i="16"/>
  <c r="AL350" i="16"/>
  <c r="AM350" i="16" s="1"/>
  <c r="AK350" i="16"/>
  <c r="AO349" i="16"/>
  <c r="AN349" i="16"/>
  <c r="AM349" i="16"/>
  <c r="AL349" i="16"/>
  <c r="AK349" i="16"/>
  <c r="AO348" i="16"/>
  <c r="AN348" i="16"/>
  <c r="AK348" i="16"/>
  <c r="AO347" i="16"/>
  <c r="AN347" i="16"/>
  <c r="AK347" i="16"/>
  <c r="AL347" i="16" s="1"/>
  <c r="AO346" i="16"/>
  <c r="AN346" i="16"/>
  <c r="AL346" i="16"/>
  <c r="AM346" i="16" s="1"/>
  <c r="AK346" i="16"/>
  <c r="AO345" i="16"/>
  <c r="AN345" i="16"/>
  <c r="AM345" i="16"/>
  <c r="AL345" i="16"/>
  <c r="AK345" i="16"/>
  <c r="AO344" i="16"/>
  <c r="AN344" i="16"/>
  <c r="AK344" i="16"/>
  <c r="AO343" i="16"/>
  <c r="AN343" i="16"/>
  <c r="AL343" i="16"/>
  <c r="AK343" i="16"/>
  <c r="AO342" i="16"/>
  <c r="AN342" i="16"/>
  <c r="AM342" i="16"/>
  <c r="AL342" i="16"/>
  <c r="AK342" i="16"/>
  <c r="AO341" i="16"/>
  <c r="AN341" i="16"/>
  <c r="AM341" i="16"/>
  <c r="AL341" i="16"/>
  <c r="AK341" i="16"/>
  <c r="AO340" i="16"/>
  <c r="AN340" i="16"/>
  <c r="AK340" i="16"/>
  <c r="AO339" i="16"/>
  <c r="AN339" i="16"/>
  <c r="AK339" i="16"/>
  <c r="AO338" i="16"/>
  <c r="AN338" i="16"/>
  <c r="AL338" i="16"/>
  <c r="AM338" i="16" s="1"/>
  <c r="AK338" i="16"/>
  <c r="AO337" i="16"/>
  <c r="AN337" i="16"/>
  <c r="AM337" i="16"/>
  <c r="AL337" i="16"/>
  <c r="AK337" i="16"/>
  <c r="AO336" i="16"/>
  <c r="AN336" i="16"/>
  <c r="AK336" i="16"/>
  <c r="AO335" i="16"/>
  <c r="AN335" i="16"/>
  <c r="AK335" i="16"/>
  <c r="AO334" i="16"/>
  <c r="AN334" i="16"/>
  <c r="AL334" i="16"/>
  <c r="AM334" i="16" s="1"/>
  <c r="AK334" i="16"/>
  <c r="AO333" i="16"/>
  <c r="AN333" i="16"/>
  <c r="AM333" i="16"/>
  <c r="AL333" i="16"/>
  <c r="AK333" i="16"/>
  <c r="AO332" i="16"/>
  <c r="AN332" i="16"/>
  <c r="AK332" i="16"/>
  <c r="AO331" i="16"/>
  <c r="AN331" i="16"/>
  <c r="AK331" i="16"/>
  <c r="AL331" i="16" s="1"/>
  <c r="AO330" i="16"/>
  <c r="AN330" i="16"/>
  <c r="AL330" i="16"/>
  <c r="AM330" i="16" s="1"/>
  <c r="AK330" i="16"/>
  <c r="AO329" i="16"/>
  <c r="AN329" i="16"/>
  <c r="AM329" i="16"/>
  <c r="AL329" i="16"/>
  <c r="AK329" i="16"/>
  <c r="AO328" i="16"/>
  <c r="AN328" i="16"/>
  <c r="AK328" i="16"/>
  <c r="AO327" i="16"/>
  <c r="AN327" i="16"/>
  <c r="AL327" i="16"/>
  <c r="AK327" i="16"/>
  <c r="AO326" i="16"/>
  <c r="AN326" i="16"/>
  <c r="AM326" i="16"/>
  <c r="AL326" i="16"/>
  <c r="AK326" i="16"/>
  <c r="AO325" i="16"/>
  <c r="AN325" i="16"/>
  <c r="AM325" i="16"/>
  <c r="AL325" i="16"/>
  <c r="AK325" i="16"/>
  <c r="AO324" i="16"/>
  <c r="AN324" i="16"/>
  <c r="AK324" i="16"/>
  <c r="AO323" i="16"/>
  <c r="AN323" i="16"/>
  <c r="AK323" i="16"/>
  <c r="AO322" i="16"/>
  <c r="AN322" i="16"/>
  <c r="AL322" i="16"/>
  <c r="AM322" i="16" s="1"/>
  <c r="AK322" i="16"/>
  <c r="AO321" i="16"/>
  <c r="AN321" i="16"/>
  <c r="AM321" i="16"/>
  <c r="AL321" i="16"/>
  <c r="AK321" i="16"/>
  <c r="AO320" i="16"/>
  <c r="AN320" i="16"/>
  <c r="AK320" i="16"/>
  <c r="AO319" i="16"/>
  <c r="AN319" i="16"/>
  <c r="AK319" i="16"/>
  <c r="AO318" i="16"/>
  <c r="AN318" i="16"/>
  <c r="AL318" i="16"/>
  <c r="AM318" i="16" s="1"/>
  <c r="AK318" i="16"/>
  <c r="AO317" i="16"/>
  <c r="AN317" i="16"/>
  <c r="AM317" i="16"/>
  <c r="AL317" i="16"/>
  <c r="AK317" i="16"/>
  <c r="AO316" i="16"/>
  <c r="AN316" i="16"/>
  <c r="AK316" i="16"/>
  <c r="AO315" i="16"/>
  <c r="AN315" i="16"/>
  <c r="AK315" i="16"/>
  <c r="AL315" i="16" s="1"/>
  <c r="AO314" i="16"/>
  <c r="AN314" i="16"/>
  <c r="AL314" i="16"/>
  <c r="AM314" i="16" s="1"/>
  <c r="AK314" i="16"/>
  <c r="AO313" i="16"/>
  <c r="AN313" i="16"/>
  <c r="AM313" i="16"/>
  <c r="AL313" i="16"/>
  <c r="AK313" i="16"/>
  <c r="AO312" i="16"/>
  <c r="AN312" i="16"/>
  <c r="AK312" i="16"/>
  <c r="AO311" i="16"/>
  <c r="AN311" i="16"/>
  <c r="AL311" i="16"/>
  <c r="AK311" i="16"/>
  <c r="AO310" i="16"/>
  <c r="AN310" i="16"/>
  <c r="AM310" i="16"/>
  <c r="AL310" i="16"/>
  <c r="AK310" i="16"/>
  <c r="AO309" i="16"/>
  <c r="AN309" i="16"/>
  <c r="AM309" i="16"/>
  <c r="AL309" i="16"/>
  <c r="AK309" i="16"/>
  <c r="AO308" i="16"/>
  <c r="AN308" i="16"/>
  <c r="AK308" i="16"/>
  <c r="AO307" i="16"/>
  <c r="AN307" i="16"/>
  <c r="AK307" i="16"/>
  <c r="AO306" i="16"/>
  <c r="AN306" i="16"/>
  <c r="AL306" i="16"/>
  <c r="AM306" i="16" s="1"/>
  <c r="AK306" i="16"/>
  <c r="AO305" i="16"/>
  <c r="AN305" i="16"/>
  <c r="AM305" i="16"/>
  <c r="AL305" i="16"/>
  <c r="AK305" i="16"/>
  <c r="AO304" i="16"/>
  <c r="AN304" i="16"/>
  <c r="AK304" i="16"/>
  <c r="AO303" i="16"/>
  <c r="AN303" i="16"/>
  <c r="AK303" i="16"/>
  <c r="AO302" i="16"/>
  <c r="AN302" i="16"/>
  <c r="AL302" i="16"/>
  <c r="AM302" i="16" s="1"/>
  <c r="AK302" i="16"/>
  <c r="AO301" i="16"/>
  <c r="AN301" i="16"/>
  <c r="AM301" i="16"/>
  <c r="AL301" i="16"/>
  <c r="AK301" i="16"/>
  <c r="AO300" i="16"/>
  <c r="AN300" i="16"/>
  <c r="AK300" i="16"/>
  <c r="AO299" i="16"/>
  <c r="AN299" i="16"/>
  <c r="AK299" i="16"/>
  <c r="AL299" i="16" s="1"/>
  <c r="AO298" i="16"/>
  <c r="AN298" i="16"/>
  <c r="AL298" i="16"/>
  <c r="AM298" i="16" s="1"/>
  <c r="AK298" i="16"/>
  <c r="AO297" i="16"/>
  <c r="AN297" i="16"/>
  <c r="AM297" i="16"/>
  <c r="AL297" i="16"/>
  <c r="AK297" i="16"/>
  <c r="AO296" i="16"/>
  <c r="AN296" i="16"/>
  <c r="AK296" i="16"/>
  <c r="AO295" i="16"/>
  <c r="AN295" i="16"/>
  <c r="AL295" i="16"/>
  <c r="AK295" i="16"/>
  <c r="AO294" i="16"/>
  <c r="AN294" i="16"/>
  <c r="AM294" i="16"/>
  <c r="AL294" i="16"/>
  <c r="AK294" i="16"/>
  <c r="AO293" i="16"/>
  <c r="AN293" i="16"/>
  <c r="AM293" i="16"/>
  <c r="AL293" i="16"/>
  <c r="AK293" i="16"/>
  <c r="AO292" i="16"/>
  <c r="AN292" i="16"/>
  <c r="AK292" i="16"/>
  <c r="AO291" i="16"/>
  <c r="AN291" i="16"/>
  <c r="AK291" i="16"/>
  <c r="AO290" i="16"/>
  <c r="AN290" i="16"/>
  <c r="AL290" i="16"/>
  <c r="AM290" i="16" s="1"/>
  <c r="AK290" i="16"/>
  <c r="AO289" i="16"/>
  <c r="AN289" i="16"/>
  <c r="AM289" i="16"/>
  <c r="AL289" i="16"/>
  <c r="AK289" i="16"/>
  <c r="AO288" i="16"/>
  <c r="AN288" i="16"/>
  <c r="AK288" i="16"/>
  <c r="AO287" i="16"/>
  <c r="AN287" i="16"/>
  <c r="AK287" i="16"/>
  <c r="AO286" i="16"/>
  <c r="AN286" i="16"/>
  <c r="AL286" i="16"/>
  <c r="AM286" i="16" s="1"/>
  <c r="AK286" i="16"/>
  <c r="AO285" i="16"/>
  <c r="AN285" i="16"/>
  <c r="AM285" i="16"/>
  <c r="AL285" i="16"/>
  <c r="AK285" i="16"/>
  <c r="AO284" i="16"/>
  <c r="AN284" i="16"/>
  <c r="AK284" i="16"/>
  <c r="AO283" i="16"/>
  <c r="AN283" i="16"/>
  <c r="AK283" i="16"/>
  <c r="AL283" i="16" s="1"/>
  <c r="AO282" i="16"/>
  <c r="AN282" i="16"/>
  <c r="AL282" i="16"/>
  <c r="AM282" i="16" s="1"/>
  <c r="AK282" i="16"/>
  <c r="AO281" i="16"/>
  <c r="AN281" i="16"/>
  <c r="AM281" i="16"/>
  <c r="AL281" i="16"/>
  <c r="AK281" i="16"/>
  <c r="AO280" i="16"/>
  <c r="AN280" i="16"/>
  <c r="AK280" i="16"/>
  <c r="AO279" i="16"/>
  <c r="AN279" i="16"/>
  <c r="AL279" i="16"/>
  <c r="AK279" i="16"/>
  <c r="AO278" i="16"/>
  <c r="AN278" i="16"/>
  <c r="AM278" i="16"/>
  <c r="AL278" i="16"/>
  <c r="AK278" i="16"/>
  <c r="AO277" i="16"/>
  <c r="AN277" i="16"/>
  <c r="AM277" i="16"/>
  <c r="AL277" i="16"/>
  <c r="AK277" i="16"/>
  <c r="AO276" i="16"/>
  <c r="AN276" i="16"/>
  <c r="AK276" i="16"/>
  <c r="AO275" i="16"/>
  <c r="AN275" i="16"/>
  <c r="AK275" i="16"/>
  <c r="AO274" i="16"/>
  <c r="AN274" i="16"/>
  <c r="AL274" i="16"/>
  <c r="AM274" i="16" s="1"/>
  <c r="AK274" i="16"/>
  <c r="AO273" i="16"/>
  <c r="AN273" i="16"/>
  <c r="AM273" i="16"/>
  <c r="AL273" i="16"/>
  <c r="AK273" i="16"/>
  <c r="AO272" i="16"/>
  <c r="AN272" i="16"/>
  <c r="AK272" i="16"/>
  <c r="AO271" i="16"/>
  <c r="AN271" i="16"/>
  <c r="AK271" i="16"/>
  <c r="AO270" i="16"/>
  <c r="AN270" i="16"/>
  <c r="AL270" i="16"/>
  <c r="AM270" i="16" s="1"/>
  <c r="AK270" i="16"/>
  <c r="AO269" i="16"/>
  <c r="AN269" i="16"/>
  <c r="AM269" i="16"/>
  <c r="AL269" i="16"/>
  <c r="AK269" i="16"/>
  <c r="AO268" i="16"/>
  <c r="AN268" i="16"/>
  <c r="AK268" i="16"/>
  <c r="AO267" i="16"/>
  <c r="AN267" i="16"/>
  <c r="AK267" i="16"/>
  <c r="AL267" i="16" s="1"/>
  <c r="AO266" i="16"/>
  <c r="AN266" i="16"/>
  <c r="AL266" i="16"/>
  <c r="AM266" i="16" s="1"/>
  <c r="AK266" i="16"/>
  <c r="AO265" i="16"/>
  <c r="AN265" i="16"/>
  <c r="AM265" i="16"/>
  <c r="AL265" i="16"/>
  <c r="AK265" i="16"/>
  <c r="AO264" i="16"/>
  <c r="AN264" i="16"/>
  <c r="AK264" i="16"/>
  <c r="AO263" i="16"/>
  <c r="AN263" i="16"/>
  <c r="AL263" i="16"/>
  <c r="AK263" i="16"/>
  <c r="AO262" i="16"/>
  <c r="AN262" i="16"/>
  <c r="AM262" i="16"/>
  <c r="AL262" i="16"/>
  <c r="AK262" i="16"/>
  <c r="AO261" i="16"/>
  <c r="AN261" i="16"/>
  <c r="AM261" i="16"/>
  <c r="AL261" i="16"/>
  <c r="AK261" i="16"/>
  <c r="AO260" i="16"/>
  <c r="AN260" i="16"/>
  <c r="AK260" i="16"/>
  <c r="AO259" i="16"/>
  <c r="AN259" i="16"/>
  <c r="AK259" i="16"/>
  <c r="AO258" i="16"/>
  <c r="AN258" i="16"/>
  <c r="AL258" i="16"/>
  <c r="AM258" i="16" s="1"/>
  <c r="AK258" i="16"/>
  <c r="AO257" i="16"/>
  <c r="AN257" i="16"/>
  <c r="AM257" i="16"/>
  <c r="AL257" i="16"/>
  <c r="AK257" i="16"/>
  <c r="AO256" i="16"/>
  <c r="AN256" i="16"/>
  <c r="AK256" i="16"/>
  <c r="AO255" i="16"/>
  <c r="AN255" i="16"/>
  <c r="AK255" i="16"/>
  <c r="AO254" i="16"/>
  <c r="AN254" i="16"/>
  <c r="AL254" i="16"/>
  <c r="AM254" i="16" s="1"/>
  <c r="AK254" i="16"/>
  <c r="AO253" i="16"/>
  <c r="AN253" i="16"/>
  <c r="AM253" i="16"/>
  <c r="AL253" i="16"/>
  <c r="AK253" i="16"/>
  <c r="AO252" i="16"/>
  <c r="AN252" i="16"/>
  <c r="AK252" i="16"/>
  <c r="AO251" i="16"/>
  <c r="AN251" i="16"/>
  <c r="AK251" i="16"/>
  <c r="AL251" i="16" s="1"/>
  <c r="AO250" i="16"/>
  <c r="AN250" i="16"/>
  <c r="AL250" i="16"/>
  <c r="AM250" i="16" s="1"/>
  <c r="AK250" i="16"/>
  <c r="AO249" i="16"/>
  <c r="AN249" i="16"/>
  <c r="AM249" i="16"/>
  <c r="AL249" i="16"/>
  <c r="AK249" i="16"/>
  <c r="AO248" i="16"/>
  <c r="AN248" i="16"/>
  <c r="AK248" i="16"/>
  <c r="AO247" i="16"/>
  <c r="AN247" i="16"/>
  <c r="AL247" i="16"/>
  <c r="AK247" i="16"/>
  <c r="AO246" i="16"/>
  <c r="AN246" i="16"/>
  <c r="AM246" i="16"/>
  <c r="AL246" i="16"/>
  <c r="AK246" i="16"/>
  <c r="AO245" i="16"/>
  <c r="AN245" i="16"/>
  <c r="AM245" i="16"/>
  <c r="AL245" i="16"/>
  <c r="AK245" i="16"/>
  <c r="AO244" i="16"/>
  <c r="AN244" i="16"/>
  <c r="AK244" i="16"/>
  <c r="AO243" i="16"/>
  <c r="AN243" i="16"/>
  <c r="AK243" i="16"/>
  <c r="AO242" i="16"/>
  <c r="AN242" i="16"/>
  <c r="AL242" i="16"/>
  <c r="AM242" i="16" s="1"/>
  <c r="AK242" i="16"/>
  <c r="AO241" i="16"/>
  <c r="AN241" i="16"/>
  <c r="AM241" i="16"/>
  <c r="AL241" i="16"/>
  <c r="AK241" i="16"/>
  <c r="AO240" i="16"/>
  <c r="AN240" i="16"/>
  <c r="AK240" i="16"/>
  <c r="AO239" i="16"/>
  <c r="AN239" i="16"/>
  <c r="AK239" i="16"/>
  <c r="AO238" i="16"/>
  <c r="AN238" i="16"/>
  <c r="AL238" i="16"/>
  <c r="AM238" i="16" s="1"/>
  <c r="AK238" i="16"/>
  <c r="AO237" i="16"/>
  <c r="AN237" i="16"/>
  <c r="AM237" i="16"/>
  <c r="AL237" i="16"/>
  <c r="AK237" i="16"/>
  <c r="AO236" i="16"/>
  <c r="AN236" i="16"/>
  <c r="AK236" i="16"/>
  <c r="AO235" i="16"/>
  <c r="AN235" i="16"/>
  <c r="AK235" i="16"/>
  <c r="AL235" i="16" s="1"/>
  <c r="AO234" i="16"/>
  <c r="AN234" i="16"/>
  <c r="AL234" i="16"/>
  <c r="AM234" i="16" s="1"/>
  <c r="AK234" i="16"/>
  <c r="AO233" i="16"/>
  <c r="AN233" i="16"/>
  <c r="AM233" i="16"/>
  <c r="AL233" i="16"/>
  <c r="AK233" i="16"/>
  <c r="AO232" i="16"/>
  <c r="AN232" i="16"/>
  <c r="AK232" i="16"/>
  <c r="AO231" i="16"/>
  <c r="AN231" i="16"/>
  <c r="AL231" i="16"/>
  <c r="AK231" i="16"/>
  <c r="AO230" i="16"/>
  <c r="AN230" i="16"/>
  <c r="AM230" i="16"/>
  <c r="AL230" i="16"/>
  <c r="AK230" i="16"/>
  <c r="AO229" i="16"/>
  <c r="AN229" i="16"/>
  <c r="AM229" i="16"/>
  <c r="AL229" i="16"/>
  <c r="AK229" i="16"/>
  <c r="AO228" i="16"/>
  <c r="AN228" i="16"/>
  <c r="AK228" i="16"/>
  <c r="AO227" i="16"/>
  <c r="AN227" i="16"/>
  <c r="AK227" i="16"/>
  <c r="AO226" i="16"/>
  <c r="AN226" i="16"/>
  <c r="AL226" i="16"/>
  <c r="AM226" i="16" s="1"/>
  <c r="AK226" i="16"/>
  <c r="AO225" i="16"/>
  <c r="AN225" i="16"/>
  <c r="AM225" i="16"/>
  <c r="AL225" i="16"/>
  <c r="AK225" i="16"/>
  <c r="AO224" i="16"/>
  <c r="AN224" i="16"/>
  <c r="AK224" i="16"/>
  <c r="AO223" i="16"/>
  <c r="AN223" i="16"/>
  <c r="AK223" i="16"/>
  <c r="AO222" i="16"/>
  <c r="AN222" i="16"/>
  <c r="AL222" i="16"/>
  <c r="AM222" i="16" s="1"/>
  <c r="AK222" i="16"/>
  <c r="AO221" i="16"/>
  <c r="AN221" i="16"/>
  <c r="AM221" i="16"/>
  <c r="AL221" i="16"/>
  <c r="AK221" i="16"/>
  <c r="AO220" i="16"/>
  <c r="AN220" i="16"/>
  <c r="AK220" i="16"/>
  <c r="AO219" i="16"/>
  <c r="AN219" i="16"/>
  <c r="AK219" i="16"/>
  <c r="AL219" i="16" s="1"/>
  <c r="AO218" i="16"/>
  <c r="AN218" i="16"/>
  <c r="AL218" i="16"/>
  <c r="AM218" i="16" s="1"/>
  <c r="AK218" i="16"/>
  <c r="AO217" i="16"/>
  <c r="AN217" i="16"/>
  <c r="AM217" i="16"/>
  <c r="AL217" i="16"/>
  <c r="AK217" i="16"/>
  <c r="AO216" i="16"/>
  <c r="AN216" i="16"/>
  <c r="AK216" i="16"/>
  <c r="AO215" i="16"/>
  <c r="AN215" i="16"/>
  <c r="AL215" i="16"/>
  <c r="AK215" i="16"/>
  <c r="AO214" i="16"/>
  <c r="AN214" i="16"/>
  <c r="AM214" i="16"/>
  <c r="AL214" i="16"/>
  <c r="AK214" i="16"/>
  <c r="AO213" i="16"/>
  <c r="AN213" i="16"/>
  <c r="AM213" i="16"/>
  <c r="AL213" i="16"/>
  <c r="AK213" i="16"/>
  <c r="AO212" i="16"/>
  <c r="AN212" i="16"/>
  <c r="AK212" i="16"/>
  <c r="AO211" i="16"/>
  <c r="AN211" i="16"/>
  <c r="AK211" i="16"/>
  <c r="AO210" i="16"/>
  <c r="AN210" i="16"/>
  <c r="AL210" i="16"/>
  <c r="AM210" i="16" s="1"/>
  <c r="AK210" i="16"/>
  <c r="AO209" i="16"/>
  <c r="AN209" i="16"/>
  <c r="AM209" i="16"/>
  <c r="AL209" i="16"/>
  <c r="AK209" i="16"/>
  <c r="AO208" i="16"/>
  <c r="AN208" i="16"/>
  <c r="AK208" i="16"/>
  <c r="AO207" i="16"/>
  <c r="AN207" i="16"/>
  <c r="AK207" i="16"/>
  <c r="AO206" i="16"/>
  <c r="AN206" i="16"/>
  <c r="AL206" i="16"/>
  <c r="AM206" i="16" s="1"/>
  <c r="AK206" i="16"/>
  <c r="AO205" i="16"/>
  <c r="AN205" i="16"/>
  <c r="AM205" i="16"/>
  <c r="AL205" i="16"/>
  <c r="AK205" i="16"/>
  <c r="AO204" i="16"/>
  <c r="AN204" i="16"/>
  <c r="AK204" i="16"/>
  <c r="AO203" i="16"/>
  <c r="AN203" i="16"/>
  <c r="AK203" i="16"/>
  <c r="AL203" i="16" s="1"/>
  <c r="AO202" i="16"/>
  <c r="AN202" i="16"/>
  <c r="AL202" i="16"/>
  <c r="AM202" i="16" s="1"/>
  <c r="AK202" i="16"/>
  <c r="AO201" i="16"/>
  <c r="AN201" i="16"/>
  <c r="AM201" i="16"/>
  <c r="AL201" i="16"/>
  <c r="AK201" i="16"/>
  <c r="AO200" i="16"/>
  <c r="AN200" i="16"/>
  <c r="AK200" i="16"/>
  <c r="AO199" i="16"/>
  <c r="AN199" i="16"/>
  <c r="AL199" i="16"/>
  <c r="AK199" i="16"/>
  <c r="AO198" i="16"/>
  <c r="AN198" i="16"/>
  <c r="AM198" i="16"/>
  <c r="AL198" i="16"/>
  <c r="AK198" i="16"/>
  <c r="AO197" i="16"/>
  <c r="AN197" i="16"/>
  <c r="AM197" i="16"/>
  <c r="AL197" i="16"/>
  <c r="AK197" i="16"/>
  <c r="AO196" i="16"/>
  <c r="AN196" i="16"/>
  <c r="AK196" i="16"/>
  <c r="AO195" i="16"/>
  <c r="AN195" i="16"/>
  <c r="AK195" i="16"/>
  <c r="AO194" i="16"/>
  <c r="AN194" i="16"/>
  <c r="AL194" i="16"/>
  <c r="AM194" i="16" s="1"/>
  <c r="AK194" i="16"/>
  <c r="AO193" i="16"/>
  <c r="AN193" i="16"/>
  <c r="AM193" i="16"/>
  <c r="AL193" i="16"/>
  <c r="AK193" i="16"/>
  <c r="AO192" i="16"/>
  <c r="AN192" i="16"/>
  <c r="AK192" i="16"/>
  <c r="AO191" i="16"/>
  <c r="AN191" i="16"/>
  <c r="AK191" i="16"/>
  <c r="AO190" i="16"/>
  <c r="AN190" i="16"/>
  <c r="AL190" i="16"/>
  <c r="AM190" i="16" s="1"/>
  <c r="AK190" i="16"/>
  <c r="AO189" i="16"/>
  <c r="AN189" i="16"/>
  <c r="AM189" i="16"/>
  <c r="AL189" i="16"/>
  <c r="AK189" i="16"/>
  <c r="AO188" i="16"/>
  <c r="AN188" i="16"/>
  <c r="AK188" i="16"/>
  <c r="AO187" i="16"/>
  <c r="AN187" i="16"/>
  <c r="AK187" i="16"/>
  <c r="AL187" i="16" s="1"/>
  <c r="AO186" i="16"/>
  <c r="AN186" i="16"/>
  <c r="AL186" i="16"/>
  <c r="AM186" i="16" s="1"/>
  <c r="AK186" i="16"/>
  <c r="AO185" i="16"/>
  <c r="AN185" i="16"/>
  <c r="AM185" i="16"/>
  <c r="AL185" i="16"/>
  <c r="AK185" i="16"/>
  <c r="AO184" i="16"/>
  <c r="AN184" i="16"/>
  <c r="AK184" i="16"/>
  <c r="AO183" i="16"/>
  <c r="AN183" i="16"/>
  <c r="AL183" i="16"/>
  <c r="AK183" i="16"/>
  <c r="AO182" i="16"/>
  <c r="AN182" i="16"/>
  <c r="AM182" i="16"/>
  <c r="AL182" i="16"/>
  <c r="AK182" i="16"/>
  <c r="AO181" i="16"/>
  <c r="AN181" i="16"/>
  <c r="AM181" i="16"/>
  <c r="AL181" i="16"/>
  <c r="AK181" i="16"/>
  <c r="AO180" i="16"/>
  <c r="AN180" i="16"/>
  <c r="AK180" i="16"/>
  <c r="AO179" i="16"/>
  <c r="AN179" i="16"/>
  <c r="AK179" i="16"/>
  <c r="AO178" i="16"/>
  <c r="AN178" i="16"/>
  <c r="AL178" i="16"/>
  <c r="AM178" i="16" s="1"/>
  <c r="AK178" i="16"/>
  <c r="AO177" i="16"/>
  <c r="AN177" i="16"/>
  <c r="AM177" i="16"/>
  <c r="AL177" i="16"/>
  <c r="AK177" i="16"/>
  <c r="AO176" i="16"/>
  <c r="AN176" i="16"/>
  <c r="AK176" i="16"/>
  <c r="AO175" i="16"/>
  <c r="AN175" i="16"/>
  <c r="AK175" i="16"/>
  <c r="AO174" i="16"/>
  <c r="AN174" i="16"/>
  <c r="AL174" i="16"/>
  <c r="AM174" i="16" s="1"/>
  <c r="AK174" i="16"/>
  <c r="AO173" i="16"/>
  <c r="AN173" i="16"/>
  <c r="AM173" i="16"/>
  <c r="AL173" i="16"/>
  <c r="AK173" i="16"/>
  <c r="AO172" i="16"/>
  <c r="AN172" i="16"/>
  <c r="AK172" i="16"/>
  <c r="AO171" i="16"/>
  <c r="AN171" i="16"/>
  <c r="AK171" i="16"/>
  <c r="AO170" i="16"/>
  <c r="AN170" i="16"/>
  <c r="AL170" i="16"/>
  <c r="AM170" i="16" s="1"/>
  <c r="AK170" i="16"/>
  <c r="AO169" i="16"/>
  <c r="AN169" i="16"/>
  <c r="AM169" i="16"/>
  <c r="AL169" i="16"/>
  <c r="AK169" i="16"/>
  <c r="AO168" i="16"/>
  <c r="AN168" i="16"/>
  <c r="AK168" i="16"/>
  <c r="AO167" i="16"/>
  <c r="AN167" i="16"/>
  <c r="AK167" i="16"/>
  <c r="AO166" i="16"/>
  <c r="AN166" i="16"/>
  <c r="AK166" i="16"/>
  <c r="AO165" i="16"/>
  <c r="AN165" i="16"/>
  <c r="AL165" i="16"/>
  <c r="AM165" i="16" s="1"/>
  <c r="AK165" i="16"/>
  <c r="AO164" i="16"/>
  <c r="AN164" i="16"/>
  <c r="AM164" i="16"/>
  <c r="AK164" i="16"/>
  <c r="AL164" i="16" s="1"/>
  <c r="AO163" i="16"/>
  <c r="AN163" i="16"/>
  <c r="AL163" i="16"/>
  <c r="AK163" i="16"/>
  <c r="AO162" i="16"/>
  <c r="AN162" i="16"/>
  <c r="AM162" i="16"/>
  <c r="AL162" i="16"/>
  <c r="AK162" i="16"/>
  <c r="AO161" i="16"/>
  <c r="AN161" i="16"/>
  <c r="AM161" i="16"/>
  <c r="AL161" i="16"/>
  <c r="AK161" i="16"/>
  <c r="AO160" i="16"/>
  <c r="AN160" i="16"/>
  <c r="AK160" i="16"/>
  <c r="AO159" i="16"/>
  <c r="AN159" i="16"/>
  <c r="AK159" i="16"/>
  <c r="AO158" i="16"/>
  <c r="AN158" i="16"/>
  <c r="AL158" i="16"/>
  <c r="AK158" i="16"/>
  <c r="AO157" i="16"/>
  <c r="AN157" i="16"/>
  <c r="AM157" i="16"/>
  <c r="AL157" i="16"/>
  <c r="AK157" i="16"/>
  <c r="AO156" i="16"/>
  <c r="AN156" i="16"/>
  <c r="AK156" i="16"/>
  <c r="AL156" i="16" s="1"/>
  <c r="AO155" i="16"/>
  <c r="AN155" i="16"/>
  <c r="AK155" i="16"/>
  <c r="AL155" i="16" s="1"/>
  <c r="AO154" i="16"/>
  <c r="AN154" i="16"/>
  <c r="AL154" i="16"/>
  <c r="AM154" i="16" s="1"/>
  <c r="AK154" i="16"/>
  <c r="AO153" i="16"/>
  <c r="AN153" i="16"/>
  <c r="AM153" i="16"/>
  <c r="AL153" i="16"/>
  <c r="AK153" i="16"/>
  <c r="AO152" i="16"/>
  <c r="AN152" i="16"/>
  <c r="AK152" i="16"/>
  <c r="AO151" i="16"/>
  <c r="AN151" i="16"/>
  <c r="AK151" i="16"/>
  <c r="AO150" i="16"/>
  <c r="AN150" i="16"/>
  <c r="AK150" i="16"/>
  <c r="AL150" i="16" s="1"/>
  <c r="AO149" i="16"/>
  <c r="AN149" i="16"/>
  <c r="AL149" i="16"/>
  <c r="AM149" i="16" s="1"/>
  <c r="AK149" i="16"/>
  <c r="AO148" i="16"/>
  <c r="AN148" i="16"/>
  <c r="AK148" i="16"/>
  <c r="AL148" i="16" s="1"/>
  <c r="AO147" i="16"/>
  <c r="AN147" i="16"/>
  <c r="AK147" i="16"/>
  <c r="AO146" i="16"/>
  <c r="AN146" i="16"/>
  <c r="AL146" i="16"/>
  <c r="AM146" i="16" s="1"/>
  <c r="AK146" i="16"/>
  <c r="AO145" i="16"/>
  <c r="AN145" i="16"/>
  <c r="AM145" i="16"/>
  <c r="AL145" i="16"/>
  <c r="AK145" i="16"/>
  <c r="AO144" i="16"/>
  <c r="AN144" i="16"/>
  <c r="AK144" i="16"/>
  <c r="AO143" i="16"/>
  <c r="AN143" i="16"/>
  <c r="AK143" i="16"/>
  <c r="AO142" i="16"/>
  <c r="AN142" i="16"/>
  <c r="AK142" i="16"/>
  <c r="AO141" i="16"/>
  <c r="AN141" i="16"/>
  <c r="AL141" i="16"/>
  <c r="AM141" i="16" s="1"/>
  <c r="AK141" i="16"/>
  <c r="AO140" i="16"/>
  <c r="AN140" i="16"/>
  <c r="AK140" i="16"/>
  <c r="AL140" i="16" s="1"/>
  <c r="AO139" i="16"/>
  <c r="AN139" i="16"/>
  <c r="AK139" i="16"/>
  <c r="AL139" i="16" s="1"/>
  <c r="AO138" i="16"/>
  <c r="AN138" i="16"/>
  <c r="AL138" i="16"/>
  <c r="AM138" i="16" s="1"/>
  <c r="AK138" i="16"/>
  <c r="AO137" i="16"/>
  <c r="AN137" i="16"/>
  <c r="AM137" i="16"/>
  <c r="AL137" i="16"/>
  <c r="AK137" i="16"/>
  <c r="AO136" i="16"/>
  <c r="AN136" i="16"/>
  <c r="AK136" i="16"/>
  <c r="AO135" i="16"/>
  <c r="AN135" i="16"/>
  <c r="AK135" i="16"/>
  <c r="AO134" i="16"/>
  <c r="AN134" i="16"/>
  <c r="AK134" i="16"/>
  <c r="AO133" i="16"/>
  <c r="AN133" i="16"/>
  <c r="AL133" i="16"/>
  <c r="AM133" i="16" s="1"/>
  <c r="AK133" i="16"/>
  <c r="AO132" i="16"/>
  <c r="AN132" i="16"/>
  <c r="AM132" i="16"/>
  <c r="AK132" i="16"/>
  <c r="AL132" i="16" s="1"/>
  <c r="AO131" i="16"/>
  <c r="AN131" i="16"/>
  <c r="AL131" i="16"/>
  <c r="AK131" i="16"/>
  <c r="AO130" i="16"/>
  <c r="AN130" i="16"/>
  <c r="AM130" i="16"/>
  <c r="AL130" i="16"/>
  <c r="AK130" i="16"/>
  <c r="AO129" i="16"/>
  <c r="AN129" i="16"/>
  <c r="AM129" i="16"/>
  <c r="AL129" i="16"/>
  <c r="AK129" i="16"/>
  <c r="AO128" i="16"/>
  <c r="AN128" i="16"/>
  <c r="AK128" i="16"/>
  <c r="AO127" i="16"/>
  <c r="AN127" i="16"/>
  <c r="AK127" i="16"/>
  <c r="AO126" i="16"/>
  <c r="AN126" i="16"/>
  <c r="AL126" i="16"/>
  <c r="AK126" i="16"/>
  <c r="AO125" i="16"/>
  <c r="AN125" i="16"/>
  <c r="AM125" i="16"/>
  <c r="AL125" i="16"/>
  <c r="AK125" i="16"/>
  <c r="AO124" i="16"/>
  <c r="AN124" i="16"/>
  <c r="AK124" i="16"/>
  <c r="AL124" i="16" s="1"/>
  <c r="AO123" i="16"/>
  <c r="AN123" i="16"/>
  <c r="AK123" i="16"/>
  <c r="AL123" i="16" s="1"/>
  <c r="AO122" i="16"/>
  <c r="AN122" i="16"/>
  <c r="AL122" i="16"/>
  <c r="AM122" i="16" s="1"/>
  <c r="AK122" i="16"/>
  <c r="AO121" i="16"/>
  <c r="AN121" i="16"/>
  <c r="AM121" i="16"/>
  <c r="AL121" i="16"/>
  <c r="AK121" i="16"/>
  <c r="AO120" i="16"/>
  <c r="AN120" i="16"/>
  <c r="AK120" i="16"/>
  <c r="AO119" i="16"/>
  <c r="AN119" i="16"/>
  <c r="AK119" i="16"/>
  <c r="AO118" i="16"/>
  <c r="AN118" i="16"/>
  <c r="AK118" i="16"/>
  <c r="AL118" i="16" s="1"/>
  <c r="AO117" i="16"/>
  <c r="AN117" i="16"/>
  <c r="AL117" i="16"/>
  <c r="AM117" i="16" s="1"/>
  <c r="AK117" i="16"/>
  <c r="AO116" i="16"/>
  <c r="AN116" i="16"/>
  <c r="AK116" i="16"/>
  <c r="AL116" i="16" s="1"/>
  <c r="AO115" i="16"/>
  <c r="AN115" i="16"/>
  <c r="AK115" i="16"/>
  <c r="AO114" i="16"/>
  <c r="AN114" i="16"/>
  <c r="AL114" i="16"/>
  <c r="AM114" i="16" s="1"/>
  <c r="AK114" i="16"/>
  <c r="AO113" i="16"/>
  <c r="AN113" i="16"/>
  <c r="AM113" i="16"/>
  <c r="AL113" i="16"/>
  <c r="AK113" i="16"/>
  <c r="AO112" i="16"/>
  <c r="AN112" i="16"/>
  <c r="AK112" i="16"/>
  <c r="AO111" i="16"/>
  <c r="AN111" i="16"/>
  <c r="AK111" i="16"/>
  <c r="AO110" i="16"/>
  <c r="AN110" i="16"/>
  <c r="AK110" i="16"/>
  <c r="AO109" i="16"/>
  <c r="AN109" i="16"/>
  <c r="AL109" i="16"/>
  <c r="AM109" i="16" s="1"/>
  <c r="AK109" i="16"/>
  <c r="AO108" i="16"/>
  <c r="AN108" i="16"/>
  <c r="AK108" i="16"/>
  <c r="AL108" i="16" s="1"/>
  <c r="AO107" i="16"/>
  <c r="AN107" i="16"/>
  <c r="AK107" i="16"/>
  <c r="AO106" i="16"/>
  <c r="AN106" i="16"/>
  <c r="AL106" i="16"/>
  <c r="AM106" i="16" s="1"/>
  <c r="AK106" i="16"/>
  <c r="AO105" i="16"/>
  <c r="AN105" i="16"/>
  <c r="AM105" i="16"/>
  <c r="AL105" i="16"/>
  <c r="AK105" i="16"/>
  <c r="AO104" i="16"/>
  <c r="AN104" i="16"/>
  <c r="AK104" i="16"/>
  <c r="AO103" i="16"/>
  <c r="AN103" i="16"/>
  <c r="AK103" i="16"/>
  <c r="AO102" i="16"/>
  <c r="AN102" i="16"/>
  <c r="AK102" i="16"/>
  <c r="AO101" i="16"/>
  <c r="AN101" i="16"/>
  <c r="AL101" i="16"/>
  <c r="AM101" i="16" s="1"/>
  <c r="AK101" i="16"/>
  <c r="AO100" i="16"/>
  <c r="AN100" i="16"/>
  <c r="AM100" i="16"/>
  <c r="AK100" i="16"/>
  <c r="AL100" i="16" s="1"/>
  <c r="AO99" i="16"/>
  <c r="AN99" i="16"/>
  <c r="AL99" i="16"/>
  <c r="AK99" i="16"/>
  <c r="AO98" i="16"/>
  <c r="AN98" i="16"/>
  <c r="AM98" i="16"/>
  <c r="AL98" i="16"/>
  <c r="AK98" i="16"/>
  <c r="AO97" i="16"/>
  <c r="AN97" i="16"/>
  <c r="AK97" i="16"/>
  <c r="AL97" i="16" s="1"/>
  <c r="AO96" i="16"/>
  <c r="AN96" i="16"/>
  <c r="AK96" i="16"/>
  <c r="AL96" i="16" s="1"/>
  <c r="AO95" i="16"/>
  <c r="AN95" i="16"/>
  <c r="AK95" i="16"/>
  <c r="AL95" i="16" s="1"/>
  <c r="AO94" i="16"/>
  <c r="AN94" i="16"/>
  <c r="AL94" i="16"/>
  <c r="AM94" i="16" s="1"/>
  <c r="AK94" i="16"/>
  <c r="AO93" i="16"/>
  <c r="AN93" i="16"/>
  <c r="AK93" i="16"/>
  <c r="AL93" i="16" s="1"/>
  <c r="AO92" i="16"/>
  <c r="AN92" i="16"/>
  <c r="AK92" i="16"/>
  <c r="AO91" i="16"/>
  <c r="AN91" i="16"/>
  <c r="AL91" i="16"/>
  <c r="AM91" i="16" s="1"/>
  <c r="AK91" i="16"/>
  <c r="AO90" i="16"/>
  <c r="AN90" i="16"/>
  <c r="AM90" i="16"/>
  <c r="AL90" i="16"/>
  <c r="AK90" i="16"/>
  <c r="AO89" i="16"/>
  <c r="AN89" i="16"/>
  <c r="AK89" i="16"/>
  <c r="AL89" i="16" s="1"/>
  <c r="AO88" i="16"/>
  <c r="AN88" i="16"/>
  <c r="AK88" i="16"/>
  <c r="AL88" i="16" s="1"/>
  <c r="AO87" i="16"/>
  <c r="AN87" i="16"/>
  <c r="AK87" i="16"/>
  <c r="AL87" i="16" s="1"/>
  <c r="AO86" i="16"/>
  <c r="AN86" i="16"/>
  <c r="AL86" i="16"/>
  <c r="AM86" i="16" s="1"/>
  <c r="AK86" i="16"/>
  <c r="AO85" i="16"/>
  <c r="AN85" i="16"/>
  <c r="AK85" i="16"/>
  <c r="AL85" i="16" s="1"/>
  <c r="AO84" i="16"/>
  <c r="AN84" i="16"/>
  <c r="AK84" i="16"/>
  <c r="AO83" i="16"/>
  <c r="AN83" i="16"/>
  <c r="AL83" i="16"/>
  <c r="AM83" i="16" s="1"/>
  <c r="AK83" i="16"/>
  <c r="AO82" i="16"/>
  <c r="AN82" i="16"/>
  <c r="AM82" i="16"/>
  <c r="AL82" i="16"/>
  <c r="AK82" i="16"/>
  <c r="AO81" i="16"/>
  <c r="AN81" i="16"/>
  <c r="AK81" i="16"/>
  <c r="AL81" i="16" s="1"/>
  <c r="AO80" i="16"/>
  <c r="AN80" i="16"/>
  <c r="AK80" i="16"/>
  <c r="AL80" i="16" s="1"/>
  <c r="AO79" i="16"/>
  <c r="AN79" i="16"/>
  <c r="AK79" i="16"/>
  <c r="AO78" i="16"/>
  <c r="AN78" i="16"/>
  <c r="AL78" i="16"/>
  <c r="AM78" i="16" s="1"/>
  <c r="AK78" i="16"/>
  <c r="AO77" i="16"/>
  <c r="AN77" i="16"/>
  <c r="AK77" i="16"/>
  <c r="AL77" i="16" s="1"/>
  <c r="AM77" i="16" s="1"/>
  <c r="AO76" i="16"/>
  <c r="AN76" i="16"/>
  <c r="AK76" i="16"/>
  <c r="AL76" i="16" s="1"/>
  <c r="AO75" i="16"/>
  <c r="AN75" i="16"/>
  <c r="AK75" i="16"/>
  <c r="AO74" i="16"/>
  <c r="AN74" i="16"/>
  <c r="AL74" i="16"/>
  <c r="AM74" i="16" s="1"/>
  <c r="AK74" i="16"/>
  <c r="AO73" i="16"/>
  <c r="AN73" i="16"/>
  <c r="AK73" i="16"/>
  <c r="AL73" i="16" s="1"/>
  <c r="AM73" i="16" s="1"/>
  <c r="AO72" i="16"/>
  <c r="AN72" i="16"/>
  <c r="AK72" i="16"/>
  <c r="AL72" i="16" s="1"/>
  <c r="AO71" i="16"/>
  <c r="AN71" i="16"/>
  <c r="AK71" i="16"/>
  <c r="AO70" i="16"/>
  <c r="AN70" i="16"/>
  <c r="AL70" i="16"/>
  <c r="AM70" i="16" s="1"/>
  <c r="AK70" i="16"/>
  <c r="AO69" i="16"/>
  <c r="AN69" i="16"/>
  <c r="AK69" i="16"/>
  <c r="AL69" i="16" s="1"/>
  <c r="AM69" i="16" s="1"/>
  <c r="AO68" i="16"/>
  <c r="AN68" i="16"/>
  <c r="AK68" i="16"/>
  <c r="AL68" i="16" s="1"/>
  <c r="AO67" i="16"/>
  <c r="AN67" i="16"/>
  <c r="AK67" i="16"/>
  <c r="AO66" i="16"/>
  <c r="AN66" i="16"/>
  <c r="AL66" i="16"/>
  <c r="AM66" i="16" s="1"/>
  <c r="AK66" i="16"/>
  <c r="AO65" i="16"/>
  <c r="AN65" i="16"/>
  <c r="AK65" i="16"/>
  <c r="AL65" i="16" s="1"/>
  <c r="AM65" i="16" s="1"/>
  <c r="AO64" i="16"/>
  <c r="AN64" i="16"/>
  <c r="AK64" i="16"/>
  <c r="AL64" i="16" s="1"/>
  <c r="AO63" i="16"/>
  <c r="AN63" i="16"/>
  <c r="AK63" i="16"/>
  <c r="AO62" i="16"/>
  <c r="AN62" i="16"/>
  <c r="AL62" i="16"/>
  <c r="AM62" i="16" s="1"/>
  <c r="AK62" i="16"/>
  <c r="AO61" i="16"/>
  <c r="AN61" i="16"/>
  <c r="AK61" i="16"/>
  <c r="AL61" i="16" s="1"/>
  <c r="AM61" i="16" s="1"/>
  <c r="AO60" i="16"/>
  <c r="AN60" i="16"/>
  <c r="AK60" i="16"/>
  <c r="AL60" i="16" s="1"/>
  <c r="AO59" i="16"/>
  <c r="AN59" i="16"/>
  <c r="AK59" i="16"/>
  <c r="AO58" i="16"/>
  <c r="AN58" i="16"/>
  <c r="AL58" i="16"/>
  <c r="AM58" i="16" s="1"/>
  <c r="AK58" i="16"/>
  <c r="AO57" i="16"/>
  <c r="AN57" i="16"/>
  <c r="AK57" i="16"/>
  <c r="AL57" i="16" s="1"/>
  <c r="AM57" i="16" s="1"/>
  <c r="AO56" i="16"/>
  <c r="AN56" i="16"/>
  <c r="AK56" i="16"/>
  <c r="AL56" i="16" s="1"/>
  <c r="AO55" i="16"/>
  <c r="AN55" i="16"/>
  <c r="AK55" i="16"/>
  <c r="AO54" i="16"/>
  <c r="AN54" i="16"/>
  <c r="AL54" i="16"/>
  <c r="AM54" i="16" s="1"/>
  <c r="AK54" i="16"/>
  <c r="AO53" i="16"/>
  <c r="AN53" i="16"/>
  <c r="AK53" i="16"/>
  <c r="AL53" i="16" s="1"/>
  <c r="AM53" i="16" s="1"/>
  <c r="AO52" i="16"/>
  <c r="AN52" i="16"/>
  <c r="AK52" i="16"/>
  <c r="AL52" i="16" s="1"/>
  <c r="AO51" i="16"/>
  <c r="AN51" i="16"/>
  <c r="AK51" i="16"/>
  <c r="AO50" i="16"/>
  <c r="AN50" i="16"/>
  <c r="AL50" i="16"/>
  <c r="AM50" i="16" s="1"/>
  <c r="AK50" i="16"/>
  <c r="AO49" i="16"/>
  <c r="AN49" i="16"/>
  <c r="AK49" i="16"/>
  <c r="AL49" i="16" s="1"/>
  <c r="AM49" i="16" s="1"/>
  <c r="AO48" i="16"/>
  <c r="AN48" i="16"/>
  <c r="AK48" i="16"/>
  <c r="AL48" i="16" s="1"/>
  <c r="AO47" i="16"/>
  <c r="AN47" i="16"/>
  <c r="AK47" i="16"/>
  <c r="AO46" i="16"/>
  <c r="AN46" i="16"/>
  <c r="AL46" i="16"/>
  <c r="AM46" i="16" s="1"/>
  <c r="AK46" i="16"/>
  <c r="AO45" i="16"/>
  <c r="AN45" i="16"/>
  <c r="AK45" i="16"/>
  <c r="AL45" i="16" s="1"/>
  <c r="AM45" i="16" s="1"/>
  <c r="AO44" i="16"/>
  <c r="AN44" i="16"/>
  <c r="AK44" i="16"/>
  <c r="AL44" i="16" s="1"/>
  <c r="AO43" i="16"/>
  <c r="AN43" i="16"/>
  <c r="AK43" i="16"/>
  <c r="AO42" i="16"/>
  <c r="AN42" i="16"/>
  <c r="AL42" i="16"/>
  <c r="AM42" i="16" s="1"/>
  <c r="AK42" i="16"/>
  <c r="AO41" i="16"/>
  <c r="AN41" i="16"/>
  <c r="AK41" i="16"/>
  <c r="AL41" i="16" s="1"/>
  <c r="AM41" i="16" s="1"/>
  <c r="AO40" i="16"/>
  <c r="AN40" i="16"/>
  <c r="AK40" i="16"/>
  <c r="AL40" i="16" s="1"/>
  <c r="AO39" i="16"/>
  <c r="AN39" i="16"/>
  <c r="AK39" i="16"/>
  <c r="AO38" i="16"/>
  <c r="AN38" i="16"/>
  <c r="AL38" i="16"/>
  <c r="AM38" i="16" s="1"/>
  <c r="AK38" i="16"/>
  <c r="AO37" i="16"/>
  <c r="AN37" i="16"/>
  <c r="AK37" i="16"/>
  <c r="AL37" i="16" s="1"/>
  <c r="AM37" i="16" s="1"/>
  <c r="AO36" i="16"/>
  <c r="AN36" i="16"/>
  <c r="AK36" i="16"/>
  <c r="AL36" i="16" s="1"/>
  <c r="AO35" i="16"/>
  <c r="AN35" i="16"/>
  <c r="AK35" i="16"/>
  <c r="AO34" i="16"/>
  <c r="AN34" i="16"/>
  <c r="AL34" i="16"/>
  <c r="AM34" i="16" s="1"/>
  <c r="AK34" i="16"/>
  <c r="AO33" i="16"/>
  <c r="AN33" i="16"/>
  <c r="AK33" i="16"/>
  <c r="AL33" i="16" s="1"/>
  <c r="AM33" i="16" s="1"/>
  <c r="AO32" i="16"/>
  <c r="AN32" i="16"/>
  <c r="AK32" i="16"/>
  <c r="AL32" i="16" s="1"/>
  <c r="AO31" i="16"/>
  <c r="AN31" i="16"/>
  <c r="AK31" i="16"/>
  <c r="AO30" i="16"/>
  <c r="AN30" i="16"/>
  <c r="AL30" i="16"/>
  <c r="AM30" i="16" s="1"/>
  <c r="AK30" i="16"/>
  <c r="AO29" i="16"/>
  <c r="AN29" i="16"/>
  <c r="AK29" i="16"/>
  <c r="AL29" i="16" s="1"/>
  <c r="AM29" i="16" s="1"/>
  <c r="AO28" i="16"/>
  <c r="AN28" i="16"/>
  <c r="AK28" i="16"/>
  <c r="AL28" i="16" s="1"/>
  <c r="AO27" i="16"/>
  <c r="AN27" i="16"/>
  <c r="AK27" i="16"/>
  <c r="AO26" i="16"/>
  <c r="AN26" i="16"/>
  <c r="AL26" i="16"/>
  <c r="AM26" i="16" s="1"/>
  <c r="AK26" i="16"/>
  <c r="AO25" i="16"/>
  <c r="AN25" i="16"/>
  <c r="AK25" i="16"/>
  <c r="AL25" i="16" s="1"/>
  <c r="AM25" i="16" s="1"/>
  <c r="AO24" i="16"/>
  <c r="AN24" i="16"/>
  <c r="AK24" i="16"/>
  <c r="AL24" i="16" s="1"/>
  <c r="AO23" i="16"/>
  <c r="AN23" i="16"/>
  <c r="AK23" i="16"/>
  <c r="AO22" i="16"/>
  <c r="AN22" i="16"/>
  <c r="AL22" i="16"/>
  <c r="AM22" i="16" s="1"/>
  <c r="AK22" i="16"/>
  <c r="AO21" i="16"/>
  <c r="AN21" i="16"/>
  <c r="AK21" i="16"/>
  <c r="AL21" i="16" s="1"/>
  <c r="AM21" i="16" s="1"/>
  <c r="AO20" i="16"/>
  <c r="AN20" i="16"/>
  <c r="AK20" i="16"/>
  <c r="AL20" i="16" s="1"/>
  <c r="AO19" i="16"/>
  <c r="AN19" i="16"/>
  <c r="AK19" i="16"/>
  <c r="AO18" i="16"/>
  <c r="AN18" i="16"/>
  <c r="AL18" i="16"/>
  <c r="AM18" i="16" s="1"/>
  <c r="AK18" i="16"/>
  <c r="AO17" i="16"/>
  <c r="AN17" i="16"/>
  <c r="AK17" i="16"/>
  <c r="AL17" i="16" s="1"/>
  <c r="AM17" i="16" s="1"/>
  <c r="AO16" i="16"/>
  <c r="AN16" i="16"/>
  <c r="AK16" i="16"/>
  <c r="AL16" i="16" s="1"/>
  <c r="AO15" i="16"/>
  <c r="AN15" i="16"/>
  <c r="AK15" i="16"/>
  <c r="AO14" i="16"/>
  <c r="AN14" i="16"/>
  <c r="AL14" i="16"/>
  <c r="AM14" i="16" s="1"/>
  <c r="AK14" i="16"/>
  <c r="AO13" i="16"/>
  <c r="AN13" i="16"/>
  <c r="AK13" i="16"/>
  <c r="AL13" i="16" s="1"/>
  <c r="AM13" i="16" s="1"/>
  <c r="AO12" i="16"/>
  <c r="AN12" i="16"/>
  <c r="AK12" i="16"/>
  <c r="AL12" i="16" s="1"/>
  <c r="AO11" i="16"/>
  <c r="AN11" i="16"/>
  <c r="AK11" i="16"/>
  <c r="AO10" i="16"/>
  <c r="AN10" i="16"/>
  <c r="AL10" i="16"/>
  <c r="AM10" i="16" s="1"/>
  <c r="AK10" i="16"/>
  <c r="AO9" i="16"/>
  <c r="AN9" i="16"/>
  <c r="AK9" i="16"/>
  <c r="AL9" i="16" s="1"/>
  <c r="AM9" i="16" s="1"/>
  <c r="AO8" i="16"/>
  <c r="AN8" i="16"/>
  <c r="AK8" i="16"/>
  <c r="AL8" i="16" s="1"/>
  <c r="AO7" i="16"/>
  <c r="AN7" i="16"/>
  <c r="AK7" i="16"/>
  <c r="AO6" i="16"/>
  <c r="AN6" i="16"/>
  <c r="AL6" i="16"/>
  <c r="AM6" i="16" s="1"/>
  <c r="AK6" i="16"/>
  <c r="AO5" i="16"/>
  <c r="AN5" i="16"/>
  <c r="AK5" i="16"/>
  <c r="AL5" i="16" s="1"/>
  <c r="AM5" i="16" s="1"/>
  <c r="AO4" i="16"/>
  <c r="AN4" i="16"/>
  <c r="AK4" i="16"/>
  <c r="AL4" i="16" s="1"/>
  <c r="M617" i="20"/>
  <c r="L617" i="20"/>
  <c r="K617" i="20"/>
  <c r="J617" i="20"/>
  <c r="I617" i="20"/>
  <c r="H617" i="20"/>
  <c r="G617" i="20"/>
  <c r="F617" i="20"/>
  <c r="E617" i="20"/>
  <c r="D617" i="20"/>
  <c r="B617" i="20"/>
  <c r="A617" i="20"/>
  <c r="M616" i="20"/>
  <c r="L616" i="20"/>
  <c r="K616" i="20"/>
  <c r="J616" i="20"/>
  <c r="I616" i="20"/>
  <c r="H616" i="20"/>
  <c r="G616" i="20"/>
  <c r="F616" i="20"/>
  <c r="E616" i="20"/>
  <c r="D616" i="20"/>
  <c r="B616" i="20"/>
  <c r="A616" i="20"/>
  <c r="M615" i="20"/>
  <c r="L615" i="20"/>
  <c r="K615" i="20"/>
  <c r="J615" i="20"/>
  <c r="I615" i="20"/>
  <c r="H615" i="20"/>
  <c r="G615" i="20"/>
  <c r="F615" i="20"/>
  <c r="E615" i="20"/>
  <c r="D615" i="20"/>
  <c r="B615" i="20"/>
  <c r="A615" i="20"/>
  <c r="M614" i="20"/>
  <c r="L614" i="20"/>
  <c r="K614" i="20"/>
  <c r="J614" i="20"/>
  <c r="I614" i="20"/>
  <c r="H614" i="20"/>
  <c r="G614" i="20"/>
  <c r="F614" i="20"/>
  <c r="E614" i="20"/>
  <c r="D614" i="20"/>
  <c r="B614" i="20"/>
  <c r="A614" i="20"/>
  <c r="M613" i="20"/>
  <c r="L613" i="20"/>
  <c r="K613" i="20"/>
  <c r="J613" i="20"/>
  <c r="I613" i="20"/>
  <c r="H613" i="20"/>
  <c r="G613" i="20"/>
  <c r="F613" i="20"/>
  <c r="E613" i="20"/>
  <c r="D613" i="20"/>
  <c r="B613" i="20"/>
  <c r="A613" i="20"/>
  <c r="M612" i="20"/>
  <c r="L612" i="20"/>
  <c r="K612" i="20"/>
  <c r="J612" i="20"/>
  <c r="I612" i="20"/>
  <c r="H612" i="20"/>
  <c r="G612" i="20"/>
  <c r="F612" i="20"/>
  <c r="E612" i="20"/>
  <c r="D612" i="20"/>
  <c r="B612" i="20"/>
  <c r="A612" i="20"/>
  <c r="M611" i="20"/>
  <c r="L611" i="20"/>
  <c r="K611" i="20"/>
  <c r="J611" i="20"/>
  <c r="I611" i="20"/>
  <c r="H611" i="20"/>
  <c r="G611" i="20"/>
  <c r="F611" i="20"/>
  <c r="E611" i="20"/>
  <c r="D611" i="20"/>
  <c r="B611" i="20"/>
  <c r="A611" i="20"/>
  <c r="M610" i="20"/>
  <c r="L610" i="20"/>
  <c r="K610" i="20"/>
  <c r="J610" i="20"/>
  <c r="I610" i="20"/>
  <c r="H610" i="20"/>
  <c r="G610" i="20"/>
  <c r="F610" i="20"/>
  <c r="E610" i="20"/>
  <c r="D610" i="20"/>
  <c r="B610" i="20"/>
  <c r="A610" i="20"/>
  <c r="M609" i="20"/>
  <c r="L609" i="20"/>
  <c r="K609" i="20"/>
  <c r="J609" i="20"/>
  <c r="I609" i="20"/>
  <c r="H609" i="20"/>
  <c r="G609" i="20"/>
  <c r="F609" i="20"/>
  <c r="E609" i="20"/>
  <c r="D609" i="20"/>
  <c r="B609" i="20"/>
  <c r="A609" i="20"/>
  <c r="M608" i="20"/>
  <c r="L608" i="20"/>
  <c r="K608" i="20"/>
  <c r="J608" i="20"/>
  <c r="I608" i="20"/>
  <c r="H608" i="20"/>
  <c r="G608" i="20"/>
  <c r="F608" i="20"/>
  <c r="E608" i="20"/>
  <c r="D608" i="20"/>
  <c r="B608" i="20"/>
  <c r="A608" i="20"/>
  <c r="M607" i="20"/>
  <c r="L607" i="20"/>
  <c r="K607" i="20"/>
  <c r="J607" i="20"/>
  <c r="I607" i="20"/>
  <c r="H607" i="20"/>
  <c r="G607" i="20"/>
  <c r="F607" i="20"/>
  <c r="E607" i="20"/>
  <c r="D607" i="20"/>
  <c r="B607" i="20"/>
  <c r="A607" i="20"/>
  <c r="M606" i="20"/>
  <c r="L606" i="20"/>
  <c r="K606" i="20"/>
  <c r="J606" i="20"/>
  <c r="I606" i="20"/>
  <c r="H606" i="20"/>
  <c r="G606" i="20"/>
  <c r="F606" i="20"/>
  <c r="E606" i="20"/>
  <c r="D606" i="20"/>
  <c r="B606" i="20"/>
  <c r="A606" i="20"/>
  <c r="M605" i="20"/>
  <c r="L605" i="20"/>
  <c r="K605" i="20"/>
  <c r="J605" i="20"/>
  <c r="I605" i="20"/>
  <c r="H605" i="20"/>
  <c r="G605" i="20"/>
  <c r="F605" i="20"/>
  <c r="E605" i="20"/>
  <c r="D605" i="20"/>
  <c r="B605" i="20"/>
  <c r="A605" i="20"/>
  <c r="M604" i="20"/>
  <c r="L604" i="20"/>
  <c r="K604" i="20"/>
  <c r="J604" i="20"/>
  <c r="I604" i="20"/>
  <c r="H604" i="20"/>
  <c r="G604" i="20"/>
  <c r="F604" i="20"/>
  <c r="E604" i="20"/>
  <c r="D604" i="20"/>
  <c r="B604" i="20"/>
  <c r="A604" i="20"/>
  <c r="M603" i="20"/>
  <c r="L603" i="20"/>
  <c r="K603" i="20"/>
  <c r="J603" i="20"/>
  <c r="I603" i="20"/>
  <c r="H603" i="20"/>
  <c r="G603" i="20"/>
  <c r="F603" i="20"/>
  <c r="E603" i="20"/>
  <c r="D603" i="20"/>
  <c r="B603" i="20"/>
  <c r="A603" i="20"/>
  <c r="M602" i="20"/>
  <c r="L602" i="20"/>
  <c r="K602" i="20"/>
  <c r="J602" i="20"/>
  <c r="I602" i="20"/>
  <c r="H602" i="20"/>
  <c r="G602" i="20"/>
  <c r="F602" i="20"/>
  <c r="E602" i="20"/>
  <c r="D602" i="20"/>
  <c r="B602" i="20"/>
  <c r="A602" i="20"/>
  <c r="M601" i="20"/>
  <c r="L601" i="20"/>
  <c r="K601" i="20"/>
  <c r="J601" i="20"/>
  <c r="I601" i="20"/>
  <c r="H601" i="20"/>
  <c r="G601" i="20"/>
  <c r="F601" i="20"/>
  <c r="E601" i="20"/>
  <c r="D601" i="20"/>
  <c r="B601" i="20"/>
  <c r="A601" i="20"/>
  <c r="M600" i="20"/>
  <c r="L600" i="20"/>
  <c r="K600" i="20"/>
  <c r="J600" i="20"/>
  <c r="I600" i="20"/>
  <c r="H600" i="20"/>
  <c r="G600" i="20"/>
  <c r="F600" i="20"/>
  <c r="E600" i="20"/>
  <c r="D600" i="20"/>
  <c r="B600" i="20"/>
  <c r="A600" i="20"/>
  <c r="M599" i="20"/>
  <c r="L599" i="20"/>
  <c r="K599" i="20"/>
  <c r="J599" i="20"/>
  <c r="I599" i="20"/>
  <c r="H599" i="20"/>
  <c r="G599" i="20"/>
  <c r="F599" i="20"/>
  <c r="E599" i="20"/>
  <c r="D599" i="20"/>
  <c r="B599" i="20"/>
  <c r="A599" i="20"/>
  <c r="M598" i="20"/>
  <c r="L598" i="20"/>
  <c r="K598" i="20"/>
  <c r="J598" i="20"/>
  <c r="I598" i="20"/>
  <c r="H598" i="20"/>
  <c r="G598" i="20"/>
  <c r="F598" i="20"/>
  <c r="E598" i="20"/>
  <c r="D598" i="20"/>
  <c r="B598" i="20"/>
  <c r="A598" i="20"/>
  <c r="M597" i="20"/>
  <c r="L597" i="20"/>
  <c r="K597" i="20"/>
  <c r="J597" i="20"/>
  <c r="I597" i="20"/>
  <c r="H597" i="20"/>
  <c r="G597" i="20"/>
  <c r="F597" i="20"/>
  <c r="E597" i="20"/>
  <c r="D597" i="20"/>
  <c r="B597" i="20"/>
  <c r="A597" i="20"/>
  <c r="M596" i="20"/>
  <c r="L596" i="20"/>
  <c r="K596" i="20"/>
  <c r="J596" i="20"/>
  <c r="I596" i="20"/>
  <c r="H596" i="20"/>
  <c r="G596" i="20"/>
  <c r="F596" i="20"/>
  <c r="E596" i="20"/>
  <c r="D596" i="20"/>
  <c r="B596" i="20"/>
  <c r="A596" i="20"/>
  <c r="M595" i="20"/>
  <c r="L595" i="20"/>
  <c r="K595" i="20"/>
  <c r="J595" i="20"/>
  <c r="I595" i="20"/>
  <c r="H595" i="20"/>
  <c r="G595" i="20"/>
  <c r="F595" i="20"/>
  <c r="E595" i="20"/>
  <c r="D595" i="20"/>
  <c r="B595" i="20"/>
  <c r="A595" i="20"/>
  <c r="M594" i="20"/>
  <c r="L594" i="20"/>
  <c r="K594" i="20"/>
  <c r="J594" i="20"/>
  <c r="I594" i="20"/>
  <c r="H594" i="20"/>
  <c r="G594" i="20"/>
  <c r="F594" i="20"/>
  <c r="E594" i="20"/>
  <c r="D594" i="20"/>
  <c r="B594" i="20"/>
  <c r="A594" i="20"/>
  <c r="M593" i="20"/>
  <c r="L593" i="20"/>
  <c r="K593" i="20"/>
  <c r="J593" i="20"/>
  <c r="I593" i="20"/>
  <c r="H593" i="20"/>
  <c r="G593" i="20"/>
  <c r="F593" i="20"/>
  <c r="E593" i="20"/>
  <c r="D593" i="20"/>
  <c r="B593" i="20"/>
  <c r="A593" i="20"/>
  <c r="M592" i="20"/>
  <c r="L592" i="20"/>
  <c r="K592" i="20"/>
  <c r="J592" i="20"/>
  <c r="I592" i="20"/>
  <c r="H592" i="20"/>
  <c r="G592" i="20"/>
  <c r="F592" i="20"/>
  <c r="E592" i="20"/>
  <c r="D592" i="20"/>
  <c r="B592" i="20"/>
  <c r="A592" i="20"/>
  <c r="M591" i="20"/>
  <c r="L591" i="20"/>
  <c r="K591" i="20"/>
  <c r="J591" i="20"/>
  <c r="I591" i="20"/>
  <c r="H591" i="20"/>
  <c r="G591" i="20"/>
  <c r="F591" i="20"/>
  <c r="E591" i="20"/>
  <c r="D591" i="20"/>
  <c r="B591" i="20"/>
  <c r="A591" i="20"/>
  <c r="M590" i="20"/>
  <c r="L590" i="20"/>
  <c r="K590" i="20"/>
  <c r="J590" i="20"/>
  <c r="I590" i="20"/>
  <c r="H590" i="20"/>
  <c r="G590" i="20"/>
  <c r="F590" i="20"/>
  <c r="E590" i="20"/>
  <c r="D590" i="20"/>
  <c r="B590" i="20"/>
  <c r="A590" i="20"/>
  <c r="M589" i="20"/>
  <c r="L589" i="20"/>
  <c r="K589" i="20"/>
  <c r="J589" i="20"/>
  <c r="I589" i="20"/>
  <c r="H589" i="20"/>
  <c r="G589" i="20"/>
  <c r="F589" i="20"/>
  <c r="E589" i="20"/>
  <c r="D589" i="20"/>
  <c r="B589" i="20"/>
  <c r="A589" i="20"/>
  <c r="M588" i="20"/>
  <c r="L588" i="20"/>
  <c r="K588" i="20"/>
  <c r="J588" i="20"/>
  <c r="I588" i="20"/>
  <c r="H588" i="20"/>
  <c r="G588" i="20"/>
  <c r="F588" i="20"/>
  <c r="E588" i="20"/>
  <c r="D588" i="20"/>
  <c r="B588" i="20"/>
  <c r="A588" i="20"/>
  <c r="M587" i="20"/>
  <c r="L587" i="20"/>
  <c r="K587" i="20"/>
  <c r="J587" i="20"/>
  <c r="I587" i="20"/>
  <c r="H587" i="20"/>
  <c r="G587" i="20"/>
  <c r="F587" i="20"/>
  <c r="E587" i="20"/>
  <c r="D587" i="20"/>
  <c r="B587" i="20"/>
  <c r="A587" i="20"/>
  <c r="M586" i="20"/>
  <c r="L586" i="20"/>
  <c r="K586" i="20"/>
  <c r="J586" i="20"/>
  <c r="I586" i="20"/>
  <c r="H586" i="20"/>
  <c r="G586" i="20"/>
  <c r="F586" i="20"/>
  <c r="E586" i="20"/>
  <c r="D586" i="20"/>
  <c r="B586" i="20"/>
  <c r="A586" i="20"/>
  <c r="M585" i="20"/>
  <c r="L585" i="20"/>
  <c r="K585" i="20"/>
  <c r="J585" i="20"/>
  <c r="I585" i="20"/>
  <c r="H585" i="20"/>
  <c r="G585" i="20"/>
  <c r="F585" i="20"/>
  <c r="E585" i="20"/>
  <c r="D585" i="20"/>
  <c r="B585" i="20"/>
  <c r="A585" i="20"/>
  <c r="M584" i="20"/>
  <c r="L584" i="20"/>
  <c r="K584" i="20"/>
  <c r="J584" i="20"/>
  <c r="I584" i="20"/>
  <c r="H584" i="20"/>
  <c r="G584" i="20"/>
  <c r="F584" i="20"/>
  <c r="E584" i="20"/>
  <c r="D584" i="20"/>
  <c r="B584" i="20"/>
  <c r="A584" i="20"/>
  <c r="M583" i="20"/>
  <c r="L583" i="20"/>
  <c r="K583" i="20"/>
  <c r="J583" i="20"/>
  <c r="I583" i="20"/>
  <c r="H583" i="20"/>
  <c r="G583" i="20"/>
  <c r="F583" i="20"/>
  <c r="E583" i="20"/>
  <c r="D583" i="20"/>
  <c r="B583" i="20"/>
  <c r="A583" i="20"/>
  <c r="M582" i="20"/>
  <c r="L582" i="20"/>
  <c r="K582" i="20"/>
  <c r="J582" i="20"/>
  <c r="I582" i="20"/>
  <c r="H582" i="20"/>
  <c r="G582" i="20"/>
  <c r="F582" i="20"/>
  <c r="E582" i="20"/>
  <c r="D582" i="20"/>
  <c r="B582" i="20"/>
  <c r="A582" i="20"/>
  <c r="M581" i="20"/>
  <c r="L581" i="20"/>
  <c r="K581" i="20"/>
  <c r="J581" i="20"/>
  <c r="I581" i="20"/>
  <c r="H581" i="20"/>
  <c r="G581" i="20"/>
  <c r="F581" i="20"/>
  <c r="E581" i="20"/>
  <c r="D581" i="20"/>
  <c r="B581" i="20"/>
  <c r="A581" i="20"/>
  <c r="M580" i="20"/>
  <c r="L580" i="20"/>
  <c r="K580" i="20"/>
  <c r="J580" i="20"/>
  <c r="I580" i="20"/>
  <c r="H580" i="20"/>
  <c r="G580" i="20"/>
  <c r="F580" i="20"/>
  <c r="E580" i="20"/>
  <c r="D580" i="20"/>
  <c r="B580" i="20"/>
  <c r="A580" i="20"/>
  <c r="M579" i="20"/>
  <c r="L579" i="20"/>
  <c r="K579" i="20"/>
  <c r="J579" i="20"/>
  <c r="I579" i="20"/>
  <c r="H579" i="20"/>
  <c r="G579" i="20"/>
  <c r="F579" i="20"/>
  <c r="E579" i="20"/>
  <c r="D579" i="20"/>
  <c r="B579" i="20"/>
  <c r="A579" i="20"/>
  <c r="M578" i="20"/>
  <c r="L578" i="20"/>
  <c r="K578" i="20"/>
  <c r="J578" i="20"/>
  <c r="I578" i="20"/>
  <c r="H578" i="20"/>
  <c r="G578" i="20"/>
  <c r="F578" i="20"/>
  <c r="E578" i="20"/>
  <c r="D578" i="20"/>
  <c r="B578" i="20"/>
  <c r="A578" i="20"/>
  <c r="M577" i="20"/>
  <c r="L577" i="20"/>
  <c r="K577" i="20"/>
  <c r="J577" i="20"/>
  <c r="I577" i="20"/>
  <c r="H577" i="20"/>
  <c r="G577" i="20"/>
  <c r="F577" i="20"/>
  <c r="E577" i="20"/>
  <c r="D577" i="20"/>
  <c r="B577" i="20"/>
  <c r="A577" i="20"/>
  <c r="M576" i="20"/>
  <c r="L576" i="20"/>
  <c r="K576" i="20"/>
  <c r="J576" i="20"/>
  <c r="I576" i="20"/>
  <c r="H576" i="20"/>
  <c r="G576" i="20"/>
  <c r="F576" i="20"/>
  <c r="E576" i="20"/>
  <c r="D576" i="20"/>
  <c r="B576" i="20"/>
  <c r="A576" i="20"/>
  <c r="M575" i="20"/>
  <c r="L575" i="20"/>
  <c r="K575" i="20"/>
  <c r="J575" i="20"/>
  <c r="I575" i="20"/>
  <c r="H575" i="20"/>
  <c r="G575" i="20"/>
  <c r="F575" i="20"/>
  <c r="E575" i="20"/>
  <c r="D575" i="20"/>
  <c r="B575" i="20"/>
  <c r="A575" i="20"/>
  <c r="M574" i="20"/>
  <c r="L574" i="20"/>
  <c r="K574" i="20"/>
  <c r="J574" i="20"/>
  <c r="I574" i="20"/>
  <c r="H574" i="20"/>
  <c r="G574" i="20"/>
  <c r="F574" i="20"/>
  <c r="E574" i="20"/>
  <c r="D574" i="20"/>
  <c r="B574" i="20"/>
  <c r="A574" i="20"/>
  <c r="M573" i="20"/>
  <c r="L573" i="20"/>
  <c r="K573" i="20"/>
  <c r="J573" i="20"/>
  <c r="I573" i="20"/>
  <c r="H573" i="20"/>
  <c r="G573" i="20"/>
  <c r="F573" i="20"/>
  <c r="E573" i="20"/>
  <c r="D573" i="20"/>
  <c r="B573" i="20"/>
  <c r="A573" i="20"/>
  <c r="M572" i="20"/>
  <c r="L572" i="20"/>
  <c r="K572" i="20"/>
  <c r="J572" i="20"/>
  <c r="I572" i="20"/>
  <c r="H572" i="20"/>
  <c r="G572" i="20"/>
  <c r="F572" i="20"/>
  <c r="E572" i="20"/>
  <c r="D572" i="20"/>
  <c r="B572" i="20"/>
  <c r="A572" i="20"/>
  <c r="M571" i="20"/>
  <c r="L571" i="20"/>
  <c r="K571" i="20"/>
  <c r="J571" i="20"/>
  <c r="I571" i="20"/>
  <c r="H571" i="20"/>
  <c r="G571" i="20"/>
  <c r="F571" i="20"/>
  <c r="E571" i="20"/>
  <c r="D571" i="20"/>
  <c r="B571" i="20"/>
  <c r="A571" i="20"/>
  <c r="M570" i="20"/>
  <c r="L570" i="20"/>
  <c r="K570" i="20"/>
  <c r="J570" i="20"/>
  <c r="I570" i="20"/>
  <c r="H570" i="20"/>
  <c r="G570" i="20"/>
  <c r="F570" i="20"/>
  <c r="E570" i="20"/>
  <c r="D570" i="20"/>
  <c r="B570" i="20"/>
  <c r="A570" i="20"/>
  <c r="M569" i="20"/>
  <c r="L569" i="20"/>
  <c r="K569" i="20"/>
  <c r="J569" i="20"/>
  <c r="I569" i="20"/>
  <c r="H569" i="20"/>
  <c r="G569" i="20"/>
  <c r="F569" i="20"/>
  <c r="E569" i="20"/>
  <c r="D569" i="20"/>
  <c r="B569" i="20"/>
  <c r="A569" i="20"/>
  <c r="M568" i="20"/>
  <c r="L568" i="20"/>
  <c r="K568" i="20"/>
  <c r="J568" i="20"/>
  <c r="I568" i="20"/>
  <c r="H568" i="20"/>
  <c r="G568" i="20"/>
  <c r="F568" i="20"/>
  <c r="E568" i="20"/>
  <c r="D568" i="20"/>
  <c r="B568" i="20"/>
  <c r="A568" i="20"/>
  <c r="M567" i="20"/>
  <c r="L567" i="20"/>
  <c r="K567" i="20"/>
  <c r="J567" i="20"/>
  <c r="I567" i="20"/>
  <c r="H567" i="20"/>
  <c r="G567" i="20"/>
  <c r="F567" i="20"/>
  <c r="E567" i="20"/>
  <c r="D567" i="20"/>
  <c r="B567" i="20"/>
  <c r="A567" i="20"/>
  <c r="M566" i="20"/>
  <c r="L566" i="20"/>
  <c r="K566" i="20"/>
  <c r="J566" i="20"/>
  <c r="I566" i="20"/>
  <c r="H566" i="20"/>
  <c r="G566" i="20"/>
  <c r="F566" i="20"/>
  <c r="E566" i="20"/>
  <c r="D566" i="20"/>
  <c r="B566" i="20"/>
  <c r="A566" i="20"/>
  <c r="M565" i="20"/>
  <c r="L565" i="20"/>
  <c r="K565" i="20"/>
  <c r="J565" i="20"/>
  <c r="I565" i="20"/>
  <c r="H565" i="20"/>
  <c r="G565" i="20"/>
  <c r="F565" i="20"/>
  <c r="E565" i="20"/>
  <c r="D565" i="20"/>
  <c r="B565" i="20"/>
  <c r="A565" i="20"/>
  <c r="M564" i="20"/>
  <c r="L564" i="20"/>
  <c r="K564" i="20"/>
  <c r="J564" i="20"/>
  <c r="I564" i="20"/>
  <c r="H564" i="20"/>
  <c r="G564" i="20"/>
  <c r="F564" i="20"/>
  <c r="E564" i="20"/>
  <c r="D564" i="20"/>
  <c r="B564" i="20"/>
  <c r="A564" i="20"/>
  <c r="M563" i="20"/>
  <c r="L563" i="20"/>
  <c r="K563" i="20"/>
  <c r="J563" i="20"/>
  <c r="I563" i="20"/>
  <c r="H563" i="20"/>
  <c r="G563" i="20"/>
  <c r="F563" i="20"/>
  <c r="E563" i="20"/>
  <c r="D563" i="20"/>
  <c r="B563" i="20"/>
  <c r="A563" i="20"/>
  <c r="M562" i="20"/>
  <c r="L562" i="20"/>
  <c r="K562" i="20"/>
  <c r="J562" i="20"/>
  <c r="I562" i="20"/>
  <c r="H562" i="20"/>
  <c r="G562" i="20"/>
  <c r="F562" i="20"/>
  <c r="E562" i="20"/>
  <c r="D562" i="20"/>
  <c r="B562" i="20"/>
  <c r="A562" i="20"/>
  <c r="M561" i="20"/>
  <c r="L561" i="20"/>
  <c r="K561" i="20"/>
  <c r="J561" i="20"/>
  <c r="I561" i="20"/>
  <c r="H561" i="20"/>
  <c r="G561" i="20"/>
  <c r="F561" i="20"/>
  <c r="E561" i="20"/>
  <c r="D561" i="20"/>
  <c r="B561" i="20"/>
  <c r="A561" i="20"/>
  <c r="M560" i="20"/>
  <c r="L560" i="20"/>
  <c r="K560" i="20"/>
  <c r="J560" i="20"/>
  <c r="I560" i="20"/>
  <c r="H560" i="20"/>
  <c r="G560" i="20"/>
  <c r="F560" i="20"/>
  <c r="E560" i="20"/>
  <c r="D560" i="20"/>
  <c r="B560" i="20"/>
  <c r="A560" i="20"/>
  <c r="M559" i="20"/>
  <c r="L559" i="20"/>
  <c r="K559" i="20"/>
  <c r="J559" i="20"/>
  <c r="I559" i="20"/>
  <c r="H559" i="20"/>
  <c r="G559" i="20"/>
  <c r="F559" i="20"/>
  <c r="E559" i="20"/>
  <c r="D559" i="20"/>
  <c r="B559" i="20"/>
  <c r="A559" i="20"/>
  <c r="M558" i="20"/>
  <c r="L558" i="20"/>
  <c r="K558" i="20"/>
  <c r="J558" i="20"/>
  <c r="I558" i="20"/>
  <c r="H558" i="20"/>
  <c r="G558" i="20"/>
  <c r="F558" i="20"/>
  <c r="E558" i="20"/>
  <c r="D558" i="20"/>
  <c r="B558" i="20"/>
  <c r="A558" i="20"/>
  <c r="M557" i="20"/>
  <c r="L557" i="20"/>
  <c r="K557" i="20"/>
  <c r="J557" i="20"/>
  <c r="I557" i="20"/>
  <c r="H557" i="20"/>
  <c r="G557" i="20"/>
  <c r="F557" i="20"/>
  <c r="E557" i="20"/>
  <c r="D557" i="20"/>
  <c r="B557" i="20"/>
  <c r="A557" i="20"/>
  <c r="M556" i="20"/>
  <c r="L556" i="20"/>
  <c r="K556" i="20"/>
  <c r="J556" i="20"/>
  <c r="I556" i="20"/>
  <c r="H556" i="20"/>
  <c r="G556" i="20"/>
  <c r="F556" i="20"/>
  <c r="E556" i="20"/>
  <c r="D556" i="20"/>
  <c r="B556" i="20"/>
  <c r="A556" i="20"/>
  <c r="M555" i="20"/>
  <c r="L555" i="20"/>
  <c r="K555" i="20"/>
  <c r="J555" i="20"/>
  <c r="I555" i="20"/>
  <c r="H555" i="20"/>
  <c r="G555" i="20"/>
  <c r="F555" i="20"/>
  <c r="E555" i="20"/>
  <c r="D555" i="20"/>
  <c r="B555" i="20"/>
  <c r="A555" i="20"/>
  <c r="M554" i="20"/>
  <c r="L554" i="20"/>
  <c r="K554" i="20"/>
  <c r="J554" i="20"/>
  <c r="I554" i="20"/>
  <c r="H554" i="20"/>
  <c r="G554" i="20"/>
  <c r="F554" i="20"/>
  <c r="E554" i="20"/>
  <c r="D554" i="20"/>
  <c r="B554" i="20"/>
  <c r="A554" i="20"/>
  <c r="M553" i="20"/>
  <c r="L553" i="20"/>
  <c r="K553" i="20"/>
  <c r="J553" i="20"/>
  <c r="I553" i="20"/>
  <c r="H553" i="20"/>
  <c r="G553" i="20"/>
  <c r="F553" i="20"/>
  <c r="E553" i="20"/>
  <c r="D553" i="20"/>
  <c r="B553" i="20"/>
  <c r="A553" i="20"/>
  <c r="M552" i="20"/>
  <c r="L552" i="20"/>
  <c r="K552" i="20"/>
  <c r="J552" i="20"/>
  <c r="I552" i="20"/>
  <c r="H552" i="20"/>
  <c r="G552" i="20"/>
  <c r="F552" i="20"/>
  <c r="E552" i="20"/>
  <c r="D552" i="20"/>
  <c r="B552" i="20"/>
  <c r="A552" i="20"/>
  <c r="M551" i="20"/>
  <c r="L551" i="20"/>
  <c r="K551" i="20"/>
  <c r="J551" i="20"/>
  <c r="I551" i="20"/>
  <c r="H551" i="20"/>
  <c r="G551" i="20"/>
  <c r="F551" i="20"/>
  <c r="E551" i="20"/>
  <c r="D551" i="20"/>
  <c r="B551" i="20"/>
  <c r="A551" i="20"/>
  <c r="M550" i="20"/>
  <c r="L550" i="20"/>
  <c r="K550" i="20"/>
  <c r="J550" i="20"/>
  <c r="I550" i="20"/>
  <c r="H550" i="20"/>
  <c r="G550" i="20"/>
  <c r="F550" i="20"/>
  <c r="E550" i="20"/>
  <c r="D550" i="20"/>
  <c r="B550" i="20"/>
  <c r="A550" i="20"/>
  <c r="M549" i="20"/>
  <c r="L549" i="20"/>
  <c r="K549" i="20"/>
  <c r="J549" i="20"/>
  <c r="I549" i="20"/>
  <c r="H549" i="20"/>
  <c r="G549" i="20"/>
  <c r="F549" i="20"/>
  <c r="E549" i="20"/>
  <c r="D549" i="20"/>
  <c r="B549" i="20"/>
  <c r="A549" i="20"/>
  <c r="M548" i="20"/>
  <c r="L548" i="20"/>
  <c r="K548" i="20"/>
  <c r="J548" i="20"/>
  <c r="I548" i="20"/>
  <c r="H548" i="20"/>
  <c r="G548" i="20"/>
  <c r="F548" i="20"/>
  <c r="E548" i="20"/>
  <c r="D548" i="20"/>
  <c r="B548" i="20"/>
  <c r="A548" i="20"/>
  <c r="M547" i="20"/>
  <c r="L547" i="20"/>
  <c r="K547" i="20"/>
  <c r="J547" i="20"/>
  <c r="I547" i="20"/>
  <c r="H547" i="20"/>
  <c r="G547" i="20"/>
  <c r="F547" i="20"/>
  <c r="E547" i="20"/>
  <c r="D547" i="20"/>
  <c r="B547" i="20"/>
  <c r="A547" i="20"/>
  <c r="M546" i="20"/>
  <c r="L546" i="20"/>
  <c r="K546" i="20"/>
  <c r="J546" i="20"/>
  <c r="I546" i="20"/>
  <c r="H546" i="20"/>
  <c r="G546" i="20"/>
  <c r="F546" i="20"/>
  <c r="E546" i="20"/>
  <c r="D546" i="20"/>
  <c r="B546" i="20"/>
  <c r="A546" i="20"/>
  <c r="M545" i="20"/>
  <c r="L545" i="20"/>
  <c r="K545" i="20"/>
  <c r="J545" i="20"/>
  <c r="I545" i="20"/>
  <c r="H545" i="20"/>
  <c r="G545" i="20"/>
  <c r="F545" i="20"/>
  <c r="E545" i="20"/>
  <c r="D545" i="20"/>
  <c r="B545" i="20"/>
  <c r="A545" i="20"/>
  <c r="M544" i="20"/>
  <c r="L544" i="20"/>
  <c r="K544" i="20"/>
  <c r="J544" i="20"/>
  <c r="I544" i="20"/>
  <c r="H544" i="20"/>
  <c r="G544" i="20"/>
  <c r="F544" i="20"/>
  <c r="E544" i="20"/>
  <c r="D544" i="20"/>
  <c r="B544" i="20"/>
  <c r="A544" i="20"/>
  <c r="M543" i="20"/>
  <c r="L543" i="20"/>
  <c r="K543" i="20"/>
  <c r="J543" i="20"/>
  <c r="I543" i="20"/>
  <c r="H543" i="20"/>
  <c r="G543" i="20"/>
  <c r="F543" i="20"/>
  <c r="E543" i="20"/>
  <c r="D543" i="20"/>
  <c r="B543" i="20"/>
  <c r="A543" i="20"/>
  <c r="M542" i="20"/>
  <c r="L542" i="20"/>
  <c r="K542" i="20"/>
  <c r="J542" i="20"/>
  <c r="I542" i="20"/>
  <c r="H542" i="20"/>
  <c r="G542" i="20"/>
  <c r="F542" i="20"/>
  <c r="E542" i="20"/>
  <c r="D542" i="20"/>
  <c r="B542" i="20"/>
  <c r="A542" i="20"/>
  <c r="M541" i="20"/>
  <c r="L541" i="20"/>
  <c r="K541" i="20"/>
  <c r="J541" i="20"/>
  <c r="I541" i="20"/>
  <c r="H541" i="20"/>
  <c r="G541" i="20"/>
  <c r="F541" i="20"/>
  <c r="E541" i="20"/>
  <c r="D541" i="20"/>
  <c r="B541" i="20"/>
  <c r="A541" i="20"/>
  <c r="M540" i="20"/>
  <c r="L540" i="20"/>
  <c r="K540" i="20"/>
  <c r="J540" i="20"/>
  <c r="I540" i="20"/>
  <c r="H540" i="20"/>
  <c r="G540" i="20"/>
  <c r="F540" i="20"/>
  <c r="E540" i="20"/>
  <c r="D540" i="20"/>
  <c r="B540" i="20"/>
  <c r="A540" i="20"/>
  <c r="M539" i="20"/>
  <c r="L539" i="20"/>
  <c r="K539" i="20"/>
  <c r="J539" i="20"/>
  <c r="I539" i="20"/>
  <c r="H539" i="20"/>
  <c r="G539" i="20"/>
  <c r="F539" i="20"/>
  <c r="E539" i="20"/>
  <c r="D539" i="20"/>
  <c r="B539" i="20"/>
  <c r="A539" i="20"/>
  <c r="M538" i="20"/>
  <c r="L538" i="20"/>
  <c r="K538" i="20"/>
  <c r="J538" i="20"/>
  <c r="I538" i="20"/>
  <c r="H538" i="20"/>
  <c r="G538" i="20"/>
  <c r="F538" i="20"/>
  <c r="E538" i="20"/>
  <c r="D538" i="20"/>
  <c r="B538" i="20"/>
  <c r="A538" i="20"/>
  <c r="M537" i="20"/>
  <c r="L537" i="20"/>
  <c r="K537" i="20"/>
  <c r="J537" i="20"/>
  <c r="I537" i="20"/>
  <c r="H537" i="20"/>
  <c r="G537" i="20"/>
  <c r="F537" i="20"/>
  <c r="E537" i="20"/>
  <c r="D537" i="20"/>
  <c r="B537" i="20"/>
  <c r="A537" i="20"/>
  <c r="M536" i="20"/>
  <c r="L536" i="20"/>
  <c r="K536" i="20"/>
  <c r="J536" i="20"/>
  <c r="I536" i="20"/>
  <c r="H536" i="20"/>
  <c r="G536" i="20"/>
  <c r="F536" i="20"/>
  <c r="E536" i="20"/>
  <c r="D536" i="20"/>
  <c r="B536" i="20"/>
  <c r="A536" i="20"/>
  <c r="M535" i="20"/>
  <c r="L535" i="20"/>
  <c r="K535" i="20"/>
  <c r="J535" i="20"/>
  <c r="I535" i="20"/>
  <c r="H535" i="20"/>
  <c r="G535" i="20"/>
  <c r="F535" i="20"/>
  <c r="E535" i="20"/>
  <c r="D535" i="20"/>
  <c r="B535" i="20"/>
  <c r="A535" i="20"/>
  <c r="M534" i="20"/>
  <c r="L534" i="20"/>
  <c r="K534" i="20"/>
  <c r="J534" i="20"/>
  <c r="I534" i="20"/>
  <c r="H534" i="20"/>
  <c r="G534" i="20"/>
  <c r="F534" i="20"/>
  <c r="E534" i="20"/>
  <c r="D534" i="20"/>
  <c r="B534" i="20"/>
  <c r="A534" i="20"/>
  <c r="M533" i="20"/>
  <c r="L533" i="20"/>
  <c r="K533" i="20"/>
  <c r="J533" i="20"/>
  <c r="I533" i="20"/>
  <c r="H533" i="20"/>
  <c r="G533" i="20"/>
  <c r="F533" i="20"/>
  <c r="E533" i="20"/>
  <c r="D533" i="20"/>
  <c r="B533" i="20"/>
  <c r="A533" i="20"/>
  <c r="M532" i="20"/>
  <c r="L532" i="20"/>
  <c r="K532" i="20"/>
  <c r="J532" i="20"/>
  <c r="I532" i="20"/>
  <c r="H532" i="20"/>
  <c r="G532" i="20"/>
  <c r="F532" i="20"/>
  <c r="E532" i="20"/>
  <c r="D532" i="20"/>
  <c r="B532" i="20"/>
  <c r="A532" i="20"/>
  <c r="M531" i="20"/>
  <c r="L531" i="20"/>
  <c r="K531" i="20"/>
  <c r="J531" i="20"/>
  <c r="I531" i="20"/>
  <c r="H531" i="20"/>
  <c r="G531" i="20"/>
  <c r="F531" i="20"/>
  <c r="E531" i="20"/>
  <c r="D531" i="20"/>
  <c r="B531" i="20"/>
  <c r="A531" i="20"/>
  <c r="M530" i="20"/>
  <c r="L530" i="20"/>
  <c r="K530" i="20"/>
  <c r="J530" i="20"/>
  <c r="I530" i="20"/>
  <c r="H530" i="20"/>
  <c r="G530" i="20"/>
  <c r="F530" i="20"/>
  <c r="E530" i="20"/>
  <c r="D530" i="20"/>
  <c r="B530" i="20"/>
  <c r="A530" i="20"/>
  <c r="M529" i="20"/>
  <c r="L529" i="20"/>
  <c r="K529" i="20"/>
  <c r="J529" i="20"/>
  <c r="I529" i="20"/>
  <c r="H529" i="20"/>
  <c r="G529" i="20"/>
  <c r="F529" i="20"/>
  <c r="E529" i="20"/>
  <c r="D529" i="20"/>
  <c r="B529" i="20"/>
  <c r="A529" i="20"/>
  <c r="M528" i="20"/>
  <c r="L528" i="20"/>
  <c r="K528" i="20"/>
  <c r="J528" i="20"/>
  <c r="I528" i="20"/>
  <c r="H528" i="20"/>
  <c r="G528" i="20"/>
  <c r="F528" i="20"/>
  <c r="E528" i="20"/>
  <c r="D528" i="20"/>
  <c r="B528" i="20"/>
  <c r="A528" i="20"/>
  <c r="M527" i="20"/>
  <c r="L527" i="20"/>
  <c r="K527" i="20"/>
  <c r="J527" i="20"/>
  <c r="I527" i="20"/>
  <c r="H527" i="20"/>
  <c r="G527" i="20"/>
  <c r="F527" i="20"/>
  <c r="E527" i="20"/>
  <c r="D527" i="20"/>
  <c r="B527" i="20"/>
  <c r="A527" i="20"/>
  <c r="M526" i="20"/>
  <c r="L526" i="20"/>
  <c r="K526" i="20"/>
  <c r="J526" i="20"/>
  <c r="I526" i="20"/>
  <c r="H526" i="20"/>
  <c r="G526" i="20"/>
  <c r="F526" i="20"/>
  <c r="E526" i="20"/>
  <c r="D526" i="20"/>
  <c r="B526" i="20"/>
  <c r="A526" i="20"/>
  <c r="M525" i="20"/>
  <c r="L525" i="20"/>
  <c r="K525" i="20"/>
  <c r="J525" i="20"/>
  <c r="I525" i="20"/>
  <c r="H525" i="20"/>
  <c r="G525" i="20"/>
  <c r="F525" i="20"/>
  <c r="E525" i="20"/>
  <c r="D525" i="20"/>
  <c r="B525" i="20"/>
  <c r="A525" i="20"/>
  <c r="M524" i="20"/>
  <c r="L524" i="20"/>
  <c r="K524" i="20"/>
  <c r="J524" i="20"/>
  <c r="I524" i="20"/>
  <c r="H524" i="20"/>
  <c r="G524" i="20"/>
  <c r="F524" i="20"/>
  <c r="E524" i="20"/>
  <c r="D524" i="20"/>
  <c r="B524" i="20"/>
  <c r="A524" i="20"/>
  <c r="M523" i="20"/>
  <c r="L523" i="20"/>
  <c r="K523" i="20"/>
  <c r="J523" i="20"/>
  <c r="I523" i="20"/>
  <c r="H523" i="20"/>
  <c r="G523" i="20"/>
  <c r="F523" i="20"/>
  <c r="E523" i="20"/>
  <c r="D523" i="20"/>
  <c r="B523" i="20"/>
  <c r="A523" i="20"/>
  <c r="M522" i="20"/>
  <c r="L522" i="20"/>
  <c r="K522" i="20"/>
  <c r="J522" i="20"/>
  <c r="I522" i="20"/>
  <c r="H522" i="20"/>
  <c r="G522" i="20"/>
  <c r="F522" i="20"/>
  <c r="E522" i="20"/>
  <c r="D522" i="20"/>
  <c r="B522" i="20"/>
  <c r="A522" i="20"/>
  <c r="M521" i="20"/>
  <c r="L521" i="20"/>
  <c r="K521" i="20"/>
  <c r="J521" i="20"/>
  <c r="I521" i="20"/>
  <c r="H521" i="20"/>
  <c r="G521" i="20"/>
  <c r="F521" i="20"/>
  <c r="E521" i="20"/>
  <c r="D521" i="20"/>
  <c r="B521" i="20"/>
  <c r="A521" i="20"/>
  <c r="M520" i="20"/>
  <c r="L520" i="20"/>
  <c r="K520" i="20"/>
  <c r="J520" i="20"/>
  <c r="I520" i="20"/>
  <c r="H520" i="20"/>
  <c r="G520" i="20"/>
  <c r="F520" i="20"/>
  <c r="E520" i="20"/>
  <c r="D520" i="20"/>
  <c r="B520" i="20"/>
  <c r="A520" i="20"/>
  <c r="M519" i="20"/>
  <c r="L519" i="20"/>
  <c r="K519" i="20"/>
  <c r="J519" i="20"/>
  <c r="I519" i="20"/>
  <c r="H519" i="20"/>
  <c r="G519" i="20"/>
  <c r="F519" i="20"/>
  <c r="E519" i="20"/>
  <c r="D519" i="20"/>
  <c r="B519" i="20"/>
  <c r="A519" i="20"/>
  <c r="M518" i="20"/>
  <c r="L518" i="20"/>
  <c r="K518" i="20"/>
  <c r="J518" i="20"/>
  <c r="I518" i="20"/>
  <c r="H518" i="20"/>
  <c r="G518" i="20"/>
  <c r="F518" i="20"/>
  <c r="E518" i="20"/>
  <c r="D518" i="20"/>
  <c r="B518" i="20"/>
  <c r="A518" i="20"/>
  <c r="M517" i="20"/>
  <c r="L517" i="20"/>
  <c r="K517" i="20"/>
  <c r="J517" i="20"/>
  <c r="I517" i="20"/>
  <c r="H517" i="20"/>
  <c r="G517" i="20"/>
  <c r="F517" i="20"/>
  <c r="E517" i="20"/>
  <c r="D517" i="20"/>
  <c r="B517" i="20"/>
  <c r="A517" i="20"/>
  <c r="M516" i="20"/>
  <c r="L516" i="20"/>
  <c r="K516" i="20"/>
  <c r="J516" i="20"/>
  <c r="I516" i="20"/>
  <c r="H516" i="20"/>
  <c r="G516" i="20"/>
  <c r="F516" i="20"/>
  <c r="E516" i="20"/>
  <c r="D516" i="20"/>
  <c r="B516" i="20"/>
  <c r="A516" i="20"/>
  <c r="M515" i="20"/>
  <c r="L515" i="20"/>
  <c r="K515" i="20"/>
  <c r="J515" i="20"/>
  <c r="I515" i="20"/>
  <c r="H515" i="20"/>
  <c r="G515" i="20"/>
  <c r="F515" i="20"/>
  <c r="E515" i="20"/>
  <c r="D515" i="20"/>
  <c r="B515" i="20"/>
  <c r="A515" i="20"/>
  <c r="M514" i="20"/>
  <c r="L514" i="20"/>
  <c r="K514" i="20"/>
  <c r="J514" i="20"/>
  <c r="I514" i="20"/>
  <c r="H514" i="20"/>
  <c r="G514" i="20"/>
  <c r="F514" i="20"/>
  <c r="E514" i="20"/>
  <c r="D514" i="20"/>
  <c r="B514" i="20"/>
  <c r="A514" i="20"/>
  <c r="M513" i="20"/>
  <c r="L513" i="20"/>
  <c r="K513" i="20"/>
  <c r="J513" i="20"/>
  <c r="I513" i="20"/>
  <c r="H513" i="20"/>
  <c r="G513" i="20"/>
  <c r="F513" i="20"/>
  <c r="E513" i="20"/>
  <c r="D513" i="20"/>
  <c r="B513" i="20"/>
  <c r="A513" i="20"/>
  <c r="M512" i="20"/>
  <c r="L512" i="20"/>
  <c r="K512" i="20"/>
  <c r="J512" i="20"/>
  <c r="I512" i="20"/>
  <c r="H512" i="20"/>
  <c r="G512" i="20"/>
  <c r="F512" i="20"/>
  <c r="E512" i="20"/>
  <c r="D512" i="20"/>
  <c r="B512" i="20"/>
  <c r="A512" i="20"/>
  <c r="M511" i="20"/>
  <c r="L511" i="20"/>
  <c r="K511" i="20"/>
  <c r="J511" i="20"/>
  <c r="I511" i="20"/>
  <c r="H511" i="20"/>
  <c r="G511" i="20"/>
  <c r="F511" i="20"/>
  <c r="E511" i="20"/>
  <c r="D511" i="20"/>
  <c r="B511" i="20"/>
  <c r="A511" i="20"/>
  <c r="M510" i="20"/>
  <c r="L510" i="20"/>
  <c r="K510" i="20"/>
  <c r="J510" i="20"/>
  <c r="I510" i="20"/>
  <c r="H510" i="20"/>
  <c r="G510" i="20"/>
  <c r="F510" i="20"/>
  <c r="E510" i="20"/>
  <c r="D510" i="20"/>
  <c r="B510" i="20"/>
  <c r="A510" i="20"/>
  <c r="M509" i="20"/>
  <c r="L509" i="20"/>
  <c r="K509" i="20"/>
  <c r="J509" i="20"/>
  <c r="I509" i="20"/>
  <c r="H509" i="20"/>
  <c r="G509" i="20"/>
  <c r="F509" i="20"/>
  <c r="E509" i="20"/>
  <c r="D509" i="20"/>
  <c r="B509" i="20"/>
  <c r="A509" i="20"/>
  <c r="M508" i="20"/>
  <c r="L508" i="20"/>
  <c r="K508" i="20"/>
  <c r="J508" i="20"/>
  <c r="I508" i="20"/>
  <c r="H508" i="20"/>
  <c r="G508" i="20"/>
  <c r="F508" i="20"/>
  <c r="E508" i="20"/>
  <c r="D508" i="20"/>
  <c r="B508" i="20"/>
  <c r="A508" i="20"/>
  <c r="M507" i="20"/>
  <c r="L507" i="20"/>
  <c r="K507" i="20"/>
  <c r="J507" i="20"/>
  <c r="I507" i="20"/>
  <c r="H507" i="20"/>
  <c r="G507" i="20"/>
  <c r="F507" i="20"/>
  <c r="E507" i="20"/>
  <c r="D507" i="20"/>
  <c r="B507" i="20"/>
  <c r="A507" i="20"/>
  <c r="M506" i="20"/>
  <c r="L506" i="20"/>
  <c r="K506" i="20"/>
  <c r="J506" i="20"/>
  <c r="I506" i="20"/>
  <c r="H506" i="20"/>
  <c r="G506" i="20"/>
  <c r="F506" i="20"/>
  <c r="E506" i="20"/>
  <c r="D506" i="20"/>
  <c r="B506" i="20"/>
  <c r="A506" i="20"/>
  <c r="M505" i="20"/>
  <c r="L505" i="20"/>
  <c r="K505" i="20"/>
  <c r="J505" i="20"/>
  <c r="I505" i="20"/>
  <c r="H505" i="20"/>
  <c r="G505" i="20"/>
  <c r="F505" i="20"/>
  <c r="E505" i="20"/>
  <c r="D505" i="20"/>
  <c r="B505" i="20"/>
  <c r="A505" i="20"/>
  <c r="M504" i="20"/>
  <c r="L504" i="20"/>
  <c r="K504" i="20"/>
  <c r="J504" i="20"/>
  <c r="I504" i="20"/>
  <c r="H504" i="20"/>
  <c r="G504" i="20"/>
  <c r="F504" i="20"/>
  <c r="E504" i="20"/>
  <c r="D504" i="20"/>
  <c r="B504" i="20"/>
  <c r="A504" i="20"/>
  <c r="M503" i="20"/>
  <c r="L503" i="20"/>
  <c r="K503" i="20"/>
  <c r="J503" i="20"/>
  <c r="I503" i="20"/>
  <c r="H503" i="20"/>
  <c r="G503" i="20"/>
  <c r="F503" i="20"/>
  <c r="E503" i="20"/>
  <c r="D503" i="20"/>
  <c r="B503" i="20"/>
  <c r="A503" i="20"/>
  <c r="M502" i="20"/>
  <c r="L502" i="20"/>
  <c r="K502" i="20"/>
  <c r="J502" i="20"/>
  <c r="I502" i="20"/>
  <c r="H502" i="20"/>
  <c r="G502" i="20"/>
  <c r="F502" i="20"/>
  <c r="E502" i="20"/>
  <c r="D502" i="20"/>
  <c r="B502" i="20"/>
  <c r="A502" i="20"/>
  <c r="M501" i="20"/>
  <c r="L501" i="20"/>
  <c r="K501" i="20"/>
  <c r="J501" i="20"/>
  <c r="I501" i="20"/>
  <c r="H501" i="20"/>
  <c r="G501" i="20"/>
  <c r="F501" i="20"/>
  <c r="E501" i="20"/>
  <c r="D501" i="20"/>
  <c r="B501" i="20"/>
  <c r="A501" i="20"/>
  <c r="M500" i="20"/>
  <c r="L500" i="20"/>
  <c r="K500" i="20"/>
  <c r="J500" i="20"/>
  <c r="I500" i="20"/>
  <c r="H500" i="20"/>
  <c r="G500" i="20"/>
  <c r="F500" i="20"/>
  <c r="E500" i="20"/>
  <c r="D500" i="20"/>
  <c r="B500" i="20"/>
  <c r="A500" i="20"/>
  <c r="M499" i="20"/>
  <c r="L499" i="20"/>
  <c r="K499" i="20"/>
  <c r="J499" i="20"/>
  <c r="I499" i="20"/>
  <c r="H499" i="20"/>
  <c r="G499" i="20"/>
  <c r="F499" i="20"/>
  <c r="E499" i="20"/>
  <c r="D499" i="20"/>
  <c r="B499" i="20"/>
  <c r="A499" i="20"/>
  <c r="M498" i="20"/>
  <c r="L498" i="20"/>
  <c r="K498" i="20"/>
  <c r="J498" i="20"/>
  <c r="I498" i="20"/>
  <c r="H498" i="20"/>
  <c r="G498" i="20"/>
  <c r="F498" i="20"/>
  <c r="E498" i="20"/>
  <c r="D498" i="20"/>
  <c r="B498" i="20"/>
  <c r="A498" i="20"/>
  <c r="M497" i="20"/>
  <c r="L497" i="20"/>
  <c r="K497" i="20"/>
  <c r="J497" i="20"/>
  <c r="I497" i="20"/>
  <c r="H497" i="20"/>
  <c r="G497" i="20"/>
  <c r="F497" i="20"/>
  <c r="E497" i="20"/>
  <c r="D497" i="20"/>
  <c r="B497" i="20"/>
  <c r="A497" i="20"/>
  <c r="M496" i="20"/>
  <c r="L496" i="20"/>
  <c r="K496" i="20"/>
  <c r="J496" i="20"/>
  <c r="I496" i="20"/>
  <c r="H496" i="20"/>
  <c r="G496" i="20"/>
  <c r="F496" i="20"/>
  <c r="E496" i="20"/>
  <c r="D496" i="20"/>
  <c r="B496" i="20"/>
  <c r="A496" i="20"/>
  <c r="M495" i="20"/>
  <c r="L495" i="20"/>
  <c r="K495" i="20"/>
  <c r="J495" i="20"/>
  <c r="I495" i="20"/>
  <c r="H495" i="20"/>
  <c r="G495" i="20"/>
  <c r="F495" i="20"/>
  <c r="E495" i="20"/>
  <c r="D495" i="20"/>
  <c r="B495" i="20"/>
  <c r="A495" i="20"/>
  <c r="M494" i="20"/>
  <c r="L494" i="20"/>
  <c r="K494" i="20"/>
  <c r="J494" i="20"/>
  <c r="I494" i="20"/>
  <c r="H494" i="20"/>
  <c r="G494" i="20"/>
  <c r="F494" i="20"/>
  <c r="E494" i="20"/>
  <c r="D494" i="20"/>
  <c r="B494" i="20"/>
  <c r="A494" i="20"/>
  <c r="M493" i="20"/>
  <c r="L493" i="20"/>
  <c r="K493" i="20"/>
  <c r="J493" i="20"/>
  <c r="I493" i="20"/>
  <c r="H493" i="20"/>
  <c r="G493" i="20"/>
  <c r="F493" i="20"/>
  <c r="E493" i="20"/>
  <c r="D493" i="20"/>
  <c r="B493" i="20"/>
  <c r="A493" i="20"/>
  <c r="M492" i="20"/>
  <c r="L492" i="20"/>
  <c r="K492" i="20"/>
  <c r="J492" i="20"/>
  <c r="I492" i="20"/>
  <c r="H492" i="20"/>
  <c r="G492" i="20"/>
  <c r="F492" i="20"/>
  <c r="E492" i="20"/>
  <c r="D492" i="20"/>
  <c r="B492" i="20"/>
  <c r="A492" i="20"/>
  <c r="M491" i="20"/>
  <c r="L491" i="20"/>
  <c r="K491" i="20"/>
  <c r="J491" i="20"/>
  <c r="I491" i="20"/>
  <c r="H491" i="20"/>
  <c r="G491" i="20"/>
  <c r="F491" i="20"/>
  <c r="E491" i="20"/>
  <c r="D491" i="20"/>
  <c r="B491" i="20"/>
  <c r="A491" i="20"/>
  <c r="M490" i="20"/>
  <c r="L490" i="20"/>
  <c r="K490" i="20"/>
  <c r="J490" i="20"/>
  <c r="I490" i="20"/>
  <c r="H490" i="20"/>
  <c r="G490" i="20"/>
  <c r="F490" i="20"/>
  <c r="E490" i="20"/>
  <c r="D490" i="20"/>
  <c r="B490" i="20"/>
  <c r="A490" i="20"/>
  <c r="M489" i="20"/>
  <c r="L489" i="20"/>
  <c r="K489" i="20"/>
  <c r="J489" i="20"/>
  <c r="I489" i="20"/>
  <c r="H489" i="20"/>
  <c r="G489" i="20"/>
  <c r="F489" i="20"/>
  <c r="E489" i="20"/>
  <c r="D489" i="20"/>
  <c r="B489" i="20"/>
  <c r="A489" i="20"/>
  <c r="M488" i="20"/>
  <c r="L488" i="20"/>
  <c r="K488" i="20"/>
  <c r="J488" i="20"/>
  <c r="I488" i="20"/>
  <c r="H488" i="20"/>
  <c r="G488" i="20"/>
  <c r="F488" i="20"/>
  <c r="E488" i="20"/>
  <c r="D488" i="20"/>
  <c r="B488" i="20"/>
  <c r="A488" i="20"/>
  <c r="M487" i="20"/>
  <c r="L487" i="20"/>
  <c r="K487" i="20"/>
  <c r="J487" i="20"/>
  <c r="I487" i="20"/>
  <c r="H487" i="20"/>
  <c r="G487" i="20"/>
  <c r="F487" i="20"/>
  <c r="E487" i="20"/>
  <c r="D487" i="20"/>
  <c r="B487" i="20"/>
  <c r="A487" i="20"/>
  <c r="M486" i="20"/>
  <c r="L486" i="20"/>
  <c r="K486" i="20"/>
  <c r="J486" i="20"/>
  <c r="I486" i="20"/>
  <c r="H486" i="20"/>
  <c r="G486" i="20"/>
  <c r="F486" i="20"/>
  <c r="E486" i="20"/>
  <c r="D486" i="20"/>
  <c r="B486" i="20"/>
  <c r="A486" i="20"/>
  <c r="M485" i="20"/>
  <c r="L485" i="20"/>
  <c r="K485" i="20"/>
  <c r="J485" i="20"/>
  <c r="I485" i="20"/>
  <c r="H485" i="20"/>
  <c r="G485" i="20"/>
  <c r="F485" i="20"/>
  <c r="E485" i="20"/>
  <c r="D485" i="20"/>
  <c r="B485" i="20"/>
  <c r="A485" i="20"/>
  <c r="M484" i="20"/>
  <c r="L484" i="20"/>
  <c r="K484" i="20"/>
  <c r="J484" i="20"/>
  <c r="I484" i="20"/>
  <c r="H484" i="20"/>
  <c r="G484" i="20"/>
  <c r="F484" i="20"/>
  <c r="E484" i="20"/>
  <c r="D484" i="20"/>
  <c r="B484" i="20"/>
  <c r="A484" i="20"/>
  <c r="M483" i="20"/>
  <c r="L483" i="20"/>
  <c r="K483" i="20"/>
  <c r="J483" i="20"/>
  <c r="I483" i="20"/>
  <c r="H483" i="20"/>
  <c r="G483" i="20"/>
  <c r="F483" i="20"/>
  <c r="E483" i="20"/>
  <c r="D483" i="20"/>
  <c r="B483" i="20"/>
  <c r="A483" i="20"/>
  <c r="M482" i="20"/>
  <c r="L482" i="20"/>
  <c r="K482" i="20"/>
  <c r="J482" i="20"/>
  <c r="I482" i="20"/>
  <c r="H482" i="20"/>
  <c r="G482" i="20"/>
  <c r="F482" i="20"/>
  <c r="E482" i="20"/>
  <c r="D482" i="20"/>
  <c r="B482" i="20"/>
  <c r="A482" i="20"/>
  <c r="M481" i="20"/>
  <c r="L481" i="20"/>
  <c r="K481" i="20"/>
  <c r="J481" i="20"/>
  <c r="I481" i="20"/>
  <c r="H481" i="20"/>
  <c r="G481" i="20"/>
  <c r="F481" i="20"/>
  <c r="E481" i="20"/>
  <c r="D481" i="20"/>
  <c r="B481" i="20"/>
  <c r="A481" i="20"/>
  <c r="M480" i="20"/>
  <c r="L480" i="20"/>
  <c r="K480" i="20"/>
  <c r="J480" i="20"/>
  <c r="I480" i="20"/>
  <c r="H480" i="20"/>
  <c r="G480" i="20"/>
  <c r="F480" i="20"/>
  <c r="E480" i="20"/>
  <c r="D480" i="20"/>
  <c r="B480" i="20"/>
  <c r="A480" i="20"/>
  <c r="M479" i="20"/>
  <c r="L479" i="20"/>
  <c r="K479" i="20"/>
  <c r="J479" i="20"/>
  <c r="I479" i="20"/>
  <c r="H479" i="20"/>
  <c r="G479" i="20"/>
  <c r="F479" i="20"/>
  <c r="E479" i="20"/>
  <c r="D479" i="20"/>
  <c r="B479" i="20"/>
  <c r="A479" i="20"/>
  <c r="M478" i="20"/>
  <c r="L478" i="20"/>
  <c r="K478" i="20"/>
  <c r="J478" i="20"/>
  <c r="I478" i="20"/>
  <c r="H478" i="20"/>
  <c r="G478" i="20"/>
  <c r="F478" i="20"/>
  <c r="E478" i="20"/>
  <c r="D478" i="20"/>
  <c r="B478" i="20"/>
  <c r="A478" i="20"/>
  <c r="M477" i="20"/>
  <c r="L477" i="20"/>
  <c r="K477" i="20"/>
  <c r="J477" i="20"/>
  <c r="I477" i="20"/>
  <c r="H477" i="20"/>
  <c r="G477" i="20"/>
  <c r="F477" i="20"/>
  <c r="E477" i="20"/>
  <c r="D477" i="20"/>
  <c r="B477" i="20"/>
  <c r="A477" i="20"/>
  <c r="M476" i="20"/>
  <c r="L476" i="20"/>
  <c r="K476" i="20"/>
  <c r="J476" i="20"/>
  <c r="I476" i="20"/>
  <c r="H476" i="20"/>
  <c r="G476" i="20"/>
  <c r="F476" i="20"/>
  <c r="E476" i="20"/>
  <c r="D476" i="20"/>
  <c r="B476" i="20"/>
  <c r="A476" i="20"/>
  <c r="M475" i="20"/>
  <c r="L475" i="20"/>
  <c r="K475" i="20"/>
  <c r="J475" i="20"/>
  <c r="I475" i="20"/>
  <c r="H475" i="20"/>
  <c r="G475" i="20"/>
  <c r="F475" i="20"/>
  <c r="E475" i="20"/>
  <c r="D475" i="20"/>
  <c r="B475" i="20"/>
  <c r="A475" i="20"/>
  <c r="M474" i="20"/>
  <c r="L474" i="20"/>
  <c r="K474" i="20"/>
  <c r="J474" i="20"/>
  <c r="I474" i="20"/>
  <c r="H474" i="20"/>
  <c r="G474" i="20"/>
  <c r="F474" i="20"/>
  <c r="E474" i="20"/>
  <c r="D474" i="20"/>
  <c r="B474" i="20"/>
  <c r="A474" i="20"/>
  <c r="M473" i="20"/>
  <c r="L473" i="20"/>
  <c r="K473" i="20"/>
  <c r="J473" i="20"/>
  <c r="I473" i="20"/>
  <c r="H473" i="20"/>
  <c r="G473" i="20"/>
  <c r="F473" i="20"/>
  <c r="E473" i="20"/>
  <c r="D473" i="20"/>
  <c r="B473" i="20"/>
  <c r="A473" i="20"/>
  <c r="M472" i="20"/>
  <c r="L472" i="20"/>
  <c r="K472" i="20"/>
  <c r="J472" i="20"/>
  <c r="I472" i="20"/>
  <c r="H472" i="20"/>
  <c r="G472" i="20"/>
  <c r="F472" i="20"/>
  <c r="E472" i="20"/>
  <c r="D472" i="20"/>
  <c r="B472" i="20"/>
  <c r="A472" i="20"/>
  <c r="M471" i="20"/>
  <c r="L471" i="20"/>
  <c r="K471" i="20"/>
  <c r="J471" i="20"/>
  <c r="I471" i="20"/>
  <c r="H471" i="20"/>
  <c r="G471" i="20"/>
  <c r="F471" i="20"/>
  <c r="E471" i="20"/>
  <c r="D471" i="20"/>
  <c r="B471" i="20"/>
  <c r="A471" i="20"/>
  <c r="M470" i="20"/>
  <c r="L470" i="20"/>
  <c r="K470" i="20"/>
  <c r="J470" i="20"/>
  <c r="I470" i="20"/>
  <c r="H470" i="20"/>
  <c r="G470" i="20"/>
  <c r="F470" i="20"/>
  <c r="E470" i="20"/>
  <c r="D470" i="20"/>
  <c r="B470" i="20"/>
  <c r="A470" i="20"/>
  <c r="M469" i="20"/>
  <c r="L469" i="20"/>
  <c r="K469" i="20"/>
  <c r="J469" i="20"/>
  <c r="I469" i="20"/>
  <c r="H469" i="20"/>
  <c r="G469" i="20"/>
  <c r="F469" i="20"/>
  <c r="E469" i="20"/>
  <c r="D469" i="20"/>
  <c r="B469" i="20"/>
  <c r="A469" i="20"/>
  <c r="M468" i="20"/>
  <c r="L468" i="20"/>
  <c r="K468" i="20"/>
  <c r="J468" i="20"/>
  <c r="I468" i="20"/>
  <c r="H468" i="20"/>
  <c r="G468" i="20"/>
  <c r="F468" i="20"/>
  <c r="E468" i="20"/>
  <c r="D468" i="20"/>
  <c r="B468" i="20"/>
  <c r="A468" i="20"/>
  <c r="M467" i="20"/>
  <c r="L467" i="20"/>
  <c r="K467" i="20"/>
  <c r="J467" i="20"/>
  <c r="I467" i="20"/>
  <c r="H467" i="20"/>
  <c r="G467" i="20"/>
  <c r="F467" i="20"/>
  <c r="E467" i="20"/>
  <c r="D467" i="20"/>
  <c r="B467" i="20"/>
  <c r="A467" i="20"/>
  <c r="M466" i="20"/>
  <c r="L466" i="20"/>
  <c r="K466" i="20"/>
  <c r="J466" i="20"/>
  <c r="I466" i="20"/>
  <c r="H466" i="20"/>
  <c r="G466" i="20"/>
  <c r="F466" i="20"/>
  <c r="E466" i="20"/>
  <c r="D466" i="20"/>
  <c r="B466" i="20"/>
  <c r="A466" i="20"/>
  <c r="M465" i="20"/>
  <c r="L465" i="20"/>
  <c r="K465" i="20"/>
  <c r="J465" i="20"/>
  <c r="I465" i="20"/>
  <c r="H465" i="20"/>
  <c r="G465" i="20"/>
  <c r="F465" i="20"/>
  <c r="E465" i="20"/>
  <c r="D465" i="20"/>
  <c r="B465" i="20"/>
  <c r="A465" i="20"/>
  <c r="M464" i="20"/>
  <c r="L464" i="20"/>
  <c r="K464" i="20"/>
  <c r="J464" i="20"/>
  <c r="I464" i="20"/>
  <c r="H464" i="20"/>
  <c r="G464" i="20"/>
  <c r="F464" i="20"/>
  <c r="E464" i="20"/>
  <c r="D464" i="20"/>
  <c r="B464" i="20"/>
  <c r="A464" i="20"/>
  <c r="M463" i="20"/>
  <c r="L463" i="20"/>
  <c r="K463" i="20"/>
  <c r="J463" i="20"/>
  <c r="I463" i="20"/>
  <c r="H463" i="20"/>
  <c r="G463" i="20"/>
  <c r="F463" i="20"/>
  <c r="E463" i="20"/>
  <c r="D463" i="20"/>
  <c r="B463" i="20"/>
  <c r="A463" i="20"/>
  <c r="M462" i="20"/>
  <c r="L462" i="20"/>
  <c r="K462" i="20"/>
  <c r="J462" i="20"/>
  <c r="I462" i="20"/>
  <c r="H462" i="20"/>
  <c r="G462" i="20"/>
  <c r="F462" i="20"/>
  <c r="E462" i="20"/>
  <c r="D462" i="20"/>
  <c r="B462" i="20"/>
  <c r="A462" i="20"/>
  <c r="M461" i="20"/>
  <c r="L461" i="20"/>
  <c r="K461" i="20"/>
  <c r="J461" i="20"/>
  <c r="I461" i="20"/>
  <c r="H461" i="20"/>
  <c r="G461" i="20"/>
  <c r="F461" i="20"/>
  <c r="E461" i="20"/>
  <c r="D461" i="20"/>
  <c r="B461" i="20"/>
  <c r="A461" i="20"/>
  <c r="M460" i="20"/>
  <c r="L460" i="20"/>
  <c r="K460" i="20"/>
  <c r="J460" i="20"/>
  <c r="I460" i="20"/>
  <c r="H460" i="20"/>
  <c r="G460" i="20"/>
  <c r="F460" i="20"/>
  <c r="E460" i="20"/>
  <c r="D460" i="20"/>
  <c r="B460" i="20"/>
  <c r="A460" i="20"/>
  <c r="M459" i="20"/>
  <c r="L459" i="20"/>
  <c r="K459" i="20"/>
  <c r="J459" i="20"/>
  <c r="I459" i="20"/>
  <c r="H459" i="20"/>
  <c r="G459" i="20"/>
  <c r="F459" i="20"/>
  <c r="E459" i="20"/>
  <c r="D459" i="20"/>
  <c r="B459" i="20"/>
  <c r="A459" i="20"/>
  <c r="M458" i="20"/>
  <c r="L458" i="20"/>
  <c r="K458" i="20"/>
  <c r="J458" i="20"/>
  <c r="I458" i="20"/>
  <c r="H458" i="20"/>
  <c r="G458" i="20"/>
  <c r="F458" i="20"/>
  <c r="E458" i="20"/>
  <c r="D458" i="20"/>
  <c r="B458" i="20"/>
  <c r="A458" i="20"/>
  <c r="M457" i="20"/>
  <c r="L457" i="20"/>
  <c r="K457" i="20"/>
  <c r="J457" i="20"/>
  <c r="I457" i="20"/>
  <c r="H457" i="20"/>
  <c r="G457" i="20"/>
  <c r="F457" i="20"/>
  <c r="E457" i="20"/>
  <c r="D457" i="20"/>
  <c r="B457" i="20"/>
  <c r="A457" i="20"/>
  <c r="M456" i="20"/>
  <c r="L456" i="20"/>
  <c r="K456" i="20"/>
  <c r="J456" i="20"/>
  <c r="I456" i="20"/>
  <c r="H456" i="20"/>
  <c r="G456" i="20"/>
  <c r="F456" i="20"/>
  <c r="E456" i="20"/>
  <c r="D456" i="20"/>
  <c r="B456" i="20"/>
  <c r="A456" i="20"/>
  <c r="M455" i="20"/>
  <c r="L455" i="20"/>
  <c r="K455" i="20"/>
  <c r="J455" i="20"/>
  <c r="I455" i="20"/>
  <c r="H455" i="20"/>
  <c r="G455" i="20"/>
  <c r="F455" i="20"/>
  <c r="E455" i="20"/>
  <c r="D455" i="20"/>
  <c r="B455" i="20"/>
  <c r="A455" i="20"/>
  <c r="M454" i="20"/>
  <c r="L454" i="20"/>
  <c r="K454" i="20"/>
  <c r="J454" i="20"/>
  <c r="I454" i="20"/>
  <c r="H454" i="20"/>
  <c r="G454" i="20"/>
  <c r="F454" i="20"/>
  <c r="E454" i="20"/>
  <c r="D454" i="20"/>
  <c r="B454" i="20"/>
  <c r="A454" i="20"/>
  <c r="M453" i="20"/>
  <c r="L453" i="20"/>
  <c r="K453" i="20"/>
  <c r="J453" i="20"/>
  <c r="I453" i="20"/>
  <c r="H453" i="20"/>
  <c r="G453" i="20"/>
  <c r="F453" i="20"/>
  <c r="E453" i="20"/>
  <c r="D453" i="20"/>
  <c r="B453" i="20"/>
  <c r="A453" i="20"/>
  <c r="M452" i="20"/>
  <c r="L452" i="20"/>
  <c r="K452" i="20"/>
  <c r="J452" i="20"/>
  <c r="I452" i="20"/>
  <c r="H452" i="20"/>
  <c r="G452" i="20"/>
  <c r="F452" i="20"/>
  <c r="E452" i="20"/>
  <c r="D452" i="20"/>
  <c r="B452" i="20"/>
  <c r="A452" i="20"/>
  <c r="M451" i="20"/>
  <c r="L451" i="20"/>
  <c r="K451" i="20"/>
  <c r="J451" i="20"/>
  <c r="I451" i="20"/>
  <c r="H451" i="20"/>
  <c r="G451" i="20"/>
  <c r="F451" i="20"/>
  <c r="E451" i="20"/>
  <c r="D451" i="20"/>
  <c r="B451" i="20"/>
  <c r="A451" i="20"/>
  <c r="M450" i="20"/>
  <c r="L450" i="20"/>
  <c r="K450" i="20"/>
  <c r="J450" i="20"/>
  <c r="I450" i="20"/>
  <c r="H450" i="20"/>
  <c r="G450" i="20"/>
  <c r="F450" i="20"/>
  <c r="E450" i="20"/>
  <c r="D450" i="20"/>
  <c r="B450" i="20"/>
  <c r="A450" i="20"/>
  <c r="M449" i="20"/>
  <c r="L449" i="20"/>
  <c r="K449" i="20"/>
  <c r="J449" i="20"/>
  <c r="I449" i="20"/>
  <c r="H449" i="20"/>
  <c r="G449" i="20"/>
  <c r="F449" i="20"/>
  <c r="E449" i="20"/>
  <c r="D449" i="20"/>
  <c r="B449" i="20"/>
  <c r="A449" i="20"/>
  <c r="M448" i="20"/>
  <c r="L448" i="20"/>
  <c r="K448" i="20"/>
  <c r="J448" i="20"/>
  <c r="I448" i="20"/>
  <c r="H448" i="20"/>
  <c r="G448" i="20"/>
  <c r="F448" i="20"/>
  <c r="E448" i="20"/>
  <c r="D448" i="20"/>
  <c r="B448" i="20"/>
  <c r="A448" i="20"/>
  <c r="M447" i="20"/>
  <c r="L447" i="20"/>
  <c r="K447" i="20"/>
  <c r="J447" i="20"/>
  <c r="I447" i="20"/>
  <c r="H447" i="20"/>
  <c r="G447" i="20"/>
  <c r="F447" i="20"/>
  <c r="E447" i="20"/>
  <c r="D447" i="20"/>
  <c r="B447" i="20"/>
  <c r="A447" i="20"/>
  <c r="M446" i="20"/>
  <c r="L446" i="20"/>
  <c r="K446" i="20"/>
  <c r="J446" i="20"/>
  <c r="I446" i="20"/>
  <c r="H446" i="20"/>
  <c r="G446" i="20"/>
  <c r="F446" i="20"/>
  <c r="E446" i="20"/>
  <c r="D446" i="20"/>
  <c r="B446" i="20"/>
  <c r="A446" i="20"/>
  <c r="M445" i="20"/>
  <c r="L445" i="20"/>
  <c r="K445" i="20"/>
  <c r="J445" i="20"/>
  <c r="I445" i="20"/>
  <c r="H445" i="20"/>
  <c r="G445" i="20"/>
  <c r="F445" i="20"/>
  <c r="E445" i="20"/>
  <c r="D445" i="20"/>
  <c r="B445" i="20"/>
  <c r="A445" i="20"/>
  <c r="M444" i="20"/>
  <c r="L444" i="20"/>
  <c r="K444" i="20"/>
  <c r="J444" i="20"/>
  <c r="I444" i="20"/>
  <c r="H444" i="20"/>
  <c r="G444" i="20"/>
  <c r="F444" i="20"/>
  <c r="E444" i="20"/>
  <c r="D444" i="20"/>
  <c r="B444" i="20"/>
  <c r="A444" i="20"/>
  <c r="M443" i="20"/>
  <c r="L443" i="20"/>
  <c r="K443" i="20"/>
  <c r="J443" i="20"/>
  <c r="I443" i="20"/>
  <c r="H443" i="20"/>
  <c r="G443" i="20"/>
  <c r="F443" i="20"/>
  <c r="E443" i="20"/>
  <c r="D443" i="20"/>
  <c r="B443" i="20"/>
  <c r="A443" i="20"/>
  <c r="M442" i="20"/>
  <c r="L442" i="20"/>
  <c r="K442" i="20"/>
  <c r="J442" i="20"/>
  <c r="I442" i="20"/>
  <c r="H442" i="20"/>
  <c r="G442" i="20"/>
  <c r="F442" i="20"/>
  <c r="E442" i="20"/>
  <c r="D442" i="20"/>
  <c r="B442" i="20"/>
  <c r="A442" i="20"/>
  <c r="M441" i="20"/>
  <c r="L441" i="20"/>
  <c r="K441" i="20"/>
  <c r="J441" i="20"/>
  <c r="I441" i="20"/>
  <c r="H441" i="20"/>
  <c r="G441" i="20"/>
  <c r="F441" i="20"/>
  <c r="E441" i="20"/>
  <c r="D441" i="20"/>
  <c r="B441" i="20"/>
  <c r="A441" i="20"/>
  <c r="M440" i="20"/>
  <c r="L440" i="20"/>
  <c r="K440" i="20"/>
  <c r="J440" i="20"/>
  <c r="I440" i="20"/>
  <c r="H440" i="20"/>
  <c r="G440" i="20"/>
  <c r="F440" i="20"/>
  <c r="E440" i="20"/>
  <c r="D440" i="20"/>
  <c r="B440" i="20"/>
  <c r="A440" i="20"/>
  <c r="M439" i="20"/>
  <c r="L439" i="20"/>
  <c r="K439" i="20"/>
  <c r="J439" i="20"/>
  <c r="I439" i="20"/>
  <c r="H439" i="20"/>
  <c r="G439" i="20"/>
  <c r="F439" i="20"/>
  <c r="E439" i="20"/>
  <c r="D439" i="20"/>
  <c r="B439" i="20"/>
  <c r="A439" i="20"/>
  <c r="M438" i="20"/>
  <c r="L438" i="20"/>
  <c r="K438" i="20"/>
  <c r="J438" i="20"/>
  <c r="I438" i="20"/>
  <c r="H438" i="20"/>
  <c r="G438" i="20"/>
  <c r="F438" i="20"/>
  <c r="E438" i="20"/>
  <c r="D438" i="20"/>
  <c r="B438" i="20"/>
  <c r="A438" i="20"/>
  <c r="M437" i="20"/>
  <c r="L437" i="20"/>
  <c r="K437" i="20"/>
  <c r="J437" i="20"/>
  <c r="I437" i="20"/>
  <c r="H437" i="20"/>
  <c r="G437" i="20"/>
  <c r="F437" i="20"/>
  <c r="E437" i="20"/>
  <c r="D437" i="20"/>
  <c r="B437" i="20"/>
  <c r="A437" i="20"/>
  <c r="M436" i="20"/>
  <c r="L436" i="20"/>
  <c r="K436" i="20"/>
  <c r="J436" i="20"/>
  <c r="I436" i="20"/>
  <c r="H436" i="20"/>
  <c r="G436" i="20"/>
  <c r="F436" i="20"/>
  <c r="E436" i="20"/>
  <c r="D436" i="20"/>
  <c r="B436" i="20"/>
  <c r="A436" i="20"/>
  <c r="M435" i="20"/>
  <c r="L435" i="20"/>
  <c r="K435" i="20"/>
  <c r="J435" i="20"/>
  <c r="I435" i="20"/>
  <c r="H435" i="20"/>
  <c r="G435" i="20"/>
  <c r="F435" i="20"/>
  <c r="E435" i="20"/>
  <c r="D435" i="20"/>
  <c r="B435" i="20"/>
  <c r="A435" i="20"/>
  <c r="M434" i="20"/>
  <c r="L434" i="20"/>
  <c r="K434" i="20"/>
  <c r="J434" i="20"/>
  <c r="I434" i="20"/>
  <c r="H434" i="20"/>
  <c r="G434" i="20"/>
  <c r="F434" i="20"/>
  <c r="E434" i="20"/>
  <c r="D434" i="20"/>
  <c r="B434" i="20"/>
  <c r="A434" i="20"/>
  <c r="M433" i="20"/>
  <c r="L433" i="20"/>
  <c r="K433" i="20"/>
  <c r="J433" i="20"/>
  <c r="I433" i="20"/>
  <c r="H433" i="20"/>
  <c r="G433" i="20"/>
  <c r="F433" i="20"/>
  <c r="E433" i="20"/>
  <c r="D433" i="20"/>
  <c r="B433" i="20"/>
  <c r="A433" i="20"/>
  <c r="M432" i="20"/>
  <c r="L432" i="20"/>
  <c r="K432" i="20"/>
  <c r="J432" i="20"/>
  <c r="I432" i="20"/>
  <c r="H432" i="20"/>
  <c r="G432" i="20"/>
  <c r="F432" i="20"/>
  <c r="E432" i="20"/>
  <c r="D432" i="20"/>
  <c r="B432" i="20"/>
  <c r="A432" i="20"/>
  <c r="M431" i="20"/>
  <c r="L431" i="20"/>
  <c r="K431" i="20"/>
  <c r="J431" i="20"/>
  <c r="I431" i="20"/>
  <c r="H431" i="20"/>
  <c r="G431" i="20"/>
  <c r="F431" i="20"/>
  <c r="E431" i="20"/>
  <c r="D431" i="20"/>
  <c r="B431" i="20"/>
  <c r="A431" i="20"/>
  <c r="M430" i="20"/>
  <c r="L430" i="20"/>
  <c r="K430" i="20"/>
  <c r="J430" i="20"/>
  <c r="I430" i="20"/>
  <c r="H430" i="20"/>
  <c r="G430" i="20"/>
  <c r="F430" i="20"/>
  <c r="E430" i="20"/>
  <c r="D430" i="20"/>
  <c r="B430" i="20"/>
  <c r="A430" i="20"/>
  <c r="M429" i="20"/>
  <c r="L429" i="20"/>
  <c r="K429" i="20"/>
  <c r="J429" i="20"/>
  <c r="I429" i="20"/>
  <c r="H429" i="20"/>
  <c r="G429" i="20"/>
  <c r="F429" i="20"/>
  <c r="E429" i="20"/>
  <c r="D429" i="20"/>
  <c r="B429" i="20"/>
  <c r="A429" i="20"/>
  <c r="M428" i="20"/>
  <c r="L428" i="20"/>
  <c r="K428" i="20"/>
  <c r="J428" i="20"/>
  <c r="I428" i="20"/>
  <c r="H428" i="20"/>
  <c r="G428" i="20"/>
  <c r="F428" i="20"/>
  <c r="E428" i="20"/>
  <c r="D428" i="20"/>
  <c r="B428" i="20"/>
  <c r="A428" i="20"/>
  <c r="M427" i="20"/>
  <c r="L427" i="20"/>
  <c r="K427" i="20"/>
  <c r="J427" i="20"/>
  <c r="I427" i="20"/>
  <c r="H427" i="20"/>
  <c r="G427" i="20"/>
  <c r="F427" i="20"/>
  <c r="E427" i="20"/>
  <c r="D427" i="20"/>
  <c r="B427" i="20"/>
  <c r="A427" i="20"/>
  <c r="M426" i="20"/>
  <c r="L426" i="20"/>
  <c r="K426" i="20"/>
  <c r="J426" i="20"/>
  <c r="I426" i="20"/>
  <c r="H426" i="20"/>
  <c r="G426" i="20"/>
  <c r="F426" i="20"/>
  <c r="E426" i="20"/>
  <c r="D426" i="20"/>
  <c r="B426" i="20"/>
  <c r="A426" i="20"/>
  <c r="M425" i="20"/>
  <c r="L425" i="20"/>
  <c r="K425" i="20"/>
  <c r="J425" i="20"/>
  <c r="I425" i="20"/>
  <c r="H425" i="20"/>
  <c r="G425" i="20"/>
  <c r="F425" i="20"/>
  <c r="E425" i="20"/>
  <c r="D425" i="20"/>
  <c r="B425" i="20"/>
  <c r="A425" i="20"/>
  <c r="M424" i="20"/>
  <c r="L424" i="20"/>
  <c r="K424" i="20"/>
  <c r="J424" i="20"/>
  <c r="I424" i="20"/>
  <c r="H424" i="20"/>
  <c r="G424" i="20"/>
  <c r="F424" i="20"/>
  <c r="E424" i="20"/>
  <c r="D424" i="20"/>
  <c r="B424" i="20"/>
  <c r="A424" i="20"/>
  <c r="M423" i="20"/>
  <c r="L423" i="20"/>
  <c r="K423" i="20"/>
  <c r="J423" i="20"/>
  <c r="I423" i="20"/>
  <c r="H423" i="20"/>
  <c r="G423" i="20"/>
  <c r="F423" i="20"/>
  <c r="E423" i="20"/>
  <c r="D423" i="20"/>
  <c r="B423" i="20"/>
  <c r="A423" i="20"/>
  <c r="M422" i="20"/>
  <c r="L422" i="20"/>
  <c r="K422" i="20"/>
  <c r="J422" i="20"/>
  <c r="I422" i="20"/>
  <c r="H422" i="20"/>
  <c r="G422" i="20"/>
  <c r="F422" i="20"/>
  <c r="E422" i="20"/>
  <c r="D422" i="20"/>
  <c r="B422" i="20"/>
  <c r="A422" i="20"/>
  <c r="M421" i="20"/>
  <c r="L421" i="20"/>
  <c r="K421" i="20"/>
  <c r="J421" i="20"/>
  <c r="I421" i="20"/>
  <c r="H421" i="20"/>
  <c r="G421" i="20"/>
  <c r="F421" i="20"/>
  <c r="E421" i="20"/>
  <c r="D421" i="20"/>
  <c r="B421" i="20"/>
  <c r="A421" i="20"/>
  <c r="M420" i="20"/>
  <c r="L420" i="20"/>
  <c r="K420" i="20"/>
  <c r="J420" i="20"/>
  <c r="I420" i="20"/>
  <c r="H420" i="20"/>
  <c r="G420" i="20"/>
  <c r="F420" i="20"/>
  <c r="E420" i="20"/>
  <c r="D420" i="20"/>
  <c r="B420" i="20"/>
  <c r="A420" i="20"/>
  <c r="M419" i="20"/>
  <c r="L419" i="20"/>
  <c r="K419" i="20"/>
  <c r="J419" i="20"/>
  <c r="I419" i="20"/>
  <c r="H419" i="20"/>
  <c r="G419" i="20"/>
  <c r="F419" i="20"/>
  <c r="E419" i="20"/>
  <c r="D419" i="20"/>
  <c r="B419" i="20"/>
  <c r="A419" i="20"/>
  <c r="M418" i="20"/>
  <c r="L418" i="20"/>
  <c r="K418" i="20"/>
  <c r="J418" i="20"/>
  <c r="I418" i="20"/>
  <c r="H418" i="20"/>
  <c r="G418" i="20"/>
  <c r="F418" i="20"/>
  <c r="E418" i="20"/>
  <c r="D418" i="20"/>
  <c r="B418" i="20"/>
  <c r="A418" i="20"/>
  <c r="M417" i="20"/>
  <c r="L417" i="20"/>
  <c r="K417" i="20"/>
  <c r="J417" i="20"/>
  <c r="I417" i="20"/>
  <c r="H417" i="20"/>
  <c r="G417" i="20"/>
  <c r="F417" i="20"/>
  <c r="E417" i="20"/>
  <c r="D417" i="20"/>
  <c r="B417" i="20"/>
  <c r="A417" i="20"/>
  <c r="M416" i="20"/>
  <c r="L416" i="20"/>
  <c r="K416" i="20"/>
  <c r="J416" i="20"/>
  <c r="I416" i="20"/>
  <c r="H416" i="20"/>
  <c r="G416" i="20"/>
  <c r="F416" i="20"/>
  <c r="E416" i="20"/>
  <c r="D416" i="20"/>
  <c r="B416" i="20"/>
  <c r="A416" i="20"/>
  <c r="M415" i="20"/>
  <c r="L415" i="20"/>
  <c r="K415" i="20"/>
  <c r="J415" i="20"/>
  <c r="I415" i="20"/>
  <c r="H415" i="20"/>
  <c r="G415" i="20"/>
  <c r="F415" i="20"/>
  <c r="E415" i="20"/>
  <c r="D415" i="20"/>
  <c r="B415" i="20"/>
  <c r="A415" i="20"/>
  <c r="M414" i="20"/>
  <c r="L414" i="20"/>
  <c r="K414" i="20"/>
  <c r="J414" i="20"/>
  <c r="I414" i="20"/>
  <c r="H414" i="20"/>
  <c r="G414" i="20"/>
  <c r="F414" i="20"/>
  <c r="E414" i="20"/>
  <c r="D414" i="20"/>
  <c r="B414" i="20"/>
  <c r="A414" i="20"/>
  <c r="M413" i="20"/>
  <c r="L413" i="20"/>
  <c r="K413" i="20"/>
  <c r="J413" i="20"/>
  <c r="I413" i="20"/>
  <c r="H413" i="20"/>
  <c r="G413" i="20"/>
  <c r="F413" i="20"/>
  <c r="E413" i="20"/>
  <c r="D413" i="20"/>
  <c r="B413" i="20"/>
  <c r="A413" i="20"/>
  <c r="M412" i="20"/>
  <c r="L412" i="20"/>
  <c r="K412" i="20"/>
  <c r="J412" i="20"/>
  <c r="I412" i="20"/>
  <c r="H412" i="20"/>
  <c r="G412" i="20"/>
  <c r="F412" i="20"/>
  <c r="E412" i="20"/>
  <c r="D412" i="20"/>
  <c r="B412" i="20"/>
  <c r="A412" i="20"/>
  <c r="M411" i="20"/>
  <c r="L411" i="20"/>
  <c r="K411" i="20"/>
  <c r="J411" i="20"/>
  <c r="I411" i="20"/>
  <c r="H411" i="20"/>
  <c r="G411" i="20"/>
  <c r="F411" i="20"/>
  <c r="E411" i="20"/>
  <c r="D411" i="20"/>
  <c r="B411" i="20"/>
  <c r="A411" i="20"/>
  <c r="M410" i="20"/>
  <c r="L410" i="20"/>
  <c r="K410" i="20"/>
  <c r="J410" i="20"/>
  <c r="I410" i="20"/>
  <c r="H410" i="20"/>
  <c r="G410" i="20"/>
  <c r="F410" i="20"/>
  <c r="E410" i="20"/>
  <c r="D410" i="20"/>
  <c r="B410" i="20"/>
  <c r="A410" i="20"/>
  <c r="M409" i="20"/>
  <c r="L409" i="20"/>
  <c r="K409" i="20"/>
  <c r="J409" i="20"/>
  <c r="I409" i="20"/>
  <c r="H409" i="20"/>
  <c r="G409" i="20"/>
  <c r="F409" i="20"/>
  <c r="E409" i="20"/>
  <c r="D409" i="20"/>
  <c r="B409" i="20"/>
  <c r="A409" i="20"/>
  <c r="M408" i="20"/>
  <c r="L408" i="20"/>
  <c r="K408" i="20"/>
  <c r="J408" i="20"/>
  <c r="I408" i="20"/>
  <c r="H408" i="20"/>
  <c r="G408" i="20"/>
  <c r="F408" i="20"/>
  <c r="E408" i="20"/>
  <c r="D408" i="20"/>
  <c r="B408" i="20"/>
  <c r="A408" i="20"/>
  <c r="M407" i="20"/>
  <c r="L407" i="20"/>
  <c r="K407" i="20"/>
  <c r="J407" i="20"/>
  <c r="I407" i="20"/>
  <c r="H407" i="20"/>
  <c r="G407" i="20"/>
  <c r="F407" i="20"/>
  <c r="E407" i="20"/>
  <c r="D407" i="20"/>
  <c r="B407" i="20"/>
  <c r="A407" i="20"/>
  <c r="M406" i="20"/>
  <c r="L406" i="20"/>
  <c r="K406" i="20"/>
  <c r="J406" i="20"/>
  <c r="I406" i="20"/>
  <c r="H406" i="20"/>
  <c r="G406" i="20"/>
  <c r="F406" i="20"/>
  <c r="E406" i="20"/>
  <c r="D406" i="20"/>
  <c r="B406" i="20"/>
  <c r="A406" i="20"/>
  <c r="M405" i="20"/>
  <c r="L405" i="20"/>
  <c r="K405" i="20"/>
  <c r="J405" i="20"/>
  <c r="I405" i="20"/>
  <c r="H405" i="20"/>
  <c r="G405" i="20"/>
  <c r="F405" i="20"/>
  <c r="E405" i="20"/>
  <c r="D405" i="20"/>
  <c r="B405" i="20"/>
  <c r="A405" i="20"/>
  <c r="M404" i="20"/>
  <c r="L404" i="20"/>
  <c r="K404" i="20"/>
  <c r="J404" i="20"/>
  <c r="I404" i="20"/>
  <c r="H404" i="20"/>
  <c r="G404" i="20"/>
  <c r="F404" i="20"/>
  <c r="E404" i="20"/>
  <c r="D404" i="20"/>
  <c r="B404" i="20"/>
  <c r="A404" i="20"/>
  <c r="M403" i="20"/>
  <c r="L403" i="20"/>
  <c r="K403" i="20"/>
  <c r="J403" i="20"/>
  <c r="I403" i="20"/>
  <c r="H403" i="20"/>
  <c r="G403" i="20"/>
  <c r="F403" i="20"/>
  <c r="E403" i="20"/>
  <c r="D403" i="20"/>
  <c r="B403" i="20"/>
  <c r="A403" i="20"/>
  <c r="M402" i="20"/>
  <c r="L402" i="20"/>
  <c r="K402" i="20"/>
  <c r="J402" i="20"/>
  <c r="I402" i="20"/>
  <c r="H402" i="20"/>
  <c r="G402" i="20"/>
  <c r="F402" i="20"/>
  <c r="E402" i="20"/>
  <c r="D402" i="20"/>
  <c r="B402" i="20"/>
  <c r="A402" i="20"/>
  <c r="M401" i="20"/>
  <c r="L401" i="20"/>
  <c r="K401" i="20"/>
  <c r="J401" i="20"/>
  <c r="I401" i="20"/>
  <c r="H401" i="20"/>
  <c r="G401" i="20"/>
  <c r="F401" i="20"/>
  <c r="E401" i="20"/>
  <c r="D401" i="20"/>
  <c r="B401" i="20"/>
  <c r="A401" i="20"/>
  <c r="M400" i="20"/>
  <c r="L400" i="20"/>
  <c r="K400" i="20"/>
  <c r="J400" i="20"/>
  <c r="I400" i="20"/>
  <c r="H400" i="20"/>
  <c r="G400" i="20"/>
  <c r="F400" i="20"/>
  <c r="E400" i="20"/>
  <c r="D400" i="20"/>
  <c r="B400" i="20"/>
  <c r="A400" i="20"/>
  <c r="M399" i="20"/>
  <c r="L399" i="20"/>
  <c r="K399" i="20"/>
  <c r="J399" i="20"/>
  <c r="I399" i="20"/>
  <c r="H399" i="20"/>
  <c r="G399" i="20"/>
  <c r="F399" i="20"/>
  <c r="E399" i="20"/>
  <c r="D399" i="20"/>
  <c r="B399" i="20"/>
  <c r="A399" i="20"/>
  <c r="M398" i="20"/>
  <c r="L398" i="20"/>
  <c r="K398" i="20"/>
  <c r="J398" i="20"/>
  <c r="I398" i="20"/>
  <c r="H398" i="20"/>
  <c r="G398" i="20"/>
  <c r="F398" i="20"/>
  <c r="E398" i="20"/>
  <c r="D398" i="20"/>
  <c r="B398" i="20"/>
  <c r="A398" i="20"/>
  <c r="M397" i="20"/>
  <c r="L397" i="20"/>
  <c r="K397" i="20"/>
  <c r="J397" i="20"/>
  <c r="I397" i="20"/>
  <c r="H397" i="20"/>
  <c r="G397" i="20"/>
  <c r="F397" i="20"/>
  <c r="E397" i="20"/>
  <c r="D397" i="20"/>
  <c r="B397" i="20"/>
  <c r="A397" i="20"/>
  <c r="M396" i="20"/>
  <c r="L396" i="20"/>
  <c r="K396" i="20"/>
  <c r="J396" i="20"/>
  <c r="I396" i="20"/>
  <c r="H396" i="20"/>
  <c r="G396" i="20"/>
  <c r="F396" i="20"/>
  <c r="E396" i="20"/>
  <c r="D396" i="20"/>
  <c r="B396" i="20"/>
  <c r="A396" i="20"/>
  <c r="M395" i="20"/>
  <c r="L395" i="20"/>
  <c r="K395" i="20"/>
  <c r="J395" i="20"/>
  <c r="I395" i="20"/>
  <c r="H395" i="20"/>
  <c r="G395" i="20"/>
  <c r="F395" i="20"/>
  <c r="E395" i="20"/>
  <c r="D395" i="20"/>
  <c r="B395" i="20"/>
  <c r="A395" i="20"/>
  <c r="M394" i="20"/>
  <c r="L394" i="20"/>
  <c r="K394" i="20"/>
  <c r="J394" i="20"/>
  <c r="I394" i="20"/>
  <c r="H394" i="20"/>
  <c r="G394" i="20"/>
  <c r="F394" i="20"/>
  <c r="E394" i="20"/>
  <c r="D394" i="20"/>
  <c r="B394" i="20"/>
  <c r="A394" i="20"/>
  <c r="M393" i="20"/>
  <c r="L393" i="20"/>
  <c r="K393" i="20"/>
  <c r="J393" i="20"/>
  <c r="I393" i="20"/>
  <c r="H393" i="20"/>
  <c r="G393" i="20"/>
  <c r="F393" i="20"/>
  <c r="E393" i="20"/>
  <c r="D393" i="20"/>
  <c r="B393" i="20"/>
  <c r="A393" i="20"/>
  <c r="M392" i="20"/>
  <c r="L392" i="20"/>
  <c r="K392" i="20"/>
  <c r="J392" i="20"/>
  <c r="I392" i="20"/>
  <c r="H392" i="20"/>
  <c r="G392" i="20"/>
  <c r="F392" i="20"/>
  <c r="E392" i="20"/>
  <c r="D392" i="20"/>
  <c r="B392" i="20"/>
  <c r="A392" i="20"/>
  <c r="M391" i="20"/>
  <c r="L391" i="20"/>
  <c r="K391" i="20"/>
  <c r="J391" i="20"/>
  <c r="I391" i="20"/>
  <c r="H391" i="20"/>
  <c r="G391" i="20"/>
  <c r="F391" i="20"/>
  <c r="E391" i="20"/>
  <c r="D391" i="20"/>
  <c r="B391" i="20"/>
  <c r="A391" i="20"/>
  <c r="M390" i="20"/>
  <c r="L390" i="20"/>
  <c r="K390" i="20"/>
  <c r="J390" i="20"/>
  <c r="I390" i="20"/>
  <c r="H390" i="20"/>
  <c r="G390" i="20"/>
  <c r="F390" i="20"/>
  <c r="E390" i="20"/>
  <c r="D390" i="20"/>
  <c r="B390" i="20"/>
  <c r="A390" i="20"/>
  <c r="M389" i="20"/>
  <c r="L389" i="20"/>
  <c r="K389" i="20"/>
  <c r="J389" i="20"/>
  <c r="I389" i="20"/>
  <c r="H389" i="20"/>
  <c r="G389" i="20"/>
  <c r="F389" i="20"/>
  <c r="E389" i="20"/>
  <c r="D389" i="20"/>
  <c r="B389" i="20"/>
  <c r="A389" i="20"/>
  <c r="M388" i="20"/>
  <c r="L388" i="20"/>
  <c r="K388" i="20"/>
  <c r="J388" i="20"/>
  <c r="I388" i="20"/>
  <c r="H388" i="20"/>
  <c r="G388" i="20"/>
  <c r="F388" i="20"/>
  <c r="E388" i="20"/>
  <c r="D388" i="20"/>
  <c r="B388" i="20"/>
  <c r="A388" i="20"/>
  <c r="M387" i="20"/>
  <c r="L387" i="20"/>
  <c r="K387" i="20"/>
  <c r="J387" i="20"/>
  <c r="I387" i="20"/>
  <c r="H387" i="20"/>
  <c r="G387" i="20"/>
  <c r="F387" i="20"/>
  <c r="E387" i="20"/>
  <c r="D387" i="20"/>
  <c r="B387" i="20"/>
  <c r="A387" i="20"/>
  <c r="M386" i="20"/>
  <c r="L386" i="20"/>
  <c r="K386" i="20"/>
  <c r="J386" i="20"/>
  <c r="I386" i="20"/>
  <c r="H386" i="20"/>
  <c r="G386" i="20"/>
  <c r="F386" i="20"/>
  <c r="E386" i="20"/>
  <c r="D386" i="20"/>
  <c r="B386" i="20"/>
  <c r="A386" i="20"/>
  <c r="M385" i="20"/>
  <c r="L385" i="20"/>
  <c r="K385" i="20"/>
  <c r="J385" i="20"/>
  <c r="I385" i="20"/>
  <c r="H385" i="20"/>
  <c r="G385" i="20"/>
  <c r="F385" i="20"/>
  <c r="E385" i="20"/>
  <c r="D385" i="20"/>
  <c r="B385" i="20"/>
  <c r="A385" i="20"/>
  <c r="M384" i="20"/>
  <c r="L384" i="20"/>
  <c r="K384" i="20"/>
  <c r="J384" i="20"/>
  <c r="I384" i="20"/>
  <c r="H384" i="20"/>
  <c r="G384" i="20"/>
  <c r="F384" i="20"/>
  <c r="E384" i="20"/>
  <c r="D384" i="20"/>
  <c r="B384" i="20"/>
  <c r="A384" i="20"/>
  <c r="M383" i="20"/>
  <c r="L383" i="20"/>
  <c r="K383" i="20"/>
  <c r="J383" i="20"/>
  <c r="I383" i="20"/>
  <c r="H383" i="20"/>
  <c r="G383" i="20"/>
  <c r="F383" i="20"/>
  <c r="E383" i="20"/>
  <c r="D383" i="20"/>
  <c r="B383" i="20"/>
  <c r="A383" i="20"/>
  <c r="M382" i="20"/>
  <c r="L382" i="20"/>
  <c r="K382" i="20"/>
  <c r="J382" i="20"/>
  <c r="I382" i="20"/>
  <c r="H382" i="20"/>
  <c r="G382" i="20"/>
  <c r="F382" i="20"/>
  <c r="E382" i="20"/>
  <c r="D382" i="20"/>
  <c r="B382" i="20"/>
  <c r="A382" i="20"/>
  <c r="M381" i="20"/>
  <c r="L381" i="20"/>
  <c r="K381" i="20"/>
  <c r="J381" i="20"/>
  <c r="I381" i="20"/>
  <c r="H381" i="20"/>
  <c r="G381" i="20"/>
  <c r="F381" i="20"/>
  <c r="E381" i="20"/>
  <c r="D381" i="20"/>
  <c r="B381" i="20"/>
  <c r="A381" i="20"/>
  <c r="M380" i="20"/>
  <c r="L380" i="20"/>
  <c r="K380" i="20"/>
  <c r="J380" i="20"/>
  <c r="I380" i="20"/>
  <c r="H380" i="20"/>
  <c r="G380" i="20"/>
  <c r="F380" i="20"/>
  <c r="E380" i="20"/>
  <c r="D380" i="20"/>
  <c r="B380" i="20"/>
  <c r="A380" i="20"/>
  <c r="M379" i="20"/>
  <c r="L379" i="20"/>
  <c r="K379" i="20"/>
  <c r="J379" i="20"/>
  <c r="I379" i="20"/>
  <c r="H379" i="20"/>
  <c r="G379" i="20"/>
  <c r="F379" i="20"/>
  <c r="E379" i="20"/>
  <c r="D379" i="20"/>
  <c r="B379" i="20"/>
  <c r="A379" i="20"/>
  <c r="M378" i="20"/>
  <c r="L378" i="20"/>
  <c r="K378" i="20"/>
  <c r="J378" i="20"/>
  <c r="I378" i="20"/>
  <c r="H378" i="20"/>
  <c r="G378" i="20"/>
  <c r="F378" i="20"/>
  <c r="E378" i="20"/>
  <c r="D378" i="20"/>
  <c r="B378" i="20"/>
  <c r="A378" i="20"/>
  <c r="M377" i="20"/>
  <c r="L377" i="20"/>
  <c r="K377" i="20"/>
  <c r="J377" i="20"/>
  <c r="I377" i="20"/>
  <c r="H377" i="20"/>
  <c r="G377" i="20"/>
  <c r="F377" i="20"/>
  <c r="E377" i="20"/>
  <c r="D377" i="20"/>
  <c r="B377" i="20"/>
  <c r="A377" i="20"/>
  <c r="M376" i="20"/>
  <c r="L376" i="20"/>
  <c r="K376" i="20"/>
  <c r="J376" i="20"/>
  <c r="I376" i="20"/>
  <c r="H376" i="20"/>
  <c r="G376" i="20"/>
  <c r="F376" i="20"/>
  <c r="E376" i="20"/>
  <c r="D376" i="20"/>
  <c r="B376" i="20"/>
  <c r="A376" i="20"/>
  <c r="M375" i="20"/>
  <c r="L375" i="20"/>
  <c r="K375" i="20"/>
  <c r="J375" i="20"/>
  <c r="I375" i="20"/>
  <c r="H375" i="20"/>
  <c r="G375" i="20"/>
  <c r="F375" i="20"/>
  <c r="E375" i="20"/>
  <c r="D375" i="20"/>
  <c r="B375" i="20"/>
  <c r="A375" i="20"/>
  <c r="M374" i="20"/>
  <c r="L374" i="20"/>
  <c r="K374" i="20"/>
  <c r="J374" i="20"/>
  <c r="I374" i="20"/>
  <c r="H374" i="20"/>
  <c r="G374" i="20"/>
  <c r="F374" i="20"/>
  <c r="E374" i="20"/>
  <c r="D374" i="20"/>
  <c r="B374" i="20"/>
  <c r="A374" i="20"/>
  <c r="M373" i="20"/>
  <c r="L373" i="20"/>
  <c r="K373" i="20"/>
  <c r="J373" i="20"/>
  <c r="I373" i="20"/>
  <c r="H373" i="20"/>
  <c r="G373" i="20"/>
  <c r="F373" i="20"/>
  <c r="E373" i="20"/>
  <c r="D373" i="20"/>
  <c r="B373" i="20"/>
  <c r="A373" i="20"/>
  <c r="M372" i="20"/>
  <c r="L372" i="20"/>
  <c r="K372" i="20"/>
  <c r="J372" i="20"/>
  <c r="I372" i="20"/>
  <c r="H372" i="20"/>
  <c r="G372" i="20"/>
  <c r="F372" i="20"/>
  <c r="E372" i="20"/>
  <c r="D372" i="20"/>
  <c r="B372" i="20"/>
  <c r="A372" i="20"/>
  <c r="M371" i="20"/>
  <c r="L371" i="20"/>
  <c r="K371" i="20"/>
  <c r="J371" i="20"/>
  <c r="I371" i="20"/>
  <c r="H371" i="20"/>
  <c r="G371" i="20"/>
  <c r="F371" i="20"/>
  <c r="E371" i="20"/>
  <c r="D371" i="20"/>
  <c r="B371" i="20"/>
  <c r="A371" i="20"/>
  <c r="M370" i="20"/>
  <c r="L370" i="20"/>
  <c r="K370" i="20"/>
  <c r="J370" i="20"/>
  <c r="I370" i="20"/>
  <c r="H370" i="20"/>
  <c r="G370" i="20"/>
  <c r="F370" i="20"/>
  <c r="E370" i="20"/>
  <c r="D370" i="20"/>
  <c r="B370" i="20"/>
  <c r="A370" i="20"/>
  <c r="M369" i="20"/>
  <c r="L369" i="20"/>
  <c r="K369" i="20"/>
  <c r="J369" i="20"/>
  <c r="I369" i="20"/>
  <c r="H369" i="20"/>
  <c r="G369" i="20"/>
  <c r="F369" i="20"/>
  <c r="E369" i="20"/>
  <c r="D369" i="20"/>
  <c r="B369" i="20"/>
  <c r="A369" i="20"/>
  <c r="M368" i="20"/>
  <c r="L368" i="20"/>
  <c r="K368" i="20"/>
  <c r="J368" i="20"/>
  <c r="I368" i="20"/>
  <c r="H368" i="20"/>
  <c r="G368" i="20"/>
  <c r="F368" i="20"/>
  <c r="E368" i="20"/>
  <c r="D368" i="20"/>
  <c r="B368" i="20"/>
  <c r="A368" i="20"/>
  <c r="M367" i="20"/>
  <c r="L367" i="20"/>
  <c r="K367" i="20"/>
  <c r="J367" i="20"/>
  <c r="I367" i="20"/>
  <c r="H367" i="20"/>
  <c r="G367" i="20"/>
  <c r="F367" i="20"/>
  <c r="E367" i="20"/>
  <c r="D367" i="20"/>
  <c r="B367" i="20"/>
  <c r="A367" i="20"/>
  <c r="M366" i="20"/>
  <c r="L366" i="20"/>
  <c r="K366" i="20"/>
  <c r="J366" i="20"/>
  <c r="I366" i="20"/>
  <c r="H366" i="20"/>
  <c r="G366" i="20"/>
  <c r="F366" i="20"/>
  <c r="E366" i="20"/>
  <c r="D366" i="20"/>
  <c r="B366" i="20"/>
  <c r="A366" i="20"/>
  <c r="M365" i="20"/>
  <c r="L365" i="20"/>
  <c r="K365" i="20"/>
  <c r="J365" i="20"/>
  <c r="I365" i="20"/>
  <c r="H365" i="20"/>
  <c r="G365" i="20"/>
  <c r="F365" i="20"/>
  <c r="E365" i="20"/>
  <c r="D365" i="20"/>
  <c r="B365" i="20"/>
  <c r="A365" i="20"/>
  <c r="M364" i="20"/>
  <c r="L364" i="20"/>
  <c r="K364" i="20"/>
  <c r="J364" i="20"/>
  <c r="I364" i="20"/>
  <c r="H364" i="20"/>
  <c r="G364" i="20"/>
  <c r="F364" i="20"/>
  <c r="E364" i="20"/>
  <c r="D364" i="20"/>
  <c r="B364" i="20"/>
  <c r="A364" i="20"/>
  <c r="M363" i="20"/>
  <c r="L363" i="20"/>
  <c r="K363" i="20"/>
  <c r="J363" i="20"/>
  <c r="I363" i="20"/>
  <c r="H363" i="20"/>
  <c r="G363" i="20"/>
  <c r="F363" i="20"/>
  <c r="E363" i="20"/>
  <c r="D363" i="20"/>
  <c r="B363" i="20"/>
  <c r="A363" i="20"/>
  <c r="M362" i="20"/>
  <c r="L362" i="20"/>
  <c r="K362" i="20"/>
  <c r="J362" i="20"/>
  <c r="I362" i="20"/>
  <c r="H362" i="20"/>
  <c r="G362" i="20"/>
  <c r="F362" i="20"/>
  <c r="E362" i="20"/>
  <c r="D362" i="20"/>
  <c r="B362" i="20"/>
  <c r="A362" i="20"/>
  <c r="M361" i="20"/>
  <c r="L361" i="20"/>
  <c r="K361" i="20"/>
  <c r="J361" i="20"/>
  <c r="I361" i="20"/>
  <c r="H361" i="20"/>
  <c r="G361" i="20"/>
  <c r="F361" i="20"/>
  <c r="E361" i="20"/>
  <c r="D361" i="20"/>
  <c r="B361" i="20"/>
  <c r="A361" i="20"/>
  <c r="M360" i="20"/>
  <c r="L360" i="20"/>
  <c r="K360" i="20"/>
  <c r="J360" i="20"/>
  <c r="I360" i="20"/>
  <c r="H360" i="20"/>
  <c r="G360" i="20"/>
  <c r="F360" i="20"/>
  <c r="E360" i="20"/>
  <c r="D360" i="20"/>
  <c r="B360" i="20"/>
  <c r="A360" i="20"/>
  <c r="M359" i="20"/>
  <c r="L359" i="20"/>
  <c r="K359" i="20"/>
  <c r="J359" i="20"/>
  <c r="I359" i="20"/>
  <c r="H359" i="20"/>
  <c r="G359" i="20"/>
  <c r="F359" i="20"/>
  <c r="E359" i="20"/>
  <c r="D359" i="20"/>
  <c r="B359" i="20"/>
  <c r="A359" i="20"/>
  <c r="M358" i="20"/>
  <c r="L358" i="20"/>
  <c r="K358" i="20"/>
  <c r="J358" i="20"/>
  <c r="I358" i="20"/>
  <c r="H358" i="20"/>
  <c r="G358" i="20"/>
  <c r="F358" i="20"/>
  <c r="E358" i="20"/>
  <c r="D358" i="20"/>
  <c r="B358" i="20"/>
  <c r="A358" i="20"/>
  <c r="M357" i="20"/>
  <c r="L357" i="20"/>
  <c r="K357" i="20"/>
  <c r="J357" i="20"/>
  <c r="I357" i="20"/>
  <c r="H357" i="20"/>
  <c r="G357" i="20"/>
  <c r="F357" i="20"/>
  <c r="E357" i="20"/>
  <c r="D357" i="20"/>
  <c r="B357" i="20"/>
  <c r="A357" i="20"/>
  <c r="M356" i="20"/>
  <c r="L356" i="20"/>
  <c r="K356" i="20"/>
  <c r="J356" i="20"/>
  <c r="I356" i="20"/>
  <c r="H356" i="20"/>
  <c r="G356" i="20"/>
  <c r="F356" i="20"/>
  <c r="E356" i="20"/>
  <c r="D356" i="20"/>
  <c r="B356" i="20"/>
  <c r="A356" i="20"/>
  <c r="M355" i="20"/>
  <c r="L355" i="20"/>
  <c r="K355" i="20"/>
  <c r="J355" i="20"/>
  <c r="I355" i="20"/>
  <c r="H355" i="20"/>
  <c r="G355" i="20"/>
  <c r="F355" i="20"/>
  <c r="E355" i="20"/>
  <c r="D355" i="20"/>
  <c r="B355" i="20"/>
  <c r="A355" i="20"/>
  <c r="M354" i="20"/>
  <c r="L354" i="20"/>
  <c r="K354" i="20"/>
  <c r="J354" i="20"/>
  <c r="I354" i="20"/>
  <c r="H354" i="20"/>
  <c r="G354" i="20"/>
  <c r="F354" i="20"/>
  <c r="E354" i="20"/>
  <c r="D354" i="20"/>
  <c r="B354" i="20"/>
  <c r="A354" i="20"/>
  <c r="M353" i="20"/>
  <c r="L353" i="20"/>
  <c r="K353" i="20"/>
  <c r="J353" i="20"/>
  <c r="I353" i="20"/>
  <c r="H353" i="20"/>
  <c r="G353" i="20"/>
  <c r="F353" i="20"/>
  <c r="E353" i="20"/>
  <c r="D353" i="20"/>
  <c r="B353" i="20"/>
  <c r="A353" i="20"/>
  <c r="M352" i="20"/>
  <c r="L352" i="20"/>
  <c r="K352" i="20"/>
  <c r="J352" i="20"/>
  <c r="I352" i="20"/>
  <c r="H352" i="20"/>
  <c r="G352" i="20"/>
  <c r="F352" i="20"/>
  <c r="E352" i="20"/>
  <c r="D352" i="20"/>
  <c r="B352" i="20"/>
  <c r="A352" i="20"/>
  <c r="M351" i="20"/>
  <c r="L351" i="20"/>
  <c r="K351" i="20"/>
  <c r="J351" i="20"/>
  <c r="I351" i="20"/>
  <c r="H351" i="20"/>
  <c r="G351" i="20"/>
  <c r="F351" i="20"/>
  <c r="E351" i="20"/>
  <c r="D351" i="20"/>
  <c r="B351" i="20"/>
  <c r="A351" i="20"/>
  <c r="M350" i="20"/>
  <c r="L350" i="20"/>
  <c r="K350" i="20"/>
  <c r="J350" i="20"/>
  <c r="I350" i="20"/>
  <c r="H350" i="20"/>
  <c r="G350" i="20"/>
  <c r="F350" i="20"/>
  <c r="E350" i="20"/>
  <c r="D350" i="20"/>
  <c r="B350" i="20"/>
  <c r="A350" i="20"/>
  <c r="M349" i="20"/>
  <c r="L349" i="20"/>
  <c r="K349" i="20"/>
  <c r="J349" i="20"/>
  <c r="I349" i="20"/>
  <c r="H349" i="20"/>
  <c r="G349" i="20"/>
  <c r="F349" i="20"/>
  <c r="E349" i="20"/>
  <c r="D349" i="20"/>
  <c r="B349" i="20"/>
  <c r="A349" i="20"/>
  <c r="M348" i="20"/>
  <c r="L348" i="20"/>
  <c r="K348" i="20"/>
  <c r="J348" i="20"/>
  <c r="I348" i="20"/>
  <c r="H348" i="20"/>
  <c r="G348" i="20"/>
  <c r="F348" i="20"/>
  <c r="E348" i="20"/>
  <c r="D348" i="20"/>
  <c r="B348" i="20"/>
  <c r="A348" i="20"/>
  <c r="M347" i="20"/>
  <c r="L347" i="20"/>
  <c r="K347" i="20"/>
  <c r="J347" i="20"/>
  <c r="I347" i="20"/>
  <c r="H347" i="20"/>
  <c r="G347" i="20"/>
  <c r="F347" i="20"/>
  <c r="E347" i="20"/>
  <c r="D347" i="20"/>
  <c r="B347" i="20"/>
  <c r="A347" i="20"/>
  <c r="M346" i="20"/>
  <c r="L346" i="20"/>
  <c r="K346" i="20"/>
  <c r="J346" i="20"/>
  <c r="I346" i="20"/>
  <c r="H346" i="20"/>
  <c r="G346" i="20"/>
  <c r="F346" i="20"/>
  <c r="E346" i="20"/>
  <c r="D346" i="20"/>
  <c r="B346" i="20"/>
  <c r="A346" i="20"/>
  <c r="M345" i="20"/>
  <c r="L345" i="20"/>
  <c r="K345" i="20"/>
  <c r="J345" i="20"/>
  <c r="I345" i="20"/>
  <c r="H345" i="20"/>
  <c r="G345" i="20"/>
  <c r="F345" i="20"/>
  <c r="E345" i="20"/>
  <c r="D345" i="20"/>
  <c r="B345" i="20"/>
  <c r="A345" i="20"/>
  <c r="M344" i="20"/>
  <c r="L344" i="20"/>
  <c r="K344" i="20"/>
  <c r="J344" i="20"/>
  <c r="I344" i="20"/>
  <c r="H344" i="20"/>
  <c r="G344" i="20"/>
  <c r="F344" i="20"/>
  <c r="E344" i="20"/>
  <c r="D344" i="20"/>
  <c r="B344" i="20"/>
  <c r="A344" i="20"/>
  <c r="M343" i="20"/>
  <c r="L343" i="20"/>
  <c r="K343" i="20"/>
  <c r="J343" i="20"/>
  <c r="I343" i="20"/>
  <c r="H343" i="20"/>
  <c r="G343" i="20"/>
  <c r="F343" i="20"/>
  <c r="E343" i="20"/>
  <c r="D343" i="20"/>
  <c r="B343" i="20"/>
  <c r="A343" i="20"/>
  <c r="M342" i="20"/>
  <c r="L342" i="20"/>
  <c r="K342" i="20"/>
  <c r="J342" i="20"/>
  <c r="I342" i="20"/>
  <c r="H342" i="20"/>
  <c r="G342" i="20"/>
  <c r="F342" i="20"/>
  <c r="E342" i="20"/>
  <c r="D342" i="20"/>
  <c r="B342" i="20"/>
  <c r="A342" i="20"/>
  <c r="M341" i="20"/>
  <c r="L341" i="20"/>
  <c r="K341" i="20"/>
  <c r="J341" i="20"/>
  <c r="I341" i="20"/>
  <c r="H341" i="20"/>
  <c r="G341" i="20"/>
  <c r="F341" i="20"/>
  <c r="E341" i="20"/>
  <c r="D341" i="20"/>
  <c r="B341" i="20"/>
  <c r="A341" i="20"/>
  <c r="M340" i="20"/>
  <c r="L340" i="20"/>
  <c r="K340" i="20"/>
  <c r="J340" i="20"/>
  <c r="I340" i="20"/>
  <c r="H340" i="20"/>
  <c r="G340" i="20"/>
  <c r="F340" i="20"/>
  <c r="E340" i="20"/>
  <c r="D340" i="20"/>
  <c r="B340" i="20"/>
  <c r="A340" i="20"/>
  <c r="M339" i="20"/>
  <c r="L339" i="20"/>
  <c r="K339" i="20"/>
  <c r="J339" i="20"/>
  <c r="I339" i="20"/>
  <c r="H339" i="20"/>
  <c r="G339" i="20"/>
  <c r="F339" i="20"/>
  <c r="E339" i="20"/>
  <c r="D339" i="20"/>
  <c r="B339" i="20"/>
  <c r="A339" i="20"/>
  <c r="M338" i="20"/>
  <c r="L338" i="20"/>
  <c r="K338" i="20"/>
  <c r="J338" i="20"/>
  <c r="I338" i="20"/>
  <c r="H338" i="20"/>
  <c r="G338" i="20"/>
  <c r="F338" i="20"/>
  <c r="E338" i="20"/>
  <c r="D338" i="20"/>
  <c r="B338" i="20"/>
  <c r="A338" i="20"/>
  <c r="M337" i="20"/>
  <c r="L337" i="20"/>
  <c r="K337" i="20"/>
  <c r="J337" i="20"/>
  <c r="I337" i="20"/>
  <c r="H337" i="20"/>
  <c r="G337" i="20"/>
  <c r="F337" i="20"/>
  <c r="E337" i="20"/>
  <c r="D337" i="20"/>
  <c r="B337" i="20"/>
  <c r="A337" i="20"/>
  <c r="M336" i="20"/>
  <c r="L336" i="20"/>
  <c r="K336" i="20"/>
  <c r="J336" i="20"/>
  <c r="I336" i="20"/>
  <c r="H336" i="20"/>
  <c r="G336" i="20"/>
  <c r="F336" i="20"/>
  <c r="E336" i="20"/>
  <c r="D336" i="20"/>
  <c r="B336" i="20"/>
  <c r="A336" i="20"/>
  <c r="M335" i="20"/>
  <c r="L335" i="20"/>
  <c r="K335" i="20"/>
  <c r="J335" i="20"/>
  <c r="I335" i="20"/>
  <c r="H335" i="20"/>
  <c r="G335" i="20"/>
  <c r="F335" i="20"/>
  <c r="E335" i="20"/>
  <c r="D335" i="20"/>
  <c r="B335" i="20"/>
  <c r="A335" i="20"/>
  <c r="M334" i="20"/>
  <c r="L334" i="20"/>
  <c r="K334" i="20"/>
  <c r="J334" i="20"/>
  <c r="I334" i="20"/>
  <c r="H334" i="20"/>
  <c r="G334" i="20"/>
  <c r="F334" i="20"/>
  <c r="E334" i="20"/>
  <c r="D334" i="20"/>
  <c r="B334" i="20"/>
  <c r="A334" i="20"/>
  <c r="M333" i="20"/>
  <c r="L333" i="20"/>
  <c r="K333" i="20"/>
  <c r="J333" i="20"/>
  <c r="I333" i="20"/>
  <c r="H333" i="20"/>
  <c r="G333" i="20"/>
  <c r="F333" i="20"/>
  <c r="E333" i="20"/>
  <c r="D333" i="20"/>
  <c r="B333" i="20"/>
  <c r="A333" i="20"/>
  <c r="M332" i="20"/>
  <c r="L332" i="20"/>
  <c r="K332" i="20"/>
  <c r="J332" i="20"/>
  <c r="I332" i="20"/>
  <c r="H332" i="20"/>
  <c r="G332" i="20"/>
  <c r="F332" i="20"/>
  <c r="E332" i="20"/>
  <c r="D332" i="20"/>
  <c r="B332" i="20"/>
  <c r="A332" i="20"/>
  <c r="M331" i="20"/>
  <c r="L331" i="20"/>
  <c r="K331" i="20"/>
  <c r="J331" i="20"/>
  <c r="I331" i="20"/>
  <c r="H331" i="20"/>
  <c r="G331" i="20"/>
  <c r="F331" i="20"/>
  <c r="E331" i="20"/>
  <c r="D331" i="20"/>
  <c r="B331" i="20"/>
  <c r="A331" i="20"/>
  <c r="M330" i="20"/>
  <c r="L330" i="20"/>
  <c r="K330" i="20"/>
  <c r="J330" i="20"/>
  <c r="I330" i="20"/>
  <c r="H330" i="20"/>
  <c r="G330" i="20"/>
  <c r="F330" i="20"/>
  <c r="E330" i="20"/>
  <c r="D330" i="20"/>
  <c r="B330" i="20"/>
  <c r="A330" i="20"/>
  <c r="M329" i="20"/>
  <c r="L329" i="20"/>
  <c r="K329" i="20"/>
  <c r="J329" i="20"/>
  <c r="I329" i="20"/>
  <c r="H329" i="20"/>
  <c r="G329" i="20"/>
  <c r="F329" i="20"/>
  <c r="E329" i="20"/>
  <c r="D329" i="20"/>
  <c r="B329" i="20"/>
  <c r="A329" i="20"/>
  <c r="M328" i="20"/>
  <c r="L328" i="20"/>
  <c r="K328" i="20"/>
  <c r="J328" i="20"/>
  <c r="I328" i="20"/>
  <c r="H328" i="20"/>
  <c r="G328" i="20"/>
  <c r="F328" i="20"/>
  <c r="E328" i="20"/>
  <c r="D328" i="20"/>
  <c r="B328" i="20"/>
  <c r="A328" i="20"/>
  <c r="M327" i="20"/>
  <c r="L327" i="20"/>
  <c r="K327" i="20"/>
  <c r="J327" i="20"/>
  <c r="I327" i="20"/>
  <c r="H327" i="20"/>
  <c r="G327" i="20"/>
  <c r="F327" i="20"/>
  <c r="E327" i="20"/>
  <c r="D327" i="20"/>
  <c r="B327" i="20"/>
  <c r="A327" i="20"/>
  <c r="M326" i="20"/>
  <c r="L326" i="20"/>
  <c r="K326" i="20"/>
  <c r="J326" i="20"/>
  <c r="I326" i="20"/>
  <c r="H326" i="20"/>
  <c r="G326" i="20"/>
  <c r="F326" i="20"/>
  <c r="E326" i="20"/>
  <c r="D326" i="20"/>
  <c r="B326" i="20"/>
  <c r="A326" i="20"/>
  <c r="M325" i="20"/>
  <c r="L325" i="20"/>
  <c r="K325" i="20"/>
  <c r="J325" i="20"/>
  <c r="I325" i="20"/>
  <c r="H325" i="20"/>
  <c r="G325" i="20"/>
  <c r="F325" i="20"/>
  <c r="E325" i="20"/>
  <c r="D325" i="20"/>
  <c r="B325" i="20"/>
  <c r="A325" i="20"/>
  <c r="M324" i="20"/>
  <c r="L324" i="20"/>
  <c r="K324" i="20"/>
  <c r="J324" i="20"/>
  <c r="I324" i="20"/>
  <c r="H324" i="20"/>
  <c r="G324" i="20"/>
  <c r="F324" i="20"/>
  <c r="E324" i="20"/>
  <c r="D324" i="20"/>
  <c r="B324" i="20"/>
  <c r="A324" i="20"/>
  <c r="M323" i="20"/>
  <c r="L323" i="20"/>
  <c r="K323" i="20"/>
  <c r="J323" i="20"/>
  <c r="I323" i="20"/>
  <c r="H323" i="20"/>
  <c r="G323" i="20"/>
  <c r="F323" i="20"/>
  <c r="E323" i="20"/>
  <c r="D323" i="20"/>
  <c r="B323" i="20"/>
  <c r="A323" i="20"/>
  <c r="M322" i="20"/>
  <c r="L322" i="20"/>
  <c r="K322" i="20"/>
  <c r="J322" i="20"/>
  <c r="I322" i="20"/>
  <c r="H322" i="20"/>
  <c r="G322" i="20"/>
  <c r="F322" i="20"/>
  <c r="E322" i="20"/>
  <c r="D322" i="20"/>
  <c r="B322" i="20"/>
  <c r="A322" i="20"/>
  <c r="M321" i="20"/>
  <c r="L321" i="20"/>
  <c r="K321" i="20"/>
  <c r="J321" i="20"/>
  <c r="I321" i="20"/>
  <c r="H321" i="20"/>
  <c r="G321" i="20"/>
  <c r="F321" i="20"/>
  <c r="E321" i="20"/>
  <c r="D321" i="20"/>
  <c r="B321" i="20"/>
  <c r="A321" i="20"/>
  <c r="M320" i="20"/>
  <c r="L320" i="20"/>
  <c r="K320" i="20"/>
  <c r="J320" i="20"/>
  <c r="I320" i="20"/>
  <c r="H320" i="20"/>
  <c r="G320" i="20"/>
  <c r="F320" i="20"/>
  <c r="E320" i="20"/>
  <c r="D320" i="20"/>
  <c r="B320" i="20"/>
  <c r="A320" i="20"/>
  <c r="M319" i="20"/>
  <c r="L319" i="20"/>
  <c r="K319" i="20"/>
  <c r="J319" i="20"/>
  <c r="I319" i="20"/>
  <c r="H319" i="20"/>
  <c r="G319" i="20"/>
  <c r="F319" i="20"/>
  <c r="E319" i="20"/>
  <c r="D319" i="20"/>
  <c r="B319" i="20"/>
  <c r="A319" i="20"/>
  <c r="M318" i="20"/>
  <c r="L318" i="20"/>
  <c r="K318" i="20"/>
  <c r="J318" i="20"/>
  <c r="I318" i="20"/>
  <c r="H318" i="20"/>
  <c r="G318" i="20"/>
  <c r="F318" i="20"/>
  <c r="E318" i="20"/>
  <c r="D318" i="20"/>
  <c r="B318" i="20"/>
  <c r="A318" i="20"/>
  <c r="M317" i="20"/>
  <c r="L317" i="20"/>
  <c r="K317" i="20"/>
  <c r="J317" i="20"/>
  <c r="I317" i="20"/>
  <c r="H317" i="20"/>
  <c r="G317" i="20"/>
  <c r="F317" i="20"/>
  <c r="E317" i="20"/>
  <c r="D317" i="20"/>
  <c r="B317" i="20"/>
  <c r="A317" i="20"/>
  <c r="M316" i="20"/>
  <c r="L316" i="20"/>
  <c r="K316" i="20"/>
  <c r="J316" i="20"/>
  <c r="I316" i="20"/>
  <c r="H316" i="20"/>
  <c r="G316" i="20"/>
  <c r="F316" i="20"/>
  <c r="E316" i="20"/>
  <c r="D316" i="20"/>
  <c r="B316" i="20"/>
  <c r="A316" i="20"/>
  <c r="M315" i="20"/>
  <c r="L315" i="20"/>
  <c r="K315" i="20"/>
  <c r="J315" i="20"/>
  <c r="I315" i="20"/>
  <c r="H315" i="20"/>
  <c r="G315" i="20"/>
  <c r="F315" i="20"/>
  <c r="E315" i="20"/>
  <c r="D315" i="20"/>
  <c r="B315" i="20"/>
  <c r="A315" i="20"/>
  <c r="M314" i="20"/>
  <c r="L314" i="20"/>
  <c r="K314" i="20"/>
  <c r="J314" i="20"/>
  <c r="I314" i="20"/>
  <c r="H314" i="20"/>
  <c r="G314" i="20"/>
  <c r="F314" i="20"/>
  <c r="E314" i="20"/>
  <c r="D314" i="20"/>
  <c r="B314" i="20"/>
  <c r="A314" i="20"/>
  <c r="M313" i="20"/>
  <c r="L313" i="20"/>
  <c r="K313" i="20"/>
  <c r="J313" i="20"/>
  <c r="I313" i="20"/>
  <c r="H313" i="20"/>
  <c r="G313" i="20"/>
  <c r="F313" i="20"/>
  <c r="E313" i="20"/>
  <c r="D313" i="20"/>
  <c r="B313" i="20"/>
  <c r="A313" i="20"/>
  <c r="M312" i="20"/>
  <c r="L312" i="20"/>
  <c r="K312" i="20"/>
  <c r="J312" i="20"/>
  <c r="I312" i="20"/>
  <c r="H312" i="20"/>
  <c r="G312" i="20"/>
  <c r="F312" i="20"/>
  <c r="E312" i="20"/>
  <c r="D312" i="20"/>
  <c r="B312" i="20"/>
  <c r="A312" i="20"/>
  <c r="M311" i="20"/>
  <c r="L311" i="20"/>
  <c r="K311" i="20"/>
  <c r="J311" i="20"/>
  <c r="I311" i="20"/>
  <c r="H311" i="20"/>
  <c r="G311" i="20"/>
  <c r="F311" i="20"/>
  <c r="E311" i="20"/>
  <c r="D311" i="20"/>
  <c r="B311" i="20"/>
  <c r="A311" i="20"/>
  <c r="M310" i="20"/>
  <c r="L310" i="20"/>
  <c r="K310" i="20"/>
  <c r="J310" i="20"/>
  <c r="I310" i="20"/>
  <c r="H310" i="20"/>
  <c r="G310" i="20"/>
  <c r="F310" i="20"/>
  <c r="E310" i="20"/>
  <c r="D310" i="20"/>
  <c r="B310" i="20"/>
  <c r="A310" i="20"/>
  <c r="M309" i="20"/>
  <c r="L309" i="20"/>
  <c r="K309" i="20"/>
  <c r="J309" i="20"/>
  <c r="I309" i="20"/>
  <c r="H309" i="20"/>
  <c r="G309" i="20"/>
  <c r="F309" i="20"/>
  <c r="E309" i="20"/>
  <c r="D309" i="20"/>
  <c r="B309" i="20"/>
  <c r="A309" i="20"/>
  <c r="M308" i="20"/>
  <c r="L308" i="20"/>
  <c r="K308" i="20"/>
  <c r="J308" i="20"/>
  <c r="I308" i="20"/>
  <c r="H308" i="20"/>
  <c r="G308" i="20"/>
  <c r="F308" i="20"/>
  <c r="E308" i="20"/>
  <c r="D308" i="20"/>
  <c r="B308" i="20"/>
  <c r="A308" i="20"/>
  <c r="M307" i="20"/>
  <c r="L307" i="20"/>
  <c r="K307" i="20"/>
  <c r="J307" i="20"/>
  <c r="I307" i="20"/>
  <c r="H307" i="20"/>
  <c r="G307" i="20"/>
  <c r="F307" i="20"/>
  <c r="E307" i="20"/>
  <c r="D307" i="20"/>
  <c r="B307" i="20"/>
  <c r="A307" i="20"/>
  <c r="M306" i="20"/>
  <c r="L306" i="20"/>
  <c r="K306" i="20"/>
  <c r="J306" i="20"/>
  <c r="I306" i="20"/>
  <c r="H306" i="20"/>
  <c r="G306" i="20"/>
  <c r="F306" i="20"/>
  <c r="E306" i="20"/>
  <c r="D306" i="20"/>
  <c r="B306" i="20"/>
  <c r="A306" i="20"/>
  <c r="M305" i="20"/>
  <c r="L305" i="20"/>
  <c r="K305" i="20"/>
  <c r="J305" i="20"/>
  <c r="I305" i="20"/>
  <c r="H305" i="20"/>
  <c r="G305" i="20"/>
  <c r="F305" i="20"/>
  <c r="E305" i="20"/>
  <c r="D305" i="20"/>
  <c r="B305" i="20"/>
  <c r="A305" i="20"/>
  <c r="M304" i="20"/>
  <c r="L304" i="20"/>
  <c r="K304" i="20"/>
  <c r="J304" i="20"/>
  <c r="I304" i="20"/>
  <c r="H304" i="20"/>
  <c r="G304" i="20"/>
  <c r="F304" i="20"/>
  <c r="E304" i="20"/>
  <c r="D304" i="20"/>
  <c r="B304" i="20"/>
  <c r="A304" i="20"/>
  <c r="M303" i="20"/>
  <c r="L303" i="20"/>
  <c r="K303" i="20"/>
  <c r="J303" i="20"/>
  <c r="I303" i="20"/>
  <c r="H303" i="20"/>
  <c r="G303" i="20"/>
  <c r="F303" i="20"/>
  <c r="E303" i="20"/>
  <c r="D303" i="20"/>
  <c r="B303" i="20"/>
  <c r="A303" i="20"/>
  <c r="M302" i="20"/>
  <c r="L302" i="20"/>
  <c r="K302" i="20"/>
  <c r="J302" i="20"/>
  <c r="I302" i="20"/>
  <c r="H302" i="20"/>
  <c r="G302" i="20"/>
  <c r="F302" i="20"/>
  <c r="E302" i="20"/>
  <c r="D302" i="20"/>
  <c r="B302" i="20"/>
  <c r="A302" i="20"/>
  <c r="M301" i="20"/>
  <c r="L301" i="20"/>
  <c r="K301" i="20"/>
  <c r="J301" i="20"/>
  <c r="I301" i="20"/>
  <c r="H301" i="20"/>
  <c r="G301" i="20"/>
  <c r="F301" i="20"/>
  <c r="E301" i="20"/>
  <c r="D301" i="20"/>
  <c r="B301" i="20"/>
  <c r="A301" i="20"/>
  <c r="M300" i="20"/>
  <c r="L300" i="20"/>
  <c r="K300" i="20"/>
  <c r="J300" i="20"/>
  <c r="I300" i="20"/>
  <c r="H300" i="20"/>
  <c r="G300" i="20"/>
  <c r="F300" i="20"/>
  <c r="E300" i="20"/>
  <c r="D300" i="20"/>
  <c r="B300" i="20"/>
  <c r="A300" i="20"/>
  <c r="M299" i="20"/>
  <c r="L299" i="20"/>
  <c r="K299" i="20"/>
  <c r="J299" i="20"/>
  <c r="I299" i="20"/>
  <c r="H299" i="20"/>
  <c r="G299" i="20"/>
  <c r="F299" i="20"/>
  <c r="E299" i="20"/>
  <c r="D299" i="20"/>
  <c r="B299" i="20"/>
  <c r="A299" i="20"/>
  <c r="M298" i="20"/>
  <c r="L298" i="20"/>
  <c r="K298" i="20"/>
  <c r="J298" i="20"/>
  <c r="I298" i="20"/>
  <c r="H298" i="20"/>
  <c r="G298" i="20"/>
  <c r="F298" i="20"/>
  <c r="E298" i="20"/>
  <c r="D298" i="20"/>
  <c r="B298" i="20"/>
  <c r="A298" i="20"/>
  <c r="M297" i="20"/>
  <c r="L297" i="20"/>
  <c r="K297" i="20"/>
  <c r="J297" i="20"/>
  <c r="I297" i="20"/>
  <c r="H297" i="20"/>
  <c r="G297" i="20"/>
  <c r="F297" i="20"/>
  <c r="E297" i="20"/>
  <c r="D297" i="20"/>
  <c r="B297" i="20"/>
  <c r="A297" i="20"/>
  <c r="M296" i="20"/>
  <c r="L296" i="20"/>
  <c r="K296" i="20"/>
  <c r="J296" i="20"/>
  <c r="I296" i="20"/>
  <c r="H296" i="20"/>
  <c r="G296" i="20"/>
  <c r="F296" i="20"/>
  <c r="E296" i="20"/>
  <c r="D296" i="20"/>
  <c r="B296" i="20"/>
  <c r="A296" i="20"/>
  <c r="M295" i="20"/>
  <c r="L295" i="20"/>
  <c r="K295" i="20"/>
  <c r="J295" i="20"/>
  <c r="I295" i="20"/>
  <c r="H295" i="20"/>
  <c r="G295" i="20"/>
  <c r="F295" i="20"/>
  <c r="E295" i="20"/>
  <c r="D295" i="20"/>
  <c r="B295" i="20"/>
  <c r="A295" i="20"/>
  <c r="M294" i="20"/>
  <c r="L294" i="20"/>
  <c r="K294" i="20"/>
  <c r="J294" i="20"/>
  <c r="I294" i="20"/>
  <c r="H294" i="20"/>
  <c r="G294" i="20"/>
  <c r="F294" i="20"/>
  <c r="E294" i="20"/>
  <c r="D294" i="20"/>
  <c r="B294" i="20"/>
  <c r="A294" i="20"/>
  <c r="M293" i="20"/>
  <c r="L293" i="20"/>
  <c r="K293" i="20"/>
  <c r="J293" i="20"/>
  <c r="I293" i="20"/>
  <c r="H293" i="20"/>
  <c r="G293" i="20"/>
  <c r="F293" i="20"/>
  <c r="E293" i="20"/>
  <c r="D293" i="20"/>
  <c r="B293" i="20"/>
  <c r="A293" i="20"/>
  <c r="M292" i="20"/>
  <c r="L292" i="20"/>
  <c r="K292" i="20"/>
  <c r="J292" i="20"/>
  <c r="I292" i="20"/>
  <c r="H292" i="20"/>
  <c r="G292" i="20"/>
  <c r="F292" i="20"/>
  <c r="E292" i="20"/>
  <c r="D292" i="20"/>
  <c r="B292" i="20"/>
  <c r="A292" i="20"/>
  <c r="M291" i="20"/>
  <c r="L291" i="20"/>
  <c r="K291" i="20"/>
  <c r="J291" i="20"/>
  <c r="I291" i="20"/>
  <c r="H291" i="20"/>
  <c r="G291" i="20"/>
  <c r="F291" i="20"/>
  <c r="E291" i="20"/>
  <c r="D291" i="20"/>
  <c r="B291" i="20"/>
  <c r="A291" i="20"/>
  <c r="M290" i="20"/>
  <c r="L290" i="20"/>
  <c r="K290" i="20"/>
  <c r="J290" i="20"/>
  <c r="I290" i="20"/>
  <c r="H290" i="20"/>
  <c r="G290" i="20"/>
  <c r="F290" i="20"/>
  <c r="E290" i="20"/>
  <c r="D290" i="20"/>
  <c r="B290" i="20"/>
  <c r="A290" i="20"/>
  <c r="M289" i="20"/>
  <c r="L289" i="20"/>
  <c r="K289" i="20"/>
  <c r="J289" i="20"/>
  <c r="I289" i="20"/>
  <c r="H289" i="20"/>
  <c r="G289" i="20"/>
  <c r="F289" i="20"/>
  <c r="E289" i="20"/>
  <c r="D289" i="20"/>
  <c r="B289" i="20"/>
  <c r="A289" i="20"/>
  <c r="M288" i="20"/>
  <c r="L288" i="20"/>
  <c r="K288" i="20"/>
  <c r="J288" i="20"/>
  <c r="I288" i="20"/>
  <c r="H288" i="20"/>
  <c r="G288" i="20"/>
  <c r="F288" i="20"/>
  <c r="E288" i="20"/>
  <c r="D288" i="20"/>
  <c r="B288" i="20"/>
  <c r="A288" i="20"/>
  <c r="M287" i="20"/>
  <c r="L287" i="20"/>
  <c r="K287" i="20"/>
  <c r="J287" i="20"/>
  <c r="I287" i="20"/>
  <c r="H287" i="20"/>
  <c r="G287" i="20"/>
  <c r="F287" i="20"/>
  <c r="E287" i="20"/>
  <c r="D287" i="20"/>
  <c r="B287" i="20"/>
  <c r="A287" i="20"/>
  <c r="M286" i="20"/>
  <c r="L286" i="20"/>
  <c r="K286" i="20"/>
  <c r="J286" i="20"/>
  <c r="I286" i="20"/>
  <c r="H286" i="20"/>
  <c r="G286" i="20"/>
  <c r="F286" i="20"/>
  <c r="E286" i="20"/>
  <c r="D286" i="20"/>
  <c r="B286" i="20"/>
  <c r="A286" i="20"/>
  <c r="M285" i="20"/>
  <c r="L285" i="20"/>
  <c r="K285" i="20"/>
  <c r="J285" i="20"/>
  <c r="I285" i="20"/>
  <c r="H285" i="20"/>
  <c r="G285" i="20"/>
  <c r="F285" i="20"/>
  <c r="E285" i="20"/>
  <c r="D285" i="20"/>
  <c r="B285" i="20"/>
  <c r="A285" i="20"/>
  <c r="M284" i="20"/>
  <c r="L284" i="20"/>
  <c r="K284" i="20"/>
  <c r="J284" i="20"/>
  <c r="I284" i="20"/>
  <c r="H284" i="20"/>
  <c r="G284" i="20"/>
  <c r="F284" i="20"/>
  <c r="E284" i="20"/>
  <c r="D284" i="20"/>
  <c r="B284" i="20"/>
  <c r="A284" i="20"/>
  <c r="M283" i="20"/>
  <c r="L283" i="20"/>
  <c r="K283" i="20"/>
  <c r="J283" i="20"/>
  <c r="I283" i="20"/>
  <c r="H283" i="20"/>
  <c r="G283" i="20"/>
  <c r="F283" i="20"/>
  <c r="E283" i="20"/>
  <c r="D283" i="20"/>
  <c r="B283" i="20"/>
  <c r="A283" i="20"/>
  <c r="M282" i="20"/>
  <c r="L282" i="20"/>
  <c r="K282" i="20"/>
  <c r="J282" i="20"/>
  <c r="I282" i="20"/>
  <c r="H282" i="20"/>
  <c r="G282" i="20"/>
  <c r="F282" i="20"/>
  <c r="E282" i="20"/>
  <c r="D282" i="20"/>
  <c r="B282" i="20"/>
  <c r="A282" i="20"/>
  <c r="M281" i="20"/>
  <c r="L281" i="20"/>
  <c r="K281" i="20"/>
  <c r="J281" i="20"/>
  <c r="I281" i="20"/>
  <c r="H281" i="20"/>
  <c r="G281" i="20"/>
  <c r="F281" i="20"/>
  <c r="E281" i="20"/>
  <c r="D281" i="20"/>
  <c r="B281" i="20"/>
  <c r="A281" i="20"/>
  <c r="M280" i="20"/>
  <c r="L280" i="20"/>
  <c r="K280" i="20"/>
  <c r="J280" i="20"/>
  <c r="I280" i="20"/>
  <c r="H280" i="20"/>
  <c r="G280" i="20"/>
  <c r="F280" i="20"/>
  <c r="E280" i="20"/>
  <c r="D280" i="20"/>
  <c r="B280" i="20"/>
  <c r="A280" i="20"/>
  <c r="M279" i="20"/>
  <c r="L279" i="20"/>
  <c r="K279" i="20"/>
  <c r="J279" i="20"/>
  <c r="I279" i="20"/>
  <c r="H279" i="20"/>
  <c r="G279" i="20"/>
  <c r="F279" i="20"/>
  <c r="E279" i="20"/>
  <c r="D279" i="20"/>
  <c r="B279" i="20"/>
  <c r="A279" i="20"/>
  <c r="M278" i="20"/>
  <c r="L278" i="20"/>
  <c r="K278" i="20"/>
  <c r="J278" i="20"/>
  <c r="I278" i="20"/>
  <c r="H278" i="20"/>
  <c r="G278" i="20"/>
  <c r="F278" i="20"/>
  <c r="E278" i="20"/>
  <c r="D278" i="20"/>
  <c r="B278" i="20"/>
  <c r="A278" i="20"/>
  <c r="M277" i="20"/>
  <c r="L277" i="20"/>
  <c r="K277" i="20"/>
  <c r="J277" i="20"/>
  <c r="I277" i="20"/>
  <c r="H277" i="20"/>
  <c r="G277" i="20"/>
  <c r="F277" i="20"/>
  <c r="E277" i="20"/>
  <c r="D277" i="20"/>
  <c r="B277" i="20"/>
  <c r="A277" i="20"/>
  <c r="M276" i="20"/>
  <c r="L276" i="20"/>
  <c r="K276" i="20"/>
  <c r="J276" i="20"/>
  <c r="I276" i="20"/>
  <c r="H276" i="20"/>
  <c r="G276" i="20"/>
  <c r="F276" i="20"/>
  <c r="E276" i="20"/>
  <c r="D276" i="20"/>
  <c r="B276" i="20"/>
  <c r="A276" i="20"/>
  <c r="M275" i="20"/>
  <c r="L275" i="20"/>
  <c r="K275" i="20"/>
  <c r="J275" i="20"/>
  <c r="I275" i="20"/>
  <c r="H275" i="20"/>
  <c r="G275" i="20"/>
  <c r="F275" i="20"/>
  <c r="E275" i="20"/>
  <c r="D275" i="20"/>
  <c r="B275" i="20"/>
  <c r="A275" i="20"/>
  <c r="M274" i="20"/>
  <c r="L274" i="20"/>
  <c r="K274" i="20"/>
  <c r="J274" i="20"/>
  <c r="I274" i="20"/>
  <c r="H274" i="20"/>
  <c r="G274" i="20"/>
  <c r="F274" i="20"/>
  <c r="E274" i="20"/>
  <c r="D274" i="20"/>
  <c r="B274" i="20"/>
  <c r="A274" i="20"/>
  <c r="M273" i="20"/>
  <c r="L273" i="20"/>
  <c r="K273" i="20"/>
  <c r="J273" i="20"/>
  <c r="I273" i="20"/>
  <c r="H273" i="20"/>
  <c r="G273" i="20"/>
  <c r="F273" i="20"/>
  <c r="E273" i="20"/>
  <c r="D273" i="20"/>
  <c r="B273" i="20"/>
  <c r="A273" i="20"/>
  <c r="M272" i="20"/>
  <c r="L272" i="20"/>
  <c r="K272" i="20"/>
  <c r="J272" i="20"/>
  <c r="I272" i="20"/>
  <c r="H272" i="20"/>
  <c r="G272" i="20"/>
  <c r="F272" i="20"/>
  <c r="E272" i="20"/>
  <c r="D272" i="20"/>
  <c r="B272" i="20"/>
  <c r="A272" i="20"/>
  <c r="M271" i="20"/>
  <c r="L271" i="20"/>
  <c r="K271" i="20"/>
  <c r="J271" i="20"/>
  <c r="I271" i="20"/>
  <c r="H271" i="20"/>
  <c r="G271" i="20"/>
  <c r="F271" i="20"/>
  <c r="E271" i="20"/>
  <c r="D271" i="20"/>
  <c r="B271" i="20"/>
  <c r="A271" i="20"/>
  <c r="M270" i="20"/>
  <c r="L270" i="20"/>
  <c r="K270" i="20"/>
  <c r="J270" i="20"/>
  <c r="I270" i="20"/>
  <c r="H270" i="20"/>
  <c r="G270" i="20"/>
  <c r="F270" i="20"/>
  <c r="E270" i="20"/>
  <c r="D270" i="20"/>
  <c r="B270" i="20"/>
  <c r="A270" i="20"/>
  <c r="M269" i="20"/>
  <c r="L269" i="20"/>
  <c r="K269" i="20"/>
  <c r="J269" i="20"/>
  <c r="I269" i="20"/>
  <c r="H269" i="20"/>
  <c r="G269" i="20"/>
  <c r="F269" i="20"/>
  <c r="E269" i="20"/>
  <c r="D269" i="20"/>
  <c r="B269" i="20"/>
  <c r="A269" i="20"/>
  <c r="M268" i="20"/>
  <c r="L268" i="20"/>
  <c r="K268" i="20"/>
  <c r="J268" i="20"/>
  <c r="I268" i="20"/>
  <c r="H268" i="20"/>
  <c r="G268" i="20"/>
  <c r="F268" i="20"/>
  <c r="E268" i="20"/>
  <c r="D268" i="20"/>
  <c r="B268" i="20"/>
  <c r="A268" i="20"/>
  <c r="M267" i="20"/>
  <c r="L267" i="20"/>
  <c r="K267" i="20"/>
  <c r="J267" i="20"/>
  <c r="I267" i="20"/>
  <c r="H267" i="20"/>
  <c r="G267" i="20"/>
  <c r="F267" i="20"/>
  <c r="E267" i="20"/>
  <c r="D267" i="20"/>
  <c r="B267" i="20"/>
  <c r="A267" i="20"/>
  <c r="M266" i="20"/>
  <c r="L266" i="20"/>
  <c r="K266" i="20"/>
  <c r="J266" i="20"/>
  <c r="I266" i="20"/>
  <c r="H266" i="20"/>
  <c r="G266" i="20"/>
  <c r="F266" i="20"/>
  <c r="E266" i="20"/>
  <c r="D266" i="20"/>
  <c r="B266" i="20"/>
  <c r="A266" i="20"/>
  <c r="M265" i="20"/>
  <c r="L265" i="20"/>
  <c r="K265" i="20"/>
  <c r="J265" i="20"/>
  <c r="I265" i="20"/>
  <c r="H265" i="20"/>
  <c r="G265" i="20"/>
  <c r="F265" i="20"/>
  <c r="E265" i="20"/>
  <c r="D265" i="20"/>
  <c r="B265" i="20"/>
  <c r="A265" i="20"/>
  <c r="M264" i="20"/>
  <c r="L264" i="20"/>
  <c r="K264" i="20"/>
  <c r="J264" i="20"/>
  <c r="I264" i="20"/>
  <c r="H264" i="20"/>
  <c r="G264" i="20"/>
  <c r="F264" i="20"/>
  <c r="E264" i="20"/>
  <c r="D264" i="20"/>
  <c r="B264" i="20"/>
  <c r="A264" i="20"/>
  <c r="M263" i="20"/>
  <c r="L263" i="20"/>
  <c r="K263" i="20"/>
  <c r="J263" i="20"/>
  <c r="I263" i="20"/>
  <c r="H263" i="20"/>
  <c r="G263" i="20"/>
  <c r="F263" i="20"/>
  <c r="E263" i="20"/>
  <c r="D263" i="20"/>
  <c r="B263" i="20"/>
  <c r="A263" i="20"/>
  <c r="M262" i="20"/>
  <c r="L262" i="20"/>
  <c r="K262" i="20"/>
  <c r="J262" i="20"/>
  <c r="I262" i="20"/>
  <c r="H262" i="20"/>
  <c r="G262" i="20"/>
  <c r="F262" i="20"/>
  <c r="E262" i="20"/>
  <c r="D262" i="20"/>
  <c r="B262" i="20"/>
  <c r="A262" i="20"/>
  <c r="M261" i="20"/>
  <c r="L261" i="20"/>
  <c r="K261" i="20"/>
  <c r="J261" i="20"/>
  <c r="I261" i="20"/>
  <c r="H261" i="20"/>
  <c r="G261" i="20"/>
  <c r="F261" i="20"/>
  <c r="E261" i="20"/>
  <c r="D261" i="20"/>
  <c r="B261" i="20"/>
  <c r="A261" i="20"/>
  <c r="M260" i="20"/>
  <c r="L260" i="20"/>
  <c r="K260" i="20"/>
  <c r="J260" i="20"/>
  <c r="I260" i="20"/>
  <c r="H260" i="20"/>
  <c r="G260" i="20"/>
  <c r="F260" i="20"/>
  <c r="E260" i="20"/>
  <c r="D260" i="20"/>
  <c r="B260" i="20"/>
  <c r="A260" i="20"/>
  <c r="M259" i="20"/>
  <c r="L259" i="20"/>
  <c r="K259" i="20"/>
  <c r="J259" i="20"/>
  <c r="I259" i="20"/>
  <c r="H259" i="20"/>
  <c r="G259" i="20"/>
  <c r="F259" i="20"/>
  <c r="E259" i="20"/>
  <c r="D259" i="20"/>
  <c r="B259" i="20"/>
  <c r="A259" i="20"/>
  <c r="M258" i="20"/>
  <c r="L258" i="20"/>
  <c r="K258" i="20"/>
  <c r="J258" i="20"/>
  <c r="I258" i="20"/>
  <c r="H258" i="20"/>
  <c r="G258" i="20"/>
  <c r="F258" i="20"/>
  <c r="E258" i="20"/>
  <c r="D258" i="20"/>
  <c r="B258" i="20"/>
  <c r="A258" i="20"/>
  <c r="M257" i="20"/>
  <c r="L257" i="20"/>
  <c r="K257" i="20"/>
  <c r="J257" i="20"/>
  <c r="I257" i="20"/>
  <c r="H257" i="20"/>
  <c r="G257" i="20"/>
  <c r="F257" i="20"/>
  <c r="E257" i="20"/>
  <c r="D257" i="20"/>
  <c r="B257" i="20"/>
  <c r="A257" i="20"/>
  <c r="M256" i="20"/>
  <c r="L256" i="20"/>
  <c r="K256" i="20"/>
  <c r="J256" i="20"/>
  <c r="I256" i="20"/>
  <c r="H256" i="20"/>
  <c r="G256" i="20"/>
  <c r="F256" i="20"/>
  <c r="E256" i="20"/>
  <c r="D256" i="20"/>
  <c r="B256" i="20"/>
  <c r="A256" i="20"/>
  <c r="M255" i="20"/>
  <c r="L255" i="20"/>
  <c r="K255" i="20"/>
  <c r="J255" i="20"/>
  <c r="I255" i="20"/>
  <c r="H255" i="20"/>
  <c r="G255" i="20"/>
  <c r="F255" i="20"/>
  <c r="E255" i="20"/>
  <c r="D255" i="20"/>
  <c r="B255" i="20"/>
  <c r="A255" i="20"/>
  <c r="M254" i="20"/>
  <c r="L254" i="20"/>
  <c r="K254" i="20"/>
  <c r="J254" i="20"/>
  <c r="I254" i="20"/>
  <c r="H254" i="20"/>
  <c r="G254" i="20"/>
  <c r="F254" i="20"/>
  <c r="E254" i="20"/>
  <c r="D254" i="20"/>
  <c r="B254" i="20"/>
  <c r="A254" i="20"/>
  <c r="M253" i="20"/>
  <c r="L253" i="20"/>
  <c r="K253" i="20"/>
  <c r="J253" i="20"/>
  <c r="I253" i="20"/>
  <c r="H253" i="20"/>
  <c r="G253" i="20"/>
  <c r="F253" i="20"/>
  <c r="E253" i="20"/>
  <c r="D253" i="20"/>
  <c r="B253" i="20"/>
  <c r="A253" i="20"/>
  <c r="M252" i="20"/>
  <c r="L252" i="20"/>
  <c r="K252" i="20"/>
  <c r="J252" i="20"/>
  <c r="I252" i="20"/>
  <c r="H252" i="20"/>
  <c r="G252" i="20"/>
  <c r="F252" i="20"/>
  <c r="E252" i="20"/>
  <c r="D252" i="20"/>
  <c r="B252" i="20"/>
  <c r="A252" i="20"/>
  <c r="M251" i="20"/>
  <c r="L251" i="20"/>
  <c r="K251" i="20"/>
  <c r="J251" i="20"/>
  <c r="I251" i="20"/>
  <c r="H251" i="20"/>
  <c r="G251" i="20"/>
  <c r="F251" i="20"/>
  <c r="E251" i="20"/>
  <c r="D251" i="20"/>
  <c r="B251" i="20"/>
  <c r="A251" i="20"/>
  <c r="M250" i="20"/>
  <c r="L250" i="20"/>
  <c r="K250" i="20"/>
  <c r="J250" i="20"/>
  <c r="I250" i="20"/>
  <c r="H250" i="20"/>
  <c r="G250" i="20"/>
  <c r="F250" i="20"/>
  <c r="E250" i="20"/>
  <c r="D250" i="20"/>
  <c r="B250" i="20"/>
  <c r="A250" i="20"/>
  <c r="M249" i="20"/>
  <c r="L249" i="20"/>
  <c r="K249" i="20"/>
  <c r="J249" i="20"/>
  <c r="I249" i="20"/>
  <c r="H249" i="20"/>
  <c r="G249" i="20"/>
  <c r="F249" i="20"/>
  <c r="E249" i="20"/>
  <c r="D249" i="20"/>
  <c r="B249" i="20"/>
  <c r="A249" i="20"/>
  <c r="M248" i="20"/>
  <c r="L248" i="20"/>
  <c r="K248" i="20"/>
  <c r="J248" i="20"/>
  <c r="I248" i="20"/>
  <c r="H248" i="20"/>
  <c r="G248" i="20"/>
  <c r="F248" i="20"/>
  <c r="E248" i="20"/>
  <c r="D248" i="20"/>
  <c r="B248" i="20"/>
  <c r="A248" i="20"/>
  <c r="M247" i="20"/>
  <c r="L247" i="20"/>
  <c r="K247" i="20"/>
  <c r="J247" i="20"/>
  <c r="I247" i="20"/>
  <c r="H247" i="20"/>
  <c r="G247" i="20"/>
  <c r="F247" i="20"/>
  <c r="E247" i="20"/>
  <c r="D247" i="20"/>
  <c r="B247" i="20"/>
  <c r="A247" i="20"/>
  <c r="M246" i="20"/>
  <c r="L246" i="20"/>
  <c r="K246" i="20"/>
  <c r="J246" i="20"/>
  <c r="I246" i="20"/>
  <c r="H246" i="20"/>
  <c r="G246" i="20"/>
  <c r="F246" i="20"/>
  <c r="E246" i="20"/>
  <c r="D246" i="20"/>
  <c r="B246" i="20"/>
  <c r="A246" i="20"/>
  <c r="M245" i="20"/>
  <c r="L245" i="20"/>
  <c r="K245" i="20"/>
  <c r="J245" i="20"/>
  <c r="I245" i="20"/>
  <c r="H245" i="20"/>
  <c r="G245" i="20"/>
  <c r="F245" i="20"/>
  <c r="E245" i="20"/>
  <c r="D245" i="20"/>
  <c r="B245" i="20"/>
  <c r="A245" i="20"/>
  <c r="M244" i="20"/>
  <c r="L244" i="20"/>
  <c r="K244" i="20"/>
  <c r="J244" i="20"/>
  <c r="I244" i="20"/>
  <c r="H244" i="20"/>
  <c r="G244" i="20"/>
  <c r="F244" i="20"/>
  <c r="E244" i="20"/>
  <c r="D244" i="20"/>
  <c r="B244" i="20"/>
  <c r="A244" i="20"/>
  <c r="M243" i="20"/>
  <c r="L243" i="20"/>
  <c r="K243" i="20"/>
  <c r="J243" i="20"/>
  <c r="I243" i="20"/>
  <c r="H243" i="20"/>
  <c r="G243" i="20"/>
  <c r="F243" i="20"/>
  <c r="E243" i="20"/>
  <c r="D243" i="20"/>
  <c r="B243" i="20"/>
  <c r="A243" i="20"/>
  <c r="M242" i="20"/>
  <c r="L242" i="20"/>
  <c r="K242" i="20"/>
  <c r="J242" i="20"/>
  <c r="I242" i="20"/>
  <c r="H242" i="20"/>
  <c r="G242" i="20"/>
  <c r="F242" i="20"/>
  <c r="E242" i="20"/>
  <c r="D242" i="20"/>
  <c r="B242" i="20"/>
  <c r="A242" i="20"/>
  <c r="M241" i="20"/>
  <c r="L241" i="20"/>
  <c r="K241" i="20"/>
  <c r="J241" i="20"/>
  <c r="I241" i="20"/>
  <c r="H241" i="20"/>
  <c r="G241" i="20"/>
  <c r="F241" i="20"/>
  <c r="E241" i="20"/>
  <c r="D241" i="20"/>
  <c r="B241" i="20"/>
  <c r="A241" i="20"/>
  <c r="M240" i="20"/>
  <c r="L240" i="20"/>
  <c r="K240" i="20"/>
  <c r="J240" i="20"/>
  <c r="I240" i="20"/>
  <c r="H240" i="20"/>
  <c r="G240" i="20"/>
  <c r="F240" i="20"/>
  <c r="E240" i="20"/>
  <c r="D240" i="20"/>
  <c r="B240" i="20"/>
  <c r="A240" i="20"/>
  <c r="M239" i="20"/>
  <c r="L239" i="20"/>
  <c r="K239" i="20"/>
  <c r="J239" i="20"/>
  <c r="I239" i="20"/>
  <c r="H239" i="20"/>
  <c r="G239" i="20"/>
  <c r="F239" i="20"/>
  <c r="E239" i="20"/>
  <c r="D239" i="20"/>
  <c r="B239" i="20"/>
  <c r="A239" i="20"/>
  <c r="M238" i="20"/>
  <c r="L238" i="20"/>
  <c r="K238" i="20"/>
  <c r="J238" i="20"/>
  <c r="I238" i="20"/>
  <c r="H238" i="20"/>
  <c r="G238" i="20"/>
  <c r="F238" i="20"/>
  <c r="E238" i="20"/>
  <c r="D238" i="20"/>
  <c r="B238" i="20"/>
  <c r="A238" i="20"/>
  <c r="M237" i="20"/>
  <c r="L237" i="20"/>
  <c r="K237" i="20"/>
  <c r="J237" i="20"/>
  <c r="I237" i="20"/>
  <c r="H237" i="20"/>
  <c r="G237" i="20"/>
  <c r="F237" i="20"/>
  <c r="E237" i="20"/>
  <c r="D237" i="20"/>
  <c r="B237" i="20"/>
  <c r="A237" i="20"/>
  <c r="M236" i="20"/>
  <c r="L236" i="20"/>
  <c r="K236" i="20"/>
  <c r="J236" i="20"/>
  <c r="I236" i="20"/>
  <c r="H236" i="20"/>
  <c r="G236" i="20"/>
  <c r="F236" i="20"/>
  <c r="E236" i="20"/>
  <c r="D236" i="20"/>
  <c r="B236" i="20"/>
  <c r="A236" i="20"/>
  <c r="M235" i="20"/>
  <c r="L235" i="20"/>
  <c r="K235" i="20"/>
  <c r="J235" i="20"/>
  <c r="I235" i="20"/>
  <c r="H235" i="20"/>
  <c r="G235" i="20"/>
  <c r="F235" i="20"/>
  <c r="E235" i="20"/>
  <c r="D235" i="20"/>
  <c r="B235" i="20"/>
  <c r="A235" i="20"/>
  <c r="M234" i="20"/>
  <c r="L234" i="20"/>
  <c r="K234" i="20"/>
  <c r="J234" i="20"/>
  <c r="I234" i="20"/>
  <c r="H234" i="20"/>
  <c r="G234" i="20"/>
  <c r="F234" i="20"/>
  <c r="E234" i="20"/>
  <c r="D234" i="20"/>
  <c r="B234" i="20"/>
  <c r="A234" i="20"/>
  <c r="M233" i="20"/>
  <c r="L233" i="20"/>
  <c r="K233" i="20"/>
  <c r="J233" i="20"/>
  <c r="I233" i="20"/>
  <c r="H233" i="20"/>
  <c r="G233" i="20"/>
  <c r="F233" i="20"/>
  <c r="E233" i="20"/>
  <c r="D233" i="20"/>
  <c r="B233" i="20"/>
  <c r="A233" i="20"/>
  <c r="M232" i="20"/>
  <c r="L232" i="20"/>
  <c r="K232" i="20"/>
  <c r="J232" i="20"/>
  <c r="I232" i="20"/>
  <c r="H232" i="20"/>
  <c r="G232" i="20"/>
  <c r="F232" i="20"/>
  <c r="E232" i="20"/>
  <c r="D232" i="20"/>
  <c r="B232" i="20"/>
  <c r="A232" i="20"/>
  <c r="M231" i="20"/>
  <c r="L231" i="20"/>
  <c r="K231" i="20"/>
  <c r="J231" i="20"/>
  <c r="I231" i="20"/>
  <c r="H231" i="20"/>
  <c r="G231" i="20"/>
  <c r="F231" i="20"/>
  <c r="E231" i="20"/>
  <c r="D231" i="20"/>
  <c r="B231" i="20"/>
  <c r="A231" i="20"/>
  <c r="M230" i="20"/>
  <c r="L230" i="20"/>
  <c r="K230" i="20"/>
  <c r="J230" i="20"/>
  <c r="I230" i="20"/>
  <c r="H230" i="20"/>
  <c r="G230" i="20"/>
  <c r="F230" i="20"/>
  <c r="E230" i="20"/>
  <c r="D230" i="20"/>
  <c r="B230" i="20"/>
  <c r="A230" i="20"/>
  <c r="M229" i="20"/>
  <c r="L229" i="20"/>
  <c r="K229" i="20"/>
  <c r="J229" i="20"/>
  <c r="I229" i="20"/>
  <c r="H229" i="20"/>
  <c r="G229" i="20"/>
  <c r="F229" i="20"/>
  <c r="E229" i="20"/>
  <c r="D229" i="20"/>
  <c r="B229" i="20"/>
  <c r="A229" i="20"/>
  <c r="M228" i="20"/>
  <c r="L228" i="20"/>
  <c r="K228" i="20"/>
  <c r="J228" i="20"/>
  <c r="I228" i="20"/>
  <c r="H228" i="20"/>
  <c r="G228" i="20"/>
  <c r="F228" i="20"/>
  <c r="E228" i="20"/>
  <c r="D228" i="20"/>
  <c r="B228" i="20"/>
  <c r="A228" i="20"/>
  <c r="M227" i="20"/>
  <c r="L227" i="20"/>
  <c r="K227" i="20"/>
  <c r="J227" i="20"/>
  <c r="I227" i="20"/>
  <c r="H227" i="20"/>
  <c r="G227" i="20"/>
  <c r="F227" i="20"/>
  <c r="E227" i="20"/>
  <c r="D227" i="20"/>
  <c r="B227" i="20"/>
  <c r="A227" i="20"/>
  <c r="M226" i="20"/>
  <c r="L226" i="20"/>
  <c r="K226" i="20"/>
  <c r="J226" i="20"/>
  <c r="I226" i="20"/>
  <c r="H226" i="20"/>
  <c r="G226" i="20"/>
  <c r="F226" i="20"/>
  <c r="E226" i="20"/>
  <c r="D226" i="20"/>
  <c r="B226" i="20"/>
  <c r="A226" i="20"/>
  <c r="M225" i="20"/>
  <c r="L225" i="20"/>
  <c r="K225" i="20"/>
  <c r="J225" i="20"/>
  <c r="I225" i="20"/>
  <c r="H225" i="20"/>
  <c r="G225" i="20"/>
  <c r="F225" i="20"/>
  <c r="E225" i="20"/>
  <c r="D225" i="20"/>
  <c r="B225" i="20"/>
  <c r="A225" i="20"/>
  <c r="M224" i="20"/>
  <c r="L224" i="20"/>
  <c r="K224" i="20"/>
  <c r="J224" i="20"/>
  <c r="I224" i="20"/>
  <c r="H224" i="20"/>
  <c r="G224" i="20"/>
  <c r="F224" i="20"/>
  <c r="E224" i="20"/>
  <c r="D224" i="20"/>
  <c r="B224" i="20"/>
  <c r="A224" i="20"/>
  <c r="M223" i="20"/>
  <c r="L223" i="20"/>
  <c r="K223" i="20"/>
  <c r="J223" i="20"/>
  <c r="I223" i="20"/>
  <c r="H223" i="20"/>
  <c r="G223" i="20"/>
  <c r="F223" i="20"/>
  <c r="E223" i="20"/>
  <c r="D223" i="20"/>
  <c r="B223" i="20"/>
  <c r="A223" i="20"/>
  <c r="M222" i="20"/>
  <c r="L222" i="20"/>
  <c r="K222" i="20"/>
  <c r="J222" i="20"/>
  <c r="I222" i="20"/>
  <c r="H222" i="20"/>
  <c r="G222" i="20"/>
  <c r="F222" i="20"/>
  <c r="E222" i="20"/>
  <c r="D222" i="20"/>
  <c r="B222" i="20"/>
  <c r="A222" i="20"/>
  <c r="M221" i="20"/>
  <c r="L221" i="20"/>
  <c r="K221" i="20"/>
  <c r="J221" i="20"/>
  <c r="I221" i="20"/>
  <c r="H221" i="20"/>
  <c r="G221" i="20"/>
  <c r="F221" i="20"/>
  <c r="E221" i="20"/>
  <c r="D221" i="20"/>
  <c r="B221" i="20"/>
  <c r="A221" i="20"/>
  <c r="M220" i="20"/>
  <c r="L220" i="20"/>
  <c r="K220" i="20"/>
  <c r="J220" i="20"/>
  <c r="I220" i="20"/>
  <c r="H220" i="20"/>
  <c r="G220" i="20"/>
  <c r="F220" i="20"/>
  <c r="E220" i="20"/>
  <c r="D220" i="20"/>
  <c r="B220" i="20"/>
  <c r="A220" i="20"/>
  <c r="M219" i="20"/>
  <c r="L219" i="20"/>
  <c r="K219" i="20"/>
  <c r="J219" i="20"/>
  <c r="I219" i="20"/>
  <c r="H219" i="20"/>
  <c r="G219" i="20"/>
  <c r="F219" i="20"/>
  <c r="E219" i="20"/>
  <c r="D219" i="20"/>
  <c r="B219" i="20"/>
  <c r="A219" i="20"/>
  <c r="M218" i="20"/>
  <c r="L218" i="20"/>
  <c r="K218" i="20"/>
  <c r="J218" i="20"/>
  <c r="I218" i="20"/>
  <c r="H218" i="20"/>
  <c r="G218" i="20"/>
  <c r="F218" i="20"/>
  <c r="E218" i="20"/>
  <c r="D218" i="20"/>
  <c r="B218" i="20"/>
  <c r="A218" i="20"/>
  <c r="M217" i="20"/>
  <c r="L217" i="20"/>
  <c r="K217" i="20"/>
  <c r="J217" i="20"/>
  <c r="I217" i="20"/>
  <c r="H217" i="20"/>
  <c r="G217" i="20"/>
  <c r="F217" i="20"/>
  <c r="E217" i="20"/>
  <c r="D217" i="20"/>
  <c r="B217" i="20"/>
  <c r="A217" i="20"/>
  <c r="M216" i="20"/>
  <c r="L216" i="20"/>
  <c r="K216" i="20"/>
  <c r="J216" i="20"/>
  <c r="I216" i="20"/>
  <c r="H216" i="20"/>
  <c r="G216" i="20"/>
  <c r="F216" i="20"/>
  <c r="E216" i="20"/>
  <c r="D216" i="20"/>
  <c r="B216" i="20"/>
  <c r="A216" i="20"/>
  <c r="M215" i="20"/>
  <c r="L215" i="20"/>
  <c r="K215" i="20"/>
  <c r="J215" i="20"/>
  <c r="I215" i="20"/>
  <c r="H215" i="20"/>
  <c r="G215" i="20"/>
  <c r="F215" i="20"/>
  <c r="E215" i="20"/>
  <c r="D215" i="20"/>
  <c r="B215" i="20"/>
  <c r="A215" i="20"/>
  <c r="M214" i="20"/>
  <c r="L214" i="20"/>
  <c r="K214" i="20"/>
  <c r="J214" i="20"/>
  <c r="I214" i="20"/>
  <c r="H214" i="20"/>
  <c r="G214" i="20"/>
  <c r="F214" i="20"/>
  <c r="E214" i="20"/>
  <c r="D214" i="20"/>
  <c r="B214" i="20"/>
  <c r="A214" i="20"/>
  <c r="M213" i="20"/>
  <c r="L213" i="20"/>
  <c r="K213" i="20"/>
  <c r="J213" i="20"/>
  <c r="I213" i="20"/>
  <c r="H213" i="20"/>
  <c r="G213" i="20"/>
  <c r="F213" i="20"/>
  <c r="E213" i="20"/>
  <c r="D213" i="20"/>
  <c r="B213" i="20"/>
  <c r="A213" i="20"/>
  <c r="M212" i="20"/>
  <c r="L212" i="20"/>
  <c r="K212" i="20"/>
  <c r="J212" i="20"/>
  <c r="I212" i="20"/>
  <c r="H212" i="20"/>
  <c r="G212" i="20"/>
  <c r="F212" i="20"/>
  <c r="E212" i="20"/>
  <c r="D212" i="20"/>
  <c r="B212" i="20"/>
  <c r="A212" i="20"/>
  <c r="M211" i="20"/>
  <c r="L211" i="20"/>
  <c r="K211" i="20"/>
  <c r="J211" i="20"/>
  <c r="I211" i="20"/>
  <c r="H211" i="20"/>
  <c r="G211" i="20"/>
  <c r="F211" i="20"/>
  <c r="E211" i="20"/>
  <c r="D211" i="20"/>
  <c r="B211" i="20"/>
  <c r="A211" i="20"/>
  <c r="M210" i="20"/>
  <c r="L210" i="20"/>
  <c r="K210" i="20"/>
  <c r="J210" i="20"/>
  <c r="I210" i="20"/>
  <c r="H210" i="20"/>
  <c r="G210" i="20"/>
  <c r="F210" i="20"/>
  <c r="E210" i="20"/>
  <c r="D210" i="20"/>
  <c r="B210" i="20"/>
  <c r="A210" i="20"/>
  <c r="M209" i="20"/>
  <c r="L209" i="20"/>
  <c r="K209" i="20"/>
  <c r="J209" i="20"/>
  <c r="I209" i="20"/>
  <c r="H209" i="20"/>
  <c r="G209" i="20"/>
  <c r="F209" i="20"/>
  <c r="E209" i="20"/>
  <c r="D209" i="20"/>
  <c r="B209" i="20"/>
  <c r="A209" i="20"/>
  <c r="M208" i="20"/>
  <c r="L208" i="20"/>
  <c r="K208" i="20"/>
  <c r="J208" i="20"/>
  <c r="I208" i="20"/>
  <c r="H208" i="20"/>
  <c r="G208" i="20"/>
  <c r="F208" i="20"/>
  <c r="E208" i="20"/>
  <c r="D208" i="20"/>
  <c r="B208" i="20"/>
  <c r="A208" i="20"/>
  <c r="M207" i="20"/>
  <c r="L207" i="20"/>
  <c r="K207" i="20"/>
  <c r="J207" i="20"/>
  <c r="I207" i="20"/>
  <c r="H207" i="20"/>
  <c r="G207" i="20"/>
  <c r="F207" i="20"/>
  <c r="E207" i="20"/>
  <c r="D207" i="20"/>
  <c r="B207" i="20"/>
  <c r="A207" i="20"/>
  <c r="M206" i="20"/>
  <c r="L206" i="20"/>
  <c r="K206" i="20"/>
  <c r="J206" i="20"/>
  <c r="I206" i="20"/>
  <c r="H206" i="20"/>
  <c r="G206" i="20"/>
  <c r="F206" i="20"/>
  <c r="E206" i="20"/>
  <c r="D206" i="20"/>
  <c r="B206" i="20"/>
  <c r="A206" i="20"/>
  <c r="M205" i="20"/>
  <c r="L205" i="20"/>
  <c r="K205" i="20"/>
  <c r="J205" i="20"/>
  <c r="I205" i="20"/>
  <c r="H205" i="20"/>
  <c r="G205" i="20"/>
  <c r="F205" i="20"/>
  <c r="E205" i="20"/>
  <c r="D205" i="20"/>
  <c r="B205" i="20"/>
  <c r="A205" i="20"/>
  <c r="M204" i="20"/>
  <c r="L204" i="20"/>
  <c r="K204" i="20"/>
  <c r="J204" i="20"/>
  <c r="I204" i="20"/>
  <c r="H204" i="20"/>
  <c r="G204" i="20"/>
  <c r="F204" i="20"/>
  <c r="E204" i="20"/>
  <c r="D204" i="20"/>
  <c r="B204" i="20"/>
  <c r="A204" i="20"/>
  <c r="M203" i="20"/>
  <c r="L203" i="20"/>
  <c r="K203" i="20"/>
  <c r="J203" i="20"/>
  <c r="I203" i="20"/>
  <c r="H203" i="20"/>
  <c r="G203" i="20"/>
  <c r="F203" i="20"/>
  <c r="E203" i="20"/>
  <c r="D203" i="20"/>
  <c r="B203" i="20"/>
  <c r="A203" i="20"/>
  <c r="M202" i="20"/>
  <c r="L202" i="20"/>
  <c r="K202" i="20"/>
  <c r="J202" i="20"/>
  <c r="I202" i="20"/>
  <c r="H202" i="20"/>
  <c r="G202" i="20"/>
  <c r="F202" i="20"/>
  <c r="E202" i="20"/>
  <c r="D202" i="20"/>
  <c r="B202" i="20"/>
  <c r="A202" i="20"/>
  <c r="M201" i="20"/>
  <c r="L201" i="20"/>
  <c r="K201" i="20"/>
  <c r="J201" i="20"/>
  <c r="I201" i="20"/>
  <c r="H201" i="20"/>
  <c r="G201" i="20"/>
  <c r="F201" i="20"/>
  <c r="E201" i="20"/>
  <c r="D201" i="20"/>
  <c r="B201" i="20"/>
  <c r="A201" i="20"/>
  <c r="M200" i="20"/>
  <c r="L200" i="20"/>
  <c r="K200" i="20"/>
  <c r="J200" i="20"/>
  <c r="I200" i="20"/>
  <c r="H200" i="20"/>
  <c r="G200" i="20"/>
  <c r="F200" i="20"/>
  <c r="E200" i="20"/>
  <c r="D200" i="20"/>
  <c r="B200" i="20"/>
  <c r="A200" i="20"/>
  <c r="M199" i="20"/>
  <c r="L199" i="20"/>
  <c r="K199" i="20"/>
  <c r="J199" i="20"/>
  <c r="I199" i="20"/>
  <c r="H199" i="20"/>
  <c r="G199" i="20"/>
  <c r="F199" i="20"/>
  <c r="E199" i="20"/>
  <c r="D199" i="20"/>
  <c r="B199" i="20"/>
  <c r="A199" i="20"/>
  <c r="M198" i="20"/>
  <c r="L198" i="20"/>
  <c r="K198" i="20"/>
  <c r="J198" i="20"/>
  <c r="I198" i="20"/>
  <c r="H198" i="20"/>
  <c r="G198" i="20"/>
  <c r="F198" i="20"/>
  <c r="E198" i="20"/>
  <c r="D198" i="20"/>
  <c r="B198" i="20"/>
  <c r="A198" i="20"/>
  <c r="M197" i="20"/>
  <c r="L197" i="20"/>
  <c r="K197" i="20"/>
  <c r="J197" i="20"/>
  <c r="I197" i="20"/>
  <c r="H197" i="20"/>
  <c r="G197" i="20"/>
  <c r="F197" i="20"/>
  <c r="E197" i="20"/>
  <c r="D197" i="20"/>
  <c r="B197" i="20"/>
  <c r="A197" i="20"/>
  <c r="M196" i="20"/>
  <c r="L196" i="20"/>
  <c r="K196" i="20"/>
  <c r="J196" i="20"/>
  <c r="I196" i="20"/>
  <c r="H196" i="20"/>
  <c r="G196" i="20"/>
  <c r="F196" i="20"/>
  <c r="E196" i="20"/>
  <c r="D196" i="20"/>
  <c r="B196" i="20"/>
  <c r="A196" i="20"/>
  <c r="M195" i="20"/>
  <c r="L195" i="20"/>
  <c r="K195" i="20"/>
  <c r="J195" i="20"/>
  <c r="I195" i="20"/>
  <c r="H195" i="20"/>
  <c r="G195" i="20"/>
  <c r="F195" i="20"/>
  <c r="E195" i="20"/>
  <c r="D195" i="20"/>
  <c r="B195" i="20"/>
  <c r="A195" i="20"/>
  <c r="M194" i="20"/>
  <c r="L194" i="20"/>
  <c r="K194" i="20"/>
  <c r="J194" i="20"/>
  <c r="I194" i="20"/>
  <c r="H194" i="20"/>
  <c r="G194" i="20"/>
  <c r="F194" i="20"/>
  <c r="E194" i="20"/>
  <c r="D194" i="20"/>
  <c r="B194" i="20"/>
  <c r="A194" i="20"/>
  <c r="M193" i="20"/>
  <c r="L193" i="20"/>
  <c r="K193" i="20"/>
  <c r="J193" i="20"/>
  <c r="I193" i="20"/>
  <c r="H193" i="20"/>
  <c r="G193" i="20"/>
  <c r="F193" i="20"/>
  <c r="E193" i="20"/>
  <c r="D193" i="20"/>
  <c r="B193" i="20"/>
  <c r="A193" i="20"/>
  <c r="M192" i="20"/>
  <c r="L192" i="20"/>
  <c r="K192" i="20"/>
  <c r="J192" i="20"/>
  <c r="I192" i="20"/>
  <c r="H192" i="20"/>
  <c r="G192" i="20"/>
  <c r="F192" i="20"/>
  <c r="E192" i="20"/>
  <c r="D192" i="20"/>
  <c r="B192" i="20"/>
  <c r="A192" i="20"/>
  <c r="M191" i="20"/>
  <c r="L191" i="20"/>
  <c r="K191" i="20"/>
  <c r="J191" i="20"/>
  <c r="I191" i="20"/>
  <c r="H191" i="20"/>
  <c r="G191" i="20"/>
  <c r="F191" i="20"/>
  <c r="E191" i="20"/>
  <c r="D191" i="20"/>
  <c r="B191" i="20"/>
  <c r="A191" i="20"/>
  <c r="M190" i="20"/>
  <c r="L190" i="20"/>
  <c r="K190" i="20"/>
  <c r="J190" i="20"/>
  <c r="I190" i="20"/>
  <c r="H190" i="20"/>
  <c r="G190" i="20"/>
  <c r="F190" i="20"/>
  <c r="E190" i="20"/>
  <c r="D190" i="20"/>
  <c r="B190" i="20"/>
  <c r="A190" i="20"/>
  <c r="M189" i="20"/>
  <c r="L189" i="20"/>
  <c r="K189" i="20"/>
  <c r="J189" i="20"/>
  <c r="I189" i="20"/>
  <c r="H189" i="20"/>
  <c r="G189" i="20"/>
  <c r="F189" i="20"/>
  <c r="E189" i="20"/>
  <c r="D189" i="20"/>
  <c r="B189" i="20"/>
  <c r="A189" i="20"/>
  <c r="M188" i="20"/>
  <c r="L188" i="20"/>
  <c r="K188" i="20"/>
  <c r="J188" i="20"/>
  <c r="I188" i="20"/>
  <c r="H188" i="20"/>
  <c r="G188" i="20"/>
  <c r="F188" i="20"/>
  <c r="E188" i="20"/>
  <c r="D188" i="20"/>
  <c r="B188" i="20"/>
  <c r="A188" i="20"/>
  <c r="M187" i="20"/>
  <c r="L187" i="20"/>
  <c r="K187" i="20"/>
  <c r="J187" i="20"/>
  <c r="I187" i="20"/>
  <c r="H187" i="20"/>
  <c r="G187" i="20"/>
  <c r="F187" i="20"/>
  <c r="E187" i="20"/>
  <c r="D187" i="20"/>
  <c r="B187" i="20"/>
  <c r="A187" i="20"/>
  <c r="M186" i="20"/>
  <c r="L186" i="20"/>
  <c r="K186" i="20"/>
  <c r="J186" i="20"/>
  <c r="I186" i="20"/>
  <c r="H186" i="20"/>
  <c r="G186" i="20"/>
  <c r="F186" i="20"/>
  <c r="E186" i="20"/>
  <c r="D186" i="20"/>
  <c r="B186" i="20"/>
  <c r="A186" i="20"/>
  <c r="M185" i="20"/>
  <c r="L185" i="20"/>
  <c r="K185" i="20"/>
  <c r="J185" i="20"/>
  <c r="I185" i="20"/>
  <c r="H185" i="20"/>
  <c r="G185" i="20"/>
  <c r="F185" i="20"/>
  <c r="E185" i="20"/>
  <c r="D185" i="20"/>
  <c r="B185" i="20"/>
  <c r="A185" i="20"/>
  <c r="M184" i="20"/>
  <c r="L184" i="20"/>
  <c r="K184" i="20"/>
  <c r="J184" i="20"/>
  <c r="I184" i="20"/>
  <c r="H184" i="20"/>
  <c r="G184" i="20"/>
  <c r="F184" i="20"/>
  <c r="E184" i="20"/>
  <c r="D184" i="20"/>
  <c r="B184" i="20"/>
  <c r="A184" i="20"/>
  <c r="M183" i="20"/>
  <c r="L183" i="20"/>
  <c r="K183" i="20"/>
  <c r="J183" i="20"/>
  <c r="I183" i="20"/>
  <c r="H183" i="20"/>
  <c r="G183" i="20"/>
  <c r="F183" i="20"/>
  <c r="E183" i="20"/>
  <c r="D183" i="20"/>
  <c r="B183" i="20"/>
  <c r="A183" i="20"/>
  <c r="M617" i="21"/>
  <c r="L617" i="21"/>
  <c r="K617" i="21"/>
  <c r="J617" i="21"/>
  <c r="I617" i="21"/>
  <c r="H617" i="21"/>
  <c r="G617" i="21"/>
  <c r="F617" i="21"/>
  <c r="E617" i="21"/>
  <c r="D617" i="21"/>
  <c r="B617" i="21"/>
  <c r="A617" i="21"/>
  <c r="M616" i="21"/>
  <c r="L616" i="21"/>
  <c r="K616" i="21"/>
  <c r="J616" i="21"/>
  <c r="I616" i="21"/>
  <c r="H616" i="21"/>
  <c r="G616" i="21"/>
  <c r="F616" i="21"/>
  <c r="E616" i="21"/>
  <c r="D616" i="21"/>
  <c r="B616" i="21"/>
  <c r="A616" i="21"/>
  <c r="M615" i="21"/>
  <c r="L615" i="21"/>
  <c r="K615" i="21"/>
  <c r="J615" i="21"/>
  <c r="I615" i="21"/>
  <c r="H615" i="21"/>
  <c r="G615" i="21"/>
  <c r="F615" i="21"/>
  <c r="E615" i="21"/>
  <c r="D615" i="21"/>
  <c r="B615" i="21"/>
  <c r="A615" i="21"/>
  <c r="M614" i="21"/>
  <c r="L614" i="21"/>
  <c r="K614" i="21"/>
  <c r="J614" i="21"/>
  <c r="I614" i="21"/>
  <c r="H614" i="21"/>
  <c r="G614" i="21"/>
  <c r="F614" i="21"/>
  <c r="E614" i="21"/>
  <c r="D614" i="21"/>
  <c r="B614" i="21"/>
  <c r="A614" i="21"/>
  <c r="M613" i="21"/>
  <c r="L613" i="21"/>
  <c r="K613" i="21"/>
  <c r="J613" i="21"/>
  <c r="I613" i="21"/>
  <c r="H613" i="21"/>
  <c r="G613" i="21"/>
  <c r="F613" i="21"/>
  <c r="E613" i="21"/>
  <c r="D613" i="21"/>
  <c r="B613" i="21"/>
  <c r="A613" i="21"/>
  <c r="M612" i="21"/>
  <c r="L612" i="21"/>
  <c r="K612" i="21"/>
  <c r="J612" i="21"/>
  <c r="I612" i="21"/>
  <c r="H612" i="21"/>
  <c r="G612" i="21"/>
  <c r="F612" i="21"/>
  <c r="E612" i="21"/>
  <c r="D612" i="21"/>
  <c r="B612" i="21"/>
  <c r="A612" i="21"/>
  <c r="M611" i="21"/>
  <c r="L611" i="21"/>
  <c r="K611" i="21"/>
  <c r="J611" i="21"/>
  <c r="I611" i="21"/>
  <c r="H611" i="21"/>
  <c r="G611" i="21"/>
  <c r="F611" i="21"/>
  <c r="E611" i="21"/>
  <c r="D611" i="21"/>
  <c r="B611" i="21"/>
  <c r="A611" i="21"/>
  <c r="M610" i="21"/>
  <c r="L610" i="21"/>
  <c r="K610" i="21"/>
  <c r="J610" i="21"/>
  <c r="I610" i="21"/>
  <c r="H610" i="21"/>
  <c r="G610" i="21"/>
  <c r="F610" i="21"/>
  <c r="E610" i="21"/>
  <c r="D610" i="21"/>
  <c r="B610" i="21"/>
  <c r="A610" i="21"/>
  <c r="M609" i="21"/>
  <c r="L609" i="21"/>
  <c r="K609" i="21"/>
  <c r="J609" i="21"/>
  <c r="I609" i="21"/>
  <c r="H609" i="21"/>
  <c r="G609" i="21"/>
  <c r="F609" i="21"/>
  <c r="E609" i="21"/>
  <c r="D609" i="21"/>
  <c r="B609" i="21"/>
  <c r="A609" i="21"/>
  <c r="M608" i="21"/>
  <c r="L608" i="21"/>
  <c r="K608" i="21"/>
  <c r="J608" i="21"/>
  <c r="I608" i="21"/>
  <c r="H608" i="21"/>
  <c r="G608" i="21"/>
  <c r="F608" i="21"/>
  <c r="E608" i="21"/>
  <c r="D608" i="21"/>
  <c r="B608" i="21"/>
  <c r="A608" i="21"/>
  <c r="M607" i="21"/>
  <c r="L607" i="21"/>
  <c r="K607" i="21"/>
  <c r="J607" i="21"/>
  <c r="I607" i="21"/>
  <c r="H607" i="21"/>
  <c r="G607" i="21"/>
  <c r="F607" i="21"/>
  <c r="E607" i="21"/>
  <c r="D607" i="21"/>
  <c r="B607" i="21"/>
  <c r="A607" i="21"/>
  <c r="M606" i="21"/>
  <c r="L606" i="21"/>
  <c r="K606" i="21"/>
  <c r="J606" i="21"/>
  <c r="I606" i="21"/>
  <c r="H606" i="21"/>
  <c r="G606" i="21"/>
  <c r="F606" i="21"/>
  <c r="E606" i="21"/>
  <c r="D606" i="21"/>
  <c r="B606" i="21"/>
  <c r="A606" i="21"/>
  <c r="M605" i="21"/>
  <c r="L605" i="21"/>
  <c r="K605" i="21"/>
  <c r="J605" i="21"/>
  <c r="I605" i="21"/>
  <c r="H605" i="21"/>
  <c r="G605" i="21"/>
  <c r="F605" i="21"/>
  <c r="E605" i="21"/>
  <c r="D605" i="21"/>
  <c r="B605" i="21"/>
  <c r="A605" i="21"/>
  <c r="M604" i="21"/>
  <c r="L604" i="21"/>
  <c r="K604" i="21"/>
  <c r="J604" i="21"/>
  <c r="I604" i="21"/>
  <c r="H604" i="21"/>
  <c r="G604" i="21"/>
  <c r="F604" i="21"/>
  <c r="E604" i="21"/>
  <c r="D604" i="21"/>
  <c r="B604" i="21"/>
  <c r="A604" i="21"/>
  <c r="M603" i="21"/>
  <c r="L603" i="21"/>
  <c r="K603" i="21"/>
  <c r="J603" i="21"/>
  <c r="I603" i="21"/>
  <c r="H603" i="21"/>
  <c r="G603" i="21"/>
  <c r="F603" i="21"/>
  <c r="E603" i="21"/>
  <c r="D603" i="21"/>
  <c r="B603" i="21"/>
  <c r="A603" i="21"/>
  <c r="M602" i="21"/>
  <c r="L602" i="21"/>
  <c r="K602" i="21"/>
  <c r="J602" i="21"/>
  <c r="I602" i="21"/>
  <c r="H602" i="21"/>
  <c r="G602" i="21"/>
  <c r="F602" i="21"/>
  <c r="E602" i="21"/>
  <c r="D602" i="21"/>
  <c r="B602" i="21"/>
  <c r="A602" i="21"/>
  <c r="M601" i="21"/>
  <c r="L601" i="21"/>
  <c r="K601" i="21"/>
  <c r="J601" i="21"/>
  <c r="I601" i="21"/>
  <c r="H601" i="21"/>
  <c r="G601" i="21"/>
  <c r="F601" i="21"/>
  <c r="E601" i="21"/>
  <c r="D601" i="21"/>
  <c r="B601" i="21"/>
  <c r="A601" i="21"/>
  <c r="M600" i="21"/>
  <c r="L600" i="21"/>
  <c r="K600" i="21"/>
  <c r="J600" i="21"/>
  <c r="I600" i="21"/>
  <c r="H600" i="21"/>
  <c r="G600" i="21"/>
  <c r="F600" i="21"/>
  <c r="E600" i="21"/>
  <c r="D600" i="21"/>
  <c r="B600" i="21"/>
  <c r="A600" i="21"/>
  <c r="M599" i="21"/>
  <c r="L599" i="21"/>
  <c r="K599" i="21"/>
  <c r="J599" i="21"/>
  <c r="I599" i="21"/>
  <c r="H599" i="21"/>
  <c r="G599" i="21"/>
  <c r="F599" i="21"/>
  <c r="E599" i="21"/>
  <c r="D599" i="21"/>
  <c r="B599" i="21"/>
  <c r="A599" i="21"/>
  <c r="M598" i="21"/>
  <c r="L598" i="21"/>
  <c r="K598" i="21"/>
  <c r="J598" i="21"/>
  <c r="I598" i="21"/>
  <c r="H598" i="21"/>
  <c r="G598" i="21"/>
  <c r="F598" i="21"/>
  <c r="E598" i="21"/>
  <c r="D598" i="21"/>
  <c r="B598" i="21"/>
  <c r="A598" i="21"/>
  <c r="M597" i="21"/>
  <c r="L597" i="21"/>
  <c r="K597" i="21"/>
  <c r="J597" i="21"/>
  <c r="I597" i="21"/>
  <c r="H597" i="21"/>
  <c r="G597" i="21"/>
  <c r="F597" i="21"/>
  <c r="E597" i="21"/>
  <c r="D597" i="21"/>
  <c r="B597" i="21"/>
  <c r="A597" i="21"/>
  <c r="M596" i="21"/>
  <c r="L596" i="21"/>
  <c r="K596" i="21"/>
  <c r="J596" i="21"/>
  <c r="I596" i="21"/>
  <c r="H596" i="21"/>
  <c r="G596" i="21"/>
  <c r="F596" i="21"/>
  <c r="E596" i="21"/>
  <c r="D596" i="21"/>
  <c r="B596" i="21"/>
  <c r="A596" i="21"/>
  <c r="M595" i="21"/>
  <c r="L595" i="21"/>
  <c r="K595" i="21"/>
  <c r="J595" i="21"/>
  <c r="I595" i="21"/>
  <c r="H595" i="21"/>
  <c r="G595" i="21"/>
  <c r="F595" i="21"/>
  <c r="E595" i="21"/>
  <c r="D595" i="21"/>
  <c r="B595" i="21"/>
  <c r="A595" i="21"/>
  <c r="M594" i="21"/>
  <c r="L594" i="21"/>
  <c r="K594" i="21"/>
  <c r="J594" i="21"/>
  <c r="I594" i="21"/>
  <c r="H594" i="21"/>
  <c r="G594" i="21"/>
  <c r="F594" i="21"/>
  <c r="E594" i="21"/>
  <c r="D594" i="21"/>
  <c r="B594" i="21"/>
  <c r="A594" i="21"/>
  <c r="M593" i="21"/>
  <c r="L593" i="21"/>
  <c r="K593" i="21"/>
  <c r="J593" i="21"/>
  <c r="I593" i="21"/>
  <c r="H593" i="21"/>
  <c r="G593" i="21"/>
  <c r="F593" i="21"/>
  <c r="E593" i="21"/>
  <c r="D593" i="21"/>
  <c r="B593" i="21"/>
  <c r="A593" i="21"/>
  <c r="M592" i="21"/>
  <c r="L592" i="21"/>
  <c r="K592" i="21"/>
  <c r="J592" i="21"/>
  <c r="I592" i="21"/>
  <c r="H592" i="21"/>
  <c r="G592" i="21"/>
  <c r="F592" i="21"/>
  <c r="E592" i="21"/>
  <c r="D592" i="21"/>
  <c r="B592" i="21"/>
  <c r="A592" i="21"/>
  <c r="M591" i="21"/>
  <c r="L591" i="21"/>
  <c r="K591" i="21"/>
  <c r="J591" i="21"/>
  <c r="I591" i="21"/>
  <c r="H591" i="21"/>
  <c r="G591" i="21"/>
  <c r="F591" i="21"/>
  <c r="E591" i="21"/>
  <c r="D591" i="21"/>
  <c r="B591" i="21"/>
  <c r="A591" i="21"/>
  <c r="M590" i="21"/>
  <c r="L590" i="21"/>
  <c r="K590" i="21"/>
  <c r="J590" i="21"/>
  <c r="I590" i="21"/>
  <c r="H590" i="21"/>
  <c r="G590" i="21"/>
  <c r="F590" i="21"/>
  <c r="E590" i="21"/>
  <c r="D590" i="21"/>
  <c r="B590" i="21"/>
  <c r="A590" i="21"/>
  <c r="M589" i="21"/>
  <c r="L589" i="21"/>
  <c r="K589" i="21"/>
  <c r="J589" i="21"/>
  <c r="I589" i="21"/>
  <c r="H589" i="21"/>
  <c r="G589" i="21"/>
  <c r="F589" i="21"/>
  <c r="E589" i="21"/>
  <c r="D589" i="21"/>
  <c r="B589" i="21"/>
  <c r="A589" i="21"/>
  <c r="M588" i="21"/>
  <c r="L588" i="21"/>
  <c r="K588" i="21"/>
  <c r="J588" i="21"/>
  <c r="I588" i="21"/>
  <c r="H588" i="21"/>
  <c r="G588" i="21"/>
  <c r="F588" i="21"/>
  <c r="E588" i="21"/>
  <c r="D588" i="21"/>
  <c r="B588" i="21"/>
  <c r="A588" i="21"/>
  <c r="M587" i="21"/>
  <c r="L587" i="21"/>
  <c r="K587" i="21"/>
  <c r="J587" i="21"/>
  <c r="I587" i="21"/>
  <c r="H587" i="21"/>
  <c r="G587" i="21"/>
  <c r="F587" i="21"/>
  <c r="E587" i="21"/>
  <c r="D587" i="21"/>
  <c r="B587" i="21"/>
  <c r="A587" i="21"/>
  <c r="M586" i="21"/>
  <c r="L586" i="21"/>
  <c r="K586" i="21"/>
  <c r="J586" i="21"/>
  <c r="I586" i="21"/>
  <c r="H586" i="21"/>
  <c r="G586" i="21"/>
  <c r="F586" i="21"/>
  <c r="E586" i="21"/>
  <c r="D586" i="21"/>
  <c r="B586" i="21"/>
  <c r="A586" i="21"/>
  <c r="M585" i="21"/>
  <c r="L585" i="21"/>
  <c r="K585" i="21"/>
  <c r="J585" i="21"/>
  <c r="I585" i="21"/>
  <c r="H585" i="21"/>
  <c r="G585" i="21"/>
  <c r="F585" i="21"/>
  <c r="E585" i="21"/>
  <c r="D585" i="21"/>
  <c r="B585" i="21"/>
  <c r="A585" i="21"/>
  <c r="M584" i="21"/>
  <c r="L584" i="21"/>
  <c r="K584" i="21"/>
  <c r="J584" i="21"/>
  <c r="I584" i="21"/>
  <c r="H584" i="21"/>
  <c r="G584" i="21"/>
  <c r="F584" i="21"/>
  <c r="E584" i="21"/>
  <c r="D584" i="21"/>
  <c r="B584" i="21"/>
  <c r="A584" i="21"/>
  <c r="M583" i="21"/>
  <c r="L583" i="21"/>
  <c r="K583" i="21"/>
  <c r="J583" i="21"/>
  <c r="I583" i="21"/>
  <c r="H583" i="21"/>
  <c r="G583" i="21"/>
  <c r="F583" i="21"/>
  <c r="E583" i="21"/>
  <c r="D583" i="21"/>
  <c r="B583" i="21"/>
  <c r="A583" i="21"/>
  <c r="M582" i="21"/>
  <c r="L582" i="21"/>
  <c r="K582" i="21"/>
  <c r="J582" i="21"/>
  <c r="I582" i="21"/>
  <c r="H582" i="21"/>
  <c r="G582" i="21"/>
  <c r="F582" i="21"/>
  <c r="E582" i="21"/>
  <c r="D582" i="21"/>
  <c r="B582" i="21"/>
  <c r="A582" i="21"/>
  <c r="M581" i="21"/>
  <c r="L581" i="21"/>
  <c r="K581" i="21"/>
  <c r="J581" i="21"/>
  <c r="I581" i="21"/>
  <c r="H581" i="21"/>
  <c r="G581" i="21"/>
  <c r="F581" i="21"/>
  <c r="E581" i="21"/>
  <c r="D581" i="21"/>
  <c r="B581" i="21"/>
  <c r="A581" i="21"/>
  <c r="M580" i="21"/>
  <c r="L580" i="21"/>
  <c r="K580" i="21"/>
  <c r="J580" i="21"/>
  <c r="I580" i="21"/>
  <c r="H580" i="21"/>
  <c r="G580" i="21"/>
  <c r="F580" i="21"/>
  <c r="E580" i="21"/>
  <c r="D580" i="21"/>
  <c r="B580" i="21"/>
  <c r="A580" i="21"/>
  <c r="M579" i="21"/>
  <c r="L579" i="21"/>
  <c r="K579" i="21"/>
  <c r="J579" i="21"/>
  <c r="I579" i="21"/>
  <c r="H579" i="21"/>
  <c r="G579" i="21"/>
  <c r="F579" i="21"/>
  <c r="E579" i="21"/>
  <c r="D579" i="21"/>
  <c r="B579" i="21"/>
  <c r="A579" i="21"/>
  <c r="M578" i="21"/>
  <c r="L578" i="21"/>
  <c r="K578" i="21"/>
  <c r="J578" i="21"/>
  <c r="I578" i="21"/>
  <c r="H578" i="21"/>
  <c r="G578" i="21"/>
  <c r="F578" i="21"/>
  <c r="E578" i="21"/>
  <c r="D578" i="21"/>
  <c r="B578" i="21"/>
  <c r="A578" i="21"/>
  <c r="M577" i="21"/>
  <c r="L577" i="21"/>
  <c r="K577" i="21"/>
  <c r="J577" i="21"/>
  <c r="I577" i="21"/>
  <c r="H577" i="21"/>
  <c r="G577" i="21"/>
  <c r="F577" i="21"/>
  <c r="E577" i="21"/>
  <c r="D577" i="21"/>
  <c r="B577" i="21"/>
  <c r="A577" i="21"/>
  <c r="M576" i="21"/>
  <c r="L576" i="21"/>
  <c r="K576" i="21"/>
  <c r="J576" i="21"/>
  <c r="I576" i="21"/>
  <c r="H576" i="21"/>
  <c r="G576" i="21"/>
  <c r="F576" i="21"/>
  <c r="E576" i="21"/>
  <c r="D576" i="21"/>
  <c r="B576" i="21"/>
  <c r="A576" i="21"/>
  <c r="M575" i="21"/>
  <c r="L575" i="21"/>
  <c r="K575" i="21"/>
  <c r="J575" i="21"/>
  <c r="I575" i="21"/>
  <c r="H575" i="21"/>
  <c r="G575" i="21"/>
  <c r="F575" i="21"/>
  <c r="E575" i="21"/>
  <c r="D575" i="21"/>
  <c r="B575" i="21"/>
  <c r="A575" i="21"/>
  <c r="M574" i="21"/>
  <c r="L574" i="21"/>
  <c r="K574" i="21"/>
  <c r="J574" i="21"/>
  <c r="I574" i="21"/>
  <c r="H574" i="21"/>
  <c r="G574" i="21"/>
  <c r="F574" i="21"/>
  <c r="E574" i="21"/>
  <c r="D574" i="21"/>
  <c r="B574" i="21"/>
  <c r="A574" i="21"/>
  <c r="M573" i="21"/>
  <c r="L573" i="21"/>
  <c r="K573" i="21"/>
  <c r="J573" i="21"/>
  <c r="I573" i="21"/>
  <c r="H573" i="21"/>
  <c r="G573" i="21"/>
  <c r="F573" i="21"/>
  <c r="E573" i="21"/>
  <c r="D573" i="21"/>
  <c r="B573" i="21"/>
  <c r="A573" i="21"/>
  <c r="M572" i="21"/>
  <c r="L572" i="21"/>
  <c r="K572" i="21"/>
  <c r="J572" i="21"/>
  <c r="I572" i="21"/>
  <c r="H572" i="21"/>
  <c r="G572" i="21"/>
  <c r="F572" i="21"/>
  <c r="E572" i="21"/>
  <c r="D572" i="21"/>
  <c r="B572" i="21"/>
  <c r="A572" i="21"/>
  <c r="M571" i="21"/>
  <c r="L571" i="21"/>
  <c r="K571" i="21"/>
  <c r="J571" i="21"/>
  <c r="I571" i="21"/>
  <c r="H571" i="21"/>
  <c r="G571" i="21"/>
  <c r="F571" i="21"/>
  <c r="E571" i="21"/>
  <c r="D571" i="21"/>
  <c r="B571" i="21"/>
  <c r="A571" i="21"/>
  <c r="M570" i="21"/>
  <c r="L570" i="21"/>
  <c r="K570" i="21"/>
  <c r="J570" i="21"/>
  <c r="I570" i="21"/>
  <c r="H570" i="21"/>
  <c r="G570" i="21"/>
  <c r="F570" i="21"/>
  <c r="E570" i="21"/>
  <c r="D570" i="21"/>
  <c r="B570" i="21"/>
  <c r="A570" i="21"/>
  <c r="M569" i="21"/>
  <c r="L569" i="21"/>
  <c r="K569" i="21"/>
  <c r="J569" i="21"/>
  <c r="I569" i="21"/>
  <c r="H569" i="21"/>
  <c r="G569" i="21"/>
  <c r="F569" i="21"/>
  <c r="E569" i="21"/>
  <c r="D569" i="21"/>
  <c r="B569" i="21"/>
  <c r="A569" i="21"/>
  <c r="M568" i="21"/>
  <c r="L568" i="21"/>
  <c r="K568" i="21"/>
  <c r="J568" i="21"/>
  <c r="I568" i="21"/>
  <c r="H568" i="21"/>
  <c r="G568" i="21"/>
  <c r="F568" i="21"/>
  <c r="E568" i="21"/>
  <c r="D568" i="21"/>
  <c r="B568" i="21"/>
  <c r="A568" i="21"/>
  <c r="M567" i="21"/>
  <c r="L567" i="21"/>
  <c r="K567" i="21"/>
  <c r="J567" i="21"/>
  <c r="I567" i="21"/>
  <c r="H567" i="21"/>
  <c r="G567" i="21"/>
  <c r="F567" i="21"/>
  <c r="E567" i="21"/>
  <c r="D567" i="21"/>
  <c r="B567" i="21"/>
  <c r="A567" i="21"/>
  <c r="M566" i="21"/>
  <c r="L566" i="21"/>
  <c r="K566" i="21"/>
  <c r="J566" i="21"/>
  <c r="I566" i="21"/>
  <c r="H566" i="21"/>
  <c r="G566" i="21"/>
  <c r="F566" i="21"/>
  <c r="E566" i="21"/>
  <c r="D566" i="21"/>
  <c r="B566" i="21"/>
  <c r="A566" i="21"/>
  <c r="M565" i="21"/>
  <c r="L565" i="21"/>
  <c r="K565" i="21"/>
  <c r="J565" i="21"/>
  <c r="I565" i="21"/>
  <c r="H565" i="21"/>
  <c r="G565" i="21"/>
  <c r="F565" i="21"/>
  <c r="E565" i="21"/>
  <c r="D565" i="21"/>
  <c r="B565" i="21"/>
  <c r="A565" i="21"/>
  <c r="M564" i="21"/>
  <c r="L564" i="21"/>
  <c r="K564" i="21"/>
  <c r="J564" i="21"/>
  <c r="I564" i="21"/>
  <c r="H564" i="21"/>
  <c r="G564" i="21"/>
  <c r="F564" i="21"/>
  <c r="E564" i="21"/>
  <c r="D564" i="21"/>
  <c r="B564" i="21"/>
  <c r="A564" i="21"/>
  <c r="M563" i="21"/>
  <c r="L563" i="21"/>
  <c r="K563" i="21"/>
  <c r="J563" i="21"/>
  <c r="I563" i="21"/>
  <c r="H563" i="21"/>
  <c r="G563" i="21"/>
  <c r="F563" i="21"/>
  <c r="E563" i="21"/>
  <c r="D563" i="21"/>
  <c r="B563" i="21"/>
  <c r="A563" i="21"/>
  <c r="M562" i="21"/>
  <c r="L562" i="21"/>
  <c r="K562" i="21"/>
  <c r="J562" i="21"/>
  <c r="I562" i="21"/>
  <c r="H562" i="21"/>
  <c r="G562" i="21"/>
  <c r="F562" i="21"/>
  <c r="E562" i="21"/>
  <c r="D562" i="21"/>
  <c r="B562" i="21"/>
  <c r="A562" i="21"/>
  <c r="M561" i="21"/>
  <c r="L561" i="21"/>
  <c r="K561" i="21"/>
  <c r="J561" i="21"/>
  <c r="I561" i="21"/>
  <c r="H561" i="21"/>
  <c r="G561" i="21"/>
  <c r="F561" i="21"/>
  <c r="E561" i="21"/>
  <c r="D561" i="21"/>
  <c r="B561" i="21"/>
  <c r="A561" i="21"/>
  <c r="M560" i="21"/>
  <c r="L560" i="21"/>
  <c r="K560" i="21"/>
  <c r="J560" i="21"/>
  <c r="I560" i="21"/>
  <c r="H560" i="21"/>
  <c r="G560" i="21"/>
  <c r="F560" i="21"/>
  <c r="E560" i="21"/>
  <c r="D560" i="21"/>
  <c r="B560" i="21"/>
  <c r="A560" i="21"/>
  <c r="M559" i="21"/>
  <c r="L559" i="21"/>
  <c r="K559" i="21"/>
  <c r="J559" i="21"/>
  <c r="I559" i="21"/>
  <c r="H559" i="21"/>
  <c r="G559" i="21"/>
  <c r="F559" i="21"/>
  <c r="E559" i="21"/>
  <c r="D559" i="21"/>
  <c r="B559" i="21"/>
  <c r="A559" i="21"/>
  <c r="M558" i="21"/>
  <c r="L558" i="21"/>
  <c r="K558" i="21"/>
  <c r="J558" i="21"/>
  <c r="I558" i="21"/>
  <c r="H558" i="21"/>
  <c r="G558" i="21"/>
  <c r="F558" i="21"/>
  <c r="E558" i="21"/>
  <c r="D558" i="21"/>
  <c r="B558" i="21"/>
  <c r="A558" i="21"/>
  <c r="M557" i="21"/>
  <c r="L557" i="21"/>
  <c r="K557" i="21"/>
  <c r="J557" i="21"/>
  <c r="I557" i="21"/>
  <c r="H557" i="21"/>
  <c r="G557" i="21"/>
  <c r="F557" i="21"/>
  <c r="E557" i="21"/>
  <c r="D557" i="21"/>
  <c r="B557" i="21"/>
  <c r="A557" i="21"/>
  <c r="M556" i="21"/>
  <c r="L556" i="21"/>
  <c r="K556" i="21"/>
  <c r="J556" i="21"/>
  <c r="I556" i="21"/>
  <c r="H556" i="21"/>
  <c r="G556" i="21"/>
  <c r="F556" i="21"/>
  <c r="E556" i="21"/>
  <c r="D556" i="21"/>
  <c r="B556" i="21"/>
  <c r="A556" i="21"/>
  <c r="M555" i="21"/>
  <c r="L555" i="21"/>
  <c r="K555" i="21"/>
  <c r="J555" i="21"/>
  <c r="I555" i="21"/>
  <c r="H555" i="21"/>
  <c r="G555" i="21"/>
  <c r="F555" i="21"/>
  <c r="E555" i="21"/>
  <c r="D555" i="21"/>
  <c r="B555" i="21"/>
  <c r="A555" i="21"/>
  <c r="M554" i="21"/>
  <c r="L554" i="21"/>
  <c r="K554" i="21"/>
  <c r="J554" i="21"/>
  <c r="I554" i="21"/>
  <c r="H554" i="21"/>
  <c r="G554" i="21"/>
  <c r="F554" i="21"/>
  <c r="E554" i="21"/>
  <c r="D554" i="21"/>
  <c r="B554" i="21"/>
  <c r="A554" i="21"/>
  <c r="M553" i="21"/>
  <c r="L553" i="21"/>
  <c r="K553" i="21"/>
  <c r="J553" i="21"/>
  <c r="I553" i="21"/>
  <c r="H553" i="21"/>
  <c r="G553" i="21"/>
  <c r="F553" i="21"/>
  <c r="E553" i="21"/>
  <c r="D553" i="21"/>
  <c r="B553" i="21"/>
  <c r="A553" i="21"/>
  <c r="M552" i="21"/>
  <c r="L552" i="21"/>
  <c r="K552" i="21"/>
  <c r="J552" i="21"/>
  <c r="I552" i="21"/>
  <c r="H552" i="21"/>
  <c r="G552" i="21"/>
  <c r="F552" i="21"/>
  <c r="E552" i="21"/>
  <c r="D552" i="21"/>
  <c r="B552" i="21"/>
  <c r="A552" i="21"/>
  <c r="M551" i="21"/>
  <c r="L551" i="21"/>
  <c r="K551" i="21"/>
  <c r="J551" i="21"/>
  <c r="I551" i="21"/>
  <c r="H551" i="21"/>
  <c r="G551" i="21"/>
  <c r="F551" i="21"/>
  <c r="E551" i="21"/>
  <c r="D551" i="21"/>
  <c r="B551" i="21"/>
  <c r="A551" i="21"/>
  <c r="M550" i="21"/>
  <c r="L550" i="21"/>
  <c r="K550" i="21"/>
  <c r="J550" i="21"/>
  <c r="I550" i="21"/>
  <c r="H550" i="21"/>
  <c r="G550" i="21"/>
  <c r="F550" i="21"/>
  <c r="E550" i="21"/>
  <c r="D550" i="21"/>
  <c r="B550" i="21"/>
  <c r="A550" i="21"/>
  <c r="M549" i="21"/>
  <c r="L549" i="21"/>
  <c r="K549" i="21"/>
  <c r="J549" i="21"/>
  <c r="I549" i="21"/>
  <c r="H549" i="21"/>
  <c r="G549" i="21"/>
  <c r="F549" i="21"/>
  <c r="E549" i="21"/>
  <c r="D549" i="21"/>
  <c r="B549" i="21"/>
  <c r="A549" i="21"/>
  <c r="M548" i="21"/>
  <c r="L548" i="21"/>
  <c r="K548" i="21"/>
  <c r="J548" i="21"/>
  <c r="I548" i="21"/>
  <c r="H548" i="21"/>
  <c r="G548" i="21"/>
  <c r="F548" i="21"/>
  <c r="E548" i="21"/>
  <c r="D548" i="21"/>
  <c r="B548" i="21"/>
  <c r="A548" i="21"/>
  <c r="M547" i="21"/>
  <c r="L547" i="21"/>
  <c r="K547" i="21"/>
  <c r="J547" i="21"/>
  <c r="I547" i="21"/>
  <c r="H547" i="21"/>
  <c r="G547" i="21"/>
  <c r="F547" i="21"/>
  <c r="E547" i="21"/>
  <c r="D547" i="21"/>
  <c r="B547" i="21"/>
  <c r="A547" i="21"/>
  <c r="M546" i="21"/>
  <c r="L546" i="21"/>
  <c r="K546" i="21"/>
  <c r="J546" i="21"/>
  <c r="I546" i="21"/>
  <c r="H546" i="21"/>
  <c r="G546" i="21"/>
  <c r="F546" i="21"/>
  <c r="E546" i="21"/>
  <c r="D546" i="21"/>
  <c r="B546" i="21"/>
  <c r="A546" i="21"/>
  <c r="M545" i="21"/>
  <c r="L545" i="21"/>
  <c r="K545" i="21"/>
  <c r="J545" i="21"/>
  <c r="I545" i="21"/>
  <c r="H545" i="21"/>
  <c r="G545" i="21"/>
  <c r="F545" i="21"/>
  <c r="E545" i="21"/>
  <c r="D545" i="21"/>
  <c r="B545" i="21"/>
  <c r="A545" i="21"/>
  <c r="M544" i="21"/>
  <c r="L544" i="21"/>
  <c r="K544" i="21"/>
  <c r="J544" i="21"/>
  <c r="I544" i="21"/>
  <c r="H544" i="21"/>
  <c r="G544" i="21"/>
  <c r="F544" i="21"/>
  <c r="E544" i="21"/>
  <c r="D544" i="21"/>
  <c r="B544" i="21"/>
  <c r="A544" i="21"/>
  <c r="M543" i="21"/>
  <c r="L543" i="21"/>
  <c r="K543" i="21"/>
  <c r="J543" i="21"/>
  <c r="I543" i="21"/>
  <c r="H543" i="21"/>
  <c r="G543" i="21"/>
  <c r="F543" i="21"/>
  <c r="E543" i="21"/>
  <c r="D543" i="21"/>
  <c r="B543" i="21"/>
  <c r="A543" i="21"/>
  <c r="M542" i="21"/>
  <c r="L542" i="21"/>
  <c r="K542" i="21"/>
  <c r="J542" i="21"/>
  <c r="I542" i="21"/>
  <c r="H542" i="21"/>
  <c r="G542" i="21"/>
  <c r="F542" i="21"/>
  <c r="E542" i="21"/>
  <c r="D542" i="21"/>
  <c r="B542" i="21"/>
  <c r="A542" i="21"/>
  <c r="M541" i="21"/>
  <c r="L541" i="21"/>
  <c r="K541" i="21"/>
  <c r="J541" i="21"/>
  <c r="I541" i="21"/>
  <c r="H541" i="21"/>
  <c r="G541" i="21"/>
  <c r="F541" i="21"/>
  <c r="E541" i="21"/>
  <c r="D541" i="21"/>
  <c r="B541" i="21"/>
  <c r="A541" i="21"/>
  <c r="M540" i="21"/>
  <c r="L540" i="21"/>
  <c r="K540" i="21"/>
  <c r="J540" i="21"/>
  <c r="I540" i="21"/>
  <c r="H540" i="21"/>
  <c r="G540" i="21"/>
  <c r="F540" i="21"/>
  <c r="E540" i="21"/>
  <c r="D540" i="21"/>
  <c r="B540" i="21"/>
  <c r="A540" i="21"/>
  <c r="M539" i="21"/>
  <c r="L539" i="21"/>
  <c r="K539" i="21"/>
  <c r="J539" i="21"/>
  <c r="I539" i="21"/>
  <c r="H539" i="21"/>
  <c r="G539" i="21"/>
  <c r="F539" i="21"/>
  <c r="E539" i="21"/>
  <c r="D539" i="21"/>
  <c r="B539" i="21"/>
  <c r="A539" i="21"/>
  <c r="M538" i="21"/>
  <c r="L538" i="21"/>
  <c r="K538" i="21"/>
  <c r="J538" i="21"/>
  <c r="I538" i="21"/>
  <c r="H538" i="21"/>
  <c r="G538" i="21"/>
  <c r="F538" i="21"/>
  <c r="E538" i="21"/>
  <c r="D538" i="21"/>
  <c r="B538" i="21"/>
  <c r="A538" i="21"/>
  <c r="M537" i="21"/>
  <c r="L537" i="21"/>
  <c r="K537" i="21"/>
  <c r="J537" i="21"/>
  <c r="I537" i="21"/>
  <c r="H537" i="21"/>
  <c r="G537" i="21"/>
  <c r="F537" i="21"/>
  <c r="E537" i="21"/>
  <c r="D537" i="21"/>
  <c r="B537" i="21"/>
  <c r="A537" i="21"/>
  <c r="M536" i="21"/>
  <c r="L536" i="21"/>
  <c r="K536" i="21"/>
  <c r="J536" i="21"/>
  <c r="I536" i="21"/>
  <c r="H536" i="21"/>
  <c r="G536" i="21"/>
  <c r="F536" i="21"/>
  <c r="E536" i="21"/>
  <c r="D536" i="21"/>
  <c r="B536" i="21"/>
  <c r="A536" i="21"/>
  <c r="M535" i="21"/>
  <c r="L535" i="21"/>
  <c r="K535" i="21"/>
  <c r="J535" i="21"/>
  <c r="I535" i="21"/>
  <c r="H535" i="21"/>
  <c r="G535" i="21"/>
  <c r="F535" i="21"/>
  <c r="E535" i="21"/>
  <c r="D535" i="21"/>
  <c r="B535" i="21"/>
  <c r="A535" i="21"/>
  <c r="M534" i="21"/>
  <c r="L534" i="21"/>
  <c r="K534" i="21"/>
  <c r="J534" i="21"/>
  <c r="I534" i="21"/>
  <c r="H534" i="21"/>
  <c r="G534" i="21"/>
  <c r="F534" i="21"/>
  <c r="E534" i="21"/>
  <c r="D534" i="21"/>
  <c r="B534" i="21"/>
  <c r="A534" i="21"/>
  <c r="M533" i="21"/>
  <c r="L533" i="21"/>
  <c r="K533" i="21"/>
  <c r="J533" i="21"/>
  <c r="I533" i="21"/>
  <c r="H533" i="21"/>
  <c r="G533" i="21"/>
  <c r="F533" i="21"/>
  <c r="E533" i="21"/>
  <c r="D533" i="21"/>
  <c r="B533" i="21"/>
  <c r="A533" i="21"/>
  <c r="M532" i="21"/>
  <c r="L532" i="21"/>
  <c r="K532" i="21"/>
  <c r="J532" i="21"/>
  <c r="I532" i="21"/>
  <c r="H532" i="21"/>
  <c r="G532" i="21"/>
  <c r="F532" i="21"/>
  <c r="E532" i="21"/>
  <c r="D532" i="21"/>
  <c r="B532" i="21"/>
  <c r="A532" i="21"/>
  <c r="M531" i="21"/>
  <c r="L531" i="21"/>
  <c r="K531" i="21"/>
  <c r="J531" i="21"/>
  <c r="I531" i="21"/>
  <c r="H531" i="21"/>
  <c r="G531" i="21"/>
  <c r="F531" i="21"/>
  <c r="E531" i="21"/>
  <c r="D531" i="21"/>
  <c r="B531" i="21"/>
  <c r="A531" i="21"/>
  <c r="M530" i="21"/>
  <c r="L530" i="21"/>
  <c r="K530" i="21"/>
  <c r="J530" i="21"/>
  <c r="I530" i="21"/>
  <c r="H530" i="21"/>
  <c r="G530" i="21"/>
  <c r="F530" i="21"/>
  <c r="E530" i="21"/>
  <c r="D530" i="21"/>
  <c r="B530" i="21"/>
  <c r="A530" i="21"/>
  <c r="M529" i="21"/>
  <c r="L529" i="21"/>
  <c r="K529" i="21"/>
  <c r="J529" i="21"/>
  <c r="I529" i="21"/>
  <c r="H529" i="21"/>
  <c r="G529" i="21"/>
  <c r="F529" i="21"/>
  <c r="E529" i="21"/>
  <c r="D529" i="21"/>
  <c r="B529" i="21"/>
  <c r="A529" i="21"/>
  <c r="M528" i="21"/>
  <c r="L528" i="21"/>
  <c r="K528" i="21"/>
  <c r="J528" i="21"/>
  <c r="I528" i="21"/>
  <c r="H528" i="21"/>
  <c r="G528" i="21"/>
  <c r="F528" i="21"/>
  <c r="E528" i="21"/>
  <c r="D528" i="21"/>
  <c r="B528" i="21"/>
  <c r="A528" i="21"/>
  <c r="M527" i="21"/>
  <c r="L527" i="21"/>
  <c r="K527" i="21"/>
  <c r="J527" i="21"/>
  <c r="I527" i="21"/>
  <c r="H527" i="21"/>
  <c r="G527" i="21"/>
  <c r="F527" i="21"/>
  <c r="E527" i="21"/>
  <c r="D527" i="21"/>
  <c r="B527" i="21"/>
  <c r="A527" i="21"/>
  <c r="M526" i="21"/>
  <c r="L526" i="21"/>
  <c r="K526" i="21"/>
  <c r="J526" i="21"/>
  <c r="I526" i="21"/>
  <c r="H526" i="21"/>
  <c r="G526" i="21"/>
  <c r="F526" i="21"/>
  <c r="E526" i="21"/>
  <c r="D526" i="21"/>
  <c r="B526" i="21"/>
  <c r="A526" i="21"/>
  <c r="M525" i="21"/>
  <c r="L525" i="21"/>
  <c r="K525" i="21"/>
  <c r="J525" i="21"/>
  <c r="I525" i="21"/>
  <c r="H525" i="21"/>
  <c r="G525" i="21"/>
  <c r="F525" i="21"/>
  <c r="E525" i="21"/>
  <c r="D525" i="21"/>
  <c r="B525" i="21"/>
  <c r="A525" i="21"/>
  <c r="M524" i="21"/>
  <c r="L524" i="21"/>
  <c r="K524" i="21"/>
  <c r="J524" i="21"/>
  <c r="I524" i="21"/>
  <c r="H524" i="21"/>
  <c r="G524" i="21"/>
  <c r="F524" i="21"/>
  <c r="E524" i="21"/>
  <c r="D524" i="21"/>
  <c r="B524" i="21"/>
  <c r="A524" i="21"/>
  <c r="M523" i="21"/>
  <c r="L523" i="21"/>
  <c r="K523" i="21"/>
  <c r="J523" i="21"/>
  <c r="I523" i="21"/>
  <c r="H523" i="21"/>
  <c r="G523" i="21"/>
  <c r="F523" i="21"/>
  <c r="E523" i="21"/>
  <c r="D523" i="21"/>
  <c r="B523" i="21"/>
  <c r="A523" i="21"/>
  <c r="M522" i="21"/>
  <c r="L522" i="21"/>
  <c r="K522" i="21"/>
  <c r="J522" i="21"/>
  <c r="I522" i="21"/>
  <c r="H522" i="21"/>
  <c r="G522" i="21"/>
  <c r="F522" i="21"/>
  <c r="E522" i="21"/>
  <c r="D522" i="21"/>
  <c r="B522" i="21"/>
  <c r="A522" i="21"/>
  <c r="M521" i="21"/>
  <c r="L521" i="21"/>
  <c r="K521" i="21"/>
  <c r="J521" i="21"/>
  <c r="I521" i="21"/>
  <c r="H521" i="21"/>
  <c r="G521" i="21"/>
  <c r="F521" i="21"/>
  <c r="E521" i="21"/>
  <c r="D521" i="21"/>
  <c r="B521" i="21"/>
  <c r="A521" i="21"/>
  <c r="M520" i="21"/>
  <c r="L520" i="21"/>
  <c r="K520" i="21"/>
  <c r="J520" i="21"/>
  <c r="I520" i="21"/>
  <c r="H520" i="21"/>
  <c r="G520" i="21"/>
  <c r="F520" i="21"/>
  <c r="E520" i="21"/>
  <c r="D520" i="21"/>
  <c r="B520" i="21"/>
  <c r="A520" i="21"/>
  <c r="M519" i="21"/>
  <c r="L519" i="21"/>
  <c r="K519" i="21"/>
  <c r="J519" i="21"/>
  <c r="I519" i="21"/>
  <c r="H519" i="21"/>
  <c r="G519" i="21"/>
  <c r="F519" i="21"/>
  <c r="E519" i="21"/>
  <c r="D519" i="21"/>
  <c r="B519" i="21"/>
  <c r="A519" i="21"/>
  <c r="M518" i="21"/>
  <c r="L518" i="21"/>
  <c r="K518" i="21"/>
  <c r="J518" i="21"/>
  <c r="I518" i="21"/>
  <c r="H518" i="21"/>
  <c r="G518" i="21"/>
  <c r="F518" i="21"/>
  <c r="E518" i="21"/>
  <c r="D518" i="21"/>
  <c r="B518" i="21"/>
  <c r="A518" i="21"/>
  <c r="M517" i="21"/>
  <c r="L517" i="21"/>
  <c r="K517" i="21"/>
  <c r="J517" i="21"/>
  <c r="I517" i="21"/>
  <c r="H517" i="21"/>
  <c r="G517" i="21"/>
  <c r="F517" i="21"/>
  <c r="E517" i="21"/>
  <c r="D517" i="21"/>
  <c r="B517" i="21"/>
  <c r="A517" i="21"/>
  <c r="M516" i="21"/>
  <c r="L516" i="21"/>
  <c r="K516" i="21"/>
  <c r="J516" i="21"/>
  <c r="I516" i="21"/>
  <c r="H516" i="21"/>
  <c r="G516" i="21"/>
  <c r="F516" i="21"/>
  <c r="E516" i="21"/>
  <c r="D516" i="21"/>
  <c r="B516" i="21"/>
  <c r="A516" i="21"/>
  <c r="M515" i="21"/>
  <c r="L515" i="21"/>
  <c r="K515" i="21"/>
  <c r="J515" i="21"/>
  <c r="I515" i="21"/>
  <c r="H515" i="21"/>
  <c r="G515" i="21"/>
  <c r="F515" i="21"/>
  <c r="E515" i="21"/>
  <c r="D515" i="21"/>
  <c r="B515" i="21"/>
  <c r="A515" i="21"/>
  <c r="M514" i="21"/>
  <c r="L514" i="21"/>
  <c r="K514" i="21"/>
  <c r="J514" i="21"/>
  <c r="I514" i="21"/>
  <c r="H514" i="21"/>
  <c r="G514" i="21"/>
  <c r="F514" i="21"/>
  <c r="E514" i="21"/>
  <c r="D514" i="21"/>
  <c r="B514" i="21"/>
  <c r="A514" i="21"/>
  <c r="M513" i="21"/>
  <c r="L513" i="21"/>
  <c r="K513" i="21"/>
  <c r="J513" i="21"/>
  <c r="I513" i="21"/>
  <c r="H513" i="21"/>
  <c r="G513" i="21"/>
  <c r="F513" i="21"/>
  <c r="E513" i="21"/>
  <c r="D513" i="21"/>
  <c r="B513" i="21"/>
  <c r="A513" i="21"/>
  <c r="M512" i="21"/>
  <c r="L512" i="21"/>
  <c r="K512" i="21"/>
  <c r="J512" i="21"/>
  <c r="I512" i="21"/>
  <c r="H512" i="21"/>
  <c r="G512" i="21"/>
  <c r="F512" i="21"/>
  <c r="E512" i="21"/>
  <c r="D512" i="21"/>
  <c r="B512" i="21"/>
  <c r="A512" i="21"/>
  <c r="M511" i="21"/>
  <c r="L511" i="21"/>
  <c r="K511" i="21"/>
  <c r="J511" i="21"/>
  <c r="I511" i="21"/>
  <c r="H511" i="21"/>
  <c r="G511" i="21"/>
  <c r="F511" i="21"/>
  <c r="E511" i="21"/>
  <c r="D511" i="21"/>
  <c r="B511" i="21"/>
  <c r="A511" i="21"/>
  <c r="M510" i="21"/>
  <c r="L510" i="21"/>
  <c r="K510" i="21"/>
  <c r="J510" i="21"/>
  <c r="I510" i="21"/>
  <c r="H510" i="21"/>
  <c r="G510" i="21"/>
  <c r="F510" i="21"/>
  <c r="E510" i="21"/>
  <c r="D510" i="21"/>
  <c r="B510" i="21"/>
  <c r="A510" i="21"/>
  <c r="M509" i="21"/>
  <c r="L509" i="21"/>
  <c r="K509" i="21"/>
  <c r="J509" i="21"/>
  <c r="I509" i="21"/>
  <c r="H509" i="21"/>
  <c r="G509" i="21"/>
  <c r="F509" i="21"/>
  <c r="E509" i="21"/>
  <c r="D509" i="21"/>
  <c r="B509" i="21"/>
  <c r="A509" i="21"/>
  <c r="M508" i="21"/>
  <c r="L508" i="21"/>
  <c r="K508" i="21"/>
  <c r="J508" i="21"/>
  <c r="I508" i="21"/>
  <c r="H508" i="21"/>
  <c r="G508" i="21"/>
  <c r="F508" i="21"/>
  <c r="E508" i="21"/>
  <c r="D508" i="21"/>
  <c r="B508" i="21"/>
  <c r="A508" i="21"/>
  <c r="M507" i="21"/>
  <c r="L507" i="21"/>
  <c r="K507" i="21"/>
  <c r="J507" i="21"/>
  <c r="I507" i="21"/>
  <c r="H507" i="21"/>
  <c r="G507" i="21"/>
  <c r="F507" i="21"/>
  <c r="E507" i="21"/>
  <c r="D507" i="21"/>
  <c r="B507" i="21"/>
  <c r="A507" i="21"/>
  <c r="M506" i="21"/>
  <c r="L506" i="21"/>
  <c r="K506" i="21"/>
  <c r="J506" i="21"/>
  <c r="I506" i="21"/>
  <c r="H506" i="21"/>
  <c r="G506" i="21"/>
  <c r="F506" i="21"/>
  <c r="E506" i="21"/>
  <c r="D506" i="21"/>
  <c r="B506" i="21"/>
  <c r="A506" i="21"/>
  <c r="M505" i="21"/>
  <c r="L505" i="21"/>
  <c r="K505" i="21"/>
  <c r="J505" i="21"/>
  <c r="I505" i="21"/>
  <c r="H505" i="21"/>
  <c r="G505" i="21"/>
  <c r="F505" i="21"/>
  <c r="E505" i="21"/>
  <c r="D505" i="21"/>
  <c r="B505" i="21"/>
  <c r="A505" i="21"/>
  <c r="M504" i="21"/>
  <c r="L504" i="21"/>
  <c r="K504" i="21"/>
  <c r="J504" i="21"/>
  <c r="I504" i="21"/>
  <c r="H504" i="21"/>
  <c r="G504" i="21"/>
  <c r="F504" i="21"/>
  <c r="E504" i="21"/>
  <c r="D504" i="21"/>
  <c r="B504" i="21"/>
  <c r="A504" i="21"/>
  <c r="M503" i="21"/>
  <c r="L503" i="21"/>
  <c r="K503" i="21"/>
  <c r="J503" i="21"/>
  <c r="I503" i="21"/>
  <c r="H503" i="21"/>
  <c r="G503" i="21"/>
  <c r="F503" i="21"/>
  <c r="E503" i="21"/>
  <c r="D503" i="21"/>
  <c r="B503" i="21"/>
  <c r="A503" i="21"/>
  <c r="M502" i="21"/>
  <c r="L502" i="21"/>
  <c r="K502" i="21"/>
  <c r="J502" i="21"/>
  <c r="I502" i="21"/>
  <c r="H502" i="21"/>
  <c r="G502" i="21"/>
  <c r="F502" i="21"/>
  <c r="E502" i="21"/>
  <c r="D502" i="21"/>
  <c r="B502" i="21"/>
  <c r="A502" i="21"/>
  <c r="M501" i="21"/>
  <c r="L501" i="21"/>
  <c r="K501" i="21"/>
  <c r="J501" i="21"/>
  <c r="I501" i="21"/>
  <c r="H501" i="21"/>
  <c r="G501" i="21"/>
  <c r="F501" i="21"/>
  <c r="E501" i="21"/>
  <c r="D501" i="21"/>
  <c r="B501" i="21"/>
  <c r="A501" i="21"/>
  <c r="M500" i="21"/>
  <c r="L500" i="21"/>
  <c r="K500" i="21"/>
  <c r="J500" i="21"/>
  <c r="I500" i="21"/>
  <c r="H500" i="21"/>
  <c r="G500" i="21"/>
  <c r="F500" i="21"/>
  <c r="E500" i="21"/>
  <c r="D500" i="21"/>
  <c r="B500" i="21"/>
  <c r="A500" i="21"/>
  <c r="M499" i="21"/>
  <c r="L499" i="21"/>
  <c r="K499" i="21"/>
  <c r="J499" i="21"/>
  <c r="I499" i="21"/>
  <c r="H499" i="21"/>
  <c r="G499" i="21"/>
  <c r="F499" i="21"/>
  <c r="E499" i="21"/>
  <c r="D499" i="21"/>
  <c r="B499" i="21"/>
  <c r="A499" i="21"/>
  <c r="M498" i="21"/>
  <c r="L498" i="21"/>
  <c r="K498" i="21"/>
  <c r="J498" i="21"/>
  <c r="I498" i="21"/>
  <c r="H498" i="21"/>
  <c r="G498" i="21"/>
  <c r="F498" i="21"/>
  <c r="E498" i="21"/>
  <c r="D498" i="21"/>
  <c r="B498" i="21"/>
  <c r="A498" i="21"/>
  <c r="M497" i="21"/>
  <c r="L497" i="21"/>
  <c r="K497" i="21"/>
  <c r="J497" i="21"/>
  <c r="I497" i="21"/>
  <c r="H497" i="21"/>
  <c r="G497" i="21"/>
  <c r="F497" i="21"/>
  <c r="E497" i="21"/>
  <c r="D497" i="21"/>
  <c r="B497" i="21"/>
  <c r="A497" i="21"/>
  <c r="M496" i="21"/>
  <c r="L496" i="21"/>
  <c r="K496" i="21"/>
  <c r="J496" i="21"/>
  <c r="I496" i="21"/>
  <c r="H496" i="21"/>
  <c r="G496" i="21"/>
  <c r="F496" i="21"/>
  <c r="E496" i="21"/>
  <c r="D496" i="21"/>
  <c r="B496" i="21"/>
  <c r="A496" i="21"/>
  <c r="M495" i="21"/>
  <c r="L495" i="21"/>
  <c r="K495" i="21"/>
  <c r="J495" i="21"/>
  <c r="I495" i="21"/>
  <c r="H495" i="21"/>
  <c r="G495" i="21"/>
  <c r="F495" i="21"/>
  <c r="E495" i="21"/>
  <c r="D495" i="21"/>
  <c r="B495" i="21"/>
  <c r="A495" i="21"/>
  <c r="M494" i="21"/>
  <c r="L494" i="21"/>
  <c r="K494" i="21"/>
  <c r="J494" i="21"/>
  <c r="I494" i="21"/>
  <c r="H494" i="21"/>
  <c r="G494" i="21"/>
  <c r="F494" i="21"/>
  <c r="E494" i="21"/>
  <c r="D494" i="21"/>
  <c r="B494" i="21"/>
  <c r="A494" i="21"/>
  <c r="M493" i="21"/>
  <c r="L493" i="21"/>
  <c r="K493" i="21"/>
  <c r="J493" i="21"/>
  <c r="I493" i="21"/>
  <c r="H493" i="21"/>
  <c r="G493" i="21"/>
  <c r="F493" i="21"/>
  <c r="E493" i="21"/>
  <c r="D493" i="21"/>
  <c r="B493" i="21"/>
  <c r="A493" i="21"/>
  <c r="M492" i="21"/>
  <c r="L492" i="21"/>
  <c r="K492" i="21"/>
  <c r="J492" i="21"/>
  <c r="I492" i="21"/>
  <c r="H492" i="21"/>
  <c r="G492" i="21"/>
  <c r="F492" i="21"/>
  <c r="E492" i="21"/>
  <c r="D492" i="21"/>
  <c r="B492" i="21"/>
  <c r="A492" i="21"/>
  <c r="M491" i="21"/>
  <c r="L491" i="21"/>
  <c r="K491" i="21"/>
  <c r="J491" i="21"/>
  <c r="I491" i="21"/>
  <c r="H491" i="21"/>
  <c r="G491" i="21"/>
  <c r="F491" i="21"/>
  <c r="E491" i="21"/>
  <c r="D491" i="21"/>
  <c r="B491" i="21"/>
  <c r="A491" i="21"/>
  <c r="M490" i="21"/>
  <c r="L490" i="21"/>
  <c r="K490" i="21"/>
  <c r="J490" i="21"/>
  <c r="I490" i="21"/>
  <c r="H490" i="21"/>
  <c r="G490" i="21"/>
  <c r="F490" i="21"/>
  <c r="E490" i="21"/>
  <c r="D490" i="21"/>
  <c r="B490" i="21"/>
  <c r="A490" i="21"/>
  <c r="M489" i="21"/>
  <c r="L489" i="21"/>
  <c r="K489" i="21"/>
  <c r="J489" i="21"/>
  <c r="I489" i="21"/>
  <c r="H489" i="21"/>
  <c r="G489" i="21"/>
  <c r="F489" i="21"/>
  <c r="E489" i="21"/>
  <c r="D489" i="21"/>
  <c r="B489" i="21"/>
  <c r="A489" i="21"/>
  <c r="M488" i="21"/>
  <c r="L488" i="21"/>
  <c r="K488" i="21"/>
  <c r="J488" i="21"/>
  <c r="I488" i="21"/>
  <c r="H488" i="21"/>
  <c r="G488" i="21"/>
  <c r="F488" i="21"/>
  <c r="E488" i="21"/>
  <c r="D488" i="21"/>
  <c r="B488" i="21"/>
  <c r="A488" i="21"/>
  <c r="M487" i="21"/>
  <c r="L487" i="21"/>
  <c r="K487" i="21"/>
  <c r="J487" i="21"/>
  <c r="I487" i="21"/>
  <c r="H487" i="21"/>
  <c r="G487" i="21"/>
  <c r="F487" i="21"/>
  <c r="E487" i="21"/>
  <c r="D487" i="21"/>
  <c r="B487" i="21"/>
  <c r="A487" i="21"/>
  <c r="M486" i="21"/>
  <c r="L486" i="21"/>
  <c r="K486" i="21"/>
  <c r="J486" i="21"/>
  <c r="I486" i="21"/>
  <c r="H486" i="21"/>
  <c r="G486" i="21"/>
  <c r="F486" i="21"/>
  <c r="E486" i="21"/>
  <c r="D486" i="21"/>
  <c r="B486" i="21"/>
  <c r="A486" i="21"/>
  <c r="M485" i="21"/>
  <c r="L485" i="21"/>
  <c r="K485" i="21"/>
  <c r="J485" i="21"/>
  <c r="I485" i="21"/>
  <c r="H485" i="21"/>
  <c r="G485" i="21"/>
  <c r="F485" i="21"/>
  <c r="E485" i="21"/>
  <c r="D485" i="21"/>
  <c r="B485" i="21"/>
  <c r="A485" i="21"/>
  <c r="M484" i="21"/>
  <c r="L484" i="21"/>
  <c r="K484" i="21"/>
  <c r="J484" i="21"/>
  <c r="I484" i="21"/>
  <c r="H484" i="21"/>
  <c r="G484" i="21"/>
  <c r="F484" i="21"/>
  <c r="E484" i="21"/>
  <c r="D484" i="21"/>
  <c r="B484" i="21"/>
  <c r="A484" i="21"/>
  <c r="M483" i="21"/>
  <c r="L483" i="21"/>
  <c r="K483" i="21"/>
  <c r="J483" i="21"/>
  <c r="I483" i="21"/>
  <c r="H483" i="21"/>
  <c r="G483" i="21"/>
  <c r="F483" i="21"/>
  <c r="E483" i="21"/>
  <c r="D483" i="21"/>
  <c r="B483" i="21"/>
  <c r="A483" i="21"/>
  <c r="M482" i="21"/>
  <c r="L482" i="21"/>
  <c r="K482" i="21"/>
  <c r="J482" i="21"/>
  <c r="I482" i="21"/>
  <c r="H482" i="21"/>
  <c r="G482" i="21"/>
  <c r="F482" i="21"/>
  <c r="E482" i="21"/>
  <c r="D482" i="21"/>
  <c r="B482" i="21"/>
  <c r="A482" i="21"/>
  <c r="M481" i="21"/>
  <c r="L481" i="21"/>
  <c r="K481" i="21"/>
  <c r="J481" i="21"/>
  <c r="I481" i="21"/>
  <c r="H481" i="21"/>
  <c r="G481" i="21"/>
  <c r="F481" i="21"/>
  <c r="E481" i="21"/>
  <c r="D481" i="21"/>
  <c r="B481" i="21"/>
  <c r="A481" i="21"/>
  <c r="M480" i="21"/>
  <c r="L480" i="21"/>
  <c r="K480" i="21"/>
  <c r="J480" i="21"/>
  <c r="I480" i="21"/>
  <c r="H480" i="21"/>
  <c r="G480" i="21"/>
  <c r="F480" i="21"/>
  <c r="E480" i="21"/>
  <c r="D480" i="21"/>
  <c r="B480" i="21"/>
  <c r="A480" i="21"/>
  <c r="M479" i="21"/>
  <c r="L479" i="21"/>
  <c r="K479" i="21"/>
  <c r="J479" i="21"/>
  <c r="I479" i="21"/>
  <c r="H479" i="21"/>
  <c r="G479" i="21"/>
  <c r="F479" i="21"/>
  <c r="E479" i="21"/>
  <c r="D479" i="21"/>
  <c r="B479" i="21"/>
  <c r="A479" i="21"/>
  <c r="M478" i="21"/>
  <c r="L478" i="21"/>
  <c r="K478" i="21"/>
  <c r="J478" i="21"/>
  <c r="I478" i="21"/>
  <c r="H478" i="21"/>
  <c r="G478" i="21"/>
  <c r="F478" i="21"/>
  <c r="E478" i="21"/>
  <c r="D478" i="21"/>
  <c r="B478" i="21"/>
  <c r="A478" i="21"/>
  <c r="M477" i="21"/>
  <c r="L477" i="21"/>
  <c r="K477" i="21"/>
  <c r="J477" i="21"/>
  <c r="I477" i="21"/>
  <c r="H477" i="21"/>
  <c r="G477" i="21"/>
  <c r="F477" i="21"/>
  <c r="E477" i="21"/>
  <c r="D477" i="21"/>
  <c r="B477" i="21"/>
  <c r="A477" i="21"/>
  <c r="M476" i="21"/>
  <c r="L476" i="21"/>
  <c r="K476" i="21"/>
  <c r="J476" i="21"/>
  <c r="I476" i="21"/>
  <c r="H476" i="21"/>
  <c r="G476" i="21"/>
  <c r="F476" i="21"/>
  <c r="E476" i="21"/>
  <c r="D476" i="21"/>
  <c r="B476" i="21"/>
  <c r="A476" i="21"/>
  <c r="M475" i="21"/>
  <c r="L475" i="21"/>
  <c r="K475" i="21"/>
  <c r="J475" i="21"/>
  <c r="I475" i="21"/>
  <c r="H475" i="21"/>
  <c r="G475" i="21"/>
  <c r="F475" i="21"/>
  <c r="E475" i="21"/>
  <c r="D475" i="21"/>
  <c r="B475" i="21"/>
  <c r="A475" i="21"/>
  <c r="M474" i="21"/>
  <c r="L474" i="21"/>
  <c r="K474" i="21"/>
  <c r="J474" i="21"/>
  <c r="I474" i="21"/>
  <c r="H474" i="21"/>
  <c r="G474" i="21"/>
  <c r="F474" i="21"/>
  <c r="E474" i="21"/>
  <c r="D474" i="21"/>
  <c r="B474" i="21"/>
  <c r="A474" i="21"/>
  <c r="M473" i="21"/>
  <c r="L473" i="21"/>
  <c r="K473" i="21"/>
  <c r="J473" i="21"/>
  <c r="I473" i="21"/>
  <c r="H473" i="21"/>
  <c r="G473" i="21"/>
  <c r="F473" i="21"/>
  <c r="E473" i="21"/>
  <c r="D473" i="21"/>
  <c r="B473" i="21"/>
  <c r="A473" i="21"/>
  <c r="M472" i="21"/>
  <c r="L472" i="21"/>
  <c r="K472" i="21"/>
  <c r="J472" i="21"/>
  <c r="I472" i="21"/>
  <c r="H472" i="21"/>
  <c r="G472" i="21"/>
  <c r="F472" i="21"/>
  <c r="E472" i="21"/>
  <c r="D472" i="21"/>
  <c r="B472" i="21"/>
  <c r="A472" i="21"/>
  <c r="M471" i="21"/>
  <c r="L471" i="21"/>
  <c r="K471" i="21"/>
  <c r="J471" i="21"/>
  <c r="I471" i="21"/>
  <c r="H471" i="21"/>
  <c r="G471" i="21"/>
  <c r="F471" i="21"/>
  <c r="E471" i="21"/>
  <c r="D471" i="21"/>
  <c r="B471" i="21"/>
  <c r="A471" i="21"/>
  <c r="M470" i="21"/>
  <c r="L470" i="21"/>
  <c r="K470" i="21"/>
  <c r="J470" i="21"/>
  <c r="I470" i="21"/>
  <c r="H470" i="21"/>
  <c r="G470" i="21"/>
  <c r="F470" i="21"/>
  <c r="E470" i="21"/>
  <c r="D470" i="21"/>
  <c r="B470" i="21"/>
  <c r="A470" i="21"/>
  <c r="M469" i="21"/>
  <c r="L469" i="21"/>
  <c r="K469" i="21"/>
  <c r="J469" i="21"/>
  <c r="I469" i="21"/>
  <c r="H469" i="21"/>
  <c r="G469" i="21"/>
  <c r="F469" i="21"/>
  <c r="E469" i="21"/>
  <c r="D469" i="21"/>
  <c r="B469" i="21"/>
  <c r="A469" i="21"/>
  <c r="M468" i="21"/>
  <c r="L468" i="21"/>
  <c r="K468" i="21"/>
  <c r="J468" i="21"/>
  <c r="I468" i="21"/>
  <c r="H468" i="21"/>
  <c r="G468" i="21"/>
  <c r="F468" i="21"/>
  <c r="E468" i="21"/>
  <c r="D468" i="21"/>
  <c r="B468" i="21"/>
  <c r="A468" i="21"/>
  <c r="M467" i="21"/>
  <c r="L467" i="21"/>
  <c r="K467" i="21"/>
  <c r="J467" i="21"/>
  <c r="I467" i="21"/>
  <c r="H467" i="21"/>
  <c r="G467" i="21"/>
  <c r="F467" i="21"/>
  <c r="E467" i="21"/>
  <c r="D467" i="21"/>
  <c r="B467" i="21"/>
  <c r="A467" i="21"/>
  <c r="M466" i="21"/>
  <c r="L466" i="21"/>
  <c r="K466" i="21"/>
  <c r="J466" i="21"/>
  <c r="I466" i="21"/>
  <c r="H466" i="21"/>
  <c r="G466" i="21"/>
  <c r="F466" i="21"/>
  <c r="E466" i="21"/>
  <c r="D466" i="21"/>
  <c r="B466" i="21"/>
  <c r="A466" i="21"/>
  <c r="M465" i="21"/>
  <c r="L465" i="21"/>
  <c r="K465" i="21"/>
  <c r="J465" i="21"/>
  <c r="I465" i="21"/>
  <c r="H465" i="21"/>
  <c r="G465" i="21"/>
  <c r="F465" i="21"/>
  <c r="E465" i="21"/>
  <c r="D465" i="21"/>
  <c r="B465" i="21"/>
  <c r="A465" i="21"/>
  <c r="M464" i="21"/>
  <c r="L464" i="21"/>
  <c r="K464" i="21"/>
  <c r="J464" i="21"/>
  <c r="I464" i="21"/>
  <c r="H464" i="21"/>
  <c r="G464" i="21"/>
  <c r="F464" i="21"/>
  <c r="E464" i="21"/>
  <c r="D464" i="21"/>
  <c r="B464" i="21"/>
  <c r="A464" i="21"/>
  <c r="M463" i="21"/>
  <c r="L463" i="21"/>
  <c r="K463" i="21"/>
  <c r="J463" i="21"/>
  <c r="I463" i="21"/>
  <c r="H463" i="21"/>
  <c r="G463" i="21"/>
  <c r="F463" i="21"/>
  <c r="E463" i="21"/>
  <c r="D463" i="21"/>
  <c r="B463" i="21"/>
  <c r="A463" i="21"/>
  <c r="M462" i="21"/>
  <c r="L462" i="21"/>
  <c r="K462" i="21"/>
  <c r="J462" i="21"/>
  <c r="I462" i="21"/>
  <c r="H462" i="21"/>
  <c r="G462" i="21"/>
  <c r="F462" i="21"/>
  <c r="E462" i="21"/>
  <c r="D462" i="21"/>
  <c r="B462" i="21"/>
  <c r="A462" i="21"/>
  <c r="M461" i="21"/>
  <c r="L461" i="21"/>
  <c r="K461" i="21"/>
  <c r="J461" i="21"/>
  <c r="I461" i="21"/>
  <c r="H461" i="21"/>
  <c r="G461" i="21"/>
  <c r="F461" i="21"/>
  <c r="E461" i="21"/>
  <c r="D461" i="21"/>
  <c r="B461" i="21"/>
  <c r="A461" i="21"/>
  <c r="M460" i="21"/>
  <c r="L460" i="21"/>
  <c r="K460" i="21"/>
  <c r="J460" i="21"/>
  <c r="I460" i="21"/>
  <c r="H460" i="21"/>
  <c r="G460" i="21"/>
  <c r="F460" i="21"/>
  <c r="E460" i="21"/>
  <c r="D460" i="21"/>
  <c r="B460" i="21"/>
  <c r="A460" i="21"/>
  <c r="M459" i="21"/>
  <c r="L459" i="21"/>
  <c r="K459" i="21"/>
  <c r="J459" i="21"/>
  <c r="I459" i="21"/>
  <c r="H459" i="21"/>
  <c r="G459" i="21"/>
  <c r="F459" i="21"/>
  <c r="E459" i="21"/>
  <c r="D459" i="21"/>
  <c r="B459" i="21"/>
  <c r="A459" i="21"/>
  <c r="M458" i="21"/>
  <c r="L458" i="21"/>
  <c r="K458" i="21"/>
  <c r="J458" i="21"/>
  <c r="I458" i="21"/>
  <c r="H458" i="21"/>
  <c r="G458" i="21"/>
  <c r="F458" i="21"/>
  <c r="E458" i="21"/>
  <c r="D458" i="21"/>
  <c r="B458" i="21"/>
  <c r="A458" i="21"/>
  <c r="M457" i="21"/>
  <c r="L457" i="21"/>
  <c r="K457" i="21"/>
  <c r="J457" i="21"/>
  <c r="I457" i="21"/>
  <c r="H457" i="21"/>
  <c r="G457" i="21"/>
  <c r="F457" i="21"/>
  <c r="E457" i="21"/>
  <c r="D457" i="21"/>
  <c r="B457" i="21"/>
  <c r="A457" i="21"/>
  <c r="M456" i="21"/>
  <c r="L456" i="21"/>
  <c r="K456" i="21"/>
  <c r="J456" i="21"/>
  <c r="I456" i="21"/>
  <c r="H456" i="21"/>
  <c r="G456" i="21"/>
  <c r="F456" i="21"/>
  <c r="E456" i="21"/>
  <c r="D456" i="21"/>
  <c r="B456" i="21"/>
  <c r="A456" i="21"/>
  <c r="M455" i="21"/>
  <c r="L455" i="21"/>
  <c r="K455" i="21"/>
  <c r="J455" i="21"/>
  <c r="I455" i="21"/>
  <c r="H455" i="21"/>
  <c r="G455" i="21"/>
  <c r="F455" i="21"/>
  <c r="E455" i="21"/>
  <c r="D455" i="21"/>
  <c r="B455" i="21"/>
  <c r="A455" i="21"/>
  <c r="M454" i="21"/>
  <c r="L454" i="21"/>
  <c r="K454" i="21"/>
  <c r="J454" i="21"/>
  <c r="I454" i="21"/>
  <c r="H454" i="21"/>
  <c r="G454" i="21"/>
  <c r="F454" i="21"/>
  <c r="E454" i="21"/>
  <c r="D454" i="21"/>
  <c r="B454" i="21"/>
  <c r="A454" i="21"/>
  <c r="M453" i="21"/>
  <c r="L453" i="21"/>
  <c r="K453" i="21"/>
  <c r="J453" i="21"/>
  <c r="I453" i="21"/>
  <c r="H453" i="21"/>
  <c r="G453" i="21"/>
  <c r="F453" i="21"/>
  <c r="E453" i="21"/>
  <c r="D453" i="21"/>
  <c r="B453" i="21"/>
  <c r="A453" i="21"/>
  <c r="M452" i="21"/>
  <c r="L452" i="21"/>
  <c r="K452" i="21"/>
  <c r="J452" i="21"/>
  <c r="I452" i="21"/>
  <c r="H452" i="21"/>
  <c r="G452" i="21"/>
  <c r="F452" i="21"/>
  <c r="E452" i="21"/>
  <c r="D452" i="21"/>
  <c r="B452" i="21"/>
  <c r="A452" i="21"/>
  <c r="M451" i="21"/>
  <c r="L451" i="21"/>
  <c r="K451" i="21"/>
  <c r="J451" i="21"/>
  <c r="I451" i="21"/>
  <c r="H451" i="21"/>
  <c r="G451" i="21"/>
  <c r="F451" i="21"/>
  <c r="E451" i="21"/>
  <c r="D451" i="21"/>
  <c r="B451" i="21"/>
  <c r="A451" i="21"/>
  <c r="M450" i="21"/>
  <c r="L450" i="21"/>
  <c r="K450" i="21"/>
  <c r="J450" i="21"/>
  <c r="I450" i="21"/>
  <c r="H450" i="21"/>
  <c r="G450" i="21"/>
  <c r="F450" i="21"/>
  <c r="E450" i="21"/>
  <c r="D450" i="21"/>
  <c r="B450" i="21"/>
  <c r="A450" i="21"/>
  <c r="M449" i="21"/>
  <c r="L449" i="21"/>
  <c r="K449" i="21"/>
  <c r="J449" i="21"/>
  <c r="I449" i="21"/>
  <c r="H449" i="21"/>
  <c r="G449" i="21"/>
  <c r="F449" i="21"/>
  <c r="E449" i="21"/>
  <c r="D449" i="21"/>
  <c r="B449" i="21"/>
  <c r="A449" i="21"/>
  <c r="M448" i="21"/>
  <c r="L448" i="21"/>
  <c r="K448" i="21"/>
  <c r="J448" i="21"/>
  <c r="I448" i="21"/>
  <c r="H448" i="21"/>
  <c r="G448" i="21"/>
  <c r="F448" i="21"/>
  <c r="E448" i="21"/>
  <c r="D448" i="21"/>
  <c r="B448" i="21"/>
  <c r="A448" i="21"/>
  <c r="M447" i="21"/>
  <c r="L447" i="21"/>
  <c r="K447" i="21"/>
  <c r="J447" i="21"/>
  <c r="I447" i="21"/>
  <c r="H447" i="21"/>
  <c r="G447" i="21"/>
  <c r="F447" i="21"/>
  <c r="E447" i="21"/>
  <c r="D447" i="21"/>
  <c r="B447" i="21"/>
  <c r="A447" i="21"/>
  <c r="M446" i="21"/>
  <c r="L446" i="21"/>
  <c r="K446" i="21"/>
  <c r="J446" i="21"/>
  <c r="I446" i="21"/>
  <c r="H446" i="21"/>
  <c r="G446" i="21"/>
  <c r="F446" i="21"/>
  <c r="E446" i="21"/>
  <c r="D446" i="21"/>
  <c r="B446" i="21"/>
  <c r="A446" i="21"/>
  <c r="M445" i="21"/>
  <c r="L445" i="21"/>
  <c r="K445" i="21"/>
  <c r="J445" i="21"/>
  <c r="I445" i="21"/>
  <c r="H445" i="21"/>
  <c r="G445" i="21"/>
  <c r="F445" i="21"/>
  <c r="E445" i="21"/>
  <c r="D445" i="21"/>
  <c r="B445" i="21"/>
  <c r="A445" i="21"/>
  <c r="M444" i="21"/>
  <c r="L444" i="21"/>
  <c r="K444" i="21"/>
  <c r="J444" i="21"/>
  <c r="I444" i="21"/>
  <c r="H444" i="21"/>
  <c r="G444" i="21"/>
  <c r="F444" i="21"/>
  <c r="E444" i="21"/>
  <c r="D444" i="21"/>
  <c r="B444" i="21"/>
  <c r="A444" i="21"/>
  <c r="M443" i="21"/>
  <c r="L443" i="21"/>
  <c r="K443" i="21"/>
  <c r="J443" i="21"/>
  <c r="I443" i="21"/>
  <c r="H443" i="21"/>
  <c r="G443" i="21"/>
  <c r="F443" i="21"/>
  <c r="E443" i="21"/>
  <c r="D443" i="21"/>
  <c r="B443" i="21"/>
  <c r="A443" i="21"/>
  <c r="M442" i="21"/>
  <c r="L442" i="21"/>
  <c r="K442" i="21"/>
  <c r="J442" i="21"/>
  <c r="I442" i="21"/>
  <c r="H442" i="21"/>
  <c r="G442" i="21"/>
  <c r="F442" i="21"/>
  <c r="E442" i="21"/>
  <c r="D442" i="21"/>
  <c r="B442" i="21"/>
  <c r="A442" i="21"/>
  <c r="M441" i="21"/>
  <c r="L441" i="21"/>
  <c r="K441" i="21"/>
  <c r="J441" i="21"/>
  <c r="I441" i="21"/>
  <c r="H441" i="21"/>
  <c r="G441" i="21"/>
  <c r="F441" i="21"/>
  <c r="E441" i="21"/>
  <c r="D441" i="21"/>
  <c r="B441" i="21"/>
  <c r="A441" i="21"/>
  <c r="M440" i="21"/>
  <c r="L440" i="21"/>
  <c r="K440" i="21"/>
  <c r="J440" i="21"/>
  <c r="I440" i="21"/>
  <c r="H440" i="21"/>
  <c r="G440" i="21"/>
  <c r="F440" i="21"/>
  <c r="E440" i="21"/>
  <c r="D440" i="21"/>
  <c r="B440" i="21"/>
  <c r="A440" i="21"/>
  <c r="M439" i="21"/>
  <c r="L439" i="21"/>
  <c r="K439" i="21"/>
  <c r="J439" i="21"/>
  <c r="I439" i="21"/>
  <c r="H439" i="21"/>
  <c r="G439" i="21"/>
  <c r="F439" i="21"/>
  <c r="E439" i="21"/>
  <c r="D439" i="21"/>
  <c r="B439" i="21"/>
  <c r="A439" i="21"/>
  <c r="M438" i="21"/>
  <c r="L438" i="21"/>
  <c r="K438" i="21"/>
  <c r="J438" i="21"/>
  <c r="I438" i="21"/>
  <c r="H438" i="21"/>
  <c r="G438" i="21"/>
  <c r="F438" i="21"/>
  <c r="E438" i="21"/>
  <c r="D438" i="21"/>
  <c r="B438" i="21"/>
  <c r="A438" i="21"/>
  <c r="M437" i="21"/>
  <c r="L437" i="21"/>
  <c r="K437" i="21"/>
  <c r="J437" i="21"/>
  <c r="I437" i="21"/>
  <c r="H437" i="21"/>
  <c r="G437" i="21"/>
  <c r="F437" i="21"/>
  <c r="E437" i="21"/>
  <c r="D437" i="21"/>
  <c r="B437" i="21"/>
  <c r="A437" i="21"/>
  <c r="M436" i="21"/>
  <c r="L436" i="21"/>
  <c r="K436" i="21"/>
  <c r="J436" i="21"/>
  <c r="I436" i="21"/>
  <c r="H436" i="21"/>
  <c r="G436" i="21"/>
  <c r="F436" i="21"/>
  <c r="E436" i="21"/>
  <c r="D436" i="21"/>
  <c r="B436" i="21"/>
  <c r="A436" i="21"/>
  <c r="M435" i="21"/>
  <c r="L435" i="21"/>
  <c r="K435" i="21"/>
  <c r="J435" i="21"/>
  <c r="I435" i="21"/>
  <c r="H435" i="21"/>
  <c r="G435" i="21"/>
  <c r="F435" i="21"/>
  <c r="E435" i="21"/>
  <c r="D435" i="21"/>
  <c r="B435" i="21"/>
  <c r="A435" i="21"/>
  <c r="M434" i="21"/>
  <c r="L434" i="21"/>
  <c r="K434" i="21"/>
  <c r="J434" i="21"/>
  <c r="I434" i="21"/>
  <c r="H434" i="21"/>
  <c r="G434" i="21"/>
  <c r="F434" i="21"/>
  <c r="E434" i="21"/>
  <c r="D434" i="21"/>
  <c r="B434" i="21"/>
  <c r="A434" i="21"/>
  <c r="M433" i="21"/>
  <c r="L433" i="21"/>
  <c r="K433" i="21"/>
  <c r="J433" i="21"/>
  <c r="I433" i="21"/>
  <c r="H433" i="21"/>
  <c r="G433" i="21"/>
  <c r="F433" i="21"/>
  <c r="E433" i="21"/>
  <c r="D433" i="21"/>
  <c r="B433" i="21"/>
  <c r="A433" i="21"/>
  <c r="M432" i="21"/>
  <c r="L432" i="21"/>
  <c r="K432" i="21"/>
  <c r="J432" i="21"/>
  <c r="I432" i="21"/>
  <c r="H432" i="21"/>
  <c r="G432" i="21"/>
  <c r="F432" i="21"/>
  <c r="E432" i="21"/>
  <c r="D432" i="21"/>
  <c r="B432" i="21"/>
  <c r="A432" i="21"/>
  <c r="M431" i="21"/>
  <c r="L431" i="21"/>
  <c r="K431" i="21"/>
  <c r="J431" i="21"/>
  <c r="I431" i="21"/>
  <c r="H431" i="21"/>
  <c r="G431" i="21"/>
  <c r="F431" i="21"/>
  <c r="E431" i="21"/>
  <c r="D431" i="21"/>
  <c r="B431" i="21"/>
  <c r="A431" i="21"/>
  <c r="M430" i="21"/>
  <c r="L430" i="21"/>
  <c r="K430" i="21"/>
  <c r="J430" i="21"/>
  <c r="I430" i="21"/>
  <c r="H430" i="21"/>
  <c r="G430" i="21"/>
  <c r="F430" i="21"/>
  <c r="E430" i="21"/>
  <c r="D430" i="21"/>
  <c r="B430" i="21"/>
  <c r="A430" i="21"/>
  <c r="M429" i="21"/>
  <c r="L429" i="21"/>
  <c r="K429" i="21"/>
  <c r="J429" i="21"/>
  <c r="I429" i="21"/>
  <c r="H429" i="21"/>
  <c r="G429" i="21"/>
  <c r="F429" i="21"/>
  <c r="E429" i="21"/>
  <c r="D429" i="21"/>
  <c r="B429" i="21"/>
  <c r="A429" i="21"/>
  <c r="M428" i="21"/>
  <c r="L428" i="21"/>
  <c r="K428" i="21"/>
  <c r="J428" i="21"/>
  <c r="I428" i="21"/>
  <c r="H428" i="21"/>
  <c r="G428" i="21"/>
  <c r="F428" i="21"/>
  <c r="E428" i="21"/>
  <c r="D428" i="21"/>
  <c r="B428" i="21"/>
  <c r="A428" i="21"/>
  <c r="M427" i="21"/>
  <c r="L427" i="21"/>
  <c r="K427" i="21"/>
  <c r="J427" i="21"/>
  <c r="I427" i="21"/>
  <c r="H427" i="21"/>
  <c r="G427" i="21"/>
  <c r="F427" i="21"/>
  <c r="E427" i="21"/>
  <c r="D427" i="21"/>
  <c r="B427" i="21"/>
  <c r="A427" i="21"/>
  <c r="M426" i="21"/>
  <c r="L426" i="21"/>
  <c r="K426" i="21"/>
  <c r="J426" i="21"/>
  <c r="I426" i="21"/>
  <c r="H426" i="21"/>
  <c r="G426" i="21"/>
  <c r="F426" i="21"/>
  <c r="E426" i="21"/>
  <c r="D426" i="21"/>
  <c r="B426" i="21"/>
  <c r="A426" i="21"/>
  <c r="M425" i="21"/>
  <c r="L425" i="21"/>
  <c r="K425" i="21"/>
  <c r="J425" i="21"/>
  <c r="I425" i="21"/>
  <c r="H425" i="21"/>
  <c r="G425" i="21"/>
  <c r="F425" i="21"/>
  <c r="E425" i="21"/>
  <c r="D425" i="21"/>
  <c r="B425" i="21"/>
  <c r="A425" i="21"/>
  <c r="M424" i="21"/>
  <c r="L424" i="21"/>
  <c r="K424" i="21"/>
  <c r="J424" i="21"/>
  <c r="I424" i="21"/>
  <c r="H424" i="21"/>
  <c r="G424" i="21"/>
  <c r="F424" i="21"/>
  <c r="E424" i="21"/>
  <c r="D424" i="21"/>
  <c r="B424" i="21"/>
  <c r="A424" i="21"/>
  <c r="M423" i="21"/>
  <c r="L423" i="21"/>
  <c r="K423" i="21"/>
  <c r="J423" i="21"/>
  <c r="I423" i="21"/>
  <c r="H423" i="21"/>
  <c r="G423" i="21"/>
  <c r="F423" i="21"/>
  <c r="E423" i="21"/>
  <c r="D423" i="21"/>
  <c r="B423" i="21"/>
  <c r="A423" i="21"/>
  <c r="M422" i="21"/>
  <c r="L422" i="21"/>
  <c r="K422" i="21"/>
  <c r="J422" i="21"/>
  <c r="I422" i="21"/>
  <c r="H422" i="21"/>
  <c r="G422" i="21"/>
  <c r="F422" i="21"/>
  <c r="E422" i="21"/>
  <c r="D422" i="21"/>
  <c r="B422" i="21"/>
  <c r="A422" i="21"/>
  <c r="M421" i="21"/>
  <c r="L421" i="21"/>
  <c r="K421" i="21"/>
  <c r="J421" i="21"/>
  <c r="I421" i="21"/>
  <c r="H421" i="21"/>
  <c r="G421" i="21"/>
  <c r="F421" i="21"/>
  <c r="E421" i="21"/>
  <c r="D421" i="21"/>
  <c r="B421" i="21"/>
  <c r="A421" i="21"/>
  <c r="M420" i="21"/>
  <c r="L420" i="21"/>
  <c r="K420" i="21"/>
  <c r="J420" i="21"/>
  <c r="I420" i="21"/>
  <c r="H420" i="21"/>
  <c r="G420" i="21"/>
  <c r="F420" i="21"/>
  <c r="E420" i="21"/>
  <c r="D420" i="21"/>
  <c r="B420" i="21"/>
  <c r="A420" i="21"/>
  <c r="M419" i="21"/>
  <c r="L419" i="21"/>
  <c r="K419" i="21"/>
  <c r="J419" i="21"/>
  <c r="I419" i="21"/>
  <c r="H419" i="21"/>
  <c r="G419" i="21"/>
  <c r="F419" i="21"/>
  <c r="E419" i="21"/>
  <c r="D419" i="21"/>
  <c r="B419" i="21"/>
  <c r="A419" i="21"/>
  <c r="M418" i="21"/>
  <c r="L418" i="21"/>
  <c r="K418" i="21"/>
  <c r="J418" i="21"/>
  <c r="I418" i="21"/>
  <c r="H418" i="21"/>
  <c r="G418" i="21"/>
  <c r="F418" i="21"/>
  <c r="E418" i="21"/>
  <c r="D418" i="21"/>
  <c r="B418" i="21"/>
  <c r="A418" i="21"/>
  <c r="M417" i="21"/>
  <c r="L417" i="21"/>
  <c r="K417" i="21"/>
  <c r="J417" i="21"/>
  <c r="I417" i="21"/>
  <c r="H417" i="21"/>
  <c r="G417" i="21"/>
  <c r="F417" i="21"/>
  <c r="E417" i="21"/>
  <c r="D417" i="21"/>
  <c r="B417" i="21"/>
  <c r="A417" i="21"/>
  <c r="M416" i="21"/>
  <c r="L416" i="21"/>
  <c r="K416" i="21"/>
  <c r="J416" i="21"/>
  <c r="I416" i="21"/>
  <c r="H416" i="21"/>
  <c r="G416" i="21"/>
  <c r="F416" i="21"/>
  <c r="E416" i="21"/>
  <c r="D416" i="21"/>
  <c r="B416" i="21"/>
  <c r="A416" i="21"/>
  <c r="M415" i="21"/>
  <c r="L415" i="21"/>
  <c r="K415" i="21"/>
  <c r="J415" i="21"/>
  <c r="I415" i="21"/>
  <c r="H415" i="21"/>
  <c r="G415" i="21"/>
  <c r="F415" i="21"/>
  <c r="E415" i="21"/>
  <c r="D415" i="21"/>
  <c r="B415" i="21"/>
  <c r="A415" i="21"/>
  <c r="M414" i="21"/>
  <c r="L414" i="21"/>
  <c r="K414" i="21"/>
  <c r="J414" i="21"/>
  <c r="I414" i="21"/>
  <c r="H414" i="21"/>
  <c r="G414" i="21"/>
  <c r="F414" i="21"/>
  <c r="E414" i="21"/>
  <c r="D414" i="21"/>
  <c r="B414" i="21"/>
  <c r="A414" i="21"/>
  <c r="M413" i="21"/>
  <c r="L413" i="21"/>
  <c r="K413" i="21"/>
  <c r="J413" i="21"/>
  <c r="I413" i="21"/>
  <c r="H413" i="21"/>
  <c r="G413" i="21"/>
  <c r="F413" i="21"/>
  <c r="E413" i="21"/>
  <c r="D413" i="21"/>
  <c r="B413" i="21"/>
  <c r="A413" i="21"/>
  <c r="M412" i="21"/>
  <c r="L412" i="21"/>
  <c r="K412" i="21"/>
  <c r="J412" i="21"/>
  <c r="I412" i="21"/>
  <c r="H412" i="21"/>
  <c r="G412" i="21"/>
  <c r="F412" i="21"/>
  <c r="E412" i="21"/>
  <c r="D412" i="21"/>
  <c r="B412" i="21"/>
  <c r="A412" i="21"/>
  <c r="M411" i="21"/>
  <c r="L411" i="21"/>
  <c r="K411" i="21"/>
  <c r="J411" i="21"/>
  <c r="I411" i="21"/>
  <c r="H411" i="21"/>
  <c r="G411" i="21"/>
  <c r="F411" i="21"/>
  <c r="E411" i="21"/>
  <c r="D411" i="21"/>
  <c r="B411" i="21"/>
  <c r="A411" i="21"/>
  <c r="M410" i="21"/>
  <c r="L410" i="21"/>
  <c r="K410" i="21"/>
  <c r="J410" i="21"/>
  <c r="I410" i="21"/>
  <c r="H410" i="21"/>
  <c r="G410" i="21"/>
  <c r="F410" i="21"/>
  <c r="E410" i="21"/>
  <c r="D410" i="21"/>
  <c r="B410" i="21"/>
  <c r="A410" i="21"/>
  <c r="M409" i="21"/>
  <c r="L409" i="21"/>
  <c r="K409" i="21"/>
  <c r="J409" i="21"/>
  <c r="I409" i="21"/>
  <c r="H409" i="21"/>
  <c r="G409" i="21"/>
  <c r="F409" i="21"/>
  <c r="E409" i="21"/>
  <c r="D409" i="21"/>
  <c r="B409" i="21"/>
  <c r="A409" i="21"/>
  <c r="M408" i="21"/>
  <c r="L408" i="21"/>
  <c r="K408" i="21"/>
  <c r="J408" i="21"/>
  <c r="I408" i="21"/>
  <c r="H408" i="21"/>
  <c r="G408" i="21"/>
  <c r="F408" i="21"/>
  <c r="E408" i="21"/>
  <c r="D408" i="21"/>
  <c r="B408" i="21"/>
  <c r="A408" i="21"/>
  <c r="M407" i="21"/>
  <c r="L407" i="21"/>
  <c r="K407" i="21"/>
  <c r="J407" i="21"/>
  <c r="I407" i="21"/>
  <c r="H407" i="21"/>
  <c r="G407" i="21"/>
  <c r="F407" i="21"/>
  <c r="E407" i="21"/>
  <c r="D407" i="21"/>
  <c r="B407" i="21"/>
  <c r="A407" i="21"/>
  <c r="M406" i="21"/>
  <c r="L406" i="21"/>
  <c r="K406" i="21"/>
  <c r="J406" i="21"/>
  <c r="I406" i="21"/>
  <c r="H406" i="21"/>
  <c r="G406" i="21"/>
  <c r="F406" i="21"/>
  <c r="E406" i="21"/>
  <c r="D406" i="21"/>
  <c r="B406" i="21"/>
  <c r="A406" i="21"/>
  <c r="M405" i="21"/>
  <c r="L405" i="21"/>
  <c r="K405" i="21"/>
  <c r="J405" i="21"/>
  <c r="I405" i="21"/>
  <c r="H405" i="21"/>
  <c r="G405" i="21"/>
  <c r="F405" i="21"/>
  <c r="E405" i="21"/>
  <c r="D405" i="21"/>
  <c r="B405" i="21"/>
  <c r="A405" i="21"/>
  <c r="M404" i="21"/>
  <c r="L404" i="21"/>
  <c r="K404" i="21"/>
  <c r="J404" i="21"/>
  <c r="I404" i="21"/>
  <c r="H404" i="21"/>
  <c r="G404" i="21"/>
  <c r="F404" i="21"/>
  <c r="E404" i="21"/>
  <c r="D404" i="21"/>
  <c r="B404" i="21"/>
  <c r="A404" i="21"/>
  <c r="M403" i="21"/>
  <c r="L403" i="21"/>
  <c r="K403" i="21"/>
  <c r="J403" i="21"/>
  <c r="I403" i="21"/>
  <c r="H403" i="21"/>
  <c r="G403" i="21"/>
  <c r="F403" i="21"/>
  <c r="E403" i="21"/>
  <c r="D403" i="21"/>
  <c r="B403" i="21"/>
  <c r="A403" i="21"/>
  <c r="M402" i="21"/>
  <c r="L402" i="21"/>
  <c r="K402" i="21"/>
  <c r="J402" i="21"/>
  <c r="I402" i="21"/>
  <c r="H402" i="21"/>
  <c r="G402" i="21"/>
  <c r="F402" i="21"/>
  <c r="E402" i="21"/>
  <c r="D402" i="21"/>
  <c r="B402" i="21"/>
  <c r="A402" i="21"/>
  <c r="M401" i="21"/>
  <c r="L401" i="21"/>
  <c r="K401" i="21"/>
  <c r="J401" i="21"/>
  <c r="I401" i="21"/>
  <c r="H401" i="21"/>
  <c r="G401" i="21"/>
  <c r="F401" i="21"/>
  <c r="E401" i="21"/>
  <c r="D401" i="21"/>
  <c r="B401" i="21"/>
  <c r="A401" i="21"/>
  <c r="M400" i="21"/>
  <c r="L400" i="21"/>
  <c r="K400" i="21"/>
  <c r="J400" i="21"/>
  <c r="I400" i="21"/>
  <c r="H400" i="21"/>
  <c r="G400" i="21"/>
  <c r="F400" i="21"/>
  <c r="E400" i="21"/>
  <c r="D400" i="21"/>
  <c r="B400" i="21"/>
  <c r="A400" i="21"/>
  <c r="M399" i="21"/>
  <c r="L399" i="21"/>
  <c r="K399" i="21"/>
  <c r="J399" i="21"/>
  <c r="I399" i="21"/>
  <c r="H399" i="21"/>
  <c r="G399" i="21"/>
  <c r="F399" i="21"/>
  <c r="E399" i="21"/>
  <c r="D399" i="21"/>
  <c r="B399" i="21"/>
  <c r="A399" i="21"/>
  <c r="M398" i="21"/>
  <c r="L398" i="21"/>
  <c r="K398" i="21"/>
  <c r="J398" i="21"/>
  <c r="I398" i="21"/>
  <c r="H398" i="21"/>
  <c r="G398" i="21"/>
  <c r="F398" i="21"/>
  <c r="E398" i="21"/>
  <c r="D398" i="21"/>
  <c r="B398" i="21"/>
  <c r="A398" i="21"/>
  <c r="M397" i="21"/>
  <c r="L397" i="21"/>
  <c r="K397" i="21"/>
  <c r="J397" i="21"/>
  <c r="I397" i="21"/>
  <c r="H397" i="21"/>
  <c r="G397" i="21"/>
  <c r="F397" i="21"/>
  <c r="E397" i="21"/>
  <c r="D397" i="21"/>
  <c r="B397" i="21"/>
  <c r="A397" i="21"/>
  <c r="M396" i="21"/>
  <c r="L396" i="21"/>
  <c r="K396" i="21"/>
  <c r="J396" i="21"/>
  <c r="I396" i="21"/>
  <c r="H396" i="21"/>
  <c r="G396" i="21"/>
  <c r="F396" i="21"/>
  <c r="E396" i="21"/>
  <c r="D396" i="21"/>
  <c r="B396" i="21"/>
  <c r="A396" i="21"/>
  <c r="M395" i="21"/>
  <c r="L395" i="21"/>
  <c r="K395" i="21"/>
  <c r="J395" i="21"/>
  <c r="I395" i="21"/>
  <c r="H395" i="21"/>
  <c r="G395" i="21"/>
  <c r="F395" i="21"/>
  <c r="E395" i="21"/>
  <c r="D395" i="21"/>
  <c r="B395" i="21"/>
  <c r="A395" i="21"/>
  <c r="M394" i="21"/>
  <c r="L394" i="21"/>
  <c r="K394" i="21"/>
  <c r="J394" i="21"/>
  <c r="I394" i="21"/>
  <c r="H394" i="21"/>
  <c r="G394" i="21"/>
  <c r="F394" i="21"/>
  <c r="E394" i="21"/>
  <c r="D394" i="21"/>
  <c r="B394" i="21"/>
  <c r="A394" i="21"/>
  <c r="M393" i="21"/>
  <c r="L393" i="21"/>
  <c r="K393" i="21"/>
  <c r="J393" i="21"/>
  <c r="I393" i="21"/>
  <c r="H393" i="21"/>
  <c r="G393" i="21"/>
  <c r="F393" i="21"/>
  <c r="E393" i="21"/>
  <c r="D393" i="21"/>
  <c r="B393" i="21"/>
  <c r="A393" i="21"/>
  <c r="M392" i="21"/>
  <c r="L392" i="21"/>
  <c r="K392" i="21"/>
  <c r="J392" i="21"/>
  <c r="I392" i="21"/>
  <c r="H392" i="21"/>
  <c r="G392" i="21"/>
  <c r="F392" i="21"/>
  <c r="E392" i="21"/>
  <c r="D392" i="21"/>
  <c r="B392" i="21"/>
  <c r="A392" i="21"/>
  <c r="M391" i="21"/>
  <c r="L391" i="21"/>
  <c r="K391" i="21"/>
  <c r="J391" i="21"/>
  <c r="I391" i="21"/>
  <c r="H391" i="21"/>
  <c r="G391" i="21"/>
  <c r="F391" i="21"/>
  <c r="E391" i="21"/>
  <c r="D391" i="21"/>
  <c r="B391" i="21"/>
  <c r="A391" i="21"/>
  <c r="M390" i="21"/>
  <c r="L390" i="21"/>
  <c r="K390" i="21"/>
  <c r="J390" i="21"/>
  <c r="I390" i="21"/>
  <c r="H390" i="21"/>
  <c r="G390" i="21"/>
  <c r="F390" i="21"/>
  <c r="E390" i="21"/>
  <c r="D390" i="21"/>
  <c r="B390" i="21"/>
  <c r="A390" i="21"/>
  <c r="M389" i="21"/>
  <c r="L389" i="21"/>
  <c r="K389" i="21"/>
  <c r="J389" i="21"/>
  <c r="I389" i="21"/>
  <c r="H389" i="21"/>
  <c r="G389" i="21"/>
  <c r="F389" i="21"/>
  <c r="E389" i="21"/>
  <c r="D389" i="21"/>
  <c r="B389" i="21"/>
  <c r="A389" i="21"/>
  <c r="M388" i="21"/>
  <c r="L388" i="21"/>
  <c r="K388" i="21"/>
  <c r="J388" i="21"/>
  <c r="I388" i="21"/>
  <c r="H388" i="21"/>
  <c r="G388" i="21"/>
  <c r="F388" i="21"/>
  <c r="E388" i="21"/>
  <c r="D388" i="21"/>
  <c r="B388" i="21"/>
  <c r="A388" i="21"/>
  <c r="M387" i="21"/>
  <c r="L387" i="21"/>
  <c r="K387" i="21"/>
  <c r="J387" i="21"/>
  <c r="I387" i="21"/>
  <c r="H387" i="21"/>
  <c r="G387" i="21"/>
  <c r="F387" i="21"/>
  <c r="E387" i="21"/>
  <c r="D387" i="21"/>
  <c r="B387" i="21"/>
  <c r="A387" i="21"/>
  <c r="M386" i="21"/>
  <c r="L386" i="21"/>
  <c r="K386" i="21"/>
  <c r="J386" i="21"/>
  <c r="I386" i="21"/>
  <c r="H386" i="21"/>
  <c r="G386" i="21"/>
  <c r="F386" i="21"/>
  <c r="E386" i="21"/>
  <c r="D386" i="21"/>
  <c r="B386" i="21"/>
  <c r="A386" i="21"/>
  <c r="M385" i="21"/>
  <c r="L385" i="21"/>
  <c r="K385" i="21"/>
  <c r="J385" i="21"/>
  <c r="I385" i="21"/>
  <c r="H385" i="21"/>
  <c r="G385" i="21"/>
  <c r="F385" i="21"/>
  <c r="E385" i="21"/>
  <c r="D385" i="21"/>
  <c r="B385" i="21"/>
  <c r="A385" i="21"/>
  <c r="M384" i="21"/>
  <c r="L384" i="21"/>
  <c r="K384" i="21"/>
  <c r="J384" i="21"/>
  <c r="I384" i="21"/>
  <c r="H384" i="21"/>
  <c r="G384" i="21"/>
  <c r="F384" i="21"/>
  <c r="E384" i="21"/>
  <c r="D384" i="21"/>
  <c r="B384" i="21"/>
  <c r="A384" i="21"/>
  <c r="M383" i="21"/>
  <c r="L383" i="21"/>
  <c r="K383" i="21"/>
  <c r="J383" i="21"/>
  <c r="I383" i="21"/>
  <c r="H383" i="21"/>
  <c r="G383" i="21"/>
  <c r="F383" i="21"/>
  <c r="E383" i="21"/>
  <c r="D383" i="21"/>
  <c r="B383" i="21"/>
  <c r="A383" i="21"/>
  <c r="M382" i="21"/>
  <c r="L382" i="21"/>
  <c r="K382" i="21"/>
  <c r="J382" i="21"/>
  <c r="I382" i="21"/>
  <c r="H382" i="21"/>
  <c r="G382" i="21"/>
  <c r="F382" i="21"/>
  <c r="E382" i="21"/>
  <c r="D382" i="21"/>
  <c r="B382" i="21"/>
  <c r="A382" i="21"/>
  <c r="M381" i="21"/>
  <c r="L381" i="21"/>
  <c r="K381" i="21"/>
  <c r="J381" i="21"/>
  <c r="I381" i="21"/>
  <c r="H381" i="21"/>
  <c r="G381" i="21"/>
  <c r="F381" i="21"/>
  <c r="E381" i="21"/>
  <c r="D381" i="21"/>
  <c r="B381" i="21"/>
  <c r="A381" i="21"/>
  <c r="M380" i="21"/>
  <c r="L380" i="21"/>
  <c r="K380" i="21"/>
  <c r="J380" i="21"/>
  <c r="I380" i="21"/>
  <c r="H380" i="21"/>
  <c r="G380" i="21"/>
  <c r="F380" i="21"/>
  <c r="E380" i="21"/>
  <c r="D380" i="21"/>
  <c r="B380" i="21"/>
  <c r="A380" i="21"/>
  <c r="M379" i="21"/>
  <c r="L379" i="21"/>
  <c r="K379" i="21"/>
  <c r="J379" i="21"/>
  <c r="I379" i="21"/>
  <c r="H379" i="21"/>
  <c r="G379" i="21"/>
  <c r="F379" i="21"/>
  <c r="E379" i="21"/>
  <c r="D379" i="21"/>
  <c r="B379" i="21"/>
  <c r="A379" i="21"/>
  <c r="M378" i="21"/>
  <c r="L378" i="21"/>
  <c r="K378" i="21"/>
  <c r="J378" i="21"/>
  <c r="I378" i="21"/>
  <c r="H378" i="21"/>
  <c r="G378" i="21"/>
  <c r="F378" i="21"/>
  <c r="E378" i="21"/>
  <c r="D378" i="21"/>
  <c r="B378" i="21"/>
  <c r="A378" i="21"/>
  <c r="M377" i="21"/>
  <c r="L377" i="21"/>
  <c r="K377" i="21"/>
  <c r="J377" i="21"/>
  <c r="I377" i="21"/>
  <c r="H377" i="21"/>
  <c r="G377" i="21"/>
  <c r="F377" i="21"/>
  <c r="E377" i="21"/>
  <c r="D377" i="21"/>
  <c r="B377" i="21"/>
  <c r="A377" i="21"/>
  <c r="M376" i="21"/>
  <c r="L376" i="21"/>
  <c r="K376" i="21"/>
  <c r="J376" i="21"/>
  <c r="I376" i="21"/>
  <c r="H376" i="21"/>
  <c r="G376" i="21"/>
  <c r="F376" i="21"/>
  <c r="E376" i="21"/>
  <c r="D376" i="21"/>
  <c r="B376" i="21"/>
  <c r="A376" i="21"/>
  <c r="M375" i="21"/>
  <c r="L375" i="21"/>
  <c r="K375" i="21"/>
  <c r="J375" i="21"/>
  <c r="I375" i="21"/>
  <c r="H375" i="21"/>
  <c r="G375" i="21"/>
  <c r="F375" i="21"/>
  <c r="E375" i="21"/>
  <c r="D375" i="21"/>
  <c r="B375" i="21"/>
  <c r="A375" i="21"/>
  <c r="M374" i="21"/>
  <c r="L374" i="21"/>
  <c r="K374" i="21"/>
  <c r="J374" i="21"/>
  <c r="I374" i="21"/>
  <c r="H374" i="21"/>
  <c r="G374" i="21"/>
  <c r="F374" i="21"/>
  <c r="E374" i="21"/>
  <c r="D374" i="21"/>
  <c r="B374" i="21"/>
  <c r="A374" i="21"/>
  <c r="M373" i="21"/>
  <c r="L373" i="21"/>
  <c r="K373" i="21"/>
  <c r="J373" i="21"/>
  <c r="I373" i="21"/>
  <c r="H373" i="21"/>
  <c r="G373" i="21"/>
  <c r="F373" i="21"/>
  <c r="E373" i="21"/>
  <c r="D373" i="21"/>
  <c r="B373" i="21"/>
  <c r="A373" i="21"/>
  <c r="M372" i="21"/>
  <c r="L372" i="21"/>
  <c r="K372" i="21"/>
  <c r="J372" i="21"/>
  <c r="I372" i="21"/>
  <c r="H372" i="21"/>
  <c r="G372" i="21"/>
  <c r="F372" i="21"/>
  <c r="E372" i="21"/>
  <c r="D372" i="21"/>
  <c r="B372" i="21"/>
  <c r="A372" i="21"/>
  <c r="M371" i="21"/>
  <c r="L371" i="21"/>
  <c r="K371" i="21"/>
  <c r="J371" i="21"/>
  <c r="I371" i="21"/>
  <c r="H371" i="21"/>
  <c r="G371" i="21"/>
  <c r="F371" i="21"/>
  <c r="E371" i="21"/>
  <c r="D371" i="21"/>
  <c r="B371" i="21"/>
  <c r="A371" i="21"/>
  <c r="M370" i="21"/>
  <c r="L370" i="21"/>
  <c r="K370" i="21"/>
  <c r="J370" i="21"/>
  <c r="I370" i="21"/>
  <c r="H370" i="21"/>
  <c r="G370" i="21"/>
  <c r="F370" i="21"/>
  <c r="E370" i="21"/>
  <c r="D370" i="21"/>
  <c r="B370" i="21"/>
  <c r="A370" i="21"/>
  <c r="M369" i="21"/>
  <c r="L369" i="21"/>
  <c r="K369" i="21"/>
  <c r="J369" i="21"/>
  <c r="I369" i="21"/>
  <c r="H369" i="21"/>
  <c r="G369" i="21"/>
  <c r="F369" i="21"/>
  <c r="E369" i="21"/>
  <c r="D369" i="21"/>
  <c r="B369" i="21"/>
  <c r="A369" i="21"/>
  <c r="M368" i="21"/>
  <c r="L368" i="21"/>
  <c r="K368" i="21"/>
  <c r="J368" i="21"/>
  <c r="I368" i="21"/>
  <c r="H368" i="21"/>
  <c r="G368" i="21"/>
  <c r="F368" i="21"/>
  <c r="E368" i="21"/>
  <c r="D368" i="21"/>
  <c r="B368" i="21"/>
  <c r="A368" i="21"/>
  <c r="M367" i="21"/>
  <c r="L367" i="21"/>
  <c r="K367" i="21"/>
  <c r="J367" i="21"/>
  <c r="I367" i="21"/>
  <c r="H367" i="21"/>
  <c r="G367" i="21"/>
  <c r="F367" i="21"/>
  <c r="E367" i="21"/>
  <c r="D367" i="21"/>
  <c r="B367" i="21"/>
  <c r="A367" i="21"/>
  <c r="M366" i="21"/>
  <c r="L366" i="21"/>
  <c r="K366" i="21"/>
  <c r="J366" i="21"/>
  <c r="I366" i="21"/>
  <c r="H366" i="21"/>
  <c r="G366" i="21"/>
  <c r="F366" i="21"/>
  <c r="E366" i="21"/>
  <c r="D366" i="21"/>
  <c r="B366" i="21"/>
  <c r="A366" i="21"/>
  <c r="M365" i="21"/>
  <c r="L365" i="21"/>
  <c r="K365" i="21"/>
  <c r="J365" i="21"/>
  <c r="I365" i="21"/>
  <c r="H365" i="21"/>
  <c r="G365" i="21"/>
  <c r="F365" i="21"/>
  <c r="E365" i="21"/>
  <c r="D365" i="21"/>
  <c r="B365" i="21"/>
  <c r="A365" i="21"/>
  <c r="M364" i="21"/>
  <c r="L364" i="21"/>
  <c r="K364" i="21"/>
  <c r="J364" i="21"/>
  <c r="I364" i="21"/>
  <c r="H364" i="21"/>
  <c r="G364" i="21"/>
  <c r="F364" i="21"/>
  <c r="E364" i="21"/>
  <c r="D364" i="21"/>
  <c r="B364" i="21"/>
  <c r="A364" i="21"/>
  <c r="M363" i="21"/>
  <c r="L363" i="21"/>
  <c r="K363" i="21"/>
  <c r="J363" i="21"/>
  <c r="I363" i="21"/>
  <c r="H363" i="21"/>
  <c r="G363" i="21"/>
  <c r="F363" i="21"/>
  <c r="E363" i="21"/>
  <c r="D363" i="21"/>
  <c r="B363" i="21"/>
  <c r="A363" i="21"/>
  <c r="M362" i="21"/>
  <c r="L362" i="21"/>
  <c r="K362" i="21"/>
  <c r="J362" i="21"/>
  <c r="I362" i="21"/>
  <c r="H362" i="21"/>
  <c r="G362" i="21"/>
  <c r="F362" i="21"/>
  <c r="E362" i="21"/>
  <c r="D362" i="21"/>
  <c r="B362" i="21"/>
  <c r="A362" i="21"/>
  <c r="M361" i="21"/>
  <c r="L361" i="21"/>
  <c r="K361" i="21"/>
  <c r="J361" i="21"/>
  <c r="I361" i="21"/>
  <c r="H361" i="21"/>
  <c r="G361" i="21"/>
  <c r="F361" i="21"/>
  <c r="E361" i="21"/>
  <c r="D361" i="21"/>
  <c r="B361" i="21"/>
  <c r="A361" i="21"/>
  <c r="M360" i="21"/>
  <c r="L360" i="21"/>
  <c r="K360" i="21"/>
  <c r="J360" i="21"/>
  <c r="I360" i="21"/>
  <c r="H360" i="21"/>
  <c r="G360" i="21"/>
  <c r="F360" i="21"/>
  <c r="E360" i="21"/>
  <c r="D360" i="21"/>
  <c r="B360" i="21"/>
  <c r="A360" i="21"/>
  <c r="M359" i="21"/>
  <c r="L359" i="21"/>
  <c r="K359" i="21"/>
  <c r="J359" i="21"/>
  <c r="I359" i="21"/>
  <c r="H359" i="21"/>
  <c r="G359" i="21"/>
  <c r="F359" i="21"/>
  <c r="E359" i="21"/>
  <c r="D359" i="21"/>
  <c r="B359" i="21"/>
  <c r="A359" i="21"/>
  <c r="M358" i="21"/>
  <c r="L358" i="21"/>
  <c r="K358" i="21"/>
  <c r="J358" i="21"/>
  <c r="I358" i="21"/>
  <c r="H358" i="21"/>
  <c r="G358" i="21"/>
  <c r="F358" i="21"/>
  <c r="E358" i="21"/>
  <c r="D358" i="21"/>
  <c r="B358" i="21"/>
  <c r="A358" i="21"/>
  <c r="M357" i="21"/>
  <c r="L357" i="21"/>
  <c r="K357" i="21"/>
  <c r="J357" i="21"/>
  <c r="I357" i="21"/>
  <c r="H357" i="21"/>
  <c r="G357" i="21"/>
  <c r="F357" i="21"/>
  <c r="E357" i="21"/>
  <c r="D357" i="21"/>
  <c r="B357" i="21"/>
  <c r="A357" i="21"/>
  <c r="M356" i="21"/>
  <c r="L356" i="21"/>
  <c r="K356" i="21"/>
  <c r="J356" i="21"/>
  <c r="I356" i="21"/>
  <c r="H356" i="21"/>
  <c r="G356" i="21"/>
  <c r="F356" i="21"/>
  <c r="E356" i="21"/>
  <c r="D356" i="21"/>
  <c r="B356" i="21"/>
  <c r="A356" i="21"/>
  <c r="M355" i="21"/>
  <c r="L355" i="21"/>
  <c r="K355" i="21"/>
  <c r="J355" i="21"/>
  <c r="I355" i="21"/>
  <c r="H355" i="21"/>
  <c r="G355" i="21"/>
  <c r="F355" i="21"/>
  <c r="E355" i="21"/>
  <c r="D355" i="21"/>
  <c r="B355" i="21"/>
  <c r="A355" i="21"/>
  <c r="M354" i="21"/>
  <c r="L354" i="21"/>
  <c r="K354" i="21"/>
  <c r="J354" i="21"/>
  <c r="I354" i="21"/>
  <c r="H354" i="21"/>
  <c r="G354" i="21"/>
  <c r="F354" i="21"/>
  <c r="E354" i="21"/>
  <c r="D354" i="21"/>
  <c r="B354" i="21"/>
  <c r="A354" i="21"/>
  <c r="M353" i="21"/>
  <c r="L353" i="21"/>
  <c r="K353" i="21"/>
  <c r="J353" i="21"/>
  <c r="I353" i="21"/>
  <c r="H353" i="21"/>
  <c r="G353" i="21"/>
  <c r="F353" i="21"/>
  <c r="E353" i="21"/>
  <c r="D353" i="21"/>
  <c r="B353" i="21"/>
  <c r="A353" i="21"/>
  <c r="M352" i="21"/>
  <c r="L352" i="21"/>
  <c r="K352" i="21"/>
  <c r="J352" i="21"/>
  <c r="I352" i="21"/>
  <c r="H352" i="21"/>
  <c r="G352" i="21"/>
  <c r="F352" i="21"/>
  <c r="E352" i="21"/>
  <c r="D352" i="21"/>
  <c r="B352" i="21"/>
  <c r="A352" i="21"/>
  <c r="M351" i="21"/>
  <c r="L351" i="21"/>
  <c r="K351" i="21"/>
  <c r="J351" i="21"/>
  <c r="I351" i="21"/>
  <c r="H351" i="21"/>
  <c r="G351" i="21"/>
  <c r="F351" i="21"/>
  <c r="E351" i="21"/>
  <c r="D351" i="21"/>
  <c r="B351" i="21"/>
  <c r="A351" i="21"/>
  <c r="M350" i="21"/>
  <c r="L350" i="21"/>
  <c r="K350" i="21"/>
  <c r="J350" i="21"/>
  <c r="I350" i="21"/>
  <c r="H350" i="21"/>
  <c r="G350" i="21"/>
  <c r="F350" i="21"/>
  <c r="E350" i="21"/>
  <c r="D350" i="21"/>
  <c r="B350" i="21"/>
  <c r="A350" i="21"/>
  <c r="M349" i="21"/>
  <c r="L349" i="21"/>
  <c r="K349" i="21"/>
  <c r="J349" i="21"/>
  <c r="I349" i="21"/>
  <c r="H349" i="21"/>
  <c r="G349" i="21"/>
  <c r="F349" i="21"/>
  <c r="E349" i="21"/>
  <c r="D349" i="21"/>
  <c r="B349" i="21"/>
  <c r="A349" i="21"/>
  <c r="M348" i="21"/>
  <c r="L348" i="21"/>
  <c r="K348" i="21"/>
  <c r="J348" i="21"/>
  <c r="I348" i="21"/>
  <c r="H348" i="21"/>
  <c r="G348" i="21"/>
  <c r="F348" i="21"/>
  <c r="E348" i="21"/>
  <c r="D348" i="21"/>
  <c r="B348" i="21"/>
  <c r="A348" i="21"/>
  <c r="M347" i="21"/>
  <c r="L347" i="21"/>
  <c r="K347" i="21"/>
  <c r="J347" i="21"/>
  <c r="I347" i="21"/>
  <c r="H347" i="21"/>
  <c r="G347" i="21"/>
  <c r="F347" i="21"/>
  <c r="E347" i="21"/>
  <c r="D347" i="21"/>
  <c r="B347" i="21"/>
  <c r="A347" i="21"/>
  <c r="M346" i="21"/>
  <c r="L346" i="21"/>
  <c r="K346" i="21"/>
  <c r="J346" i="21"/>
  <c r="I346" i="21"/>
  <c r="H346" i="21"/>
  <c r="G346" i="21"/>
  <c r="F346" i="21"/>
  <c r="E346" i="21"/>
  <c r="D346" i="21"/>
  <c r="B346" i="21"/>
  <c r="A346" i="21"/>
  <c r="M345" i="21"/>
  <c r="L345" i="21"/>
  <c r="K345" i="21"/>
  <c r="J345" i="21"/>
  <c r="I345" i="21"/>
  <c r="H345" i="21"/>
  <c r="G345" i="21"/>
  <c r="F345" i="21"/>
  <c r="E345" i="21"/>
  <c r="D345" i="21"/>
  <c r="B345" i="21"/>
  <c r="A345" i="21"/>
  <c r="M344" i="21"/>
  <c r="L344" i="21"/>
  <c r="K344" i="21"/>
  <c r="J344" i="21"/>
  <c r="I344" i="21"/>
  <c r="H344" i="21"/>
  <c r="G344" i="21"/>
  <c r="F344" i="21"/>
  <c r="E344" i="21"/>
  <c r="D344" i="21"/>
  <c r="B344" i="21"/>
  <c r="A344" i="21"/>
  <c r="M343" i="21"/>
  <c r="L343" i="21"/>
  <c r="K343" i="21"/>
  <c r="J343" i="21"/>
  <c r="I343" i="21"/>
  <c r="H343" i="21"/>
  <c r="G343" i="21"/>
  <c r="F343" i="21"/>
  <c r="E343" i="21"/>
  <c r="D343" i="21"/>
  <c r="B343" i="21"/>
  <c r="A343" i="21"/>
  <c r="M342" i="21"/>
  <c r="L342" i="21"/>
  <c r="K342" i="21"/>
  <c r="J342" i="21"/>
  <c r="I342" i="21"/>
  <c r="H342" i="21"/>
  <c r="G342" i="21"/>
  <c r="F342" i="21"/>
  <c r="E342" i="21"/>
  <c r="D342" i="21"/>
  <c r="B342" i="21"/>
  <c r="A342" i="21"/>
  <c r="M341" i="21"/>
  <c r="L341" i="21"/>
  <c r="K341" i="21"/>
  <c r="J341" i="21"/>
  <c r="I341" i="21"/>
  <c r="H341" i="21"/>
  <c r="G341" i="21"/>
  <c r="F341" i="21"/>
  <c r="E341" i="21"/>
  <c r="D341" i="21"/>
  <c r="B341" i="21"/>
  <c r="A341" i="21"/>
  <c r="M340" i="21"/>
  <c r="L340" i="21"/>
  <c r="K340" i="21"/>
  <c r="J340" i="21"/>
  <c r="I340" i="21"/>
  <c r="H340" i="21"/>
  <c r="G340" i="21"/>
  <c r="F340" i="21"/>
  <c r="E340" i="21"/>
  <c r="D340" i="21"/>
  <c r="B340" i="21"/>
  <c r="A340" i="21"/>
  <c r="M339" i="21"/>
  <c r="L339" i="21"/>
  <c r="K339" i="21"/>
  <c r="J339" i="21"/>
  <c r="I339" i="21"/>
  <c r="H339" i="21"/>
  <c r="G339" i="21"/>
  <c r="F339" i="21"/>
  <c r="E339" i="21"/>
  <c r="D339" i="21"/>
  <c r="B339" i="21"/>
  <c r="A339" i="21"/>
  <c r="M338" i="21"/>
  <c r="L338" i="21"/>
  <c r="K338" i="21"/>
  <c r="J338" i="21"/>
  <c r="I338" i="21"/>
  <c r="H338" i="21"/>
  <c r="G338" i="21"/>
  <c r="F338" i="21"/>
  <c r="E338" i="21"/>
  <c r="D338" i="21"/>
  <c r="B338" i="21"/>
  <c r="A338" i="21"/>
  <c r="M337" i="21"/>
  <c r="L337" i="21"/>
  <c r="K337" i="21"/>
  <c r="J337" i="21"/>
  <c r="I337" i="21"/>
  <c r="H337" i="21"/>
  <c r="G337" i="21"/>
  <c r="F337" i="21"/>
  <c r="E337" i="21"/>
  <c r="D337" i="21"/>
  <c r="B337" i="21"/>
  <c r="A337" i="21"/>
  <c r="M336" i="21"/>
  <c r="L336" i="21"/>
  <c r="K336" i="21"/>
  <c r="J336" i="21"/>
  <c r="I336" i="21"/>
  <c r="H336" i="21"/>
  <c r="G336" i="21"/>
  <c r="F336" i="21"/>
  <c r="E336" i="21"/>
  <c r="D336" i="21"/>
  <c r="B336" i="21"/>
  <c r="A336" i="21"/>
  <c r="M335" i="21"/>
  <c r="L335" i="21"/>
  <c r="K335" i="21"/>
  <c r="J335" i="21"/>
  <c r="I335" i="21"/>
  <c r="H335" i="21"/>
  <c r="G335" i="21"/>
  <c r="F335" i="21"/>
  <c r="E335" i="21"/>
  <c r="D335" i="21"/>
  <c r="B335" i="21"/>
  <c r="A335" i="21"/>
  <c r="M334" i="21"/>
  <c r="L334" i="21"/>
  <c r="K334" i="21"/>
  <c r="J334" i="21"/>
  <c r="I334" i="21"/>
  <c r="H334" i="21"/>
  <c r="G334" i="21"/>
  <c r="F334" i="21"/>
  <c r="E334" i="21"/>
  <c r="D334" i="21"/>
  <c r="B334" i="21"/>
  <c r="A334" i="21"/>
  <c r="M333" i="21"/>
  <c r="L333" i="21"/>
  <c r="K333" i="21"/>
  <c r="J333" i="21"/>
  <c r="I333" i="21"/>
  <c r="H333" i="21"/>
  <c r="G333" i="21"/>
  <c r="F333" i="21"/>
  <c r="E333" i="21"/>
  <c r="D333" i="21"/>
  <c r="B333" i="21"/>
  <c r="A333" i="21"/>
  <c r="M332" i="21"/>
  <c r="L332" i="21"/>
  <c r="K332" i="21"/>
  <c r="J332" i="21"/>
  <c r="I332" i="21"/>
  <c r="H332" i="21"/>
  <c r="G332" i="21"/>
  <c r="F332" i="21"/>
  <c r="E332" i="21"/>
  <c r="D332" i="21"/>
  <c r="B332" i="21"/>
  <c r="A332" i="21"/>
  <c r="M331" i="21"/>
  <c r="L331" i="21"/>
  <c r="K331" i="21"/>
  <c r="J331" i="21"/>
  <c r="I331" i="21"/>
  <c r="H331" i="21"/>
  <c r="G331" i="21"/>
  <c r="F331" i="21"/>
  <c r="E331" i="21"/>
  <c r="D331" i="21"/>
  <c r="B331" i="21"/>
  <c r="A331" i="21"/>
  <c r="M330" i="21"/>
  <c r="L330" i="21"/>
  <c r="K330" i="21"/>
  <c r="J330" i="21"/>
  <c r="I330" i="21"/>
  <c r="H330" i="21"/>
  <c r="G330" i="21"/>
  <c r="F330" i="21"/>
  <c r="E330" i="21"/>
  <c r="D330" i="21"/>
  <c r="B330" i="21"/>
  <c r="A330" i="21"/>
  <c r="M329" i="21"/>
  <c r="L329" i="21"/>
  <c r="K329" i="21"/>
  <c r="J329" i="21"/>
  <c r="I329" i="21"/>
  <c r="H329" i="21"/>
  <c r="G329" i="21"/>
  <c r="F329" i="21"/>
  <c r="E329" i="21"/>
  <c r="D329" i="21"/>
  <c r="B329" i="21"/>
  <c r="A329" i="21"/>
  <c r="M328" i="21"/>
  <c r="L328" i="21"/>
  <c r="K328" i="21"/>
  <c r="J328" i="21"/>
  <c r="I328" i="21"/>
  <c r="H328" i="21"/>
  <c r="G328" i="21"/>
  <c r="F328" i="21"/>
  <c r="E328" i="21"/>
  <c r="D328" i="21"/>
  <c r="B328" i="21"/>
  <c r="A328" i="21"/>
  <c r="M327" i="21"/>
  <c r="L327" i="21"/>
  <c r="K327" i="21"/>
  <c r="J327" i="21"/>
  <c r="I327" i="21"/>
  <c r="H327" i="21"/>
  <c r="G327" i="21"/>
  <c r="F327" i="21"/>
  <c r="E327" i="21"/>
  <c r="D327" i="21"/>
  <c r="B327" i="21"/>
  <c r="A327" i="21"/>
  <c r="M326" i="21"/>
  <c r="L326" i="21"/>
  <c r="K326" i="21"/>
  <c r="J326" i="21"/>
  <c r="I326" i="21"/>
  <c r="H326" i="21"/>
  <c r="G326" i="21"/>
  <c r="F326" i="21"/>
  <c r="E326" i="21"/>
  <c r="D326" i="21"/>
  <c r="B326" i="21"/>
  <c r="A326" i="21"/>
  <c r="M325" i="21"/>
  <c r="L325" i="21"/>
  <c r="K325" i="21"/>
  <c r="J325" i="21"/>
  <c r="I325" i="21"/>
  <c r="H325" i="21"/>
  <c r="G325" i="21"/>
  <c r="F325" i="21"/>
  <c r="E325" i="21"/>
  <c r="D325" i="21"/>
  <c r="B325" i="21"/>
  <c r="A325" i="21"/>
  <c r="M324" i="21"/>
  <c r="L324" i="21"/>
  <c r="K324" i="21"/>
  <c r="J324" i="21"/>
  <c r="I324" i="21"/>
  <c r="H324" i="21"/>
  <c r="G324" i="21"/>
  <c r="F324" i="21"/>
  <c r="E324" i="21"/>
  <c r="D324" i="21"/>
  <c r="B324" i="21"/>
  <c r="A324" i="21"/>
  <c r="M323" i="21"/>
  <c r="L323" i="21"/>
  <c r="K323" i="21"/>
  <c r="J323" i="21"/>
  <c r="I323" i="21"/>
  <c r="H323" i="21"/>
  <c r="G323" i="21"/>
  <c r="F323" i="21"/>
  <c r="E323" i="21"/>
  <c r="D323" i="21"/>
  <c r="B323" i="21"/>
  <c r="A323" i="21"/>
  <c r="M322" i="21"/>
  <c r="L322" i="21"/>
  <c r="K322" i="21"/>
  <c r="J322" i="21"/>
  <c r="I322" i="21"/>
  <c r="H322" i="21"/>
  <c r="G322" i="21"/>
  <c r="F322" i="21"/>
  <c r="E322" i="21"/>
  <c r="D322" i="21"/>
  <c r="B322" i="21"/>
  <c r="A322" i="21"/>
  <c r="M321" i="21"/>
  <c r="L321" i="21"/>
  <c r="K321" i="21"/>
  <c r="J321" i="21"/>
  <c r="I321" i="21"/>
  <c r="H321" i="21"/>
  <c r="G321" i="21"/>
  <c r="F321" i="21"/>
  <c r="E321" i="21"/>
  <c r="D321" i="21"/>
  <c r="B321" i="21"/>
  <c r="A321" i="21"/>
  <c r="M320" i="21"/>
  <c r="L320" i="21"/>
  <c r="K320" i="21"/>
  <c r="J320" i="21"/>
  <c r="I320" i="21"/>
  <c r="H320" i="21"/>
  <c r="G320" i="21"/>
  <c r="F320" i="21"/>
  <c r="E320" i="21"/>
  <c r="D320" i="21"/>
  <c r="B320" i="21"/>
  <c r="A320" i="21"/>
  <c r="M319" i="21"/>
  <c r="L319" i="21"/>
  <c r="K319" i="21"/>
  <c r="J319" i="21"/>
  <c r="I319" i="21"/>
  <c r="H319" i="21"/>
  <c r="G319" i="21"/>
  <c r="F319" i="21"/>
  <c r="E319" i="21"/>
  <c r="D319" i="21"/>
  <c r="B319" i="21"/>
  <c r="A319" i="21"/>
  <c r="M318" i="21"/>
  <c r="L318" i="21"/>
  <c r="K318" i="21"/>
  <c r="J318" i="21"/>
  <c r="I318" i="21"/>
  <c r="H318" i="21"/>
  <c r="G318" i="21"/>
  <c r="F318" i="21"/>
  <c r="E318" i="21"/>
  <c r="D318" i="21"/>
  <c r="B318" i="21"/>
  <c r="A318" i="21"/>
  <c r="M317" i="21"/>
  <c r="L317" i="21"/>
  <c r="K317" i="21"/>
  <c r="J317" i="21"/>
  <c r="I317" i="21"/>
  <c r="H317" i="21"/>
  <c r="G317" i="21"/>
  <c r="F317" i="21"/>
  <c r="E317" i="21"/>
  <c r="D317" i="21"/>
  <c r="B317" i="21"/>
  <c r="A317" i="21"/>
  <c r="M316" i="21"/>
  <c r="L316" i="21"/>
  <c r="K316" i="21"/>
  <c r="J316" i="21"/>
  <c r="I316" i="21"/>
  <c r="H316" i="21"/>
  <c r="G316" i="21"/>
  <c r="F316" i="21"/>
  <c r="E316" i="21"/>
  <c r="D316" i="21"/>
  <c r="B316" i="21"/>
  <c r="A316" i="21"/>
  <c r="M315" i="21"/>
  <c r="L315" i="21"/>
  <c r="K315" i="21"/>
  <c r="J315" i="21"/>
  <c r="I315" i="21"/>
  <c r="H315" i="21"/>
  <c r="G315" i="21"/>
  <c r="F315" i="21"/>
  <c r="E315" i="21"/>
  <c r="D315" i="21"/>
  <c r="B315" i="21"/>
  <c r="A315" i="21"/>
  <c r="M314" i="21"/>
  <c r="L314" i="21"/>
  <c r="K314" i="21"/>
  <c r="J314" i="21"/>
  <c r="I314" i="21"/>
  <c r="H314" i="21"/>
  <c r="G314" i="21"/>
  <c r="F314" i="21"/>
  <c r="E314" i="21"/>
  <c r="D314" i="21"/>
  <c r="B314" i="21"/>
  <c r="A314" i="21"/>
  <c r="M313" i="21"/>
  <c r="L313" i="21"/>
  <c r="K313" i="21"/>
  <c r="J313" i="21"/>
  <c r="I313" i="21"/>
  <c r="H313" i="21"/>
  <c r="G313" i="21"/>
  <c r="F313" i="21"/>
  <c r="E313" i="21"/>
  <c r="D313" i="21"/>
  <c r="B313" i="21"/>
  <c r="A313" i="21"/>
  <c r="M312" i="21"/>
  <c r="L312" i="21"/>
  <c r="K312" i="21"/>
  <c r="J312" i="21"/>
  <c r="I312" i="21"/>
  <c r="H312" i="21"/>
  <c r="G312" i="21"/>
  <c r="F312" i="21"/>
  <c r="E312" i="21"/>
  <c r="D312" i="21"/>
  <c r="B312" i="21"/>
  <c r="A312" i="21"/>
  <c r="M311" i="21"/>
  <c r="L311" i="21"/>
  <c r="K311" i="21"/>
  <c r="J311" i="21"/>
  <c r="I311" i="21"/>
  <c r="H311" i="21"/>
  <c r="G311" i="21"/>
  <c r="F311" i="21"/>
  <c r="E311" i="21"/>
  <c r="D311" i="21"/>
  <c r="B311" i="21"/>
  <c r="A311" i="21"/>
  <c r="M310" i="21"/>
  <c r="L310" i="21"/>
  <c r="K310" i="21"/>
  <c r="J310" i="21"/>
  <c r="I310" i="21"/>
  <c r="H310" i="21"/>
  <c r="G310" i="21"/>
  <c r="F310" i="21"/>
  <c r="E310" i="21"/>
  <c r="D310" i="21"/>
  <c r="B310" i="21"/>
  <c r="A310" i="21"/>
  <c r="M309" i="21"/>
  <c r="L309" i="21"/>
  <c r="K309" i="21"/>
  <c r="J309" i="21"/>
  <c r="I309" i="21"/>
  <c r="H309" i="21"/>
  <c r="G309" i="21"/>
  <c r="F309" i="21"/>
  <c r="E309" i="21"/>
  <c r="D309" i="21"/>
  <c r="B309" i="21"/>
  <c r="A309" i="21"/>
  <c r="M308" i="21"/>
  <c r="L308" i="21"/>
  <c r="K308" i="21"/>
  <c r="J308" i="21"/>
  <c r="I308" i="21"/>
  <c r="H308" i="21"/>
  <c r="G308" i="21"/>
  <c r="F308" i="21"/>
  <c r="E308" i="21"/>
  <c r="D308" i="21"/>
  <c r="B308" i="21"/>
  <c r="A308" i="21"/>
  <c r="M307" i="21"/>
  <c r="L307" i="21"/>
  <c r="K307" i="21"/>
  <c r="J307" i="21"/>
  <c r="I307" i="21"/>
  <c r="H307" i="21"/>
  <c r="G307" i="21"/>
  <c r="F307" i="21"/>
  <c r="E307" i="21"/>
  <c r="D307" i="21"/>
  <c r="B307" i="21"/>
  <c r="A307" i="21"/>
  <c r="M306" i="21"/>
  <c r="L306" i="21"/>
  <c r="K306" i="21"/>
  <c r="J306" i="21"/>
  <c r="I306" i="21"/>
  <c r="H306" i="21"/>
  <c r="G306" i="21"/>
  <c r="F306" i="21"/>
  <c r="E306" i="21"/>
  <c r="D306" i="21"/>
  <c r="B306" i="21"/>
  <c r="A306" i="21"/>
  <c r="M305" i="21"/>
  <c r="L305" i="21"/>
  <c r="K305" i="21"/>
  <c r="J305" i="21"/>
  <c r="I305" i="21"/>
  <c r="H305" i="21"/>
  <c r="G305" i="21"/>
  <c r="F305" i="21"/>
  <c r="E305" i="21"/>
  <c r="D305" i="21"/>
  <c r="B305" i="21"/>
  <c r="A305" i="21"/>
  <c r="M304" i="21"/>
  <c r="L304" i="21"/>
  <c r="K304" i="21"/>
  <c r="J304" i="21"/>
  <c r="I304" i="21"/>
  <c r="H304" i="21"/>
  <c r="G304" i="21"/>
  <c r="F304" i="21"/>
  <c r="E304" i="21"/>
  <c r="D304" i="21"/>
  <c r="B304" i="21"/>
  <c r="A304" i="21"/>
  <c r="M303" i="21"/>
  <c r="L303" i="21"/>
  <c r="K303" i="21"/>
  <c r="J303" i="21"/>
  <c r="I303" i="21"/>
  <c r="H303" i="21"/>
  <c r="G303" i="21"/>
  <c r="F303" i="21"/>
  <c r="E303" i="21"/>
  <c r="D303" i="21"/>
  <c r="B303" i="21"/>
  <c r="A303" i="21"/>
  <c r="M302" i="21"/>
  <c r="L302" i="21"/>
  <c r="K302" i="21"/>
  <c r="J302" i="21"/>
  <c r="I302" i="21"/>
  <c r="H302" i="21"/>
  <c r="G302" i="21"/>
  <c r="F302" i="21"/>
  <c r="E302" i="21"/>
  <c r="D302" i="21"/>
  <c r="B302" i="21"/>
  <c r="A302" i="21"/>
  <c r="M301" i="21"/>
  <c r="L301" i="21"/>
  <c r="K301" i="21"/>
  <c r="J301" i="21"/>
  <c r="I301" i="21"/>
  <c r="H301" i="21"/>
  <c r="G301" i="21"/>
  <c r="F301" i="21"/>
  <c r="E301" i="21"/>
  <c r="D301" i="21"/>
  <c r="B301" i="21"/>
  <c r="A301" i="21"/>
  <c r="M300" i="21"/>
  <c r="L300" i="21"/>
  <c r="K300" i="21"/>
  <c r="J300" i="21"/>
  <c r="I300" i="21"/>
  <c r="H300" i="21"/>
  <c r="G300" i="21"/>
  <c r="F300" i="21"/>
  <c r="E300" i="21"/>
  <c r="D300" i="21"/>
  <c r="B300" i="21"/>
  <c r="A300" i="21"/>
  <c r="M299" i="21"/>
  <c r="L299" i="21"/>
  <c r="K299" i="21"/>
  <c r="J299" i="21"/>
  <c r="I299" i="21"/>
  <c r="H299" i="21"/>
  <c r="G299" i="21"/>
  <c r="F299" i="21"/>
  <c r="E299" i="21"/>
  <c r="D299" i="21"/>
  <c r="B299" i="21"/>
  <c r="A299" i="21"/>
  <c r="M298" i="21"/>
  <c r="L298" i="21"/>
  <c r="K298" i="21"/>
  <c r="J298" i="21"/>
  <c r="I298" i="21"/>
  <c r="H298" i="21"/>
  <c r="G298" i="21"/>
  <c r="F298" i="21"/>
  <c r="E298" i="21"/>
  <c r="D298" i="21"/>
  <c r="B298" i="21"/>
  <c r="A298" i="21"/>
  <c r="M297" i="21"/>
  <c r="L297" i="21"/>
  <c r="K297" i="21"/>
  <c r="J297" i="21"/>
  <c r="I297" i="21"/>
  <c r="H297" i="21"/>
  <c r="G297" i="21"/>
  <c r="F297" i="21"/>
  <c r="E297" i="21"/>
  <c r="D297" i="21"/>
  <c r="B297" i="21"/>
  <c r="A297" i="21"/>
  <c r="M296" i="21"/>
  <c r="L296" i="21"/>
  <c r="K296" i="21"/>
  <c r="J296" i="21"/>
  <c r="I296" i="21"/>
  <c r="H296" i="21"/>
  <c r="G296" i="21"/>
  <c r="F296" i="21"/>
  <c r="E296" i="21"/>
  <c r="D296" i="21"/>
  <c r="B296" i="21"/>
  <c r="A296" i="21"/>
  <c r="M295" i="21"/>
  <c r="L295" i="21"/>
  <c r="K295" i="21"/>
  <c r="J295" i="21"/>
  <c r="I295" i="21"/>
  <c r="H295" i="21"/>
  <c r="G295" i="21"/>
  <c r="F295" i="21"/>
  <c r="E295" i="21"/>
  <c r="D295" i="21"/>
  <c r="B295" i="21"/>
  <c r="A295" i="21"/>
  <c r="M294" i="21"/>
  <c r="L294" i="21"/>
  <c r="K294" i="21"/>
  <c r="J294" i="21"/>
  <c r="I294" i="21"/>
  <c r="H294" i="21"/>
  <c r="G294" i="21"/>
  <c r="F294" i="21"/>
  <c r="E294" i="21"/>
  <c r="D294" i="21"/>
  <c r="B294" i="21"/>
  <c r="A294" i="21"/>
  <c r="M293" i="21"/>
  <c r="L293" i="21"/>
  <c r="K293" i="21"/>
  <c r="J293" i="21"/>
  <c r="I293" i="21"/>
  <c r="H293" i="21"/>
  <c r="G293" i="21"/>
  <c r="F293" i="21"/>
  <c r="E293" i="21"/>
  <c r="D293" i="21"/>
  <c r="B293" i="21"/>
  <c r="A293" i="21"/>
  <c r="M292" i="21"/>
  <c r="L292" i="21"/>
  <c r="K292" i="21"/>
  <c r="J292" i="21"/>
  <c r="I292" i="21"/>
  <c r="H292" i="21"/>
  <c r="G292" i="21"/>
  <c r="F292" i="21"/>
  <c r="E292" i="21"/>
  <c r="D292" i="21"/>
  <c r="B292" i="21"/>
  <c r="A292" i="21"/>
  <c r="M291" i="21"/>
  <c r="L291" i="21"/>
  <c r="K291" i="21"/>
  <c r="J291" i="21"/>
  <c r="I291" i="21"/>
  <c r="H291" i="21"/>
  <c r="G291" i="21"/>
  <c r="F291" i="21"/>
  <c r="E291" i="21"/>
  <c r="D291" i="21"/>
  <c r="B291" i="21"/>
  <c r="A291" i="21"/>
  <c r="M290" i="21"/>
  <c r="L290" i="21"/>
  <c r="K290" i="21"/>
  <c r="J290" i="21"/>
  <c r="I290" i="21"/>
  <c r="H290" i="21"/>
  <c r="G290" i="21"/>
  <c r="F290" i="21"/>
  <c r="E290" i="21"/>
  <c r="D290" i="21"/>
  <c r="B290" i="21"/>
  <c r="A290" i="21"/>
  <c r="M289" i="21"/>
  <c r="L289" i="21"/>
  <c r="K289" i="21"/>
  <c r="J289" i="21"/>
  <c r="I289" i="21"/>
  <c r="H289" i="21"/>
  <c r="G289" i="21"/>
  <c r="F289" i="21"/>
  <c r="E289" i="21"/>
  <c r="D289" i="21"/>
  <c r="B289" i="21"/>
  <c r="A289" i="21"/>
  <c r="M288" i="21"/>
  <c r="L288" i="21"/>
  <c r="K288" i="21"/>
  <c r="J288" i="21"/>
  <c r="I288" i="21"/>
  <c r="H288" i="21"/>
  <c r="G288" i="21"/>
  <c r="F288" i="21"/>
  <c r="E288" i="21"/>
  <c r="D288" i="21"/>
  <c r="B288" i="21"/>
  <c r="A288" i="21"/>
  <c r="M287" i="21"/>
  <c r="L287" i="21"/>
  <c r="K287" i="21"/>
  <c r="J287" i="21"/>
  <c r="I287" i="21"/>
  <c r="H287" i="21"/>
  <c r="G287" i="21"/>
  <c r="F287" i="21"/>
  <c r="E287" i="21"/>
  <c r="D287" i="21"/>
  <c r="B287" i="21"/>
  <c r="A287" i="21"/>
  <c r="M286" i="21"/>
  <c r="L286" i="21"/>
  <c r="K286" i="21"/>
  <c r="J286" i="21"/>
  <c r="I286" i="21"/>
  <c r="H286" i="21"/>
  <c r="G286" i="21"/>
  <c r="F286" i="21"/>
  <c r="E286" i="21"/>
  <c r="D286" i="21"/>
  <c r="B286" i="21"/>
  <c r="A286" i="21"/>
  <c r="M285" i="21"/>
  <c r="L285" i="21"/>
  <c r="K285" i="21"/>
  <c r="J285" i="21"/>
  <c r="I285" i="21"/>
  <c r="H285" i="21"/>
  <c r="G285" i="21"/>
  <c r="F285" i="21"/>
  <c r="E285" i="21"/>
  <c r="D285" i="21"/>
  <c r="B285" i="21"/>
  <c r="A285" i="21"/>
  <c r="M284" i="21"/>
  <c r="L284" i="21"/>
  <c r="K284" i="21"/>
  <c r="J284" i="21"/>
  <c r="I284" i="21"/>
  <c r="H284" i="21"/>
  <c r="G284" i="21"/>
  <c r="F284" i="21"/>
  <c r="E284" i="21"/>
  <c r="D284" i="21"/>
  <c r="B284" i="21"/>
  <c r="A284" i="21"/>
  <c r="M283" i="21"/>
  <c r="L283" i="21"/>
  <c r="K283" i="21"/>
  <c r="J283" i="21"/>
  <c r="I283" i="21"/>
  <c r="H283" i="21"/>
  <c r="G283" i="21"/>
  <c r="F283" i="21"/>
  <c r="E283" i="21"/>
  <c r="D283" i="21"/>
  <c r="B283" i="21"/>
  <c r="A283" i="21"/>
  <c r="M282" i="21"/>
  <c r="L282" i="21"/>
  <c r="K282" i="21"/>
  <c r="J282" i="21"/>
  <c r="I282" i="21"/>
  <c r="H282" i="21"/>
  <c r="G282" i="21"/>
  <c r="F282" i="21"/>
  <c r="E282" i="21"/>
  <c r="D282" i="21"/>
  <c r="B282" i="21"/>
  <c r="A282" i="21"/>
  <c r="M281" i="21"/>
  <c r="L281" i="21"/>
  <c r="K281" i="21"/>
  <c r="J281" i="21"/>
  <c r="I281" i="21"/>
  <c r="H281" i="21"/>
  <c r="G281" i="21"/>
  <c r="F281" i="21"/>
  <c r="E281" i="21"/>
  <c r="D281" i="21"/>
  <c r="B281" i="21"/>
  <c r="A281" i="21"/>
  <c r="M280" i="21"/>
  <c r="L280" i="21"/>
  <c r="K280" i="21"/>
  <c r="J280" i="21"/>
  <c r="I280" i="21"/>
  <c r="H280" i="21"/>
  <c r="G280" i="21"/>
  <c r="F280" i="21"/>
  <c r="E280" i="21"/>
  <c r="D280" i="21"/>
  <c r="B280" i="21"/>
  <c r="A280" i="21"/>
  <c r="M279" i="21"/>
  <c r="L279" i="21"/>
  <c r="K279" i="21"/>
  <c r="J279" i="21"/>
  <c r="I279" i="21"/>
  <c r="H279" i="21"/>
  <c r="G279" i="21"/>
  <c r="F279" i="21"/>
  <c r="E279" i="21"/>
  <c r="D279" i="21"/>
  <c r="B279" i="21"/>
  <c r="A279" i="21"/>
  <c r="M278" i="21"/>
  <c r="L278" i="21"/>
  <c r="K278" i="21"/>
  <c r="J278" i="21"/>
  <c r="I278" i="21"/>
  <c r="H278" i="21"/>
  <c r="G278" i="21"/>
  <c r="F278" i="21"/>
  <c r="E278" i="21"/>
  <c r="D278" i="21"/>
  <c r="B278" i="21"/>
  <c r="A278" i="21"/>
  <c r="M277" i="21"/>
  <c r="L277" i="21"/>
  <c r="K277" i="21"/>
  <c r="J277" i="21"/>
  <c r="I277" i="21"/>
  <c r="H277" i="21"/>
  <c r="G277" i="21"/>
  <c r="F277" i="21"/>
  <c r="E277" i="21"/>
  <c r="D277" i="21"/>
  <c r="B277" i="21"/>
  <c r="A277" i="21"/>
  <c r="M276" i="21"/>
  <c r="L276" i="21"/>
  <c r="K276" i="21"/>
  <c r="J276" i="21"/>
  <c r="I276" i="21"/>
  <c r="H276" i="21"/>
  <c r="G276" i="21"/>
  <c r="F276" i="21"/>
  <c r="E276" i="21"/>
  <c r="D276" i="21"/>
  <c r="B276" i="21"/>
  <c r="A276" i="21"/>
  <c r="M275" i="21"/>
  <c r="L275" i="21"/>
  <c r="K275" i="21"/>
  <c r="J275" i="21"/>
  <c r="I275" i="21"/>
  <c r="H275" i="21"/>
  <c r="G275" i="21"/>
  <c r="F275" i="21"/>
  <c r="E275" i="21"/>
  <c r="D275" i="21"/>
  <c r="B275" i="21"/>
  <c r="A275" i="21"/>
  <c r="M274" i="21"/>
  <c r="L274" i="21"/>
  <c r="K274" i="21"/>
  <c r="J274" i="21"/>
  <c r="I274" i="21"/>
  <c r="H274" i="21"/>
  <c r="G274" i="21"/>
  <c r="F274" i="21"/>
  <c r="E274" i="21"/>
  <c r="D274" i="21"/>
  <c r="B274" i="21"/>
  <c r="A274" i="21"/>
  <c r="M273" i="21"/>
  <c r="L273" i="21"/>
  <c r="K273" i="21"/>
  <c r="J273" i="21"/>
  <c r="I273" i="21"/>
  <c r="H273" i="21"/>
  <c r="G273" i="21"/>
  <c r="F273" i="21"/>
  <c r="E273" i="21"/>
  <c r="D273" i="21"/>
  <c r="B273" i="21"/>
  <c r="A273" i="21"/>
  <c r="M272" i="21"/>
  <c r="L272" i="21"/>
  <c r="K272" i="21"/>
  <c r="J272" i="21"/>
  <c r="I272" i="21"/>
  <c r="H272" i="21"/>
  <c r="G272" i="21"/>
  <c r="F272" i="21"/>
  <c r="E272" i="21"/>
  <c r="D272" i="21"/>
  <c r="B272" i="21"/>
  <c r="A272" i="21"/>
  <c r="M271" i="21"/>
  <c r="L271" i="21"/>
  <c r="K271" i="21"/>
  <c r="J271" i="21"/>
  <c r="I271" i="21"/>
  <c r="H271" i="21"/>
  <c r="G271" i="21"/>
  <c r="F271" i="21"/>
  <c r="E271" i="21"/>
  <c r="D271" i="21"/>
  <c r="B271" i="21"/>
  <c r="A271" i="21"/>
  <c r="M270" i="21"/>
  <c r="L270" i="21"/>
  <c r="K270" i="21"/>
  <c r="J270" i="21"/>
  <c r="I270" i="21"/>
  <c r="H270" i="21"/>
  <c r="G270" i="21"/>
  <c r="F270" i="21"/>
  <c r="E270" i="21"/>
  <c r="D270" i="21"/>
  <c r="B270" i="21"/>
  <c r="A270" i="21"/>
  <c r="M269" i="21"/>
  <c r="L269" i="21"/>
  <c r="K269" i="21"/>
  <c r="J269" i="21"/>
  <c r="I269" i="21"/>
  <c r="H269" i="21"/>
  <c r="G269" i="21"/>
  <c r="F269" i="21"/>
  <c r="E269" i="21"/>
  <c r="D269" i="21"/>
  <c r="B269" i="21"/>
  <c r="A269" i="21"/>
  <c r="M268" i="21"/>
  <c r="L268" i="21"/>
  <c r="K268" i="21"/>
  <c r="J268" i="21"/>
  <c r="I268" i="21"/>
  <c r="H268" i="21"/>
  <c r="G268" i="21"/>
  <c r="F268" i="21"/>
  <c r="E268" i="21"/>
  <c r="D268" i="21"/>
  <c r="B268" i="21"/>
  <c r="A268" i="21"/>
  <c r="M267" i="21"/>
  <c r="L267" i="21"/>
  <c r="K267" i="21"/>
  <c r="J267" i="21"/>
  <c r="I267" i="21"/>
  <c r="H267" i="21"/>
  <c r="G267" i="21"/>
  <c r="F267" i="21"/>
  <c r="E267" i="21"/>
  <c r="D267" i="21"/>
  <c r="B267" i="21"/>
  <c r="A267" i="21"/>
  <c r="M266" i="21"/>
  <c r="L266" i="21"/>
  <c r="K266" i="21"/>
  <c r="J266" i="21"/>
  <c r="I266" i="21"/>
  <c r="H266" i="21"/>
  <c r="G266" i="21"/>
  <c r="F266" i="21"/>
  <c r="E266" i="21"/>
  <c r="D266" i="21"/>
  <c r="B266" i="21"/>
  <c r="A266" i="21"/>
  <c r="M265" i="21"/>
  <c r="L265" i="21"/>
  <c r="K265" i="21"/>
  <c r="J265" i="21"/>
  <c r="I265" i="21"/>
  <c r="H265" i="21"/>
  <c r="G265" i="21"/>
  <c r="F265" i="21"/>
  <c r="E265" i="21"/>
  <c r="D265" i="21"/>
  <c r="B265" i="21"/>
  <c r="A265" i="21"/>
  <c r="M264" i="21"/>
  <c r="L264" i="21"/>
  <c r="K264" i="21"/>
  <c r="J264" i="21"/>
  <c r="I264" i="21"/>
  <c r="H264" i="21"/>
  <c r="G264" i="21"/>
  <c r="F264" i="21"/>
  <c r="E264" i="21"/>
  <c r="D264" i="21"/>
  <c r="B264" i="21"/>
  <c r="A264" i="21"/>
  <c r="M263" i="21"/>
  <c r="L263" i="21"/>
  <c r="K263" i="21"/>
  <c r="J263" i="21"/>
  <c r="I263" i="21"/>
  <c r="H263" i="21"/>
  <c r="G263" i="21"/>
  <c r="F263" i="21"/>
  <c r="E263" i="21"/>
  <c r="D263" i="21"/>
  <c r="B263" i="21"/>
  <c r="A263" i="21"/>
  <c r="M262" i="21"/>
  <c r="L262" i="21"/>
  <c r="K262" i="21"/>
  <c r="J262" i="21"/>
  <c r="I262" i="21"/>
  <c r="H262" i="21"/>
  <c r="G262" i="21"/>
  <c r="F262" i="21"/>
  <c r="E262" i="21"/>
  <c r="D262" i="21"/>
  <c r="B262" i="21"/>
  <c r="A262" i="21"/>
  <c r="M261" i="21"/>
  <c r="L261" i="21"/>
  <c r="K261" i="21"/>
  <c r="J261" i="21"/>
  <c r="I261" i="21"/>
  <c r="H261" i="21"/>
  <c r="G261" i="21"/>
  <c r="F261" i="21"/>
  <c r="E261" i="21"/>
  <c r="D261" i="21"/>
  <c r="B261" i="21"/>
  <c r="A261" i="21"/>
  <c r="M260" i="21"/>
  <c r="L260" i="21"/>
  <c r="K260" i="21"/>
  <c r="J260" i="21"/>
  <c r="I260" i="21"/>
  <c r="H260" i="21"/>
  <c r="G260" i="21"/>
  <c r="F260" i="21"/>
  <c r="E260" i="21"/>
  <c r="D260" i="21"/>
  <c r="B260" i="21"/>
  <c r="A260" i="21"/>
  <c r="M259" i="21"/>
  <c r="L259" i="21"/>
  <c r="K259" i="21"/>
  <c r="J259" i="21"/>
  <c r="I259" i="21"/>
  <c r="H259" i="21"/>
  <c r="G259" i="21"/>
  <c r="F259" i="21"/>
  <c r="E259" i="21"/>
  <c r="D259" i="21"/>
  <c r="B259" i="21"/>
  <c r="A259" i="21"/>
  <c r="M258" i="21"/>
  <c r="L258" i="21"/>
  <c r="K258" i="21"/>
  <c r="J258" i="21"/>
  <c r="I258" i="21"/>
  <c r="H258" i="21"/>
  <c r="G258" i="21"/>
  <c r="F258" i="21"/>
  <c r="E258" i="21"/>
  <c r="D258" i="21"/>
  <c r="B258" i="21"/>
  <c r="A258" i="21"/>
  <c r="M257" i="21"/>
  <c r="L257" i="21"/>
  <c r="K257" i="21"/>
  <c r="J257" i="21"/>
  <c r="I257" i="21"/>
  <c r="H257" i="21"/>
  <c r="G257" i="21"/>
  <c r="F257" i="21"/>
  <c r="E257" i="21"/>
  <c r="D257" i="21"/>
  <c r="B257" i="21"/>
  <c r="A257" i="21"/>
  <c r="M256" i="21"/>
  <c r="L256" i="21"/>
  <c r="K256" i="21"/>
  <c r="J256" i="21"/>
  <c r="I256" i="21"/>
  <c r="H256" i="21"/>
  <c r="G256" i="21"/>
  <c r="F256" i="21"/>
  <c r="E256" i="21"/>
  <c r="D256" i="21"/>
  <c r="B256" i="21"/>
  <c r="A256" i="21"/>
  <c r="M255" i="21"/>
  <c r="L255" i="21"/>
  <c r="K255" i="21"/>
  <c r="J255" i="21"/>
  <c r="I255" i="21"/>
  <c r="H255" i="21"/>
  <c r="G255" i="21"/>
  <c r="F255" i="21"/>
  <c r="E255" i="21"/>
  <c r="D255" i="21"/>
  <c r="B255" i="21"/>
  <c r="A255" i="21"/>
  <c r="M254" i="21"/>
  <c r="L254" i="21"/>
  <c r="K254" i="21"/>
  <c r="J254" i="21"/>
  <c r="I254" i="21"/>
  <c r="H254" i="21"/>
  <c r="G254" i="21"/>
  <c r="F254" i="21"/>
  <c r="E254" i="21"/>
  <c r="D254" i="21"/>
  <c r="B254" i="21"/>
  <c r="A254" i="21"/>
  <c r="M253" i="21"/>
  <c r="L253" i="21"/>
  <c r="K253" i="21"/>
  <c r="J253" i="21"/>
  <c r="I253" i="21"/>
  <c r="H253" i="21"/>
  <c r="G253" i="21"/>
  <c r="F253" i="21"/>
  <c r="E253" i="21"/>
  <c r="D253" i="21"/>
  <c r="B253" i="21"/>
  <c r="A253" i="21"/>
  <c r="M252" i="21"/>
  <c r="L252" i="21"/>
  <c r="K252" i="21"/>
  <c r="J252" i="21"/>
  <c r="I252" i="21"/>
  <c r="H252" i="21"/>
  <c r="G252" i="21"/>
  <c r="F252" i="21"/>
  <c r="E252" i="21"/>
  <c r="D252" i="21"/>
  <c r="B252" i="21"/>
  <c r="A252" i="21"/>
  <c r="M251" i="21"/>
  <c r="L251" i="21"/>
  <c r="K251" i="21"/>
  <c r="J251" i="21"/>
  <c r="I251" i="21"/>
  <c r="H251" i="21"/>
  <c r="G251" i="21"/>
  <c r="F251" i="21"/>
  <c r="E251" i="21"/>
  <c r="D251" i="21"/>
  <c r="B251" i="21"/>
  <c r="A251" i="21"/>
  <c r="M250" i="21"/>
  <c r="L250" i="21"/>
  <c r="K250" i="21"/>
  <c r="J250" i="21"/>
  <c r="I250" i="21"/>
  <c r="H250" i="21"/>
  <c r="G250" i="21"/>
  <c r="F250" i="21"/>
  <c r="E250" i="21"/>
  <c r="D250" i="21"/>
  <c r="B250" i="21"/>
  <c r="A250" i="21"/>
  <c r="M249" i="21"/>
  <c r="L249" i="21"/>
  <c r="K249" i="21"/>
  <c r="J249" i="21"/>
  <c r="I249" i="21"/>
  <c r="H249" i="21"/>
  <c r="G249" i="21"/>
  <c r="F249" i="21"/>
  <c r="E249" i="21"/>
  <c r="D249" i="21"/>
  <c r="B249" i="21"/>
  <c r="A249" i="21"/>
  <c r="M248" i="21"/>
  <c r="L248" i="21"/>
  <c r="K248" i="21"/>
  <c r="J248" i="21"/>
  <c r="I248" i="21"/>
  <c r="H248" i="21"/>
  <c r="G248" i="21"/>
  <c r="F248" i="21"/>
  <c r="E248" i="21"/>
  <c r="D248" i="21"/>
  <c r="B248" i="21"/>
  <c r="A248" i="21"/>
  <c r="M247" i="21"/>
  <c r="L247" i="21"/>
  <c r="K247" i="21"/>
  <c r="J247" i="21"/>
  <c r="I247" i="21"/>
  <c r="H247" i="21"/>
  <c r="G247" i="21"/>
  <c r="F247" i="21"/>
  <c r="E247" i="21"/>
  <c r="D247" i="21"/>
  <c r="B247" i="21"/>
  <c r="A247" i="21"/>
  <c r="M246" i="21"/>
  <c r="L246" i="21"/>
  <c r="K246" i="21"/>
  <c r="J246" i="21"/>
  <c r="I246" i="21"/>
  <c r="H246" i="21"/>
  <c r="G246" i="21"/>
  <c r="F246" i="21"/>
  <c r="E246" i="21"/>
  <c r="D246" i="21"/>
  <c r="B246" i="21"/>
  <c r="A246" i="21"/>
  <c r="M245" i="21"/>
  <c r="L245" i="21"/>
  <c r="K245" i="21"/>
  <c r="J245" i="21"/>
  <c r="I245" i="21"/>
  <c r="H245" i="21"/>
  <c r="G245" i="21"/>
  <c r="F245" i="21"/>
  <c r="E245" i="21"/>
  <c r="D245" i="21"/>
  <c r="B245" i="21"/>
  <c r="A245" i="21"/>
  <c r="M244" i="21"/>
  <c r="L244" i="21"/>
  <c r="K244" i="21"/>
  <c r="J244" i="21"/>
  <c r="I244" i="21"/>
  <c r="H244" i="21"/>
  <c r="G244" i="21"/>
  <c r="F244" i="21"/>
  <c r="E244" i="21"/>
  <c r="D244" i="21"/>
  <c r="B244" i="21"/>
  <c r="A244" i="21"/>
  <c r="M243" i="21"/>
  <c r="L243" i="21"/>
  <c r="K243" i="21"/>
  <c r="J243" i="21"/>
  <c r="I243" i="21"/>
  <c r="H243" i="21"/>
  <c r="G243" i="21"/>
  <c r="F243" i="21"/>
  <c r="E243" i="21"/>
  <c r="D243" i="21"/>
  <c r="B243" i="21"/>
  <c r="A243" i="21"/>
  <c r="M242" i="21"/>
  <c r="L242" i="21"/>
  <c r="K242" i="21"/>
  <c r="J242" i="21"/>
  <c r="I242" i="21"/>
  <c r="H242" i="21"/>
  <c r="G242" i="21"/>
  <c r="F242" i="21"/>
  <c r="E242" i="21"/>
  <c r="D242" i="21"/>
  <c r="B242" i="21"/>
  <c r="A242" i="21"/>
  <c r="M241" i="21"/>
  <c r="L241" i="21"/>
  <c r="K241" i="21"/>
  <c r="J241" i="21"/>
  <c r="I241" i="21"/>
  <c r="H241" i="21"/>
  <c r="G241" i="21"/>
  <c r="F241" i="21"/>
  <c r="E241" i="21"/>
  <c r="D241" i="21"/>
  <c r="B241" i="21"/>
  <c r="A241" i="21"/>
  <c r="M240" i="21"/>
  <c r="L240" i="21"/>
  <c r="K240" i="21"/>
  <c r="J240" i="21"/>
  <c r="I240" i="21"/>
  <c r="H240" i="21"/>
  <c r="G240" i="21"/>
  <c r="F240" i="21"/>
  <c r="E240" i="21"/>
  <c r="D240" i="21"/>
  <c r="B240" i="21"/>
  <c r="A240" i="21"/>
  <c r="M239" i="21"/>
  <c r="L239" i="21"/>
  <c r="K239" i="21"/>
  <c r="J239" i="21"/>
  <c r="I239" i="21"/>
  <c r="H239" i="21"/>
  <c r="G239" i="21"/>
  <c r="F239" i="21"/>
  <c r="E239" i="21"/>
  <c r="D239" i="21"/>
  <c r="B239" i="21"/>
  <c r="A239" i="21"/>
  <c r="M238" i="21"/>
  <c r="L238" i="21"/>
  <c r="K238" i="21"/>
  <c r="J238" i="21"/>
  <c r="I238" i="21"/>
  <c r="H238" i="21"/>
  <c r="G238" i="21"/>
  <c r="F238" i="21"/>
  <c r="E238" i="21"/>
  <c r="D238" i="21"/>
  <c r="B238" i="21"/>
  <c r="A238" i="21"/>
  <c r="M237" i="21"/>
  <c r="L237" i="21"/>
  <c r="K237" i="21"/>
  <c r="J237" i="21"/>
  <c r="I237" i="21"/>
  <c r="H237" i="21"/>
  <c r="G237" i="21"/>
  <c r="F237" i="21"/>
  <c r="E237" i="21"/>
  <c r="D237" i="21"/>
  <c r="B237" i="21"/>
  <c r="A237" i="21"/>
  <c r="M236" i="21"/>
  <c r="L236" i="21"/>
  <c r="K236" i="21"/>
  <c r="J236" i="21"/>
  <c r="I236" i="21"/>
  <c r="H236" i="21"/>
  <c r="G236" i="21"/>
  <c r="F236" i="21"/>
  <c r="E236" i="21"/>
  <c r="D236" i="21"/>
  <c r="B236" i="21"/>
  <c r="A236" i="21"/>
  <c r="M235" i="21"/>
  <c r="L235" i="21"/>
  <c r="K235" i="21"/>
  <c r="J235" i="21"/>
  <c r="I235" i="21"/>
  <c r="H235" i="21"/>
  <c r="G235" i="21"/>
  <c r="F235" i="21"/>
  <c r="E235" i="21"/>
  <c r="D235" i="21"/>
  <c r="B235" i="21"/>
  <c r="A235" i="21"/>
  <c r="M234" i="21"/>
  <c r="L234" i="21"/>
  <c r="K234" i="21"/>
  <c r="J234" i="21"/>
  <c r="I234" i="21"/>
  <c r="H234" i="21"/>
  <c r="G234" i="21"/>
  <c r="F234" i="21"/>
  <c r="E234" i="21"/>
  <c r="D234" i="21"/>
  <c r="B234" i="21"/>
  <c r="A234" i="21"/>
  <c r="M233" i="21"/>
  <c r="L233" i="21"/>
  <c r="K233" i="21"/>
  <c r="J233" i="21"/>
  <c r="I233" i="21"/>
  <c r="H233" i="21"/>
  <c r="G233" i="21"/>
  <c r="F233" i="21"/>
  <c r="E233" i="21"/>
  <c r="D233" i="21"/>
  <c r="B233" i="21"/>
  <c r="A233" i="21"/>
  <c r="M232" i="21"/>
  <c r="L232" i="21"/>
  <c r="K232" i="21"/>
  <c r="J232" i="21"/>
  <c r="I232" i="21"/>
  <c r="H232" i="21"/>
  <c r="G232" i="21"/>
  <c r="F232" i="21"/>
  <c r="E232" i="21"/>
  <c r="D232" i="21"/>
  <c r="B232" i="21"/>
  <c r="A232" i="21"/>
  <c r="M231" i="21"/>
  <c r="L231" i="21"/>
  <c r="K231" i="21"/>
  <c r="J231" i="21"/>
  <c r="I231" i="21"/>
  <c r="H231" i="21"/>
  <c r="G231" i="21"/>
  <c r="F231" i="21"/>
  <c r="E231" i="21"/>
  <c r="D231" i="21"/>
  <c r="B231" i="21"/>
  <c r="A231" i="21"/>
  <c r="M230" i="21"/>
  <c r="L230" i="21"/>
  <c r="K230" i="21"/>
  <c r="J230" i="21"/>
  <c r="I230" i="21"/>
  <c r="H230" i="21"/>
  <c r="G230" i="21"/>
  <c r="F230" i="21"/>
  <c r="E230" i="21"/>
  <c r="D230" i="21"/>
  <c r="B230" i="21"/>
  <c r="A230" i="21"/>
  <c r="M229" i="21"/>
  <c r="L229" i="21"/>
  <c r="K229" i="21"/>
  <c r="J229" i="21"/>
  <c r="I229" i="21"/>
  <c r="H229" i="21"/>
  <c r="G229" i="21"/>
  <c r="F229" i="21"/>
  <c r="E229" i="21"/>
  <c r="D229" i="21"/>
  <c r="B229" i="21"/>
  <c r="A229" i="21"/>
  <c r="M228" i="21"/>
  <c r="L228" i="21"/>
  <c r="K228" i="21"/>
  <c r="J228" i="21"/>
  <c r="I228" i="21"/>
  <c r="H228" i="21"/>
  <c r="G228" i="21"/>
  <c r="F228" i="21"/>
  <c r="E228" i="21"/>
  <c r="D228" i="21"/>
  <c r="B228" i="21"/>
  <c r="A228" i="21"/>
  <c r="M227" i="21"/>
  <c r="L227" i="21"/>
  <c r="K227" i="21"/>
  <c r="J227" i="21"/>
  <c r="I227" i="21"/>
  <c r="H227" i="21"/>
  <c r="G227" i="21"/>
  <c r="F227" i="21"/>
  <c r="E227" i="21"/>
  <c r="D227" i="21"/>
  <c r="B227" i="21"/>
  <c r="A227" i="21"/>
  <c r="M226" i="21"/>
  <c r="L226" i="21"/>
  <c r="K226" i="21"/>
  <c r="J226" i="21"/>
  <c r="I226" i="21"/>
  <c r="H226" i="21"/>
  <c r="G226" i="21"/>
  <c r="F226" i="21"/>
  <c r="E226" i="21"/>
  <c r="D226" i="21"/>
  <c r="B226" i="21"/>
  <c r="A226" i="21"/>
  <c r="M225" i="21"/>
  <c r="L225" i="21"/>
  <c r="K225" i="21"/>
  <c r="J225" i="21"/>
  <c r="I225" i="21"/>
  <c r="H225" i="21"/>
  <c r="G225" i="21"/>
  <c r="F225" i="21"/>
  <c r="E225" i="21"/>
  <c r="D225" i="21"/>
  <c r="B225" i="21"/>
  <c r="A225" i="21"/>
  <c r="M224" i="21"/>
  <c r="L224" i="21"/>
  <c r="K224" i="21"/>
  <c r="J224" i="21"/>
  <c r="I224" i="21"/>
  <c r="H224" i="21"/>
  <c r="G224" i="21"/>
  <c r="F224" i="21"/>
  <c r="E224" i="21"/>
  <c r="D224" i="21"/>
  <c r="B224" i="21"/>
  <c r="A224" i="21"/>
  <c r="M223" i="21"/>
  <c r="L223" i="21"/>
  <c r="K223" i="21"/>
  <c r="J223" i="21"/>
  <c r="I223" i="21"/>
  <c r="H223" i="21"/>
  <c r="G223" i="21"/>
  <c r="F223" i="21"/>
  <c r="E223" i="21"/>
  <c r="D223" i="21"/>
  <c r="B223" i="21"/>
  <c r="A223" i="21"/>
  <c r="M222" i="21"/>
  <c r="L222" i="21"/>
  <c r="K222" i="21"/>
  <c r="J222" i="21"/>
  <c r="I222" i="21"/>
  <c r="H222" i="21"/>
  <c r="G222" i="21"/>
  <c r="F222" i="21"/>
  <c r="E222" i="21"/>
  <c r="D222" i="21"/>
  <c r="B222" i="21"/>
  <c r="A222" i="21"/>
  <c r="M221" i="21"/>
  <c r="L221" i="21"/>
  <c r="K221" i="21"/>
  <c r="J221" i="21"/>
  <c r="I221" i="21"/>
  <c r="H221" i="21"/>
  <c r="G221" i="21"/>
  <c r="F221" i="21"/>
  <c r="E221" i="21"/>
  <c r="D221" i="21"/>
  <c r="B221" i="21"/>
  <c r="A221" i="21"/>
  <c r="M220" i="21"/>
  <c r="L220" i="21"/>
  <c r="K220" i="21"/>
  <c r="J220" i="21"/>
  <c r="I220" i="21"/>
  <c r="H220" i="21"/>
  <c r="G220" i="21"/>
  <c r="F220" i="21"/>
  <c r="E220" i="21"/>
  <c r="D220" i="21"/>
  <c r="B220" i="21"/>
  <c r="A220" i="21"/>
  <c r="M219" i="21"/>
  <c r="L219" i="21"/>
  <c r="K219" i="21"/>
  <c r="J219" i="21"/>
  <c r="I219" i="21"/>
  <c r="H219" i="21"/>
  <c r="G219" i="21"/>
  <c r="F219" i="21"/>
  <c r="E219" i="21"/>
  <c r="D219" i="21"/>
  <c r="B219" i="21"/>
  <c r="A219" i="21"/>
  <c r="M218" i="21"/>
  <c r="L218" i="21"/>
  <c r="K218" i="21"/>
  <c r="J218" i="21"/>
  <c r="I218" i="21"/>
  <c r="H218" i="21"/>
  <c r="G218" i="21"/>
  <c r="F218" i="21"/>
  <c r="E218" i="21"/>
  <c r="D218" i="21"/>
  <c r="B218" i="21"/>
  <c r="A218" i="21"/>
  <c r="M217" i="21"/>
  <c r="L217" i="21"/>
  <c r="K217" i="21"/>
  <c r="J217" i="21"/>
  <c r="I217" i="21"/>
  <c r="H217" i="21"/>
  <c r="G217" i="21"/>
  <c r="F217" i="21"/>
  <c r="E217" i="21"/>
  <c r="D217" i="21"/>
  <c r="B217" i="21"/>
  <c r="A217" i="21"/>
  <c r="M216" i="21"/>
  <c r="L216" i="21"/>
  <c r="K216" i="21"/>
  <c r="J216" i="21"/>
  <c r="I216" i="21"/>
  <c r="H216" i="21"/>
  <c r="G216" i="21"/>
  <c r="F216" i="21"/>
  <c r="E216" i="21"/>
  <c r="D216" i="21"/>
  <c r="B216" i="21"/>
  <c r="A216" i="21"/>
  <c r="M215" i="21"/>
  <c r="L215" i="21"/>
  <c r="K215" i="21"/>
  <c r="J215" i="21"/>
  <c r="I215" i="21"/>
  <c r="H215" i="21"/>
  <c r="G215" i="21"/>
  <c r="F215" i="21"/>
  <c r="E215" i="21"/>
  <c r="D215" i="21"/>
  <c r="B215" i="21"/>
  <c r="A215" i="21"/>
  <c r="M214" i="21"/>
  <c r="L214" i="21"/>
  <c r="K214" i="21"/>
  <c r="J214" i="21"/>
  <c r="I214" i="21"/>
  <c r="H214" i="21"/>
  <c r="G214" i="21"/>
  <c r="F214" i="21"/>
  <c r="E214" i="21"/>
  <c r="D214" i="21"/>
  <c r="B214" i="21"/>
  <c r="A214" i="21"/>
  <c r="M213" i="21"/>
  <c r="L213" i="21"/>
  <c r="K213" i="21"/>
  <c r="J213" i="21"/>
  <c r="I213" i="21"/>
  <c r="H213" i="21"/>
  <c r="G213" i="21"/>
  <c r="F213" i="21"/>
  <c r="E213" i="21"/>
  <c r="D213" i="21"/>
  <c r="B213" i="21"/>
  <c r="A213" i="21"/>
  <c r="M212" i="21"/>
  <c r="L212" i="21"/>
  <c r="K212" i="21"/>
  <c r="J212" i="21"/>
  <c r="I212" i="21"/>
  <c r="H212" i="21"/>
  <c r="G212" i="21"/>
  <c r="F212" i="21"/>
  <c r="E212" i="21"/>
  <c r="D212" i="21"/>
  <c r="B212" i="21"/>
  <c r="A212" i="21"/>
  <c r="M211" i="21"/>
  <c r="L211" i="21"/>
  <c r="K211" i="21"/>
  <c r="J211" i="21"/>
  <c r="I211" i="21"/>
  <c r="H211" i="21"/>
  <c r="G211" i="21"/>
  <c r="F211" i="21"/>
  <c r="E211" i="21"/>
  <c r="D211" i="21"/>
  <c r="B211" i="21"/>
  <c r="A211" i="21"/>
  <c r="M210" i="21"/>
  <c r="L210" i="21"/>
  <c r="K210" i="21"/>
  <c r="J210" i="21"/>
  <c r="I210" i="21"/>
  <c r="H210" i="21"/>
  <c r="G210" i="21"/>
  <c r="F210" i="21"/>
  <c r="E210" i="21"/>
  <c r="D210" i="21"/>
  <c r="B210" i="21"/>
  <c r="A210" i="21"/>
  <c r="M209" i="21"/>
  <c r="L209" i="21"/>
  <c r="K209" i="21"/>
  <c r="J209" i="21"/>
  <c r="I209" i="21"/>
  <c r="H209" i="21"/>
  <c r="G209" i="21"/>
  <c r="F209" i="21"/>
  <c r="E209" i="21"/>
  <c r="D209" i="21"/>
  <c r="B209" i="21"/>
  <c r="A209" i="21"/>
  <c r="M208" i="21"/>
  <c r="L208" i="21"/>
  <c r="K208" i="21"/>
  <c r="J208" i="21"/>
  <c r="I208" i="21"/>
  <c r="H208" i="21"/>
  <c r="G208" i="21"/>
  <c r="F208" i="21"/>
  <c r="E208" i="21"/>
  <c r="D208" i="21"/>
  <c r="B208" i="21"/>
  <c r="A208" i="21"/>
  <c r="M207" i="21"/>
  <c r="L207" i="21"/>
  <c r="K207" i="21"/>
  <c r="J207" i="21"/>
  <c r="I207" i="21"/>
  <c r="H207" i="21"/>
  <c r="G207" i="21"/>
  <c r="F207" i="21"/>
  <c r="E207" i="21"/>
  <c r="D207" i="21"/>
  <c r="B207" i="21"/>
  <c r="A207" i="21"/>
  <c r="M206" i="21"/>
  <c r="L206" i="21"/>
  <c r="K206" i="21"/>
  <c r="J206" i="21"/>
  <c r="I206" i="21"/>
  <c r="H206" i="21"/>
  <c r="G206" i="21"/>
  <c r="F206" i="21"/>
  <c r="E206" i="21"/>
  <c r="D206" i="21"/>
  <c r="B206" i="21"/>
  <c r="A206" i="21"/>
  <c r="M205" i="21"/>
  <c r="L205" i="21"/>
  <c r="K205" i="21"/>
  <c r="J205" i="21"/>
  <c r="I205" i="21"/>
  <c r="H205" i="21"/>
  <c r="G205" i="21"/>
  <c r="F205" i="21"/>
  <c r="E205" i="21"/>
  <c r="D205" i="21"/>
  <c r="B205" i="21"/>
  <c r="A205" i="21"/>
  <c r="M204" i="21"/>
  <c r="L204" i="21"/>
  <c r="K204" i="21"/>
  <c r="J204" i="21"/>
  <c r="I204" i="21"/>
  <c r="H204" i="21"/>
  <c r="G204" i="21"/>
  <c r="F204" i="21"/>
  <c r="E204" i="21"/>
  <c r="D204" i="21"/>
  <c r="B204" i="21"/>
  <c r="A204" i="21"/>
  <c r="M203" i="21"/>
  <c r="L203" i="21"/>
  <c r="K203" i="21"/>
  <c r="J203" i="21"/>
  <c r="I203" i="21"/>
  <c r="H203" i="21"/>
  <c r="G203" i="21"/>
  <c r="F203" i="21"/>
  <c r="E203" i="21"/>
  <c r="D203" i="21"/>
  <c r="B203" i="21"/>
  <c r="A203" i="21"/>
  <c r="M202" i="21"/>
  <c r="L202" i="21"/>
  <c r="K202" i="21"/>
  <c r="J202" i="21"/>
  <c r="I202" i="21"/>
  <c r="H202" i="21"/>
  <c r="G202" i="21"/>
  <c r="F202" i="21"/>
  <c r="E202" i="21"/>
  <c r="D202" i="21"/>
  <c r="B202" i="21"/>
  <c r="A202" i="21"/>
  <c r="M201" i="21"/>
  <c r="L201" i="21"/>
  <c r="K201" i="21"/>
  <c r="J201" i="21"/>
  <c r="I201" i="21"/>
  <c r="H201" i="21"/>
  <c r="G201" i="21"/>
  <c r="F201" i="21"/>
  <c r="E201" i="21"/>
  <c r="D201" i="21"/>
  <c r="B201" i="21"/>
  <c r="A201" i="21"/>
  <c r="M200" i="21"/>
  <c r="L200" i="21"/>
  <c r="K200" i="21"/>
  <c r="J200" i="21"/>
  <c r="I200" i="21"/>
  <c r="H200" i="21"/>
  <c r="G200" i="21"/>
  <c r="F200" i="21"/>
  <c r="E200" i="21"/>
  <c r="D200" i="21"/>
  <c r="B200" i="21"/>
  <c r="A200" i="21"/>
  <c r="M199" i="21"/>
  <c r="L199" i="21"/>
  <c r="K199" i="21"/>
  <c r="J199" i="21"/>
  <c r="I199" i="21"/>
  <c r="H199" i="21"/>
  <c r="G199" i="21"/>
  <c r="F199" i="21"/>
  <c r="E199" i="21"/>
  <c r="D199" i="21"/>
  <c r="B199" i="21"/>
  <c r="A199" i="21"/>
  <c r="M198" i="21"/>
  <c r="L198" i="21"/>
  <c r="K198" i="21"/>
  <c r="J198" i="21"/>
  <c r="I198" i="21"/>
  <c r="H198" i="21"/>
  <c r="G198" i="21"/>
  <c r="F198" i="21"/>
  <c r="E198" i="21"/>
  <c r="D198" i="21"/>
  <c r="B198" i="21"/>
  <c r="A198" i="21"/>
  <c r="M197" i="21"/>
  <c r="L197" i="21"/>
  <c r="K197" i="21"/>
  <c r="J197" i="21"/>
  <c r="I197" i="21"/>
  <c r="H197" i="21"/>
  <c r="G197" i="21"/>
  <c r="F197" i="21"/>
  <c r="E197" i="21"/>
  <c r="D197" i="21"/>
  <c r="B197" i="21"/>
  <c r="A197" i="21"/>
  <c r="M196" i="21"/>
  <c r="L196" i="21"/>
  <c r="K196" i="21"/>
  <c r="J196" i="21"/>
  <c r="I196" i="21"/>
  <c r="H196" i="21"/>
  <c r="G196" i="21"/>
  <c r="F196" i="21"/>
  <c r="E196" i="21"/>
  <c r="D196" i="21"/>
  <c r="B196" i="21"/>
  <c r="A196" i="21"/>
  <c r="M195" i="21"/>
  <c r="L195" i="21"/>
  <c r="K195" i="21"/>
  <c r="J195" i="21"/>
  <c r="I195" i="21"/>
  <c r="H195" i="21"/>
  <c r="G195" i="21"/>
  <c r="F195" i="21"/>
  <c r="E195" i="21"/>
  <c r="D195" i="21"/>
  <c r="B195" i="21"/>
  <c r="A195" i="21"/>
  <c r="M194" i="21"/>
  <c r="L194" i="21"/>
  <c r="K194" i="21"/>
  <c r="J194" i="21"/>
  <c r="I194" i="21"/>
  <c r="H194" i="21"/>
  <c r="G194" i="21"/>
  <c r="F194" i="21"/>
  <c r="E194" i="21"/>
  <c r="D194" i="21"/>
  <c r="B194" i="21"/>
  <c r="A194" i="21"/>
  <c r="M193" i="21"/>
  <c r="L193" i="21"/>
  <c r="K193" i="21"/>
  <c r="J193" i="21"/>
  <c r="I193" i="21"/>
  <c r="H193" i="21"/>
  <c r="G193" i="21"/>
  <c r="F193" i="21"/>
  <c r="E193" i="21"/>
  <c r="D193" i="21"/>
  <c r="B193" i="21"/>
  <c r="A193" i="21"/>
  <c r="M192" i="21"/>
  <c r="L192" i="21"/>
  <c r="K192" i="21"/>
  <c r="J192" i="21"/>
  <c r="I192" i="21"/>
  <c r="H192" i="21"/>
  <c r="G192" i="21"/>
  <c r="F192" i="21"/>
  <c r="E192" i="21"/>
  <c r="D192" i="21"/>
  <c r="B192" i="21"/>
  <c r="A192" i="21"/>
  <c r="M191" i="21"/>
  <c r="L191" i="21"/>
  <c r="K191" i="21"/>
  <c r="J191" i="21"/>
  <c r="I191" i="21"/>
  <c r="H191" i="21"/>
  <c r="G191" i="21"/>
  <c r="F191" i="21"/>
  <c r="E191" i="21"/>
  <c r="D191" i="21"/>
  <c r="B191" i="21"/>
  <c r="A191" i="21"/>
  <c r="M190" i="21"/>
  <c r="L190" i="21"/>
  <c r="K190" i="21"/>
  <c r="J190" i="21"/>
  <c r="I190" i="21"/>
  <c r="H190" i="21"/>
  <c r="G190" i="21"/>
  <c r="F190" i="21"/>
  <c r="E190" i="21"/>
  <c r="D190" i="21"/>
  <c r="B190" i="21"/>
  <c r="A190" i="21"/>
  <c r="M189" i="21"/>
  <c r="L189" i="21"/>
  <c r="K189" i="21"/>
  <c r="J189" i="21"/>
  <c r="I189" i="21"/>
  <c r="H189" i="21"/>
  <c r="G189" i="21"/>
  <c r="F189" i="21"/>
  <c r="E189" i="21"/>
  <c r="D189" i="21"/>
  <c r="B189" i="21"/>
  <c r="A189" i="21"/>
  <c r="M188" i="21"/>
  <c r="L188" i="21"/>
  <c r="K188" i="21"/>
  <c r="J188" i="21"/>
  <c r="I188" i="21"/>
  <c r="H188" i="21"/>
  <c r="G188" i="21"/>
  <c r="F188" i="21"/>
  <c r="E188" i="21"/>
  <c r="D188" i="21"/>
  <c r="B188" i="21"/>
  <c r="A188" i="21"/>
  <c r="M187" i="21"/>
  <c r="L187" i="21"/>
  <c r="K187" i="21"/>
  <c r="J187" i="21"/>
  <c r="I187" i="21"/>
  <c r="H187" i="21"/>
  <c r="G187" i="21"/>
  <c r="F187" i="21"/>
  <c r="E187" i="21"/>
  <c r="D187" i="21"/>
  <c r="B187" i="21"/>
  <c r="A187" i="21"/>
  <c r="M186" i="21"/>
  <c r="L186" i="21"/>
  <c r="K186" i="21"/>
  <c r="J186" i="21"/>
  <c r="I186" i="21"/>
  <c r="H186" i="21"/>
  <c r="G186" i="21"/>
  <c r="F186" i="21"/>
  <c r="E186" i="21"/>
  <c r="D186" i="21"/>
  <c r="B186" i="21"/>
  <c r="A186" i="21"/>
  <c r="M185" i="21"/>
  <c r="L185" i="21"/>
  <c r="K185" i="21"/>
  <c r="J185" i="21"/>
  <c r="I185" i="21"/>
  <c r="H185" i="21"/>
  <c r="G185" i="21"/>
  <c r="F185" i="21"/>
  <c r="E185" i="21"/>
  <c r="D185" i="21"/>
  <c r="B185" i="21"/>
  <c r="A185" i="21"/>
  <c r="M184" i="21"/>
  <c r="L184" i="21"/>
  <c r="K184" i="21"/>
  <c r="J184" i="21"/>
  <c r="I184" i="21"/>
  <c r="H184" i="21"/>
  <c r="G184" i="21"/>
  <c r="F184" i="21"/>
  <c r="E184" i="21"/>
  <c r="D184" i="21"/>
  <c r="B184" i="21"/>
  <c r="A184" i="21"/>
  <c r="M183" i="21"/>
  <c r="L183" i="21"/>
  <c r="K183" i="21"/>
  <c r="J183" i="21"/>
  <c r="I183" i="21"/>
  <c r="H183" i="21"/>
  <c r="G183" i="21"/>
  <c r="F183" i="21"/>
  <c r="E183" i="21"/>
  <c r="D183" i="21"/>
  <c r="B183" i="21"/>
  <c r="A183" i="21"/>
  <c r="M617" i="22"/>
  <c r="L617" i="22"/>
  <c r="K617" i="22"/>
  <c r="J617" i="22"/>
  <c r="I617" i="22"/>
  <c r="H617" i="22"/>
  <c r="G617" i="22"/>
  <c r="F617" i="22"/>
  <c r="E617" i="22"/>
  <c r="D617" i="22"/>
  <c r="B617" i="22"/>
  <c r="A617" i="22"/>
  <c r="M616" i="22"/>
  <c r="L616" i="22"/>
  <c r="K616" i="22"/>
  <c r="J616" i="22"/>
  <c r="I616" i="22"/>
  <c r="H616" i="22"/>
  <c r="G616" i="22"/>
  <c r="F616" i="22"/>
  <c r="E616" i="22"/>
  <c r="D616" i="22"/>
  <c r="B616" i="22"/>
  <c r="A616" i="22"/>
  <c r="M615" i="22"/>
  <c r="L615" i="22"/>
  <c r="K615" i="22"/>
  <c r="J615" i="22"/>
  <c r="I615" i="22"/>
  <c r="H615" i="22"/>
  <c r="G615" i="22"/>
  <c r="F615" i="22"/>
  <c r="E615" i="22"/>
  <c r="D615" i="22"/>
  <c r="B615" i="22"/>
  <c r="A615" i="22"/>
  <c r="M614" i="22"/>
  <c r="L614" i="22"/>
  <c r="K614" i="22"/>
  <c r="J614" i="22"/>
  <c r="I614" i="22"/>
  <c r="H614" i="22"/>
  <c r="G614" i="22"/>
  <c r="F614" i="22"/>
  <c r="E614" i="22"/>
  <c r="D614" i="22"/>
  <c r="B614" i="22"/>
  <c r="A614" i="22"/>
  <c r="M613" i="22"/>
  <c r="L613" i="22"/>
  <c r="K613" i="22"/>
  <c r="J613" i="22"/>
  <c r="I613" i="22"/>
  <c r="H613" i="22"/>
  <c r="G613" i="22"/>
  <c r="F613" i="22"/>
  <c r="E613" i="22"/>
  <c r="D613" i="22"/>
  <c r="B613" i="22"/>
  <c r="A613" i="22"/>
  <c r="M612" i="22"/>
  <c r="L612" i="22"/>
  <c r="K612" i="22"/>
  <c r="J612" i="22"/>
  <c r="I612" i="22"/>
  <c r="H612" i="22"/>
  <c r="G612" i="22"/>
  <c r="F612" i="22"/>
  <c r="E612" i="22"/>
  <c r="D612" i="22"/>
  <c r="B612" i="22"/>
  <c r="A612" i="22"/>
  <c r="M611" i="22"/>
  <c r="L611" i="22"/>
  <c r="K611" i="22"/>
  <c r="J611" i="22"/>
  <c r="I611" i="22"/>
  <c r="H611" i="22"/>
  <c r="G611" i="22"/>
  <c r="F611" i="22"/>
  <c r="E611" i="22"/>
  <c r="D611" i="22"/>
  <c r="B611" i="22"/>
  <c r="A611" i="22"/>
  <c r="M610" i="22"/>
  <c r="L610" i="22"/>
  <c r="K610" i="22"/>
  <c r="J610" i="22"/>
  <c r="I610" i="22"/>
  <c r="H610" i="22"/>
  <c r="G610" i="22"/>
  <c r="F610" i="22"/>
  <c r="E610" i="22"/>
  <c r="D610" i="22"/>
  <c r="B610" i="22"/>
  <c r="A610" i="22"/>
  <c r="M609" i="22"/>
  <c r="L609" i="22"/>
  <c r="K609" i="22"/>
  <c r="J609" i="22"/>
  <c r="I609" i="22"/>
  <c r="H609" i="22"/>
  <c r="G609" i="22"/>
  <c r="F609" i="22"/>
  <c r="E609" i="22"/>
  <c r="D609" i="22"/>
  <c r="B609" i="22"/>
  <c r="A609" i="22"/>
  <c r="M608" i="22"/>
  <c r="L608" i="22"/>
  <c r="K608" i="22"/>
  <c r="J608" i="22"/>
  <c r="I608" i="22"/>
  <c r="H608" i="22"/>
  <c r="G608" i="22"/>
  <c r="F608" i="22"/>
  <c r="E608" i="22"/>
  <c r="D608" i="22"/>
  <c r="B608" i="22"/>
  <c r="A608" i="22"/>
  <c r="M607" i="22"/>
  <c r="L607" i="22"/>
  <c r="K607" i="22"/>
  <c r="J607" i="22"/>
  <c r="I607" i="22"/>
  <c r="H607" i="22"/>
  <c r="G607" i="22"/>
  <c r="F607" i="22"/>
  <c r="E607" i="22"/>
  <c r="D607" i="22"/>
  <c r="B607" i="22"/>
  <c r="A607" i="22"/>
  <c r="M606" i="22"/>
  <c r="L606" i="22"/>
  <c r="K606" i="22"/>
  <c r="J606" i="22"/>
  <c r="I606" i="22"/>
  <c r="H606" i="22"/>
  <c r="G606" i="22"/>
  <c r="F606" i="22"/>
  <c r="E606" i="22"/>
  <c r="D606" i="22"/>
  <c r="B606" i="22"/>
  <c r="A606" i="22"/>
  <c r="M605" i="22"/>
  <c r="L605" i="22"/>
  <c r="K605" i="22"/>
  <c r="J605" i="22"/>
  <c r="I605" i="22"/>
  <c r="H605" i="22"/>
  <c r="G605" i="22"/>
  <c r="F605" i="22"/>
  <c r="E605" i="22"/>
  <c r="D605" i="22"/>
  <c r="B605" i="22"/>
  <c r="A605" i="22"/>
  <c r="M604" i="22"/>
  <c r="L604" i="22"/>
  <c r="K604" i="22"/>
  <c r="J604" i="22"/>
  <c r="I604" i="22"/>
  <c r="H604" i="22"/>
  <c r="G604" i="22"/>
  <c r="F604" i="22"/>
  <c r="E604" i="22"/>
  <c r="D604" i="22"/>
  <c r="B604" i="22"/>
  <c r="A604" i="22"/>
  <c r="M603" i="22"/>
  <c r="L603" i="22"/>
  <c r="K603" i="22"/>
  <c r="J603" i="22"/>
  <c r="I603" i="22"/>
  <c r="H603" i="22"/>
  <c r="G603" i="22"/>
  <c r="F603" i="22"/>
  <c r="E603" i="22"/>
  <c r="D603" i="22"/>
  <c r="B603" i="22"/>
  <c r="A603" i="22"/>
  <c r="M602" i="22"/>
  <c r="L602" i="22"/>
  <c r="K602" i="22"/>
  <c r="J602" i="22"/>
  <c r="I602" i="22"/>
  <c r="H602" i="22"/>
  <c r="G602" i="22"/>
  <c r="F602" i="22"/>
  <c r="E602" i="22"/>
  <c r="D602" i="22"/>
  <c r="B602" i="22"/>
  <c r="A602" i="22"/>
  <c r="M601" i="22"/>
  <c r="L601" i="22"/>
  <c r="K601" i="22"/>
  <c r="J601" i="22"/>
  <c r="I601" i="22"/>
  <c r="H601" i="22"/>
  <c r="G601" i="22"/>
  <c r="F601" i="22"/>
  <c r="E601" i="22"/>
  <c r="D601" i="22"/>
  <c r="B601" i="22"/>
  <c r="A601" i="22"/>
  <c r="M600" i="22"/>
  <c r="L600" i="22"/>
  <c r="K600" i="22"/>
  <c r="J600" i="22"/>
  <c r="I600" i="22"/>
  <c r="H600" i="22"/>
  <c r="G600" i="22"/>
  <c r="F600" i="22"/>
  <c r="E600" i="22"/>
  <c r="D600" i="22"/>
  <c r="B600" i="22"/>
  <c r="A600" i="22"/>
  <c r="M599" i="22"/>
  <c r="L599" i="22"/>
  <c r="K599" i="22"/>
  <c r="J599" i="22"/>
  <c r="I599" i="22"/>
  <c r="H599" i="22"/>
  <c r="G599" i="22"/>
  <c r="F599" i="22"/>
  <c r="E599" i="22"/>
  <c r="D599" i="22"/>
  <c r="B599" i="22"/>
  <c r="A599" i="22"/>
  <c r="M598" i="22"/>
  <c r="L598" i="22"/>
  <c r="K598" i="22"/>
  <c r="J598" i="22"/>
  <c r="I598" i="22"/>
  <c r="H598" i="22"/>
  <c r="G598" i="22"/>
  <c r="F598" i="22"/>
  <c r="E598" i="22"/>
  <c r="D598" i="22"/>
  <c r="B598" i="22"/>
  <c r="A598" i="22"/>
  <c r="M597" i="22"/>
  <c r="L597" i="22"/>
  <c r="K597" i="22"/>
  <c r="J597" i="22"/>
  <c r="I597" i="22"/>
  <c r="H597" i="22"/>
  <c r="G597" i="22"/>
  <c r="F597" i="22"/>
  <c r="E597" i="22"/>
  <c r="D597" i="22"/>
  <c r="B597" i="22"/>
  <c r="A597" i="22"/>
  <c r="M596" i="22"/>
  <c r="L596" i="22"/>
  <c r="K596" i="22"/>
  <c r="J596" i="22"/>
  <c r="I596" i="22"/>
  <c r="H596" i="22"/>
  <c r="G596" i="22"/>
  <c r="F596" i="22"/>
  <c r="E596" i="22"/>
  <c r="D596" i="22"/>
  <c r="B596" i="22"/>
  <c r="A596" i="22"/>
  <c r="M595" i="22"/>
  <c r="L595" i="22"/>
  <c r="K595" i="22"/>
  <c r="J595" i="22"/>
  <c r="I595" i="22"/>
  <c r="H595" i="22"/>
  <c r="G595" i="22"/>
  <c r="F595" i="22"/>
  <c r="E595" i="22"/>
  <c r="D595" i="22"/>
  <c r="B595" i="22"/>
  <c r="A595" i="22"/>
  <c r="M594" i="22"/>
  <c r="L594" i="22"/>
  <c r="K594" i="22"/>
  <c r="J594" i="22"/>
  <c r="I594" i="22"/>
  <c r="H594" i="22"/>
  <c r="G594" i="22"/>
  <c r="F594" i="22"/>
  <c r="E594" i="22"/>
  <c r="D594" i="22"/>
  <c r="B594" i="22"/>
  <c r="A594" i="22"/>
  <c r="M593" i="22"/>
  <c r="L593" i="22"/>
  <c r="K593" i="22"/>
  <c r="J593" i="22"/>
  <c r="I593" i="22"/>
  <c r="H593" i="22"/>
  <c r="G593" i="22"/>
  <c r="F593" i="22"/>
  <c r="E593" i="22"/>
  <c r="D593" i="22"/>
  <c r="B593" i="22"/>
  <c r="A593" i="22"/>
  <c r="M592" i="22"/>
  <c r="L592" i="22"/>
  <c r="K592" i="22"/>
  <c r="J592" i="22"/>
  <c r="I592" i="22"/>
  <c r="H592" i="22"/>
  <c r="G592" i="22"/>
  <c r="F592" i="22"/>
  <c r="E592" i="22"/>
  <c r="D592" i="22"/>
  <c r="B592" i="22"/>
  <c r="A592" i="22"/>
  <c r="M591" i="22"/>
  <c r="L591" i="22"/>
  <c r="K591" i="22"/>
  <c r="J591" i="22"/>
  <c r="I591" i="22"/>
  <c r="H591" i="22"/>
  <c r="G591" i="22"/>
  <c r="F591" i="22"/>
  <c r="E591" i="22"/>
  <c r="D591" i="22"/>
  <c r="B591" i="22"/>
  <c r="A591" i="22"/>
  <c r="M590" i="22"/>
  <c r="L590" i="22"/>
  <c r="K590" i="22"/>
  <c r="J590" i="22"/>
  <c r="I590" i="22"/>
  <c r="H590" i="22"/>
  <c r="G590" i="22"/>
  <c r="F590" i="22"/>
  <c r="E590" i="22"/>
  <c r="D590" i="22"/>
  <c r="B590" i="22"/>
  <c r="A590" i="22"/>
  <c r="M589" i="22"/>
  <c r="L589" i="22"/>
  <c r="K589" i="22"/>
  <c r="J589" i="22"/>
  <c r="I589" i="22"/>
  <c r="H589" i="22"/>
  <c r="G589" i="22"/>
  <c r="F589" i="22"/>
  <c r="E589" i="22"/>
  <c r="D589" i="22"/>
  <c r="B589" i="22"/>
  <c r="A589" i="22"/>
  <c r="M588" i="22"/>
  <c r="L588" i="22"/>
  <c r="K588" i="22"/>
  <c r="J588" i="22"/>
  <c r="I588" i="22"/>
  <c r="H588" i="22"/>
  <c r="G588" i="22"/>
  <c r="F588" i="22"/>
  <c r="E588" i="22"/>
  <c r="D588" i="22"/>
  <c r="B588" i="22"/>
  <c r="A588" i="22"/>
  <c r="M587" i="22"/>
  <c r="L587" i="22"/>
  <c r="K587" i="22"/>
  <c r="J587" i="22"/>
  <c r="I587" i="22"/>
  <c r="H587" i="22"/>
  <c r="G587" i="22"/>
  <c r="F587" i="22"/>
  <c r="E587" i="22"/>
  <c r="D587" i="22"/>
  <c r="B587" i="22"/>
  <c r="A587" i="22"/>
  <c r="M586" i="22"/>
  <c r="L586" i="22"/>
  <c r="K586" i="22"/>
  <c r="J586" i="22"/>
  <c r="I586" i="22"/>
  <c r="H586" i="22"/>
  <c r="G586" i="22"/>
  <c r="F586" i="22"/>
  <c r="E586" i="22"/>
  <c r="D586" i="22"/>
  <c r="B586" i="22"/>
  <c r="A586" i="22"/>
  <c r="M585" i="22"/>
  <c r="L585" i="22"/>
  <c r="K585" i="22"/>
  <c r="J585" i="22"/>
  <c r="I585" i="22"/>
  <c r="H585" i="22"/>
  <c r="G585" i="22"/>
  <c r="F585" i="22"/>
  <c r="E585" i="22"/>
  <c r="D585" i="22"/>
  <c r="B585" i="22"/>
  <c r="A585" i="22"/>
  <c r="M584" i="22"/>
  <c r="L584" i="22"/>
  <c r="K584" i="22"/>
  <c r="J584" i="22"/>
  <c r="I584" i="22"/>
  <c r="H584" i="22"/>
  <c r="G584" i="22"/>
  <c r="F584" i="22"/>
  <c r="E584" i="22"/>
  <c r="D584" i="22"/>
  <c r="B584" i="22"/>
  <c r="A584" i="22"/>
  <c r="M583" i="22"/>
  <c r="L583" i="22"/>
  <c r="K583" i="22"/>
  <c r="J583" i="22"/>
  <c r="I583" i="22"/>
  <c r="H583" i="22"/>
  <c r="G583" i="22"/>
  <c r="F583" i="22"/>
  <c r="E583" i="22"/>
  <c r="D583" i="22"/>
  <c r="B583" i="22"/>
  <c r="A583" i="22"/>
  <c r="M582" i="22"/>
  <c r="L582" i="22"/>
  <c r="K582" i="22"/>
  <c r="J582" i="22"/>
  <c r="I582" i="22"/>
  <c r="H582" i="22"/>
  <c r="G582" i="22"/>
  <c r="F582" i="22"/>
  <c r="E582" i="22"/>
  <c r="D582" i="22"/>
  <c r="B582" i="22"/>
  <c r="A582" i="22"/>
  <c r="M581" i="22"/>
  <c r="L581" i="22"/>
  <c r="K581" i="22"/>
  <c r="J581" i="22"/>
  <c r="I581" i="22"/>
  <c r="H581" i="22"/>
  <c r="G581" i="22"/>
  <c r="F581" i="22"/>
  <c r="E581" i="22"/>
  <c r="D581" i="22"/>
  <c r="B581" i="22"/>
  <c r="A581" i="22"/>
  <c r="M580" i="22"/>
  <c r="L580" i="22"/>
  <c r="K580" i="22"/>
  <c r="J580" i="22"/>
  <c r="I580" i="22"/>
  <c r="H580" i="22"/>
  <c r="G580" i="22"/>
  <c r="F580" i="22"/>
  <c r="E580" i="22"/>
  <c r="D580" i="22"/>
  <c r="B580" i="22"/>
  <c r="A580" i="22"/>
  <c r="M579" i="22"/>
  <c r="L579" i="22"/>
  <c r="K579" i="22"/>
  <c r="J579" i="22"/>
  <c r="I579" i="22"/>
  <c r="H579" i="22"/>
  <c r="G579" i="22"/>
  <c r="F579" i="22"/>
  <c r="E579" i="22"/>
  <c r="D579" i="22"/>
  <c r="B579" i="22"/>
  <c r="A579" i="22"/>
  <c r="M578" i="22"/>
  <c r="L578" i="22"/>
  <c r="K578" i="22"/>
  <c r="J578" i="22"/>
  <c r="I578" i="22"/>
  <c r="H578" i="22"/>
  <c r="G578" i="22"/>
  <c r="F578" i="22"/>
  <c r="E578" i="22"/>
  <c r="D578" i="22"/>
  <c r="B578" i="22"/>
  <c r="A578" i="22"/>
  <c r="M577" i="22"/>
  <c r="L577" i="22"/>
  <c r="K577" i="22"/>
  <c r="J577" i="22"/>
  <c r="I577" i="22"/>
  <c r="H577" i="22"/>
  <c r="G577" i="22"/>
  <c r="F577" i="22"/>
  <c r="E577" i="22"/>
  <c r="D577" i="22"/>
  <c r="B577" i="22"/>
  <c r="A577" i="22"/>
  <c r="M576" i="22"/>
  <c r="L576" i="22"/>
  <c r="K576" i="22"/>
  <c r="J576" i="22"/>
  <c r="I576" i="22"/>
  <c r="H576" i="22"/>
  <c r="G576" i="22"/>
  <c r="F576" i="22"/>
  <c r="E576" i="22"/>
  <c r="D576" i="22"/>
  <c r="B576" i="22"/>
  <c r="A576" i="22"/>
  <c r="M575" i="22"/>
  <c r="L575" i="22"/>
  <c r="K575" i="22"/>
  <c r="J575" i="22"/>
  <c r="I575" i="22"/>
  <c r="H575" i="22"/>
  <c r="G575" i="22"/>
  <c r="F575" i="22"/>
  <c r="E575" i="22"/>
  <c r="D575" i="22"/>
  <c r="B575" i="22"/>
  <c r="A575" i="22"/>
  <c r="M574" i="22"/>
  <c r="L574" i="22"/>
  <c r="K574" i="22"/>
  <c r="J574" i="22"/>
  <c r="I574" i="22"/>
  <c r="H574" i="22"/>
  <c r="G574" i="22"/>
  <c r="F574" i="22"/>
  <c r="E574" i="22"/>
  <c r="D574" i="22"/>
  <c r="B574" i="22"/>
  <c r="A574" i="22"/>
  <c r="M573" i="22"/>
  <c r="L573" i="22"/>
  <c r="K573" i="22"/>
  <c r="J573" i="22"/>
  <c r="I573" i="22"/>
  <c r="H573" i="22"/>
  <c r="G573" i="22"/>
  <c r="F573" i="22"/>
  <c r="E573" i="22"/>
  <c r="D573" i="22"/>
  <c r="B573" i="22"/>
  <c r="A573" i="22"/>
  <c r="M572" i="22"/>
  <c r="L572" i="22"/>
  <c r="K572" i="22"/>
  <c r="J572" i="22"/>
  <c r="I572" i="22"/>
  <c r="H572" i="22"/>
  <c r="G572" i="22"/>
  <c r="F572" i="22"/>
  <c r="E572" i="22"/>
  <c r="D572" i="22"/>
  <c r="B572" i="22"/>
  <c r="A572" i="22"/>
  <c r="M571" i="22"/>
  <c r="L571" i="22"/>
  <c r="K571" i="22"/>
  <c r="J571" i="22"/>
  <c r="I571" i="22"/>
  <c r="H571" i="22"/>
  <c r="G571" i="22"/>
  <c r="F571" i="22"/>
  <c r="E571" i="22"/>
  <c r="D571" i="22"/>
  <c r="B571" i="22"/>
  <c r="A571" i="22"/>
  <c r="M570" i="22"/>
  <c r="L570" i="22"/>
  <c r="K570" i="22"/>
  <c r="J570" i="22"/>
  <c r="I570" i="22"/>
  <c r="H570" i="22"/>
  <c r="G570" i="22"/>
  <c r="F570" i="22"/>
  <c r="E570" i="22"/>
  <c r="D570" i="22"/>
  <c r="B570" i="22"/>
  <c r="A570" i="22"/>
  <c r="M569" i="22"/>
  <c r="L569" i="22"/>
  <c r="K569" i="22"/>
  <c r="J569" i="22"/>
  <c r="I569" i="22"/>
  <c r="H569" i="22"/>
  <c r="G569" i="22"/>
  <c r="F569" i="22"/>
  <c r="E569" i="22"/>
  <c r="D569" i="22"/>
  <c r="B569" i="22"/>
  <c r="A569" i="22"/>
  <c r="M568" i="22"/>
  <c r="L568" i="22"/>
  <c r="K568" i="22"/>
  <c r="J568" i="22"/>
  <c r="I568" i="22"/>
  <c r="H568" i="22"/>
  <c r="G568" i="22"/>
  <c r="F568" i="22"/>
  <c r="E568" i="22"/>
  <c r="D568" i="22"/>
  <c r="B568" i="22"/>
  <c r="A568" i="22"/>
  <c r="M567" i="22"/>
  <c r="L567" i="22"/>
  <c r="K567" i="22"/>
  <c r="J567" i="22"/>
  <c r="I567" i="22"/>
  <c r="H567" i="22"/>
  <c r="G567" i="22"/>
  <c r="F567" i="22"/>
  <c r="E567" i="22"/>
  <c r="D567" i="22"/>
  <c r="B567" i="22"/>
  <c r="A567" i="22"/>
  <c r="M566" i="22"/>
  <c r="L566" i="22"/>
  <c r="K566" i="22"/>
  <c r="J566" i="22"/>
  <c r="I566" i="22"/>
  <c r="H566" i="22"/>
  <c r="G566" i="22"/>
  <c r="F566" i="22"/>
  <c r="E566" i="22"/>
  <c r="D566" i="22"/>
  <c r="B566" i="22"/>
  <c r="A566" i="22"/>
  <c r="M565" i="22"/>
  <c r="L565" i="22"/>
  <c r="K565" i="22"/>
  <c r="J565" i="22"/>
  <c r="I565" i="22"/>
  <c r="H565" i="22"/>
  <c r="G565" i="22"/>
  <c r="F565" i="22"/>
  <c r="E565" i="22"/>
  <c r="D565" i="22"/>
  <c r="B565" i="22"/>
  <c r="A565" i="22"/>
  <c r="M564" i="22"/>
  <c r="L564" i="22"/>
  <c r="K564" i="22"/>
  <c r="J564" i="22"/>
  <c r="I564" i="22"/>
  <c r="H564" i="22"/>
  <c r="G564" i="22"/>
  <c r="F564" i="22"/>
  <c r="E564" i="22"/>
  <c r="D564" i="22"/>
  <c r="B564" i="22"/>
  <c r="A564" i="22"/>
  <c r="M563" i="22"/>
  <c r="L563" i="22"/>
  <c r="K563" i="22"/>
  <c r="J563" i="22"/>
  <c r="I563" i="22"/>
  <c r="H563" i="22"/>
  <c r="G563" i="22"/>
  <c r="F563" i="22"/>
  <c r="E563" i="22"/>
  <c r="D563" i="22"/>
  <c r="B563" i="22"/>
  <c r="A563" i="22"/>
  <c r="M562" i="22"/>
  <c r="L562" i="22"/>
  <c r="K562" i="22"/>
  <c r="J562" i="22"/>
  <c r="I562" i="22"/>
  <c r="H562" i="22"/>
  <c r="G562" i="22"/>
  <c r="F562" i="22"/>
  <c r="E562" i="22"/>
  <c r="D562" i="22"/>
  <c r="B562" i="22"/>
  <c r="A562" i="22"/>
  <c r="M561" i="22"/>
  <c r="L561" i="22"/>
  <c r="K561" i="22"/>
  <c r="J561" i="22"/>
  <c r="I561" i="22"/>
  <c r="H561" i="22"/>
  <c r="G561" i="22"/>
  <c r="F561" i="22"/>
  <c r="E561" i="22"/>
  <c r="D561" i="22"/>
  <c r="B561" i="22"/>
  <c r="A561" i="22"/>
  <c r="M560" i="22"/>
  <c r="L560" i="22"/>
  <c r="K560" i="22"/>
  <c r="J560" i="22"/>
  <c r="I560" i="22"/>
  <c r="H560" i="22"/>
  <c r="G560" i="22"/>
  <c r="F560" i="22"/>
  <c r="E560" i="22"/>
  <c r="D560" i="22"/>
  <c r="B560" i="22"/>
  <c r="A560" i="22"/>
  <c r="M559" i="22"/>
  <c r="L559" i="22"/>
  <c r="K559" i="22"/>
  <c r="J559" i="22"/>
  <c r="I559" i="22"/>
  <c r="H559" i="22"/>
  <c r="G559" i="22"/>
  <c r="F559" i="22"/>
  <c r="E559" i="22"/>
  <c r="D559" i="22"/>
  <c r="B559" i="22"/>
  <c r="A559" i="22"/>
  <c r="M558" i="22"/>
  <c r="L558" i="22"/>
  <c r="K558" i="22"/>
  <c r="J558" i="22"/>
  <c r="I558" i="22"/>
  <c r="H558" i="22"/>
  <c r="G558" i="22"/>
  <c r="F558" i="22"/>
  <c r="E558" i="22"/>
  <c r="D558" i="22"/>
  <c r="B558" i="22"/>
  <c r="A558" i="22"/>
  <c r="M557" i="22"/>
  <c r="L557" i="22"/>
  <c r="K557" i="22"/>
  <c r="J557" i="22"/>
  <c r="I557" i="22"/>
  <c r="H557" i="22"/>
  <c r="G557" i="22"/>
  <c r="F557" i="22"/>
  <c r="E557" i="22"/>
  <c r="D557" i="22"/>
  <c r="B557" i="22"/>
  <c r="A557" i="22"/>
  <c r="M556" i="22"/>
  <c r="L556" i="22"/>
  <c r="K556" i="22"/>
  <c r="J556" i="22"/>
  <c r="I556" i="22"/>
  <c r="H556" i="22"/>
  <c r="G556" i="22"/>
  <c r="F556" i="22"/>
  <c r="E556" i="22"/>
  <c r="D556" i="22"/>
  <c r="B556" i="22"/>
  <c r="A556" i="22"/>
  <c r="M555" i="22"/>
  <c r="L555" i="22"/>
  <c r="K555" i="22"/>
  <c r="J555" i="22"/>
  <c r="I555" i="22"/>
  <c r="H555" i="22"/>
  <c r="G555" i="22"/>
  <c r="F555" i="22"/>
  <c r="E555" i="22"/>
  <c r="D555" i="22"/>
  <c r="B555" i="22"/>
  <c r="A555" i="22"/>
  <c r="M554" i="22"/>
  <c r="L554" i="22"/>
  <c r="K554" i="22"/>
  <c r="J554" i="22"/>
  <c r="I554" i="22"/>
  <c r="H554" i="22"/>
  <c r="G554" i="22"/>
  <c r="F554" i="22"/>
  <c r="E554" i="22"/>
  <c r="D554" i="22"/>
  <c r="B554" i="22"/>
  <c r="A554" i="22"/>
  <c r="M553" i="22"/>
  <c r="L553" i="22"/>
  <c r="K553" i="22"/>
  <c r="J553" i="22"/>
  <c r="I553" i="22"/>
  <c r="H553" i="22"/>
  <c r="G553" i="22"/>
  <c r="F553" i="22"/>
  <c r="E553" i="22"/>
  <c r="D553" i="22"/>
  <c r="B553" i="22"/>
  <c r="A553" i="22"/>
  <c r="M552" i="22"/>
  <c r="L552" i="22"/>
  <c r="K552" i="22"/>
  <c r="J552" i="22"/>
  <c r="I552" i="22"/>
  <c r="H552" i="22"/>
  <c r="G552" i="22"/>
  <c r="F552" i="22"/>
  <c r="E552" i="22"/>
  <c r="D552" i="22"/>
  <c r="B552" i="22"/>
  <c r="A552" i="22"/>
  <c r="M551" i="22"/>
  <c r="L551" i="22"/>
  <c r="K551" i="22"/>
  <c r="J551" i="22"/>
  <c r="I551" i="22"/>
  <c r="H551" i="22"/>
  <c r="G551" i="22"/>
  <c r="F551" i="22"/>
  <c r="E551" i="22"/>
  <c r="D551" i="22"/>
  <c r="B551" i="22"/>
  <c r="A551" i="22"/>
  <c r="M550" i="22"/>
  <c r="L550" i="22"/>
  <c r="K550" i="22"/>
  <c r="J550" i="22"/>
  <c r="I550" i="22"/>
  <c r="H550" i="22"/>
  <c r="G550" i="22"/>
  <c r="F550" i="22"/>
  <c r="E550" i="22"/>
  <c r="D550" i="22"/>
  <c r="B550" i="22"/>
  <c r="A550" i="22"/>
  <c r="M549" i="22"/>
  <c r="L549" i="22"/>
  <c r="K549" i="22"/>
  <c r="J549" i="22"/>
  <c r="I549" i="22"/>
  <c r="H549" i="22"/>
  <c r="G549" i="22"/>
  <c r="F549" i="22"/>
  <c r="E549" i="22"/>
  <c r="D549" i="22"/>
  <c r="B549" i="22"/>
  <c r="A549" i="22"/>
  <c r="M548" i="22"/>
  <c r="L548" i="22"/>
  <c r="K548" i="22"/>
  <c r="J548" i="22"/>
  <c r="I548" i="22"/>
  <c r="H548" i="22"/>
  <c r="G548" i="22"/>
  <c r="F548" i="22"/>
  <c r="E548" i="22"/>
  <c r="D548" i="22"/>
  <c r="B548" i="22"/>
  <c r="A548" i="22"/>
  <c r="M547" i="22"/>
  <c r="L547" i="22"/>
  <c r="K547" i="22"/>
  <c r="J547" i="22"/>
  <c r="I547" i="22"/>
  <c r="H547" i="22"/>
  <c r="G547" i="22"/>
  <c r="F547" i="22"/>
  <c r="E547" i="22"/>
  <c r="D547" i="22"/>
  <c r="B547" i="22"/>
  <c r="A547" i="22"/>
  <c r="M546" i="22"/>
  <c r="L546" i="22"/>
  <c r="K546" i="22"/>
  <c r="J546" i="22"/>
  <c r="I546" i="22"/>
  <c r="H546" i="22"/>
  <c r="G546" i="22"/>
  <c r="F546" i="22"/>
  <c r="E546" i="22"/>
  <c r="D546" i="22"/>
  <c r="B546" i="22"/>
  <c r="A546" i="22"/>
  <c r="M545" i="22"/>
  <c r="L545" i="22"/>
  <c r="K545" i="22"/>
  <c r="J545" i="22"/>
  <c r="I545" i="22"/>
  <c r="H545" i="22"/>
  <c r="G545" i="22"/>
  <c r="F545" i="22"/>
  <c r="E545" i="22"/>
  <c r="D545" i="22"/>
  <c r="B545" i="22"/>
  <c r="A545" i="22"/>
  <c r="M544" i="22"/>
  <c r="L544" i="22"/>
  <c r="K544" i="22"/>
  <c r="J544" i="22"/>
  <c r="I544" i="22"/>
  <c r="H544" i="22"/>
  <c r="G544" i="22"/>
  <c r="F544" i="22"/>
  <c r="E544" i="22"/>
  <c r="D544" i="22"/>
  <c r="B544" i="22"/>
  <c r="A544" i="22"/>
  <c r="M543" i="22"/>
  <c r="L543" i="22"/>
  <c r="K543" i="22"/>
  <c r="J543" i="22"/>
  <c r="I543" i="22"/>
  <c r="H543" i="22"/>
  <c r="G543" i="22"/>
  <c r="F543" i="22"/>
  <c r="E543" i="22"/>
  <c r="D543" i="22"/>
  <c r="B543" i="22"/>
  <c r="A543" i="22"/>
  <c r="M542" i="22"/>
  <c r="L542" i="22"/>
  <c r="K542" i="22"/>
  <c r="J542" i="22"/>
  <c r="I542" i="22"/>
  <c r="H542" i="22"/>
  <c r="G542" i="22"/>
  <c r="F542" i="22"/>
  <c r="E542" i="22"/>
  <c r="D542" i="22"/>
  <c r="B542" i="22"/>
  <c r="A542" i="22"/>
  <c r="M541" i="22"/>
  <c r="L541" i="22"/>
  <c r="K541" i="22"/>
  <c r="J541" i="22"/>
  <c r="I541" i="22"/>
  <c r="H541" i="22"/>
  <c r="G541" i="22"/>
  <c r="F541" i="22"/>
  <c r="E541" i="22"/>
  <c r="D541" i="22"/>
  <c r="B541" i="22"/>
  <c r="A541" i="22"/>
  <c r="M540" i="22"/>
  <c r="L540" i="22"/>
  <c r="K540" i="22"/>
  <c r="J540" i="22"/>
  <c r="I540" i="22"/>
  <c r="H540" i="22"/>
  <c r="G540" i="22"/>
  <c r="F540" i="22"/>
  <c r="E540" i="22"/>
  <c r="D540" i="22"/>
  <c r="B540" i="22"/>
  <c r="A540" i="22"/>
  <c r="M539" i="22"/>
  <c r="L539" i="22"/>
  <c r="K539" i="22"/>
  <c r="J539" i="22"/>
  <c r="I539" i="22"/>
  <c r="H539" i="22"/>
  <c r="G539" i="22"/>
  <c r="F539" i="22"/>
  <c r="E539" i="22"/>
  <c r="D539" i="22"/>
  <c r="B539" i="22"/>
  <c r="A539" i="22"/>
  <c r="M538" i="22"/>
  <c r="L538" i="22"/>
  <c r="K538" i="22"/>
  <c r="J538" i="22"/>
  <c r="I538" i="22"/>
  <c r="H538" i="22"/>
  <c r="G538" i="22"/>
  <c r="F538" i="22"/>
  <c r="E538" i="22"/>
  <c r="D538" i="22"/>
  <c r="B538" i="22"/>
  <c r="A538" i="22"/>
  <c r="M537" i="22"/>
  <c r="L537" i="22"/>
  <c r="K537" i="22"/>
  <c r="J537" i="22"/>
  <c r="I537" i="22"/>
  <c r="H537" i="22"/>
  <c r="G537" i="22"/>
  <c r="F537" i="22"/>
  <c r="E537" i="22"/>
  <c r="D537" i="22"/>
  <c r="B537" i="22"/>
  <c r="A537" i="22"/>
  <c r="M536" i="22"/>
  <c r="L536" i="22"/>
  <c r="K536" i="22"/>
  <c r="J536" i="22"/>
  <c r="I536" i="22"/>
  <c r="H536" i="22"/>
  <c r="G536" i="22"/>
  <c r="F536" i="22"/>
  <c r="E536" i="22"/>
  <c r="D536" i="22"/>
  <c r="B536" i="22"/>
  <c r="A536" i="22"/>
  <c r="M535" i="22"/>
  <c r="L535" i="22"/>
  <c r="K535" i="22"/>
  <c r="J535" i="22"/>
  <c r="I535" i="22"/>
  <c r="H535" i="22"/>
  <c r="G535" i="22"/>
  <c r="F535" i="22"/>
  <c r="E535" i="22"/>
  <c r="D535" i="22"/>
  <c r="B535" i="22"/>
  <c r="A535" i="22"/>
  <c r="M534" i="22"/>
  <c r="L534" i="22"/>
  <c r="K534" i="22"/>
  <c r="J534" i="22"/>
  <c r="I534" i="22"/>
  <c r="H534" i="22"/>
  <c r="G534" i="22"/>
  <c r="F534" i="22"/>
  <c r="E534" i="22"/>
  <c r="D534" i="22"/>
  <c r="B534" i="22"/>
  <c r="A534" i="22"/>
  <c r="M533" i="22"/>
  <c r="L533" i="22"/>
  <c r="K533" i="22"/>
  <c r="J533" i="22"/>
  <c r="I533" i="22"/>
  <c r="H533" i="22"/>
  <c r="G533" i="22"/>
  <c r="F533" i="22"/>
  <c r="E533" i="22"/>
  <c r="D533" i="22"/>
  <c r="B533" i="22"/>
  <c r="A533" i="22"/>
  <c r="M532" i="22"/>
  <c r="L532" i="22"/>
  <c r="K532" i="22"/>
  <c r="J532" i="22"/>
  <c r="I532" i="22"/>
  <c r="H532" i="22"/>
  <c r="G532" i="22"/>
  <c r="F532" i="22"/>
  <c r="E532" i="22"/>
  <c r="D532" i="22"/>
  <c r="B532" i="22"/>
  <c r="A532" i="22"/>
  <c r="M531" i="22"/>
  <c r="L531" i="22"/>
  <c r="K531" i="22"/>
  <c r="J531" i="22"/>
  <c r="I531" i="22"/>
  <c r="H531" i="22"/>
  <c r="G531" i="22"/>
  <c r="F531" i="22"/>
  <c r="E531" i="22"/>
  <c r="D531" i="22"/>
  <c r="B531" i="22"/>
  <c r="A531" i="22"/>
  <c r="M530" i="22"/>
  <c r="L530" i="22"/>
  <c r="K530" i="22"/>
  <c r="J530" i="22"/>
  <c r="I530" i="22"/>
  <c r="H530" i="22"/>
  <c r="G530" i="22"/>
  <c r="F530" i="22"/>
  <c r="E530" i="22"/>
  <c r="D530" i="22"/>
  <c r="B530" i="22"/>
  <c r="A530" i="22"/>
  <c r="M529" i="22"/>
  <c r="L529" i="22"/>
  <c r="K529" i="22"/>
  <c r="J529" i="22"/>
  <c r="I529" i="22"/>
  <c r="H529" i="22"/>
  <c r="G529" i="22"/>
  <c r="F529" i="22"/>
  <c r="E529" i="22"/>
  <c r="D529" i="22"/>
  <c r="B529" i="22"/>
  <c r="A529" i="22"/>
  <c r="M528" i="22"/>
  <c r="L528" i="22"/>
  <c r="K528" i="22"/>
  <c r="J528" i="22"/>
  <c r="I528" i="22"/>
  <c r="H528" i="22"/>
  <c r="G528" i="22"/>
  <c r="F528" i="22"/>
  <c r="E528" i="22"/>
  <c r="D528" i="22"/>
  <c r="B528" i="22"/>
  <c r="A528" i="22"/>
  <c r="M527" i="22"/>
  <c r="L527" i="22"/>
  <c r="K527" i="22"/>
  <c r="J527" i="22"/>
  <c r="I527" i="22"/>
  <c r="H527" i="22"/>
  <c r="G527" i="22"/>
  <c r="F527" i="22"/>
  <c r="E527" i="22"/>
  <c r="D527" i="22"/>
  <c r="B527" i="22"/>
  <c r="A527" i="22"/>
  <c r="M526" i="22"/>
  <c r="L526" i="22"/>
  <c r="K526" i="22"/>
  <c r="J526" i="22"/>
  <c r="I526" i="22"/>
  <c r="H526" i="22"/>
  <c r="G526" i="22"/>
  <c r="F526" i="22"/>
  <c r="E526" i="22"/>
  <c r="D526" i="22"/>
  <c r="B526" i="22"/>
  <c r="A526" i="22"/>
  <c r="M525" i="22"/>
  <c r="L525" i="22"/>
  <c r="K525" i="22"/>
  <c r="J525" i="22"/>
  <c r="I525" i="22"/>
  <c r="H525" i="22"/>
  <c r="G525" i="22"/>
  <c r="F525" i="22"/>
  <c r="E525" i="22"/>
  <c r="D525" i="22"/>
  <c r="B525" i="22"/>
  <c r="A525" i="22"/>
  <c r="M524" i="22"/>
  <c r="L524" i="22"/>
  <c r="K524" i="22"/>
  <c r="J524" i="22"/>
  <c r="I524" i="22"/>
  <c r="H524" i="22"/>
  <c r="G524" i="22"/>
  <c r="F524" i="22"/>
  <c r="E524" i="22"/>
  <c r="D524" i="22"/>
  <c r="B524" i="22"/>
  <c r="A524" i="22"/>
  <c r="M523" i="22"/>
  <c r="L523" i="22"/>
  <c r="K523" i="22"/>
  <c r="J523" i="22"/>
  <c r="I523" i="22"/>
  <c r="H523" i="22"/>
  <c r="G523" i="22"/>
  <c r="F523" i="22"/>
  <c r="E523" i="22"/>
  <c r="D523" i="22"/>
  <c r="B523" i="22"/>
  <c r="A523" i="22"/>
  <c r="M522" i="22"/>
  <c r="L522" i="22"/>
  <c r="K522" i="22"/>
  <c r="J522" i="22"/>
  <c r="I522" i="22"/>
  <c r="H522" i="22"/>
  <c r="G522" i="22"/>
  <c r="F522" i="22"/>
  <c r="E522" i="22"/>
  <c r="D522" i="22"/>
  <c r="B522" i="22"/>
  <c r="A522" i="22"/>
  <c r="M521" i="22"/>
  <c r="L521" i="22"/>
  <c r="K521" i="22"/>
  <c r="J521" i="22"/>
  <c r="I521" i="22"/>
  <c r="H521" i="22"/>
  <c r="G521" i="22"/>
  <c r="F521" i="22"/>
  <c r="E521" i="22"/>
  <c r="D521" i="22"/>
  <c r="B521" i="22"/>
  <c r="A521" i="22"/>
  <c r="M520" i="22"/>
  <c r="L520" i="22"/>
  <c r="K520" i="22"/>
  <c r="J520" i="22"/>
  <c r="I520" i="22"/>
  <c r="H520" i="22"/>
  <c r="G520" i="22"/>
  <c r="F520" i="22"/>
  <c r="E520" i="22"/>
  <c r="D520" i="22"/>
  <c r="B520" i="22"/>
  <c r="A520" i="22"/>
  <c r="M519" i="22"/>
  <c r="L519" i="22"/>
  <c r="K519" i="22"/>
  <c r="J519" i="22"/>
  <c r="I519" i="22"/>
  <c r="H519" i="22"/>
  <c r="G519" i="22"/>
  <c r="F519" i="22"/>
  <c r="E519" i="22"/>
  <c r="D519" i="22"/>
  <c r="B519" i="22"/>
  <c r="A519" i="22"/>
  <c r="M518" i="22"/>
  <c r="L518" i="22"/>
  <c r="K518" i="22"/>
  <c r="J518" i="22"/>
  <c r="I518" i="22"/>
  <c r="H518" i="22"/>
  <c r="G518" i="22"/>
  <c r="F518" i="22"/>
  <c r="E518" i="22"/>
  <c r="D518" i="22"/>
  <c r="B518" i="22"/>
  <c r="A518" i="22"/>
  <c r="M517" i="22"/>
  <c r="L517" i="22"/>
  <c r="K517" i="22"/>
  <c r="J517" i="22"/>
  <c r="I517" i="22"/>
  <c r="H517" i="22"/>
  <c r="G517" i="22"/>
  <c r="F517" i="22"/>
  <c r="E517" i="22"/>
  <c r="D517" i="22"/>
  <c r="B517" i="22"/>
  <c r="A517" i="22"/>
  <c r="M516" i="22"/>
  <c r="L516" i="22"/>
  <c r="K516" i="22"/>
  <c r="J516" i="22"/>
  <c r="I516" i="22"/>
  <c r="H516" i="22"/>
  <c r="G516" i="22"/>
  <c r="F516" i="22"/>
  <c r="E516" i="22"/>
  <c r="D516" i="22"/>
  <c r="B516" i="22"/>
  <c r="A516" i="22"/>
  <c r="M515" i="22"/>
  <c r="L515" i="22"/>
  <c r="K515" i="22"/>
  <c r="J515" i="22"/>
  <c r="I515" i="22"/>
  <c r="H515" i="22"/>
  <c r="G515" i="22"/>
  <c r="F515" i="22"/>
  <c r="E515" i="22"/>
  <c r="D515" i="22"/>
  <c r="B515" i="22"/>
  <c r="A515" i="22"/>
  <c r="M514" i="22"/>
  <c r="L514" i="22"/>
  <c r="K514" i="22"/>
  <c r="J514" i="22"/>
  <c r="I514" i="22"/>
  <c r="H514" i="22"/>
  <c r="G514" i="22"/>
  <c r="F514" i="22"/>
  <c r="E514" i="22"/>
  <c r="D514" i="22"/>
  <c r="B514" i="22"/>
  <c r="A514" i="22"/>
  <c r="M513" i="22"/>
  <c r="L513" i="22"/>
  <c r="K513" i="22"/>
  <c r="J513" i="22"/>
  <c r="I513" i="22"/>
  <c r="H513" i="22"/>
  <c r="G513" i="22"/>
  <c r="F513" i="22"/>
  <c r="E513" i="22"/>
  <c r="D513" i="22"/>
  <c r="B513" i="22"/>
  <c r="A513" i="22"/>
  <c r="M512" i="22"/>
  <c r="L512" i="22"/>
  <c r="K512" i="22"/>
  <c r="J512" i="22"/>
  <c r="I512" i="22"/>
  <c r="H512" i="22"/>
  <c r="G512" i="22"/>
  <c r="F512" i="22"/>
  <c r="E512" i="22"/>
  <c r="D512" i="22"/>
  <c r="B512" i="22"/>
  <c r="A512" i="22"/>
  <c r="M511" i="22"/>
  <c r="L511" i="22"/>
  <c r="K511" i="22"/>
  <c r="J511" i="22"/>
  <c r="I511" i="22"/>
  <c r="H511" i="22"/>
  <c r="G511" i="22"/>
  <c r="F511" i="22"/>
  <c r="E511" i="22"/>
  <c r="D511" i="22"/>
  <c r="B511" i="22"/>
  <c r="A511" i="22"/>
  <c r="M510" i="22"/>
  <c r="L510" i="22"/>
  <c r="K510" i="22"/>
  <c r="J510" i="22"/>
  <c r="I510" i="22"/>
  <c r="H510" i="22"/>
  <c r="G510" i="22"/>
  <c r="F510" i="22"/>
  <c r="E510" i="22"/>
  <c r="D510" i="22"/>
  <c r="B510" i="22"/>
  <c r="A510" i="22"/>
  <c r="M509" i="22"/>
  <c r="L509" i="22"/>
  <c r="K509" i="22"/>
  <c r="J509" i="22"/>
  <c r="I509" i="22"/>
  <c r="H509" i="22"/>
  <c r="G509" i="22"/>
  <c r="F509" i="22"/>
  <c r="E509" i="22"/>
  <c r="D509" i="22"/>
  <c r="B509" i="22"/>
  <c r="A509" i="22"/>
  <c r="M508" i="22"/>
  <c r="L508" i="22"/>
  <c r="K508" i="22"/>
  <c r="J508" i="22"/>
  <c r="I508" i="22"/>
  <c r="H508" i="22"/>
  <c r="G508" i="22"/>
  <c r="F508" i="22"/>
  <c r="E508" i="22"/>
  <c r="D508" i="22"/>
  <c r="B508" i="22"/>
  <c r="A508" i="22"/>
  <c r="M507" i="22"/>
  <c r="L507" i="22"/>
  <c r="K507" i="22"/>
  <c r="J507" i="22"/>
  <c r="I507" i="22"/>
  <c r="H507" i="22"/>
  <c r="G507" i="22"/>
  <c r="F507" i="22"/>
  <c r="E507" i="22"/>
  <c r="D507" i="22"/>
  <c r="B507" i="22"/>
  <c r="A507" i="22"/>
  <c r="M506" i="22"/>
  <c r="L506" i="22"/>
  <c r="K506" i="22"/>
  <c r="J506" i="22"/>
  <c r="I506" i="22"/>
  <c r="H506" i="22"/>
  <c r="G506" i="22"/>
  <c r="F506" i="22"/>
  <c r="E506" i="22"/>
  <c r="D506" i="22"/>
  <c r="B506" i="22"/>
  <c r="A506" i="22"/>
  <c r="M505" i="22"/>
  <c r="L505" i="22"/>
  <c r="K505" i="22"/>
  <c r="J505" i="22"/>
  <c r="I505" i="22"/>
  <c r="H505" i="22"/>
  <c r="G505" i="22"/>
  <c r="F505" i="22"/>
  <c r="E505" i="22"/>
  <c r="D505" i="22"/>
  <c r="B505" i="22"/>
  <c r="A505" i="22"/>
  <c r="M504" i="22"/>
  <c r="L504" i="22"/>
  <c r="K504" i="22"/>
  <c r="J504" i="22"/>
  <c r="I504" i="22"/>
  <c r="H504" i="22"/>
  <c r="G504" i="22"/>
  <c r="F504" i="22"/>
  <c r="E504" i="22"/>
  <c r="D504" i="22"/>
  <c r="B504" i="22"/>
  <c r="A504" i="22"/>
  <c r="M503" i="22"/>
  <c r="L503" i="22"/>
  <c r="K503" i="22"/>
  <c r="J503" i="22"/>
  <c r="I503" i="22"/>
  <c r="H503" i="22"/>
  <c r="G503" i="22"/>
  <c r="F503" i="22"/>
  <c r="E503" i="22"/>
  <c r="D503" i="22"/>
  <c r="B503" i="22"/>
  <c r="A503" i="22"/>
  <c r="M502" i="22"/>
  <c r="L502" i="22"/>
  <c r="K502" i="22"/>
  <c r="J502" i="22"/>
  <c r="I502" i="22"/>
  <c r="H502" i="22"/>
  <c r="G502" i="22"/>
  <c r="F502" i="22"/>
  <c r="E502" i="22"/>
  <c r="D502" i="22"/>
  <c r="B502" i="22"/>
  <c r="A502" i="22"/>
  <c r="M501" i="22"/>
  <c r="L501" i="22"/>
  <c r="K501" i="22"/>
  <c r="J501" i="22"/>
  <c r="I501" i="22"/>
  <c r="H501" i="22"/>
  <c r="G501" i="22"/>
  <c r="F501" i="22"/>
  <c r="E501" i="22"/>
  <c r="D501" i="22"/>
  <c r="B501" i="22"/>
  <c r="A501" i="22"/>
  <c r="M500" i="22"/>
  <c r="L500" i="22"/>
  <c r="K500" i="22"/>
  <c r="J500" i="22"/>
  <c r="I500" i="22"/>
  <c r="H500" i="22"/>
  <c r="G500" i="22"/>
  <c r="F500" i="22"/>
  <c r="E500" i="22"/>
  <c r="D500" i="22"/>
  <c r="B500" i="22"/>
  <c r="A500" i="22"/>
  <c r="M499" i="22"/>
  <c r="L499" i="22"/>
  <c r="K499" i="22"/>
  <c r="J499" i="22"/>
  <c r="I499" i="22"/>
  <c r="H499" i="22"/>
  <c r="G499" i="22"/>
  <c r="F499" i="22"/>
  <c r="E499" i="22"/>
  <c r="D499" i="22"/>
  <c r="B499" i="22"/>
  <c r="A499" i="22"/>
  <c r="M498" i="22"/>
  <c r="L498" i="22"/>
  <c r="K498" i="22"/>
  <c r="J498" i="22"/>
  <c r="I498" i="22"/>
  <c r="H498" i="22"/>
  <c r="G498" i="22"/>
  <c r="F498" i="22"/>
  <c r="E498" i="22"/>
  <c r="D498" i="22"/>
  <c r="B498" i="22"/>
  <c r="A498" i="22"/>
  <c r="M497" i="22"/>
  <c r="L497" i="22"/>
  <c r="K497" i="22"/>
  <c r="J497" i="22"/>
  <c r="I497" i="22"/>
  <c r="H497" i="22"/>
  <c r="G497" i="22"/>
  <c r="F497" i="22"/>
  <c r="E497" i="22"/>
  <c r="D497" i="22"/>
  <c r="B497" i="22"/>
  <c r="A497" i="22"/>
  <c r="M496" i="22"/>
  <c r="L496" i="22"/>
  <c r="K496" i="22"/>
  <c r="J496" i="22"/>
  <c r="I496" i="22"/>
  <c r="H496" i="22"/>
  <c r="G496" i="22"/>
  <c r="F496" i="22"/>
  <c r="E496" i="22"/>
  <c r="D496" i="22"/>
  <c r="B496" i="22"/>
  <c r="A496" i="22"/>
  <c r="M495" i="22"/>
  <c r="L495" i="22"/>
  <c r="K495" i="22"/>
  <c r="J495" i="22"/>
  <c r="I495" i="22"/>
  <c r="H495" i="22"/>
  <c r="G495" i="22"/>
  <c r="F495" i="22"/>
  <c r="E495" i="22"/>
  <c r="D495" i="22"/>
  <c r="B495" i="22"/>
  <c r="A495" i="22"/>
  <c r="M494" i="22"/>
  <c r="L494" i="22"/>
  <c r="K494" i="22"/>
  <c r="J494" i="22"/>
  <c r="I494" i="22"/>
  <c r="H494" i="22"/>
  <c r="G494" i="22"/>
  <c r="F494" i="22"/>
  <c r="E494" i="22"/>
  <c r="D494" i="22"/>
  <c r="B494" i="22"/>
  <c r="A494" i="22"/>
  <c r="M493" i="22"/>
  <c r="L493" i="22"/>
  <c r="K493" i="22"/>
  <c r="J493" i="22"/>
  <c r="I493" i="22"/>
  <c r="H493" i="22"/>
  <c r="G493" i="22"/>
  <c r="F493" i="22"/>
  <c r="E493" i="22"/>
  <c r="D493" i="22"/>
  <c r="B493" i="22"/>
  <c r="A493" i="22"/>
  <c r="M492" i="22"/>
  <c r="L492" i="22"/>
  <c r="K492" i="22"/>
  <c r="J492" i="22"/>
  <c r="I492" i="22"/>
  <c r="H492" i="22"/>
  <c r="G492" i="22"/>
  <c r="F492" i="22"/>
  <c r="E492" i="22"/>
  <c r="D492" i="22"/>
  <c r="B492" i="22"/>
  <c r="A492" i="22"/>
  <c r="M491" i="22"/>
  <c r="L491" i="22"/>
  <c r="K491" i="22"/>
  <c r="J491" i="22"/>
  <c r="I491" i="22"/>
  <c r="H491" i="22"/>
  <c r="G491" i="22"/>
  <c r="F491" i="22"/>
  <c r="E491" i="22"/>
  <c r="D491" i="22"/>
  <c r="B491" i="22"/>
  <c r="A491" i="22"/>
  <c r="M490" i="22"/>
  <c r="L490" i="22"/>
  <c r="K490" i="22"/>
  <c r="J490" i="22"/>
  <c r="I490" i="22"/>
  <c r="H490" i="22"/>
  <c r="G490" i="22"/>
  <c r="F490" i="22"/>
  <c r="E490" i="22"/>
  <c r="D490" i="22"/>
  <c r="B490" i="22"/>
  <c r="A490" i="22"/>
  <c r="M489" i="22"/>
  <c r="L489" i="22"/>
  <c r="K489" i="22"/>
  <c r="J489" i="22"/>
  <c r="I489" i="22"/>
  <c r="H489" i="22"/>
  <c r="G489" i="22"/>
  <c r="F489" i="22"/>
  <c r="E489" i="22"/>
  <c r="D489" i="22"/>
  <c r="B489" i="22"/>
  <c r="A489" i="22"/>
  <c r="M488" i="22"/>
  <c r="L488" i="22"/>
  <c r="K488" i="22"/>
  <c r="J488" i="22"/>
  <c r="I488" i="22"/>
  <c r="H488" i="22"/>
  <c r="G488" i="22"/>
  <c r="F488" i="22"/>
  <c r="E488" i="22"/>
  <c r="D488" i="22"/>
  <c r="B488" i="22"/>
  <c r="A488" i="22"/>
  <c r="M487" i="22"/>
  <c r="L487" i="22"/>
  <c r="K487" i="22"/>
  <c r="J487" i="22"/>
  <c r="I487" i="22"/>
  <c r="H487" i="22"/>
  <c r="G487" i="22"/>
  <c r="F487" i="22"/>
  <c r="E487" i="22"/>
  <c r="D487" i="22"/>
  <c r="B487" i="22"/>
  <c r="A487" i="22"/>
  <c r="M486" i="22"/>
  <c r="L486" i="22"/>
  <c r="K486" i="22"/>
  <c r="J486" i="22"/>
  <c r="I486" i="22"/>
  <c r="H486" i="22"/>
  <c r="G486" i="22"/>
  <c r="F486" i="22"/>
  <c r="E486" i="22"/>
  <c r="D486" i="22"/>
  <c r="B486" i="22"/>
  <c r="A486" i="22"/>
  <c r="M485" i="22"/>
  <c r="L485" i="22"/>
  <c r="K485" i="22"/>
  <c r="J485" i="22"/>
  <c r="I485" i="22"/>
  <c r="H485" i="22"/>
  <c r="G485" i="22"/>
  <c r="F485" i="22"/>
  <c r="E485" i="22"/>
  <c r="D485" i="22"/>
  <c r="B485" i="22"/>
  <c r="A485" i="22"/>
  <c r="M484" i="22"/>
  <c r="L484" i="22"/>
  <c r="K484" i="22"/>
  <c r="J484" i="22"/>
  <c r="I484" i="22"/>
  <c r="H484" i="22"/>
  <c r="G484" i="22"/>
  <c r="F484" i="22"/>
  <c r="E484" i="22"/>
  <c r="D484" i="22"/>
  <c r="B484" i="22"/>
  <c r="A484" i="22"/>
  <c r="M483" i="22"/>
  <c r="L483" i="22"/>
  <c r="K483" i="22"/>
  <c r="J483" i="22"/>
  <c r="I483" i="22"/>
  <c r="H483" i="22"/>
  <c r="G483" i="22"/>
  <c r="F483" i="22"/>
  <c r="E483" i="22"/>
  <c r="D483" i="22"/>
  <c r="B483" i="22"/>
  <c r="A483" i="22"/>
  <c r="M482" i="22"/>
  <c r="L482" i="22"/>
  <c r="K482" i="22"/>
  <c r="J482" i="22"/>
  <c r="I482" i="22"/>
  <c r="H482" i="22"/>
  <c r="G482" i="22"/>
  <c r="F482" i="22"/>
  <c r="E482" i="22"/>
  <c r="D482" i="22"/>
  <c r="B482" i="22"/>
  <c r="A482" i="22"/>
  <c r="M481" i="22"/>
  <c r="L481" i="22"/>
  <c r="K481" i="22"/>
  <c r="J481" i="22"/>
  <c r="I481" i="22"/>
  <c r="H481" i="22"/>
  <c r="G481" i="22"/>
  <c r="F481" i="22"/>
  <c r="E481" i="22"/>
  <c r="D481" i="22"/>
  <c r="B481" i="22"/>
  <c r="A481" i="22"/>
  <c r="M480" i="22"/>
  <c r="L480" i="22"/>
  <c r="K480" i="22"/>
  <c r="J480" i="22"/>
  <c r="I480" i="22"/>
  <c r="H480" i="22"/>
  <c r="G480" i="22"/>
  <c r="F480" i="22"/>
  <c r="E480" i="22"/>
  <c r="D480" i="22"/>
  <c r="B480" i="22"/>
  <c r="A480" i="22"/>
  <c r="M479" i="22"/>
  <c r="L479" i="22"/>
  <c r="K479" i="22"/>
  <c r="J479" i="22"/>
  <c r="I479" i="22"/>
  <c r="H479" i="22"/>
  <c r="G479" i="22"/>
  <c r="F479" i="22"/>
  <c r="E479" i="22"/>
  <c r="D479" i="22"/>
  <c r="B479" i="22"/>
  <c r="A479" i="22"/>
  <c r="M478" i="22"/>
  <c r="L478" i="22"/>
  <c r="K478" i="22"/>
  <c r="J478" i="22"/>
  <c r="I478" i="22"/>
  <c r="H478" i="22"/>
  <c r="G478" i="22"/>
  <c r="F478" i="22"/>
  <c r="E478" i="22"/>
  <c r="D478" i="22"/>
  <c r="B478" i="22"/>
  <c r="A478" i="22"/>
  <c r="M477" i="22"/>
  <c r="L477" i="22"/>
  <c r="K477" i="22"/>
  <c r="J477" i="22"/>
  <c r="I477" i="22"/>
  <c r="H477" i="22"/>
  <c r="G477" i="22"/>
  <c r="F477" i="22"/>
  <c r="E477" i="22"/>
  <c r="D477" i="22"/>
  <c r="B477" i="22"/>
  <c r="A477" i="22"/>
  <c r="M476" i="22"/>
  <c r="L476" i="22"/>
  <c r="K476" i="22"/>
  <c r="J476" i="22"/>
  <c r="I476" i="22"/>
  <c r="H476" i="22"/>
  <c r="G476" i="22"/>
  <c r="F476" i="22"/>
  <c r="E476" i="22"/>
  <c r="D476" i="22"/>
  <c r="B476" i="22"/>
  <c r="A476" i="22"/>
  <c r="M475" i="22"/>
  <c r="L475" i="22"/>
  <c r="K475" i="22"/>
  <c r="J475" i="22"/>
  <c r="I475" i="22"/>
  <c r="H475" i="22"/>
  <c r="G475" i="22"/>
  <c r="F475" i="22"/>
  <c r="E475" i="22"/>
  <c r="D475" i="22"/>
  <c r="B475" i="22"/>
  <c r="A475" i="22"/>
  <c r="M474" i="22"/>
  <c r="L474" i="22"/>
  <c r="K474" i="22"/>
  <c r="J474" i="22"/>
  <c r="I474" i="22"/>
  <c r="H474" i="22"/>
  <c r="G474" i="22"/>
  <c r="F474" i="22"/>
  <c r="E474" i="22"/>
  <c r="D474" i="22"/>
  <c r="B474" i="22"/>
  <c r="A474" i="22"/>
  <c r="M473" i="22"/>
  <c r="L473" i="22"/>
  <c r="K473" i="22"/>
  <c r="J473" i="22"/>
  <c r="I473" i="22"/>
  <c r="H473" i="22"/>
  <c r="G473" i="22"/>
  <c r="F473" i="22"/>
  <c r="E473" i="22"/>
  <c r="D473" i="22"/>
  <c r="B473" i="22"/>
  <c r="A473" i="22"/>
  <c r="M472" i="22"/>
  <c r="L472" i="22"/>
  <c r="K472" i="22"/>
  <c r="J472" i="22"/>
  <c r="I472" i="22"/>
  <c r="H472" i="22"/>
  <c r="G472" i="22"/>
  <c r="F472" i="22"/>
  <c r="E472" i="22"/>
  <c r="D472" i="22"/>
  <c r="B472" i="22"/>
  <c r="A472" i="22"/>
  <c r="M471" i="22"/>
  <c r="L471" i="22"/>
  <c r="K471" i="22"/>
  <c r="J471" i="22"/>
  <c r="I471" i="22"/>
  <c r="H471" i="22"/>
  <c r="G471" i="22"/>
  <c r="F471" i="22"/>
  <c r="E471" i="22"/>
  <c r="D471" i="22"/>
  <c r="B471" i="22"/>
  <c r="A471" i="22"/>
  <c r="M470" i="22"/>
  <c r="L470" i="22"/>
  <c r="K470" i="22"/>
  <c r="J470" i="22"/>
  <c r="I470" i="22"/>
  <c r="H470" i="22"/>
  <c r="G470" i="22"/>
  <c r="F470" i="22"/>
  <c r="E470" i="22"/>
  <c r="D470" i="22"/>
  <c r="B470" i="22"/>
  <c r="A470" i="22"/>
  <c r="M469" i="22"/>
  <c r="L469" i="22"/>
  <c r="K469" i="22"/>
  <c r="J469" i="22"/>
  <c r="I469" i="22"/>
  <c r="H469" i="22"/>
  <c r="G469" i="22"/>
  <c r="F469" i="22"/>
  <c r="E469" i="22"/>
  <c r="D469" i="22"/>
  <c r="B469" i="22"/>
  <c r="A469" i="22"/>
  <c r="M468" i="22"/>
  <c r="L468" i="22"/>
  <c r="K468" i="22"/>
  <c r="J468" i="22"/>
  <c r="I468" i="22"/>
  <c r="H468" i="22"/>
  <c r="G468" i="22"/>
  <c r="F468" i="22"/>
  <c r="E468" i="22"/>
  <c r="D468" i="22"/>
  <c r="B468" i="22"/>
  <c r="A468" i="22"/>
  <c r="M467" i="22"/>
  <c r="L467" i="22"/>
  <c r="K467" i="22"/>
  <c r="J467" i="22"/>
  <c r="I467" i="22"/>
  <c r="H467" i="22"/>
  <c r="G467" i="22"/>
  <c r="F467" i="22"/>
  <c r="E467" i="22"/>
  <c r="D467" i="22"/>
  <c r="B467" i="22"/>
  <c r="A467" i="22"/>
  <c r="M466" i="22"/>
  <c r="L466" i="22"/>
  <c r="K466" i="22"/>
  <c r="J466" i="22"/>
  <c r="I466" i="22"/>
  <c r="H466" i="22"/>
  <c r="G466" i="22"/>
  <c r="F466" i="22"/>
  <c r="E466" i="22"/>
  <c r="D466" i="22"/>
  <c r="B466" i="22"/>
  <c r="A466" i="22"/>
  <c r="M465" i="22"/>
  <c r="L465" i="22"/>
  <c r="K465" i="22"/>
  <c r="J465" i="22"/>
  <c r="I465" i="22"/>
  <c r="H465" i="22"/>
  <c r="G465" i="22"/>
  <c r="F465" i="22"/>
  <c r="E465" i="22"/>
  <c r="D465" i="22"/>
  <c r="B465" i="22"/>
  <c r="A465" i="22"/>
  <c r="M464" i="22"/>
  <c r="L464" i="22"/>
  <c r="K464" i="22"/>
  <c r="J464" i="22"/>
  <c r="I464" i="22"/>
  <c r="H464" i="22"/>
  <c r="G464" i="22"/>
  <c r="F464" i="22"/>
  <c r="E464" i="22"/>
  <c r="D464" i="22"/>
  <c r="B464" i="22"/>
  <c r="A464" i="22"/>
  <c r="M463" i="22"/>
  <c r="L463" i="22"/>
  <c r="K463" i="22"/>
  <c r="J463" i="22"/>
  <c r="I463" i="22"/>
  <c r="H463" i="22"/>
  <c r="G463" i="22"/>
  <c r="F463" i="22"/>
  <c r="E463" i="22"/>
  <c r="D463" i="22"/>
  <c r="B463" i="22"/>
  <c r="A463" i="22"/>
  <c r="M462" i="22"/>
  <c r="L462" i="22"/>
  <c r="K462" i="22"/>
  <c r="J462" i="22"/>
  <c r="I462" i="22"/>
  <c r="H462" i="22"/>
  <c r="G462" i="22"/>
  <c r="F462" i="22"/>
  <c r="E462" i="22"/>
  <c r="D462" i="22"/>
  <c r="B462" i="22"/>
  <c r="A462" i="22"/>
  <c r="M461" i="22"/>
  <c r="L461" i="22"/>
  <c r="K461" i="22"/>
  <c r="J461" i="22"/>
  <c r="I461" i="22"/>
  <c r="H461" i="22"/>
  <c r="G461" i="22"/>
  <c r="F461" i="22"/>
  <c r="E461" i="22"/>
  <c r="D461" i="22"/>
  <c r="B461" i="22"/>
  <c r="A461" i="22"/>
  <c r="M460" i="22"/>
  <c r="L460" i="22"/>
  <c r="K460" i="22"/>
  <c r="J460" i="22"/>
  <c r="I460" i="22"/>
  <c r="H460" i="22"/>
  <c r="G460" i="22"/>
  <c r="F460" i="22"/>
  <c r="E460" i="22"/>
  <c r="D460" i="22"/>
  <c r="B460" i="22"/>
  <c r="A460" i="22"/>
  <c r="M459" i="22"/>
  <c r="L459" i="22"/>
  <c r="K459" i="22"/>
  <c r="J459" i="22"/>
  <c r="I459" i="22"/>
  <c r="H459" i="22"/>
  <c r="G459" i="22"/>
  <c r="F459" i="22"/>
  <c r="E459" i="22"/>
  <c r="D459" i="22"/>
  <c r="B459" i="22"/>
  <c r="A459" i="22"/>
  <c r="M458" i="22"/>
  <c r="L458" i="22"/>
  <c r="K458" i="22"/>
  <c r="J458" i="22"/>
  <c r="I458" i="22"/>
  <c r="H458" i="22"/>
  <c r="G458" i="22"/>
  <c r="F458" i="22"/>
  <c r="E458" i="22"/>
  <c r="D458" i="22"/>
  <c r="B458" i="22"/>
  <c r="A458" i="22"/>
  <c r="M457" i="22"/>
  <c r="L457" i="22"/>
  <c r="K457" i="22"/>
  <c r="J457" i="22"/>
  <c r="I457" i="22"/>
  <c r="H457" i="22"/>
  <c r="G457" i="22"/>
  <c r="F457" i="22"/>
  <c r="E457" i="22"/>
  <c r="D457" i="22"/>
  <c r="B457" i="22"/>
  <c r="A457" i="22"/>
  <c r="M456" i="22"/>
  <c r="L456" i="22"/>
  <c r="K456" i="22"/>
  <c r="J456" i="22"/>
  <c r="I456" i="22"/>
  <c r="H456" i="22"/>
  <c r="G456" i="22"/>
  <c r="F456" i="22"/>
  <c r="E456" i="22"/>
  <c r="D456" i="22"/>
  <c r="B456" i="22"/>
  <c r="A456" i="22"/>
  <c r="M455" i="22"/>
  <c r="L455" i="22"/>
  <c r="K455" i="22"/>
  <c r="J455" i="22"/>
  <c r="I455" i="22"/>
  <c r="H455" i="22"/>
  <c r="G455" i="22"/>
  <c r="F455" i="22"/>
  <c r="E455" i="22"/>
  <c r="D455" i="22"/>
  <c r="B455" i="22"/>
  <c r="A455" i="22"/>
  <c r="M454" i="22"/>
  <c r="L454" i="22"/>
  <c r="K454" i="22"/>
  <c r="J454" i="22"/>
  <c r="I454" i="22"/>
  <c r="H454" i="22"/>
  <c r="G454" i="22"/>
  <c r="F454" i="22"/>
  <c r="E454" i="22"/>
  <c r="D454" i="22"/>
  <c r="B454" i="22"/>
  <c r="A454" i="22"/>
  <c r="M453" i="22"/>
  <c r="L453" i="22"/>
  <c r="K453" i="22"/>
  <c r="J453" i="22"/>
  <c r="I453" i="22"/>
  <c r="H453" i="22"/>
  <c r="G453" i="22"/>
  <c r="F453" i="22"/>
  <c r="E453" i="22"/>
  <c r="D453" i="22"/>
  <c r="B453" i="22"/>
  <c r="A453" i="22"/>
  <c r="M452" i="22"/>
  <c r="L452" i="22"/>
  <c r="K452" i="22"/>
  <c r="J452" i="22"/>
  <c r="I452" i="22"/>
  <c r="H452" i="22"/>
  <c r="G452" i="22"/>
  <c r="F452" i="22"/>
  <c r="E452" i="22"/>
  <c r="D452" i="22"/>
  <c r="B452" i="22"/>
  <c r="A452" i="22"/>
  <c r="M451" i="22"/>
  <c r="L451" i="22"/>
  <c r="K451" i="22"/>
  <c r="J451" i="22"/>
  <c r="I451" i="22"/>
  <c r="H451" i="22"/>
  <c r="G451" i="22"/>
  <c r="F451" i="22"/>
  <c r="E451" i="22"/>
  <c r="D451" i="22"/>
  <c r="B451" i="22"/>
  <c r="A451" i="22"/>
  <c r="M450" i="22"/>
  <c r="L450" i="22"/>
  <c r="K450" i="22"/>
  <c r="J450" i="22"/>
  <c r="I450" i="22"/>
  <c r="H450" i="22"/>
  <c r="G450" i="22"/>
  <c r="F450" i="22"/>
  <c r="E450" i="22"/>
  <c r="D450" i="22"/>
  <c r="B450" i="22"/>
  <c r="A450" i="22"/>
  <c r="M449" i="22"/>
  <c r="L449" i="22"/>
  <c r="K449" i="22"/>
  <c r="J449" i="22"/>
  <c r="I449" i="22"/>
  <c r="H449" i="22"/>
  <c r="G449" i="22"/>
  <c r="F449" i="22"/>
  <c r="E449" i="22"/>
  <c r="D449" i="22"/>
  <c r="B449" i="22"/>
  <c r="A449" i="22"/>
  <c r="M448" i="22"/>
  <c r="L448" i="22"/>
  <c r="K448" i="22"/>
  <c r="J448" i="22"/>
  <c r="I448" i="22"/>
  <c r="H448" i="22"/>
  <c r="G448" i="22"/>
  <c r="F448" i="22"/>
  <c r="E448" i="22"/>
  <c r="D448" i="22"/>
  <c r="B448" i="22"/>
  <c r="A448" i="22"/>
  <c r="M447" i="22"/>
  <c r="L447" i="22"/>
  <c r="K447" i="22"/>
  <c r="J447" i="22"/>
  <c r="I447" i="22"/>
  <c r="H447" i="22"/>
  <c r="G447" i="22"/>
  <c r="F447" i="22"/>
  <c r="E447" i="22"/>
  <c r="D447" i="22"/>
  <c r="B447" i="22"/>
  <c r="A447" i="22"/>
  <c r="M446" i="22"/>
  <c r="L446" i="22"/>
  <c r="K446" i="22"/>
  <c r="J446" i="22"/>
  <c r="I446" i="22"/>
  <c r="H446" i="22"/>
  <c r="G446" i="22"/>
  <c r="F446" i="22"/>
  <c r="E446" i="22"/>
  <c r="D446" i="22"/>
  <c r="B446" i="22"/>
  <c r="A446" i="22"/>
  <c r="M445" i="22"/>
  <c r="L445" i="22"/>
  <c r="K445" i="22"/>
  <c r="J445" i="22"/>
  <c r="I445" i="22"/>
  <c r="H445" i="22"/>
  <c r="G445" i="22"/>
  <c r="F445" i="22"/>
  <c r="E445" i="22"/>
  <c r="D445" i="22"/>
  <c r="B445" i="22"/>
  <c r="A445" i="22"/>
  <c r="M444" i="22"/>
  <c r="L444" i="22"/>
  <c r="K444" i="22"/>
  <c r="J444" i="22"/>
  <c r="I444" i="22"/>
  <c r="H444" i="22"/>
  <c r="G444" i="22"/>
  <c r="F444" i="22"/>
  <c r="E444" i="22"/>
  <c r="D444" i="22"/>
  <c r="B444" i="22"/>
  <c r="A444" i="22"/>
  <c r="M443" i="22"/>
  <c r="L443" i="22"/>
  <c r="K443" i="22"/>
  <c r="J443" i="22"/>
  <c r="I443" i="22"/>
  <c r="H443" i="22"/>
  <c r="G443" i="22"/>
  <c r="F443" i="22"/>
  <c r="E443" i="22"/>
  <c r="D443" i="22"/>
  <c r="B443" i="22"/>
  <c r="A443" i="22"/>
  <c r="M442" i="22"/>
  <c r="L442" i="22"/>
  <c r="K442" i="22"/>
  <c r="J442" i="22"/>
  <c r="I442" i="22"/>
  <c r="H442" i="22"/>
  <c r="G442" i="22"/>
  <c r="F442" i="22"/>
  <c r="E442" i="22"/>
  <c r="D442" i="22"/>
  <c r="B442" i="22"/>
  <c r="A442" i="22"/>
  <c r="M441" i="22"/>
  <c r="L441" i="22"/>
  <c r="K441" i="22"/>
  <c r="J441" i="22"/>
  <c r="I441" i="22"/>
  <c r="H441" i="22"/>
  <c r="G441" i="22"/>
  <c r="F441" i="22"/>
  <c r="E441" i="22"/>
  <c r="D441" i="22"/>
  <c r="B441" i="22"/>
  <c r="A441" i="22"/>
  <c r="M440" i="22"/>
  <c r="L440" i="22"/>
  <c r="K440" i="22"/>
  <c r="J440" i="22"/>
  <c r="I440" i="22"/>
  <c r="H440" i="22"/>
  <c r="G440" i="22"/>
  <c r="F440" i="22"/>
  <c r="E440" i="22"/>
  <c r="D440" i="22"/>
  <c r="B440" i="22"/>
  <c r="A440" i="22"/>
  <c r="M439" i="22"/>
  <c r="L439" i="22"/>
  <c r="K439" i="22"/>
  <c r="J439" i="22"/>
  <c r="I439" i="22"/>
  <c r="H439" i="22"/>
  <c r="G439" i="22"/>
  <c r="F439" i="22"/>
  <c r="E439" i="22"/>
  <c r="D439" i="22"/>
  <c r="B439" i="22"/>
  <c r="A439" i="22"/>
  <c r="M438" i="22"/>
  <c r="L438" i="22"/>
  <c r="K438" i="22"/>
  <c r="J438" i="22"/>
  <c r="I438" i="22"/>
  <c r="H438" i="22"/>
  <c r="G438" i="22"/>
  <c r="F438" i="22"/>
  <c r="E438" i="22"/>
  <c r="D438" i="22"/>
  <c r="B438" i="22"/>
  <c r="A438" i="22"/>
  <c r="M437" i="22"/>
  <c r="L437" i="22"/>
  <c r="K437" i="22"/>
  <c r="J437" i="22"/>
  <c r="I437" i="22"/>
  <c r="H437" i="22"/>
  <c r="G437" i="22"/>
  <c r="F437" i="22"/>
  <c r="E437" i="22"/>
  <c r="D437" i="22"/>
  <c r="B437" i="22"/>
  <c r="A437" i="22"/>
  <c r="M436" i="22"/>
  <c r="L436" i="22"/>
  <c r="K436" i="22"/>
  <c r="J436" i="22"/>
  <c r="I436" i="22"/>
  <c r="H436" i="22"/>
  <c r="G436" i="22"/>
  <c r="F436" i="22"/>
  <c r="E436" i="22"/>
  <c r="D436" i="22"/>
  <c r="B436" i="22"/>
  <c r="A436" i="22"/>
  <c r="M435" i="22"/>
  <c r="L435" i="22"/>
  <c r="K435" i="22"/>
  <c r="J435" i="22"/>
  <c r="I435" i="22"/>
  <c r="H435" i="22"/>
  <c r="G435" i="22"/>
  <c r="F435" i="22"/>
  <c r="E435" i="22"/>
  <c r="D435" i="22"/>
  <c r="B435" i="22"/>
  <c r="A435" i="22"/>
  <c r="M434" i="22"/>
  <c r="L434" i="22"/>
  <c r="K434" i="22"/>
  <c r="J434" i="22"/>
  <c r="I434" i="22"/>
  <c r="H434" i="22"/>
  <c r="G434" i="22"/>
  <c r="F434" i="22"/>
  <c r="E434" i="22"/>
  <c r="D434" i="22"/>
  <c r="B434" i="22"/>
  <c r="A434" i="22"/>
  <c r="M433" i="22"/>
  <c r="L433" i="22"/>
  <c r="K433" i="22"/>
  <c r="J433" i="22"/>
  <c r="I433" i="22"/>
  <c r="H433" i="22"/>
  <c r="G433" i="22"/>
  <c r="F433" i="22"/>
  <c r="E433" i="22"/>
  <c r="D433" i="22"/>
  <c r="B433" i="22"/>
  <c r="A433" i="22"/>
  <c r="M432" i="22"/>
  <c r="L432" i="22"/>
  <c r="K432" i="22"/>
  <c r="J432" i="22"/>
  <c r="I432" i="22"/>
  <c r="H432" i="22"/>
  <c r="G432" i="22"/>
  <c r="F432" i="22"/>
  <c r="E432" i="22"/>
  <c r="D432" i="22"/>
  <c r="B432" i="22"/>
  <c r="A432" i="22"/>
  <c r="M431" i="22"/>
  <c r="L431" i="22"/>
  <c r="K431" i="22"/>
  <c r="J431" i="22"/>
  <c r="I431" i="22"/>
  <c r="H431" i="22"/>
  <c r="G431" i="22"/>
  <c r="F431" i="22"/>
  <c r="E431" i="22"/>
  <c r="D431" i="22"/>
  <c r="B431" i="22"/>
  <c r="A431" i="22"/>
  <c r="M430" i="22"/>
  <c r="L430" i="22"/>
  <c r="K430" i="22"/>
  <c r="J430" i="22"/>
  <c r="I430" i="22"/>
  <c r="H430" i="22"/>
  <c r="G430" i="22"/>
  <c r="F430" i="22"/>
  <c r="E430" i="22"/>
  <c r="D430" i="22"/>
  <c r="B430" i="22"/>
  <c r="A430" i="22"/>
  <c r="M429" i="22"/>
  <c r="L429" i="22"/>
  <c r="K429" i="22"/>
  <c r="J429" i="22"/>
  <c r="I429" i="22"/>
  <c r="H429" i="22"/>
  <c r="G429" i="22"/>
  <c r="F429" i="22"/>
  <c r="E429" i="22"/>
  <c r="D429" i="22"/>
  <c r="B429" i="22"/>
  <c r="A429" i="22"/>
  <c r="M428" i="22"/>
  <c r="L428" i="22"/>
  <c r="K428" i="22"/>
  <c r="J428" i="22"/>
  <c r="I428" i="22"/>
  <c r="H428" i="22"/>
  <c r="G428" i="22"/>
  <c r="F428" i="22"/>
  <c r="E428" i="22"/>
  <c r="D428" i="22"/>
  <c r="B428" i="22"/>
  <c r="A428" i="22"/>
  <c r="M427" i="22"/>
  <c r="L427" i="22"/>
  <c r="K427" i="22"/>
  <c r="J427" i="22"/>
  <c r="I427" i="22"/>
  <c r="H427" i="22"/>
  <c r="G427" i="22"/>
  <c r="F427" i="22"/>
  <c r="E427" i="22"/>
  <c r="D427" i="22"/>
  <c r="B427" i="22"/>
  <c r="A427" i="22"/>
  <c r="M426" i="22"/>
  <c r="L426" i="22"/>
  <c r="K426" i="22"/>
  <c r="J426" i="22"/>
  <c r="I426" i="22"/>
  <c r="H426" i="22"/>
  <c r="G426" i="22"/>
  <c r="F426" i="22"/>
  <c r="E426" i="22"/>
  <c r="D426" i="22"/>
  <c r="B426" i="22"/>
  <c r="A426" i="22"/>
  <c r="M425" i="22"/>
  <c r="L425" i="22"/>
  <c r="K425" i="22"/>
  <c r="J425" i="22"/>
  <c r="I425" i="22"/>
  <c r="H425" i="22"/>
  <c r="G425" i="22"/>
  <c r="F425" i="22"/>
  <c r="E425" i="22"/>
  <c r="D425" i="22"/>
  <c r="B425" i="22"/>
  <c r="A425" i="22"/>
  <c r="M424" i="22"/>
  <c r="L424" i="22"/>
  <c r="K424" i="22"/>
  <c r="J424" i="22"/>
  <c r="I424" i="22"/>
  <c r="H424" i="22"/>
  <c r="G424" i="22"/>
  <c r="F424" i="22"/>
  <c r="E424" i="22"/>
  <c r="D424" i="22"/>
  <c r="B424" i="22"/>
  <c r="A424" i="22"/>
  <c r="M423" i="22"/>
  <c r="L423" i="22"/>
  <c r="K423" i="22"/>
  <c r="J423" i="22"/>
  <c r="I423" i="22"/>
  <c r="H423" i="22"/>
  <c r="G423" i="22"/>
  <c r="F423" i="22"/>
  <c r="E423" i="22"/>
  <c r="D423" i="22"/>
  <c r="B423" i="22"/>
  <c r="A423" i="22"/>
  <c r="M422" i="22"/>
  <c r="L422" i="22"/>
  <c r="K422" i="22"/>
  <c r="J422" i="22"/>
  <c r="I422" i="22"/>
  <c r="H422" i="22"/>
  <c r="G422" i="22"/>
  <c r="F422" i="22"/>
  <c r="E422" i="22"/>
  <c r="D422" i="22"/>
  <c r="B422" i="22"/>
  <c r="A422" i="22"/>
  <c r="M421" i="22"/>
  <c r="L421" i="22"/>
  <c r="K421" i="22"/>
  <c r="J421" i="22"/>
  <c r="I421" i="22"/>
  <c r="H421" i="22"/>
  <c r="G421" i="22"/>
  <c r="F421" i="22"/>
  <c r="E421" i="22"/>
  <c r="D421" i="22"/>
  <c r="B421" i="22"/>
  <c r="A421" i="22"/>
  <c r="M420" i="22"/>
  <c r="L420" i="22"/>
  <c r="K420" i="22"/>
  <c r="J420" i="22"/>
  <c r="I420" i="22"/>
  <c r="H420" i="22"/>
  <c r="G420" i="22"/>
  <c r="F420" i="22"/>
  <c r="E420" i="22"/>
  <c r="D420" i="22"/>
  <c r="B420" i="22"/>
  <c r="A420" i="22"/>
  <c r="M419" i="22"/>
  <c r="L419" i="22"/>
  <c r="K419" i="22"/>
  <c r="J419" i="22"/>
  <c r="I419" i="22"/>
  <c r="H419" i="22"/>
  <c r="G419" i="22"/>
  <c r="F419" i="22"/>
  <c r="E419" i="22"/>
  <c r="D419" i="22"/>
  <c r="B419" i="22"/>
  <c r="A419" i="22"/>
  <c r="M418" i="22"/>
  <c r="L418" i="22"/>
  <c r="K418" i="22"/>
  <c r="J418" i="22"/>
  <c r="I418" i="22"/>
  <c r="H418" i="22"/>
  <c r="G418" i="22"/>
  <c r="F418" i="22"/>
  <c r="E418" i="22"/>
  <c r="D418" i="22"/>
  <c r="B418" i="22"/>
  <c r="A418" i="22"/>
  <c r="M417" i="22"/>
  <c r="L417" i="22"/>
  <c r="K417" i="22"/>
  <c r="J417" i="22"/>
  <c r="I417" i="22"/>
  <c r="H417" i="22"/>
  <c r="G417" i="22"/>
  <c r="F417" i="22"/>
  <c r="E417" i="22"/>
  <c r="D417" i="22"/>
  <c r="B417" i="22"/>
  <c r="A417" i="22"/>
  <c r="M416" i="22"/>
  <c r="L416" i="22"/>
  <c r="K416" i="22"/>
  <c r="J416" i="22"/>
  <c r="I416" i="22"/>
  <c r="H416" i="22"/>
  <c r="G416" i="22"/>
  <c r="F416" i="22"/>
  <c r="E416" i="22"/>
  <c r="D416" i="22"/>
  <c r="B416" i="22"/>
  <c r="A416" i="22"/>
  <c r="M415" i="22"/>
  <c r="L415" i="22"/>
  <c r="K415" i="22"/>
  <c r="J415" i="22"/>
  <c r="I415" i="22"/>
  <c r="H415" i="22"/>
  <c r="G415" i="22"/>
  <c r="F415" i="22"/>
  <c r="E415" i="22"/>
  <c r="D415" i="22"/>
  <c r="B415" i="22"/>
  <c r="A415" i="22"/>
  <c r="M414" i="22"/>
  <c r="L414" i="22"/>
  <c r="K414" i="22"/>
  <c r="J414" i="22"/>
  <c r="I414" i="22"/>
  <c r="H414" i="22"/>
  <c r="G414" i="22"/>
  <c r="F414" i="22"/>
  <c r="E414" i="22"/>
  <c r="D414" i="22"/>
  <c r="B414" i="22"/>
  <c r="A414" i="22"/>
  <c r="M413" i="22"/>
  <c r="L413" i="22"/>
  <c r="K413" i="22"/>
  <c r="J413" i="22"/>
  <c r="I413" i="22"/>
  <c r="H413" i="22"/>
  <c r="G413" i="22"/>
  <c r="F413" i="22"/>
  <c r="E413" i="22"/>
  <c r="D413" i="22"/>
  <c r="B413" i="22"/>
  <c r="A413" i="22"/>
  <c r="M412" i="22"/>
  <c r="L412" i="22"/>
  <c r="K412" i="22"/>
  <c r="J412" i="22"/>
  <c r="I412" i="22"/>
  <c r="H412" i="22"/>
  <c r="G412" i="22"/>
  <c r="F412" i="22"/>
  <c r="E412" i="22"/>
  <c r="D412" i="22"/>
  <c r="B412" i="22"/>
  <c r="A412" i="22"/>
  <c r="M411" i="22"/>
  <c r="L411" i="22"/>
  <c r="K411" i="22"/>
  <c r="J411" i="22"/>
  <c r="I411" i="22"/>
  <c r="H411" i="22"/>
  <c r="G411" i="22"/>
  <c r="F411" i="22"/>
  <c r="E411" i="22"/>
  <c r="D411" i="22"/>
  <c r="B411" i="22"/>
  <c r="A411" i="22"/>
  <c r="M410" i="22"/>
  <c r="L410" i="22"/>
  <c r="K410" i="22"/>
  <c r="J410" i="22"/>
  <c r="I410" i="22"/>
  <c r="H410" i="22"/>
  <c r="G410" i="22"/>
  <c r="F410" i="22"/>
  <c r="E410" i="22"/>
  <c r="D410" i="22"/>
  <c r="B410" i="22"/>
  <c r="A410" i="22"/>
  <c r="M409" i="22"/>
  <c r="L409" i="22"/>
  <c r="K409" i="22"/>
  <c r="J409" i="22"/>
  <c r="I409" i="22"/>
  <c r="H409" i="22"/>
  <c r="G409" i="22"/>
  <c r="F409" i="22"/>
  <c r="E409" i="22"/>
  <c r="D409" i="22"/>
  <c r="B409" i="22"/>
  <c r="A409" i="22"/>
  <c r="M408" i="22"/>
  <c r="L408" i="22"/>
  <c r="K408" i="22"/>
  <c r="J408" i="22"/>
  <c r="I408" i="22"/>
  <c r="H408" i="22"/>
  <c r="G408" i="22"/>
  <c r="F408" i="22"/>
  <c r="E408" i="22"/>
  <c r="D408" i="22"/>
  <c r="B408" i="22"/>
  <c r="A408" i="22"/>
  <c r="M407" i="22"/>
  <c r="L407" i="22"/>
  <c r="K407" i="22"/>
  <c r="J407" i="22"/>
  <c r="I407" i="22"/>
  <c r="H407" i="22"/>
  <c r="G407" i="22"/>
  <c r="F407" i="22"/>
  <c r="E407" i="22"/>
  <c r="D407" i="22"/>
  <c r="B407" i="22"/>
  <c r="A407" i="22"/>
  <c r="M406" i="22"/>
  <c r="L406" i="22"/>
  <c r="K406" i="22"/>
  <c r="J406" i="22"/>
  <c r="I406" i="22"/>
  <c r="H406" i="22"/>
  <c r="G406" i="22"/>
  <c r="F406" i="22"/>
  <c r="E406" i="22"/>
  <c r="D406" i="22"/>
  <c r="B406" i="22"/>
  <c r="A406" i="22"/>
  <c r="M405" i="22"/>
  <c r="L405" i="22"/>
  <c r="K405" i="22"/>
  <c r="J405" i="22"/>
  <c r="I405" i="22"/>
  <c r="H405" i="22"/>
  <c r="G405" i="22"/>
  <c r="F405" i="22"/>
  <c r="E405" i="22"/>
  <c r="D405" i="22"/>
  <c r="B405" i="22"/>
  <c r="A405" i="22"/>
  <c r="M404" i="22"/>
  <c r="L404" i="22"/>
  <c r="K404" i="22"/>
  <c r="J404" i="22"/>
  <c r="I404" i="22"/>
  <c r="H404" i="22"/>
  <c r="G404" i="22"/>
  <c r="F404" i="22"/>
  <c r="E404" i="22"/>
  <c r="D404" i="22"/>
  <c r="B404" i="22"/>
  <c r="A404" i="22"/>
  <c r="M403" i="22"/>
  <c r="L403" i="22"/>
  <c r="K403" i="22"/>
  <c r="J403" i="22"/>
  <c r="I403" i="22"/>
  <c r="H403" i="22"/>
  <c r="G403" i="22"/>
  <c r="F403" i="22"/>
  <c r="E403" i="22"/>
  <c r="D403" i="22"/>
  <c r="B403" i="22"/>
  <c r="A403" i="22"/>
  <c r="M402" i="22"/>
  <c r="L402" i="22"/>
  <c r="K402" i="22"/>
  <c r="J402" i="22"/>
  <c r="I402" i="22"/>
  <c r="H402" i="22"/>
  <c r="G402" i="22"/>
  <c r="F402" i="22"/>
  <c r="E402" i="22"/>
  <c r="D402" i="22"/>
  <c r="B402" i="22"/>
  <c r="A402" i="22"/>
  <c r="M401" i="22"/>
  <c r="L401" i="22"/>
  <c r="K401" i="22"/>
  <c r="J401" i="22"/>
  <c r="I401" i="22"/>
  <c r="H401" i="22"/>
  <c r="G401" i="22"/>
  <c r="F401" i="22"/>
  <c r="E401" i="22"/>
  <c r="D401" i="22"/>
  <c r="B401" i="22"/>
  <c r="A401" i="22"/>
  <c r="M400" i="22"/>
  <c r="L400" i="22"/>
  <c r="K400" i="22"/>
  <c r="J400" i="22"/>
  <c r="I400" i="22"/>
  <c r="H400" i="22"/>
  <c r="G400" i="22"/>
  <c r="F400" i="22"/>
  <c r="E400" i="22"/>
  <c r="D400" i="22"/>
  <c r="B400" i="22"/>
  <c r="A400" i="22"/>
  <c r="M399" i="22"/>
  <c r="L399" i="22"/>
  <c r="K399" i="22"/>
  <c r="J399" i="22"/>
  <c r="I399" i="22"/>
  <c r="H399" i="22"/>
  <c r="G399" i="22"/>
  <c r="F399" i="22"/>
  <c r="E399" i="22"/>
  <c r="D399" i="22"/>
  <c r="B399" i="22"/>
  <c r="A399" i="22"/>
  <c r="M398" i="22"/>
  <c r="L398" i="22"/>
  <c r="K398" i="22"/>
  <c r="J398" i="22"/>
  <c r="I398" i="22"/>
  <c r="H398" i="22"/>
  <c r="G398" i="22"/>
  <c r="F398" i="22"/>
  <c r="E398" i="22"/>
  <c r="D398" i="22"/>
  <c r="B398" i="22"/>
  <c r="A398" i="22"/>
  <c r="M397" i="22"/>
  <c r="L397" i="22"/>
  <c r="K397" i="22"/>
  <c r="J397" i="22"/>
  <c r="I397" i="22"/>
  <c r="H397" i="22"/>
  <c r="G397" i="22"/>
  <c r="F397" i="22"/>
  <c r="E397" i="22"/>
  <c r="D397" i="22"/>
  <c r="B397" i="22"/>
  <c r="A397" i="22"/>
  <c r="M396" i="22"/>
  <c r="L396" i="22"/>
  <c r="K396" i="22"/>
  <c r="J396" i="22"/>
  <c r="I396" i="22"/>
  <c r="H396" i="22"/>
  <c r="G396" i="22"/>
  <c r="F396" i="22"/>
  <c r="E396" i="22"/>
  <c r="D396" i="22"/>
  <c r="B396" i="22"/>
  <c r="A396" i="22"/>
  <c r="M395" i="22"/>
  <c r="L395" i="22"/>
  <c r="K395" i="22"/>
  <c r="J395" i="22"/>
  <c r="I395" i="22"/>
  <c r="H395" i="22"/>
  <c r="G395" i="22"/>
  <c r="F395" i="22"/>
  <c r="E395" i="22"/>
  <c r="D395" i="22"/>
  <c r="B395" i="22"/>
  <c r="A395" i="22"/>
  <c r="M394" i="22"/>
  <c r="L394" i="22"/>
  <c r="K394" i="22"/>
  <c r="J394" i="22"/>
  <c r="I394" i="22"/>
  <c r="H394" i="22"/>
  <c r="G394" i="22"/>
  <c r="F394" i="22"/>
  <c r="E394" i="22"/>
  <c r="D394" i="22"/>
  <c r="B394" i="22"/>
  <c r="A394" i="22"/>
  <c r="M393" i="22"/>
  <c r="L393" i="22"/>
  <c r="K393" i="22"/>
  <c r="J393" i="22"/>
  <c r="I393" i="22"/>
  <c r="H393" i="22"/>
  <c r="G393" i="22"/>
  <c r="F393" i="22"/>
  <c r="E393" i="22"/>
  <c r="D393" i="22"/>
  <c r="B393" i="22"/>
  <c r="A393" i="22"/>
  <c r="M392" i="22"/>
  <c r="L392" i="22"/>
  <c r="K392" i="22"/>
  <c r="J392" i="22"/>
  <c r="I392" i="22"/>
  <c r="H392" i="22"/>
  <c r="G392" i="22"/>
  <c r="F392" i="22"/>
  <c r="E392" i="22"/>
  <c r="D392" i="22"/>
  <c r="B392" i="22"/>
  <c r="A392" i="22"/>
  <c r="M391" i="22"/>
  <c r="L391" i="22"/>
  <c r="K391" i="22"/>
  <c r="J391" i="22"/>
  <c r="I391" i="22"/>
  <c r="H391" i="22"/>
  <c r="G391" i="22"/>
  <c r="F391" i="22"/>
  <c r="E391" i="22"/>
  <c r="D391" i="22"/>
  <c r="B391" i="22"/>
  <c r="A391" i="22"/>
  <c r="M390" i="22"/>
  <c r="L390" i="22"/>
  <c r="K390" i="22"/>
  <c r="J390" i="22"/>
  <c r="I390" i="22"/>
  <c r="H390" i="22"/>
  <c r="G390" i="22"/>
  <c r="F390" i="22"/>
  <c r="E390" i="22"/>
  <c r="D390" i="22"/>
  <c r="B390" i="22"/>
  <c r="A390" i="22"/>
  <c r="M389" i="22"/>
  <c r="L389" i="22"/>
  <c r="K389" i="22"/>
  <c r="J389" i="22"/>
  <c r="I389" i="22"/>
  <c r="H389" i="22"/>
  <c r="G389" i="22"/>
  <c r="F389" i="22"/>
  <c r="E389" i="22"/>
  <c r="D389" i="22"/>
  <c r="B389" i="22"/>
  <c r="A389" i="22"/>
  <c r="M388" i="22"/>
  <c r="L388" i="22"/>
  <c r="K388" i="22"/>
  <c r="J388" i="22"/>
  <c r="I388" i="22"/>
  <c r="H388" i="22"/>
  <c r="G388" i="22"/>
  <c r="F388" i="22"/>
  <c r="E388" i="22"/>
  <c r="D388" i="22"/>
  <c r="B388" i="22"/>
  <c r="A388" i="22"/>
  <c r="M387" i="22"/>
  <c r="L387" i="22"/>
  <c r="K387" i="22"/>
  <c r="J387" i="22"/>
  <c r="I387" i="22"/>
  <c r="H387" i="22"/>
  <c r="G387" i="22"/>
  <c r="F387" i="22"/>
  <c r="E387" i="22"/>
  <c r="D387" i="22"/>
  <c r="B387" i="22"/>
  <c r="A387" i="22"/>
  <c r="M386" i="22"/>
  <c r="L386" i="22"/>
  <c r="K386" i="22"/>
  <c r="J386" i="22"/>
  <c r="I386" i="22"/>
  <c r="H386" i="22"/>
  <c r="G386" i="22"/>
  <c r="F386" i="22"/>
  <c r="E386" i="22"/>
  <c r="D386" i="22"/>
  <c r="B386" i="22"/>
  <c r="A386" i="22"/>
  <c r="M385" i="22"/>
  <c r="L385" i="22"/>
  <c r="K385" i="22"/>
  <c r="J385" i="22"/>
  <c r="I385" i="22"/>
  <c r="H385" i="22"/>
  <c r="G385" i="22"/>
  <c r="F385" i="22"/>
  <c r="E385" i="22"/>
  <c r="D385" i="22"/>
  <c r="B385" i="22"/>
  <c r="A385" i="22"/>
  <c r="M384" i="22"/>
  <c r="L384" i="22"/>
  <c r="K384" i="22"/>
  <c r="J384" i="22"/>
  <c r="I384" i="22"/>
  <c r="H384" i="22"/>
  <c r="G384" i="22"/>
  <c r="F384" i="22"/>
  <c r="E384" i="22"/>
  <c r="D384" i="22"/>
  <c r="B384" i="22"/>
  <c r="A384" i="22"/>
  <c r="M383" i="22"/>
  <c r="L383" i="22"/>
  <c r="K383" i="22"/>
  <c r="J383" i="22"/>
  <c r="I383" i="22"/>
  <c r="H383" i="22"/>
  <c r="G383" i="22"/>
  <c r="F383" i="22"/>
  <c r="E383" i="22"/>
  <c r="D383" i="22"/>
  <c r="B383" i="22"/>
  <c r="A383" i="22"/>
  <c r="M382" i="22"/>
  <c r="L382" i="22"/>
  <c r="K382" i="22"/>
  <c r="J382" i="22"/>
  <c r="I382" i="22"/>
  <c r="H382" i="22"/>
  <c r="G382" i="22"/>
  <c r="F382" i="22"/>
  <c r="E382" i="22"/>
  <c r="D382" i="22"/>
  <c r="B382" i="22"/>
  <c r="A382" i="22"/>
  <c r="M381" i="22"/>
  <c r="L381" i="22"/>
  <c r="K381" i="22"/>
  <c r="J381" i="22"/>
  <c r="I381" i="22"/>
  <c r="H381" i="22"/>
  <c r="G381" i="22"/>
  <c r="F381" i="22"/>
  <c r="E381" i="22"/>
  <c r="D381" i="22"/>
  <c r="B381" i="22"/>
  <c r="A381" i="22"/>
  <c r="M380" i="22"/>
  <c r="L380" i="22"/>
  <c r="K380" i="22"/>
  <c r="J380" i="22"/>
  <c r="I380" i="22"/>
  <c r="H380" i="22"/>
  <c r="G380" i="22"/>
  <c r="F380" i="22"/>
  <c r="E380" i="22"/>
  <c r="D380" i="22"/>
  <c r="B380" i="22"/>
  <c r="A380" i="22"/>
  <c r="M379" i="22"/>
  <c r="L379" i="22"/>
  <c r="K379" i="22"/>
  <c r="J379" i="22"/>
  <c r="I379" i="22"/>
  <c r="H379" i="22"/>
  <c r="G379" i="22"/>
  <c r="F379" i="22"/>
  <c r="E379" i="22"/>
  <c r="D379" i="22"/>
  <c r="B379" i="22"/>
  <c r="A379" i="22"/>
  <c r="M378" i="22"/>
  <c r="L378" i="22"/>
  <c r="K378" i="22"/>
  <c r="J378" i="22"/>
  <c r="I378" i="22"/>
  <c r="H378" i="22"/>
  <c r="G378" i="22"/>
  <c r="F378" i="22"/>
  <c r="E378" i="22"/>
  <c r="D378" i="22"/>
  <c r="B378" i="22"/>
  <c r="A378" i="22"/>
  <c r="M377" i="22"/>
  <c r="L377" i="22"/>
  <c r="K377" i="22"/>
  <c r="J377" i="22"/>
  <c r="I377" i="22"/>
  <c r="H377" i="22"/>
  <c r="G377" i="22"/>
  <c r="F377" i="22"/>
  <c r="E377" i="22"/>
  <c r="D377" i="22"/>
  <c r="B377" i="22"/>
  <c r="A377" i="22"/>
  <c r="M376" i="22"/>
  <c r="L376" i="22"/>
  <c r="K376" i="22"/>
  <c r="J376" i="22"/>
  <c r="I376" i="22"/>
  <c r="H376" i="22"/>
  <c r="G376" i="22"/>
  <c r="F376" i="22"/>
  <c r="E376" i="22"/>
  <c r="D376" i="22"/>
  <c r="B376" i="22"/>
  <c r="A376" i="22"/>
  <c r="M375" i="22"/>
  <c r="L375" i="22"/>
  <c r="K375" i="22"/>
  <c r="J375" i="22"/>
  <c r="I375" i="22"/>
  <c r="H375" i="22"/>
  <c r="G375" i="22"/>
  <c r="F375" i="22"/>
  <c r="E375" i="22"/>
  <c r="D375" i="22"/>
  <c r="B375" i="22"/>
  <c r="A375" i="22"/>
  <c r="M374" i="22"/>
  <c r="L374" i="22"/>
  <c r="K374" i="22"/>
  <c r="J374" i="22"/>
  <c r="I374" i="22"/>
  <c r="H374" i="22"/>
  <c r="G374" i="22"/>
  <c r="F374" i="22"/>
  <c r="E374" i="22"/>
  <c r="D374" i="22"/>
  <c r="B374" i="22"/>
  <c r="A374" i="22"/>
  <c r="M373" i="22"/>
  <c r="L373" i="22"/>
  <c r="K373" i="22"/>
  <c r="J373" i="22"/>
  <c r="I373" i="22"/>
  <c r="H373" i="22"/>
  <c r="G373" i="22"/>
  <c r="F373" i="22"/>
  <c r="E373" i="22"/>
  <c r="D373" i="22"/>
  <c r="B373" i="22"/>
  <c r="A373" i="22"/>
  <c r="M372" i="22"/>
  <c r="L372" i="22"/>
  <c r="K372" i="22"/>
  <c r="J372" i="22"/>
  <c r="I372" i="22"/>
  <c r="H372" i="22"/>
  <c r="G372" i="22"/>
  <c r="F372" i="22"/>
  <c r="E372" i="22"/>
  <c r="D372" i="22"/>
  <c r="B372" i="22"/>
  <c r="A372" i="22"/>
  <c r="M371" i="22"/>
  <c r="L371" i="22"/>
  <c r="K371" i="22"/>
  <c r="J371" i="22"/>
  <c r="I371" i="22"/>
  <c r="H371" i="22"/>
  <c r="G371" i="22"/>
  <c r="F371" i="22"/>
  <c r="E371" i="22"/>
  <c r="D371" i="22"/>
  <c r="B371" i="22"/>
  <c r="A371" i="22"/>
  <c r="M370" i="22"/>
  <c r="L370" i="22"/>
  <c r="K370" i="22"/>
  <c r="J370" i="22"/>
  <c r="I370" i="22"/>
  <c r="H370" i="22"/>
  <c r="G370" i="22"/>
  <c r="F370" i="22"/>
  <c r="E370" i="22"/>
  <c r="D370" i="22"/>
  <c r="B370" i="22"/>
  <c r="A370" i="22"/>
  <c r="M369" i="22"/>
  <c r="L369" i="22"/>
  <c r="K369" i="22"/>
  <c r="J369" i="22"/>
  <c r="I369" i="22"/>
  <c r="H369" i="22"/>
  <c r="G369" i="22"/>
  <c r="F369" i="22"/>
  <c r="E369" i="22"/>
  <c r="D369" i="22"/>
  <c r="B369" i="22"/>
  <c r="A369" i="22"/>
  <c r="M368" i="22"/>
  <c r="L368" i="22"/>
  <c r="K368" i="22"/>
  <c r="J368" i="22"/>
  <c r="I368" i="22"/>
  <c r="H368" i="22"/>
  <c r="G368" i="22"/>
  <c r="F368" i="22"/>
  <c r="E368" i="22"/>
  <c r="D368" i="22"/>
  <c r="B368" i="22"/>
  <c r="A368" i="22"/>
  <c r="M367" i="22"/>
  <c r="L367" i="22"/>
  <c r="K367" i="22"/>
  <c r="J367" i="22"/>
  <c r="I367" i="22"/>
  <c r="H367" i="22"/>
  <c r="G367" i="22"/>
  <c r="F367" i="22"/>
  <c r="E367" i="22"/>
  <c r="D367" i="22"/>
  <c r="B367" i="22"/>
  <c r="A367" i="22"/>
  <c r="M366" i="22"/>
  <c r="L366" i="22"/>
  <c r="K366" i="22"/>
  <c r="J366" i="22"/>
  <c r="I366" i="22"/>
  <c r="H366" i="22"/>
  <c r="G366" i="22"/>
  <c r="F366" i="22"/>
  <c r="E366" i="22"/>
  <c r="D366" i="22"/>
  <c r="B366" i="22"/>
  <c r="A366" i="22"/>
  <c r="M365" i="22"/>
  <c r="L365" i="22"/>
  <c r="K365" i="22"/>
  <c r="J365" i="22"/>
  <c r="I365" i="22"/>
  <c r="H365" i="22"/>
  <c r="G365" i="22"/>
  <c r="F365" i="22"/>
  <c r="E365" i="22"/>
  <c r="D365" i="22"/>
  <c r="B365" i="22"/>
  <c r="A365" i="22"/>
  <c r="M364" i="22"/>
  <c r="L364" i="22"/>
  <c r="K364" i="22"/>
  <c r="J364" i="22"/>
  <c r="I364" i="22"/>
  <c r="H364" i="22"/>
  <c r="G364" i="22"/>
  <c r="F364" i="22"/>
  <c r="E364" i="22"/>
  <c r="D364" i="22"/>
  <c r="B364" i="22"/>
  <c r="A364" i="22"/>
  <c r="M363" i="22"/>
  <c r="L363" i="22"/>
  <c r="K363" i="22"/>
  <c r="J363" i="22"/>
  <c r="I363" i="22"/>
  <c r="H363" i="22"/>
  <c r="G363" i="22"/>
  <c r="F363" i="22"/>
  <c r="E363" i="22"/>
  <c r="D363" i="22"/>
  <c r="B363" i="22"/>
  <c r="A363" i="22"/>
  <c r="M362" i="22"/>
  <c r="L362" i="22"/>
  <c r="K362" i="22"/>
  <c r="J362" i="22"/>
  <c r="I362" i="22"/>
  <c r="H362" i="22"/>
  <c r="G362" i="22"/>
  <c r="F362" i="22"/>
  <c r="E362" i="22"/>
  <c r="D362" i="22"/>
  <c r="B362" i="22"/>
  <c r="A362" i="22"/>
  <c r="M361" i="22"/>
  <c r="L361" i="22"/>
  <c r="K361" i="22"/>
  <c r="J361" i="22"/>
  <c r="I361" i="22"/>
  <c r="H361" i="22"/>
  <c r="G361" i="22"/>
  <c r="F361" i="22"/>
  <c r="E361" i="22"/>
  <c r="D361" i="22"/>
  <c r="B361" i="22"/>
  <c r="A361" i="22"/>
  <c r="M360" i="22"/>
  <c r="L360" i="22"/>
  <c r="K360" i="22"/>
  <c r="J360" i="22"/>
  <c r="I360" i="22"/>
  <c r="H360" i="22"/>
  <c r="G360" i="22"/>
  <c r="F360" i="22"/>
  <c r="E360" i="22"/>
  <c r="D360" i="22"/>
  <c r="B360" i="22"/>
  <c r="A360" i="22"/>
  <c r="M359" i="22"/>
  <c r="L359" i="22"/>
  <c r="K359" i="22"/>
  <c r="J359" i="22"/>
  <c r="I359" i="22"/>
  <c r="H359" i="22"/>
  <c r="G359" i="22"/>
  <c r="F359" i="22"/>
  <c r="E359" i="22"/>
  <c r="D359" i="22"/>
  <c r="B359" i="22"/>
  <c r="A359" i="22"/>
  <c r="M358" i="22"/>
  <c r="L358" i="22"/>
  <c r="K358" i="22"/>
  <c r="J358" i="22"/>
  <c r="I358" i="22"/>
  <c r="H358" i="22"/>
  <c r="G358" i="22"/>
  <c r="F358" i="22"/>
  <c r="E358" i="22"/>
  <c r="D358" i="22"/>
  <c r="B358" i="22"/>
  <c r="A358" i="22"/>
  <c r="M357" i="22"/>
  <c r="L357" i="22"/>
  <c r="K357" i="22"/>
  <c r="J357" i="22"/>
  <c r="I357" i="22"/>
  <c r="H357" i="22"/>
  <c r="G357" i="22"/>
  <c r="F357" i="22"/>
  <c r="E357" i="22"/>
  <c r="D357" i="22"/>
  <c r="B357" i="22"/>
  <c r="A357" i="22"/>
  <c r="M356" i="22"/>
  <c r="L356" i="22"/>
  <c r="K356" i="22"/>
  <c r="J356" i="22"/>
  <c r="I356" i="22"/>
  <c r="H356" i="22"/>
  <c r="G356" i="22"/>
  <c r="F356" i="22"/>
  <c r="E356" i="22"/>
  <c r="D356" i="22"/>
  <c r="B356" i="22"/>
  <c r="A356" i="22"/>
  <c r="M355" i="22"/>
  <c r="L355" i="22"/>
  <c r="K355" i="22"/>
  <c r="J355" i="22"/>
  <c r="I355" i="22"/>
  <c r="H355" i="22"/>
  <c r="G355" i="22"/>
  <c r="F355" i="22"/>
  <c r="E355" i="22"/>
  <c r="D355" i="22"/>
  <c r="B355" i="22"/>
  <c r="A355" i="22"/>
  <c r="M354" i="22"/>
  <c r="L354" i="22"/>
  <c r="K354" i="22"/>
  <c r="J354" i="22"/>
  <c r="I354" i="22"/>
  <c r="H354" i="22"/>
  <c r="G354" i="22"/>
  <c r="F354" i="22"/>
  <c r="E354" i="22"/>
  <c r="D354" i="22"/>
  <c r="B354" i="22"/>
  <c r="A354" i="22"/>
  <c r="M353" i="22"/>
  <c r="L353" i="22"/>
  <c r="K353" i="22"/>
  <c r="J353" i="22"/>
  <c r="I353" i="22"/>
  <c r="H353" i="22"/>
  <c r="G353" i="22"/>
  <c r="F353" i="22"/>
  <c r="E353" i="22"/>
  <c r="D353" i="22"/>
  <c r="B353" i="22"/>
  <c r="A353" i="22"/>
  <c r="M352" i="22"/>
  <c r="L352" i="22"/>
  <c r="K352" i="22"/>
  <c r="J352" i="22"/>
  <c r="I352" i="22"/>
  <c r="H352" i="22"/>
  <c r="G352" i="22"/>
  <c r="F352" i="22"/>
  <c r="E352" i="22"/>
  <c r="D352" i="22"/>
  <c r="B352" i="22"/>
  <c r="A352" i="22"/>
  <c r="M351" i="22"/>
  <c r="L351" i="22"/>
  <c r="K351" i="22"/>
  <c r="J351" i="22"/>
  <c r="I351" i="22"/>
  <c r="H351" i="22"/>
  <c r="G351" i="22"/>
  <c r="F351" i="22"/>
  <c r="E351" i="22"/>
  <c r="D351" i="22"/>
  <c r="B351" i="22"/>
  <c r="A351" i="22"/>
  <c r="M350" i="22"/>
  <c r="L350" i="22"/>
  <c r="K350" i="22"/>
  <c r="J350" i="22"/>
  <c r="I350" i="22"/>
  <c r="H350" i="22"/>
  <c r="G350" i="22"/>
  <c r="F350" i="22"/>
  <c r="E350" i="22"/>
  <c r="D350" i="22"/>
  <c r="B350" i="22"/>
  <c r="A350" i="22"/>
  <c r="M349" i="22"/>
  <c r="L349" i="22"/>
  <c r="K349" i="22"/>
  <c r="J349" i="22"/>
  <c r="I349" i="22"/>
  <c r="H349" i="22"/>
  <c r="G349" i="22"/>
  <c r="F349" i="22"/>
  <c r="E349" i="22"/>
  <c r="D349" i="22"/>
  <c r="B349" i="22"/>
  <c r="A349" i="22"/>
  <c r="M348" i="22"/>
  <c r="L348" i="22"/>
  <c r="K348" i="22"/>
  <c r="J348" i="22"/>
  <c r="I348" i="22"/>
  <c r="H348" i="22"/>
  <c r="G348" i="22"/>
  <c r="F348" i="22"/>
  <c r="E348" i="22"/>
  <c r="D348" i="22"/>
  <c r="B348" i="22"/>
  <c r="A348" i="22"/>
  <c r="M347" i="22"/>
  <c r="L347" i="22"/>
  <c r="K347" i="22"/>
  <c r="J347" i="22"/>
  <c r="I347" i="22"/>
  <c r="H347" i="22"/>
  <c r="G347" i="22"/>
  <c r="F347" i="22"/>
  <c r="E347" i="22"/>
  <c r="D347" i="22"/>
  <c r="B347" i="22"/>
  <c r="A347" i="22"/>
  <c r="M346" i="22"/>
  <c r="L346" i="22"/>
  <c r="K346" i="22"/>
  <c r="J346" i="22"/>
  <c r="I346" i="22"/>
  <c r="H346" i="22"/>
  <c r="G346" i="22"/>
  <c r="F346" i="22"/>
  <c r="E346" i="22"/>
  <c r="D346" i="22"/>
  <c r="B346" i="22"/>
  <c r="A346" i="22"/>
  <c r="M345" i="22"/>
  <c r="L345" i="22"/>
  <c r="K345" i="22"/>
  <c r="J345" i="22"/>
  <c r="I345" i="22"/>
  <c r="H345" i="22"/>
  <c r="G345" i="22"/>
  <c r="F345" i="22"/>
  <c r="E345" i="22"/>
  <c r="D345" i="22"/>
  <c r="B345" i="22"/>
  <c r="A345" i="22"/>
  <c r="M344" i="22"/>
  <c r="L344" i="22"/>
  <c r="K344" i="22"/>
  <c r="J344" i="22"/>
  <c r="I344" i="22"/>
  <c r="H344" i="22"/>
  <c r="G344" i="22"/>
  <c r="F344" i="22"/>
  <c r="E344" i="22"/>
  <c r="D344" i="22"/>
  <c r="B344" i="22"/>
  <c r="A344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M342" i="22"/>
  <c r="L342" i="22"/>
  <c r="K342" i="22"/>
  <c r="J342" i="22"/>
  <c r="I342" i="22"/>
  <c r="H342" i="22"/>
  <c r="G342" i="22"/>
  <c r="F342" i="22"/>
  <c r="E342" i="22"/>
  <c r="D342" i="22"/>
  <c r="B342" i="22"/>
  <c r="A342" i="22"/>
  <c r="M341" i="22"/>
  <c r="L341" i="22"/>
  <c r="K341" i="22"/>
  <c r="J341" i="22"/>
  <c r="I341" i="22"/>
  <c r="H341" i="22"/>
  <c r="G341" i="22"/>
  <c r="F341" i="22"/>
  <c r="E341" i="22"/>
  <c r="D341" i="22"/>
  <c r="B341" i="22"/>
  <c r="A341" i="22"/>
  <c r="M340" i="22"/>
  <c r="L340" i="22"/>
  <c r="K340" i="22"/>
  <c r="J340" i="22"/>
  <c r="I340" i="22"/>
  <c r="H340" i="22"/>
  <c r="G340" i="22"/>
  <c r="F340" i="22"/>
  <c r="E340" i="22"/>
  <c r="D340" i="22"/>
  <c r="B340" i="22"/>
  <c r="A340" i="22"/>
  <c r="M339" i="22"/>
  <c r="L339" i="22"/>
  <c r="K339" i="22"/>
  <c r="J339" i="22"/>
  <c r="I339" i="22"/>
  <c r="H339" i="22"/>
  <c r="G339" i="22"/>
  <c r="F339" i="22"/>
  <c r="E339" i="22"/>
  <c r="D339" i="22"/>
  <c r="B339" i="22"/>
  <c r="A339" i="22"/>
  <c r="M338" i="22"/>
  <c r="L338" i="22"/>
  <c r="K338" i="22"/>
  <c r="J338" i="22"/>
  <c r="I338" i="22"/>
  <c r="H338" i="22"/>
  <c r="G338" i="22"/>
  <c r="F338" i="22"/>
  <c r="E338" i="22"/>
  <c r="D338" i="22"/>
  <c r="B338" i="22"/>
  <c r="A338" i="22"/>
  <c r="M337" i="22"/>
  <c r="L337" i="22"/>
  <c r="K337" i="22"/>
  <c r="J337" i="22"/>
  <c r="I337" i="22"/>
  <c r="H337" i="22"/>
  <c r="G337" i="22"/>
  <c r="F337" i="22"/>
  <c r="E337" i="22"/>
  <c r="D337" i="22"/>
  <c r="B337" i="22"/>
  <c r="A337" i="22"/>
  <c r="M336" i="22"/>
  <c r="L336" i="22"/>
  <c r="K336" i="22"/>
  <c r="J336" i="22"/>
  <c r="I336" i="22"/>
  <c r="H336" i="22"/>
  <c r="G336" i="22"/>
  <c r="F336" i="22"/>
  <c r="E336" i="22"/>
  <c r="D336" i="22"/>
  <c r="B336" i="22"/>
  <c r="A336" i="22"/>
  <c r="M335" i="22"/>
  <c r="L335" i="22"/>
  <c r="K335" i="22"/>
  <c r="J335" i="22"/>
  <c r="I335" i="22"/>
  <c r="H335" i="22"/>
  <c r="G335" i="22"/>
  <c r="F335" i="22"/>
  <c r="E335" i="22"/>
  <c r="D335" i="22"/>
  <c r="B335" i="22"/>
  <c r="A335" i="22"/>
  <c r="M334" i="22"/>
  <c r="L334" i="22"/>
  <c r="K334" i="22"/>
  <c r="J334" i="22"/>
  <c r="I334" i="22"/>
  <c r="H334" i="22"/>
  <c r="G334" i="22"/>
  <c r="F334" i="22"/>
  <c r="E334" i="22"/>
  <c r="D334" i="22"/>
  <c r="B334" i="22"/>
  <c r="A334" i="22"/>
  <c r="M333" i="22"/>
  <c r="L333" i="22"/>
  <c r="K333" i="22"/>
  <c r="J333" i="22"/>
  <c r="I333" i="22"/>
  <c r="H333" i="22"/>
  <c r="G333" i="22"/>
  <c r="F333" i="22"/>
  <c r="E333" i="22"/>
  <c r="D333" i="22"/>
  <c r="B333" i="22"/>
  <c r="A333" i="22"/>
  <c r="M332" i="22"/>
  <c r="L332" i="22"/>
  <c r="K332" i="22"/>
  <c r="J332" i="22"/>
  <c r="I332" i="22"/>
  <c r="H332" i="22"/>
  <c r="G332" i="22"/>
  <c r="F332" i="22"/>
  <c r="E332" i="22"/>
  <c r="D332" i="22"/>
  <c r="B332" i="22"/>
  <c r="A332" i="22"/>
  <c r="M331" i="22"/>
  <c r="L331" i="22"/>
  <c r="K331" i="22"/>
  <c r="J331" i="22"/>
  <c r="I331" i="22"/>
  <c r="H331" i="22"/>
  <c r="G331" i="22"/>
  <c r="F331" i="22"/>
  <c r="E331" i="22"/>
  <c r="D331" i="22"/>
  <c r="B331" i="22"/>
  <c r="A331" i="22"/>
  <c r="M330" i="22"/>
  <c r="L330" i="22"/>
  <c r="K330" i="22"/>
  <c r="J330" i="22"/>
  <c r="I330" i="22"/>
  <c r="H330" i="22"/>
  <c r="G330" i="22"/>
  <c r="F330" i="22"/>
  <c r="E330" i="22"/>
  <c r="D330" i="22"/>
  <c r="B330" i="22"/>
  <c r="A330" i="22"/>
  <c r="M329" i="22"/>
  <c r="L329" i="22"/>
  <c r="K329" i="22"/>
  <c r="J329" i="22"/>
  <c r="I329" i="22"/>
  <c r="H329" i="22"/>
  <c r="G329" i="22"/>
  <c r="F329" i="22"/>
  <c r="E329" i="22"/>
  <c r="D329" i="22"/>
  <c r="B329" i="22"/>
  <c r="A329" i="22"/>
  <c r="M328" i="22"/>
  <c r="L328" i="22"/>
  <c r="K328" i="22"/>
  <c r="J328" i="22"/>
  <c r="I328" i="22"/>
  <c r="H328" i="22"/>
  <c r="G328" i="22"/>
  <c r="F328" i="22"/>
  <c r="E328" i="22"/>
  <c r="D328" i="22"/>
  <c r="B328" i="22"/>
  <c r="A328" i="22"/>
  <c r="M327" i="22"/>
  <c r="L327" i="22"/>
  <c r="K327" i="22"/>
  <c r="J327" i="22"/>
  <c r="I327" i="22"/>
  <c r="H327" i="22"/>
  <c r="G327" i="22"/>
  <c r="F327" i="22"/>
  <c r="E327" i="22"/>
  <c r="D327" i="22"/>
  <c r="B327" i="22"/>
  <c r="A327" i="22"/>
  <c r="M326" i="22"/>
  <c r="L326" i="22"/>
  <c r="K326" i="22"/>
  <c r="J326" i="22"/>
  <c r="I326" i="22"/>
  <c r="H326" i="22"/>
  <c r="G326" i="22"/>
  <c r="F326" i="22"/>
  <c r="E326" i="22"/>
  <c r="D326" i="22"/>
  <c r="B326" i="22"/>
  <c r="A326" i="22"/>
  <c r="M325" i="22"/>
  <c r="L325" i="22"/>
  <c r="K325" i="22"/>
  <c r="J325" i="22"/>
  <c r="I325" i="22"/>
  <c r="H325" i="22"/>
  <c r="G325" i="22"/>
  <c r="F325" i="22"/>
  <c r="E325" i="22"/>
  <c r="D325" i="22"/>
  <c r="B325" i="22"/>
  <c r="A325" i="22"/>
  <c r="M324" i="22"/>
  <c r="L324" i="22"/>
  <c r="K324" i="22"/>
  <c r="J324" i="22"/>
  <c r="I324" i="22"/>
  <c r="H324" i="22"/>
  <c r="G324" i="22"/>
  <c r="F324" i="22"/>
  <c r="E324" i="22"/>
  <c r="D324" i="22"/>
  <c r="B324" i="22"/>
  <c r="A324" i="22"/>
  <c r="M323" i="22"/>
  <c r="L323" i="22"/>
  <c r="K323" i="22"/>
  <c r="J323" i="22"/>
  <c r="I323" i="22"/>
  <c r="H323" i="22"/>
  <c r="G323" i="22"/>
  <c r="F323" i="22"/>
  <c r="E323" i="22"/>
  <c r="D323" i="22"/>
  <c r="B323" i="22"/>
  <c r="A323" i="22"/>
  <c r="M322" i="22"/>
  <c r="L322" i="22"/>
  <c r="K322" i="22"/>
  <c r="J322" i="22"/>
  <c r="I322" i="22"/>
  <c r="H322" i="22"/>
  <c r="G322" i="22"/>
  <c r="F322" i="22"/>
  <c r="E322" i="22"/>
  <c r="D322" i="22"/>
  <c r="B322" i="22"/>
  <c r="A322" i="22"/>
  <c r="M321" i="22"/>
  <c r="L321" i="22"/>
  <c r="K321" i="22"/>
  <c r="J321" i="22"/>
  <c r="I321" i="22"/>
  <c r="H321" i="22"/>
  <c r="G321" i="22"/>
  <c r="F321" i="22"/>
  <c r="E321" i="22"/>
  <c r="D321" i="22"/>
  <c r="B321" i="22"/>
  <c r="A321" i="22"/>
  <c r="M320" i="22"/>
  <c r="L320" i="22"/>
  <c r="K320" i="22"/>
  <c r="J320" i="22"/>
  <c r="I320" i="22"/>
  <c r="H320" i="22"/>
  <c r="G320" i="22"/>
  <c r="F320" i="22"/>
  <c r="E320" i="22"/>
  <c r="D320" i="22"/>
  <c r="B320" i="22"/>
  <c r="A320" i="22"/>
  <c r="M319" i="22"/>
  <c r="L319" i="22"/>
  <c r="K319" i="22"/>
  <c r="J319" i="22"/>
  <c r="I319" i="22"/>
  <c r="H319" i="22"/>
  <c r="G319" i="22"/>
  <c r="F319" i="22"/>
  <c r="E319" i="22"/>
  <c r="D319" i="22"/>
  <c r="B319" i="22"/>
  <c r="A319" i="22"/>
  <c r="M318" i="22"/>
  <c r="L318" i="22"/>
  <c r="K318" i="22"/>
  <c r="J318" i="22"/>
  <c r="I318" i="22"/>
  <c r="H318" i="22"/>
  <c r="G318" i="22"/>
  <c r="F318" i="22"/>
  <c r="E318" i="22"/>
  <c r="D318" i="22"/>
  <c r="B318" i="22"/>
  <c r="A318" i="22"/>
  <c r="M317" i="22"/>
  <c r="L317" i="22"/>
  <c r="K317" i="22"/>
  <c r="J317" i="22"/>
  <c r="I317" i="22"/>
  <c r="H317" i="22"/>
  <c r="G317" i="22"/>
  <c r="F317" i="22"/>
  <c r="E317" i="22"/>
  <c r="D317" i="22"/>
  <c r="B317" i="22"/>
  <c r="A317" i="22"/>
  <c r="M316" i="22"/>
  <c r="L316" i="22"/>
  <c r="K316" i="22"/>
  <c r="J316" i="22"/>
  <c r="I316" i="22"/>
  <c r="H316" i="22"/>
  <c r="G316" i="22"/>
  <c r="F316" i="22"/>
  <c r="E316" i="22"/>
  <c r="D316" i="22"/>
  <c r="B316" i="22"/>
  <c r="A316" i="22"/>
  <c r="M315" i="22"/>
  <c r="L315" i="22"/>
  <c r="K315" i="22"/>
  <c r="J315" i="22"/>
  <c r="I315" i="22"/>
  <c r="H315" i="22"/>
  <c r="G315" i="22"/>
  <c r="F315" i="22"/>
  <c r="E315" i="22"/>
  <c r="D315" i="22"/>
  <c r="B315" i="22"/>
  <c r="A315" i="22"/>
  <c r="M314" i="22"/>
  <c r="L314" i="22"/>
  <c r="K314" i="22"/>
  <c r="J314" i="22"/>
  <c r="I314" i="22"/>
  <c r="H314" i="22"/>
  <c r="G314" i="22"/>
  <c r="F314" i="22"/>
  <c r="E314" i="22"/>
  <c r="D314" i="22"/>
  <c r="B314" i="22"/>
  <c r="A314" i="22"/>
  <c r="M313" i="22"/>
  <c r="L313" i="22"/>
  <c r="K313" i="22"/>
  <c r="J313" i="22"/>
  <c r="I313" i="22"/>
  <c r="H313" i="22"/>
  <c r="G313" i="22"/>
  <c r="F313" i="22"/>
  <c r="E313" i="22"/>
  <c r="D313" i="22"/>
  <c r="B313" i="22"/>
  <c r="A313" i="22"/>
  <c r="M312" i="22"/>
  <c r="L312" i="22"/>
  <c r="K312" i="22"/>
  <c r="J312" i="22"/>
  <c r="I312" i="22"/>
  <c r="H312" i="22"/>
  <c r="G312" i="22"/>
  <c r="F312" i="22"/>
  <c r="E312" i="22"/>
  <c r="D312" i="22"/>
  <c r="B312" i="22"/>
  <c r="A312" i="22"/>
  <c r="M311" i="22"/>
  <c r="L311" i="22"/>
  <c r="K311" i="22"/>
  <c r="J311" i="22"/>
  <c r="I311" i="22"/>
  <c r="H311" i="22"/>
  <c r="G311" i="22"/>
  <c r="F311" i="22"/>
  <c r="E311" i="22"/>
  <c r="D311" i="22"/>
  <c r="B311" i="22"/>
  <c r="A311" i="22"/>
  <c r="M310" i="22"/>
  <c r="L310" i="22"/>
  <c r="K310" i="22"/>
  <c r="J310" i="22"/>
  <c r="I310" i="22"/>
  <c r="H310" i="22"/>
  <c r="G310" i="22"/>
  <c r="F310" i="22"/>
  <c r="E310" i="22"/>
  <c r="D310" i="22"/>
  <c r="B310" i="22"/>
  <c r="A310" i="22"/>
  <c r="M309" i="22"/>
  <c r="L309" i="22"/>
  <c r="K309" i="22"/>
  <c r="J309" i="22"/>
  <c r="I309" i="22"/>
  <c r="H309" i="22"/>
  <c r="G309" i="22"/>
  <c r="F309" i="22"/>
  <c r="E309" i="22"/>
  <c r="D309" i="22"/>
  <c r="B309" i="22"/>
  <c r="A309" i="22"/>
  <c r="M308" i="22"/>
  <c r="L308" i="22"/>
  <c r="K308" i="22"/>
  <c r="J308" i="22"/>
  <c r="I308" i="22"/>
  <c r="H308" i="22"/>
  <c r="G308" i="22"/>
  <c r="F308" i="22"/>
  <c r="E308" i="22"/>
  <c r="D308" i="22"/>
  <c r="B308" i="22"/>
  <c r="A308" i="22"/>
  <c r="M307" i="22"/>
  <c r="L307" i="22"/>
  <c r="K307" i="22"/>
  <c r="J307" i="22"/>
  <c r="I307" i="22"/>
  <c r="H307" i="22"/>
  <c r="G307" i="22"/>
  <c r="F307" i="22"/>
  <c r="E307" i="22"/>
  <c r="D307" i="22"/>
  <c r="B307" i="22"/>
  <c r="A307" i="22"/>
  <c r="M306" i="22"/>
  <c r="L306" i="22"/>
  <c r="K306" i="22"/>
  <c r="J306" i="22"/>
  <c r="I306" i="22"/>
  <c r="H306" i="22"/>
  <c r="G306" i="22"/>
  <c r="F306" i="22"/>
  <c r="E306" i="22"/>
  <c r="D306" i="22"/>
  <c r="B306" i="22"/>
  <c r="A306" i="22"/>
  <c r="M305" i="22"/>
  <c r="L305" i="22"/>
  <c r="K305" i="22"/>
  <c r="J305" i="22"/>
  <c r="I305" i="22"/>
  <c r="H305" i="22"/>
  <c r="G305" i="22"/>
  <c r="F305" i="22"/>
  <c r="E305" i="22"/>
  <c r="D305" i="22"/>
  <c r="B305" i="22"/>
  <c r="A305" i="22"/>
  <c r="M304" i="22"/>
  <c r="L304" i="22"/>
  <c r="K304" i="22"/>
  <c r="J304" i="22"/>
  <c r="I304" i="22"/>
  <c r="H304" i="22"/>
  <c r="G304" i="22"/>
  <c r="F304" i="22"/>
  <c r="E304" i="22"/>
  <c r="D304" i="22"/>
  <c r="B304" i="22"/>
  <c r="A304" i="22"/>
  <c r="M303" i="22"/>
  <c r="L303" i="22"/>
  <c r="K303" i="22"/>
  <c r="J303" i="22"/>
  <c r="I303" i="22"/>
  <c r="H303" i="22"/>
  <c r="G303" i="22"/>
  <c r="F303" i="22"/>
  <c r="E303" i="22"/>
  <c r="D303" i="22"/>
  <c r="B303" i="22"/>
  <c r="A303" i="22"/>
  <c r="M302" i="22"/>
  <c r="L302" i="22"/>
  <c r="K302" i="22"/>
  <c r="J302" i="22"/>
  <c r="I302" i="22"/>
  <c r="H302" i="22"/>
  <c r="G302" i="22"/>
  <c r="F302" i="22"/>
  <c r="E302" i="22"/>
  <c r="D302" i="22"/>
  <c r="B302" i="22"/>
  <c r="A302" i="22"/>
  <c r="M301" i="22"/>
  <c r="L301" i="22"/>
  <c r="K301" i="22"/>
  <c r="J301" i="22"/>
  <c r="I301" i="22"/>
  <c r="H301" i="22"/>
  <c r="G301" i="22"/>
  <c r="F301" i="22"/>
  <c r="E301" i="22"/>
  <c r="D301" i="22"/>
  <c r="B301" i="22"/>
  <c r="A301" i="22"/>
  <c r="M300" i="22"/>
  <c r="L300" i="22"/>
  <c r="K300" i="22"/>
  <c r="J300" i="22"/>
  <c r="I300" i="22"/>
  <c r="H300" i="22"/>
  <c r="G300" i="22"/>
  <c r="F300" i="22"/>
  <c r="E300" i="22"/>
  <c r="D300" i="22"/>
  <c r="B300" i="22"/>
  <c r="A300" i="22"/>
  <c r="M299" i="22"/>
  <c r="L299" i="22"/>
  <c r="K299" i="22"/>
  <c r="J299" i="22"/>
  <c r="I299" i="22"/>
  <c r="H299" i="22"/>
  <c r="G299" i="22"/>
  <c r="F299" i="22"/>
  <c r="E299" i="22"/>
  <c r="D299" i="22"/>
  <c r="B299" i="22"/>
  <c r="A299" i="22"/>
  <c r="M298" i="22"/>
  <c r="L298" i="22"/>
  <c r="K298" i="22"/>
  <c r="J298" i="22"/>
  <c r="I298" i="22"/>
  <c r="H298" i="22"/>
  <c r="G298" i="22"/>
  <c r="F298" i="22"/>
  <c r="E298" i="22"/>
  <c r="D298" i="22"/>
  <c r="B298" i="22"/>
  <c r="A298" i="22"/>
  <c r="M297" i="22"/>
  <c r="L297" i="22"/>
  <c r="K297" i="22"/>
  <c r="J297" i="22"/>
  <c r="I297" i="22"/>
  <c r="H297" i="22"/>
  <c r="G297" i="22"/>
  <c r="F297" i="22"/>
  <c r="E297" i="22"/>
  <c r="D297" i="22"/>
  <c r="B297" i="22"/>
  <c r="A297" i="22"/>
  <c r="M296" i="22"/>
  <c r="L296" i="22"/>
  <c r="K296" i="22"/>
  <c r="J296" i="22"/>
  <c r="I296" i="22"/>
  <c r="H296" i="22"/>
  <c r="G296" i="22"/>
  <c r="F296" i="22"/>
  <c r="E296" i="22"/>
  <c r="D296" i="22"/>
  <c r="B296" i="22"/>
  <c r="A296" i="22"/>
  <c r="M295" i="22"/>
  <c r="L295" i="22"/>
  <c r="K295" i="22"/>
  <c r="J295" i="22"/>
  <c r="I295" i="22"/>
  <c r="H295" i="22"/>
  <c r="G295" i="22"/>
  <c r="F295" i="22"/>
  <c r="E295" i="22"/>
  <c r="D295" i="22"/>
  <c r="B295" i="22"/>
  <c r="A295" i="22"/>
  <c r="M294" i="22"/>
  <c r="L294" i="22"/>
  <c r="K294" i="22"/>
  <c r="J294" i="22"/>
  <c r="I294" i="22"/>
  <c r="H294" i="22"/>
  <c r="G294" i="22"/>
  <c r="F294" i="22"/>
  <c r="E294" i="22"/>
  <c r="D294" i="22"/>
  <c r="B294" i="22"/>
  <c r="A294" i="22"/>
  <c r="M293" i="22"/>
  <c r="L293" i="22"/>
  <c r="K293" i="22"/>
  <c r="J293" i="22"/>
  <c r="I293" i="22"/>
  <c r="H293" i="22"/>
  <c r="G293" i="22"/>
  <c r="F293" i="22"/>
  <c r="E293" i="22"/>
  <c r="D293" i="22"/>
  <c r="B293" i="22"/>
  <c r="A293" i="22"/>
  <c r="M292" i="22"/>
  <c r="L292" i="22"/>
  <c r="K292" i="22"/>
  <c r="J292" i="22"/>
  <c r="I292" i="22"/>
  <c r="H292" i="22"/>
  <c r="G292" i="22"/>
  <c r="F292" i="22"/>
  <c r="E292" i="22"/>
  <c r="D292" i="22"/>
  <c r="B292" i="22"/>
  <c r="A292" i="22"/>
  <c r="M291" i="22"/>
  <c r="L291" i="22"/>
  <c r="K291" i="22"/>
  <c r="J291" i="22"/>
  <c r="I291" i="22"/>
  <c r="H291" i="22"/>
  <c r="G291" i="22"/>
  <c r="F291" i="22"/>
  <c r="E291" i="22"/>
  <c r="D291" i="22"/>
  <c r="B291" i="22"/>
  <c r="A291" i="22"/>
  <c r="M290" i="22"/>
  <c r="L290" i="22"/>
  <c r="K290" i="22"/>
  <c r="J290" i="22"/>
  <c r="I290" i="22"/>
  <c r="H290" i="22"/>
  <c r="G290" i="22"/>
  <c r="F290" i="22"/>
  <c r="E290" i="22"/>
  <c r="D290" i="22"/>
  <c r="B290" i="22"/>
  <c r="A290" i="22"/>
  <c r="M289" i="22"/>
  <c r="L289" i="22"/>
  <c r="K289" i="22"/>
  <c r="J289" i="22"/>
  <c r="I289" i="22"/>
  <c r="H289" i="22"/>
  <c r="G289" i="22"/>
  <c r="F289" i="22"/>
  <c r="E289" i="22"/>
  <c r="D289" i="22"/>
  <c r="B289" i="22"/>
  <c r="A289" i="22"/>
  <c r="M288" i="22"/>
  <c r="L288" i="22"/>
  <c r="K288" i="22"/>
  <c r="J288" i="22"/>
  <c r="I288" i="22"/>
  <c r="H288" i="22"/>
  <c r="G288" i="22"/>
  <c r="F288" i="22"/>
  <c r="E288" i="22"/>
  <c r="D288" i="22"/>
  <c r="B288" i="22"/>
  <c r="A288" i="22"/>
  <c r="M287" i="22"/>
  <c r="L287" i="22"/>
  <c r="K287" i="22"/>
  <c r="J287" i="22"/>
  <c r="I287" i="22"/>
  <c r="H287" i="22"/>
  <c r="G287" i="22"/>
  <c r="F287" i="22"/>
  <c r="E287" i="22"/>
  <c r="D287" i="22"/>
  <c r="B287" i="22"/>
  <c r="A287" i="22"/>
  <c r="M286" i="22"/>
  <c r="L286" i="22"/>
  <c r="K286" i="22"/>
  <c r="J286" i="22"/>
  <c r="I286" i="22"/>
  <c r="H286" i="22"/>
  <c r="G286" i="22"/>
  <c r="F286" i="22"/>
  <c r="E286" i="22"/>
  <c r="D286" i="22"/>
  <c r="B286" i="22"/>
  <c r="A286" i="22"/>
  <c r="M285" i="22"/>
  <c r="L285" i="22"/>
  <c r="K285" i="22"/>
  <c r="J285" i="22"/>
  <c r="I285" i="22"/>
  <c r="H285" i="22"/>
  <c r="G285" i="22"/>
  <c r="F285" i="22"/>
  <c r="E285" i="22"/>
  <c r="D285" i="22"/>
  <c r="B285" i="22"/>
  <c r="A285" i="22"/>
  <c r="M284" i="22"/>
  <c r="L284" i="22"/>
  <c r="K284" i="22"/>
  <c r="J284" i="22"/>
  <c r="I284" i="22"/>
  <c r="H284" i="22"/>
  <c r="G284" i="22"/>
  <c r="F284" i="22"/>
  <c r="E284" i="22"/>
  <c r="D284" i="22"/>
  <c r="B284" i="22"/>
  <c r="A284" i="22"/>
  <c r="M283" i="22"/>
  <c r="L283" i="22"/>
  <c r="K283" i="22"/>
  <c r="J283" i="22"/>
  <c r="I283" i="22"/>
  <c r="H283" i="22"/>
  <c r="G283" i="22"/>
  <c r="F283" i="22"/>
  <c r="E283" i="22"/>
  <c r="D283" i="22"/>
  <c r="B283" i="22"/>
  <c r="A283" i="22"/>
  <c r="M282" i="22"/>
  <c r="L282" i="22"/>
  <c r="K282" i="22"/>
  <c r="J282" i="22"/>
  <c r="I282" i="22"/>
  <c r="H282" i="22"/>
  <c r="G282" i="22"/>
  <c r="F282" i="22"/>
  <c r="E282" i="22"/>
  <c r="D282" i="22"/>
  <c r="B282" i="22"/>
  <c r="A282" i="22"/>
  <c r="M281" i="22"/>
  <c r="L281" i="22"/>
  <c r="K281" i="22"/>
  <c r="J281" i="22"/>
  <c r="I281" i="22"/>
  <c r="H281" i="22"/>
  <c r="G281" i="22"/>
  <c r="F281" i="22"/>
  <c r="E281" i="22"/>
  <c r="D281" i="22"/>
  <c r="B281" i="22"/>
  <c r="A281" i="22"/>
  <c r="M280" i="22"/>
  <c r="L280" i="22"/>
  <c r="K280" i="22"/>
  <c r="J280" i="22"/>
  <c r="I280" i="22"/>
  <c r="H280" i="22"/>
  <c r="G280" i="22"/>
  <c r="F280" i="22"/>
  <c r="E280" i="22"/>
  <c r="D280" i="22"/>
  <c r="B280" i="22"/>
  <c r="A280" i="22"/>
  <c r="M279" i="22"/>
  <c r="L279" i="22"/>
  <c r="K279" i="22"/>
  <c r="J279" i="22"/>
  <c r="I279" i="22"/>
  <c r="H279" i="22"/>
  <c r="G279" i="22"/>
  <c r="F279" i="22"/>
  <c r="E279" i="22"/>
  <c r="D279" i="22"/>
  <c r="B279" i="22"/>
  <c r="A279" i="22"/>
  <c r="M278" i="22"/>
  <c r="L278" i="22"/>
  <c r="K278" i="22"/>
  <c r="J278" i="22"/>
  <c r="I278" i="22"/>
  <c r="H278" i="22"/>
  <c r="G278" i="22"/>
  <c r="F278" i="22"/>
  <c r="E278" i="22"/>
  <c r="D278" i="22"/>
  <c r="B278" i="22"/>
  <c r="A278" i="22"/>
  <c r="M277" i="22"/>
  <c r="L277" i="22"/>
  <c r="K277" i="22"/>
  <c r="J277" i="22"/>
  <c r="I277" i="22"/>
  <c r="H277" i="22"/>
  <c r="G277" i="22"/>
  <c r="F277" i="22"/>
  <c r="E277" i="22"/>
  <c r="D277" i="22"/>
  <c r="B277" i="22"/>
  <c r="A277" i="22"/>
  <c r="M276" i="22"/>
  <c r="L276" i="22"/>
  <c r="K276" i="22"/>
  <c r="J276" i="22"/>
  <c r="I276" i="22"/>
  <c r="H276" i="22"/>
  <c r="G276" i="22"/>
  <c r="F276" i="22"/>
  <c r="E276" i="22"/>
  <c r="D276" i="22"/>
  <c r="B276" i="22"/>
  <c r="A276" i="22"/>
  <c r="M275" i="22"/>
  <c r="L275" i="22"/>
  <c r="K275" i="22"/>
  <c r="J275" i="22"/>
  <c r="I275" i="22"/>
  <c r="H275" i="22"/>
  <c r="G275" i="22"/>
  <c r="F275" i="22"/>
  <c r="E275" i="22"/>
  <c r="D275" i="22"/>
  <c r="B275" i="22"/>
  <c r="A275" i="22"/>
  <c r="M274" i="22"/>
  <c r="L274" i="22"/>
  <c r="K274" i="22"/>
  <c r="J274" i="22"/>
  <c r="I274" i="22"/>
  <c r="H274" i="22"/>
  <c r="G274" i="22"/>
  <c r="F274" i="22"/>
  <c r="E274" i="22"/>
  <c r="D274" i="22"/>
  <c r="B274" i="22"/>
  <c r="A274" i="22"/>
  <c r="M273" i="22"/>
  <c r="L273" i="22"/>
  <c r="K273" i="22"/>
  <c r="J273" i="22"/>
  <c r="I273" i="22"/>
  <c r="H273" i="22"/>
  <c r="G273" i="22"/>
  <c r="F273" i="22"/>
  <c r="E273" i="22"/>
  <c r="D273" i="22"/>
  <c r="B273" i="22"/>
  <c r="A273" i="22"/>
  <c r="M272" i="22"/>
  <c r="L272" i="22"/>
  <c r="K272" i="22"/>
  <c r="J272" i="22"/>
  <c r="I272" i="22"/>
  <c r="H272" i="22"/>
  <c r="G272" i="22"/>
  <c r="F272" i="22"/>
  <c r="E272" i="22"/>
  <c r="D272" i="22"/>
  <c r="B272" i="22"/>
  <c r="A272" i="22"/>
  <c r="M271" i="22"/>
  <c r="L271" i="22"/>
  <c r="K271" i="22"/>
  <c r="J271" i="22"/>
  <c r="I271" i="22"/>
  <c r="H271" i="22"/>
  <c r="G271" i="22"/>
  <c r="F271" i="22"/>
  <c r="E271" i="22"/>
  <c r="D271" i="22"/>
  <c r="B271" i="22"/>
  <c r="A271" i="22"/>
  <c r="M270" i="22"/>
  <c r="L270" i="22"/>
  <c r="K270" i="22"/>
  <c r="J270" i="22"/>
  <c r="I270" i="22"/>
  <c r="H270" i="22"/>
  <c r="G270" i="22"/>
  <c r="F270" i="22"/>
  <c r="E270" i="22"/>
  <c r="D270" i="22"/>
  <c r="B270" i="22"/>
  <c r="A270" i="22"/>
  <c r="M269" i="22"/>
  <c r="L269" i="22"/>
  <c r="K269" i="22"/>
  <c r="J269" i="22"/>
  <c r="I269" i="22"/>
  <c r="H269" i="22"/>
  <c r="G269" i="22"/>
  <c r="F269" i="22"/>
  <c r="E269" i="22"/>
  <c r="D269" i="22"/>
  <c r="B269" i="22"/>
  <c r="A269" i="22"/>
  <c r="M268" i="22"/>
  <c r="L268" i="22"/>
  <c r="K268" i="22"/>
  <c r="J268" i="22"/>
  <c r="I268" i="22"/>
  <c r="H268" i="22"/>
  <c r="G268" i="22"/>
  <c r="F268" i="22"/>
  <c r="E268" i="22"/>
  <c r="D268" i="22"/>
  <c r="B268" i="22"/>
  <c r="A268" i="22"/>
  <c r="M267" i="22"/>
  <c r="L267" i="22"/>
  <c r="K267" i="22"/>
  <c r="J267" i="22"/>
  <c r="I267" i="22"/>
  <c r="H267" i="22"/>
  <c r="G267" i="22"/>
  <c r="F267" i="22"/>
  <c r="E267" i="22"/>
  <c r="D267" i="22"/>
  <c r="B267" i="22"/>
  <c r="A267" i="22"/>
  <c r="M266" i="22"/>
  <c r="L266" i="22"/>
  <c r="K266" i="22"/>
  <c r="J266" i="22"/>
  <c r="I266" i="22"/>
  <c r="H266" i="22"/>
  <c r="G266" i="22"/>
  <c r="F266" i="22"/>
  <c r="E266" i="22"/>
  <c r="D266" i="22"/>
  <c r="B266" i="22"/>
  <c r="A266" i="22"/>
  <c r="M265" i="22"/>
  <c r="L265" i="22"/>
  <c r="K265" i="22"/>
  <c r="J265" i="22"/>
  <c r="I265" i="22"/>
  <c r="H265" i="22"/>
  <c r="G265" i="22"/>
  <c r="F265" i="22"/>
  <c r="E265" i="22"/>
  <c r="D265" i="22"/>
  <c r="B265" i="22"/>
  <c r="A265" i="22"/>
  <c r="M264" i="22"/>
  <c r="L264" i="22"/>
  <c r="K264" i="22"/>
  <c r="J264" i="22"/>
  <c r="I264" i="22"/>
  <c r="H264" i="22"/>
  <c r="G264" i="22"/>
  <c r="F264" i="22"/>
  <c r="E264" i="22"/>
  <c r="D264" i="22"/>
  <c r="B264" i="22"/>
  <c r="A264" i="22"/>
  <c r="M263" i="22"/>
  <c r="L263" i="22"/>
  <c r="K263" i="22"/>
  <c r="J263" i="22"/>
  <c r="I263" i="22"/>
  <c r="H263" i="22"/>
  <c r="G263" i="22"/>
  <c r="F263" i="22"/>
  <c r="E263" i="22"/>
  <c r="D263" i="22"/>
  <c r="B263" i="22"/>
  <c r="A263" i="22"/>
  <c r="M262" i="22"/>
  <c r="L262" i="22"/>
  <c r="K262" i="22"/>
  <c r="J262" i="22"/>
  <c r="I262" i="22"/>
  <c r="H262" i="22"/>
  <c r="G262" i="22"/>
  <c r="F262" i="22"/>
  <c r="E262" i="22"/>
  <c r="D262" i="22"/>
  <c r="B262" i="22"/>
  <c r="A262" i="22"/>
  <c r="M261" i="22"/>
  <c r="L261" i="22"/>
  <c r="K261" i="22"/>
  <c r="J261" i="22"/>
  <c r="I261" i="22"/>
  <c r="H261" i="22"/>
  <c r="G261" i="22"/>
  <c r="F261" i="22"/>
  <c r="E261" i="22"/>
  <c r="D261" i="22"/>
  <c r="B261" i="22"/>
  <c r="A261" i="22"/>
  <c r="M260" i="22"/>
  <c r="L260" i="22"/>
  <c r="K260" i="22"/>
  <c r="J260" i="22"/>
  <c r="I260" i="22"/>
  <c r="H260" i="22"/>
  <c r="G260" i="22"/>
  <c r="F260" i="22"/>
  <c r="E260" i="22"/>
  <c r="D260" i="22"/>
  <c r="B260" i="22"/>
  <c r="A260" i="22"/>
  <c r="M259" i="22"/>
  <c r="L259" i="22"/>
  <c r="K259" i="22"/>
  <c r="J259" i="22"/>
  <c r="I259" i="22"/>
  <c r="H259" i="22"/>
  <c r="G259" i="22"/>
  <c r="F259" i="22"/>
  <c r="E259" i="22"/>
  <c r="D259" i="22"/>
  <c r="B259" i="22"/>
  <c r="A259" i="22"/>
  <c r="M258" i="22"/>
  <c r="L258" i="22"/>
  <c r="K258" i="22"/>
  <c r="J258" i="22"/>
  <c r="I258" i="22"/>
  <c r="H258" i="22"/>
  <c r="G258" i="22"/>
  <c r="F258" i="22"/>
  <c r="E258" i="22"/>
  <c r="D258" i="22"/>
  <c r="B258" i="22"/>
  <c r="A258" i="22"/>
  <c r="M257" i="22"/>
  <c r="L257" i="22"/>
  <c r="K257" i="22"/>
  <c r="J257" i="22"/>
  <c r="I257" i="22"/>
  <c r="H257" i="22"/>
  <c r="G257" i="22"/>
  <c r="F257" i="22"/>
  <c r="E257" i="22"/>
  <c r="D257" i="22"/>
  <c r="B257" i="22"/>
  <c r="A257" i="22"/>
  <c r="M256" i="22"/>
  <c r="L256" i="22"/>
  <c r="K256" i="22"/>
  <c r="J256" i="22"/>
  <c r="I256" i="22"/>
  <c r="H256" i="22"/>
  <c r="G256" i="22"/>
  <c r="F256" i="22"/>
  <c r="E256" i="22"/>
  <c r="D256" i="22"/>
  <c r="B256" i="22"/>
  <c r="A256" i="22"/>
  <c r="M255" i="22"/>
  <c r="L255" i="22"/>
  <c r="K255" i="22"/>
  <c r="J255" i="22"/>
  <c r="I255" i="22"/>
  <c r="H255" i="22"/>
  <c r="G255" i="22"/>
  <c r="F255" i="22"/>
  <c r="E255" i="22"/>
  <c r="D255" i="22"/>
  <c r="B255" i="22"/>
  <c r="A255" i="22"/>
  <c r="M254" i="22"/>
  <c r="L254" i="22"/>
  <c r="K254" i="22"/>
  <c r="J254" i="22"/>
  <c r="I254" i="22"/>
  <c r="H254" i="22"/>
  <c r="G254" i="22"/>
  <c r="F254" i="22"/>
  <c r="E254" i="22"/>
  <c r="D254" i="22"/>
  <c r="B254" i="22"/>
  <c r="A254" i="22"/>
  <c r="M253" i="22"/>
  <c r="L253" i="22"/>
  <c r="K253" i="22"/>
  <c r="J253" i="22"/>
  <c r="I253" i="22"/>
  <c r="H253" i="22"/>
  <c r="G253" i="22"/>
  <c r="F253" i="22"/>
  <c r="E253" i="22"/>
  <c r="D253" i="22"/>
  <c r="B253" i="22"/>
  <c r="A253" i="22"/>
  <c r="M252" i="22"/>
  <c r="L252" i="22"/>
  <c r="K252" i="22"/>
  <c r="J252" i="22"/>
  <c r="I252" i="22"/>
  <c r="H252" i="22"/>
  <c r="G252" i="22"/>
  <c r="F252" i="22"/>
  <c r="E252" i="22"/>
  <c r="D252" i="22"/>
  <c r="B252" i="22"/>
  <c r="A252" i="22"/>
  <c r="M251" i="22"/>
  <c r="L251" i="22"/>
  <c r="K251" i="22"/>
  <c r="J251" i="22"/>
  <c r="I251" i="22"/>
  <c r="H251" i="22"/>
  <c r="G251" i="22"/>
  <c r="F251" i="22"/>
  <c r="E251" i="22"/>
  <c r="D251" i="22"/>
  <c r="B251" i="22"/>
  <c r="A251" i="22"/>
  <c r="M250" i="22"/>
  <c r="L250" i="22"/>
  <c r="K250" i="22"/>
  <c r="J250" i="22"/>
  <c r="I250" i="22"/>
  <c r="H250" i="22"/>
  <c r="G250" i="22"/>
  <c r="F250" i="22"/>
  <c r="E250" i="22"/>
  <c r="D250" i="22"/>
  <c r="B250" i="22"/>
  <c r="A250" i="22"/>
  <c r="M249" i="22"/>
  <c r="L249" i="22"/>
  <c r="K249" i="22"/>
  <c r="J249" i="22"/>
  <c r="I249" i="22"/>
  <c r="H249" i="22"/>
  <c r="G249" i="22"/>
  <c r="F249" i="22"/>
  <c r="E249" i="22"/>
  <c r="D249" i="22"/>
  <c r="B249" i="22"/>
  <c r="A249" i="22"/>
  <c r="M248" i="22"/>
  <c r="L248" i="22"/>
  <c r="K248" i="22"/>
  <c r="J248" i="22"/>
  <c r="I248" i="22"/>
  <c r="H248" i="22"/>
  <c r="G248" i="22"/>
  <c r="F248" i="22"/>
  <c r="E248" i="22"/>
  <c r="D248" i="22"/>
  <c r="B248" i="22"/>
  <c r="A248" i="22"/>
  <c r="M247" i="22"/>
  <c r="L247" i="22"/>
  <c r="K247" i="22"/>
  <c r="J247" i="22"/>
  <c r="I247" i="22"/>
  <c r="H247" i="22"/>
  <c r="G247" i="22"/>
  <c r="F247" i="22"/>
  <c r="E247" i="22"/>
  <c r="D247" i="22"/>
  <c r="B247" i="22"/>
  <c r="A247" i="22"/>
  <c r="M246" i="22"/>
  <c r="L246" i="22"/>
  <c r="K246" i="22"/>
  <c r="J246" i="22"/>
  <c r="I246" i="22"/>
  <c r="H246" i="22"/>
  <c r="G246" i="22"/>
  <c r="F246" i="22"/>
  <c r="E246" i="22"/>
  <c r="D246" i="22"/>
  <c r="B246" i="22"/>
  <c r="A246" i="22"/>
  <c r="M245" i="22"/>
  <c r="L245" i="22"/>
  <c r="K245" i="22"/>
  <c r="J245" i="22"/>
  <c r="I245" i="22"/>
  <c r="H245" i="22"/>
  <c r="G245" i="22"/>
  <c r="F245" i="22"/>
  <c r="E245" i="22"/>
  <c r="D245" i="22"/>
  <c r="B245" i="22"/>
  <c r="A245" i="22"/>
  <c r="M244" i="22"/>
  <c r="L244" i="22"/>
  <c r="K244" i="22"/>
  <c r="J244" i="22"/>
  <c r="I244" i="22"/>
  <c r="H244" i="22"/>
  <c r="G244" i="22"/>
  <c r="F244" i="22"/>
  <c r="E244" i="22"/>
  <c r="D244" i="22"/>
  <c r="B244" i="22"/>
  <c r="A244" i="22"/>
  <c r="M243" i="22"/>
  <c r="L243" i="22"/>
  <c r="K243" i="22"/>
  <c r="J243" i="22"/>
  <c r="I243" i="22"/>
  <c r="H243" i="22"/>
  <c r="G243" i="22"/>
  <c r="F243" i="22"/>
  <c r="E243" i="22"/>
  <c r="D243" i="22"/>
  <c r="B243" i="22"/>
  <c r="A243" i="22"/>
  <c r="M242" i="22"/>
  <c r="L242" i="22"/>
  <c r="K242" i="22"/>
  <c r="J242" i="22"/>
  <c r="I242" i="22"/>
  <c r="H242" i="22"/>
  <c r="G242" i="22"/>
  <c r="F242" i="22"/>
  <c r="E242" i="22"/>
  <c r="D242" i="22"/>
  <c r="B242" i="22"/>
  <c r="A242" i="22"/>
  <c r="M241" i="22"/>
  <c r="L241" i="22"/>
  <c r="K241" i="22"/>
  <c r="J241" i="22"/>
  <c r="I241" i="22"/>
  <c r="H241" i="22"/>
  <c r="G241" i="22"/>
  <c r="F241" i="22"/>
  <c r="E241" i="22"/>
  <c r="D241" i="22"/>
  <c r="B241" i="22"/>
  <c r="A241" i="22"/>
  <c r="M240" i="22"/>
  <c r="L240" i="22"/>
  <c r="K240" i="22"/>
  <c r="J240" i="22"/>
  <c r="I240" i="22"/>
  <c r="H240" i="22"/>
  <c r="G240" i="22"/>
  <c r="F240" i="22"/>
  <c r="E240" i="22"/>
  <c r="D240" i="22"/>
  <c r="B240" i="22"/>
  <c r="A240" i="22"/>
  <c r="M239" i="22"/>
  <c r="L239" i="22"/>
  <c r="K239" i="22"/>
  <c r="J239" i="22"/>
  <c r="I239" i="22"/>
  <c r="H239" i="22"/>
  <c r="G239" i="22"/>
  <c r="F239" i="22"/>
  <c r="E239" i="22"/>
  <c r="D239" i="22"/>
  <c r="B239" i="22"/>
  <c r="A239" i="22"/>
  <c r="M238" i="22"/>
  <c r="L238" i="22"/>
  <c r="K238" i="22"/>
  <c r="J238" i="22"/>
  <c r="I238" i="22"/>
  <c r="H238" i="22"/>
  <c r="G238" i="22"/>
  <c r="F238" i="22"/>
  <c r="E238" i="22"/>
  <c r="D238" i="22"/>
  <c r="B238" i="22"/>
  <c r="A238" i="22"/>
  <c r="M237" i="22"/>
  <c r="L237" i="22"/>
  <c r="K237" i="22"/>
  <c r="J237" i="22"/>
  <c r="I237" i="22"/>
  <c r="H237" i="22"/>
  <c r="G237" i="22"/>
  <c r="F237" i="22"/>
  <c r="E237" i="22"/>
  <c r="D237" i="22"/>
  <c r="B237" i="22"/>
  <c r="A237" i="22"/>
  <c r="M236" i="22"/>
  <c r="L236" i="22"/>
  <c r="K236" i="22"/>
  <c r="J236" i="22"/>
  <c r="I236" i="22"/>
  <c r="H236" i="22"/>
  <c r="G236" i="22"/>
  <c r="F236" i="22"/>
  <c r="E236" i="22"/>
  <c r="D236" i="22"/>
  <c r="B236" i="22"/>
  <c r="A236" i="22"/>
  <c r="M235" i="22"/>
  <c r="L235" i="22"/>
  <c r="K235" i="22"/>
  <c r="J235" i="22"/>
  <c r="I235" i="22"/>
  <c r="H235" i="22"/>
  <c r="G235" i="22"/>
  <c r="F235" i="22"/>
  <c r="E235" i="22"/>
  <c r="D235" i="22"/>
  <c r="B235" i="22"/>
  <c r="A235" i="22"/>
  <c r="M234" i="22"/>
  <c r="L234" i="22"/>
  <c r="K234" i="22"/>
  <c r="J234" i="22"/>
  <c r="I234" i="22"/>
  <c r="H234" i="22"/>
  <c r="G234" i="22"/>
  <c r="F234" i="22"/>
  <c r="E234" i="22"/>
  <c r="D234" i="22"/>
  <c r="B234" i="22"/>
  <c r="A234" i="22"/>
  <c r="M233" i="22"/>
  <c r="L233" i="22"/>
  <c r="K233" i="22"/>
  <c r="J233" i="22"/>
  <c r="I233" i="22"/>
  <c r="H233" i="22"/>
  <c r="G233" i="22"/>
  <c r="F233" i="22"/>
  <c r="E233" i="22"/>
  <c r="D233" i="22"/>
  <c r="B233" i="22"/>
  <c r="A233" i="22"/>
  <c r="M232" i="22"/>
  <c r="L232" i="22"/>
  <c r="K232" i="22"/>
  <c r="J232" i="22"/>
  <c r="I232" i="22"/>
  <c r="H232" i="22"/>
  <c r="G232" i="22"/>
  <c r="F232" i="22"/>
  <c r="E232" i="22"/>
  <c r="D232" i="22"/>
  <c r="B232" i="22"/>
  <c r="A232" i="22"/>
  <c r="M231" i="22"/>
  <c r="L231" i="22"/>
  <c r="K231" i="22"/>
  <c r="J231" i="22"/>
  <c r="I231" i="22"/>
  <c r="H231" i="22"/>
  <c r="G231" i="22"/>
  <c r="F231" i="22"/>
  <c r="E231" i="22"/>
  <c r="D231" i="22"/>
  <c r="B231" i="22"/>
  <c r="A231" i="22"/>
  <c r="M230" i="22"/>
  <c r="L230" i="22"/>
  <c r="K230" i="22"/>
  <c r="J230" i="22"/>
  <c r="I230" i="22"/>
  <c r="H230" i="22"/>
  <c r="G230" i="22"/>
  <c r="F230" i="22"/>
  <c r="E230" i="22"/>
  <c r="D230" i="22"/>
  <c r="B230" i="22"/>
  <c r="A230" i="22"/>
  <c r="M229" i="22"/>
  <c r="L229" i="22"/>
  <c r="K229" i="22"/>
  <c r="J229" i="22"/>
  <c r="I229" i="22"/>
  <c r="H229" i="22"/>
  <c r="G229" i="22"/>
  <c r="F229" i="22"/>
  <c r="E229" i="22"/>
  <c r="D229" i="22"/>
  <c r="B229" i="22"/>
  <c r="A229" i="22"/>
  <c r="M228" i="22"/>
  <c r="L228" i="22"/>
  <c r="K228" i="22"/>
  <c r="J228" i="22"/>
  <c r="I228" i="22"/>
  <c r="H228" i="22"/>
  <c r="G228" i="22"/>
  <c r="F228" i="22"/>
  <c r="E228" i="22"/>
  <c r="D228" i="22"/>
  <c r="B228" i="22"/>
  <c r="A228" i="22"/>
  <c r="M227" i="22"/>
  <c r="L227" i="22"/>
  <c r="K227" i="22"/>
  <c r="J227" i="22"/>
  <c r="I227" i="22"/>
  <c r="H227" i="22"/>
  <c r="G227" i="22"/>
  <c r="F227" i="22"/>
  <c r="E227" i="22"/>
  <c r="D227" i="22"/>
  <c r="B227" i="22"/>
  <c r="A227" i="22"/>
  <c r="M226" i="22"/>
  <c r="L226" i="22"/>
  <c r="K226" i="22"/>
  <c r="J226" i="22"/>
  <c r="I226" i="22"/>
  <c r="H226" i="22"/>
  <c r="G226" i="22"/>
  <c r="F226" i="22"/>
  <c r="E226" i="22"/>
  <c r="D226" i="22"/>
  <c r="B226" i="22"/>
  <c r="A226" i="22"/>
  <c r="M225" i="22"/>
  <c r="L225" i="22"/>
  <c r="K225" i="22"/>
  <c r="J225" i="22"/>
  <c r="I225" i="22"/>
  <c r="H225" i="22"/>
  <c r="G225" i="22"/>
  <c r="F225" i="22"/>
  <c r="E225" i="22"/>
  <c r="D225" i="22"/>
  <c r="B225" i="22"/>
  <c r="A225" i="22"/>
  <c r="M224" i="22"/>
  <c r="L224" i="22"/>
  <c r="K224" i="22"/>
  <c r="J224" i="22"/>
  <c r="I224" i="22"/>
  <c r="H224" i="22"/>
  <c r="G224" i="22"/>
  <c r="F224" i="22"/>
  <c r="E224" i="22"/>
  <c r="D224" i="22"/>
  <c r="B224" i="22"/>
  <c r="A224" i="22"/>
  <c r="M223" i="22"/>
  <c r="L223" i="22"/>
  <c r="K223" i="22"/>
  <c r="J223" i="22"/>
  <c r="I223" i="22"/>
  <c r="H223" i="22"/>
  <c r="G223" i="22"/>
  <c r="F223" i="22"/>
  <c r="E223" i="22"/>
  <c r="D223" i="22"/>
  <c r="B223" i="22"/>
  <c r="A223" i="22"/>
  <c r="M222" i="22"/>
  <c r="L222" i="22"/>
  <c r="K222" i="22"/>
  <c r="J222" i="22"/>
  <c r="I222" i="22"/>
  <c r="H222" i="22"/>
  <c r="G222" i="22"/>
  <c r="F222" i="22"/>
  <c r="E222" i="22"/>
  <c r="D222" i="22"/>
  <c r="B222" i="22"/>
  <c r="A222" i="22"/>
  <c r="M221" i="22"/>
  <c r="L221" i="22"/>
  <c r="K221" i="22"/>
  <c r="J221" i="22"/>
  <c r="I221" i="22"/>
  <c r="H221" i="22"/>
  <c r="G221" i="22"/>
  <c r="F221" i="22"/>
  <c r="E221" i="22"/>
  <c r="D221" i="22"/>
  <c r="B221" i="22"/>
  <c r="A221" i="22"/>
  <c r="M220" i="22"/>
  <c r="L220" i="22"/>
  <c r="K220" i="22"/>
  <c r="J220" i="22"/>
  <c r="I220" i="22"/>
  <c r="H220" i="22"/>
  <c r="G220" i="22"/>
  <c r="F220" i="22"/>
  <c r="E220" i="22"/>
  <c r="D220" i="22"/>
  <c r="B220" i="22"/>
  <c r="A220" i="22"/>
  <c r="M219" i="22"/>
  <c r="L219" i="22"/>
  <c r="K219" i="22"/>
  <c r="J219" i="22"/>
  <c r="I219" i="22"/>
  <c r="H219" i="22"/>
  <c r="G219" i="22"/>
  <c r="F219" i="22"/>
  <c r="E219" i="22"/>
  <c r="D219" i="22"/>
  <c r="B219" i="22"/>
  <c r="A219" i="22"/>
  <c r="M218" i="22"/>
  <c r="L218" i="22"/>
  <c r="K218" i="22"/>
  <c r="J218" i="22"/>
  <c r="I218" i="22"/>
  <c r="H218" i="22"/>
  <c r="G218" i="22"/>
  <c r="F218" i="22"/>
  <c r="E218" i="22"/>
  <c r="D218" i="22"/>
  <c r="B218" i="22"/>
  <c r="A218" i="22"/>
  <c r="M217" i="22"/>
  <c r="L217" i="22"/>
  <c r="K217" i="22"/>
  <c r="J217" i="22"/>
  <c r="I217" i="22"/>
  <c r="H217" i="22"/>
  <c r="G217" i="22"/>
  <c r="F217" i="22"/>
  <c r="E217" i="22"/>
  <c r="D217" i="22"/>
  <c r="B217" i="22"/>
  <c r="A217" i="22"/>
  <c r="M216" i="22"/>
  <c r="L216" i="22"/>
  <c r="K216" i="22"/>
  <c r="J216" i="22"/>
  <c r="I216" i="22"/>
  <c r="H216" i="22"/>
  <c r="G216" i="22"/>
  <c r="F216" i="22"/>
  <c r="E216" i="22"/>
  <c r="D216" i="22"/>
  <c r="B216" i="22"/>
  <c r="A216" i="22"/>
  <c r="M215" i="22"/>
  <c r="L215" i="22"/>
  <c r="K215" i="22"/>
  <c r="J215" i="22"/>
  <c r="I215" i="22"/>
  <c r="H215" i="22"/>
  <c r="G215" i="22"/>
  <c r="F215" i="22"/>
  <c r="E215" i="22"/>
  <c r="D215" i="22"/>
  <c r="B215" i="22"/>
  <c r="A215" i="22"/>
  <c r="M214" i="22"/>
  <c r="L214" i="22"/>
  <c r="K214" i="22"/>
  <c r="J214" i="22"/>
  <c r="I214" i="22"/>
  <c r="H214" i="22"/>
  <c r="G214" i="22"/>
  <c r="F214" i="22"/>
  <c r="E214" i="22"/>
  <c r="D214" i="22"/>
  <c r="B214" i="22"/>
  <c r="A214" i="22"/>
  <c r="M213" i="22"/>
  <c r="L213" i="22"/>
  <c r="K213" i="22"/>
  <c r="J213" i="22"/>
  <c r="I213" i="22"/>
  <c r="H213" i="22"/>
  <c r="G213" i="22"/>
  <c r="F213" i="22"/>
  <c r="E213" i="22"/>
  <c r="D213" i="22"/>
  <c r="B213" i="22"/>
  <c r="A213" i="22"/>
  <c r="M212" i="22"/>
  <c r="L212" i="22"/>
  <c r="K212" i="22"/>
  <c r="J212" i="22"/>
  <c r="I212" i="22"/>
  <c r="H212" i="22"/>
  <c r="G212" i="22"/>
  <c r="F212" i="22"/>
  <c r="E212" i="22"/>
  <c r="D212" i="22"/>
  <c r="B212" i="22"/>
  <c r="A212" i="22"/>
  <c r="M211" i="22"/>
  <c r="L211" i="22"/>
  <c r="K211" i="22"/>
  <c r="J211" i="22"/>
  <c r="I211" i="22"/>
  <c r="H211" i="22"/>
  <c r="G211" i="22"/>
  <c r="F211" i="22"/>
  <c r="E211" i="22"/>
  <c r="D211" i="22"/>
  <c r="B211" i="22"/>
  <c r="A211" i="22"/>
  <c r="M210" i="22"/>
  <c r="L210" i="22"/>
  <c r="K210" i="22"/>
  <c r="J210" i="22"/>
  <c r="I210" i="22"/>
  <c r="H210" i="22"/>
  <c r="G210" i="22"/>
  <c r="F210" i="22"/>
  <c r="E210" i="22"/>
  <c r="D210" i="22"/>
  <c r="B210" i="22"/>
  <c r="A210" i="22"/>
  <c r="M209" i="22"/>
  <c r="L209" i="22"/>
  <c r="K209" i="22"/>
  <c r="J209" i="22"/>
  <c r="I209" i="22"/>
  <c r="H209" i="22"/>
  <c r="G209" i="22"/>
  <c r="F209" i="22"/>
  <c r="E209" i="22"/>
  <c r="D209" i="22"/>
  <c r="B209" i="22"/>
  <c r="A209" i="22"/>
  <c r="M208" i="22"/>
  <c r="L208" i="22"/>
  <c r="K208" i="22"/>
  <c r="J208" i="22"/>
  <c r="I208" i="22"/>
  <c r="H208" i="22"/>
  <c r="G208" i="22"/>
  <c r="F208" i="22"/>
  <c r="E208" i="22"/>
  <c r="D208" i="22"/>
  <c r="B208" i="22"/>
  <c r="A208" i="22"/>
  <c r="M207" i="22"/>
  <c r="L207" i="22"/>
  <c r="K207" i="22"/>
  <c r="J207" i="22"/>
  <c r="I207" i="22"/>
  <c r="H207" i="22"/>
  <c r="G207" i="22"/>
  <c r="F207" i="22"/>
  <c r="E207" i="22"/>
  <c r="D207" i="22"/>
  <c r="B207" i="22"/>
  <c r="A207" i="22"/>
  <c r="M206" i="22"/>
  <c r="L206" i="22"/>
  <c r="K206" i="22"/>
  <c r="J206" i="22"/>
  <c r="I206" i="22"/>
  <c r="H206" i="22"/>
  <c r="G206" i="22"/>
  <c r="F206" i="22"/>
  <c r="E206" i="22"/>
  <c r="D206" i="22"/>
  <c r="B206" i="22"/>
  <c r="A206" i="22"/>
  <c r="M205" i="22"/>
  <c r="L205" i="22"/>
  <c r="K205" i="22"/>
  <c r="J205" i="22"/>
  <c r="I205" i="22"/>
  <c r="H205" i="22"/>
  <c r="G205" i="22"/>
  <c r="F205" i="22"/>
  <c r="E205" i="22"/>
  <c r="D205" i="22"/>
  <c r="B205" i="22"/>
  <c r="A205" i="22"/>
  <c r="M204" i="22"/>
  <c r="L204" i="22"/>
  <c r="K204" i="22"/>
  <c r="J204" i="22"/>
  <c r="I204" i="22"/>
  <c r="H204" i="22"/>
  <c r="G204" i="22"/>
  <c r="F204" i="22"/>
  <c r="E204" i="22"/>
  <c r="D204" i="22"/>
  <c r="B204" i="22"/>
  <c r="A204" i="22"/>
  <c r="M203" i="22"/>
  <c r="L203" i="22"/>
  <c r="K203" i="22"/>
  <c r="J203" i="22"/>
  <c r="I203" i="22"/>
  <c r="H203" i="22"/>
  <c r="G203" i="22"/>
  <c r="F203" i="22"/>
  <c r="E203" i="22"/>
  <c r="D203" i="22"/>
  <c r="B203" i="22"/>
  <c r="A203" i="22"/>
  <c r="M202" i="22"/>
  <c r="L202" i="22"/>
  <c r="K202" i="22"/>
  <c r="J202" i="22"/>
  <c r="I202" i="22"/>
  <c r="H202" i="22"/>
  <c r="G202" i="22"/>
  <c r="F202" i="22"/>
  <c r="E202" i="22"/>
  <c r="D202" i="22"/>
  <c r="B202" i="22"/>
  <c r="A202" i="22"/>
  <c r="M201" i="22"/>
  <c r="L201" i="22"/>
  <c r="K201" i="22"/>
  <c r="J201" i="22"/>
  <c r="I201" i="22"/>
  <c r="H201" i="22"/>
  <c r="G201" i="22"/>
  <c r="F201" i="22"/>
  <c r="E201" i="22"/>
  <c r="D201" i="22"/>
  <c r="B201" i="22"/>
  <c r="A201" i="22"/>
  <c r="M200" i="22"/>
  <c r="L200" i="22"/>
  <c r="K200" i="22"/>
  <c r="J200" i="22"/>
  <c r="I200" i="22"/>
  <c r="H200" i="22"/>
  <c r="G200" i="22"/>
  <c r="F200" i="22"/>
  <c r="E200" i="22"/>
  <c r="D200" i="22"/>
  <c r="B200" i="22"/>
  <c r="A200" i="22"/>
  <c r="M199" i="22"/>
  <c r="L199" i="22"/>
  <c r="K199" i="22"/>
  <c r="J199" i="22"/>
  <c r="I199" i="22"/>
  <c r="H199" i="22"/>
  <c r="G199" i="22"/>
  <c r="F199" i="22"/>
  <c r="E199" i="22"/>
  <c r="D199" i="22"/>
  <c r="B199" i="22"/>
  <c r="A199" i="22"/>
  <c r="M198" i="22"/>
  <c r="L198" i="22"/>
  <c r="K198" i="22"/>
  <c r="J198" i="22"/>
  <c r="I198" i="22"/>
  <c r="H198" i="22"/>
  <c r="G198" i="22"/>
  <c r="F198" i="22"/>
  <c r="E198" i="22"/>
  <c r="D198" i="22"/>
  <c r="B198" i="22"/>
  <c r="A198" i="22"/>
  <c r="M197" i="22"/>
  <c r="L197" i="22"/>
  <c r="K197" i="22"/>
  <c r="J197" i="22"/>
  <c r="I197" i="22"/>
  <c r="H197" i="22"/>
  <c r="G197" i="22"/>
  <c r="F197" i="22"/>
  <c r="E197" i="22"/>
  <c r="D197" i="22"/>
  <c r="B197" i="22"/>
  <c r="A197" i="22"/>
  <c r="M196" i="22"/>
  <c r="L196" i="22"/>
  <c r="K196" i="22"/>
  <c r="J196" i="22"/>
  <c r="I196" i="22"/>
  <c r="H196" i="22"/>
  <c r="G196" i="22"/>
  <c r="F196" i="22"/>
  <c r="E196" i="22"/>
  <c r="D196" i="22"/>
  <c r="B196" i="22"/>
  <c r="A196" i="22"/>
  <c r="M195" i="22"/>
  <c r="L195" i="22"/>
  <c r="K195" i="22"/>
  <c r="J195" i="22"/>
  <c r="I195" i="22"/>
  <c r="H195" i="22"/>
  <c r="G195" i="22"/>
  <c r="F195" i="22"/>
  <c r="E195" i="22"/>
  <c r="D195" i="22"/>
  <c r="B195" i="22"/>
  <c r="A195" i="22"/>
  <c r="M194" i="22"/>
  <c r="L194" i="22"/>
  <c r="K194" i="22"/>
  <c r="J194" i="22"/>
  <c r="I194" i="22"/>
  <c r="H194" i="22"/>
  <c r="G194" i="22"/>
  <c r="F194" i="22"/>
  <c r="E194" i="22"/>
  <c r="D194" i="22"/>
  <c r="B194" i="22"/>
  <c r="A194" i="22"/>
  <c r="M193" i="22"/>
  <c r="L193" i="22"/>
  <c r="K193" i="22"/>
  <c r="J193" i="22"/>
  <c r="I193" i="22"/>
  <c r="H193" i="22"/>
  <c r="G193" i="22"/>
  <c r="F193" i="22"/>
  <c r="E193" i="22"/>
  <c r="D193" i="22"/>
  <c r="B193" i="22"/>
  <c r="A193" i="22"/>
  <c r="M192" i="22"/>
  <c r="L192" i="22"/>
  <c r="K192" i="22"/>
  <c r="J192" i="22"/>
  <c r="I192" i="22"/>
  <c r="H192" i="22"/>
  <c r="G192" i="22"/>
  <c r="F192" i="22"/>
  <c r="E192" i="22"/>
  <c r="D192" i="22"/>
  <c r="B192" i="22"/>
  <c r="A192" i="22"/>
  <c r="M191" i="22"/>
  <c r="L191" i="22"/>
  <c r="K191" i="22"/>
  <c r="J191" i="22"/>
  <c r="I191" i="22"/>
  <c r="H191" i="22"/>
  <c r="G191" i="22"/>
  <c r="F191" i="22"/>
  <c r="E191" i="22"/>
  <c r="D191" i="22"/>
  <c r="B191" i="22"/>
  <c r="A191" i="22"/>
  <c r="M190" i="22"/>
  <c r="L190" i="22"/>
  <c r="K190" i="22"/>
  <c r="J190" i="22"/>
  <c r="I190" i="22"/>
  <c r="H190" i="22"/>
  <c r="G190" i="22"/>
  <c r="F190" i="22"/>
  <c r="E190" i="22"/>
  <c r="D190" i="22"/>
  <c r="B190" i="22"/>
  <c r="A190" i="22"/>
  <c r="M189" i="22"/>
  <c r="L189" i="22"/>
  <c r="K189" i="22"/>
  <c r="J189" i="22"/>
  <c r="I189" i="22"/>
  <c r="H189" i="22"/>
  <c r="G189" i="22"/>
  <c r="F189" i="22"/>
  <c r="E189" i="22"/>
  <c r="D189" i="22"/>
  <c r="B189" i="22"/>
  <c r="A189" i="22"/>
  <c r="M188" i="22"/>
  <c r="L188" i="22"/>
  <c r="K188" i="22"/>
  <c r="J188" i="22"/>
  <c r="I188" i="22"/>
  <c r="H188" i="22"/>
  <c r="G188" i="22"/>
  <c r="F188" i="22"/>
  <c r="E188" i="22"/>
  <c r="D188" i="22"/>
  <c r="B188" i="22"/>
  <c r="A188" i="22"/>
  <c r="M187" i="22"/>
  <c r="L187" i="22"/>
  <c r="K187" i="22"/>
  <c r="J187" i="22"/>
  <c r="I187" i="22"/>
  <c r="H187" i="22"/>
  <c r="G187" i="22"/>
  <c r="F187" i="22"/>
  <c r="E187" i="22"/>
  <c r="D187" i="22"/>
  <c r="B187" i="22"/>
  <c r="A187" i="22"/>
  <c r="M186" i="22"/>
  <c r="L186" i="22"/>
  <c r="K186" i="22"/>
  <c r="J186" i="22"/>
  <c r="I186" i="22"/>
  <c r="H186" i="22"/>
  <c r="G186" i="22"/>
  <c r="F186" i="22"/>
  <c r="E186" i="22"/>
  <c r="D186" i="22"/>
  <c r="B186" i="22"/>
  <c r="A186" i="22"/>
  <c r="M185" i="22"/>
  <c r="L185" i="22"/>
  <c r="K185" i="22"/>
  <c r="J185" i="22"/>
  <c r="I185" i="22"/>
  <c r="H185" i="22"/>
  <c r="G185" i="22"/>
  <c r="F185" i="22"/>
  <c r="E185" i="22"/>
  <c r="D185" i="22"/>
  <c r="B185" i="22"/>
  <c r="A185" i="22"/>
  <c r="M184" i="22"/>
  <c r="L184" i="22"/>
  <c r="K184" i="22"/>
  <c r="J184" i="22"/>
  <c r="I184" i="22"/>
  <c r="H184" i="22"/>
  <c r="G184" i="22"/>
  <c r="F184" i="22"/>
  <c r="E184" i="22"/>
  <c r="D184" i="22"/>
  <c r="B184" i="22"/>
  <c r="A184" i="22"/>
  <c r="M183" i="22"/>
  <c r="L183" i="22"/>
  <c r="K183" i="22"/>
  <c r="J183" i="22"/>
  <c r="I183" i="22"/>
  <c r="H183" i="22"/>
  <c r="G183" i="22"/>
  <c r="F183" i="22"/>
  <c r="E183" i="22"/>
  <c r="D183" i="22"/>
  <c r="B183" i="22"/>
  <c r="A183" i="22"/>
  <c r="M617" i="23"/>
  <c r="L617" i="23"/>
  <c r="K617" i="23"/>
  <c r="J617" i="23"/>
  <c r="I617" i="23"/>
  <c r="H617" i="23"/>
  <c r="G617" i="23"/>
  <c r="F617" i="23"/>
  <c r="E617" i="23"/>
  <c r="D617" i="23"/>
  <c r="B617" i="23"/>
  <c r="A617" i="23"/>
  <c r="M616" i="23"/>
  <c r="L616" i="23"/>
  <c r="K616" i="23"/>
  <c r="J616" i="23"/>
  <c r="I616" i="23"/>
  <c r="H616" i="23"/>
  <c r="G616" i="23"/>
  <c r="F616" i="23"/>
  <c r="E616" i="23"/>
  <c r="D616" i="23"/>
  <c r="B616" i="23"/>
  <c r="A616" i="23"/>
  <c r="M615" i="23"/>
  <c r="L615" i="23"/>
  <c r="K615" i="23"/>
  <c r="J615" i="23"/>
  <c r="I615" i="23"/>
  <c r="H615" i="23"/>
  <c r="G615" i="23"/>
  <c r="F615" i="23"/>
  <c r="E615" i="23"/>
  <c r="D615" i="23"/>
  <c r="B615" i="23"/>
  <c r="A615" i="23"/>
  <c r="M614" i="23"/>
  <c r="L614" i="23"/>
  <c r="K614" i="23"/>
  <c r="J614" i="23"/>
  <c r="I614" i="23"/>
  <c r="H614" i="23"/>
  <c r="G614" i="23"/>
  <c r="F614" i="23"/>
  <c r="E614" i="23"/>
  <c r="D614" i="23"/>
  <c r="B614" i="23"/>
  <c r="A614" i="23"/>
  <c r="M613" i="23"/>
  <c r="L613" i="23"/>
  <c r="K613" i="23"/>
  <c r="J613" i="23"/>
  <c r="I613" i="23"/>
  <c r="H613" i="23"/>
  <c r="G613" i="23"/>
  <c r="F613" i="23"/>
  <c r="E613" i="23"/>
  <c r="D613" i="23"/>
  <c r="B613" i="23"/>
  <c r="A613" i="23"/>
  <c r="M612" i="23"/>
  <c r="L612" i="23"/>
  <c r="K612" i="23"/>
  <c r="J612" i="23"/>
  <c r="I612" i="23"/>
  <c r="H612" i="23"/>
  <c r="G612" i="23"/>
  <c r="F612" i="23"/>
  <c r="E612" i="23"/>
  <c r="D612" i="23"/>
  <c r="B612" i="23"/>
  <c r="A612" i="23"/>
  <c r="M611" i="23"/>
  <c r="L611" i="23"/>
  <c r="K611" i="23"/>
  <c r="J611" i="23"/>
  <c r="I611" i="23"/>
  <c r="H611" i="23"/>
  <c r="G611" i="23"/>
  <c r="F611" i="23"/>
  <c r="E611" i="23"/>
  <c r="D611" i="23"/>
  <c r="B611" i="23"/>
  <c r="A611" i="23"/>
  <c r="M610" i="23"/>
  <c r="L610" i="23"/>
  <c r="K610" i="23"/>
  <c r="J610" i="23"/>
  <c r="I610" i="23"/>
  <c r="H610" i="23"/>
  <c r="G610" i="23"/>
  <c r="F610" i="23"/>
  <c r="E610" i="23"/>
  <c r="D610" i="23"/>
  <c r="B610" i="23"/>
  <c r="A610" i="23"/>
  <c r="M609" i="23"/>
  <c r="L609" i="23"/>
  <c r="K609" i="23"/>
  <c r="J609" i="23"/>
  <c r="I609" i="23"/>
  <c r="H609" i="23"/>
  <c r="G609" i="23"/>
  <c r="F609" i="23"/>
  <c r="E609" i="23"/>
  <c r="D609" i="23"/>
  <c r="B609" i="23"/>
  <c r="A609" i="23"/>
  <c r="M608" i="23"/>
  <c r="L608" i="23"/>
  <c r="K608" i="23"/>
  <c r="J608" i="23"/>
  <c r="I608" i="23"/>
  <c r="H608" i="23"/>
  <c r="G608" i="23"/>
  <c r="F608" i="23"/>
  <c r="E608" i="23"/>
  <c r="D608" i="23"/>
  <c r="B608" i="23"/>
  <c r="A608" i="23"/>
  <c r="M607" i="23"/>
  <c r="L607" i="23"/>
  <c r="K607" i="23"/>
  <c r="J607" i="23"/>
  <c r="I607" i="23"/>
  <c r="H607" i="23"/>
  <c r="G607" i="23"/>
  <c r="F607" i="23"/>
  <c r="E607" i="23"/>
  <c r="D607" i="23"/>
  <c r="B607" i="23"/>
  <c r="A607" i="23"/>
  <c r="M606" i="23"/>
  <c r="L606" i="23"/>
  <c r="K606" i="23"/>
  <c r="J606" i="23"/>
  <c r="I606" i="23"/>
  <c r="H606" i="23"/>
  <c r="G606" i="23"/>
  <c r="F606" i="23"/>
  <c r="E606" i="23"/>
  <c r="D606" i="23"/>
  <c r="B606" i="23"/>
  <c r="A606" i="23"/>
  <c r="M605" i="23"/>
  <c r="L605" i="23"/>
  <c r="K605" i="23"/>
  <c r="J605" i="23"/>
  <c r="I605" i="23"/>
  <c r="H605" i="23"/>
  <c r="G605" i="23"/>
  <c r="F605" i="23"/>
  <c r="E605" i="23"/>
  <c r="D605" i="23"/>
  <c r="B605" i="23"/>
  <c r="A605" i="23"/>
  <c r="M604" i="23"/>
  <c r="L604" i="23"/>
  <c r="K604" i="23"/>
  <c r="J604" i="23"/>
  <c r="I604" i="23"/>
  <c r="H604" i="23"/>
  <c r="G604" i="23"/>
  <c r="F604" i="23"/>
  <c r="E604" i="23"/>
  <c r="D604" i="23"/>
  <c r="B604" i="23"/>
  <c r="A604" i="23"/>
  <c r="M603" i="23"/>
  <c r="L603" i="23"/>
  <c r="K603" i="23"/>
  <c r="J603" i="23"/>
  <c r="I603" i="23"/>
  <c r="H603" i="23"/>
  <c r="G603" i="23"/>
  <c r="F603" i="23"/>
  <c r="E603" i="23"/>
  <c r="D603" i="23"/>
  <c r="B603" i="23"/>
  <c r="A603" i="23"/>
  <c r="M602" i="23"/>
  <c r="L602" i="23"/>
  <c r="K602" i="23"/>
  <c r="J602" i="23"/>
  <c r="I602" i="23"/>
  <c r="H602" i="23"/>
  <c r="G602" i="23"/>
  <c r="F602" i="23"/>
  <c r="E602" i="23"/>
  <c r="D602" i="23"/>
  <c r="B602" i="23"/>
  <c r="A602" i="23"/>
  <c r="M601" i="23"/>
  <c r="L601" i="23"/>
  <c r="K601" i="23"/>
  <c r="J601" i="23"/>
  <c r="I601" i="23"/>
  <c r="H601" i="23"/>
  <c r="G601" i="23"/>
  <c r="F601" i="23"/>
  <c r="E601" i="23"/>
  <c r="D601" i="23"/>
  <c r="B601" i="23"/>
  <c r="A601" i="23"/>
  <c r="M600" i="23"/>
  <c r="L600" i="23"/>
  <c r="K600" i="23"/>
  <c r="J600" i="23"/>
  <c r="I600" i="23"/>
  <c r="H600" i="23"/>
  <c r="G600" i="23"/>
  <c r="F600" i="23"/>
  <c r="E600" i="23"/>
  <c r="D600" i="23"/>
  <c r="B600" i="23"/>
  <c r="A600" i="23"/>
  <c r="M599" i="23"/>
  <c r="L599" i="23"/>
  <c r="K599" i="23"/>
  <c r="J599" i="23"/>
  <c r="I599" i="23"/>
  <c r="H599" i="23"/>
  <c r="G599" i="23"/>
  <c r="F599" i="23"/>
  <c r="E599" i="23"/>
  <c r="D599" i="23"/>
  <c r="B599" i="23"/>
  <c r="A599" i="23"/>
  <c r="M598" i="23"/>
  <c r="L598" i="23"/>
  <c r="K598" i="23"/>
  <c r="J598" i="23"/>
  <c r="I598" i="23"/>
  <c r="H598" i="23"/>
  <c r="G598" i="23"/>
  <c r="F598" i="23"/>
  <c r="E598" i="23"/>
  <c r="D598" i="23"/>
  <c r="B598" i="23"/>
  <c r="A598" i="23"/>
  <c r="M597" i="23"/>
  <c r="L597" i="23"/>
  <c r="K597" i="23"/>
  <c r="J597" i="23"/>
  <c r="I597" i="23"/>
  <c r="H597" i="23"/>
  <c r="G597" i="23"/>
  <c r="F597" i="23"/>
  <c r="E597" i="23"/>
  <c r="D597" i="23"/>
  <c r="B597" i="23"/>
  <c r="A597" i="23"/>
  <c r="M596" i="23"/>
  <c r="L596" i="23"/>
  <c r="K596" i="23"/>
  <c r="J596" i="23"/>
  <c r="I596" i="23"/>
  <c r="H596" i="23"/>
  <c r="G596" i="23"/>
  <c r="F596" i="23"/>
  <c r="E596" i="23"/>
  <c r="D596" i="23"/>
  <c r="B596" i="23"/>
  <c r="A596" i="23"/>
  <c r="M595" i="23"/>
  <c r="L595" i="23"/>
  <c r="K595" i="23"/>
  <c r="J595" i="23"/>
  <c r="I595" i="23"/>
  <c r="H595" i="23"/>
  <c r="G595" i="23"/>
  <c r="F595" i="23"/>
  <c r="E595" i="23"/>
  <c r="D595" i="23"/>
  <c r="B595" i="23"/>
  <c r="A595" i="23"/>
  <c r="M594" i="23"/>
  <c r="L594" i="23"/>
  <c r="K594" i="23"/>
  <c r="J594" i="23"/>
  <c r="I594" i="23"/>
  <c r="H594" i="23"/>
  <c r="G594" i="23"/>
  <c r="F594" i="23"/>
  <c r="E594" i="23"/>
  <c r="D594" i="23"/>
  <c r="B594" i="23"/>
  <c r="A594" i="23"/>
  <c r="M593" i="23"/>
  <c r="L593" i="23"/>
  <c r="K593" i="23"/>
  <c r="J593" i="23"/>
  <c r="I593" i="23"/>
  <c r="H593" i="23"/>
  <c r="G593" i="23"/>
  <c r="F593" i="23"/>
  <c r="E593" i="23"/>
  <c r="D593" i="23"/>
  <c r="B593" i="23"/>
  <c r="A593" i="23"/>
  <c r="M592" i="23"/>
  <c r="L592" i="23"/>
  <c r="K592" i="23"/>
  <c r="J592" i="23"/>
  <c r="I592" i="23"/>
  <c r="H592" i="23"/>
  <c r="G592" i="23"/>
  <c r="F592" i="23"/>
  <c r="E592" i="23"/>
  <c r="D592" i="23"/>
  <c r="B592" i="23"/>
  <c r="A592" i="23"/>
  <c r="M591" i="23"/>
  <c r="L591" i="23"/>
  <c r="K591" i="23"/>
  <c r="J591" i="23"/>
  <c r="I591" i="23"/>
  <c r="H591" i="23"/>
  <c r="G591" i="23"/>
  <c r="F591" i="23"/>
  <c r="E591" i="23"/>
  <c r="D591" i="23"/>
  <c r="B591" i="23"/>
  <c r="A591" i="23"/>
  <c r="M590" i="23"/>
  <c r="L590" i="23"/>
  <c r="K590" i="23"/>
  <c r="J590" i="23"/>
  <c r="I590" i="23"/>
  <c r="H590" i="23"/>
  <c r="G590" i="23"/>
  <c r="F590" i="23"/>
  <c r="E590" i="23"/>
  <c r="D590" i="23"/>
  <c r="B590" i="23"/>
  <c r="A590" i="23"/>
  <c r="M589" i="23"/>
  <c r="L589" i="23"/>
  <c r="K589" i="23"/>
  <c r="J589" i="23"/>
  <c r="I589" i="23"/>
  <c r="H589" i="23"/>
  <c r="G589" i="23"/>
  <c r="F589" i="23"/>
  <c r="E589" i="23"/>
  <c r="D589" i="23"/>
  <c r="B589" i="23"/>
  <c r="A589" i="23"/>
  <c r="M588" i="23"/>
  <c r="L588" i="23"/>
  <c r="K588" i="23"/>
  <c r="J588" i="23"/>
  <c r="I588" i="23"/>
  <c r="H588" i="23"/>
  <c r="G588" i="23"/>
  <c r="F588" i="23"/>
  <c r="E588" i="23"/>
  <c r="D588" i="23"/>
  <c r="B588" i="23"/>
  <c r="A588" i="23"/>
  <c r="M587" i="23"/>
  <c r="L587" i="23"/>
  <c r="K587" i="23"/>
  <c r="J587" i="23"/>
  <c r="I587" i="23"/>
  <c r="H587" i="23"/>
  <c r="G587" i="23"/>
  <c r="F587" i="23"/>
  <c r="E587" i="23"/>
  <c r="D587" i="23"/>
  <c r="B587" i="23"/>
  <c r="A587" i="23"/>
  <c r="M586" i="23"/>
  <c r="L586" i="23"/>
  <c r="K586" i="23"/>
  <c r="J586" i="23"/>
  <c r="I586" i="23"/>
  <c r="H586" i="23"/>
  <c r="G586" i="23"/>
  <c r="F586" i="23"/>
  <c r="E586" i="23"/>
  <c r="D586" i="23"/>
  <c r="B586" i="23"/>
  <c r="A586" i="23"/>
  <c r="M585" i="23"/>
  <c r="L585" i="23"/>
  <c r="K585" i="23"/>
  <c r="J585" i="23"/>
  <c r="I585" i="23"/>
  <c r="H585" i="23"/>
  <c r="G585" i="23"/>
  <c r="F585" i="23"/>
  <c r="E585" i="23"/>
  <c r="D585" i="23"/>
  <c r="B585" i="23"/>
  <c r="A585" i="23"/>
  <c r="M584" i="23"/>
  <c r="L584" i="23"/>
  <c r="K584" i="23"/>
  <c r="J584" i="23"/>
  <c r="I584" i="23"/>
  <c r="H584" i="23"/>
  <c r="G584" i="23"/>
  <c r="F584" i="23"/>
  <c r="E584" i="23"/>
  <c r="D584" i="23"/>
  <c r="B584" i="23"/>
  <c r="A584" i="23"/>
  <c r="M583" i="23"/>
  <c r="L583" i="23"/>
  <c r="K583" i="23"/>
  <c r="J583" i="23"/>
  <c r="I583" i="23"/>
  <c r="H583" i="23"/>
  <c r="G583" i="23"/>
  <c r="F583" i="23"/>
  <c r="E583" i="23"/>
  <c r="D583" i="23"/>
  <c r="B583" i="23"/>
  <c r="A583" i="23"/>
  <c r="M582" i="23"/>
  <c r="L582" i="23"/>
  <c r="K582" i="23"/>
  <c r="J582" i="23"/>
  <c r="I582" i="23"/>
  <c r="H582" i="23"/>
  <c r="G582" i="23"/>
  <c r="F582" i="23"/>
  <c r="E582" i="23"/>
  <c r="D582" i="23"/>
  <c r="B582" i="23"/>
  <c r="A582" i="23"/>
  <c r="M581" i="23"/>
  <c r="L581" i="23"/>
  <c r="K581" i="23"/>
  <c r="J581" i="23"/>
  <c r="I581" i="23"/>
  <c r="H581" i="23"/>
  <c r="G581" i="23"/>
  <c r="F581" i="23"/>
  <c r="E581" i="23"/>
  <c r="D581" i="23"/>
  <c r="B581" i="23"/>
  <c r="A581" i="23"/>
  <c r="M580" i="23"/>
  <c r="L580" i="23"/>
  <c r="K580" i="23"/>
  <c r="J580" i="23"/>
  <c r="I580" i="23"/>
  <c r="H580" i="23"/>
  <c r="G580" i="23"/>
  <c r="F580" i="23"/>
  <c r="E580" i="23"/>
  <c r="D580" i="23"/>
  <c r="B580" i="23"/>
  <c r="A580" i="23"/>
  <c r="M579" i="23"/>
  <c r="L579" i="23"/>
  <c r="K579" i="23"/>
  <c r="J579" i="23"/>
  <c r="I579" i="23"/>
  <c r="H579" i="23"/>
  <c r="G579" i="23"/>
  <c r="F579" i="23"/>
  <c r="E579" i="23"/>
  <c r="D579" i="23"/>
  <c r="B579" i="23"/>
  <c r="A579" i="23"/>
  <c r="M578" i="23"/>
  <c r="L578" i="23"/>
  <c r="K578" i="23"/>
  <c r="J578" i="23"/>
  <c r="I578" i="23"/>
  <c r="H578" i="23"/>
  <c r="G578" i="23"/>
  <c r="F578" i="23"/>
  <c r="E578" i="23"/>
  <c r="D578" i="23"/>
  <c r="B578" i="23"/>
  <c r="A578" i="23"/>
  <c r="M577" i="23"/>
  <c r="L577" i="23"/>
  <c r="K577" i="23"/>
  <c r="J577" i="23"/>
  <c r="I577" i="23"/>
  <c r="H577" i="23"/>
  <c r="G577" i="23"/>
  <c r="F577" i="23"/>
  <c r="E577" i="23"/>
  <c r="D577" i="23"/>
  <c r="B577" i="23"/>
  <c r="A577" i="23"/>
  <c r="M576" i="23"/>
  <c r="L576" i="23"/>
  <c r="K576" i="23"/>
  <c r="J576" i="23"/>
  <c r="I576" i="23"/>
  <c r="H576" i="23"/>
  <c r="G576" i="23"/>
  <c r="F576" i="23"/>
  <c r="E576" i="23"/>
  <c r="D576" i="23"/>
  <c r="B576" i="23"/>
  <c r="A576" i="23"/>
  <c r="M575" i="23"/>
  <c r="L575" i="23"/>
  <c r="K575" i="23"/>
  <c r="J575" i="23"/>
  <c r="I575" i="23"/>
  <c r="H575" i="23"/>
  <c r="G575" i="23"/>
  <c r="F575" i="23"/>
  <c r="E575" i="23"/>
  <c r="D575" i="23"/>
  <c r="B575" i="23"/>
  <c r="A575" i="23"/>
  <c r="M574" i="23"/>
  <c r="L574" i="23"/>
  <c r="K574" i="23"/>
  <c r="J574" i="23"/>
  <c r="I574" i="23"/>
  <c r="H574" i="23"/>
  <c r="G574" i="23"/>
  <c r="F574" i="23"/>
  <c r="E574" i="23"/>
  <c r="D574" i="23"/>
  <c r="B574" i="23"/>
  <c r="A574" i="23"/>
  <c r="M573" i="23"/>
  <c r="L573" i="23"/>
  <c r="K573" i="23"/>
  <c r="J573" i="23"/>
  <c r="I573" i="23"/>
  <c r="H573" i="23"/>
  <c r="G573" i="23"/>
  <c r="F573" i="23"/>
  <c r="E573" i="23"/>
  <c r="D573" i="23"/>
  <c r="B573" i="23"/>
  <c r="A573" i="23"/>
  <c r="M572" i="23"/>
  <c r="L572" i="23"/>
  <c r="K572" i="23"/>
  <c r="J572" i="23"/>
  <c r="I572" i="23"/>
  <c r="H572" i="23"/>
  <c r="G572" i="23"/>
  <c r="F572" i="23"/>
  <c r="E572" i="23"/>
  <c r="D572" i="23"/>
  <c r="B572" i="23"/>
  <c r="A572" i="23"/>
  <c r="M571" i="23"/>
  <c r="L571" i="23"/>
  <c r="K571" i="23"/>
  <c r="J571" i="23"/>
  <c r="I571" i="23"/>
  <c r="H571" i="23"/>
  <c r="G571" i="23"/>
  <c r="F571" i="23"/>
  <c r="E571" i="23"/>
  <c r="D571" i="23"/>
  <c r="B571" i="23"/>
  <c r="A571" i="23"/>
  <c r="M570" i="23"/>
  <c r="L570" i="23"/>
  <c r="K570" i="23"/>
  <c r="J570" i="23"/>
  <c r="I570" i="23"/>
  <c r="H570" i="23"/>
  <c r="G570" i="23"/>
  <c r="F570" i="23"/>
  <c r="E570" i="23"/>
  <c r="D570" i="23"/>
  <c r="B570" i="23"/>
  <c r="A570" i="23"/>
  <c r="M569" i="23"/>
  <c r="L569" i="23"/>
  <c r="K569" i="23"/>
  <c r="J569" i="23"/>
  <c r="I569" i="23"/>
  <c r="H569" i="23"/>
  <c r="G569" i="23"/>
  <c r="F569" i="23"/>
  <c r="E569" i="23"/>
  <c r="D569" i="23"/>
  <c r="B569" i="23"/>
  <c r="A569" i="23"/>
  <c r="M568" i="23"/>
  <c r="L568" i="23"/>
  <c r="K568" i="23"/>
  <c r="J568" i="23"/>
  <c r="I568" i="23"/>
  <c r="H568" i="23"/>
  <c r="G568" i="23"/>
  <c r="F568" i="23"/>
  <c r="E568" i="23"/>
  <c r="D568" i="23"/>
  <c r="B568" i="23"/>
  <c r="A568" i="23"/>
  <c r="M567" i="23"/>
  <c r="L567" i="23"/>
  <c r="K567" i="23"/>
  <c r="J567" i="23"/>
  <c r="I567" i="23"/>
  <c r="H567" i="23"/>
  <c r="G567" i="23"/>
  <c r="F567" i="23"/>
  <c r="E567" i="23"/>
  <c r="D567" i="23"/>
  <c r="B567" i="23"/>
  <c r="A567" i="23"/>
  <c r="M566" i="23"/>
  <c r="L566" i="23"/>
  <c r="K566" i="23"/>
  <c r="J566" i="23"/>
  <c r="I566" i="23"/>
  <c r="H566" i="23"/>
  <c r="G566" i="23"/>
  <c r="F566" i="23"/>
  <c r="E566" i="23"/>
  <c r="D566" i="23"/>
  <c r="B566" i="23"/>
  <c r="A566" i="23"/>
  <c r="M565" i="23"/>
  <c r="L565" i="23"/>
  <c r="K565" i="23"/>
  <c r="J565" i="23"/>
  <c r="I565" i="23"/>
  <c r="H565" i="23"/>
  <c r="G565" i="23"/>
  <c r="F565" i="23"/>
  <c r="E565" i="23"/>
  <c r="D565" i="23"/>
  <c r="B565" i="23"/>
  <c r="A565" i="23"/>
  <c r="M564" i="23"/>
  <c r="L564" i="23"/>
  <c r="K564" i="23"/>
  <c r="J564" i="23"/>
  <c r="I564" i="23"/>
  <c r="H564" i="23"/>
  <c r="G564" i="23"/>
  <c r="F564" i="23"/>
  <c r="E564" i="23"/>
  <c r="D564" i="23"/>
  <c r="B564" i="23"/>
  <c r="A564" i="23"/>
  <c r="M563" i="23"/>
  <c r="L563" i="23"/>
  <c r="K563" i="23"/>
  <c r="J563" i="23"/>
  <c r="I563" i="23"/>
  <c r="H563" i="23"/>
  <c r="G563" i="23"/>
  <c r="F563" i="23"/>
  <c r="E563" i="23"/>
  <c r="D563" i="23"/>
  <c r="B563" i="23"/>
  <c r="A563" i="23"/>
  <c r="M562" i="23"/>
  <c r="L562" i="23"/>
  <c r="K562" i="23"/>
  <c r="J562" i="23"/>
  <c r="I562" i="23"/>
  <c r="H562" i="23"/>
  <c r="G562" i="23"/>
  <c r="F562" i="23"/>
  <c r="E562" i="23"/>
  <c r="D562" i="23"/>
  <c r="B562" i="23"/>
  <c r="A562" i="23"/>
  <c r="M561" i="23"/>
  <c r="L561" i="23"/>
  <c r="K561" i="23"/>
  <c r="J561" i="23"/>
  <c r="I561" i="23"/>
  <c r="H561" i="23"/>
  <c r="G561" i="23"/>
  <c r="F561" i="23"/>
  <c r="E561" i="23"/>
  <c r="D561" i="23"/>
  <c r="B561" i="23"/>
  <c r="A561" i="23"/>
  <c r="M560" i="23"/>
  <c r="L560" i="23"/>
  <c r="K560" i="23"/>
  <c r="J560" i="23"/>
  <c r="I560" i="23"/>
  <c r="H560" i="23"/>
  <c r="G560" i="23"/>
  <c r="F560" i="23"/>
  <c r="E560" i="23"/>
  <c r="D560" i="23"/>
  <c r="B560" i="23"/>
  <c r="A560" i="23"/>
  <c r="M559" i="23"/>
  <c r="L559" i="23"/>
  <c r="K559" i="23"/>
  <c r="J559" i="23"/>
  <c r="I559" i="23"/>
  <c r="H559" i="23"/>
  <c r="G559" i="23"/>
  <c r="F559" i="23"/>
  <c r="E559" i="23"/>
  <c r="D559" i="23"/>
  <c r="B559" i="23"/>
  <c r="A559" i="23"/>
  <c r="M558" i="23"/>
  <c r="L558" i="23"/>
  <c r="K558" i="23"/>
  <c r="J558" i="23"/>
  <c r="I558" i="23"/>
  <c r="H558" i="23"/>
  <c r="G558" i="23"/>
  <c r="F558" i="23"/>
  <c r="E558" i="23"/>
  <c r="D558" i="23"/>
  <c r="B558" i="23"/>
  <c r="A558" i="23"/>
  <c r="M557" i="23"/>
  <c r="L557" i="23"/>
  <c r="K557" i="23"/>
  <c r="J557" i="23"/>
  <c r="I557" i="23"/>
  <c r="H557" i="23"/>
  <c r="G557" i="23"/>
  <c r="F557" i="23"/>
  <c r="E557" i="23"/>
  <c r="D557" i="23"/>
  <c r="B557" i="23"/>
  <c r="A557" i="23"/>
  <c r="M556" i="23"/>
  <c r="L556" i="23"/>
  <c r="K556" i="23"/>
  <c r="J556" i="23"/>
  <c r="I556" i="23"/>
  <c r="H556" i="23"/>
  <c r="G556" i="23"/>
  <c r="F556" i="23"/>
  <c r="E556" i="23"/>
  <c r="D556" i="23"/>
  <c r="B556" i="23"/>
  <c r="A556" i="23"/>
  <c r="M555" i="23"/>
  <c r="L555" i="23"/>
  <c r="K555" i="23"/>
  <c r="J555" i="23"/>
  <c r="I555" i="23"/>
  <c r="H555" i="23"/>
  <c r="G555" i="23"/>
  <c r="F555" i="23"/>
  <c r="E555" i="23"/>
  <c r="D555" i="23"/>
  <c r="B555" i="23"/>
  <c r="A555" i="23"/>
  <c r="M554" i="23"/>
  <c r="L554" i="23"/>
  <c r="K554" i="23"/>
  <c r="J554" i="23"/>
  <c r="I554" i="23"/>
  <c r="H554" i="23"/>
  <c r="G554" i="23"/>
  <c r="F554" i="23"/>
  <c r="E554" i="23"/>
  <c r="D554" i="23"/>
  <c r="B554" i="23"/>
  <c r="A554" i="23"/>
  <c r="M553" i="23"/>
  <c r="L553" i="23"/>
  <c r="K553" i="23"/>
  <c r="J553" i="23"/>
  <c r="I553" i="23"/>
  <c r="H553" i="23"/>
  <c r="G553" i="23"/>
  <c r="F553" i="23"/>
  <c r="E553" i="23"/>
  <c r="D553" i="23"/>
  <c r="B553" i="23"/>
  <c r="A553" i="23"/>
  <c r="M552" i="23"/>
  <c r="L552" i="23"/>
  <c r="K552" i="23"/>
  <c r="J552" i="23"/>
  <c r="I552" i="23"/>
  <c r="H552" i="23"/>
  <c r="G552" i="23"/>
  <c r="F552" i="23"/>
  <c r="E552" i="23"/>
  <c r="D552" i="23"/>
  <c r="B552" i="23"/>
  <c r="A552" i="23"/>
  <c r="M551" i="23"/>
  <c r="L551" i="23"/>
  <c r="K551" i="23"/>
  <c r="J551" i="23"/>
  <c r="I551" i="23"/>
  <c r="H551" i="23"/>
  <c r="G551" i="23"/>
  <c r="F551" i="23"/>
  <c r="E551" i="23"/>
  <c r="D551" i="23"/>
  <c r="B551" i="23"/>
  <c r="A551" i="23"/>
  <c r="M550" i="23"/>
  <c r="L550" i="23"/>
  <c r="K550" i="23"/>
  <c r="J550" i="23"/>
  <c r="I550" i="23"/>
  <c r="H550" i="23"/>
  <c r="G550" i="23"/>
  <c r="F550" i="23"/>
  <c r="E550" i="23"/>
  <c r="D550" i="23"/>
  <c r="B550" i="23"/>
  <c r="A550" i="23"/>
  <c r="M549" i="23"/>
  <c r="L549" i="23"/>
  <c r="K549" i="23"/>
  <c r="J549" i="23"/>
  <c r="I549" i="23"/>
  <c r="H549" i="23"/>
  <c r="G549" i="23"/>
  <c r="F549" i="23"/>
  <c r="E549" i="23"/>
  <c r="D549" i="23"/>
  <c r="B549" i="23"/>
  <c r="A549" i="23"/>
  <c r="M548" i="23"/>
  <c r="L548" i="23"/>
  <c r="K548" i="23"/>
  <c r="J548" i="23"/>
  <c r="I548" i="23"/>
  <c r="H548" i="23"/>
  <c r="G548" i="23"/>
  <c r="F548" i="23"/>
  <c r="E548" i="23"/>
  <c r="D548" i="23"/>
  <c r="B548" i="23"/>
  <c r="A548" i="23"/>
  <c r="M547" i="23"/>
  <c r="L547" i="23"/>
  <c r="K547" i="23"/>
  <c r="J547" i="23"/>
  <c r="I547" i="23"/>
  <c r="H547" i="23"/>
  <c r="G547" i="23"/>
  <c r="F547" i="23"/>
  <c r="E547" i="23"/>
  <c r="D547" i="23"/>
  <c r="B547" i="23"/>
  <c r="A547" i="23"/>
  <c r="M546" i="23"/>
  <c r="L546" i="23"/>
  <c r="K546" i="23"/>
  <c r="J546" i="23"/>
  <c r="I546" i="23"/>
  <c r="H546" i="23"/>
  <c r="G546" i="23"/>
  <c r="F546" i="23"/>
  <c r="E546" i="23"/>
  <c r="D546" i="23"/>
  <c r="B546" i="23"/>
  <c r="A546" i="23"/>
  <c r="M545" i="23"/>
  <c r="L545" i="23"/>
  <c r="K545" i="23"/>
  <c r="J545" i="23"/>
  <c r="I545" i="23"/>
  <c r="H545" i="23"/>
  <c r="G545" i="23"/>
  <c r="F545" i="23"/>
  <c r="E545" i="23"/>
  <c r="D545" i="23"/>
  <c r="B545" i="23"/>
  <c r="A545" i="23"/>
  <c r="M544" i="23"/>
  <c r="L544" i="23"/>
  <c r="K544" i="23"/>
  <c r="J544" i="23"/>
  <c r="I544" i="23"/>
  <c r="H544" i="23"/>
  <c r="G544" i="23"/>
  <c r="F544" i="23"/>
  <c r="E544" i="23"/>
  <c r="D544" i="23"/>
  <c r="B544" i="23"/>
  <c r="A544" i="23"/>
  <c r="M543" i="23"/>
  <c r="L543" i="23"/>
  <c r="K543" i="23"/>
  <c r="J543" i="23"/>
  <c r="I543" i="23"/>
  <c r="H543" i="23"/>
  <c r="G543" i="23"/>
  <c r="F543" i="23"/>
  <c r="E543" i="23"/>
  <c r="D543" i="23"/>
  <c r="B543" i="23"/>
  <c r="A543" i="23"/>
  <c r="M542" i="23"/>
  <c r="L542" i="23"/>
  <c r="K542" i="23"/>
  <c r="J542" i="23"/>
  <c r="I542" i="23"/>
  <c r="H542" i="23"/>
  <c r="G542" i="23"/>
  <c r="F542" i="23"/>
  <c r="E542" i="23"/>
  <c r="D542" i="23"/>
  <c r="B542" i="23"/>
  <c r="A542" i="23"/>
  <c r="M541" i="23"/>
  <c r="L541" i="23"/>
  <c r="K541" i="23"/>
  <c r="J541" i="23"/>
  <c r="I541" i="23"/>
  <c r="H541" i="23"/>
  <c r="G541" i="23"/>
  <c r="F541" i="23"/>
  <c r="E541" i="23"/>
  <c r="D541" i="23"/>
  <c r="B541" i="23"/>
  <c r="A541" i="23"/>
  <c r="M540" i="23"/>
  <c r="L540" i="23"/>
  <c r="K540" i="23"/>
  <c r="J540" i="23"/>
  <c r="I540" i="23"/>
  <c r="H540" i="23"/>
  <c r="G540" i="23"/>
  <c r="F540" i="23"/>
  <c r="E540" i="23"/>
  <c r="D540" i="23"/>
  <c r="B540" i="23"/>
  <c r="A540" i="23"/>
  <c r="M539" i="23"/>
  <c r="L539" i="23"/>
  <c r="K539" i="23"/>
  <c r="J539" i="23"/>
  <c r="I539" i="23"/>
  <c r="H539" i="23"/>
  <c r="G539" i="23"/>
  <c r="F539" i="23"/>
  <c r="E539" i="23"/>
  <c r="D539" i="23"/>
  <c r="B539" i="23"/>
  <c r="A539" i="23"/>
  <c r="M538" i="23"/>
  <c r="L538" i="23"/>
  <c r="K538" i="23"/>
  <c r="J538" i="23"/>
  <c r="I538" i="23"/>
  <c r="H538" i="23"/>
  <c r="G538" i="23"/>
  <c r="F538" i="23"/>
  <c r="E538" i="23"/>
  <c r="D538" i="23"/>
  <c r="B538" i="23"/>
  <c r="A538" i="23"/>
  <c r="M537" i="23"/>
  <c r="L537" i="23"/>
  <c r="K537" i="23"/>
  <c r="J537" i="23"/>
  <c r="I537" i="23"/>
  <c r="H537" i="23"/>
  <c r="G537" i="23"/>
  <c r="F537" i="23"/>
  <c r="E537" i="23"/>
  <c r="D537" i="23"/>
  <c r="B537" i="23"/>
  <c r="A537" i="23"/>
  <c r="M536" i="23"/>
  <c r="L536" i="23"/>
  <c r="K536" i="23"/>
  <c r="J536" i="23"/>
  <c r="I536" i="23"/>
  <c r="H536" i="23"/>
  <c r="G536" i="23"/>
  <c r="F536" i="23"/>
  <c r="E536" i="23"/>
  <c r="D536" i="23"/>
  <c r="B536" i="23"/>
  <c r="A536" i="23"/>
  <c r="M535" i="23"/>
  <c r="L535" i="23"/>
  <c r="K535" i="23"/>
  <c r="J535" i="23"/>
  <c r="I535" i="23"/>
  <c r="H535" i="23"/>
  <c r="G535" i="23"/>
  <c r="F535" i="23"/>
  <c r="E535" i="23"/>
  <c r="D535" i="23"/>
  <c r="B535" i="23"/>
  <c r="A535" i="23"/>
  <c r="M534" i="23"/>
  <c r="L534" i="23"/>
  <c r="K534" i="23"/>
  <c r="J534" i="23"/>
  <c r="I534" i="23"/>
  <c r="H534" i="23"/>
  <c r="G534" i="23"/>
  <c r="F534" i="23"/>
  <c r="E534" i="23"/>
  <c r="D534" i="23"/>
  <c r="B534" i="23"/>
  <c r="A534" i="23"/>
  <c r="M533" i="23"/>
  <c r="L533" i="23"/>
  <c r="K533" i="23"/>
  <c r="J533" i="23"/>
  <c r="I533" i="23"/>
  <c r="H533" i="23"/>
  <c r="G533" i="23"/>
  <c r="F533" i="23"/>
  <c r="E533" i="23"/>
  <c r="D533" i="23"/>
  <c r="B533" i="23"/>
  <c r="A533" i="23"/>
  <c r="M532" i="23"/>
  <c r="L532" i="23"/>
  <c r="K532" i="23"/>
  <c r="J532" i="23"/>
  <c r="I532" i="23"/>
  <c r="H532" i="23"/>
  <c r="G532" i="23"/>
  <c r="F532" i="23"/>
  <c r="E532" i="23"/>
  <c r="D532" i="23"/>
  <c r="B532" i="23"/>
  <c r="A532" i="23"/>
  <c r="M531" i="23"/>
  <c r="L531" i="23"/>
  <c r="K531" i="23"/>
  <c r="J531" i="23"/>
  <c r="I531" i="23"/>
  <c r="H531" i="23"/>
  <c r="G531" i="23"/>
  <c r="F531" i="23"/>
  <c r="E531" i="23"/>
  <c r="D531" i="23"/>
  <c r="B531" i="23"/>
  <c r="A531" i="23"/>
  <c r="M530" i="23"/>
  <c r="L530" i="23"/>
  <c r="K530" i="23"/>
  <c r="J530" i="23"/>
  <c r="I530" i="23"/>
  <c r="H530" i="23"/>
  <c r="G530" i="23"/>
  <c r="F530" i="23"/>
  <c r="E530" i="23"/>
  <c r="D530" i="23"/>
  <c r="B530" i="23"/>
  <c r="A530" i="23"/>
  <c r="M529" i="23"/>
  <c r="L529" i="23"/>
  <c r="K529" i="23"/>
  <c r="J529" i="23"/>
  <c r="I529" i="23"/>
  <c r="H529" i="23"/>
  <c r="G529" i="23"/>
  <c r="F529" i="23"/>
  <c r="E529" i="23"/>
  <c r="D529" i="23"/>
  <c r="B529" i="23"/>
  <c r="A529" i="23"/>
  <c r="M528" i="23"/>
  <c r="L528" i="23"/>
  <c r="K528" i="23"/>
  <c r="J528" i="23"/>
  <c r="I528" i="23"/>
  <c r="H528" i="23"/>
  <c r="G528" i="23"/>
  <c r="F528" i="23"/>
  <c r="E528" i="23"/>
  <c r="D528" i="23"/>
  <c r="B528" i="23"/>
  <c r="A528" i="23"/>
  <c r="M527" i="23"/>
  <c r="L527" i="23"/>
  <c r="K527" i="23"/>
  <c r="J527" i="23"/>
  <c r="I527" i="23"/>
  <c r="H527" i="23"/>
  <c r="G527" i="23"/>
  <c r="F527" i="23"/>
  <c r="E527" i="23"/>
  <c r="D527" i="23"/>
  <c r="B527" i="23"/>
  <c r="A527" i="23"/>
  <c r="M526" i="23"/>
  <c r="L526" i="23"/>
  <c r="K526" i="23"/>
  <c r="J526" i="23"/>
  <c r="I526" i="23"/>
  <c r="H526" i="23"/>
  <c r="G526" i="23"/>
  <c r="F526" i="23"/>
  <c r="E526" i="23"/>
  <c r="D526" i="23"/>
  <c r="B526" i="23"/>
  <c r="A526" i="23"/>
  <c r="M525" i="23"/>
  <c r="L525" i="23"/>
  <c r="K525" i="23"/>
  <c r="J525" i="23"/>
  <c r="I525" i="23"/>
  <c r="H525" i="23"/>
  <c r="G525" i="23"/>
  <c r="F525" i="23"/>
  <c r="E525" i="23"/>
  <c r="D525" i="23"/>
  <c r="B525" i="23"/>
  <c r="A525" i="23"/>
  <c r="M524" i="23"/>
  <c r="L524" i="23"/>
  <c r="K524" i="23"/>
  <c r="J524" i="23"/>
  <c r="I524" i="23"/>
  <c r="H524" i="23"/>
  <c r="G524" i="23"/>
  <c r="F524" i="23"/>
  <c r="E524" i="23"/>
  <c r="D524" i="23"/>
  <c r="B524" i="23"/>
  <c r="A524" i="23"/>
  <c r="M523" i="23"/>
  <c r="L523" i="23"/>
  <c r="K523" i="23"/>
  <c r="J523" i="23"/>
  <c r="I523" i="23"/>
  <c r="H523" i="23"/>
  <c r="G523" i="23"/>
  <c r="F523" i="23"/>
  <c r="E523" i="23"/>
  <c r="D523" i="23"/>
  <c r="B523" i="23"/>
  <c r="A523" i="23"/>
  <c r="M522" i="23"/>
  <c r="L522" i="23"/>
  <c r="K522" i="23"/>
  <c r="J522" i="23"/>
  <c r="I522" i="23"/>
  <c r="H522" i="23"/>
  <c r="G522" i="23"/>
  <c r="F522" i="23"/>
  <c r="E522" i="23"/>
  <c r="D522" i="23"/>
  <c r="B522" i="23"/>
  <c r="A522" i="23"/>
  <c r="M521" i="23"/>
  <c r="L521" i="23"/>
  <c r="K521" i="23"/>
  <c r="J521" i="23"/>
  <c r="I521" i="23"/>
  <c r="H521" i="23"/>
  <c r="G521" i="23"/>
  <c r="F521" i="23"/>
  <c r="E521" i="23"/>
  <c r="D521" i="23"/>
  <c r="B521" i="23"/>
  <c r="A521" i="23"/>
  <c r="M520" i="23"/>
  <c r="L520" i="23"/>
  <c r="K520" i="23"/>
  <c r="J520" i="23"/>
  <c r="I520" i="23"/>
  <c r="H520" i="23"/>
  <c r="G520" i="23"/>
  <c r="F520" i="23"/>
  <c r="E520" i="23"/>
  <c r="D520" i="23"/>
  <c r="B520" i="23"/>
  <c r="A520" i="23"/>
  <c r="M519" i="23"/>
  <c r="L519" i="23"/>
  <c r="K519" i="23"/>
  <c r="J519" i="23"/>
  <c r="I519" i="23"/>
  <c r="H519" i="23"/>
  <c r="G519" i="23"/>
  <c r="F519" i="23"/>
  <c r="E519" i="23"/>
  <c r="D519" i="23"/>
  <c r="B519" i="23"/>
  <c r="A519" i="23"/>
  <c r="M518" i="23"/>
  <c r="L518" i="23"/>
  <c r="K518" i="23"/>
  <c r="J518" i="23"/>
  <c r="I518" i="23"/>
  <c r="H518" i="23"/>
  <c r="G518" i="23"/>
  <c r="F518" i="23"/>
  <c r="E518" i="23"/>
  <c r="D518" i="23"/>
  <c r="B518" i="23"/>
  <c r="A518" i="23"/>
  <c r="M517" i="23"/>
  <c r="L517" i="23"/>
  <c r="K517" i="23"/>
  <c r="J517" i="23"/>
  <c r="I517" i="23"/>
  <c r="H517" i="23"/>
  <c r="G517" i="23"/>
  <c r="F517" i="23"/>
  <c r="E517" i="23"/>
  <c r="D517" i="23"/>
  <c r="B517" i="23"/>
  <c r="A517" i="23"/>
  <c r="M516" i="23"/>
  <c r="L516" i="23"/>
  <c r="K516" i="23"/>
  <c r="J516" i="23"/>
  <c r="I516" i="23"/>
  <c r="H516" i="23"/>
  <c r="G516" i="23"/>
  <c r="F516" i="23"/>
  <c r="E516" i="23"/>
  <c r="D516" i="23"/>
  <c r="B516" i="23"/>
  <c r="A516" i="23"/>
  <c r="M515" i="23"/>
  <c r="L515" i="23"/>
  <c r="K515" i="23"/>
  <c r="J515" i="23"/>
  <c r="I515" i="23"/>
  <c r="H515" i="23"/>
  <c r="G515" i="23"/>
  <c r="F515" i="23"/>
  <c r="E515" i="23"/>
  <c r="D515" i="23"/>
  <c r="B515" i="23"/>
  <c r="A515" i="23"/>
  <c r="M514" i="23"/>
  <c r="L514" i="23"/>
  <c r="K514" i="23"/>
  <c r="J514" i="23"/>
  <c r="I514" i="23"/>
  <c r="H514" i="23"/>
  <c r="G514" i="23"/>
  <c r="F514" i="23"/>
  <c r="E514" i="23"/>
  <c r="D514" i="23"/>
  <c r="B514" i="23"/>
  <c r="A514" i="23"/>
  <c r="M513" i="23"/>
  <c r="L513" i="23"/>
  <c r="K513" i="23"/>
  <c r="J513" i="23"/>
  <c r="I513" i="23"/>
  <c r="H513" i="23"/>
  <c r="G513" i="23"/>
  <c r="F513" i="23"/>
  <c r="E513" i="23"/>
  <c r="D513" i="23"/>
  <c r="B513" i="23"/>
  <c r="A513" i="23"/>
  <c r="M512" i="23"/>
  <c r="L512" i="23"/>
  <c r="K512" i="23"/>
  <c r="J512" i="23"/>
  <c r="I512" i="23"/>
  <c r="H512" i="23"/>
  <c r="G512" i="23"/>
  <c r="F512" i="23"/>
  <c r="E512" i="23"/>
  <c r="D512" i="23"/>
  <c r="B512" i="23"/>
  <c r="A512" i="23"/>
  <c r="M511" i="23"/>
  <c r="L511" i="23"/>
  <c r="K511" i="23"/>
  <c r="J511" i="23"/>
  <c r="I511" i="23"/>
  <c r="H511" i="23"/>
  <c r="G511" i="23"/>
  <c r="F511" i="23"/>
  <c r="E511" i="23"/>
  <c r="D511" i="23"/>
  <c r="B511" i="23"/>
  <c r="A511" i="23"/>
  <c r="M510" i="23"/>
  <c r="L510" i="23"/>
  <c r="K510" i="23"/>
  <c r="J510" i="23"/>
  <c r="I510" i="23"/>
  <c r="H510" i="23"/>
  <c r="G510" i="23"/>
  <c r="F510" i="23"/>
  <c r="E510" i="23"/>
  <c r="D510" i="23"/>
  <c r="B510" i="23"/>
  <c r="A510" i="23"/>
  <c r="M509" i="23"/>
  <c r="L509" i="23"/>
  <c r="K509" i="23"/>
  <c r="J509" i="23"/>
  <c r="I509" i="23"/>
  <c r="H509" i="23"/>
  <c r="G509" i="23"/>
  <c r="F509" i="23"/>
  <c r="E509" i="23"/>
  <c r="D509" i="23"/>
  <c r="B509" i="23"/>
  <c r="A509" i="23"/>
  <c r="M508" i="23"/>
  <c r="L508" i="23"/>
  <c r="K508" i="23"/>
  <c r="J508" i="23"/>
  <c r="I508" i="23"/>
  <c r="H508" i="23"/>
  <c r="G508" i="23"/>
  <c r="F508" i="23"/>
  <c r="E508" i="23"/>
  <c r="D508" i="23"/>
  <c r="B508" i="23"/>
  <c r="A508" i="23"/>
  <c r="M507" i="23"/>
  <c r="L507" i="23"/>
  <c r="K507" i="23"/>
  <c r="J507" i="23"/>
  <c r="I507" i="23"/>
  <c r="H507" i="23"/>
  <c r="G507" i="23"/>
  <c r="F507" i="23"/>
  <c r="E507" i="23"/>
  <c r="D507" i="23"/>
  <c r="B507" i="23"/>
  <c r="A507" i="23"/>
  <c r="M506" i="23"/>
  <c r="L506" i="23"/>
  <c r="K506" i="23"/>
  <c r="J506" i="23"/>
  <c r="I506" i="23"/>
  <c r="H506" i="23"/>
  <c r="G506" i="23"/>
  <c r="F506" i="23"/>
  <c r="E506" i="23"/>
  <c r="D506" i="23"/>
  <c r="B506" i="23"/>
  <c r="A506" i="23"/>
  <c r="M505" i="23"/>
  <c r="L505" i="23"/>
  <c r="K505" i="23"/>
  <c r="J505" i="23"/>
  <c r="I505" i="23"/>
  <c r="H505" i="23"/>
  <c r="G505" i="23"/>
  <c r="F505" i="23"/>
  <c r="E505" i="23"/>
  <c r="D505" i="23"/>
  <c r="B505" i="23"/>
  <c r="A505" i="23"/>
  <c r="M504" i="23"/>
  <c r="L504" i="23"/>
  <c r="K504" i="23"/>
  <c r="J504" i="23"/>
  <c r="I504" i="23"/>
  <c r="H504" i="23"/>
  <c r="G504" i="23"/>
  <c r="F504" i="23"/>
  <c r="E504" i="23"/>
  <c r="D504" i="23"/>
  <c r="B504" i="23"/>
  <c r="A504" i="23"/>
  <c r="M503" i="23"/>
  <c r="L503" i="23"/>
  <c r="K503" i="23"/>
  <c r="J503" i="23"/>
  <c r="I503" i="23"/>
  <c r="H503" i="23"/>
  <c r="G503" i="23"/>
  <c r="F503" i="23"/>
  <c r="E503" i="23"/>
  <c r="D503" i="23"/>
  <c r="B503" i="23"/>
  <c r="A503" i="23"/>
  <c r="M502" i="23"/>
  <c r="L502" i="23"/>
  <c r="K502" i="23"/>
  <c r="J502" i="23"/>
  <c r="I502" i="23"/>
  <c r="H502" i="23"/>
  <c r="G502" i="23"/>
  <c r="F502" i="23"/>
  <c r="E502" i="23"/>
  <c r="D502" i="23"/>
  <c r="B502" i="23"/>
  <c r="A502" i="23"/>
  <c r="M501" i="23"/>
  <c r="L501" i="23"/>
  <c r="K501" i="23"/>
  <c r="J501" i="23"/>
  <c r="I501" i="23"/>
  <c r="H501" i="23"/>
  <c r="G501" i="23"/>
  <c r="F501" i="23"/>
  <c r="E501" i="23"/>
  <c r="D501" i="23"/>
  <c r="B501" i="23"/>
  <c r="A501" i="23"/>
  <c r="M500" i="23"/>
  <c r="L500" i="23"/>
  <c r="K500" i="23"/>
  <c r="J500" i="23"/>
  <c r="I500" i="23"/>
  <c r="H500" i="23"/>
  <c r="G500" i="23"/>
  <c r="F500" i="23"/>
  <c r="E500" i="23"/>
  <c r="D500" i="23"/>
  <c r="B500" i="23"/>
  <c r="A500" i="23"/>
  <c r="M499" i="23"/>
  <c r="L499" i="23"/>
  <c r="K499" i="23"/>
  <c r="J499" i="23"/>
  <c r="I499" i="23"/>
  <c r="H499" i="23"/>
  <c r="G499" i="23"/>
  <c r="F499" i="23"/>
  <c r="E499" i="23"/>
  <c r="D499" i="23"/>
  <c r="B499" i="23"/>
  <c r="A499" i="23"/>
  <c r="M498" i="23"/>
  <c r="L498" i="23"/>
  <c r="K498" i="23"/>
  <c r="J498" i="23"/>
  <c r="I498" i="23"/>
  <c r="H498" i="23"/>
  <c r="G498" i="23"/>
  <c r="F498" i="23"/>
  <c r="E498" i="23"/>
  <c r="D498" i="23"/>
  <c r="B498" i="23"/>
  <c r="A498" i="23"/>
  <c r="M497" i="23"/>
  <c r="L497" i="23"/>
  <c r="K497" i="23"/>
  <c r="J497" i="23"/>
  <c r="I497" i="23"/>
  <c r="H497" i="23"/>
  <c r="G497" i="23"/>
  <c r="F497" i="23"/>
  <c r="E497" i="23"/>
  <c r="D497" i="23"/>
  <c r="B497" i="23"/>
  <c r="A497" i="23"/>
  <c r="M496" i="23"/>
  <c r="L496" i="23"/>
  <c r="K496" i="23"/>
  <c r="J496" i="23"/>
  <c r="I496" i="23"/>
  <c r="H496" i="23"/>
  <c r="G496" i="23"/>
  <c r="F496" i="23"/>
  <c r="E496" i="23"/>
  <c r="D496" i="23"/>
  <c r="B496" i="23"/>
  <c r="A496" i="23"/>
  <c r="M495" i="23"/>
  <c r="L495" i="23"/>
  <c r="K495" i="23"/>
  <c r="J495" i="23"/>
  <c r="I495" i="23"/>
  <c r="H495" i="23"/>
  <c r="G495" i="23"/>
  <c r="F495" i="23"/>
  <c r="E495" i="23"/>
  <c r="D495" i="23"/>
  <c r="B495" i="23"/>
  <c r="A495" i="23"/>
  <c r="M494" i="23"/>
  <c r="L494" i="23"/>
  <c r="K494" i="23"/>
  <c r="J494" i="23"/>
  <c r="I494" i="23"/>
  <c r="H494" i="23"/>
  <c r="G494" i="23"/>
  <c r="F494" i="23"/>
  <c r="E494" i="23"/>
  <c r="D494" i="23"/>
  <c r="B494" i="23"/>
  <c r="A494" i="23"/>
  <c r="M493" i="23"/>
  <c r="L493" i="23"/>
  <c r="K493" i="23"/>
  <c r="J493" i="23"/>
  <c r="I493" i="23"/>
  <c r="H493" i="23"/>
  <c r="G493" i="23"/>
  <c r="F493" i="23"/>
  <c r="E493" i="23"/>
  <c r="D493" i="23"/>
  <c r="B493" i="23"/>
  <c r="A493" i="23"/>
  <c r="M492" i="23"/>
  <c r="L492" i="23"/>
  <c r="K492" i="23"/>
  <c r="J492" i="23"/>
  <c r="I492" i="23"/>
  <c r="H492" i="23"/>
  <c r="G492" i="23"/>
  <c r="F492" i="23"/>
  <c r="E492" i="23"/>
  <c r="D492" i="23"/>
  <c r="B492" i="23"/>
  <c r="A492" i="23"/>
  <c r="M491" i="23"/>
  <c r="L491" i="23"/>
  <c r="K491" i="23"/>
  <c r="J491" i="23"/>
  <c r="I491" i="23"/>
  <c r="H491" i="23"/>
  <c r="G491" i="23"/>
  <c r="F491" i="23"/>
  <c r="E491" i="23"/>
  <c r="D491" i="23"/>
  <c r="B491" i="23"/>
  <c r="A491" i="23"/>
  <c r="M490" i="23"/>
  <c r="L490" i="23"/>
  <c r="K490" i="23"/>
  <c r="J490" i="23"/>
  <c r="I490" i="23"/>
  <c r="H490" i="23"/>
  <c r="G490" i="23"/>
  <c r="F490" i="23"/>
  <c r="E490" i="23"/>
  <c r="D490" i="23"/>
  <c r="B490" i="23"/>
  <c r="A490" i="23"/>
  <c r="M489" i="23"/>
  <c r="L489" i="23"/>
  <c r="K489" i="23"/>
  <c r="J489" i="23"/>
  <c r="I489" i="23"/>
  <c r="H489" i="23"/>
  <c r="G489" i="23"/>
  <c r="F489" i="23"/>
  <c r="E489" i="23"/>
  <c r="D489" i="23"/>
  <c r="B489" i="23"/>
  <c r="A489" i="23"/>
  <c r="M488" i="23"/>
  <c r="L488" i="23"/>
  <c r="K488" i="23"/>
  <c r="J488" i="23"/>
  <c r="I488" i="23"/>
  <c r="H488" i="23"/>
  <c r="G488" i="23"/>
  <c r="F488" i="23"/>
  <c r="E488" i="23"/>
  <c r="D488" i="23"/>
  <c r="B488" i="23"/>
  <c r="A488" i="23"/>
  <c r="M487" i="23"/>
  <c r="L487" i="23"/>
  <c r="K487" i="23"/>
  <c r="J487" i="23"/>
  <c r="I487" i="23"/>
  <c r="H487" i="23"/>
  <c r="G487" i="23"/>
  <c r="F487" i="23"/>
  <c r="E487" i="23"/>
  <c r="D487" i="23"/>
  <c r="B487" i="23"/>
  <c r="A487" i="23"/>
  <c r="M486" i="23"/>
  <c r="L486" i="23"/>
  <c r="K486" i="23"/>
  <c r="J486" i="23"/>
  <c r="I486" i="23"/>
  <c r="H486" i="23"/>
  <c r="G486" i="23"/>
  <c r="F486" i="23"/>
  <c r="E486" i="23"/>
  <c r="D486" i="23"/>
  <c r="B486" i="23"/>
  <c r="A486" i="23"/>
  <c r="M485" i="23"/>
  <c r="L485" i="23"/>
  <c r="K485" i="23"/>
  <c r="J485" i="23"/>
  <c r="I485" i="23"/>
  <c r="H485" i="23"/>
  <c r="G485" i="23"/>
  <c r="F485" i="23"/>
  <c r="E485" i="23"/>
  <c r="D485" i="23"/>
  <c r="B485" i="23"/>
  <c r="A485" i="23"/>
  <c r="M484" i="23"/>
  <c r="L484" i="23"/>
  <c r="K484" i="23"/>
  <c r="J484" i="23"/>
  <c r="I484" i="23"/>
  <c r="H484" i="23"/>
  <c r="G484" i="23"/>
  <c r="F484" i="23"/>
  <c r="E484" i="23"/>
  <c r="D484" i="23"/>
  <c r="B484" i="23"/>
  <c r="A484" i="23"/>
  <c r="M483" i="23"/>
  <c r="L483" i="23"/>
  <c r="K483" i="23"/>
  <c r="J483" i="23"/>
  <c r="I483" i="23"/>
  <c r="H483" i="23"/>
  <c r="G483" i="23"/>
  <c r="F483" i="23"/>
  <c r="E483" i="23"/>
  <c r="D483" i="23"/>
  <c r="B483" i="23"/>
  <c r="A483" i="23"/>
  <c r="M482" i="23"/>
  <c r="L482" i="23"/>
  <c r="K482" i="23"/>
  <c r="J482" i="23"/>
  <c r="I482" i="23"/>
  <c r="H482" i="23"/>
  <c r="G482" i="23"/>
  <c r="F482" i="23"/>
  <c r="E482" i="23"/>
  <c r="D482" i="23"/>
  <c r="B482" i="23"/>
  <c r="A482" i="23"/>
  <c r="M481" i="23"/>
  <c r="L481" i="23"/>
  <c r="K481" i="23"/>
  <c r="J481" i="23"/>
  <c r="I481" i="23"/>
  <c r="H481" i="23"/>
  <c r="G481" i="23"/>
  <c r="F481" i="23"/>
  <c r="E481" i="23"/>
  <c r="D481" i="23"/>
  <c r="B481" i="23"/>
  <c r="A481" i="23"/>
  <c r="M480" i="23"/>
  <c r="L480" i="23"/>
  <c r="K480" i="23"/>
  <c r="J480" i="23"/>
  <c r="I480" i="23"/>
  <c r="H480" i="23"/>
  <c r="G480" i="23"/>
  <c r="F480" i="23"/>
  <c r="E480" i="23"/>
  <c r="D480" i="23"/>
  <c r="B480" i="23"/>
  <c r="A480" i="23"/>
  <c r="M479" i="23"/>
  <c r="L479" i="23"/>
  <c r="K479" i="23"/>
  <c r="J479" i="23"/>
  <c r="I479" i="23"/>
  <c r="H479" i="23"/>
  <c r="G479" i="23"/>
  <c r="F479" i="23"/>
  <c r="E479" i="23"/>
  <c r="D479" i="23"/>
  <c r="B479" i="23"/>
  <c r="A479" i="23"/>
  <c r="M478" i="23"/>
  <c r="L478" i="23"/>
  <c r="K478" i="23"/>
  <c r="J478" i="23"/>
  <c r="I478" i="23"/>
  <c r="H478" i="23"/>
  <c r="G478" i="23"/>
  <c r="F478" i="23"/>
  <c r="E478" i="23"/>
  <c r="D478" i="23"/>
  <c r="B478" i="23"/>
  <c r="A478" i="23"/>
  <c r="M477" i="23"/>
  <c r="L477" i="23"/>
  <c r="K477" i="23"/>
  <c r="J477" i="23"/>
  <c r="I477" i="23"/>
  <c r="H477" i="23"/>
  <c r="G477" i="23"/>
  <c r="F477" i="23"/>
  <c r="E477" i="23"/>
  <c r="D477" i="23"/>
  <c r="B477" i="23"/>
  <c r="A477" i="23"/>
  <c r="M476" i="23"/>
  <c r="L476" i="23"/>
  <c r="K476" i="23"/>
  <c r="J476" i="23"/>
  <c r="I476" i="23"/>
  <c r="H476" i="23"/>
  <c r="G476" i="23"/>
  <c r="F476" i="23"/>
  <c r="E476" i="23"/>
  <c r="D476" i="23"/>
  <c r="B476" i="23"/>
  <c r="A476" i="23"/>
  <c r="M475" i="23"/>
  <c r="L475" i="23"/>
  <c r="K475" i="23"/>
  <c r="J475" i="23"/>
  <c r="I475" i="23"/>
  <c r="H475" i="23"/>
  <c r="G475" i="23"/>
  <c r="F475" i="23"/>
  <c r="E475" i="23"/>
  <c r="D475" i="23"/>
  <c r="B475" i="23"/>
  <c r="A475" i="23"/>
  <c r="M474" i="23"/>
  <c r="L474" i="23"/>
  <c r="K474" i="23"/>
  <c r="J474" i="23"/>
  <c r="I474" i="23"/>
  <c r="H474" i="23"/>
  <c r="G474" i="23"/>
  <c r="F474" i="23"/>
  <c r="E474" i="23"/>
  <c r="D474" i="23"/>
  <c r="B474" i="23"/>
  <c r="A474" i="23"/>
  <c r="M473" i="23"/>
  <c r="L473" i="23"/>
  <c r="K473" i="23"/>
  <c r="J473" i="23"/>
  <c r="I473" i="23"/>
  <c r="H473" i="23"/>
  <c r="G473" i="23"/>
  <c r="F473" i="23"/>
  <c r="E473" i="23"/>
  <c r="D473" i="23"/>
  <c r="B473" i="23"/>
  <c r="A473" i="23"/>
  <c r="M472" i="23"/>
  <c r="L472" i="23"/>
  <c r="K472" i="23"/>
  <c r="J472" i="23"/>
  <c r="I472" i="23"/>
  <c r="H472" i="23"/>
  <c r="G472" i="23"/>
  <c r="F472" i="23"/>
  <c r="E472" i="23"/>
  <c r="D472" i="23"/>
  <c r="B472" i="23"/>
  <c r="A472" i="23"/>
  <c r="M471" i="23"/>
  <c r="L471" i="23"/>
  <c r="K471" i="23"/>
  <c r="J471" i="23"/>
  <c r="I471" i="23"/>
  <c r="H471" i="23"/>
  <c r="G471" i="23"/>
  <c r="F471" i="23"/>
  <c r="E471" i="23"/>
  <c r="D471" i="23"/>
  <c r="B471" i="23"/>
  <c r="A471" i="23"/>
  <c r="M470" i="23"/>
  <c r="L470" i="23"/>
  <c r="K470" i="23"/>
  <c r="J470" i="23"/>
  <c r="I470" i="23"/>
  <c r="H470" i="23"/>
  <c r="G470" i="23"/>
  <c r="F470" i="23"/>
  <c r="E470" i="23"/>
  <c r="D470" i="23"/>
  <c r="B470" i="23"/>
  <c r="A470" i="23"/>
  <c r="M469" i="23"/>
  <c r="L469" i="23"/>
  <c r="K469" i="23"/>
  <c r="J469" i="23"/>
  <c r="I469" i="23"/>
  <c r="H469" i="23"/>
  <c r="G469" i="23"/>
  <c r="F469" i="23"/>
  <c r="E469" i="23"/>
  <c r="D469" i="23"/>
  <c r="B469" i="23"/>
  <c r="A469" i="23"/>
  <c r="M468" i="23"/>
  <c r="L468" i="23"/>
  <c r="K468" i="23"/>
  <c r="J468" i="23"/>
  <c r="I468" i="23"/>
  <c r="H468" i="23"/>
  <c r="G468" i="23"/>
  <c r="F468" i="23"/>
  <c r="E468" i="23"/>
  <c r="D468" i="23"/>
  <c r="B468" i="23"/>
  <c r="A468" i="23"/>
  <c r="M467" i="23"/>
  <c r="L467" i="23"/>
  <c r="K467" i="23"/>
  <c r="J467" i="23"/>
  <c r="I467" i="23"/>
  <c r="H467" i="23"/>
  <c r="G467" i="23"/>
  <c r="F467" i="23"/>
  <c r="E467" i="23"/>
  <c r="D467" i="23"/>
  <c r="B467" i="23"/>
  <c r="A467" i="23"/>
  <c r="M466" i="23"/>
  <c r="L466" i="23"/>
  <c r="K466" i="23"/>
  <c r="J466" i="23"/>
  <c r="I466" i="23"/>
  <c r="H466" i="23"/>
  <c r="G466" i="23"/>
  <c r="F466" i="23"/>
  <c r="E466" i="23"/>
  <c r="D466" i="23"/>
  <c r="B466" i="23"/>
  <c r="A466" i="23"/>
  <c r="M465" i="23"/>
  <c r="L465" i="23"/>
  <c r="K465" i="23"/>
  <c r="J465" i="23"/>
  <c r="I465" i="23"/>
  <c r="H465" i="23"/>
  <c r="G465" i="23"/>
  <c r="F465" i="23"/>
  <c r="E465" i="23"/>
  <c r="D465" i="23"/>
  <c r="B465" i="23"/>
  <c r="A465" i="23"/>
  <c r="M464" i="23"/>
  <c r="L464" i="23"/>
  <c r="K464" i="23"/>
  <c r="J464" i="23"/>
  <c r="I464" i="23"/>
  <c r="H464" i="23"/>
  <c r="G464" i="23"/>
  <c r="F464" i="23"/>
  <c r="E464" i="23"/>
  <c r="D464" i="23"/>
  <c r="B464" i="23"/>
  <c r="A464" i="23"/>
  <c r="M463" i="23"/>
  <c r="L463" i="23"/>
  <c r="K463" i="23"/>
  <c r="J463" i="23"/>
  <c r="I463" i="23"/>
  <c r="H463" i="23"/>
  <c r="G463" i="23"/>
  <c r="F463" i="23"/>
  <c r="E463" i="23"/>
  <c r="D463" i="23"/>
  <c r="B463" i="23"/>
  <c r="A463" i="23"/>
  <c r="M462" i="23"/>
  <c r="L462" i="23"/>
  <c r="K462" i="23"/>
  <c r="J462" i="23"/>
  <c r="I462" i="23"/>
  <c r="H462" i="23"/>
  <c r="G462" i="23"/>
  <c r="F462" i="23"/>
  <c r="E462" i="23"/>
  <c r="D462" i="23"/>
  <c r="B462" i="23"/>
  <c r="A462" i="23"/>
  <c r="M461" i="23"/>
  <c r="L461" i="23"/>
  <c r="K461" i="23"/>
  <c r="J461" i="23"/>
  <c r="I461" i="23"/>
  <c r="H461" i="23"/>
  <c r="G461" i="23"/>
  <c r="F461" i="23"/>
  <c r="E461" i="23"/>
  <c r="D461" i="23"/>
  <c r="B461" i="23"/>
  <c r="A461" i="23"/>
  <c r="M460" i="23"/>
  <c r="L460" i="23"/>
  <c r="K460" i="23"/>
  <c r="J460" i="23"/>
  <c r="I460" i="23"/>
  <c r="H460" i="23"/>
  <c r="G460" i="23"/>
  <c r="F460" i="23"/>
  <c r="E460" i="23"/>
  <c r="D460" i="23"/>
  <c r="B460" i="23"/>
  <c r="A460" i="23"/>
  <c r="M459" i="23"/>
  <c r="L459" i="23"/>
  <c r="K459" i="23"/>
  <c r="J459" i="23"/>
  <c r="I459" i="23"/>
  <c r="H459" i="23"/>
  <c r="G459" i="23"/>
  <c r="F459" i="23"/>
  <c r="E459" i="23"/>
  <c r="D459" i="23"/>
  <c r="B459" i="23"/>
  <c r="A459" i="23"/>
  <c r="M458" i="23"/>
  <c r="L458" i="23"/>
  <c r="K458" i="23"/>
  <c r="J458" i="23"/>
  <c r="I458" i="23"/>
  <c r="H458" i="23"/>
  <c r="G458" i="23"/>
  <c r="F458" i="23"/>
  <c r="E458" i="23"/>
  <c r="D458" i="23"/>
  <c r="B458" i="23"/>
  <c r="A458" i="23"/>
  <c r="M457" i="23"/>
  <c r="L457" i="23"/>
  <c r="K457" i="23"/>
  <c r="J457" i="23"/>
  <c r="I457" i="23"/>
  <c r="H457" i="23"/>
  <c r="G457" i="23"/>
  <c r="F457" i="23"/>
  <c r="E457" i="23"/>
  <c r="D457" i="23"/>
  <c r="B457" i="23"/>
  <c r="A457" i="23"/>
  <c r="M456" i="23"/>
  <c r="L456" i="23"/>
  <c r="K456" i="23"/>
  <c r="J456" i="23"/>
  <c r="I456" i="23"/>
  <c r="H456" i="23"/>
  <c r="G456" i="23"/>
  <c r="F456" i="23"/>
  <c r="E456" i="23"/>
  <c r="D456" i="23"/>
  <c r="B456" i="23"/>
  <c r="A456" i="23"/>
  <c r="M455" i="23"/>
  <c r="L455" i="23"/>
  <c r="K455" i="23"/>
  <c r="J455" i="23"/>
  <c r="I455" i="23"/>
  <c r="H455" i="23"/>
  <c r="G455" i="23"/>
  <c r="F455" i="23"/>
  <c r="E455" i="23"/>
  <c r="D455" i="23"/>
  <c r="B455" i="23"/>
  <c r="A455" i="23"/>
  <c r="M454" i="23"/>
  <c r="L454" i="23"/>
  <c r="K454" i="23"/>
  <c r="J454" i="23"/>
  <c r="I454" i="23"/>
  <c r="H454" i="23"/>
  <c r="G454" i="23"/>
  <c r="F454" i="23"/>
  <c r="E454" i="23"/>
  <c r="D454" i="23"/>
  <c r="B454" i="23"/>
  <c r="A454" i="23"/>
  <c r="M453" i="23"/>
  <c r="L453" i="23"/>
  <c r="K453" i="23"/>
  <c r="J453" i="23"/>
  <c r="I453" i="23"/>
  <c r="H453" i="23"/>
  <c r="G453" i="23"/>
  <c r="F453" i="23"/>
  <c r="E453" i="23"/>
  <c r="D453" i="23"/>
  <c r="B453" i="23"/>
  <c r="A453" i="23"/>
  <c r="M452" i="23"/>
  <c r="L452" i="23"/>
  <c r="K452" i="23"/>
  <c r="J452" i="23"/>
  <c r="I452" i="23"/>
  <c r="H452" i="23"/>
  <c r="G452" i="23"/>
  <c r="F452" i="23"/>
  <c r="E452" i="23"/>
  <c r="D452" i="23"/>
  <c r="B452" i="23"/>
  <c r="A452" i="23"/>
  <c r="M451" i="23"/>
  <c r="L451" i="23"/>
  <c r="K451" i="23"/>
  <c r="J451" i="23"/>
  <c r="I451" i="23"/>
  <c r="H451" i="23"/>
  <c r="G451" i="23"/>
  <c r="F451" i="23"/>
  <c r="E451" i="23"/>
  <c r="D451" i="23"/>
  <c r="B451" i="23"/>
  <c r="A451" i="23"/>
  <c r="M450" i="23"/>
  <c r="L450" i="23"/>
  <c r="K450" i="23"/>
  <c r="J450" i="23"/>
  <c r="I450" i="23"/>
  <c r="H450" i="23"/>
  <c r="G450" i="23"/>
  <c r="F450" i="23"/>
  <c r="E450" i="23"/>
  <c r="D450" i="23"/>
  <c r="B450" i="23"/>
  <c r="A450" i="23"/>
  <c r="M449" i="23"/>
  <c r="L449" i="23"/>
  <c r="K449" i="23"/>
  <c r="J449" i="23"/>
  <c r="I449" i="23"/>
  <c r="H449" i="23"/>
  <c r="G449" i="23"/>
  <c r="F449" i="23"/>
  <c r="E449" i="23"/>
  <c r="D449" i="23"/>
  <c r="B449" i="23"/>
  <c r="A449" i="23"/>
  <c r="M448" i="23"/>
  <c r="L448" i="23"/>
  <c r="K448" i="23"/>
  <c r="J448" i="23"/>
  <c r="I448" i="23"/>
  <c r="H448" i="23"/>
  <c r="G448" i="23"/>
  <c r="F448" i="23"/>
  <c r="E448" i="23"/>
  <c r="D448" i="23"/>
  <c r="B448" i="23"/>
  <c r="A448" i="23"/>
  <c r="M447" i="23"/>
  <c r="L447" i="23"/>
  <c r="K447" i="23"/>
  <c r="J447" i="23"/>
  <c r="I447" i="23"/>
  <c r="H447" i="23"/>
  <c r="G447" i="23"/>
  <c r="F447" i="23"/>
  <c r="E447" i="23"/>
  <c r="D447" i="23"/>
  <c r="B447" i="23"/>
  <c r="A447" i="23"/>
  <c r="M446" i="23"/>
  <c r="L446" i="23"/>
  <c r="K446" i="23"/>
  <c r="J446" i="23"/>
  <c r="I446" i="23"/>
  <c r="H446" i="23"/>
  <c r="G446" i="23"/>
  <c r="F446" i="23"/>
  <c r="E446" i="23"/>
  <c r="D446" i="23"/>
  <c r="B446" i="23"/>
  <c r="A446" i="23"/>
  <c r="M445" i="23"/>
  <c r="L445" i="23"/>
  <c r="K445" i="23"/>
  <c r="J445" i="23"/>
  <c r="I445" i="23"/>
  <c r="H445" i="23"/>
  <c r="G445" i="23"/>
  <c r="F445" i="23"/>
  <c r="E445" i="23"/>
  <c r="D445" i="23"/>
  <c r="B445" i="23"/>
  <c r="A445" i="23"/>
  <c r="M444" i="23"/>
  <c r="L444" i="23"/>
  <c r="K444" i="23"/>
  <c r="J444" i="23"/>
  <c r="I444" i="23"/>
  <c r="H444" i="23"/>
  <c r="G444" i="23"/>
  <c r="F444" i="23"/>
  <c r="E444" i="23"/>
  <c r="D444" i="23"/>
  <c r="B444" i="23"/>
  <c r="A444" i="23"/>
  <c r="M443" i="23"/>
  <c r="L443" i="23"/>
  <c r="K443" i="23"/>
  <c r="J443" i="23"/>
  <c r="I443" i="23"/>
  <c r="H443" i="23"/>
  <c r="G443" i="23"/>
  <c r="F443" i="23"/>
  <c r="E443" i="23"/>
  <c r="D443" i="23"/>
  <c r="B443" i="23"/>
  <c r="A443" i="23"/>
  <c r="M442" i="23"/>
  <c r="L442" i="23"/>
  <c r="K442" i="23"/>
  <c r="J442" i="23"/>
  <c r="I442" i="23"/>
  <c r="H442" i="23"/>
  <c r="G442" i="23"/>
  <c r="F442" i="23"/>
  <c r="E442" i="23"/>
  <c r="D442" i="23"/>
  <c r="B442" i="23"/>
  <c r="A442" i="23"/>
  <c r="M441" i="23"/>
  <c r="L441" i="23"/>
  <c r="K441" i="23"/>
  <c r="J441" i="23"/>
  <c r="I441" i="23"/>
  <c r="H441" i="23"/>
  <c r="G441" i="23"/>
  <c r="F441" i="23"/>
  <c r="E441" i="23"/>
  <c r="D441" i="23"/>
  <c r="B441" i="23"/>
  <c r="A441" i="23"/>
  <c r="M440" i="23"/>
  <c r="L440" i="23"/>
  <c r="K440" i="23"/>
  <c r="J440" i="23"/>
  <c r="I440" i="23"/>
  <c r="H440" i="23"/>
  <c r="G440" i="23"/>
  <c r="F440" i="23"/>
  <c r="E440" i="23"/>
  <c r="D440" i="23"/>
  <c r="B440" i="23"/>
  <c r="A440" i="23"/>
  <c r="M439" i="23"/>
  <c r="L439" i="23"/>
  <c r="K439" i="23"/>
  <c r="J439" i="23"/>
  <c r="I439" i="23"/>
  <c r="H439" i="23"/>
  <c r="G439" i="23"/>
  <c r="F439" i="23"/>
  <c r="E439" i="23"/>
  <c r="D439" i="23"/>
  <c r="B439" i="23"/>
  <c r="A439" i="23"/>
  <c r="M438" i="23"/>
  <c r="L438" i="23"/>
  <c r="K438" i="23"/>
  <c r="J438" i="23"/>
  <c r="I438" i="23"/>
  <c r="H438" i="23"/>
  <c r="G438" i="23"/>
  <c r="F438" i="23"/>
  <c r="E438" i="23"/>
  <c r="D438" i="23"/>
  <c r="B438" i="23"/>
  <c r="A438" i="23"/>
  <c r="M437" i="23"/>
  <c r="L437" i="23"/>
  <c r="K437" i="23"/>
  <c r="J437" i="23"/>
  <c r="I437" i="23"/>
  <c r="H437" i="23"/>
  <c r="G437" i="23"/>
  <c r="F437" i="23"/>
  <c r="E437" i="23"/>
  <c r="D437" i="23"/>
  <c r="B437" i="23"/>
  <c r="A437" i="23"/>
  <c r="M436" i="23"/>
  <c r="L436" i="23"/>
  <c r="K436" i="23"/>
  <c r="J436" i="23"/>
  <c r="I436" i="23"/>
  <c r="H436" i="23"/>
  <c r="G436" i="23"/>
  <c r="F436" i="23"/>
  <c r="E436" i="23"/>
  <c r="D436" i="23"/>
  <c r="B436" i="23"/>
  <c r="A436" i="23"/>
  <c r="M435" i="23"/>
  <c r="L435" i="23"/>
  <c r="K435" i="23"/>
  <c r="J435" i="23"/>
  <c r="I435" i="23"/>
  <c r="H435" i="23"/>
  <c r="G435" i="23"/>
  <c r="F435" i="23"/>
  <c r="E435" i="23"/>
  <c r="D435" i="23"/>
  <c r="B435" i="23"/>
  <c r="A435" i="23"/>
  <c r="M434" i="23"/>
  <c r="L434" i="23"/>
  <c r="K434" i="23"/>
  <c r="J434" i="23"/>
  <c r="I434" i="23"/>
  <c r="H434" i="23"/>
  <c r="G434" i="23"/>
  <c r="F434" i="23"/>
  <c r="E434" i="23"/>
  <c r="D434" i="23"/>
  <c r="B434" i="23"/>
  <c r="A434" i="23"/>
  <c r="M433" i="23"/>
  <c r="L433" i="23"/>
  <c r="K433" i="23"/>
  <c r="J433" i="23"/>
  <c r="I433" i="23"/>
  <c r="H433" i="23"/>
  <c r="G433" i="23"/>
  <c r="F433" i="23"/>
  <c r="E433" i="23"/>
  <c r="D433" i="23"/>
  <c r="B433" i="23"/>
  <c r="A433" i="23"/>
  <c r="M432" i="23"/>
  <c r="L432" i="23"/>
  <c r="K432" i="23"/>
  <c r="J432" i="23"/>
  <c r="I432" i="23"/>
  <c r="H432" i="23"/>
  <c r="G432" i="23"/>
  <c r="F432" i="23"/>
  <c r="E432" i="23"/>
  <c r="D432" i="23"/>
  <c r="B432" i="23"/>
  <c r="A432" i="23"/>
  <c r="M431" i="23"/>
  <c r="L431" i="23"/>
  <c r="K431" i="23"/>
  <c r="J431" i="23"/>
  <c r="I431" i="23"/>
  <c r="H431" i="23"/>
  <c r="G431" i="23"/>
  <c r="F431" i="23"/>
  <c r="E431" i="23"/>
  <c r="D431" i="23"/>
  <c r="B431" i="23"/>
  <c r="A431" i="23"/>
  <c r="M430" i="23"/>
  <c r="L430" i="23"/>
  <c r="K430" i="23"/>
  <c r="J430" i="23"/>
  <c r="I430" i="23"/>
  <c r="H430" i="23"/>
  <c r="G430" i="23"/>
  <c r="F430" i="23"/>
  <c r="E430" i="23"/>
  <c r="D430" i="23"/>
  <c r="B430" i="23"/>
  <c r="A430" i="23"/>
  <c r="M429" i="23"/>
  <c r="L429" i="23"/>
  <c r="K429" i="23"/>
  <c r="J429" i="23"/>
  <c r="I429" i="23"/>
  <c r="H429" i="23"/>
  <c r="G429" i="23"/>
  <c r="F429" i="23"/>
  <c r="E429" i="23"/>
  <c r="D429" i="23"/>
  <c r="B429" i="23"/>
  <c r="A429" i="23"/>
  <c r="M428" i="23"/>
  <c r="L428" i="23"/>
  <c r="K428" i="23"/>
  <c r="J428" i="23"/>
  <c r="I428" i="23"/>
  <c r="H428" i="23"/>
  <c r="G428" i="23"/>
  <c r="F428" i="23"/>
  <c r="E428" i="23"/>
  <c r="D428" i="23"/>
  <c r="B428" i="23"/>
  <c r="A428" i="23"/>
  <c r="M427" i="23"/>
  <c r="L427" i="23"/>
  <c r="K427" i="23"/>
  <c r="J427" i="23"/>
  <c r="I427" i="23"/>
  <c r="H427" i="23"/>
  <c r="G427" i="23"/>
  <c r="F427" i="23"/>
  <c r="E427" i="23"/>
  <c r="D427" i="23"/>
  <c r="B427" i="23"/>
  <c r="A427" i="23"/>
  <c r="M426" i="23"/>
  <c r="L426" i="23"/>
  <c r="K426" i="23"/>
  <c r="J426" i="23"/>
  <c r="I426" i="23"/>
  <c r="H426" i="23"/>
  <c r="G426" i="23"/>
  <c r="F426" i="23"/>
  <c r="E426" i="23"/>
  <c r="D426" i="23"/>
  <c r="B426" i="23"/>
  <c r="A426" i="23"/>
  <c r="M425" i="23"/>
  <c r="L425" i="23"/>
  <c r="K425" i="23"/>
  <c r="J425" i="23"/>
  <c r="I425" i="23"/>
  <c r="H425" i="23"/>
  <c r="G425" i="23"/>
  <c r="F425" i="23"/>
  <c r="E425" i="23"/>
  <c r="D425" i="23"/>
  <c r="B425" i="23"/>
  <c r="A425" i="23"/>
  <c r="M424" i="23"/>
  <c r="L424" i="23"/>
  <c r="K424" i="23"/>
  <c r="J424" i="23"/>
  <c r="I424" i="23"/>
  <c r="H424" i="23"/>
  <c r="G424" i="23"/>
  <c r="F424" i="23"/>
  <c r="E424" i="23"/>
  <c r="D424" i="23"/>
  <c r="B424" i="23"/>
  <c r="A424" i="23"/>
  <c r="M423" i="23"/>
  <c r="L423" i="23"/>
  <c r="K423" i="23"/>
  <c r="J423" i="23"/>
  <c r="I423" i="23"/>
  <c r="H423" i="23"/>
  <c r="G423" i="23"/>
  <c r="F423" i="23"/>
  <c r="E423" i="23"/>
  <c r="D423" i="23"/>
  <c r="B423" i="23"/>
  <c r="A423" i="23"/>
  <c r="M422" i="23"/>
  <c r="L422" i="23"/>
  <c r="K422" i="23"/>
  <c r="J422" i="23"/>
  <c r="I422" i="23"/>
  <c r="H422" i="23"/>
  <c r="G422" i="23"/>
  <c r="F422" i="23"/>
  <c r="E422" i="23"/>
  <c r="D422" i="23"/>
  <c r="B422" i="23"/>
  <c r="A422" i="23"/>
  <c r="M421" i="23"/>
  <c r="L421" i="23"/>
  <c r="K421" i="23"/>
  <c r="J421" i="23"/>
  <c r="I421" i="23"/>
  <c r="H421" i="23"/>
  <c r="G421" i="23"/>
  <c r="F421" i="23"/>
  <c r="E421" i="23"/>
  <c r="D421" i="23"/>
  <c r="B421" i="23"/>
  <c r="A421" i="23"/>
  <c r="M420" i="23"/>
  <c r="L420" i="23"/>
  <c r="K420" i="23"/>
  <c r="J420" i="23"/>
  <c r="I420" i="23"/>
  <c r="H420" i="23"/>
  <c r="G420" i="23"/>
  <c r="F420" i="23"/>
  <c r="E420" i="23"/>
  <c r="D420" i="23"/>
  <c r="B420" i="23"/>
  <c r="A420" i="23"/>
  <c r="M419" i="23"/>
  <c r="L419" i="23"/>
  <c r="K419" i="23"/>
  <c r="J419" i="23"/>
  <c r="I419" i="23"/>
  <c r="H419" i="23"/>
  <c r="G419" i="23"/>
  <c r="F419" i="23"/>
  <c r="E419" i="23"/>
  <c r="D419" i="23"/>
  <c r="B419" i="23"/>
  <c r="A419" i="23"/>
  <c r="M418" i="23"/>
  <c r="L418" i="23"/>
  <c r="K418" i="23"/>
  <c r="J418" i="23"/>
  <c r="I418" i="23"/>
  <c r="H418" i="23"/>
  <c r="G418" i="23"/>
  <c r="F418" i="23"/>
  <c r="E418" i="23"/>
  <c r="D418" i="23"/>
  <c r="B418" i="23"/>
  <c r="A418" i="23"/>
  <c r="M417" i="23"/>
  <c r="L417" i="23"/>
  <c r="K417" i="23"/>
  <c r="J417" i="23"/>
  <c r="I417" i="23"/>
  <c r="H417" i="23"/>
  <c r="G417" i="23"/>
  <c r="F417" i="23"/>
  <c r="E417" i="23"/>
  <c r="D417" i="23"/>
  <c r="B417" i="23"/>
  <c r="A417" i="23"/>
  <c r="M416" i="23"/>
  <c r="L416" i="23"/>
  <c r="K416" i="23"/>
  <c r="J416" i="23"/>
  <c r="I416" i="23"/>
  <c r="H416" i="23"/>
  <c r="G416" i="23"/>
  <c r="F416" i="23"/>
  <c r="E416" i="23"/>
  <c r="D416" i="23"/>
  <c r="B416" i="23"/>
  <c r="A416" i="23"/>
  <c r="M415" i="23"/>
  <c r="L415" i="23"/>
  <c r="K415" i="23"/>
  <c r="J415" i="23"/>
  <c r="I415" i="23"/>
  <c r="H415" i="23"/>
  <c r="G415" i="23"/>
  <c r="F415" i="23"/>
  <c r="E415" i="23"/>
  <c r="D415" i="23"/>
  <c r="B415" i="23"/>
  <c r="A415" i="23"/>
  <c r="M414" i="23"/>
  <c r="L414" i="23"/>
  <c r="K414" i="23"/>
  <c r="J414" i="23"/>
  <c r="I414" i="23"/>
  <c r="H414" i="23"/>
  <c r="G414" i="23"/>
  <c r="F414" i="23"/>
  <c r="E414" i="23"/>
  <c r="D414" i="23"/>
  <c r="B414" i="23"/>
  <c r="A414" i="23"/>
  <c r="M413" i="23"/>
  <c r="L413" i="23"/>
  <c r="K413" i="23"/>
  <c r="J413" i="23"/>
  <c r="I413" i="23"/>
  <c r="H413" i="23"/>
  <c r="G413" i="23"/>
  <c r="F413" i="23"/>
  <c r="E413" i="23"/>
  <c r="D413" i="23"/>
  <c r="B413" i="23"/>
  <c r="A413" i="23"/>
  <c r="M412" i="23"/>
  <c r="L412" i="23"/>
  <c r="K412" i="23"/>
  <c r="J412" i="23"/>
  <c r="I412" i="23"/>
  <c r="H412" i="23"/>
  <c r="G412" i="23"/>
  <c r="F412" i="23"/>
  <c r="E412" i="23"/>
  <c r="D412" i="23"/>
  <c r="B412" i="23"/>
  <c r="A412" i="23"/>
  <c r="M411" i="23"/>
  <c r="L411" i="23"/>
  <c r="K411" i="23"/>
  <c r="J411" i="23"/>
  <c r="I411" i="23"/>
  <c r="H411" i="23"/>
  <c r="G411" i="23"/>
  <c r="F411" i="23"/>
  <c r="E411" i="23"/>
  <c r="D411" i="23"/>
  <c r="B411" i="23"/>
  <c r="A411" i="23"/>
  <c r="M410" i="23"/>
  <c r="L410" i="23"/>
  <c r="K410" i="23"/>
  <c r="J410" i="23"/>
  <c r="I410" i="23"/>
  <c r="H410" i="23"/>
  <c r="G410" i="23"/>
  <c r="F410" i="23"/>
  <c r="E410" i="23"/>
  <c r="D410" i="23"/>
  <c r="B410" i="23"/>
  <c r="A410" i="23"/>
  <c r="M409" i="23"/>
  <c r="L409" i="23"/>
  <c r="K409" i="23"/>
  <c r="J409" i="23"/>
  <c r="I409" i="23"/>
  <c r="H409" i="23"/>
  <c r="G409" i="23"/>
  <c r="F409" i="23"/>
  <c r="E409" i="23"/>
  <c r="D409" i="23"/>
  <c r="B409" i="23"/>
  <c r="A409" i="23"/>
  <c r="M408" i="23"/>
  <c r="L408" i="23"/>
  <c r="K408" i="23"/>
  <c r="J408" i="23"/>
  <c r="I408" i="23"/>
  <c r="H408" i="23"/>
  <c r="G408" i="23"/>
  <c r="F408" i="23"/>
  <c r="E408" i="23"/>
  <c r="D408" i="23"/>
  <c r="B408" i="23"/>
  <c r="A408" i="23"/>
  <c r="M407" i="23"/>
  <c r="L407" i="23"/>
  <c r="K407" i="23"/>
  <c r="J407" i="23"/>
  <c r="I407" i="23"/>
  <c r="H407" i="23"/>
  <c r="G407" i="23"/>
  <c r="F407" i="23"/>
  <c r="E407" i="23"/>
  <c r="D407" i="23"/>
  <c r="B407" i="23"/>
  <c r="A407" i="23"/>
  <c r="M406" i="23"/>
  <c r="L406" i="23"/>
  <c r="K406" i="23"/>
  <c r="J406" i="23"/>
  <c r="I406" i="23"/>
  <c r="H406" i="23"/>
  <c r="G406" i="23"/>
  <c r="F406" i="23"/>
  <c r="E406" i="23"/>
  <c r="D406" i="23"/>
  <c r="B406" i="23"/>
  <c r="A406" i="23"/>
  <c r="M405" i="23"/>
  <c r="L405" i="23"/>
  <c r="K405" i="23"/>
  <c r="J405" i="23"/>
  <c r="I405" i="23"/>
  <c r="H405" i="23"/>
  <c r="G405" i="23"/>
  <c r="F405" i="23"/>
  <c r="E405" i="23"/>
  <c r="D405" i="23"/>
  <c r="B405" i="23"/>
  <c r="A405" i="23"/>
  <c r="M404" i="23"/>
  <c r="L404" i="23"/>
  <c r="K404" i="23"/>
  <c r="J404" i="23"/>
  <c r="I404" i="23"/>
  <c r="H404" i="23"/>
  <c r="G404" i="23"/>
  <c r="F404" i="23"/>
  <c r="E404" i="23"/>
  <c r="D404" i="23"/>
  <c r="B404" i="23"/>
  <c r="A404" i="23"/>
  <c r="M403" i="23"/>
  <c r="L403" i="23"/>
  <c r="K403" i="23"/>
  <c r="J403" i="23"/>
  <c r="I403" i="23"/>
  <c r="H403" i="23"/>
  <c r="G403" i="23"/>
  <c r="F403" i="23"/>
  <c r="E403" i="23"/>
  <c r="D403" i="23"/>
  <c r="B403" i="23"/>
  <c r="A403" i="23"/>
  <c r="M402" i="23"/>
  <c r="L402" i="23"/>
  <c r="K402" i="23"/>
  <c r="J402" i="23"/>
  <c r="I402" i="23"/>
  <c r="H402" i="23"/>
  <c r="G402" i="23"/>
  <c r="F402" i="23"/>
  <c r="E402" i="23"/>
  <c r="D402" i="23"/>
  <c r="B402" i="23"/>
  <c r="A402" i="23"/>
  <c r="M401" i="23"/>
  <c r="L401" i="23"/>
  <c r="K401" i="23"/>
  <c r="J401" i="23"/>
  <c r="I401" i="23"/>
  <c r="H401" i="23"/>
  <c r="G401" i="23"/>
  <c r="F401" i="23"/>
  <c r="E401" i="23"/>
  <c r="D401" i="23"/>
  <c r="B401" i="23"/>
  <c r="A401" i="23"/>
  <c r="M400" i="23"/>
  <c r="L400" i="23"/>
  <c r="K400" i="23"/>
  <c r="J400" i="23"/>
  <c r="I400" i="23"/>
  <c r="H400" i="23"/>
  <c r="G400" i="23"/>
  <c r="F400" i="23"/>
  <c r="E400" i="23"/>
  <c r="D400" i="23"/>
  <c r="B400" i="23"/>
  <c r="A400" i="23"/>
  <c r="M399" i="23"/>
  <c r="L399" i="23"/>
  <c r="K399" i="23"/>
  <c r="J399" i="23"/>
  <c r="I399" i="23"/>
  <c r="H399" i="23"/>
  <c r="G399" i="23"/>
  <c r="F399" i="23"/>
  <c r="E399" i="23"/>
  <c r="D399" i="23"/>
  <c r="B399" i="23"/>
  <c r="A399" i="23"/>
  <c r="M398" i="23"/>
  <c r="L398" i="23"/>
  <c r="K398" i="23"/>
  <c r="J398" i="23"/>
  <c r="I398" i="23"/>
  <c r="H398" i="23"/>
  <c r="G398" i="23"/>
  <c r="F398" i="23"/>
  <c r="E398" i="23"/>
  <c r="D398" i="23"/>
  <c r="B398" i="23"/>
  <c r="A398" i="23"/>
  <c r="M397" i="23"/>
  <c r="L397" i="23"/>
  <c r="K397" i="23"/>
  <c r="J397" i="23"/>
  <c r="I397" i="23"/>
  <c r="H397" i="23"/>
  <c r="G397" i="23"/>
  <c r="F397" i="23"/>
  <c r="E397" i="23"/>
  <c r="D397" i="23"/>
  <c r="B397" i="23"/>
  <c r="A397" i="23"/>
  <c r="M396" i="23"/>
  <c r="L396" i="23"/>
  <c r="K396" i="23"/>
  <c r="J396" i="23"/>
  <c r="I396" i="23"/>
  <c r="H396" i="23"/>
  <c r="G396" i="23"/>
  <c r="F396" i="23"/>
  <c r="E396" i="23"/>
  <c r="D396" i="23"/>
  <c r="B396" i="23"/>
  <c r="A396" i="23"/>
  <c r="M395" i="23"/>
  <c r="L395" i="23"/>
  <c r="K395" i="23"/>
  <c r="J395" i="23"/>
  <c r="I395" i="23"/>
  <c r="H395" i="23"/>
  <c r="G395" i="23"/>
  <c r="F395" i="23"/>
  <c r="E395" i="23"/>
  <c r="D395" i="23"/>
  <c r="B395" i="23"/>
  <c r="A395" i="23"/>
  <c r="M394" i="23"/>
  <c r="L394" i="23"/>
  <c r="K394" i="23"/>
  <c r="J394" i="23"/>
  <c r="I394" i="23"/>
  <c r="H394" i="23"/>
  <c r="G394" i="23"/>
  <c r="F394" i="23"/>
  <c r="E394" i="23"/>
  <c r="D394" i="23"/>
  <c r="B394" i="23"/>
  <c r="A394" i="23"/>
  <c r="M393" i="23"/>
  <c r="L393" i="23"/>
  <c r="K393" i="23"/>
  <c r="J393" i="23"/>
  <c r="I393" i="23"/>
  <c r="H393" i="23"/>
  <c r="G393" i="23"/>
  <c r="F393" i="23"/>
  <c r="E393" i="23"/>
  <c r="D393" i="23"/>
  <c r="B393" i="23"/>
  <c r="A393" i="23"/>
  <c r="M392" i="23"/>
  <c r="L392" i="23"/>
  <c r="K392" i="23"/>
  <c r="J392" i="23"/>
  <c r="I392" i="23"/>
  <c r="H392" i="23"/>
  <c r="G392" i="23"/>
  <c r="F392" i="23"/>
  <c r="E392" i="23"/>
  <c r="D392" i="23"/>
  <c r="B392" i="23"/>
  <c r="A392" i="23"/>
  <c r="M391" i="23"/>
  <c r="L391" i="23"/>
  <c r="K391" i="23"/>
  <c r="J391" i="23"/>
  <c r="I391" i="23"/>
  <c r="H391" i="23"/>
  <c r="G391" i="23"/>
  <c r="F391" i="23"/>
  <c r="E391" i="23"/>
  <c r="D391" i="23"/>
  <c r="B391" i="23"/>
  <c r="A391" i="23"/>
  <c r="M390" i="23"/>
  <c r="L390" i="23"/>
  <c r="K390" i="23"/>
  <c r="J390" i="23"/>
  <c r="I390" i="23"/>
  <c r="H390" i="23"/>
  <c r="G390" i="23"/>
  <c r="F390" i="23"/>
  <c r="E390" i="23"/>
  <c r="D390" i="23"/>
  <c r="B390" i="23"/>
  <c r="A390" i="23"/>
  <c r="M389" i="23"/>
  <c r="L389" i="23"/>
  <c r="K389" i="23"/>
  <c r="J389" i="23"/>
  <c r="I389" i="23"/>
  <c r="H389" i="23"/>
  <c r="G389" i="23"/>
  <c r="F389" i="23"/>
  <c r="E389" i="23"/>
  <c r="D389" i="23"/>
  <c r="B389" i="23"/>
  <c r="A389" i="23"/>
  <c r="M388" i="23"/>
  <c r="L388" i="23"/>
  <c r="K388" i="23"/>
  <c r="J388" i="23"/>
  <c r="I388" i="23"/>
  <c r="H388" i="23"/>
  <c r="G388" i="23"/>
  <c r="F388" i="23"/>
  <c r="E388" i="23"/>
  <c r="D388" i="23"/>
  <c r="B388" i="23"/>
  <c r="A388" i="23"/>
  <c r="M387" i="23"/>
  <c r="L387" i="23"/>
  <c r="K387" i="23"/>
  <c r="J387" i="23"/>
  <c r="I387" i="23"/>
  <c r="H387" i="23"/>
  <c r="G387" i="23"/>
  <c r="F387" i="23"/>
  <c r="E387" i="23"/>
  <c r="D387" i="23"/>
  <c r="B387" i="23"/>
  <c r="A387" i="23"/>
  <c r="M386" i="23"/>
  <c r="L386" i="23"/>
  <c r="K386" i="23"/>
  <c r="J386" i="23"/>
  <c r="I386" i="23"/>
  <c r="H386" i="23"/>
  <c r="G386" i="23"/>
  <c r="F386" i="23"/>
  <c r="E386" i="23"/>
  <c r="D386" i="23"/>
  <c r="B386" i="23"/>
  <c r="A386" i="23"/>
  <c r="M385" i="23"/>
  <c r="L385" i="23"/>
  <c r="K385" i="23"/>
  <c r="J385" i="23"/>
  <c r="I385" i="23"/>
  <c r="H385" i="23"/>
  <c r="G385" i="23"/>
  <c r="F385" i="23"/>
  <c r="E385" i="23"/>
  <c r="D385" i="23"/>
  <c r="B385" i="23"/>
  <c r="A385" i="23"/>
  <c r="M384" i="23"/>
  <c r="L384" i="23"/>
  <c r="K384" i="23"/>
  <c r="J384" i="23"/>
  <c r="I384" i="23"/>
  <c r="H384" i="23"/>
  <c r="G384" i="23"/>
  <c r="F384" i="23"/>
  <c r="E384" i="23"/>
  <c r="D384" i="23"/>
  <c r="B384" i="23"/>
  <c r="A384" i="23"/>
  <c r="M383" i="23"/>
  <c r="L383" i="23"/>
  <c r="K383" i="23"/>
  <c r="J383" i="23"/>
  <c r="I383" i="23"/>
  <c r="H383" i="23"/>
  <c r="G383" i="23"/>
  <c r="F383" i="23"/>
  <c r="E383" i="23"/>
  <c r="D383" i="23"/>
  <c r="B383" i="23"/>
  <c r="A383" i="23"/>
  <c r="M382" i="23"/>
  <c r="L382" i="23"/>
  <c r="K382" i="23"/>
  <c r="J382" i="23"/>
  <c r="I382" i="23"/>
  <c r="H382" i="23"/>
  <c r="G382" i="23"/>
  <c r="F382" i="23"/>
  <c r="E382" i="23"/>
  <c r="D382" i="23"/>
  <c r="B382" i="23"/>
  <c r="A382" i="23"/>
  <c r="M381" i="23"/>
  <c r="L381" i="23"/>
  <c r="K381" i="23"/>
  <c r="J381" i="23"/>
  <c r="I381" i="23"/>
  <c r="H381" i="23"/>
  <c r="G381" i="23"/>
  <c r="F381" i="23"/>
  <c r="E381" i="23"/>
  <c r="D381" i="23"/>
  <c r="B381" i="23"/>
  <c r="A381" i="23"/>
  <c r="M380" i="23"/>
  <c r="L380" i="23"/>
  <c r="K380" i="23"/>
  <c r="J380" i="23"/>
  <c r="I380" i="23"/>
  <c r="H380" i="23"/>
  <c r="G380" i="23"/>
  <c r="F380" i="23"/>
  <c r="E380" i="23"/>
  <c r="D380" i="23"/>
  <c r="B380" i="23"/>
  <c r="A380" i="23"/>
  <c r="M379" i="23"/>
  <c r="L379" i="23"/>
  <c r="K379" i="23"/>
  <c r="J379" i="23"/>
  <c r="I379" i="23"/>
  <c r="H379" i="23"/>
  <c r="G379" i="23"/>
  <c r="F379" i="23"/>
  <c r="E379" i="23"/>
  <c r="D379" i="23"/>
  <c r="B379" i="23"/>
  <c r="A379" i="23"/>
  <c r="M378" i="23"/>
  <c r="L378" i="23"/>
  <c r="K378" i="23"/>
  <c r="J378" i="23"/>
  <c r="I378" i="23"/>
  <c r="H378" i="23"/>
  <c r="G378" i="23"/>
  <c r="F378" i="23"/>
  <c r="E378" i="23"/>
  <c r="D378" i="23"/>
  <c r="B378" i="23"/>
  <c r="A378" i="23"/>
  <c r="M377" i="23"/>
  <c r="L377" i="23"/>
  <c r="K377" i="23"/>
  <c r="J377" i="23"/>
  <c r="I377" i="23"/>
  <c r="H377" i="23"/>
  <c r="G377" i="23"/>
  <c r="F377" i="23"/>
  <c r="E377" i="23"/>
  <c r="D377" i="23"/>
  <c r="B377" i="23"/>
  <c r="A377" i="23"/>
  <c r="M376" i="23"/>
  <c r="L376" i="23"/>
  <c r="K376" i="23"/>
  <c r="J376" i="23"/>
  <c r="I376" i="23"/>
  <c r="H376" i="23"/>
  <c r="G376" i="23"/>
  <c r="F376" i="23"/>
  <c r="E376" i="23"/>
  <c r="D376" i="23"/>
  <c r="B376" i="23"/>
  <c r="A376" i="23"/>
  <c r="M375" i="23"/>
  <c r="L375" i="23"/>
  <c r="K375" i="23"/>
  <c r="J375" i="23"/>
  <c r="I375" i="23"/>
  <c r="H375" i="23"/>
  <c r="G375" i="23"/>
  <c r="F375" i="23"/>
  <c r="E375" i="23"/>
  <c r="D375" i="23"/>
  <c r="B375" i="23"/>
  <c r="A375" i="23"/>
  <c r="M374" i="23"/>
  <c r="L374" i="23"/>
  <c r="K374" i="23"/>
  <c r="J374" i="23"/>
  <c r="I374" i="23"/>
  <c r="H374" i="23"/>
  <c r="G374" i="23"/>
  <c r="F374" i="23"/>
  <c r="E374" i="23"/>
  <c r="D374" i="23"/>
  <c r="B374" i="23"/>
  <c r="A374" i="23"/>
  <c r="M373" i="23"/>
  <c r="L373" i="23"/>
  <c r="K373" i="23"/>
  <c r="J373" i="23"/>
  <c r="I373" i="23"/>
  <c r="H373" i="23"/>
  <c r="G373" i="23"/>
  <c r="F373" i="23"/>
  <c r="E373" i="23"/>
  <c r="D373" i="23"/>
  <c r="B373" i="23"/>
  <c r="A373" i="23"/>
  <c r="M372" i="23"/>
  <c r="L372" i="23"/>
  <c r="K372" i="23"/>
  <c r="J372" i="23"/>
  <c r="I372" i="23"/>
  <c r="H372" i="23"/>
  <c r="G372" i="23"/>
  <c r="F372" i="23"/>
  <c r="E372" i="23"/>
  <c r="D372" i="23"/>
  <c r="B372" i="23"/>
  <c r="A372" i="23"/>
  <c r="M371" i="23"/>
  <c r="L371" i="23"/>
  <c r="K371" i="23"/>
  <c r="J371" i="23"/>
  <c r="I371" i="23"/>
  <c r="H371" i="23"/>
  <c r="G371" i="23"/>
  <c r="F371" i="23"/>
  <c r="E371" i="23"/>
  <c r="D371" i="23"/>
  <c r="B371" i="23"/>
  <c r="A371" i="23"/>
  <c r="M370" i="23"/>
  <c r="L370" i="23"/>
  <c r="K370" i="23"/>
  <c r="J370" i="23"/>
  <c r="I370" i="23"/>
  <c r="H370" i="23"/>
  <c r="G370" i="23"/>
  <c r="F370" i="23"/>
  <c r="E370" i="23"/>
  <c r="D370" i="23"/>
  <c r="B370" i="23"/>
  <c r="A370" i="23"/>
  <c r="M369" i="23"/>
  <c r="L369" i="23"/>
  <c r="K369" i="23"/>
  <c r="J369" i="23"/>
  <c r="I369" i="23"/>
  <c r="H369" i="23"/>
  <c r="G369" i="23"/>
  <c r="F369" i="23"/>
  <c r="E369" i="23"/>
  <c r="D369" i="23"/>
  <c r="B369" i="23"/>
  <c r="A369" i="23"/>
  <c r="M368" i="23"/>
  <c r="L368" i="23"/>
  <c r="K368" i="23"/>
  <c r="J368" i="23"/>
  <c r="I368" i="23"/>
  <c r="H368" i="23"/>
  <c r="G368" i="23"/>
  <c r="F368" i="23"/>
  <c r="E368" i="23"/>
  <c r="D368" i="23"/>
  <c r="B368" i="23"/>
  <c r="A368" i="23"/>
  <c r="M367" i="23"/>
  <c r="L367" i="23"/>
  <c r="K367" i="23"/>
  <c r="J367" i="23"/>
  <c r="I367" i="23"/>
  <c r="H367" i="23"/>
  <c r="G367" i="23"/>
  <c r="F367" i="23"/>
  <c r="E367" i="23"/>
  <c r="D367" i="23"/>
  <c r="B367" i="23"/>
  <c r="A367" i="23"/>
  <c r="M366" i="23"/>
  <c r="L366" i="23"/>
  <c r="K366" i="23"/>
  <c r="J366" i="23"/>
  <c r="I366" i="23"/>
  <c r="H366" i="23"/>
  <c r="G366" i="23"/>
  <c r="F366" i="23"/>
  <c r="E366" i="23"/>
  <c r="D366" i="23"/>
  <c r="B366" i="23"/>
  <c r="A366" i="23"/>
  <c r="M365" i="23"/>
  <c r="L365" i="23"/>
  <c r="K365" i="23"/>
  <c r="J365" i="23"/>
  <c r="I365" i="23"/>
  <c r="H365" i="23"/>
  <c r="G365" i="23"/>
  <c r="F365" i="23"/>
  <c r="E365" i="23"/>
  <c r="D365" i="23"/>
  <c r="B365" i="23"/>
  <c r="A365" i="23"/>
  <c r="M364" i="23"/>
  <c r="L364" i="23"/>
  <c r="K364" i="23"/>
  <c r="J364" i="23"/>
  <c r="I364" i="23"/>
  <c r="H364" i="23"/>
  <c r="G364" i="23"/>
  <c r="F364" i="23"/>
  <c r="E364" i="23"/>
  <c r="D364" i="23"/>
  <c r="B364" i="23"/>
  <c r="A364" i="23"/>
  <c r="M363" i="23"/>
  <c r="L363" i="23"/>
  <c r="K363" i="23"/>
  <c r="J363" i="23"/>
  <c r="I363" i="23"/>
  <c r="H363" i="23"/>
  <c r="G363" i="23"/>
  <c r="F363" i="23"/>
  <c r="E363" i="23"/>
  <c r="D363" i="23"/>
  <c r="B363" i="23"/>
  <c r="A363" i="23"/>
  <c r="M362" i="23"/>
  <c r="L362" i="23"/>
  <c r="K362" i="23"/>
  <c r="J362" i="23"/>
  <c r="I362" i="23"/>
  <c r="H362" i="23"/>
  <c r="G362" i="23"/>
  <c r="F362" i="23"/>
  <c r="E362" i="23"/>
  <c r="D362" i="23"/>
  <c r="B362" i="23"/>
  <c r="A362" i="23"/>
  <c r="M361" i="23"/>
  <c r="L361" i="23"/>
  <c r="K361" i="23"/>
  <c r="J361" i="23"/>
  <c r="I361" i="23"/>
  <c r="H361" i="23"/>
  <c r="G361" i="23"/>
  <c r="F361" i="23"/>
  <c r="E361" i="23"/>
  <c r="D361" i="23"/>
  <c r="B361" i="23"/>
  <c r="A361" i="23"/>
  <c r="M360" i="23"/>
  <c r="L360" i="23"/>
  <c r="K360" i="23"/>
  <c r="J360" i="23"/>
  <c r="I360" i="23"/>
  <c r="H360" i="23"/>
  <c r="G360" i="23"/>
  <c r="F360" i="23"/>
  <c r="E360" i="23"/>
  <c r="D360" i="23"/>
  <c r="B360" i="23"/>
  <c r="A360" i="23"/>
  <c r="M359" i="23"/>
  <c r="L359" i="23"/>
  <c r="K359" i="23"/>
  <c r="J359" i="23"/>
  <c r="I359" i="23"/>
  <c r="H359" i="23"/>
  <c r="G359" i="23"/>
  <c r="F359" i="23"/>
  <c r="E359" i="23"/>
  <c r="D359" i="23"/>
  <c r="B359" i="23"/>
  <c r="A359" i="23"/>
  <c r="M358" i="23"/>
  <c r="L358" i="23"/>
  <c r="K358" i="23"/>
  <c r="J358" i="23"/>
  <c r="I358" i="23"/>
  <c r="H358" i="23"/>
  <c r="G358" i="23"/>
  <c r="F358" i="23"/>
  <c r="E358" i="23"/>
  <c r="D358" i="23"/>
  <c r="B358" i="23"/>
  <c r="A358" i="23"/>
  <c r="M357" i="23"/>
  <c r="L357" i="23"/>
  <c r="K357" i="23"/>
  <c r="J357" i="23"/>
  <c r="I357" i="23"/>
  <c r="H357" i="23"/>
  <c r="G357" i="23"/>
  <c r="F357" i="23"/>
  <c r="E357" i="23"/>
  <c r="D357" i="23"/>
  <c r="B357" i="23"/>
  <c r="A357" i="23"/>
  <c r="M356" i="23"/>
  <c r="L356" i="23"/>
  <c r="K356" i="23"/>
  <c r="J356" i="23"/>
  <c r="I356" i="23"/>
  <c r="H356" i="23"/>
  <c r="G356" i="23"/>
  <c r="F356" i="23"/>
  <c r="E356" i="23"/>
  <c r="D356" i="23"/>
  <c r="B356" i="23"/>
  <c r="A356" i="23"/>
  <c r="M355" i="23"/>
  <c r="L355" i="23"/>
  <c r="K355" i="23"/>
  <c r="J355" i="23"/>
  <c r="I355" i="23"/>
  <c r="H355" i="23"/>
  <c r="G355" i="23"/>
  <c r="F355" i="23"/>
  <c r="E355" i="23"/>
  <c r="D355" i="23"/>
  <c r="B355" i="23"/>
  <c r="A355" i="23"/>
  <c r="M354" i="23"/>
  <c r="L354" i="23"/>
  <c r="K354" i="23"/>
  <c r="J354" i="23"/>
  <c r="I354" i="23"/>
  <c r="H354" i="23"/>
  <c r="G354" i="23"/>
  <c r="F354" i="23"/>
  <c r="E354" i="23"/>
  <c r="D354" i="23"/>
  <c r="B354" i="23"/>
  <c r="A354" i="23"/>
  <c r="M353" i="23"/>
  <c r="L353" i="23"/>
  <c r="K353" i="23"/>
  <c r="J353" i="23"/>
  <c r="I353" i="23"/>
  <c r="H353" i="23"/>
  <c r="G353" i="23"/>
  <c r="F353" i="23"/>
  <c r="E353" i="23"/>
  <c r="D353" i="23"/>
  <c r="B353" i="23"/>
  <c r="A353" i="23"/>
  <c r="M352" i="23"/>
  <c r="L352" i="23"/>
  <c r="K352" i="23"/>
  <c r="J352" i="23"/>
  <c r="I352" i="23"/>
  <c r="H352" i="23"/>
  <c r="G352" i="23"/>
  <c r="F352" i="23"/>
  <c r="E352" i="23"/>
  <c r="D352" i="23"/>
  <c r="B352" i="23"/>
  <c r="A352" i="23"/>
  <c r="M351" i="23"/>
  <c r="L351" i="23"/>
  <c r="K351" i="23"/>
  <c r="J351" i="23"/>
  <c r="I351" i="23"/>
  <c r="H351" i="23"/>
  <c r="G351" i="23"/>
  <c r="F351" i="23"/>
  <c r="E351" i="23"/>
  <c r="D351" i="23"/>
  <c r="B351" i="23"/>
  <c r="A351" i="23"/>
  <c r="M350" i="23"/>
  <c r="L350" i="23"/>
  <c r="K350" i="23"/>
  <c r="J350" i="23"/>
  <c r="I350" i="23"/>
  <c r="H350" i="23"/>
  <c r="G350" i="23"/>
  <c r="F350" i="23"/>
  <c r="E350" i="23"/>
  <c r="D350" i="23"/>
  <c r="B350" i="23"/>
  <c r="A350" i="23"/>
  <c r="M349" i="23"/>
  <c r="L349" i="23"/>
  <c r="K349" i="23"/>
  <c r="J349" i="23"/>
  <c r="I349" i="23"/>
  <c r="H349" i="23"/>
  <c r="G349" i="23"/>
  <c r="F349" i="23"/>
  <c r="E349" i="23"/>
  <c r="D349" i="23"/>
  <c r="B349" i="23"/>
  <c r="A349" i="23"/>
  <c r="M348" i="23"/>
  <c r="L348" i="23"/>
  <c r="K348" i="23"/>
  <c r="J348" i="23"/>
  <c r="I348" i="23"/>
  <c r="H348" i="23"/>
  <c r="G348" i="23"/>
  <c r="F348" i="23"/>
  <c r="E348" i="23"/>
  <c r="D348" i="23"/>
  <c r="B348" i="23"/>
  <c r="A348" i="23"/>
  <c r="M347" i="23"/>
  <c r="L347" i="23"/>
  <c r="K347" i="23"/>
  <c r="J347" i="23"/>
  <c r="I347" i="23"/>
  <c r="H347" i="23"/>
  <c r="G347" i="23"/>
  <c r="F347" i="23"/>
  <c r="E347" i="23"/>
  <c r="D347" i="23"/>
  <c r="B347" i="23"/>
  <c r="A347" i="23"/>
  <c r="M346" i="23"/>
  <c r="L346" i="23"/>
  <c r="K346" i="23"/>
  <c r="J346" i="23"/>
  <c r="I346" i="23"/>
  <c r="H346" i="23"/>
  <c r="G346" i="23"/>
  <c r="F346" i="23"/>
  <c r="E346" i="23"/>
  <c r="D346" i="23"/>
  <c r="B346" i="23"/>
  <c r="A346" i="23"/>
  <c r="M345" i="23"/>
  <c r="L345" i="23"/>
  <c r="K345" i="23"/>
  <c r="J345" i="23"/>
  <c r="I345" i="23"/>
  <c r="H345" i="23"/>
  <c r="G345" i="23"/>
  <c r="F345" i="23"/>
  <c r="E345" i="23"/>
  <c r="D345" i="23"/>
  <c r="B345" i="23"/>
  <c r="A345" i="23"/>
  <c r="M344" i="23"/>
  <c r="L344" i="23"/>
  <c r="K344" i="23"/>
  <c r="J344" i="23"/>
  <c r="I344" i="23"/>
  <c r="H344" i="23"/>
  <c r="G344" i="23"/>
  <c r="F344" i="23"/>
  <c r="E344" i="23"/>
  <c r="D344" i="23"/>
  <c r="B344" i="23"/>
  <c r="A344" i="23"/>
  <c r="M343" i="23"/>
  <c r="L343" i="23"/>
  <c r="K343" i="23"/>
  <c r="J343" i="23"/>
  <c r="I343" i="23"/>
  <c r="H343" i="23"/>
  <c r="G343" i="23"/>
  <c r="F343" i="23"/>
  <c r="E343" i="23"/>
  <c r="D343" i="23"/>
  <c r="B343" i="23"/>
  <c r="A343" i="23"/>
  <c r="M342" i="23"/>
  <c r="L342" i="23"/>
  <c r="K342" i="23"/>
  <c r="J342" i="23"/>
  <c r="I342" i="23"/>
  <c r="H342" i="23"/>
  <c r="G342" i="23"/>
  <c r="F342" i="23"/>
  <c r="E342" i="23"/>
  <c r="D342" i="23"/>
  <c r="B342" i="23"/>
  <c r="A342" i="23"/>
  <c r="M341" i="23"/>
  <c r="L341" i="23"/>
  <c r="K341" i="23"/>
  <c r="J341" i="23"/>
  <c r="I341" i="23"/>
  <c r="H341" i="23"/>
  <c r="G341" i="23"/>
  <c r="F341" i="23"/>
  <c r="E341" i="23"/>
  <c r="D341" i="23"/>
  <c r="B341" i="23"/>
  <c r="A341" i="23"/>
  <c r="M340" i="23"/>
  <c r="L340" i="23"/>
  <c r="K340" i="23"/>
  <c r="J340" i="23"/>
  <c r="I340" i="23"/>
  <c r="H340" i="23"/>
  <c r="G340" i="23"/>
  <c r="F340" i="23"/>
  <c r="E340" i="23"/>
  <c r="D340" i="23"/>
  <c r="B340" i="23"/>
  <c r="A340" i="23"/>
  <c r="M339" i="23"/>
  <c r="L339" i="23"/>
  <c r="K339" i="23"/>
  <c r="J339" i="23"/>
  <c r="I339" i="23"/>
  <c r="H339" i="23"/>
  <c r="G339" i="23"/>
  <c r="F339" i="23"/>
  <c r="E339" i="23"/>
  <c r="D339" i="23"/>
  <c r="B339" i="23"/>
  <c r="A339" i="23"/>
  <c r="M338" i="23"/>
  <c r="L338" i="23"/>
  <c r="K338" i="23"/>
  <c r="J338" i="23"/>
  <c r="I338" i="23"/>
  <c r="H338" i="23"/>
  <c r="G338" i="23"/>
  <c r="F338" i="23"/>
  <c r="E338" i="23"/>
  <c r="D338" i="23"/>
  <c r="B338" i="23"/>
  <c r="A338" i="23"/>
  <c r="M337" i="23"/>
  <c r="L337" i="23"/>
  <c r="K337" i="23"/>
  <c r="J337" i="23"/>
  <c r="I337" i="23"/>
  <c r="H337" i="23"/>
  <c r="G337" i="23"/>
  <c r="F337" i="23"/>
  <c r="E337" i="23"/>
  <c r="D337" i="23"/>
  <c r="B337" i="23"/>
  <c r="A337" i="23"/>
  <c r="M336" i="23"/>
  <c r="L336" i="23"/>
  <c r="K336" i="23"/>
  <c r="J336" i="23"/>
  <c r="I336" i="23"/>
  <c r="H336" i="23"/>
  <c r="G336" i="23"/>
  <c r="F336" i="23"/>
  <c r="E336" i="23"/>
  <c r="D336" i="23"/>
  <c r="B336" i="23"/>
  <c r="A336" i="23"/>
  <c r="M335" i="23"/>
  <c r="L335" i="23"/>
  <c r="K335" i="23"/>
  <c r="J335" i="23"/>
  <c r="I335" i="23"/>
  <c r="H335" i="23"/>
  <c r="G335" i="23"/>
  <c r="F335" i="23"/>
  <c r="E335" i="23"/>
  <c r="D335" i="23"/>
  <c r="B335" i="23"/>
  <c r="A335" i="23"/>
  <c r="M334" i="23"/>
  <c r="L334" i="23"/>
  <c r="K334" i="23"/>
  <c r="J334" i="23"/>
  <c r="I334" i="23"/>
  <c r="H334" i="23"/>
  <c r="G334" i="23"/>
  <c r="F334" i="23"/>
  <c r="E334" i="23"/>
  <c r="D334" i="23"/>
  <c r="B334" i="23"/>
  <c r="A334" i="23"/>
  <c r="M333" i="23"/>
  <c r="L333" i="23"/>
  <c r="K333" i="23"/>
  <c r="J333" i="23"/>
  <c r="I333" i="23"/>
  <c r="H333" i="23"/>
  <c r="G333" i="23"/>
  <c r="F333" i="23"/>
  <c r="E333" i="23"/>
  <c r="D333" i="23"/>
  <c r="B333" i="23"/>
  <c r="A333" i="23"/>
  <c r="M332" i="23"/>
  <c r="L332" i="23"/>
  <c r="K332" i="23"/>
  <c r="J332" i="23"/>
  <c r="I332" i="23"/>
  <c r="H332" i="23"/>
  <c r="G332" i="23"/>
  <c r="F332" i="23"/>
  <c r="E332" i="23"/>
  <c r="D332" i="23"/>
  <c r="B332" i="23"/>
  <c r="A332" i="23"/>
  <c r="M331" i="23"/>
  <c r="L331" i="23"/>
  <c r="K331" i="23"/>
  <c r="J331" i="23"/>
  <c r="I331" i="23"/>
  <c r="H331" i="23"/>
  <c r="G331" i="23"/>
  <c r="F331" i="23"/>
  <c r="E331" i="23"/>
  <c r="D331" i="23"/>
  <c r="B331" i="23"/>
  <c r="A331" i="23"/>
  <c r="M330" i="23"/>
  <c r="L330" i="23"/>
  <c r="K330" i="23"/>
  <c r="J330" i="23"/>
  <c r="I330" i="23"/>
  <c r="H330" i="23"/>
  <c r="G330" i="23"/>
  <c r="F330" i="23"/>
  <c r="E330" i="23"/>
  <c r="D330" i="23"/>
  <c r="B330" i="23"/>
  <c r="A330" i="23"/>
  <c r="M329" i="23"/>
  <c r="L329" i="23"/>
  <c r="K329" i="23"/>
  <c r="J329" i="23"/>
  <c r="I329" i="23"/>
  <c r="H329" i="23"/>
  <c r="G329" i="23"/>
  <c r="F329" i="23"/>
  <c r="E329" i="23"/>
  <c r="D329" i="23"/>
  <c r="B329" i="23"/>
  <c r="A329" i="23"/>
  <c r="M328" i="23"/>
  <c r="L328" i="23"/>
  <c r="K328" i="23"/>
  <c r="J328" i="23"/>
  <c r="I328" i="23"/>
  <c r="H328" i="23"/>
  <c r="G328" i="23"/>
  <c r="F328" i="23"/>
  <c r="E328" i="23"/>
  <c r="D328" i="23"/>
  <c r="B328" i="23"/>
  <c r="A328" i="23"/>
  <c r="M327" i="23"/>
  <c r="L327" i="23"/>
  <c r="K327" i="23"/>
  <c r="J327" i="23"/>
  <c r="I327" i="23"/>
  <c r="H327" i="23"/>
  <c r="G327" i="23"/>
  <c r="F327" i="23"/>
  <c r="E327" i="23"/>
  <c r="D327" i="23"/>
  <c r="B327" i="23"/>
  <c r="A327" i="23"/>
  <c r="M326" i="23"/>
  <c r="L326" i="23"/>
  <c r="K326" i="23"/>
  <c r="J326" i="23"/>
  <c r="I326" i="23"/>
  <c r="H326" i="23"/>
  <c r="G326" i="23"/>
  <c r="F326" i="23"/>
  <c r="E326" i="23"/>
  <c r="D326" i="23"/>
  <c r="B326" i="23"/>
  <c r="A326" i="23"/>
  <c r="M325" i="23"/>
  <c r="L325" i="23"/>
  <c r="K325" i="23"/>
  <c r="J325" i="23"/>
  <c r="I325" i="23"/>
  <c r="H325" i="23"/>
  <c r="G325" i="23"/>
  <c r="F325" i="23"/>
  <c r="E325" i="23"/>
  <c r="D325" i="23"/>
  <c r="B325" i="23"/>
  <c r="A325" i="23"/>
  <c r="M324" i="23"/>
  <c r="L324" i="23"/>
  <c r="K324" i="23"/>
  <c r="J324" i="23"/>
  <c r="I324" i="23"/>
  <c r="H324" i="23"/>
  <c r="G324" i="23"/>
  <c r="F324" i="23"/>
  <c r="E324" i="23"/>
  <c r="D324" i="23"/>
  <c r="B324" i="23"/>
  <c r="A324" i="23"/>
  <c r="M323" i="23"/>
  <c r="L323" i="23"/>
  <c r="K323" i="23"/>
  <c r="J323" i="23"/>
  <c r="I323" i="23"/>
  <c r="H323" i="23"/>
  <c r="G323" i="23"/>
  <c r="F323" i="23"/>
  <c r="E323" i="23"/>
  <c r="D323" i="23"/>
  <c r="B323" i="23"/>
  <c r="A323" i="23"/>
  <c r="M322" i="23"/>
  <c r="L322" i="23"/>
  <c r="K322" i="23"/>
  <c r="J322" i="23"/>
  <c r="I322" i="23"/>
  <c r="H322" i="23"/>
  <c r="G322" i="23"/>
  <c r="F322" i="23"/>
  <c r="E322" i="23"/>
  <c r="D322" i="23"/>
  <c r="B322" i="23"/>
  <c r="A322" i="23"/>
  <c r="M321" i="23"/>
  <c r="L321" i="23"/>
  <c r="K321" i="23"/>
  <c r="J321" i="23"/>
  <c r="I321" i="23"/>
  <c r="H321" i="23"/>
  <c r="G321" i="23"/>
  <c r="F321" i="23"/>
  <c r="E321" i="23"/>
  <c r="D321" i="23"/>
  <c r="B321" i="23"/>
  <c r="A321" i="23"/>
  <c r="M320" i="23"/>
  <c r="L320" i="23"/>
  <c r="K320" i="23"/>
  <c r="J320" i="23"/>
  <c r="I320" i="23"/>
  <c r="H320" i="23"/>
  <c r="G320" i="23"/>
  <c r="F320" i="23"/>
  <c r="E320" i="23"/>
  <c r="D320" i="23"/>
  <c r="B320" i="23"/>
  <c r="A320" i="23"/>
  <c r="M319" i="23"/>
  <c r="L319" i="23"/>
  <c r="K319" i="23"/>
  <c r="J319" i="23"/>
  <c r="I319" i="23"/>
  <c r="H319" i="23"/>
  <c r="G319" i="23"/>
  <c r="F319" i="23"/>
  <c r="E319" i="23"/>
  <c r="D319" i="23"/>
  <c r="B319" i="23"/>
  <c r="A319" i="23"/>
  <c r="M318" i="23"/>
  <c r="L318" i="23"/>
  <c r="K318" i="23"/>
  <c r="J318" i="23"/>
  <c r="I318" i="23"/>
  <c r="H318" i="23"/>
  <c r="G318" i="23"/>
  <c r="F318" i="23"/>
  <c r="E318" i="23"/>
  <c r="D318" i="23"/>
  <c r="B318" i="23"/>
  <c r="A318" i="23"/>
  <c r="M317" i="23"/>
  <c r="L317" i="23"/>
  <c r="K317" i="23"/>
  <c r="J317" i="23"/>
  <c r="I317" i="23"/>
  <c r="H317" i="23"/>
  <c r="G317" i="23"/>
  <c r="F317" i="23"/>
  <c r="E317" i="23"/>
  <c r="D317" i="23"/>
  <c r="B317" i="23"/>
  <c r="A317" i="23"/>
  <c r="M316" i="23"/>
  <c r="L316" i="23"/>
  <c r="K316" i="23"/>
  <c r="J316" i="23"/>
  <c r="I316" i="23"/>
  <c r="H316" i="23"/>
  <c r="G316" i="23"/>
  <c r="F316" i="23"/>
  <c r="E316" i="23"/>
  <c r="D316" i="23"/>
  <c r="B316" i="23"/>
  <c r="A316" i="23"/>
  <c r="M315" i="23"/>
  <c r="L315" i="23"/>
  <c r="K315" i="23"/>
  <c r="J315" i="23"/>
  <c r="I315" i="23"/>
  <c r="H315" i="23"/>
  <c r="G315" i="23"/>
  <c r="F315" i="23"/>
  <c r="E315" i="23"/>
  <c r="D315" i="23"/>
  <c r="B315" i="23"/>
  <c r="A315" i="23"/>
  <c r="M314" i="23"/>
  <c r="L314" i="23"/>
  <c r="K314" i="23"/>
  <c r="J314" i="23"/>
  <c r="I314" i="23"/>
  <c r="H314" i="23"/>
  <c r="G314" i="23"/>
  <c r="F314" i="23"/>
  <c r="E314" i="23"/>
  <c r="D314" i="23"/>
  <c r="B314" i="23"/>
  <c r="A314" i="23"/>
  <c r="M313" i="23"/>
  <c r="L313" i="23"/>
  <c r="K313" i="23"/>
  <c r="J313" i="23"/>
  <c r="I313" i="23"/>
  <c r="H313" i="23"/>
  <c r="G313" i="23"/>
  <c r="F313" i="23"/>
  <c r="E313" i="23"/>
  <c r="D313" i="23"/>
  <c r="B313" i="23"/>
  <c r="A313" i="23"/>
  <c r="M312" i="23"/>
  <c r="L312" i="23"/>
  <c r="K312" i="23"/>
  <c r="J312" i="23"/>
  <c r="I312" i="23"/>
  <c r="H312" i="23"/>
  <c r="G312" i="23"/>
  <c r="F312" i="23"/>
  <c r="E312" i="23"/>
  <c r="D312" i="23"/>
  <c r="B312" i="23"/>
  <c r="A312" i="23"/>
  <c r="M311" i="23"/>
  <c r="L311" i="23"/>
  <c r="K311" i="23"/>
  <c r="J311" i="23"/>
  <c r="I311" i="23"/>
  <c r="H311" i="23"/>
  <c r="G311" i="23"/>
  <c r="F311" i="23"/>
  <c r="E311" i="23"/>
  <c r="D311" i="23"/>
  <c r="B311" i="23"/>
  <c r="A311" i="23"/>
  <c r="M310" i="23"/>
  <c r="L310" i="23"/>
  <c r="K310" i="23"/>
  <c r="J310" i="23"/>
  <c r="I310" i="23"/>
  <c r="H310" i="23"/>
  <c r="G310" i="23"/>
  <c r="F310" i="23"/>
  <c r="E310" i="23"/>
  <c r="D310" i="23"/>
  <c r="B310" i="23"/>
  <c r="A310" i="23"/>
  <c r="M309" i="23"/>
  <c r="L309" i="23"/>
  <c r="K309" i="23"/>
  <c r="J309" i="23"/>
  <c r="I309" i="23"/>
  <c r="H309" i="23"/>
  <c r="G309" i="23"/>
  <c r="F309" i="23"/>
  <c r="E309" i="23"/>
  <c r="D309" i="23"/>
  <c r="B309" i="23"/>
  <c r="A309" i="23"/>
  <c r="M308" i="23"/>
  <c r="L308" i="23"/>
  <c r="K308" i="23"/>
  <c r="J308" i="23"/>
  <c r="I308" i="23"/>
  <c r="H308" i="23"/>
  <c r="G308" i="23"/>
  <c r="F308" i="23"/>
  <c r="E308" i="23"/>
  <c r="D308" i="23"/>
  <c r="B308" i="23"/>
  <c r="A308" i="23"/>
  <c r="M307" i="23"/>
  <c r="L307" i="23"/>
  <c r="K307" i="23"/>
  <c r="J307" i="23"/>
  <c r="I307" i="23"/>
  <c r="H307" i="23"/>
  <c r="G307" i="23"/>
  <c r="F307" i="23"/>
  <c r="E307" i="23"/>
  <c r="D307" i="23"/>
  <c r="B307" i="23"/>
  <c r="A307" i="23"/>
  <c r="M306" i="23"/>
  <c r="L306" i="23"/>
  <c r="K306" i="23"/>
  <c r="J306" i="23"/>
  <c r="I306" i="23"/>
  <c r="H306" i="23"/>
  <c r="G306" i="23"/>
  <c r="F306" i="23"/>
  <c r="E306" i="23"/>
  <c r="D306" i="23"/>
  <c r="B306" i="23"/>
  <c r="A306" i="23"/>
  <c r="M305" i="23"/>
  <c r="L305" i="23"/>
  <c r="K305" i="23"/>
  <c r="J305" i="23"/>
  <c r="I305" i="23"/>
  <c r="H305" i="23"/>
  <c r="G305" i="23"/>
  <c r="F305" i="23"/>
  <c r="E305" i="23"/>
  <c r="D305" i="23"/>
  <c r="B305" i="23"/>
  <c r="A305" i="23"/>
  <c r="M304" i="23"/>
  <c r="L304" i="23"/>
  <c r="K304" i="23"/>
  <c r="J304" i="23"/>
  <c r="I304" i="23"/>
  <c r="H304" i="23"/>
  <c r="G304" i="23"/>
  <c r="F304" i="23"/>
  <c r="E304" i="23"/>
  <c r="D304" i="23"/>
  <c r="B304" i="23"/>
  <c r="A304" i="23"/>
  <c r="M303" i="23"/>
  <c r="L303" i="23"/>
  <c r="K303" i="23"/>
  <c r="J303" i="23"/>
  <c r="I303" i="23"/>
  <c r="H303" i="23"/>
  <c r="G303" i="23"/>
  <c r="F303" i="23"/>
  <c r="E303" i="23"/>
  <c r="D303" i="23"/>
  <c r="B303" i="23"/>
  <c r="A303" i="23"/>
  <c r="M302" i="23"/>
  <c r="L302" i="23"/>
  <c r="K302" i="23"/>
  <c r="J302" i="23"/>
  <c r="I302" i="23"/>
  <c r="H302" i="23"/>
  <c r="G302" i="23"/>
  <c r="F302" i="23"/>
  <c r="E302" i="23"/>
  <c r="D302" i="23"/>
  <c r="B302" i="23"/>
  <c r="A302" i="23"/>
  <c r="M301" i="23"/>
  <c r="L301" i="23"/>
  <c r="K301" i="23"/>
  <c r="J301" i="23"/>
  <c r="I301" i="23"/>
  <c r="H301" i="23"/>
  <c r="G301" i="23"/>
  <c r="F301" i="23"/>
  <c r="E301" i="23"/>
  <c r="D301" i="23"/>
  <c r="B301" i="23"/>
  <c r="A301" i="23"/>
  <c r="M300" i="23"/>
  <c r="L300" i="23"/>
  <c r="K300" i="23"/>
  <c r="J300" i="23"/>
  <c r="I300" i="23"/>
  <c r="H300" i="23"/>
  <c r="G300" i="23"/>
  <c r="F300" i="23"/>
  <c r="E300" i="23"/>
  <c r="D300" i="23"/>
  <c r="B300" i="23"/>
  <c r="A300" i="23"/>
  <c r="M299" i="23"/>
  <c r="L299" i="23"/>
  <c r="K299" i="23"/>
  <c r="J299" i="23"/>
  <c r="I299" i="23"/>
  <c r="H299" i="23"/>
  <c r="G299" i="23"/>
  <c r="F299" i="23"/>
  <c r="E299" i="23"/>
  <c r="D299" i="23"/>
  <c r="B299" i="23"/>
  <c r="A299" i="23"/>
  <c r="M298" i="23"/>
  <c r="L298" i="23"/>
  <c r="K298" i="23"/>
  <c r="J298" i="23"/>
  <c r="I298" i="23"/>
  <c r="H298" i="23"/>
  <c r="G298" i="23"/>
  <c r="F298" i="23"/>
  <c r="E298" i="23"/>
  <c r="D298" i="23"/>
  <c r="B298" i="23"/>
  <c r="A298" i="23"/>
  <c r="M297" i="23"/>
  <c r="L297" i="23"/>
  <c r="K297" i="23"/>
  <c r="J297" i="23"/>
  <c r="I297" i="23"/>
  <c r="H297" i="23"/>
  <c r="G297" i="23"/>
  <c r="F297" i="23"/>
  <c r="E297" i="23"/>
  <c r="D297" i="23"/>
  <c r="B297" i="23"/>
  <c r="A297" i="23"/>
  <c r="M296" i="23"/>
  <c r="L296" i="23"/>
  <c r="K296" i="23"/>
  <c r="J296" i="23"/>
  <c r="I296" i="23"/>
  <c r="H296" i="23"/>
  <c r="G296" i="23"/>
  <c r="F296" i="23"/>
  <c r="E296" i="23"/>
  <c r="D296" i="23"/>
  <c r="B296" i="23"/>
  <c r="A296" i="23"/>
  <c r="M295" i="23"/>
  <c r="L295" i="23"/>
  <c r="K295" i="23"/>
  <c r="J295" i="23"/>
  <c r="I295" i="23"/>
  <c r="H295" i="23"/>
  <c r="G295" i="23"/>
  <c r="F295" i="23"/>
  <c r="E295" i="23"/>
  <c r="D295" i="23"/>
  <c r="B295" i="23"/>
  <c r="A295" i="23"/>
  <c r="M294" i="23"/>
  <c r="L294" i="23"/>
  <c r="K294" i="23"/>
  <c r="J294" i="23"/>
  <c r="I294" i="23"/>
  <c r="H294" i="23"/>
  <c r="G294" i="23"/>
  <c r="F294" i="23"/>
  <c r="E294" i="23"/>
  <c r="D294" i="23"/>
  <c r="B294" i="23"/>
  <c r="A294" i="23"/>
  <c r="M293" i="23"/>
  <c r="L293" i="23"/>
  <c r="K293" i="23"/>
  <c r="J293" i="23"/>
  <c r="I293" i="23"/>
  <c r="H293" i="23"/>
  <c r="G293" i="23"/>
  <c r="F293" i="23"/>
  <c r="E293" i="23"/>
  <c r="D293" i="23"/>
  <c r="B293" i="23"/>
  <c r="A293" i="23"/>
  <c r="M292" i="23"/>
  <c r="L292" i="23"/>
  <c r="K292" i="23"/>
  <c r="J292" i="23"/>
  <c r="I292" i="23"/>
  <c r="H292" i="23"/>
  <c r="G292" i="23"/>
  <c r="F292" i="23"/>
  <c r="E292" i="23"/>
  <c r="D292" i="23"/>
  <c r="B292" i="23"/>
  <c r="A292" i="23"/>
  <c r="M291" i="23"/>
  <c r="L291" i="23"/>
  <c r="K291" i="23"/>
  <c r="J291" i="23"/>
  <c r="I291" i="23"/>
  <c r="H291" i="23"/>
  <c r="G291" i="23"/>
  <c r="F291" i="23"/>
  <c r="E291" i="23"/>
  <c r="D291" i="23"/>
  <c r="B291" i="23"/>
  <c r="A291" i="23"/>
  <c r="M290" i="23"/>
  <c r="L290" i="23"/>
  <c r="K290" i="23"/>
  <c r="J290" i="23"/>
  <c r="I290" i="23"/>
  <c r="H290" i="23"/>
  <c r="G290" i="23"/>
  <c r="F290" i="23"/>
  <c r="E290" i="23"/>
  <c r="D290" i="23"/>
  <c r="B290" i="23"/>
  <c r="A290" i="23"/>
  <c r="M289" i="23"/>
  <c r="L289" i="23"/>
  <c r="K289" i="23"/>
  <c r="J289" i="23"/>
  <c r="I289" i="23"/>
  <c r="H289" i="23"/>
  <c r="G289" i="23"/>
  <c r="F289" i="23"/>
  <c r="E289" i="23"/>
  <c r="D289" i="23"/>
  <c r="B289" i="23"/>
  <c r="A289" i="23"/>
  <c r="M288" i="23"/>
  <c r="L288" i="23"/>
  <c r="K288" i="23"/>
  <c r="J288" i="23"/>
  <c r="I288" i="23"/>
  <c r="H288" i="23"/>
  <c r="G288" i="23"/>
  <c r="F288" i="23"/>
  <c r="E288" i="23"/>
  <c r="D288" i="23"/>
  <c r="B288" i="23"/>
  <c r="A288" i="23"/>
  <c r="M287" i="23"/>
  <c r="L287" i="23"/>
  <c r="K287" i="23"/>
  <c r="J287" i="23"/>
  <c r="I287" i="23"/>
  <c r="H287" i="23"/>
  <c r="G287" i="23"/>
  <c r="F287" i="23"/>
  <c r="E287" i="23"/>
  <c r="D287" i="23"/>
  <c r="B287" i="23"/>
  <c r="A287" i="23"/>
  <c r="M286" i="23"/>
  <c r="L286" i="23"/>
  <c r="K286" i="23"/>
  <c r="J286" i="23"/>
  <c r="I286" i="23"/>
  <c r="H286" i="23"/>
  <c r="G286" i="23"/>
  <c r="F286" i="23"/>
  <c r="E286" i="23"/>
  <c r="D286" i="23"/>
  <c r="B286" i="23"/>
  <c r="A286" i="23"/>
  <c r="M285" i="23"/>
  <c r="L285" i="23"/>
  <c r="K285" i="23"/>
  <c r="J285" i="23"/>
  <c r="I285" i="23"/>
  <c r="H285" i="23"/>
  <c r="G285" i="23"/>
  <c r="F285" i="23"/>
  <c r="E285" i="23"/>
  <c r="D285" i="23"/>
  <c r="B285" i="23"/>
  <c r="A285" i="23"/>
  <c r="M284" i="23"/>
  <c r="L284" i="23"/>
  <c r="K284" i="23"/>
  <c r="J284" i="23"/>
  <c r="I284" i="23"/>
  <c r="H284" i="23"/>
  <c r="G284" i="23"/>
  <c r="F284" i="23"/>
  <c r="E284" i="23"/>
  <c r="D284" i="23"/>
  <c r="B284" i="23"/>
  <c r="A284" i="23"/>
  <c r="M283" i="23"/>
  <c r="L283" i="23"/>
  <c r="K283" i="23"/>
  <c r="J283" i="23"/>
  <c r="I283" i="23"/>
  <c r="H283" i="23"/>
  <c r="G283" i="23"/>
  <c r="F283" i="23"/>
  <c r="E283" i="23"/>
  <c r="D283" i="23"/>
  <c r="B283" i="23"/>
  <c r="A283" i="23"/>
  <c r="M282" i="23"/>
  <c r="L282" i="23"/>
  <c r="K282" i="23"/>
  <c r="J282" i="23"/>
  <c r="I282" i="23"/>
  <c r="H282" i="23"/>
  <c r="G282" i="23"/>
  <c r="F282" i="23"/>
  <c r="E282" i="23"/>
  <c r="D282" i="23"/>
  <c r="B282" i="23"/>
  <c r="A282" i="23"/>
  <c r="M281" i="23"/>
  <c r="L281" i="23"/>
  <c r="K281" i="23"/>
  <c r="J281" i="23"/>
  <c r="I281" i="23"/>
  <c r="H281" i="23"/>
  <c r="G281" i="23"/>
  <c r="F281" i="23"/>
  <c r="E281" i="23"/>
  <c r="D281" i="23"/>
  <c r="B281" i="23"/>
  <c r="A281" i="23"/>
  <c r="M280" i="23"/>
  <c r="L280" i="23"/>
  <c r="K280" i="23"/>
  <c r="J280" i="23"/>
  <c r="I280" i="23"/>
  <c r="H280" i="23"/>
  <c r="G280" i="23"/>
  <c r="F280" i="23"/>
  <c r="E280" i="23"/>
  <c r="D280" i="23"/>
  <c r="B280" i="23"/>
  <c r="A280" i="23"/>
  <c r="M279" i="23"/>
  <c r="L279" i="23"/>
  <c r="K279" i="23"/>
  <c r="J279" i="23"/>
  <c r="I279" i="23"/>
  <c r="H279" i="23"/>
  <c r="G279" i="23"/>
  <c r="F279" i="23"/>
  <c r="E279" i="23"/>
  <c r="D279" i="23"/>
  <c r="B279" i="23"/>
  <c r="A279" i="23"/>
  <c r="M278" i="23"/>
  <c r="L278" i="23"/>
  <c r="K278" i="23"/>
  <c r="J278" i="23"/>
  <c r="I278" i="23"/>
  <c r="H278" i="23"/>
  <c r="G278" i="23"/>
  <c r="F278" i="23"/>
  <c r="E278" i="23"/>
  <c r="D278" i="23"/>
  <c r="B278" i="23"/>
  <c r="A278" i="23"/>
  <c r="M277" i="23"/>
  <c r="L277" i="23"/>
  <c r="K277" i="23"/>
  <c r="J277" i="23"/>
  <c r="I277" i="23"/>
  <c r="H277" i="23"/>
  <c r="G277" i="23"/>
  <c r="F277" i="23"/>
  <c r="E277" i="23"/>
  <c r="D277" i="23"/>
  <c r="B277" i="23"/>
  <c r="A277" i="23"/>
  <c r="M276" i="23"/>
  <c r="L276" i="23"/>
  <c r="K276" i="23"/>
  <c r="J276" i="23"/>
  <c r="I276" i="23"/>
  <c r="H276" i="23"/>
  <c r="G276" i="23"/>
  <c r="F276" i="23"/>
  <c r="E276" i="23"/>
  <c r="D276" i="23"/>
  <c r="B276" i="23"/>
  <c r="A276" i="23"/>
  <c r="M275" i="23"/>
  <c r="L275" i="23"/>
  <c r="K275" i="23"/>
  <c r="J275" i="23"/>
  <c r="I275" i="23"/>
  <c r="H275" i="23"/>
  <c r="G275" i="23"/>
  <c r="F275" i="23"/>
  <c r="E275" i="23"/>
  <c r="D275" i="23"/>
  <c r="B275" i="23"/>
  <c r="A275" i="23"/>
  <c r="M274" i="23"/>
  <c r="L274" i="23"/>
  <c r="K274" i="23"/>
  <c r="J274" i="23"/>
  <c r="I274" i="23"/>
  <c r="H274" i="23"/>
  <c r="G274" i="23"/>
  <c r="F274" i="23"/>
  <c r="E274" i="23"/>
  <c r="D274" i="23"/>
  <c r="B274" i="23"/>
  <c r="A274" i="23"/>
  <c r="M273" i="23"/>
  <c r="L273" i="23"/>
  <c r="K273" i="23"/>
  <c r="J273" i="23"/>
  <c r="I273" i="23"/>
  <c r="H273" i="23"/>
  <c r="G273" i="23"/>
  <c r="F273" i="23"/>
  <c r="E273" i="23"/>
  <c r="D273" i="23"/>
  <c r="B273" i="23"/>
  <c r="A273" i="23"/>
  <c r="M272" i="23"/>
  <c r="L272" i="23"/>
  <c r="K272" i="23"/>
  <c r="J272" i="23"/>
  <c r="I272" i="23"/>
  <c r="H272" i="23"/>
  <c r="G272" i="23"/>
  <c r="F272" i="23"/>
  <c r="E272" i="23"/>
  <c r="D272" i="23"/>
  <c r="B272" i="23"/>
  <c r="A272" i="23"/>
  <c r="M271" i="23"/>
  <c r="L271" i="23"/>
  <c r="K271" i="23"/>
  <c r="J271" i="23"/>
  <c r="I271" i="23"/>
  <c r="H271" i="23"/>
  <c r="G271" i="23"/>
  <c r="F271" i="23"/>
  <c r="E271" i="23"/>
  <c r="D271" i="23"/>
  <c r="B271" i="23"/>
  <c r="A271" i="23"/>
  <c r="M270" i="23"/>
  <c r="L270" i="23"/>
  <c r="K270" i="23"/>
  <c r="J270" i="23"/>
  <c r="I270" i="23"/>
  <c r="H270" i="23"/>
  <c r="G270" i="23"/>
  <c r="F270" i="23"/>
  <c r="E270" i="23"/>
  <c r="D270" i="23"/>
  <c r="B270" i="23"/>
  <c r="A270" i="23"/>
  <c r="M269" i="23"/>
  <c r="L269" i="23"/>
  <c r="K269" i="23"/>
  <c r="J269" i="23"/>
  <c r="I269" i="23"/>
  <c r="H269" i="23"/>
  <c r="G269" i="23"/>
  <c r="F269" i="23"/>
  <c r="E269" i="23"/>
  <c r="D269" i="23"/>
  <c r="B269" i="23"/>
  <c r="A269" i="23"/>
  <c r="M268" i="23"/>
  <c r="L268" i="23"/>
  <c r="K268" i="23"/>
  <c r="J268" i="23"/>
  <c r="I268" i="23"/>
  <c r="H268" i="23"/>
  <c r="G268" i="23"/>
  <c r="F268" i="23"/>
  <c r="E268" i="23"/>
  <c r="D268" i="23"/>
  <c r="B268" i="23"/>
  <c r="A268" i="23"/>
  <c r="M267" i="23"/>
  <c r="L267" i="23"/>
  <c r="K267" i="23"/>
  <c r="J267" i="23"/>
  <c r="I267" i="23"/>
  <c r="H267" i="23"/>
  <c r="G267" i="23"/>
  <c r="F267" i="23"/>
  <c r="E267" i="23"/>
  <c r="D267" i="23"/>
  <c r="B267" i="23"/>
  <c r="A267" i="23"/>
  <c r="M266" i="23"/>
  <c r="L266" i="23"/>
  <c r="K266" i="23"/>
  <c r="J266" i="23"/>
  <c r="I266" i="23"/>
  <c r="H266" i="23"/>
  <c r="G266" i="23"/>
  <c r="F266" i="23"/>
  <c r="E266" i="23"/>
  <c r="D266" i="23"/>
  <c r="B266" i="23"/>
  <c r="A266" i="23"/>
  <c r="M265" i="23"/>
  <c r="L265" i="23"/>
  <c r="K265" i="23"/>
  <c r="J265" i="23"/>
  <c r="I265" i="23"/>
  <c r="H265" i="23"/>
  <c r="G265" i="23"/>
  <c r="F265" i="23"/>
  <c r="E265" i="23"/>
  <c r="D265" i="23"/>
  <c r="B265" i="23"/>
  <c r="A265" i="23"/>
  <c r="M264" i="23"/>
  <c r="L264" i="23"/>
  <c r="K264" i="23"/>
  <c r="J264" i="23"/>
  <c r="I264" i="23"/>
  <c r="H264" i="23"/>
  <c r="G264" i="23"/>
  <c r="F264" i="23"/>
  <c r="E264" i="23"/>
  <c r="D264" i="23"/>
  <c r="B264" i="23"/>
  <c r="A264" i="23"/>
  <c r="M263" i="23"/>
  <c r="L263" i="23"/>
  <c r="K263" i="23"/>
  <c r="J263" i="23"/>
  <c r="I263" i="23"/>
  <c r="H263" i="23"/>
  <c r="G263" i="23"/>
  <c r="F263" i="23"/>
  <c r="E263" i="23"/>
  <c r="D263" i="23"/>
  <c r="B263" i="23"/>
  <c r="A263" i="23"/>
  <c r="M262" i="23"/>
  <c r="L262" i="23"/>
  <c r="K262" i="23"/>
  <c r="J262" i="23"/>
  <c r="I262" i="23"/>
  <c r="H262" i="23"/>
  <c r="G262" i="23"/>
  <c r="F262" i="23"/>
  <c r="E262" i="23"/>
  <c r="D262" i="23"/>
  <c r="B262" i="23"/>
  <c r="A262" i="23"/>
  <c r="M261" i="23"/>
  <c r="L261" i="23"/>
  <c r="K261" i="23"/>
  <c r="J261" i="23"/>
  <c r="I261" i="23"/>
  <c r="H261" i="23"/>
  <c r="G261" i="23"/>
  <c r="F261" i="23"/>
  <c r="E261" i="23"/>
  <c r="D261" i="23"/>
  <c r="B261" i="23"/>
  <c r="A261" i="23"/>
  <c r="M260" i="23"/>
  <c r="L260" i="23"/>
  <c r="K260" i="23"/>
  <c r="J260" i="23"/>
  <c r="I260" i="23"/>
  <c r="H260" i="23"/>
  <c r="G260" i="23"/>
  <c r="F260" i="23"/>
  <c r="E260" i="23"/>
  <c r="D260" i="23"/>
  <c r="B260" i="23"/>
  <c r="A260" i="23"/>
  <c r="M259" i="23"/>
  <c r="L259" i="23"/>
  <c r="K259" i="23"/>
  <c r="J259" i="23"/>
  <c r="I259" i="23"/>
  <c r="H259" i="23"/>
  <c r="G259" i="23"/>
  <c r="F259" i="23"/>
  <c r="E259" i="23"/>
  <c r="D259" i="23"/>
  <c r="B259" i="23"/>
  <c r="A259" i="23"/>
  <c r="M258" i="23"/>
  <c r="L258" i="23"/>
  <c r="K258" i="23"/>
  <c r="J258" i="23"/>
  <c r="I258" i="23"/>
  <c r="H258" i="23"/>
  <c r="G258" i="23"/>
  <c r="F258" i="23"/>
  <c r="E258" i="23"/>
  <c r="D258" i="23"/>
  <c r="B258" i="23"/>
  <c r="A258" i="23"/>
  <c r="M257" i="23"/>
  <c r="L257" i="23"/>
  <c r="K257" i="23"/>
  <c r="J257" i="23"/>
  <c r="I257" i="23"/>
  <c r="H257" i="23"/>
  <c r="G257" i="23"/>
  <c r="F257" i="23"/>
  <c r="E257" i="23"/>
  <c r="D257" i="23"/>
  <c r="B257" i="23"/>
  <c r="A257" i="23"/>
  <c r="M256" i="23"/>
  <c r="L256" i="23"/>
  <c r="K256" i="23"/>
  <c r="J256" i="23"/>
  <c r="I256" i="23"/>
  <c r="H256" i="23"/>
  <c r="G256" i="23"/>
  <c r="F256" i="23"/>
  <c r="E256" i="23"/>
  <c r="D256" i="23"/>
  <c r="B256" i="23"/>
  <c r="A256" i="23"/>
  <c r="M255" i="23"/>
  <c r="L255" i="23"/>
  <c r="K255" i="23"/>
  <c r="J255" i="23"/>
  <c r="I255" i="23"/>
  <c r="H255" i="23"/>
  <c r="G255" i="23"/>
  <c r="F255" i="23"/>
  <c r="E255" i="23"/>
  <c r="D255" i="23"/>
  <c r="B255" i="23"/>
  <c r="A255" i="23"/>
  <c r="M254" i="23"/>
  <c r="L254" i="23"/>
  <c r="K254" i="23"/>
  <c r="J254" i="23"/>
  <c r="I254" i="23"/>
  <c r="H254" i="23"/>
  <c r="G254" i="23"/>
  <c r="F254" i="23"/>
  <c r="E254" i="23"/>
  <c r="D254" i="23"/>
  <c r="B254" i="23"/>
  <c r="A254" i="23"/>
  <c r="M253" i="23"/>
  <c r="L253" i="23"/>
  <c r="K253" i="23"/>
  <c r="J253" i="23"/>
  <c r="I253" i="23"/>
  <c r="H253" i="23"/>
  <c r="G253" i="23"/>
  <c r="F253" i="23"/>
  <c r="E253" i="23"/>
  <c r="D253" i="23"/>
  <c r="B253" i="23"/>
  <c r="A253" i="23"/>
  <c r="M252" i="23"/>
  <c r="L252" i="23"/>
  <c r="K252" i="23"/>
  <c r="J252" i="23"/>
  <c r="I252" i="23"/>
  <c r="H252" i="23"/>
  <c r="G252" i="23"/>
  <c r="F252" i="23"/>
  <c r="E252" i="23"/>
  <c r="D252" i="23"/>
  <c r="B252" i="23"/>
  <c r="A252" i="23"/>
  <c r="M251" i="23"/>
  <c r="L251" i="23"/>
  <c r="K251" i="23"/>
  <c r="J251" i="23"/>
  <c r="I251" i="23"/>
  <c r="H251" i="23"/>
  <c r="G251" i="23"/>
  <c r="F251" i="23"/>
  <c r="E251" i="23"/>
  <c r="D251" i="23"/>
  <c r="B251" i="23"/>
  <c r="A251" i="23"/>
  <c r="M250" i="23"/>
  <c r="L250" i="23"/>
  <c r="K250" i="23"/>
  <c r="J250" i="23"/>
  <c r="I250" i="23"/>
  <c r="H250" i="23"/>
  <c r="G250" i="23"/>
  <c r="F250" i="23"/>
  <c r="E250" i="23"/>
  <c r="D250" i="23"/>
  <c r="B250" i="23"/>
  <c r="A250" i="23"/>
  <c r="M249" i="23"/>
  <c r="L249" i="23"/>
  <c r="K249" i="23"/>
  <c r="J249" i="23"/>
  <c r="I249" i="23"/>
  <c r="H249" i="23"/>
  <c r="G249" i="23"/>
  <c r="F249" i="23"/>
  <c r="E249" i="23"/>
  <c r="D249" i="23"/>
  <c r="B249" i="23"/>
  <c r="A249" i="23"/>
  <c r="M248" i="23"/>
  <c r="L248" i="23"/>
  <c r="K248" i="23"/>
  <c r="J248" i="23"/>
  <c r="I248" i="23"/>
  <c r="H248" i="23"/>
  <c r="G248" i="23"/>
  <c r="F248" i="23"/>
  <c r="E248" i="23"/>
  <c r="D248" i="23"/>
  <c r="B248" i="23"/>
  <c r="A248" i="23"/>
  <c r="M247" i="23"/>
  <c r="L247" i="23"/>
  <c r="K247" i="23"/>
  <c r="J247" i="23"/>
  <c r="I247" i="23"/>
  <c r="H247" i="23"/>
  <c r="G247" i="23"/>
  <c r="F247" i="23"/>
  <c r="E247" i="23"/>
  <c r="D247" i="23"/>
  <c r="B247" i="23"/>
  <c r="A247" i="23"/>
  <c r="M246" i="23"/>
  <c r="L246" i="23"/>
  <c r="K246" i="23"/>
  <c r="J246" i="23"/>
  <c r="I246" i="23"/>
  <c r="H246" i="23"/>
  <c r="G246" i="23"/>
  <c r="F246" i="23"/>
  <c r="E246" i="23"/>
  <c r="D246" i="23"/>
  <c r="B246" i="23"/>
  <c r="A246" i="23"/>
  <c r="M245" i="23"/>
  <c r="L245" i="23"/>
  <c r="K245" i="23"/>
  <c r="J245" i="23"/>
  <c r="I245" i="23"/>
  <c r="H245" i="23"/>
  <c r="G245" i="23"/>
  <c r="F245" i="23"/>
  <c r="E245" i="23"/>
  <c r="D245" i="23"/>
  <c r="B245" i="23"/>
  <c r="A245" i="23"/>
  <c r="M244" i="23"/>
  <c r="L244" i="23"/>
  <c r="K244" i="23"/>
  <c r="J244" i="23"/>
  <c r="I244" i="23"/>
  <c r="H244" i="23"/>
  <c r="G244" i="23"/>
  <c r="F244" i="23"/>
  <c r="E244" i="23"/>
  <c r="D244" i="23"/>
  <c r="B244" i="23"/>
  <c r="A244" i="23"/>
  <c r="M243" i="23"/>
  <c r="L243" i="23"/>
  <c r="K243" i="23"/>
  <c r="J243" i="23"/>
  <c r="I243" i="23"/>
  <c r="H243" i="23"/>
  <c r="G243" i="23"/>
  <c r="F243" i="23"/>
  <c r="E243" i="23"/>
  <c r="D243" i="23"/>
  <c r="B243" i="23"/>
  <c r="A243" i="23"/>
  <c r="M242" i="23"/>
  <c r="L242" i="23"/>
  <c r="K242" i="23"/>
  <c r="J242" i="23"/>
  <c r="I242" i="23"/>
  <c r="H242" i="23"/>
  <c r="G242" i="23"/>
  <c r="F242" i="23"/>
  <c r="E242" i="23"/>
  <c r="D242" i="23"/>
  <c r="B242" i="23"/>
  <c r="A242" i="23"/>
  <c r="M241" i="23"/>
  <c r="L241" i="23"/>
  <c r="K241" i="23"/>
  <c r="J241" i="23"/>
  <c r="I241" i="23"/>
  <c r="H241" i="23"/>
  <c r="G241" i="23"/>
  <c r="F241" i="23"/>
  <c r="E241" i="23"/>
  <c r="D241" i="23"/>
  <c r="B241" i="23"/>
  <c r="A241" i="23"/>
  <c r="M240" i="23"/>
  <c r="L240" i="23"/>
  <c r="K240" i="23"/>
  <c r="J240" i="23"/>
  <c r="I240" i="23"/>
  <c r="H240" i="23"/>
  <c r="G240" i="23"/>
  <c r="F240" i="23"/>
  <c r="E240" i="23"/>
  <c r="D240" i="23"/>
  <c r="B240" i="23"/>
  <c r="A240" i="23"/>
  <c r="M239" i="23"/>
  <c r="L239" i="23"/>
  <c r="K239" i="23"/>
  <c r="J239" i="23"/>
  <c r="I239" i="23"/>
  <c r="H239" i="23"/>
  <c r="G239" i="23"/>
  <c r="F239" i="23"/>
  <c r="E239" i="23"/>
  <c r="D239" i="23"/>
  <c r="B239" i="23"/>
  <c r="A239" i="23"/>
  <c r="M238" i="23"/>
  <c r="L238" i="23"/>
  <c r="K238" i="23"/>
  <c r="J238" i="23"/>
  <c r="I238" i="23"/>
  <c r="H238" i="23"/>
  <c r="G238" i="23"/>
  <c r="F238" i="23"/>
  <c r="E238" i="23"/>
  <c r="D238" i="23"/>
  <c r="B238" i="23"/>
  <c r="A238" i="23"/>
  <c r="M237" i="23"/>
  <c r="L237" i="23"/>
  <c r="K237" i="23"/>
  <c r="J237" i="23"/>
  <c r="I237" i="23"/>
  <c r="H237" i="23"/>
  <c r="G237" i="23"/>
  <c r="F237" i="23"/>
  <c r="E237" i="23"/>
  <c r="D237" i="23"/>
  <c r="B237" i="23"/>
  <c r="A237" i="23"/>
  <c r="M236" i="23"/>
  <c r="L236" i="23"/>
  <c r="K236" i="23"/>
  <c r="J236" i="23"/>
  <c r="I236" i="23"/>
  <c r="H236" i="23"/>
  <c r="G236" i="23"/>
  <c r="F236" i="23"/>
  <c r="E236" i="23"/>
  <c r="D236" i="23"/>
  <c r="B236" i="23"/>
  <c r="A236" i="23"/>
  <c r="M235" i="23"/>
  <c r="L235" i="23"/>
  <c r="K235" i="23"/>
  <c r="J235" i="23"/>
  <c r="I235" i="23"/>
  <c r="H235" i="23"/>
  <c r="G235" i="23"/>
  <c r="F235" i="23"/>
  <c r="E235" i="23"/>
  <c r="D235" i="23"/>
  <c r="B235" i="23"/>
  <c r="A235" i="23"/>
  <c r="M234" i="23"/>
  <c r="L234" i="23"/>
  <c r="K234" i="23"/>
  <c r="J234" i="23"/>
  <c r="I234" i="23"/>
  <c r="H234" i="23"/>
  <c r="G234" i="23"/>
  <c r="F234" i="23"/>
  <c r="E234" i="23"/>
  <c r="D234" i="23"/>
  <c r="B234" i="23"/>
  <c r="A234" i="23"/>
  <c r="M233" i="23"/>
  <c r="L233" i="23"/>
  <c r="K233" i="23"/>
  <c r="J233" i="23"/>
  <c r="I233" i="23"/>
  <c r="H233" i="23"/>
  <c r="G233" i="23"/>
  <c r="F233" i="23"/>
  <c r="E233" i="23"/>
  <c r="D233" i="23"/>
  <c r="B233" i="23"/>
  <c r="A233" i="23"/>
  <c r="M232" i="23"/>
  <c r="L232" i="23"/>
  <c r="K232" i="23"/>
  <c r="J232" i="23"/>
  <c r="I232" i="23"/>
  <c r="H232" i="23"/>
  <c r="G232" i="23"/>
  <c r="F232" i="23"/>
  <c r="E232" i="23"/>
  <c r="D232" i="23"/>
  <c r="B232" i="23"/>
  <c r="A232" i="23"/>
  <c r="M231" i="23"/>
  <c r="L231" i="23"/>
  <c r="K231" i="23"/>
  <c r="J231" i="23"/>
  <c r="I231" i="23"/>
  <c r="H231" i="23"/>
  <c r="G231" i="23"/>
  <c r="F231" i="23"/>
  <c r="E231" i="23"/>
  <c r="D231" i="23"/>
  <c r="B231" i="23"/>
  <c r="A231" i="23"/>
  <c r="M230" i="23"/>
  <c r="L230" i="23"/>
  <c r="K230" i="23"/>
  <c r="J230" i="23"/>
  <c r="I230" i="23"/>
  <c r="H230" i="23"/>
  <c r="G230" i="23"/>
  <c r="F230" i="23"/>
  <c r="E230" i="23"/>
  <c r="D230" i="23"/>
  <c r="B230" i="23"/>
  <c r="A230" i="23"/>
  <c r="M229" i="23"/>
  <c r="L229" i="23"/>
  <c r="K229" i="23"/>
  <c r="J229" i="23"/>
  <c r="I229" i="23"/>
  <c r="H229" i="23"/>
  <c r="G229" i="23"/>
  <c r="F229" i="23"/>
  <c r="E229" i="23"/>
  <c r="D229" i="23"/>
  <c r="B229" i="23"/>
  <c r="A229" i="23"/>
  <c r="M228" i="23"/>
  <c r="L228" i="23"/>
  <c r="K228" i="23"/>
  <c r="J228" i="23"/>
  <c r="I228" i="23"/>
  <c r="H228" i="23"/>
  <c r="G228" i="23"/>
  <c r="F228" i="23"/>
  <c r="E228" i="23"/>
  <c r="D228" i="23"/>
  <c r="B228" i="23"/>
  <c r="A228" i="23"/>
  <c r="M227" i="23"/>
  <c r="L227" i="23"/>
  <c r="K227" i="23"/>
  <c r="J227" i="23"/>
  <c r="I227" i="23"/>
  <c r="H227" i="23"/>
  <c r="G227" i="23"/>
  <c r="F227" i="23"/>
  <c r="E227" i="23"/>
  <c r="D227" i="23"/>
  <c r="B227" i="23"/>
  <c r="A227" i="23"/>
  <c r="M226" i="23"/>
  <c r="L226" i="23"/>
  <c r="K226" i="23"/>
  <c r="J226" i="23"/>
  <c r="I226" i="23"/>
  <c r="H226" i="23"/>
  <c r="G226" i="23"/>
  <c r="F226" i="23"/>
  <c r="E226" i="23"/>
  <c r="D226" i="23"/>
  <c r="B226" i="23"/>
  <c r="A226" i="23"/>
  <c r="M225" i="23"/>
  <c r="L225" i="23"/>
  <c r="K225" i="23"/>
  <c r="J225" i="23"/>
  <c r="I225" i="23"/>
  <c r="H225" i="23"/>
  <c r="G225" i="23"/>
  <c r="F225" i="23"/>
  <c r="E225" i="23"/>
  <c r="D225" i="23"/>
  <c r="B225" i="23"/>
  <c r="A225" i="23"/>
  <c r="M224" i="23"/>
  <c r="L224" i="23"/>
  <c r="K224" i="23"/>
  <c r="J224" i="23"/>
  <c r="I224" i="23"/>
  <c r="H224" i="23"/>
  <c r="G224" i="23"/>
  <c r="F224" i="23"/>
  <c r="E224" i="23"/>
  <c r="D224" i="23"/>
  <c r="B224" i="23"/>
  <c r="A224" i="23"/>
  <c r="M223" i="23"/>
  <c r="L223" i="23"/>
  <c r="K223" i="23"/>
  <c r="J223" i="23"/>
  <c r="I223" i="23"/>
  <c r="H223" i="23"/>
  <c r="G223" i="23"/>
  <c r="F223" i="23"/>
  <c r="E223" i="23"/>
  <c r="D223" i="23"/>
  <c r="B223" i="23"/>
  <c r="A223" i="23"/>
  <c r="M222" i="23"/>
  <c r="L222" i="23"/>
  <c r="K222" i="23"/>
  <c r="J222" i="23"/>
  <c r="I222" i="23"/>
  <c r="H222" i="23"/>
  <c r="G222" i="23"/>
  <c r="F222" i="23"/>
  <c r="E222" i="23"/>
  <c r="D222" i="23"/>
  <c r="B222" i="23"/>
  <c r="A222" i="23"/>
  <c r="M221" i="23"/>
  <c r="L221" i="23"/>
  <c r="K221" i="23"/>
  <c r="J221" i="23"/>
  <c r="I221" i="23"/>
  <c r="H221" i="23"/>
  <c r="G221" i="23"/>
  <c r="F221" i="23"/>
  <c r="E221" i="23"/>
  <c r="D221" i="23"/>
  <c r="B221" i="23"/>
  <c r="A221" i="23"/>
  <c r="M220" i="23"/>
  <c r="L220" i="23"/>
  <c r="K220" i="23"/>
  <c r="J220" i="23"/>
  <c r="I220" i="23"/>
  <c r="H220" i="23"/>
  <c r="G220" i="23"/>
  <c r="F220" i="23"/>
  <c r="E220" i="23"/>
  <c r="D220" i="23"/>
  <c r="B220" i="23"/>
  <c r="A220" i="23"/>
  <c r="M219" i="23"/>
  <c r="L219" i="23"/>
  <c r="K219" i="23"/>
  <c r="J219" i="23"/>
  <c r="I219" i="23"/>
  <c r="H219" i="23"/>
  <c r="G219" i="23"/>
  <c r="F219" i="23"/>
  <c r="E219" i="23"/>
  <c r="D219" i="23"/>
  <c r="B219" i="23"/>
  <c r="A219" i="23"/>
  <c r="M218" i="23"/>
  <c r="L218" i="23"/>
  <c r="K218" i="23"/>
  <c r="J218" i="23"/>
  <c r="I218" i="23"/>
  <c r="H218" i="23"/>
  <c r="G218" i="23"/>
  <c r="F218" i="23"/>
  <c r="E218" i="23"/>
  <c r="D218" i="23"/>
  <c r="B218" i="23"/>
  <c r="A218" i="23"/>
  <c r="M217" i="23"/>
  <c r="L217" i="23"/>
  <c r="K217" i="23"/>
  <c r="J217" i="23"/>
  <c r="I217" i="23"/>
  <c r="H217" i="23"/>
  <c r="G217" i="23"/>
  <c r="F217" i="23"/>
  <c r="E217" i="23"/>
  <c r="D217" i="23"/>
  <c r="B217" i="23"/>
  <c r="A217" i="23"/>
  <c r="M216" i="23"/>
  <c r="L216" i="23"/>
  <c r="K216" i="23"/>
  <c r="J216" i="23"/>
  <c r="I216" i="23"/>
  <c r="H216" i="23"/>
  <c r="G216" i="23"/>
  <c r="F216" i="23"/>
  <c r="E216" i="23"/>
  <c r="D216" i="23"/>
  <c r="B216" i="23"/>
  <c r="A216" i="23"/>
  <c r="M215" i="23"/>
  <c r="L215" i="23"/>
  <c r="K215" i="23"/>
  <c r="J215" i="23"/>
  <c r="I215" i="23"/>
  <c r="H215" i="23"/>
  <c r="G215" i="23"/>
  <c r="F215" i="23"/>
  <c r="E215" i="23"/>
  <c r="D215" i="23"/>
  <c r="B215" i="23"/>
  <c r="A215" i="23"/>
  <c r="M214" i="23"/>
  <c r="L214" i="23"/>
  <c r="K214" i="23"/>
  <c r="J214" i="23"/>
  <c r="I214" i="23"/>
  <c r="H214" i="23"/>
  <c r="G214" i="23"/>
  <c r="F214" i="23"/>
  <c r="E214" i="23"/>
  <c r="D214" i="23"/>
  <c r="B214" i="23"/>
  <c r="A214" i="23"/>
  <c r="M213" i="23"/>
  <c r="L213" i="23"/>
  <c r="K213" i="23"/>
  <c r="J213" i="23"/>
  <c r="I213" i="23"/>
  <c r="H213" i="23"/>
  <c r="G213" i="23"/>
  <c r="F213" i="23"/>
  <c r="E213" i="23"/>
  <c r="D213" i="23"/>
  <c r="B213" i="23"/>
  <c r="A213" i="23"/>
  <c r="M212" i="23"/>
  <c r="L212" i="23"/>
  <c r="K212" i="23"/>
  <c r="J212" i="23"/>
  <c r="I212" i="23"/>
  <c r="H212" i="23"/>
  <c r="G212" i="23"/>
  <c r="F212" i="23"/>
  <c r="E212" i="23"/>
  <c r="D212" i="23"/>
  <c r="B212" i="23"/>
  <c r="A212" i="23"/>
  <c r="M211" i="23"/>
  <c r="L211" i="23"/>
  <c r="K211" i="23"/>
  <c r="J211" i="23"/>
  <c r="I211" i="23"/>
  <c r="H211" i="23"/>
  <c r="G211" i="23"/>
  <c r="F211" i="23"/>
  <c r="E211" i="23"/>
  <c r="D211" i="23"/>
  <c r="B211" i="23"/>
  <c r="A211" i="23"/>
  <c r="M210" i="23"/>
  <c r="L210" i="23"/>
  <c r="K210" i="23"/>
  <c r="J210" i="23"/>
  <c r="I210" i="23"/>
  <c r="H210" i="23"/>
  <c r="G210" i="23"/>
  <c r="F210" i="23"/>
  <c r="E210" i="23"/>
  <c r="D210" i="23"/>
  <c r="B210" i="23"/>
  <c r="A210" i="23"/>
  <c r="M209" i="23"/>
  <c r="L209" i="23"/>
  <c r="K209" i="23"/>
  <c r="J209" i="23"/>
  <c r="I209" i="23"/>
  <c r="H209" i="23"/>
  <c r="G209" i="23"/>
  <c r="F209" i="23"/>
  <c r="E209" i="23"/>
  <c r="D209" i="23"/>
  <c r="B209" i="23"/>
  <c r="A209" i="23"/>
  <c r="M208" i="23"/>
  <c r="L208" i="23"/>
  <c r="K208" i="23"/>
  <c r="J208" i="23"/>
  <c r="I208" i="23"/>
  <c r="H208" i="23"/>
  <c r="G208" i="23"/>
  <c r="F208" i="23"/>
  <c r="E208" i="23"/>
  <c r="D208" i="23"/>
  <c r="B208" i="23"/>
  <c r="A208" i="23"/>
  <c r="M207" i="23"/>
  <c r="L207" i="23"/>
  <c r="K207" i="23"/>
  <c r="J207" i="23"/>
  <c r="I207" i="23"/>
  <c r="H207" i="23"/>
  <c r="G207" i="23"/>
  <c r="F207" i="23"/>
  <c r="E207" i="23"/>
  <c r="D207" i="23"/>
  <c r="B207" i="23"/>
  <c r="A207" i="23"/>
  <c r="M206" i="23"/>
  <c r="L206" i="23"/>
  <c r="K206" i="23"/>
  <c r="J206" i="23"/>
  <c r="I206" i="23"/>
  <c r="H206" i="23"/>
  <c r="G206" i="23"/>
  <c r="F206" i="23"/>
  <c r="E206" i="23"/>
  <c r="D206" i="23"/>
  <c r="B206" i="23"/>
  <c r="A206" i="23"/>
  <c r="M205" i="23"/>
  <c r="L205" i="23"/>
  <c r="K205" i="23"/>
  <c r="J205" i="23"/>
  <c r="I205" i="23"/>
  <c r="H205" i="23"/>
  <c r="G205" i="23"/>
  <c r="F205" i="23"/>
  <c r="E205" i="23"/>
  <c r="D205" i="23"/>
  <c r="B205" i="23"/>
  <c r="A205" i="23"/>
  <c r="M204" i="23"/>
  <c r="L204" i="23"/>
  <c r="K204" i="23"/>
  <c r="J204" i="23"/>
  <c r="I204" i="23"/>
  <c r="H204" i="23"/>
  <c r="G204" i="23"/>
  <c r="F204" i="23"/>
  <c r="E204" i="23"/>
  <c r="D204" i="23"/>
  <c r="B204" i="23"/>
  <c r="A204" i="23"/>
  <c r="M203" i="23"/>
  <c r="L203" i="23"/>
  <c r="K203" i="23"/>
  <c r="J203" i="23"/>
  <c r="I203" i="23"/>
  <c r="H203" i="23"/>
  <c r="G203" i="23"/>
  <c r="F203" i="23"/>
  <c r="E203" i="23"/>
  <c r="D203" i="23"/>
  <c r="B203" i="23"/>
  <c r="A203" i="23"/>
  <c r="M202" i="23"/>
  <c r="L202" i="23"/>
  <c r="K202" i="23"/>
  <c r="J202" i="23"/>
  <c r="I202" i="23"/>
  <c r="H202" i="23"/>
  <c r="G202" i="23"/>
  <c r="F202" i="23"/>
  <c r="E202" i="23"/>
  <c r="D202" i="23"/>
  <c r="B202" i="23"/>
  <c r="A202" i="23"/>
  <c r="M201" i="23"/>
  <c r="L201" i="23"/>
  <c r="K201" i="23"/>
  <c r="J201" i="23"/>
  <c r="I201" i="23"/>
  <c r="H201" i="23"/>
  <c r="G201" i="23"/>
  <c r="F201" i="23"/>
  <c r="E201" i="23"/>
  <c r="D201" i="23"/>
  <c r="B201" i="23"/>
  <c r="A201" i="23"/>
  <c r="M200" i="23"/>
  <c r="L200" i="23"/>
  <c r="K200" i="23"/>
  <c r="J200" i="23"/>
  <c r="I200" i="23"/>
  <c r="H200" i="23"/>
  <c r="G200" i="23"/>
  <c r="F200" i="23"/>
  <c r="E200" i="23"/>
  <c r="D200" i="23"/>
  <c r="B200" i="23"/>
  <c r="A200" i="23"/>
  <c r="M199" i="23"/>
  <c r="L199" i="23"/>
  <c r="K199" i="23"/>
  <c r="J199" i="23"/>
  <c r="I199" i="23"/>
  <c r="H199" i="23"/>
  <c r="G199" i="23"/>
  <c r="F199" i="23"/>
  <c r="E199" i="23"/>
  <c r="D199" i="23"/>
  <c r="B199" i="23"/>
  <c r="A199" i="23"/>
  <c r="M198" i="23"/>
  <c r="L198" i="23"/>
  <c r="K198" i="23"/>
  <c r="J198" i="23"/>
  <c r="I198" i="23"/>
  <c r="H198" i="23"/>
  <c r="G198" i="23"/>
  <c r="F198" i="23"/>
  <c r="E198" i="23"/>
  <c r="D198" i="23"/>
  <c r="B198" i="23"/>
  <c r="A198" i="23"/>
  <c r="M197" i="23"/>
  <c r="L197" i="23"/>
  <c r="K197" i="23"/>
  <c r="J197" i="23"/>
  <c r="I197" i="23"/>
  <c r="H197" i="23"/>
  <c r="G197" i="23"/>
  <c r="F197" i="23"/>
  <c r="E197" i="23"/>
  <c r="D197" i="23"/>
  <c r="B197" i="23"/>
  <c r="A197" i="23"/>
  <c r="M196" i="23"/>
  <c r="L196" i="23"/>
  <c r="K196" i="23"/>
  <c r="J196" i="23"/>
  <c r="I196" i="23"/>
  <c r="H196" i="23"/>
  <c r="G196" i="23"/>
  <c r="F196" i="23"/>
  <c r="E196" i="23"/>
  <c r="D196" i="23"/>
  <c r="B196" i="23"/>
  <c r="A196" i="23"/>
  <c r="M195" i="23"/>
  <c r="L195" i="23"/>
  <c r="K195" i="23"/>
  <c r="J195" i="23"/>
  <c r="I195" i="23"/>
  <c r="H195" i="23"/>
  <c r="G195" i="23"/>
  <c r="F195" i="23"/>
  <c r="E195" i="23"/>
  <c r="D195" i="23"/>
  <c r="B195" i="23"/>
  <c r="A195" i="23"/>
  <c r="M194" i="23"/>
  <c r="L194" i="23"/>
  <c r="K194" i="23"/>
  <c r="J194" i="23"/>
  <c r="I194" i="23"/>
  <c r="H194" i="23"/>
  <c r="G194" i="23"/>
  <c r="F194" i="23"/>
  <c r="E194" i="23"/>
  <c r="D194" i="23"/>
  <c r="B194" i="23"/>
  <c r="A194" i="23"/>
  <c r="M193" i="23"/>
  <c r="L193" i="23"/>
  <c r="K193" i="23"/>
  <c r="J193" i="23"/>
  <c r="I193" i="23"/>
  <c r="H193" i="23"/>
  <c r="G193" i="23"/>
  <c r="F193" i="23"/>
  <c r="E193" i="23"/>
  <c r="D193" i="23"/>
  <c r="B193" i="23"/>
  <c r="A193" i="23"/>
  <c r="M192" i="23"/>
  <c r="L192" i="23"/>
  <c r="K192" i="23"/>
  <c r="J192" i="23"/>
  <c r="I192" i="23"/>
  <c r="H192" i="23"/>
  <c r="G192" i="23"/>
  <c r="F192" i="23"/>
  <c r="E192" i="23"/>
  <c r="D192" i="23"/>
  <c r="B192" i="23"/>
  <c r="A192" i="23"/>
  <c r="M191" i="23"/>
  <c r="L191" i="23"/>
  <c r="K191" i="23"/>
  <c r="J191" i="23"/>
  <c r="I191" i="23"/>
  <c r="H191" i="23"/>
  <c r="G191" i="23"/>
  <c r="F191" i="23"/>
  <c r="E191" i="23"/>
  <c r="D191" i="23"/>
  <c r="B191" i="23"/>
  <c r="A191" i="23"/>
  <c r="M190" i="23"/>
  <c r="L190" i="23"/>
  <c r="K190" i="23"/>
  <c r="J190" i="23"/>
  <c r="I190" i="23"/>
  <c r="H190" i="23"/>
  <c r="G190" i="23"/>
  <c r="F190" i="23"/>
  <c r="E190" i="23"/>
  <c r="D190" i="23"/>
  <c r="B190" i="23"/>
  <c r="A190" i="23"/>
  <c r="M189" i="23"/>
  <c r="L189" i="23"/>
  <c r="K189" i="23"/>
  <c r="J189" i="23"/>
  <c r="I189" i="23"/>
  <c r="H189" i="23"/>
  <c r="G189" i="23"/>
  <c r="F189" i="23"/>
  <c r="E189" i="23"/>
  <c r="D189" i="23"/>
  <c r="B189" i="23"/>
  <c r="A189" i="23"/>
  <c r="M188" i="23"/>
  <c r="L188" i="23"/>
  <c r="K188" i="23"/>
  <c r="J188" i="23"/>
  <c r="I188" i="23"/>
  <c r="H188" i="23"/>
  <c r="G188" i="23"/>
  <c r="F188" i="23"/>
  <c r="E188" i="23"/>
  <c r="D188" i="23"/>
  <c r="B188" i="23"/>
  <c r="A188" i="23"/>
  <c r="M187" i="23"/>
  <c r="L187" i="23"/>
  <c r="K187" i="23"/>
  <c r="J187" i="23"/>
  <c r="I187" i="23"/>
  <c r="H187" i="23"/>
  <c r="G187" i="23"/>
  <c r="F187" i="23"/>
  <c r="E187" i="23"/>
  <c r="D187" i="23"/>
  <c r="B187" i="23"/>
  <c r="A187" i="23"/>
  <c r="M186" i="23"/>
  <c r="L186" i="23"/>
  <c r="K186" i="23"/>
  <c r="J186" i="23"/>
  <c r="I186" i="23"/>
  <c r="H186" i="23"/>
  <c r="G186" i="23"/>
  <c r="F186" i="23"/>
  <c r="E186" i="23"/>
  <c r="D186" i="23"/>
  <c r="B186" i="23"/>
  <c r="A186" i="23"/>
  <c r="M185" i="23"/>
  <c r="L185" i="23"/>
  <c r="K185" i="23"/>
  <c r="J185" i="23"/>
  <c r="I185" i="23"/>
  <c r="H185" i="23"/>
  <c r="G185" i="23"/>
  <c r="F185" i="23"/>
  <c r="E185" i="23"/>
  <c r="D185" i="23"/>
  <c r="B185" i="23"/>
  <c r="A185" i="23"/>
  <c r="M184" i="23"/>
  <c r="L184" i="23"/>
  <c r="K184" i="23"/>
  <c r="J184" i="23"/>
  <c r="I184" i="23"/>
  <c r="H184" i="23"/>
  <c r="G184" i="23"/>
  <c r="F184" i="23"/>
  <c r="E184" i="23"/>
  <c r="D184" i="23"/>
  <c r="B184" i="23"/>
  <c r="A184" i="23"/>
  <c r="M183" i="23"/>
  <c r="L183" i="23"/>
  <c r="K183" i="23"/>
  <c r="J183" i="23"/>
  <c r="I183" i="23"/>
  <c r="H183" i="23"/>
  <c r="G183" i="23"/>
  <c r="F183" i="23"/>
  <c r="E183" i="23"/>
  <c r="D183" i="23"/>
  <c r="B183" i="23"/>
  <c r="A183" i="23"/>
  <c r="M617" i="24"/>
  <c r="L617" i="24"/>
  <c r="K617" i="24"/>
  <c r="J617" i="24"/>
  <c r="I617" i="24"/>
  <c r="H617" i="24"/>
  <c r="G617" i="24"/>
  <c r="F617" i="24"/>
  <c r="E617" i="24"/>
  <c r="D617" i="24"/>
  <c r="B617" i="24"/>
  <c r="A617" i="24"/>
  <c r="M616" i="24"/>
  <c r="L616" i="24"/>
  <c r="K616" i="24"/>
  <c r="J616" i="24"/>
  <c r="I616" i="24"/>
  <c r="H616" i="24"/>
  <c r="G616" i="24"/>
  <c r="F616" i="24"/>
  <c r="E616" i="24"/>
  <c r="D616" i="24"/>
  <c r="B616" i="24"/>
  <c r="A616" i="24"/>
  <c r="M615" i="24"/>
  <c r="L615" i="24"/>
  <c r="K615" i="24"/>
  <c r="J615" i="24"/>
  <c r="I615" i="24"/>
  <c r="H615" i="24"/>
  <c r="G615" i="24"/>
  <c r="F615" i="24"/>
  <c r="E615" i="24"/>
  <c r="D615" i="24"/>
  <c r="B615" i="24"/>
  <c r="A615" i="24"/>
  <c r="M614" i="24"/>
  <c r="L614" i="24"/>
  <c r="K614" i="24"/>
  <c r="J614" i="24"/>
  <c r="I614" i="24"/>
  <c r="H614" i="24"/>
  <c r="G614" i="24"/>
  <c r="F614" i="24"/>
  <c r="E614" i="24"/>
  <c r="D614" i="24"/>
  <c r="B614" i="24"/>
  <c r="A614" i="24"/>
  <c r="M613" i="24"/>
  <c r="L613" i="24"/>
  <c r="K613" i="24"/>
  <c r="J613" i="24"/>
  <c r="I613" i="24"/>
  <c r="H613" i="24"/>
  <c r="G613" i="24"/>
  <c r="F613" i="24"/>
  <c r="E613" i="24"/>
  <c r="D613" i="24"/>
  <c r="B613" i="24"/>
  <c r="A613" i="24"/>
  <c r="M612" i="24"/>
  <c r="L612" i="24"/>
  <c r="K612" i="24"/>
  <c r="J612" i="24"/>
  <c r="I612" i="24"/>
  <c r="H612" i="24"/>
  <c r="G612" i="24"/>
  <c r="F612" i="24"/>
  <c r="E612" i="24"/>
  <c r="D612" i="24"/>
  <c r="B612" i="24"/>
  <c r="A612" i="24"/>
  <c r="M611" i="24"/>
  <c r="L611" i="24"/>
  <c r="K611" i="24"/>
  <c r="J611" i="24"/>
  <c r="I611" i="24"/>
  <c r="H611" i="24"/>
  <c r="G611" i="24"/>
  <c r="F611" i="24"/>
  <c r="E611" i="24"/>
  <c r="D611" i="24"/>
  <c r="B611" i="24"/>
  <c r="A611" i="24"/>
  <c r="M610" i="24"/>
  <c r="L610" i="24"/>
  <c r="K610" i="24"/>
  <c r="J610" i="24"/>
  <c r="I610" i="24"/>
  <c r="H610" i="24"/>
  <c r="G610" i="24"/>
  <c r="F610" i="24"/>
  <c r="E610" i="24"/>
  <c r="D610" i="24"/>
  <c r="B610" i="24"/>
  <c r="A610" i="24"/>
  <c r="M609" i="24"/>
  <c r="L609" i="24"/>
  <c r="K609" i="24"/>
  <c r="J609" i="24"/>
  <c r="I609" i="24"/>
  <c r="H609" i="24"/>
  <c r="G609" i="24"/>
  <c r="F609" i="24"/>
  <c r="E609" i="24"/>
  <c r="D609" i="24"/>
  <c r="B609" i="24"/>
  <c r="A609" i="24"/>
  <c r="M608" i="24"/>
  <c r="L608" i="24"/>
  <c r="K608" i="24"/>
  <c r="J608" i="24"/>
  <c r="I608" i="24"/>
  <c r="H608" i="24"/>
  <c r="G608" i="24"/>
  <c r="F608" i="24"/>
  <c r="E608" i="24"/>
  <c r="D608" i="24"/>
  <c r="B608" i="24"/>
  <c r="A608" i="24"/>
  <c r="M607" i="24"/>
  <c r="L607" i="24"/>
  <c r="K607" i="24"/>
  <c r="J607" i="24"/>
  <c r="I607" i="24"/>
  <c r="H607" i="24"/>
  <c r="G607" i="24"/>
  <c r="F607" i="24"/>
  <c r="E607" i="24"/>
  <c r="D607" i="24"/>
  <c r="B607" i="24"/>
  <c r="A607" i="24"/>
  <c r="M606" i="24"/>
  <c r="L606" i="24"/>
  <c r="K606" i="24"/>
  <c r="J606" i="24"/>
  <c r="I606" i="24"/>
  <c r="H606" i="24"/>
  <c r="G606" i="24"/>
  <c r="F606" i="24"/>
  <c r="E606" i="24"/>
  <c r="D606" i="24"/>
  <c r="B606" i="24"/>
  <c r="A606" i="24"/>
  <c r="M605" i="24"/>
  <c r="L605" i="24"/>
  <c r="K605" i="24"/>
  <c r="J605" i="24"/>
  <c r="I605" i="24"/>
  <c r="H605" i="24"/>
  <c r="G605" i="24"/>
  <c r="F605" i="24"/>
  <c r="E605" i="24"/>
  <c r="D605" i="24"/>
  <c r="B605" i="24"/>
  <c r="A605" i="24"/>
  <c r="M604" i="24"/>
  <c r="L604" i="24"/>
  <c r="K604" i="24"/>
  <c r="J604" i="24"/>
  <c r="I604" i="24"/>
  <c r="H604" i="24"/>
  <c r="G604" i="24"/>
  <c r="F604" i="24"/>
  <c r="E604" i="24"/>
  <c r="D604" i="24"/>
  <c r="B604" i="24"/>
  <c r="A604" i="24"/>
  <c r="M603" i="24"/>
  <c r="L603" i="24"/>
  <c r="K603" i="24"/>
  <c r="J603" i="24"/>
  <c r="I603" i="24"/>
  <c r="H603" i="24"/>
  <c r="G603" i="24"/>
  <c r="F603" i="24"/>
  <c r="E603" i="24"/>
  <c r="D603" i="24"/>
  <c r="B603" i="24"/>
  <c r="A603" i="24"/>
  <c r="M602" i="24"/>
  <c r="L602" i="24"/>
  <c r="K602" i="24"/>
  <c r="J602" i="24"/>
  <c r="I602" i="24"/>
  <c r="H602" i="24"/>
  <c r="G602" i="24"/>
  <c r="F602" i="24"/>
  <c r="E602" i="24"/>
  <c r="D602" i="24"/>
  <c r="B602" i="24"/>
  <c r="A602" i="24"/>
  <c r="M601" i="24"/>
  <c r="L601" i="24"/>
  <c r="K601" i="24"/>
  <c r="J601" i="24"/>
  <c r="I601" i="24"/>
  <c r="H601" i="24"/>
  <c r="G601" i="24"/>
  <c r="F601" i="24"/>
  <c r="E601" i="24"/>
  <c r="D601" i="24"/>
  <c r="B601" i="24"/>
  <c r="A601" i="24"/>
  <c r="M600" i="24"/>
  <c r="L600" i="24"/>
  <c r="K600" i="24"/>
  <c r="J600" i="24"/>
  <c r="I600" i="24"/>
  <c r="H600" i="24"/>
  <c r="G600" i="24"/>
  <c r="F600" i="24"/>
  <c r="E600" i="24"/>
  <c r="D600" i="24"/>
  <c r="B600" i="24"/>
  <c r="A600" i="24"/>
  <c r="M599" i="24"/>
  <c r="L599" i="24"/>
  <c r="K599" i="24"/>
  <c r="J599" i="24"/>
  <c r="I599" i="24"/>
  <c r="H599" i="24"/>
  <c r="G599" i="24"/>
  <c r="F599" i="24"/>
  <c r="E599" i="24"/>
  <c r="D599" i="24"/>
  <c r="B599" i="24"/>
  <c r="A599" i="24"/>
  <c r="M598" i="24"/>
  <c r="L598" i="24"/>
  <c r="K598" i="24"/>
  <c r="J598" i="24"/>
  <c r="I598" i="24"/>
  <c r="H598" i="24"/>
  <c r="G598" i="24"/>
  <c r="F598" i="24"/>
  <c r="E598" i="24"/>
  <c r="D598" i="24"/>
  <c r="B598" i="24"/>
  <c r="A598" i="24"/>
  <c r="M597" i="24"/>
  <c r="L597" i="24"/>
  <c r="K597" i="24"/>
  <c r="J597" i="24"/>
  <c r="I597" i="24"/>
  <c r="H597" i="24"/>
  <c r="G597" i="24"/>
  <c r="F597" i="24"/>
  <c r="E597" i="24"/>
  <c r="D597" i="24"/>
  <c r="B597" i="24"/>
  <c r="A597" i="24"/>
  <c r="M596" i="24"/>
  <c r="L596" i="24"/>
  <c r="K596" i="24"/>
  <c r="J596" i="24"/>
  <c r="I596" i="24"/>
  <c r="H596" i="24"/>
  <c r="G596" i="24"/>
  <c r="F596" i="24"/>
  <c r="E596" i="24"/>
  <c r="D596" i="24"/>
  <c r="B596" i="24"/>
  <c r="A596" i="24"/>
  <c r="M595" i="24"/>
  <c r="L595" i="24"/>
  <c r="K595" i="24"/>
  <c r="J595" i="24"/>
  <c r="I595" i="24"/>
  <c r="H595" i="24"/>
  <c r="G595" i="24"/>
  <c r="F595" i="24"/>
  <c r="E595" i="24"/>
  <c r="D595" i="24"/>
  <c r="B595" i="24"/>
  <c r="A595" i="24"/>
  <c r="M594" i="24"/>
  <c r="L594" i="24"/>
  <c r="K594" i="24"/>
  <c r="J594" i="24"/>
  <c r="I594" i="24"/>
  <c r="H594" i="24"/>
  <c r="G594" i="24"/>
  <c r="F594" i="24"/>
  <c r="E594" i="24"/>
  <c r="D594" i="24"/>
  <c r="B594" i="24"/>
  <c r="A594" i="24"/>
  <c r="M593" i="24"/>
  <c r="L593" i="24"/>
  <c r="K593" i="24"/>
  <c r="J593" i="24"/>
  <c r="I593" i="24"/>
  <c r="H593" i="24"/>
  <c r="G593" i="24"/>
  <c r="F593" i="24"/>
  <c r="E593" i="24"/>
  <c r="D593" i="24"/>
  <c r="B593" i="24"/>
  <c r="A593" i="24"/>
  <c r="M592" i="24"/>
  <c r="L592" i="24"/>
  <c r="K592" i="24"/>
  <c r="J592" i="24"/>
  <c r="I592" i="24"/>
  <c r="H592" i="24"/>
  <c r="G592" i="24"/>
  <c r="F592" i="24"/>
  <c r="E592" i="24"/>
  <c r="D592" i="24"/>
  <c r="B592" i="24"/>
  <c r="A592" i="24"/>
  <c r="M591" i="24"/>
  <c r="L591" i="24"/>
  <c r="K591" i="24"/>
  <c r="J591" i="24"/>
  <c r="I591" i="24"/>
  <c r="H591" i="24"/>
  <c r="G591" i="24"/>
  <c r="F591" i="24"/>
  <c r="E591" i="24"/>
  <c r="D591" i="24"/>
  <c r="B591" i="24"/>
  <c r="A591" i="24"/>
  <c r="M590" i="24"/>
  <c r="L590" i="24"/>
  <c r="K590" i="24"/>
  <c r="J590" i="24"/>
  <c r="I590" i="24"/>
  <c r="H590" i="24"/>
  <c r="G590" i="24"/>
  <c r="F590" i="24"/>
  <c r="E590" i="24"/>
  <c r="D590" i="24"/>
  <c r="B590" i="24"/>
  <c r="A590" i="24"/>
  <c r="M589" i="24"/>
  <c r="L589" i="24"/>
  <c r="K589" i="24"/>
  <c r="J589" i="24"/>
  <c r="I589" i="24"/>
  <c r="H589" i="24"/>
  <c r="G589" i="24"/>
  <c r="F589" i="24"/>
  <c r="E589" i="24"/>
  <c r="D589" i="24"/>
  <c r="B589" i="24"/>
  <c r="A589" i="24"/>
  <c r="M588" i="24"/>
  <c r="L588" i="24"/>
  <c r="K588" i="24"/>
  <c r="J588" i="24"/>
  <c r="I588" i="24"/>
  <c r="H588" i="24"/>
  <c r="G588" i="24"/>
  <c r="F588" i="24"/>
  <c r="E588" i="24"/>
  <c r="D588" i="24"/>
  <c r="B588" i="24"/>
  <c r="A588" i="24"/>
  <c r="M587" i="24"/>
  <c r="L587" i="24"/>
  <c r="K587" i="24"/>
  <c r="J587" i="24"/>
  <c r="I587" i="24"/>
  <c r="H587" i="24"/>
  <c r="G587" i="24"/>
  <c r="F587" i="24"/>
  <c r="E587" i="24"/>
  <c r="D587" i="24"/>
  <c r="B587" i="24"/>
  <c r="A587" i="24"/>
  <c r="M586" i="24"/>
  <c r="L586" i="24"/>
  <c r="K586" i="24"/>
  <c r="J586" i="24"/>
  <c r="I586" i="24"/>
  <c r="H586" i="24"/>
  <c r="G586" i="24"/>
  <c r="F586" i="24"/>
  <c r="E586" i="24"/>
  <c r="D586" i="24"/>
  <c r="B586" i="24"/>
  <c r="A586" i="24"/>
  <c r="M585" i="24"/>
  <c r="L585" i="24"/>
  <c r="K585" i="24"/>
  <c r="J585" i="24"/>
  <c r="I585" i="24"/>
  <c r="H585" i="24"/>
  <c r="G585" i="24"/>
  <c r="F585" i="24"/>
  <c r="E585" i="24"/>
  <c r="D585" i="24"/>
  <c r="B585" i="24"/>
  <c r="A585" i="24"/>
  <c r="M584" i="24"/>
  <c r="L584" i="24"/>
  <c r="K584" i="24"/>
  <c r="J584" i="24"/>
  <c r="I584" i="24"/>
  <c r="H584" i="24"/>
  <c r="G584" i="24"/>
  <c r="F584" i="24"/>
  <c r="E584" i="24"/>
  <c r="D584" i="24"/>
  <c r="B584" i="24"/>
  <c r="A584" i="24"/>
  <c r="M583" i="24"/>
  <c r="L583" i="24"/>
  <c r="K583" i="24"/>
  <c r="J583" i="24"/>
  <c r="I583" i="24"/>
  <c r="H583" i="24"/>
  <c r="G583" i="24"/>
  <c r="F583" i="24"/>
  <c r="E583" i="24"/>
  <c r="D583" i="24"/>
  <c r="B583" i="24"/>
  <c r="A583" i="24"/>
  <c r="M582" i="24"/>
  <c r="L582" i="24"/>
  <c r="K582" i="24"/>
  <c r="J582" i="24"/>
  <c r="I582" i="24"/>
  <c r="H582" i="24"/>
  <c r="G582" i="24"/>
  <c r="F582" i="24"/>
  <c r="E582" i="24"/>
  <c r="D582" i="24"/>
  <c r="B582" i="24"/>
  <c r="A582" i="24"/>
  <c r="M581" i="24"/>
  <c r="L581" i="24"/>
  <c r="K581" i="24"/>
  <c r="J581" i="24"/>
  <c r="I581" i="24"/>
  <c r="H581" i="24"/>
  <c r="G581" i="24"/>
  <c r="F581" i="24"/>
  <c r="E581" i="24"/>
  <c r="D581" i="24"/>
  <c r="B581" i="24"/>
  <c r="A581" i="24"/>
  <c r="M580" i="24"/>
  <c r="L580" i="24"/>
  <c r="K580" i="24"/>
  <c r="J580" i="24"/>
  <c r="I580" i="24"/>
  <c r="H580" i="24"/>
  <c r="G580" i="24"/>
  <c r="F580" i="24"/>
  <c r="E580" i="24"/>
  <c r="D580" i="24"/>
  <c r="B580" i="24"/>
  <c r="A580" i="24"/>
  <c r="M579" i="24"/>
  <c r="L579" i="24"/>
  <c r="K579" i="24"/>
  <c r="J579" i="24"/>
  <c r="I579" i="24"/>
  <c r="H579" i="24"/>
  <c r="G579" i="24"/>
  <c r="F579" i="24"/>
  <c r="E579" i="24"/>
  <c r="D579" i="24"/>
  <c r="B579" i="24"/>
  <c r="A579" i="24"/>
  <c r="M578" i="24"/>
  <c r="L578" i="24"/>
  <c r="K578" i="24"/>
  <c r="J578" i="24"/>
  <c r="I578" i="24"/>
  <c r="H578" i="24"/>
  <c r="G578" i="24"/>
  <c r="F578" i="24"/>
  <c r="E578" i="24"/>
  <c r="D578" i="24"/>
  <c r="B578" i="24"/>
  <c r="A578" i="24"/>
  <c r="M577" i="24"/>
  <c r="L577" i="24"/>
  <c r="K577" i="24"/>
  <c r="J577" i="24"/>
  <c r="I577" i="24"/>
  <c r="H577" i="24"/>
  <c r="G577" i="24"/>
  <c r="F577" i="24"/>
  <c r="E577" i="24"/>
  <c r="D577" i="24"/>
  <c r="B577" i="24"/>
  <c r="A577" i="24"/>
  <c r="M576" i="24"/>
  <c r="L576" i="24"/>
  <c r="K576" i="24"/>
  <c r="J576" i="24"/>
  <c r="I576" i="24"/>
  <c r="H576" i="24"/>
  <c r="G576" i="24"/>
  <c r="F576" i="24"/>
  <c r="E576" i="24"/>
  <c r="D576" i="24"/>
  <c r="B576" i="24"/>
  <c r="A576" i="24"/>
  <c r="M575" i="24"/>
  <c r="L575" i="24"/>
  <c r="K575" i="24"/>
  <c r="J575" i="24"/>
  <c r="I575" i="24"/>
  <c r="H575" i="24"/>
  <c r="G575" i="24"/>
  <c r="F575" i="24"/>
  <c r="E575" i="24"/>
  <c r="D575" i="24"/>
  <c r="B575" i="24"/>
  <c r="A575" i="24"/>
  <c r="M574" i="24"/>
  <c r="L574" i="24"/>
  <c r="K574" i="24"/>
  <c r="J574" i="24"/>
  <c r="I574" i="24"/>
  <c r="H574" i="24"/>
  <c r="G574" i="24"/>
  <c r="F574" i="24"/>
  <c r="E574" i="24"/>
  <c r="D574" i="24"/>
  <c r="B574" i="24"/>
  <c r="A574" i="24"/>
  <c r="M573" i="24"/>
  <c r="L573" i="24"/>
  <c r="K573" i="24"/>
  <c r="J573" i="24"/>
  <c r="I573" i="24"/>
  <c r="H573" i="24"/>
  <c r="G573" i="24"/>
  <c r="F573" i="24"/>
  <c r="E573" i="24"/>
  <c r="D573" i="24"/>
  <c r="B573" i="24"/>
  <c r="A573" i="24"/>
  <c r="M572" i="24"/>
  <c r="L572" i="24"/>
  <c r="K572" i="24"/>
  <c r="J572" i="24"/>
  <c r="I572" i="24"/>
  <c r="H572" i="24"/>
  <c r="G572" i="24"/>
  <c r="F572" i="24"/>
  <c r="E572" i="24"/>
  <c r="D572" i="24"/>
  <c r="B572" i="24"/>
  <c r="A572" i="24"/>
  <c r="M571" i="24"/>
  <c r="L571" i="24"/>
  <c r="K571" i="24"/>
  <c r="J571" i="24"/>
  <c r="I571" i="24"/>
  <c r="H571" i="24"/>
  <c r="G571" i="24"/>
  <c r="F571" i="24"/>
  <c r="E571" i="24"/>
  <c r="D571" i="24"/>
  <c r="B571" i="24"/>
  <c r="A571" i="24"/>
  <c r="M570" i="24"/>
  <c r="L570" i="24"/>
  <c r="K570" i="24"/>
  <c r="J570" i="24"/>
  <c r="I570" i="24"/>
  <c r="H570" i="24"/>
  <c r="G570" i="24"/>
  <c r="F570" i="24"/>
  <c r="E570" i="24"/>
  <c r="D570" i="24"/>
  <c r="B570" i="24"/>
  <c r="A570" i="24"/>
  <c r="M569" i="24"/>
  <c r="L569" i="24"/>
  <c r="K569" i="24"/>
  <c r="J569" i="24"/>
  <c r="I569" i="24"/>
  <c r="H569" i="24"/>
  <c r="G569" i="24"/>
  <c r="F569" i="24"/>
  <c r="E569" i="24"/>
  <c r="D569" i="24"/>
  <c r="B569" i="24"/>
  <c r="A569" i="24"/>
  <c r="M568" i="24"/>
  <c r="L568" i="24"/>
  <c r="K568" i="24"/>
  <c r="J568" i="24"/>
  <c r="I568" i="24"/>
  <c r="H568" i="24"/>
  <c r="G568" i="24"/>
  <c r="F568" i="24"/>
  <c r="E568" i="24"/>
  <c r="D568" i="24"/>
  <c r="B568" i="24"/>
  <c r="A568" i="24"/>
  <c r="M567" i="24"/>
  <c r="L567" i="24"/>
  <c r="K567" i="24"/>
  <c r="J567" i="24"/>
  <c r="I567" i="24"/>
  <c r="H567" i="24"/>
  <c r="G567" i="24"/>
  <c r="F567" i="24"/>
  <c r="E567" i="24"/>
  <c r="D567" i="24"/>
  <c r="B567" i="24"/>
  <c r="A567" i="24"/>
  <c r="M566" i="24"/>
  <c r="L566" i="24"/>
  <c r="K566" i="24"/>
  <c r="J566" i="24"/>
  <c r="I566" i="24"/>
  <c r="H566" i="24"/>
  <c r="G566" i="24"/>
  <c r="F566" i="24"/>
  <c r="E566" i="24"/>
  <c r="D566" i="24"/>
  <c r="B566" i="24"/>
  <c r="A566" i="24"/>
  <c r="M565" i="24"/>
  <c r="L565" i="24"/>
  <c r="K565" i="24"/>
  <c r="J565" i="24"/>
  <c r="I565" i="24"/>
  <c r="H565" i="24"/>
  <c r="G565" i="24"/>
  <c r="F565" i="24"/>
  <c r="E565" i="24"/>
  <c r="D565" i="24"/>
  <c r="B565" i="24"/>
  <c r="A565" i="24"/>
  <c r="M564" i="24"/>
  <c r="L564" i="24"/>
  <c r="K564" i="24"/>
  <c r="J564" i="24"/>
  <c r="I564" i="24"/>
  <c r="H564" i="24"/>
  <c r="G564" i="24"/>
  <c r="F564" i="24"/>
  <c r="E564" i="24"/>
  <c r="D564" i="24"/>
  <c r="B564" i="24"/>
  <c r="A564" i="24"/>
  <c r="M563" i="24"/>
  <c r="L563" i="24"/>
  <c r="K563" i="24"/>
  <c r="J563" i="24"/>
  <c r="I563" i="24"/>
  <c r="H563" i="24"/>
  <c r="G563" i="24"/>
  <c r="F563" i="24"/>
  <c r="E563" i="24"/>
  <c r="D563" i="24"/>
  <c r="B563" i="24"/>
  <c r="A563" i="24"/>
  <c r="M562" i="24"/>
  <c r="L562" i="24"/>
  <c r="K562" i="24"/>
  <c r="J562" i="24"/>
  <c r="I562" i="24"/>
  <c r="H562" i="24"/>
  <c r="G562" i="24"/>
  <c r="F562" i="24"/>
  <c r="E562" i="24"/>
  <c r="D562" i="24"/>
  <c r="B562" i="24"/>
  <c r="A562" i="24"/>
  <c r="M561" i="24"/>
  <c r="L561" i="24"/>
  <c r="K561" i="24"/>
  <c r="J561" i="24"/>
  <c r="I561" i="24"/>
  <c r="H561" i="24"/>
  <c r="G561" i="24"/>
  <c r="F561" i="24"/>
  <c r="E561" i="24"/>
  <c r="D561" i="24"/>
  <c r="B561" i="24"/>
  <c r="A561" i="24"/>
  <c r="M560" i="24"/>
  <c r="L560" i="24"/>
  <c r="K560" i="24"/>
  <c r="J560" i="24"/>
  <c r="I560" i="24"/>
  <c r="H560" i="24"/>
  <c r="G560" i="24"/>
  <c r="F560" i="24"/>
  <c r="E560" i="24"/>
  <c r="D560" i="24"/>
  <c r="B560" i="24"/>
  <c r="A560" i="24"/>
  <c r="M559" i="24"/>
  <c r="L559" i="24"/>
  <c r="K559" i="24"/>
  <c r="J559" i="24"/>
  <c r="I559" i="24"/>
  <c r="H559" i="24"/>
  <c r="G559" i="24"/>
  <c r="F559" i="24"/>
  <c r="E559" i="24"/>
  <c r="D559" i="24"/>
  <c r="B559" i="24"/>
  <c r="A559" i="24"/>
  <c r="M558" i="24"/>
  <c r="L558" i="24"/>
  <c r="K558" i="24"/>
  <c r="J558" i="24"/>
  <c r="I558" i="24"/>
  <c r="H558" i="24"/>
  <c r="G558" i="24"/>
  <c r="F558" i="24"/>
  <c r="E558" i="24"/>
  <c r="D558" i="24"/>
  <c r="B558" i="24"/>
  <c r="A558" i="24"/>
  <c r="M557" i="24"/>
  <c r="L557" i="24"/>
  <c r="K557" i="24"/>
  <c r="J557" i="24"/>
  <c r="I557" i="24"/>
  <c r="H557" i="24"/>
  <c r="G557" i="24"/>
  <c r="F557" i="24"/>
  <c r="E557" i="24"/>
  <c r="D557" i="24"/>
  <c r="B557" i="24"/>
  <c r="A557" i="24"/>
  <c r="M556" i="24"/>
  <c r="L556" i="24"/>
  <c r="K556" i="24"/>
  <c r="J556" i="24"/>
  <c r="I556" i="24"/>
  <c r="H556" i="24"/>
  <c r="G556" i="24"/>
  <c r="F556" i="24"/>
  <c r="E556" i="24"/>
  <c r="D556" i="24"/>
  <c r="B556" i="24"/>
  <c r="A556" i="24"/>
  <c r="M555" i="24"/>
  <c r="L555" i="24"/>
  <c r="K555" i="24"/>
  <c r="J555" i="24"/>
  <c r="I555" i="24"/>
  <c r="H555" i="24"/>
  <c r="G555" i="24"/>
  <c r="F555" i="24"/>
  <c r="E555" i="24"/>
  <c r="D555" i="24"/>
  <c r="B555" i="24"/>
  <c r="A555" i="24"/>
  <c r="M554" i="24"/>
  <c r="L554" i="24"/>
  <c r="K554" i="24"/>
  <c r="J554" i="24"/>
  <c r="I554" i="24"/>
  <c r="H554" i="24"/>
  <c r="G554" i="24"/>
  <c r="F554" i="24"/>
  <c r="E554" i="24"/>
  <c r="D554" i="24"/>
  <c r="B554" i="24"/>
  <c r="A554" i="24"/>
  <c r="M553" i="24"/>
  <c r="L553" i="24"/>
  <c r="K553" i="24"/>
  <c r="J553" i="24"/>
  <c r="I553" i="24"/>
  <c r="H553" i="24"/>
  <c r="G553" i="24"/>
  <c r="F553" i="24"/>
  <c r="E553" i="24"/>
  <c r="D553" i="24"/>
  <c r="B553" i="24"/>
  <c r="A553" i="24"/>
  <c r="M552" i="24"/>
  <c r="L552" i="24"/>
  <c r="K552" i="24"/>
  <c r="J552" i="24"/>
  <c r="I552" i="24"/>
  <c r="H552" i="24"/>
  <c r="G552" i="24"/>
  <c r="F552" i="24"/>
  <c r="E552" i="24"/>
  <c r="D552" i="24"/>
  <c r="B552" i="24"/>
  <c r="A552" i="24"/>
  <c r="M551" i="24"/>
  <c r="L551" i="24"/>
  <c r="K551" i="24"/>
  <c r="J551" i="24"/>
  <c r="I551" i="24"/>
  <c r="H551" i="24"/>
  <c r="G551" i="24"/>
  <c r="F551" i="24"/>
  <c r="E551" i="24"/>
  <c r="D551" i="24"/>
  <c r="B551" i="24"/>
  <c r="A551" i="24"/>
  <c r="M550" i="24"/>
  <c r="L550" i="24"/>
  <c r="K550" i="24"/>
  <c r="J550" i="24"/>
  <c r="I550" i="24"/>
  <c r="H550" i="24"/>
  <c r="G550" i="24"/>
  <c r="F550" i="24"/>
  <c r="E550" i="24"/>
  <c r="D550" i="24"/>
  <c r="B550" i="24"/>
  <c r="A550" i="24"/>
  <c r="M549" i="24"/>
  <c r="L549" i="24"/>
  <c r="K549" i="24"/>
  <c r="J549" i="24"/>
  <c r="I549" i="24"/>
  <c r="H549" i="24"/>
  <c r="G549" i="24"/>
  <c r="F549" i="24"/>
  <c r="E549" i="24"/>
  <c r="D549" i="24"/>
  <c r="B549" i="24"/>
  <c r="A549" i="24"/>
  <c r="M548" i="24"/>
  <c r="L548" i="24"/>
  <c r="K548" i="24"/>
  <c r="J548" i="24"/>
  <c r="I548" i="24"/>
  <c r="H548" i="24"/>
  <c r="G548" i="24"/>
  <c r="F548" i="24"/>
  <c r="E548" i="24"/>
  <c r="D548" i="24"/>
  <c r="B548" i="24"/>
  <c r="A548" i="24"/>
  <c r="M547" i="24"/>
  <c r="L547" i="24"/>
  <c r="K547" i="24"/>
  <c r="J547" i="24"/>
  <c r="I547" i="24"/>
  <c r="H547" i="24"/>
  <c r="G547" i="24"/>
  <c r="F547" i="24"/>
  <c r="E547" i="24"/>
  <c r="D547" i="24"/>
  <c r="B547" i="24"/>
  <c r="A547" i="24"/>
  <c r="M546" i="24"/>
  <c r="L546" i="24"/>
  <c r="K546" i="24"/>
  <c r="J546" i="24"/>
  <c r="I546" i="24"/>
  <c r="H546" i="24"/>
  <c r="G546" i="24"/>
  <c r="F546" i="24"/>
  <c r="E546" i="24"/>
  <c r="D546" i="24"/>
  <c r="B546" i="24"/>
  <c r="A546" i="24"/>
  <c r="M545" i="24"/>
  <c r="L545" i="24"/>
  <c r="K545" i="24"/>
  <c r="J545" i="24"/>
  <c r="I545" i="24"/>
  <c r="H545" i="24"/>
  <c r="G545" i="24"/>
  <c r="F545" i="24"/>
  <c r="E545" i="24"/>
  <c r="D545" i="24"/>
  <c r="B545" i="24"/>
  <c r="A545" i="24"/>
  <c r="M544" i="24"/>
  <c r="L544" i="24"/>
  <c r="K544" i="24"/>
  <c r="J544" i="24"/>
  <c r="I544" i="24"/>
  <c r="H544" i="24"/>
  <c r="G544" i="24"/>
  <c r="F544" i="24"/>
  <c r="E544" i="24"/>
  <c r="D544" i="24"/>
  <c r="B544" i="24"/>
  <c r="A544" i="24"/>
  <c r="M543" i="24"/>
  <c r="L543" i="24"/>
  <c r="K543" i="24"/>
  <c r="J543" i="24"/>
  <c r="I543" i="24"/>
  <c r="H543" i="24"/>
  <c r="G543" i="24"/>
  <c r="F543" i="24"/>
  <c r="E543" i="24"/>
  <c r="D543" i="24"/>
  <c r="B543" i="24"/>
  <c r="A543" i="24"/>
  <c r="M542" i="24"/>
  <c r="L542" i="24"/>
  <c r="K542" i="24"/>
  <c r="J542" i="24"/>
  <c r="I542" i="24"/>
  <c r="H542" i="24"/>
  <c r="G542" i="24"/>
  <c r="F542" i="24"/>
  <c r="E542" i="24"/>
  <c r="D542" i="24"/>
  <c r="B542" i="24"/>
  <c r="A542" i="24"/>
  <c r="M541" i="24"/>
  <c r="L541" i="24"/>
  <c r="K541" i="24"/>
  <c r="J541" i="24"/>
  <c r="I541" i="24"/>
  <c r="H541" i="24"/>
  <c r="G541" i="24"/>
  <c r="F541" i="24"/>
  <c r="E541" i="24"/>
  <c r="D541" i="24"/>
  <c r="B541" i="24"/>
  <c r="A541" i="24"/>
  <c r="M540" i="24"/>
  <c r="L540" i="24"/>
  <c r="K540" i="24"/>
  <c r="J540" i="24"/>
  <c r="I540" i="24"/>
  <c r="H540" i="24"/>
  <c r="G540" i="24"/>
  <c r="F540" i="24"/>
  <c r="E540" i="24"/>
  <c r="D540" i="24"/>
  <c r="B540" i="24"/>
  <c r="A540" i="24"/>
  <c r="M539" i="24"/>
  <c r="L539" i="24"/>
  <c r="K539" i="24"/>
  <c r="J539" i="24"/>
  <c r="I539" i="24"/>
  <c r="H539" i="24"/>
  <c r="G539" i="24"/>
  <c r="F539" i="24"/>
  <c r="E539" i="24"/>
  <c r="D539" i="24"/>
  <c r="B539" i="24"/>
  <c r="A539" i="24"/>
  <c r="M538" i="24"/>
  <c r="L538" i="24"/>
  <c r="K538" i="24"/>
  <c r="J538" i="24"/>
  <c r="I538" i="24"/>
  <c r="H538" i="24"/>
  <c r="G538" i="24"/>
  <c r="F538" i="24"/>
  <c r="E538" i="24"/>
  <c r="D538" i="24"/>
  <c r="B538" i="24"/>
  <c r="A538" i="24"/>
  <c r="M537" i="24"/>
  <c r="L537" i="24"/>
  <c r="K537" i="24"/>
  <c r="J537" i="24"/>
  <c r="I537" i="24"/>
  <c r="H537" i="24"/>
  <c r="G537" i="24"/>
  <c r="F537" i="24"/>
  <c r="E537" i="24"/>
  <c r="D537" i="24"/>
  <c r="B537" i="24"/>
  <c r="A537" i="24"/>
  <c r="M536" i="24"/>
  <c r="L536" i="24"/>
  <c r="K536" i="24"/>
  <c r="J536" i="24"/>
  <c r="I536" i="24"/>
  <c r="H536" i="24"/>
  <c r="G536" i="24"/>
  <c r="F536" i="24"/>
  <c r="E536" i="24"/>
  <c r="D536" i="24"/>
  <c r="B536" i="24"/>
  <c r="A536" i="24"/>
  <c r="M535" i="24"/>
  <c r="L535" i="24"/>
  <c r="K535" i="24"/>
  <c r="J535" i="24"/>
  <c r="I535" i="24"/>
  <c r="H535" i="24"/>
  <c r="G535" i="24"/>
  <c r="F535" i="24"/>
  <c r="E535" i="24"/>
  <c r="D535" i="24"/>
  <c r="B535" i="24"/>
  <c r="A535" i="24"/>
  <c r="M534" i="24"/>
  <c r="L534" i="24"/>
  <c r="K534" i="24"/>
  <c r="J534" i="24"/>
  <c r="I534" i="24"/>
  <c r="H534" i="24"/>
  <c r="G534" i="24"/>
  <c r="F534" i="24"/>
  <c r="E534" i="24"/>
  <c r="D534" i="24"/>
  <c r="B534" i="24"/>
  <c r="A534" i="24"/>
  <c r="M533" i="24"/>
  <c r="L533" i="24"/>
  <c r="K533" i="24"/>
  <c r="J533" i="24"/>
  <c r="I533" i="24"/>
  <c r="H533" i="24"/>
  <c r="G533" i="24"/>
  <c r="F533" i="24"/>
  <c r="E533" i="24"/>
  <c r="D533" i="24"/>
  <c r="B533" i="24"/>
  <c r="A533" i="24"/>
  <c r="M532" i="24"/>
  <c r="L532" i="24"/>
  <c r="K532" i="24"/>
  <c r="J532" i="24"/>
  <c r="I532" i="24"/>
  <c r="H532" i="24"/>
  <c r="G532" i="24"/>
  <c r="F532" i="24"/>
  <c r="E532" i="24"/>
  <c r="D532" i="24"/>
  <c r="B532" i="24"/>
  <c r="A532" i="24"/>
  <c r="M531" i="24"/>
  <c r="L531" i="24"/>
  <c r="K531" i="24"/>
  <c r="J531" i="24"/>
  <c r="I531" i="24"/>
  <c r="H531" i="24"/>
  <c r="G531" i="24"/>
  <c r="F531" i="24"/>
  <c r="E531" i="24"/>
  <c r="D531" i="24"/>
  <c r="B531" i="24"/>
  <c r="A531" i="24"/>
  <c r="M530" i="24"/>
  <c r="L530" i="24"/>
  <c r="K530" i="24"/>
  <c r="J530" i="24"/>
  <c r="I530" i="24"/>
  <c r="H530" i="24"/>
  <c r="G530" i="24"/>
  <c r="F530" i="24"/>
  <c r="E530" i="24"/>
  <c r="D530" i="24"/>
  <c r="B530" i="24"/>
  <c r="A530" i="24"/>
  <c r="M529" i="24"/>
  <c r="L529" i="24"/>
  <c r="K529" i="24"/>
  <c r="J529" i="24"/>
  <c r="I529" i="24"/>
  <c r="H529" i="24"/>
  <c r="G529" i="24"/>
  <c r="F529" i="24"/>
  <c r="E529" i="24"/>
  <c r="D529" i="24"/>
  <c r="B529" i="24"/>
  <c r="A529" i="24"/>
  <c r="M528" i="24"/>
  <c r="L528" i="24"/>
  <c r="K528" i="24"/>
  <c r="J528" i="24"/>
  <c r="I528" i="24"/>
  <c r="H528" i="24"/>
  <c r="G528" i="24"/>
  <c r="F528" i="24"/>
  <c r="E528" i="24"/>
  <c r="D528" i="24"/>
  <c r="B528" i="24"/>
  <c r="A528" i="24"/>
  <c r="M527" i="24"/>
  <c r="L527" i="24"/>
  <c r="K527" i="24"/>
  <c r="J527" i="24"/>
  <c r="I527" i="24"/>
  <c r="H527" i="24"/>
  <c r="G527" i="24"/>
  <c r="F527" i="24"/>
  <c r="E527" i="24"/>
  <c r="D527" i="24"/>
  <c r="B527" i="24"/>
  <c r="A527" i="24"/>
  <c r="M526" i="24"/>
  <c r="L526" i="24"/>
  <c r="K526" i="24"/>
  <c r="J526" i="24"/>
  <c r="I526" i="24"/>
  <c r="H526" i="24"/>
  <c r="G526" i="24"/>
  <c r="F526" i="24"/>
  <c r="E526" i="24"/>
  <c r="D526" i="24"/>
  <c r="B526" i="24"/>
  <c r="A526" i="24"/>
  <c r="M525" i="24"/>
  <c r="L525" i="24"/>
  <c r="K525" i="24"/>
  <c r="J525" i="24"/>
  <c r="I525" i="24"/>
  <c r="H525" i="24"/>
  <c r="G525" i="24"/>
  <c r="F525" i="24"/>
  <c r="E525" i="24"/>
  <c r="D525" i="24"/>
  <c r="B525" i="24"/>
  <c r="A525" i="24"/>
  <c r="M524" i="24"/>
  <c r="L524" i="24"/>
  <c r="K524" i="24"/>
  <c r="J524" i="24"/>
  <c r="I524" i="24"/>
  <c r="H524" i="24"/>
  <c r="G524" i="24"/>
  <c r="F524" i="24"/>
  <c r="E524" i="24"/>
  <c r="D524" i="24"/>
  <c r="B524" i="24"/>
  <c r="A524" i="24"/>
  <c r="M523" i="24"/>
  <c r="L523" i="24"/>
  <c r="K523" i="24"/>
  <c r="J523" i="24"/>
  <c r="I523" i="24"/>
  <c r="H523" i="24"/>
  <c r="G523" i="24"/>
  <c r="F523" i="24"/>
  <c r="E523" i="24"/>
  <c r="D523" i="24"/>
  <c r="B523" i="24"/>
  <c r="A523" i="24"/>
  <c r="M522" i="24"/>
  <c r="L522" i="24"/>
  <c r="K522" i="24"/>
  <c r="J522" i="24"/>
  <c r="I522" i="24"/>
  <c r="H522" i="24"/>
  <c r="G522" i="24"/>
  <c r="F522" i="24"/>
  <c r="E522" i="24"/>
  <c r="D522" i="24"/>
  <c r="B522" i="24"/>
  <c r="A522" i="24"/>
  <c r="M521" i="24"/>
  <c r="L521" i="24"/>
  <c r="K521" i="24"/>
  <c r="J521" i="24"/>
  <c r="I521" i="24"/>
  <c r="H521" i="24"/>
  <c r="G521" i="24"/>
  <c r="F521" i="24"/>
  <c r="E521" i="24"/>
  <c r="D521" i="24"/>
  <c r="B521" i="24"/>
  <c r="A521" i="24"/>
  <c r="M520" i="24"/>
  <c r="L520" i="24"/>
  <c r="K520" i="24"/>
  <c r="J520" i="24"/>
  <c r="I520" i="24"/>
  <c r="H520" i="24"/>
  <c r="G520" i="24"/>
  <c r="F520" i="24"/>
  <c r="E520" i="24"/>
  <c r="D520" i="24"/>
  <c r="B520" i="24"/>
  <c r="A520" i="24"/>
  <c r="M519" i="24"/>
  <c r="L519" i="24"/>
  <c r="K519" i="24"/>
  <c r="J519" i="24"/>
  <c r="I519" i="24"/>
  <c r="H519" i="24"/>
  <c r="G519" i="24"/>
  <c r="F519" i="24"/>
  <c r="E519" i="24"/>
  <c r="D519" i="24"/>
  <c r="B519" i="24"/>
  <c r="A519" i="24"/>
  <c r="M518" i="24"/>
  <c r="L518" i="24"/>
  <c r="K518" i="24"/>
  <c r="J518" i="24"/>
  <c r="I518" i="24"/>
  <c r="H518" i="24"/>
  <c r="G518" i="24"/>
  <c r="F518" i="24"/>
  <c r="E518" i="24"/>
  <c r="D518" i="24"/>
  <c r="B518" i="24"/>
  <c r="A518" i="24"/>
  <c r="M517" i="24"/>
  <c r="L517" i="24"/>
  <c r="K517" i="24"/>
  <c r="J517" i="24"/>
  <c r="I517" i="24"/>
  <c r="H517" i="24"/>
  <c r="G517" i="24"/>
  <c r="F517" i="24"/>
  <c r="E517" i="24"/>
  <c r="D517" i="24"/>
  <c r="B517" i="24"/>
  <c r="A517" i="24"/>
  <c r="M516" i="24"/>
  <c r="L516" i="24"/>
  <c r="K516" i="24"/>
  <c r="J516" i="24"/>
  <c r="I516" i="24"/>
  <c r="H516" i="24"/>
  <c r="G516" i="24"/>
  <c r="F516" i="24"/>
  <c r="E516" i="24"/>
  <c r="D516" i="24"/>
  <c r="B516" i="24"/>
  <c r="A516" i="24"/>
  <c r="M515" i="24"/>
  <c r="L515" i="24"/>
  <c r="K515" i="24"/>
  <c r="J515" i="24"/>
  <c r="I515" i="24"/>
  <c r="H515" i="24"/>
  <c r="G515" i="24"/>
  <c r="F515" i="24"/>
  <c r="E515" i="24"/>
  <c r="D515" i="24"/>
  <c r="B515" i="24"/>
  <c r="A515" i="24"/>
  <c r="M514" i="24"/>
  <c r="L514" i="24"/>
  <c r="K514" i="24"/>
  <c r="J514" i="24"/>
  <c r="I514" i="24"/>
  <c r="H514" i="24"/>
  <c r="G514" i="24"/>
  <c r="F514" i="24"/>
  <c r="E514" i="24"/>
  <c r="D514" i="24"/>
  <c r="B514" i="24"/>
  <c r="A514" i="24"/>
  <c r="M513" i="24"/>
  <c r="L513" i="24"/>
  <c r="K513" i="24"/>
  <c r="J513" i="24"/>
  <c r="I513" i="24"/>
  <c r="H513" i="24"/>
  <c r="G513" i="24"/>
  <c r="F513" i="24"/>
  <c r="E513" i="24"/>
  <c r="D513" i="24"/>
  <c r="B513" i="24"/>
  <c r="A513" i="24"/>
  <c r="M512" i="24"/>
  <c r="L512" i="24"/>
  <c r="K512" i="24"/>
  <c r="J512" i="24"/>
  <c r="I512" i="24"/>
  <c r="H512" i="24"/>
  <c r="G512" i="24"/>
  <c r="F512" i="24"/>
  <c r="E512" i="24"/>
  <c r="D512" i="24"/>
  <c r="B512" i="24"/>
  <c r="A512" i="24"/>
  <c r="M511" i="24"/>
  <c r="L511" i="24"/>
  <c r="K511" i="24"/>
  <c r="J511" i="24"/>
  <c r="I511" i="24"/>
  <c r="H511" i="24"/>
  <c r="G511" i="24"/>
  <c r="F511" i="24"/>
  <c r="E511" i="24"/>
  <c r="D511" i="24"/>
  <c r="B511" i="24"/>
  <c r="A511" i="24"/>
  <c r="M510" i="24"/>
  <c r="L510" i="24"/>
  <c r="K510" i="24"/>
  <c r="J510" i="24"/>
  <c r="I510" i="24"/>
  <c r="H510" i="24"/>
  <c r="G510" i="24"/>
  <c r="F510" i="24"/>
  <c r="E510" i="24"/>
  <c r="D510" i="24"/>
  <c r="B510" i="24"/>
  <c r="A510" i="24"/>
  <c r="M509" i="24"/>
  <c r="L509" i="24"/>
  <c r="K509" i="24"/>
  <c r="J509" i="24"/>
  <c r="I509" i="24"/>
  <c r="H509" i="24"/>
  <c r="G509" i="24"/>
  <c r="F509" i="24"/>
  <c r="E509" i="24"/>
  <c r="D509" i="24"/>
  <c r="B509" i="24"/>
  <c r="A509" i="24"/>
  <c r="M508" i="24"/>
  <c r="L508" i="24"/>
  <c r="K508" i="24"/>
  <c r="J508" i="24"/>
  <c r="I508" i="24"/>
  <c r="H508" i="24"/>
  <c r="G508" i="24"/>
  <c r="F508" i="24"/>
  <c r="E508" i="24"/>
  <c r="D508" i="24"/>
  <c r="B508" i="24"/>
  <c r="A508" i="24"/>
  <c r="M507" i="24"/>
  <c r="L507" i="24"/>
  <c r="K507" i="24"/>
  <c r="J507" i="24"/>
  <c r="I507" i="24"/>
  <c r="H507" i="24"/>
  <c r="G507" i="24"/>
  <c r="F507" i="24"/>
  <c r="E507" i="24"/>
  <c r="D507" i="24"/>
  <c r="B507" i="24"/>
  <c r="A507" i="24"/>
  <c r="M506" i="24"/>
  <c r="L506" i="24"/>
  <c r="K506" i="24"/>
  <c r="J506" i="24"/>
  <c r="I506" i="24"/>
  <c r="H506" i="24"/>
  <c r="G506" i="24"/>
  <c r="F506" i="24"/>
  <c r="E506" i="24"/>
  <c r="D506" i="24"/>
  <c r="B506" i="24"/>
  <c r="A506" i="24"/>
  <c r="M505" i="24"/>
  <c r="L505" i="24"/>
  <c r="K505" i="24"/>
  <c r="J505" i="24"/>
  <c r="I505" i="24"/>
  <c r="H505" i="24"/>
  <c r="G505" i="24"/>
  <c r="F505" i="24"/>
  <c r="E505" i="24"/>
  <c r="D505" i="24"/>
  <c r="B505" i="24"/>
  <c r="A505" i="24"/>
  <c r="M504" i="24"/>
  <c r="L504" i="24"/>
  <c r="K504" i="24"/>
  <c r="J504" i="24"/>
  <c r="I504" i="24"/>
  <c r="H504" i="24"/>
  <c r="G504" i="24"/>
  <c r="F504" i="24"/>
  <c r="E504" i="24"/>
  <c r="D504" i="24"/>
  <c r="B504" i="24"/>
  <c r="A504" i="24"/>
  <c r="M503" i="24"/>
  <c r="L503" i="24"/>
  <c r="K503" i="24"/>
  <c r="J503" i="24"/>
  <c r="I503" i="24"/>
  <c r="H503" i="24"/>
  <c r="G503" i="24"/>
  <c r="F503" i="24"/>
  <c r="E503" i="24"/>
  <c r="D503" i="24"/>
  <c r="B503" i="24"/>
  <c r="A503" i="24"/>
  <c r="M502" i="24"/>
  <c r="L502" i="24"/>
  <c r="K502" i="24"/>
  <c r="J502" i="24"/>
  <c r="I502" i="24"/>
  <c r="H502" i="24"/>
  <c r="G502" i="24"/>
  <c r="F502" i="24"/>
  <c r="E502" i="24"/>
  <c r="D502" i="24"/>
  <c r="B502" i="24"/>
  <c r="A502" i="24"/>
  <c r="M501" i="24"/>
  <c r="L501" i="24"/>
  <c r="K501" i="24"/>
  <c r="J501" i="24"/>
  <c r="I501" i="24"/>
  <c r="H501" i="24"/>
  <c r="G501" i="24"/>
  <c r="F501" i="24"/>
  <c r="E501" i="24"/>
  <c r="D501" i="24"/>
  <c r="B501" i="24"/>
  <c r="A501" i="24"/>
  <c r="M500" i="24"/>
  <c r="L500" i="24"/>
  <c r="K500" i="24"/>
  <c r="J500" i="24"/>
  <c r="I500" i="24"/>
  <c r="H500" i="24"/>
  <c r="G500" i="24"/>
  <c r="F500" i="24"/>
  <c r="E500" i="24"/>
  <c r="D500" i="24"/>
  <c r="B500" i="24"/>
  <c r="A500" i="24"/>
  <c r="M499" i="24"/>
  <c r="L499" i="24"/>
  <c r="K499" i="24"/>
  <c r="J499" i="24"/>
  <c r="I499" i="24"/>
  <c r="H499" i="24"/>
  <c r="G499" i="24"/>
  <c r="F499" i="24"/>
  <c r="E499" i="24"/>
  <c r="D499" i="24"/>
  <c r="B499" i="24"/>
  <c r="A499" i="24"/>
  <c r="M498" i="24"/>
  <c r="L498" i="24"/>
  <c r="K498" i="24"/>
  <c r="J498" i="24"/>
  <c r="I498" i="24"/>
  <c r="H498" i="24"/>
  <c r="G498" i="24"/>
  <c r="F498" i="24"/>
  <c r="E498" i="24"/>
  <c r="D498" i="24"/>
  <c r="B498" i="24"/>
  <c r="A498" i="24"/>
  <c r="M497" i="24"/>
  <c r="L497" i="24"/>
  <c r="K497" i="24"/>
  <c r="J497" i="24"/>
  <c r="I497" i="24"/>
  <c r="H497" i="24"/>
  <c r="G497" i="24"/>
  <c r="F497" i="24"/>
  <c r="E497" i="24"/>
  <c r="D497" i="24"/>
  <c r="B497" i="24"/>
  <c r="A497" i="24"/>
  <c r="M496" i="24"/>
  <c r="L496" i="24"/>
  <c r="K496" i="24"/>
  <c r="J496" i="24"/>
  <c r="I496" i="24"/>
  <c r="H496" i="24"/>
  <c r="G496" i="24"/>
  <c r="F496" i="24"/>
  <c r="E496" i="24"/>
  <c r="D496" i="24"/>
  <c r="B496" i="24"/>
  <c r="A496" i="24"/>
  <c r="M495" i="24"/>
  <c r="L495" i="24"/>
  <c r="K495" i="24"/>
  <c r="J495" i="24"/>
  <c r="I495" i="24"/>
  <c r="H495" i="24"/>
  <c r="G495" i="24"/>
  <c r="F495" i="24"/>
  <c r="E495" i="24"/>
  <c r="D495" i="24"/>
  <c r="B495" i="24"/>
  <c r="A495" i="24"/>
  <c r="M494" i="24"/>
  <c r="L494" i="24"/>
  <c r="K494" i="24"/>
  <c r="J494" i="24"/>
  <c r="I494" i="24"/>
  <c r="H494" i="24"/>
  <c r="G494" i="24"/>
  <c r="F494" i="24"/>
  <c r="E494" i="24"/>
  <c r="D494" i="24"/>
  <c r="B494" i="24"/>
  <c r="A494" i="24"/>
  <c r="M493" i="24"/>
  <c r="L493" i="24"/>
  <c r="K493" i="24"/>
  <c r="J493" i="24"/>
  <c r="I493" i="24"/>
  <c r="H493" i="24"/>
  <c r="G493" i="24"/>
  <c r="F493" i="24"/>
  <c r="E493" i="24"/>
  <c r="D493" i="24"/>
  <c r="B493" i="24"/>
  <c r="A493" i="24"/>
  <c r="M492" i="24"/>
  <c r="L492" i="24"/>
  <c r="K492" i="24"/>
  <c r="J492" i="24"/>
  <c r="I492" i="24"/>
  <c r="H492" i="24"/>
  <c r="G492" i="24"/>
  <c r="F492" i="24"/>
  <c r="E492" i="24"/>
  <c r="D492" i="24"/>
  <c r="B492" i="24"/>
  <c r="A492" i="24"/>
  <c r="M491" i="24"/>
  <c r="L491" i="24"/>
  <c r="K491" i="24"/>
  <c r="J491" i="24"/>
  <c r="I491" i="24"/>
  <c r="H491" i="24"/>
  <c r="G491" i="24"/>
  <c r="F491" i="24"/>
  <c r="E491" i="24"/>
  <c r="D491" i="24"/>
  <c r="B491" i="24"/>
  <c r="A491" i="24"/>
  <c r="M490" i="24"/>
  <c r="L490" i="24"/>
  <c r="K490" i="24"/>
  <c r="J490" i="24"/>
  <c r="I490" i="24"/>
  <c r="H490" i="24"/>
  <c r="G490" i="24"/>
  <c r="F490" i="24"/>
  <c r="E490" i="24"/>
  <c r="D490" i="24"/>
  <c r="B490" i="24"/>
  <c r="A490" i="24"/>
  <c r="M489" i="24"/>
  <c r="L489" i="24"/>
  <c r="K489" i="24"/>
  <c r="J489" i="24"/>
  <c r="I489" i="24"/>
  <c r="H489" i="24"/>
  <c r="G489" i="24"/>
  <c r="F489" i="24"/>
  <c r="E489" i="24"/>
  <c r="D489" i="24"/>
  <c r="B489" i="24"/>
  <c r="A489" i="24"/>
  <c r="M488" i="24"/>
  <c r="L488" i="24"/>
  <c r="K488" i="24"/>
  <c r="J488" i="24"/>
  <c r="I488" i="24"/>
  <c r="H488" i="24"/>
  <c r="G488" i="24"/>
  <c r="F488" i="24"/>
  <c r="E488" i="24"/>
  <c r="D488" i="24"/>
  <c r="B488" i="24"/>
  <c r="A488" i="24"/>
  <c r="M487" i="24"/>
  <c r="L487" i="24"/>
  <c r="K487" i="24"/>
  <c r="J487" i="24"/>
  <c r="I487" i="24"/>
  <c r="H487" i="24"/>
  <c r="G487" i="24"/>
  <c r="F487" i="24"/>
  <c r="E487" i="24"/>
  <c r="D487" i="24"/>
  <c r="B487" i="24"/>
  <c r="A487" i="24"/>
  <c r="M486" i="24"/>
  <c r="L486" i="24"/>
  <c r="K486" i="24"/>
  <c r="J486" i="24"/>
  <c r="I486" i="24"/>
  <c r="H486" i="24"/>
  <c r="G486" i="24"/>
  <c r="F486" i="24"/>
  <c r="E486" i="24"/>
  <c r="D486" i="24"/>
  <c r="B486" i="24"/>
  <c r="A486" i="24"/>
  <c r="M485" i="24"/>
  <c r="L485" i="24"/>
  <c r="K485" i="24"/>
  <c r="J485" i="24"/>
  <c r="I485" i="24"/>
  <c r="H485" i="24"/>
  <c r="G485" i="24"/>
  <c r="F485" i="24"/>
  <c r="E485" i="24"/>
  <c r="D485" i="24"/>
  <c r="B485" i="24"/>
  <c r="A485" i="24"/>
  <c r="M484" i="24"/>
  <c r="L484" i="24"/>
  <c r="K484" i="24"/>
  <c r="J484" i="24"/>
  <c r="I484" i="24"/>
  <c r="H484" i="24"/>
  <c r="G484" i="24"/>
  <c r="F484" i="24"/>
  <c r="E484" i="24"/>
  <c r="D484" i="24"/>
  <c r="B484" i="24"/>
  <c r="A484" i="24"/>
  <c r="M483" i="24"/>
  <c r="L483" i="24"/>
  <c r="K483" i="24"/>
  <c r="J483" i="24"/>
  <c r="I483" i="24"/>
  <c r="H483" i="24"/>
  <c r="G483" i="24"/>
  <c r="F483" i="24"/>
  <c r="E483" i="24"/>
  <c r="D483" i="24"/>
  <c r="B483" i="24"/>
  <c r="A483" i="24"/>
  <c r="M482" i="24"/>
  <c r="L482" i="24"/>
  <c r="K482" i="24"/>
  <c r="J482" i="24"/>
  <c r="I482" i="24"/>
  <c r="H482" i="24"/>
  <c r="G482" i="24"/>
  <c r="F482" i="24"/>
  <c r="E482" i="24"/>
  <c r="D482" i="24"/>
  <c r="B482" i="24"/>
  <c r="A482" i="24"/>
  <c r="M481" i="24"/>
  <c r="L481" i="24"/>
  <c r="K481" i="24"/>
  <c r="J481" i="24"/>
  <c r="I481" i="24"/>
  <c r="H481" i="24"/>
  <c r="G481" i="24"/>
  <c r="F481" i="24"/>
  <c r="E481" i="24"/>
  <c r="D481" i="24"/>
  <c r="B481" i="24"/>
  <c r="A481" i="24"/>
  <c r="M480" i="24"/>
  <c r="L480" i="24"/>
  <c r="K480" i="24"/>
  <c r="J480" i="24"/>
  <c r="I480" i="24"/>
  <c r="H480" i="24"/>
  <c r="G480" i="24"/>
  <c r="F480" i="24"/>
  <c r="E480" i="24"/>
  <c r="D480" i="24"/>
  <c r="B480" i="24"/>
  <c r="A480" i="24"/>
  <c r="M479" i="24"/>
  <c r="L479" i="24"/>
  <c r="K479" i="24"/>
  <c r="J479" i="24"/>
  <c r="I479" i="24"/>
  <c r="H479" i="24"/>
  <c r="G479" i="24"/>
  <c r="F479" i="24"/>
  <c r="E479" i="24"/>
  <c r="D479" i="24"/>
  <c r="B479" i="24"/>
  <c r="A479" i="24"/>
  <c r="M478" i="24"/>
  <c r="L478" i="24"/>
  <c r="K478" i="24"/>
  <c r="J478" i="24"/>
  <c r="I478" i="24"/>
  <c r="H478" i="24"/>
  <c r="G478" i="24"/>
  <c r="F478" i="24"/>
  <c r="E478" i="24"/>
  <c r="D478" i="24"/>
  <c r="B478" i="24"/>
  <c r="A478" i="24"/>
  <c r="M477" i="24"/>
  <c r="L477" i="24"/>
  <c r="K477" i="24"/>
  <c r="J477" i="24"/>
  <c r="I477" i="24"/>
  <c r="H477" i="24"/>
  <c r="G477" i="24"/>
  <c r="F477" i="24"/>
  <c r="E477" i="24"/>
  <c r="D477" i="24"/>
  <c r="B477" i="24"/>
  <c r="A477" i="24"/>
  <c r="M476" i="24"/>
  <c r="L476" i="24"/>
  <c r="K476" i="24"/>
  <c r="J476" i="24"/>
  <c r="I476" i="24"/>
  <c r="H476" i="24"/>
  <c r="G476" i="24"/>
  <c r="F476" i="24"/>
  <c r="E476" i="24"/>
  <c r="D476" i="24"/>
  <c r="B476" i="24"/>
  <c r="A476" i="24"/>
  <c r="M475" i="24"/>
  <c r="L475" i="24"/>
  <c r="K475" i="24"/>
  <c r="J475" i="24"/>
  <c r="I475" i="24"/>
  <c r="H475" i="24"/>
  <c r="G475" i="24"/>
  <c r="F475" i="24"/>
  <c r="E475" i="24"/>
  <c r="D475" i="24"/>
  <c r="B475" i="24"/>
  <c r="A475" i="24"/>
  <c r="M474" i="24"/>
  <c r="L474" i="24"/>
  <c r="K474" i="24"/>
  <c r="J474" i="24"/>
  <c r="I474" i="24"/>
  <c r="H474" i="24"/>
  <c r="G474" i="24"/>
  <c r="F474" i="24"/>
  <c r="E474" i="24"/>
  <c r="D474" i="24"/>
  <c r="B474" i="24"/>
  <c r="A474" i="24"/>
  <c r="M473" i="24"/>
  <c r="L473" i="24"/>
  <c r="K473" i="24"/>
  <c r="J473" i="24"/>
  <c r="I473" i="24"/>
  <c r="H473" i="24"/>
  <c r="G473" i="24"/>
  <c r="F473" i="24"/>
  <c r="E473" i="24"/>
  <c r="D473" i="24"/>
  <c r="B473" i="24"/>
  <c r="A473" i="24"/>
  <c r="M472" i="24"/>
  <c r="L472" i="24"/>
  <c r="K472" i="24"/>
  <c r="J472" i="24"/>
  <c r="I472" i="24"/>
  <c r="H472" i="24"/>
  <c r="G472" i="24"/>
  <c r="F472" i="24"/>
  <c r="E472" i="24"/>
  <c r="D472" i="24"/>
  <c r="B472" i="24"/>
  <c r="A472" i="24"/>
  <c r="M471" i="24"/>
  <c r="L471" i="24"/>
  <c r="K471" i="24"/>
  <c r="J471" i="24"/>
  <c r="I471" i="24"/>
  <c r="H471" i="24"/>
  <c r="G471" i="24"/>
  <c r="F471" i="24"/>
  <c r="E471" i="24"/>
  <c r="D471" i="24"/>
  <c r="B471" i="24"/>
  <c r="A471" i="24"/>
  <c r="M470" i="24"/>
  <c r="L470" i="24"/>
  <c r="K470" i="24"/>
  <c r="J470" i="24"/>
  <c r="I470" i="24"/>
  <c r="H470" i="24"/>
  <c r="G470" i="24"/>
  <c r="F470" i="24"/>
  <c r="E470" i="24"/>
  <c r="D470" i="24"/>
  <c r="B470" i="24"/>
  <c r="A470" i="24"/>
  <c r="M469" i="24"/>
  <c r="L469" i="24"/>
  <c r="K469" i="24"/>
  <c r="J469" i="24"/>
  <c r="I469" i="24"/>
  <c r="H469" i="24"/>
  <c r="G469" i="24"/>
  <c r="F469" i="24"/>
  <c r="E469" i="24"/>
  <c r="D469" i="24"/>
  <c r="B469" i="24"/>
  <c r="A469" i="24"/>
  <c r="M468" i="24"/>
  <c r="L468" i="24"/>
  <c r="K468" i="24"/>
  <c r="J468" i="24"/>
  <c r="I468" i="24"/>
  <c r="H468" i="24"/>
  <c r="G468" i="24"/>
  <c r="F468" i="24"/>
  <c r="E468" i="24"/>
  <c r="D468" i="24"/>
  <c r="B468" i="24"/>
  <c r="A468" i="24"/>
  <c r="M467" i="24"/>
  <c r="L467" i="24"/>
  <c r="K467" i="24"/>
  <c r="J467" i="24"/>
  <c r="I467" i="24"/>
  <c r="H467" i="24"/>
  <c r="G467" i="24"/>
  <c r="F467" i="24"/>
  <c r="E467" i="24"/>
  <c r="D467" i="24"/>
  <c r="B467" i="24"/>
  <c r="A467" i="24"/>
  <c r="M466" i="24"/>
  <c r="L466" i="24"/>
  <c r="K466" i="24"/>
  <c r="J466" i="24"/>
  <c r="I466" i="24"/>
  <c r="H466" i="24"/>
  <c r="G466" i="24"/>
  <c r="F466" i="24"/>
  <c r="E466" i="24"/>
  <c r="D466" i="24"/>
  <c r="B466" i="24"/>
  <c r="A466" i="24"/>
  <c r="M465" i="24"/>
  <c r="L465" i="24"/>
  <c r="K465" i="24"/>
  <c r="J465" i="24"/>
  <c r="I465" i="24"/>
  <c r="H465" i="24"/>
  <c r="G465" i="24"/>
  <c r="F465" i="24"/>
  <c r="E465" i="24"/>
  <c r="D465" i="24"/>
  <c r="B465" i="24"/>
  <c r="A465" i="24"/>
  <c r="M464" i="24"/>
  <c r="L464" i="24"/>
  <c r="K464" i="24"/>
  <c r="J464" i="24"/>
  <c r="I464" i="24"/>
  <c r="H464" i="24"/>
  <c r="G464" i="24"/>
  <c r="F464" i="24"/>
  <c r="E464" i="24"/>
  <c r="D464" i="24"/>
  <c r="B464" i="24"/>
  <c r="A464" i="24"/>
  <c r="M463" i="24"/>
  <c r="L463" i="24"/>
  <c r="K463" i="24"/>
  <c r="J463" i="24"/>
  <c r="I463" i="24"/>
  <c r="H463" i="24"/>
  <c r="G463" i="24"/>
  <c r="F463" i="24"/>
  <c r="E463" i="24"/>
  <c r="D463" i="24"/>
  <c r="B463" i="24"/>
  <c r="A463" i="24"/>
  <c r="M462" i="24"/>
  <c r="L462" i="24"/>
  <c r="K462" i="24"/>
  <c r="J462" i="24"/>
  <c r="I462" i="24"/>
  <c r="H462" i="24"/>
  <c r="G462" i="24"/>
  <c r="F462" i="24"/>
  <c r="E462" i="24"/>
  <c r="D462" i="24"/>
  <c r="B462" i="24"/>
  <c r="A462" i="24"/>
  <c r="M461" i="24"/>
  <c r="L461" i="24"/>
  <c r="K461" i="24"/>
  <c r="J461" i="24"/>
  <c r="I461" i="24"/>
  <c r="H461" i="24"/>
  <c r="G461" i="24"/>
  <c r="F461" i="24"/>
  <c r="E461" i="24"/>
  <c r="D461" i="24"/>
  <c r="B461" i="24"/>
  <c r="A461" i="24"/>
  <c r="M460" i="24"/>
  <c r="L460" i="24"/>
  <c r="K460" i="24"/>
  <c r="J460" i="24"/>
  <c r="I460" i="24"/>
  <c r="H460" i="24"/>
  <c r="G460" i="24"/>
  <c r="F460" i="24"/>
  <c r="E460" i="24"/>
  <c r="D460" i="24"/>
  <c r="B460" i="24"/>
  <c r="A460" i="24"/>
  <c r="M459" i="24"/>
  <c r="L459" i="24"/>
  <c r="K459" i="24"/>
  <c r="J459" i="24"/>
  <c r="I459" i="24"/>
  <c r="H459" i="24"/>
  <c r="G459" i="24"/>
  <c r="F459" i="24"/>
  <c r="E459" i="24"/>
  <c r="D459" i="24"/>
  <c r="B459" i="24"/>
  <c r="A459" i="24"/>
  <c r="M458" i="24"/>
  <c r="L458" i="24"/>
  <c r="K458" i="24"/>
  <c r="J458" i="24"/>
  <c r="I458" i="24"/>
  <c r="H458" i="24"/>
  <c r="G458" i="24"/>
  <c r="F458" i="24"/>
  <c r="E458" i="24"/>
  <c r="D458" i="24"/>
  <c r="B458" i="24"/>
  <c r="A458" i="24"/>
  <c r="M457" i="24"/>
  <c r="L457" i="24"/>
  <c r="K457" i="24"/>
  <c r="J457" i="24"/>
  <c r="I457" i="24"/>
  <c r="H457" i="24"/>
  <c r="G457" i="24"/>
  <c r="F457" i="24"/>
  <c r="E457" i="24"/>
  <c r="D457" i="24"/>
  <c r="B457" i="24"/>
  <c r="A457" i="24"/>
  <c r="M456" i="24"/>
  <c r="L456" i="24"/>
  <c r="K456" i="24"/>
  <c r="J456" i="24"/>
  <c r="I456" i="24"/>
  <c r="H456" i="24"/>
  <c r="G456" i="24"/>
  <c r="F456" i="24"/>
  <c r="E456" i="24"/>
  <c r="D456" i="24"/>
  <c r="B456" i="24"/>
  <c r="A456" i="24"/>
  <c r="M455" i="24"/>
  <c r="L455" i="24"/>
  <c r="K455" i="24"/>
  <c r="J455" i="24"/>
  <c r="I455" i="24"/>
  <c r="H455" i="24"/>
  <c r="G455" i="24"/>
  <c r="F455" i="24"/>
  <c r="E455" i="24"/>
  <c r="D455" i="24"/>
  <c r="B455" i="24"/>
  <c r="A455" i="24"/>
  <c r="M454" i="24"/>
  <c r="L454" i="24"/>
  <c r="K454" i="24"/>
  <c r="J454" i="24"/>
  <c r="I454" i="24"/>
  <c r="H454" i="24"/>
  <c r="G454" i="24"/>
  <c r="F454" i="24"/>
  <c r="E454" i="24"/>
  <c r="D454" i="24"/>
  <c r="B454" i="24"/>
  <c r="A454" i="24"/>
  <c r="M453" i="24"/>
  <c r="L453" i="24"/>
  <c r="K453" i="24"/>
  <c r="J453" i="24"/>
  <c r="I453" i="24"/>
  <c r="H453" i="24"/>
  <c r="G453" i="24"/>
  <c r="F453" i="24"/>
  <c r="E453" i="24"/>
  <c r="D453" i="24"/>
  <c r="B453" i="24"/>
  <c r="A453" i="24"/>
  <c r="M452" i="24"/>
  <c r="L452" i="24"/>
  <c r="K452" i="24"/>
  <c r="J452" i="24"/>
  <c r="I452" i="24"/>
  <c r="H452" i="24"/>
  <c r="G452" i="24"/>
  <c r="F452" i="24"/>
  <c r="E452" i="24"/>
  <c r="D452" i="24"/>
  <c r="B452" i="24"/>
  <c r="A452" i="24"/>
  <c r="M451" i="24"/>
  <c r="L451" i="24"/>
  <c r="K451" i="24"/>
  <c r="J451" i="24"/>
  <c r="I451" i="24"/>
  <c r="H451" i="24"/>
  <c r="G451" i="24"/>
  <c r="F451" i="24"/>
  <c r="E451" i="24"/>
  <c r="D451" i="24"/>
  <c r="B451" i="24"/>
  <c r="A451" i="24"/>
  <c r="M450" i="24"/>
  <c r="L450" i="24"/>
  <c r="K450" i="24"/>
  <c r="J450" i="24"/>
  <c r="I450" i="24"/>
  <c r="H450" i="24"/>
  <c r="G450" i="24"/>
  <c r="F450" i="24"/>
  <c r="E450" i="24"/>
  <c r="D450" i="24"/>
  <c r="B450" i="24"/>
  <c r="A450" i="24"/>
  <c r="M449" i="24"/>
  <c r="L449" i="24"/>
  <c r="K449" i="24"/>
  <c r="J449" i="24"/>
  <c r="I449" i="24"/>
  <c r="H449" i="24"/>
  <c r="G449" i="24"/>
  <c r="F449" i="24"/>
  <c r="E449" i="24"/>
  <c r="D449" i="24"/>
  <c r="B449" i="24"/>
  <c r="A449" i="24"/>
  <c r="M448" i="24"/>
  <c r="L448" i="24"/>
  <c r="K448" i="24"/>
  <c r="J448" i="24"/>
  <c r="I448" i="24"/>
  <c r="H448" i="24"/>
  <c r="G448" i="24"/>
  <c r="F448" i="24"/>
  <c r="E448" i="24"/>
  <c r="D448" i="24"/>
  <c r="B448" i="24"/>
  <c r="A448" i="24"/>
  <c r="M447" i="24"/>
  <c r="L447" i="24"/>
  <c r="K447" i="24"/>
  <c r="J447" i="24"/>
  <c r="I447" i="24"/>
  <c r="H447" i="24"/>
  <c r="G447" i="24"/>
  <c r="F447" i="24"/>
  <c r="E447" i="24"/>
  <c r="D447" i="24"/>
  <c r="B447" i="24"/>
  <c r="A447" i="24"/>
  <c r="M446" i="24"/>
  <c r="L446" i="24"/>
  <c r="K446" i="24"/>
  <c r="J446" i="24"/>
  <c r="I446" i="24"/>
  <c r="H446" i="24"/>
  <c r="G446" i="24"/>
  <c r="F446" i="24"/>
  <c r="E446" i="24"/>
  <c r="D446" i="24"/>
  <c r="B446" i="24"/>
  <c r="A446" i="24"/>
  <c r="M445" i="24"/>
  <c r="L445" i="24"/>
  <c r="K445" i="24"/>
  <c r="J445" i="24"/>
  <c r="I445" i="24"/>
  <c r="H445" i="24"/>
  <c r="G445" i="24"/>
  <c r="F445" i="24"/>
  <c r="E445" i="24"/>
  <c r="D445" i="24"/>
  <c r="B445" i="24"/>
  <c r="A445" i="24"/>
  <c r="M444" i="24"/>
  <c r="L444" i="24"/>
  <c r="K444" i="24"/>
  <c r="J444" i="24"/>
  <c r="I444" i="24"/>
  <c r="H444" i="24"/>
  <c r="G444" i="24"/>
  <c r="F444" i="24"/>
  <c r="E444" i="24"/>
  <c r="D444" i="24"/>
  <c r="B444" i="24"/>
  <c r="A444" i="24"/>
  <c r="M443" i="24"/>
  <c r="L443" i="24"/>
  <c r="K443" i="24"/>
  <c r="J443" i="24"/>
  <c r="I443" i="24"/>
  <c r="H443" i="24"/>
  <c r="G443" i="24"/>
  <c r="F443" i="24"/>
  <c r="E443" i="24"/>
  <c r="D443" i="24"/>
  <c r="B443" i="24"/>
  <c r="A443" i="24"/>
  <c r="M442" i="24"/>
  <c r="L442" i="24"/>
  <c r="K442" i="24"/>
  <c r="J442" i="24"/>
  <c r="I442" i="24"/>
  <c r="H442" i="24"/>
  <c r="G442" i="24"/>
  <c r="F442" i="24"/>
  <c r="E442" i="24"/>
  <c r="D442" i="24"/>
  <c r="B442" i="24"/>
  <c r="A442" i="24"/>
  <c r="M441" i="24"/>
  <c r="L441" i="24"/>
  <c r="K441" i="24"/>
  <c r="J441" i="24"/>
  <c r="I441" i="24"/>
  <c r="H441" i="24"/>
  <c r="G441" i="24"/>
  <c r="F441" i="24"/>
  <c r="E441" i="24"/>
  <c r="D441" i="24"/>
  <c r="B441" i="24"/>
  <c r="A441" i="24"/>
  <c r="M440" i="24"/>
  <c r="L440" i="24"/>
  <c r="K440" i="24"/>
  <c r="J440" i="24"/>
  <c r="I440" i="24"/>
  <c r="H440" i="24"/>
  <c r="G440" i="24"/>
  <c r="F440" i="24"/>
  <c r="E440" i="24"/>
  <c r="D440" i="24"/>
  <c r="B440" i="24"/>
  <c r="A440" i="24"/>
  <c r="M439" i="24"/>
  <c r="L439" i="24"/>
  <c r="K439" i="24"/>
  <c r="J439" i="24"/>
  <c r="I439" i="24"/>
  <c r="H439" i="24"/>
  <c r="G439" i="24"/>
  <c r="F439" i="24"/>
  <c r="E439" i="24"/>
  <c r="D439" i="24"/>
  <c r="B439" i="24"/>
  <c r="A439" i="24"/>
  <c r="M438" i="24"/>
  <c r="L438" i="24"/>
  <c r="K438" i="24"/>
  <c r="J438" i="24"/>
  <c r="I438" i="24"/>
  <c r="H438" i="24"/>
  <c r="G438" i="24"/>
  <c r="F438" i="24"/>
  <c r="E438" i="24"/>
  <c r="D438" i="24"/>
  <c r="B438" i="24"/>
  <c r="A438" i="24"/>
  <c r="M437" i="24"/>
  <c r="L437" i="24"/>
  <c r="K437" i="24"/>
  <c r="J437" i="24"/>
  <c r="I437" i="24"/>
  <c r="H437" i="24"/>
  <c r="G437" i="24"/>
  <c r="F437" i="24"/>
  <c r="E437" i="24"/>
  <c r="D437" i="24"/>
  <c r="B437" i="24"/>
  <c r="A437" i="24"/>
  <c r="M436" i="24"/>
  <c r="L436" i="24"/>
  <c r="K436" i="24"/>
  <c r="J436" i="24"/>
  <c r="I436" i="24"/>
  <c r="H436" i="24"/>
  <c r="G436" i="24"/>
  <c r="F436" i="24"/>
  <c r="E436" i="24"/>
  <c r="D436" i="24"/>
  <c r="B436" i="24"/>
  <c r="A436" i="24"/>
  <c r="M435" i="24"/>
  <c r="L435" i="24"/>
  <c r="K435" i="24"/>
  <c r="J435" i="24"/>
  <c r="I435" i="24"/>
  <c r="H435" i="24"/>
  <c r="G435" i="24"/>
  <c r="F435" i="24"/>
  <c r="E435" i="24"/>
  <c r="D435" i="24"/>
  <c r="B435" i="24"/>
  <c r="A435" i="24"/>
  <c r="M434" i="24"/>
  <c r="L434" i="24"/>
  <c r="K434" i="24"/>
  <c r="J434" i="24"/>
  <c r="I434" i="24"/>
  <c r="H434" i="24"/>
  <c r="G434" i="24"/>
  <c r="F434" i="24"/>
  <c r="E434" i="24"/>
  <c r="D434" i="24"/>
  <c r="B434" i="24"/>
  <c r="A434" i="24"/>
  <c r="M433" i="24"/>
  <c r="L433" i="24"/>
  <c r="K433" i="24"/>
  <c r="J433" i="24"/>
  <c r="I433" i="24"/>
  <c r="H433" i="24"/>
  <c r="G433" i="24"/>
  <c r="F433" i="24"/>
  <c r="E433" i="24"/>
  <c r="D433" i="24"/>
  <c r="B433" i="24"/>
  <c r="A433" i="24"/>
  <c r="M432" i="24"/>
  <c r="L432" i="24"/>
  <c r="K432" i="24"/>
  <c r="J432" i="24"/>
  <c r="I432" i="24"/>
  <c r="H432" i="24"/>
  <c r="G432" i="24"/>
  <c r="F432" i="24"/>
  <c r="E432" i="24"/>
  <c r="D432" i="24"/>
  <c r="B432" i="24"/>
  <c r="A432" i="24"/>
  <c r="M431" i="24"/>
  <c r="L431" i="24"/>
  <c r="K431" i="24"/>
  <c r="J431" i="24"/>
  <c r="I431" i="24"/>
  <c r="H431" i="24"/>
  <c r="G431" i="24"/>
  <c r="F431" i="24"/>
  <c r="E431" i="24"/>
  <c r="D431" i="24"/>
  <c r="B431" i="24"/>
  <c r="A431" i="24"/>
  <c r="M430" i="24"/>
  <c r="L430" i="24"/>
  <c r="K430" i="24"/>
  <c r="J430" i="24"/>
  <c r="I430" i="24"/>
  <c r="H430" i="24"/>
  <c r="G430" i="24"/>
  <c r="F430" i="24"/>
  <c r="E430" i="24"/>
  <c r="D430" i="24"/>
  <c r="B430" i="24"/>
  <c r="A430" i="24"/>
  <c r="M429" i="24"/>
  <c r="L429" i="24"/>
  <c r="K429" i="24"/>
  <c r="J429" i="24"/>
  <c r="I429" i="24"/>
  <c r="H429" i="24"/>
  <c r="G429" i="24"/>
  <c r="F429" i="24"/>
  <c r="E429" i="24"/>
  <c r="D429" i="24"/>
  <c r="B429" i="24"/>
  <c r="A429" i="24"/>
  <c r="M428" i="24"/>
  <c r="L428" i="24"/>
  <c r="K428" i="24"/>
  <c r="J428" i="24"/>
  <c r="I428" i="24"/>
  <c r="H428" i="24"/>
  <c r="G428" i="24"/>
  <c r="F428" i="24"/>
  <c r="E428" i="24"/>
  <c r="D428" i="24"/>
  <c r="B428" i="24"/>
  <c r="A428" i="24"/>
  <c r="M427" i="24"/>
  <c r="L427" i="24"/>
  <c r="K427" i="24"/>
  <c r="J427" i="24"/>
  <c r="I427" i="24"/>
  <c r="H427" i="24"/>
  <c r="G427" i="24"/>
  <c r="F427" i="24"/>
  <c r="E427" i="24"/>
  <c r="D427" i="24"/>
  <c r="B427" i="24"/>
  <c r="A427" i="24"/>
  <c r="M426" i="24"/>
  <c r="L426" i="24"/>
  <c r="K426" i="24"/>
  <c r="J426" i="24"/>
  <c r="I426" i="24"/>
  <c r="H426" i="24"/>
  <c r="G426" i="24"/>
  <c r="F426" i="24"/>
  <c r="E426" i="24"/>
  <c r="D426" i="24"/>
  <c r="B426" i="24"/>
  <c r="A426" i="24"/>
  <c r="M425" i="24"/>
  <c r="L425" i="24"/>
  <c r="K425" i="24"/>
  <c r="J425" i="24"/>
  <c r="I425" i="24"/>
  <c r="H425" i="24"/>
  <c r="G425" i="24"/>
  <c r="F425" i="24"/>
  <c r="E425" i="24"/>
  <c r="D425" i="24"/>
  <c r="B425" i="24"/>
  <c r="A425" i="24"/>
  <c r="M424" i="24"/>
  <c r="L424" i="24"/>
  <c r="K424" i="24"/>
  <c r="J424" i="24"/>
  <c r="I424" i="24"/>
  <c r="H424" i="24"/>
  <c r="G424" i="24"/>
  <c r="F424" i="24"/>
  <c r="E424" i="24"/>
  <c r="D424" i="24"/>
  <c r="B424" i="24"/>
  <c r="A424" i="24"/>
  <c r="M423" i="24"/>
  <c r="L423" i="24"/>
  <c r="K423" i="24"/>
  <c r="J423" i="24"/>
  <c r="I423" i="24"/>
  <c r="H423" i="24"/>
  <c r="G423" i="24"/>
  <c r="F423" i="24"/>
  <c r="E423" i="24"/>
  <c r="D423" i="24"/>
  <c r="B423" i="24"/>
  <c r="A423" i="24"/>
  <c r="M422" i="24"/>
  <c r="L422" i="24"/>
  <c r="K422" i="24"/>
  <c r="J422" i="24"/>
  <c r="I422" i="24"/>
  <c r="H422" i="24"/>
  <c r="G422" i="24"/>
  <c r="F422" i="24"/>
  <c r="E422" i="24"/>
  <c r="D422" i="24"/>
  <c r="B422" i="24"/>
  <c r="A422" i="24"/>
  <c r="M421" i="24"/>
  <c r="L421" i="24"/>
  <c r="K421" i="24"/>
  <c r="J421" i="24"/>
  <c r="I421" i="24"/>
  <c r="H421" i="24"/>
  <c r="G421" i="24"/>
  <c r="F421" i="24"/>
  <c r="E421" i="24"/>
  <c r="D421" i="24"/>
  <c r="B421" i="24"/>
  <c r="A421" i="24"/>
  <c r="M420" i="24"/>
  <c r="L420" i="24"/>
  <c r="K420" i="24"/>
  <c r="J420" i="24"/>
  <c r="I420" i="24"/>
  <c r="H420" i="24"/>
  <c r="G420" i="24"/>
  <c r="F420" i="24"/>
  <c r="E420" i="24"/>
  <c r="D420" i="24"/>
  <c r="B420" i="24"/>
  <c r="A420" i="24"/>
  <c r="M419" i="24"/>
  <c r="L419" i="24"/>
  <c r="K419" i="24"/>
  <c r="J419" i="24"/>
  <c r="I419" i="24"/>
  <c r="H419" i="24"/>
  <c r="G419" i="24"/>
  <c r="F419" i="24"/>
  <c r="E419" i="24"/>
  <c r="D419" i="24"/>
  <c r="B419" i="24"/>
  <c r="A419" i="24"/>
  <c r="M418" i="24"/>
  <c r="L418" i="24"/>
  <c r="K418" i="24"/>
  <c r="J418" i="24"/>
  <c r="I418" i="24"/>
  <c r="H418" i="24"/>
  <c r="G418" i="24"/>
  <c r="F418" i="24"/>
  <c r="E418" i="24"/>
  <c r="D418" i="24"/>
  <c r="B418" i="24"/>
  <c r="A418" i="24"/>
  <c r="M417" i="24"/>
  <c r="L417" i="24"/>
  <c r="K417" i="24"/>
  <c r="J417" i="24"/>
  <c r="I417" i="24"/>
  <c r="H417" i="24"/>
  <c r="G417" i="24"/>
  <c r="F417" i="24"/>
  <c r="E417" i="24"/>
  <c r="D417" i="24"/>
  <c r="B417" i="24"/>
  <c r="A417" i="24"/>
  <c r="M416" i="24"/>
  <c r="L416" i="24"/>
  <c r="K416" i="24"/>
  <c r="J416" i="24"/>
  <c r="I416" i="24"/>
  <c r="H416" i="24"/>
  <c r="G416" i="24"/>
  <c r="F416" i="24"/>
  <c r="E416" i="24"/>
  <c r="D416" i="24"/>
  <c r="B416" i="24"/>
  <c r="A416" i="24"/>
  <c r="M415" i="24"/>
  <c r="L415" i="24"/>
  <c r="K415" i="24"/>
  <c r="J415" i="24"/>
  <c r="I415" i="24"/>
  <c r="H415" i="24"/>
  <c r="G415" i="24"/>
  <c r="F415" i="24"/>
  <c r="E415" i="24"/>
  <c r="D415" i="24"/>
  <c r="B415" i="24"/>
  <c r="A415" i="24"/>
  <c r="M414" i="24"/>
  <c r="L414" i="24"/>
  <c r="K414" i="24"/>
  <c r="J414" i="24"/>
  <c r="I414" i="24"/>
  <c r="H414" i="24"/>
  <c r="G414" i="24"/>
  <c r="F414" i="24"/>
  <c r="E414" i="24"/>
  <c r="D414" i="24"/>
  <c r="B414" i="24"/>
  <c r="A414" i="24"/>
  <c r="M413" i="24"/>
  <c r="L413" i="24"/>
  <c r="K413" i="24"/>
  <c r="J413" i="24"/>
  <c r="I413" i="24"/>
  <c r="H413" i="24"/>
  <c r="G413" i="24"/>
  <c r="F413" i="24"/>
  <c r="E413" i="24"/>
  <c r="D413" i="24"/>
  <c r="B413" i="24"/>
  <c r="A413" i="24"/>
  <c r="M412" i="24"/>
  <c r="L412" i="24"/>
  <c r="K412" i="24"/>
  <c r="J412" i="24"/>
  <c r="I412" i="24"/>
  <c r="H412" i="24"/>
  <c r="G412" i="24"/>
  <c r="F412" i="24"/>
  <c r="E412" i="24"/>
  <c r="D412" i="24"/>
  <c r="B412" i="24"/>
  <c r="A412" i="24"/>
  <c r="M411" i="24"/>
  <c r="L411" i="24"/>
  <c r="K411" i="24"/>
  <c r="J411" i="24"/>
  <c r="I411" i="24"/>
  <c r="H411" i="24"/>
  <c r="G411" i="24"/>
  <c r="F411" i="24"/>
  <c r="E411" i="24"/>
  <c r="D411" i="24"/>
  <c r="B411" i="24"/>
  <c r="A411" i="24"/>
  <c r="M410" i="24"/>
  <c r="L410" i="24"/>
  <c r="K410" i="24"/>
  <c r="J410" i="24"/>
  <c r="I410" i="24"/>
  <c r="H410" i="24"/>
  <c r="G410" i="24"/>
  <c r="F410" i="24"/>
  <c r="E410" i="24"/>
  <c r="D410" i="24"/>
  <c r="B410" i="24"/>
  <c r="A410" i="24"/>
  <c r="M409" i="24"/>
  <c r="L409" i="24"/>
  <c r="K409" i="24"/>
  <c r="J409" i="24"/>
  <c r="I409" i="24"/>
  <c r="H409" i="24"/>
  <c r="G409" i="24"/>
  <c r="F409" i="24"/>
  <c r="E409" i="24"/>
  <c r="D409" i="24"/>
  <c r="B409" i="24"/>
  <c r="A409" i="24"/>
  <c r="M408" i="24"/>
  <c r="L408" i="24"/>
  <c r="K408" i="24"/>
  <c r="J408" i="24"/>
  <c r="I408" i="24"/>
  <c r="H408" i="24"/>
  <c r="G408" i="24"/>
  <c r="F408" i="24"/>
  <c r="E408" i="24"/>
  <c r="D408" i="24"/>
  <c r="B408" i="24"/>
  <c r="A408" i="24"/>
  <c r="M407" i="24"/>
  <c r="L407" i="24"/>
  <c r="K407" i="24"/>
  <c r="J407" i="24"/>
  <c r="I407" i="24"/>
  <c r="H407" i="24"/>
  <c r="G407" i="24"/>
  <c r="F407" i="24"/>
  <c r="E407" i="24"/>
  <c r="D407" i="24"/>
  <c r="B407" i="24"/>
  <c r="A407" i="24"/>
  <c r="M406" i="24"/>
  <c r="L406" i="24"/>
  <c r="K406" i="24"/>
  <c r="J406" i="24"/>
  <c r="I406" i="24"/>
  <c r="H406" i="24"/>
  <c r="G406" i="24"/>
  <c r="F406" i="24"/>
  <c r="E406" i="24"/>
  <c r="D406" i="24"/>
  <c r="B406" i="24"/>
  <c r="A406" i="24"/>
  <c r="M405" i="24"/>
  <c r="L405" i="24"/>
  <c r="K405" i="24"/>
  <c r="J405" i="24"/>
  <c r="I405" i="24"/>
  <c r="H405" i="24"/>
  <c r="G405" i="24"/>
  <c r="F405" i="24"/>
  <c r="E405" i="24"/>
  <c r="D405" i="24"/>
  <c r="B405" i="24"/>
  <c r="A405" i="24"/>
  <c r="M404" i="24"/>
  <c r="L404" i="24"/>
  <c r="K404" i="24"/>
  <c r="J404" i="24"/>
  <c r="I404" i="24"/>
  <c r="H404" i="24"/>
  <c r="G404" i="24"/>
  <c r="F404" i="24"/>
  <c r="E404" i="24"/>
  <c r="D404" i="24"/>
  <c r="B404" i="24"/>
  <c r="A404" i="24"/>
  <c r="M403" i="24"/>
  <c r="L403" i="24"/>
  <c r="K403" i="24"/>
  <c r="J403" i="24"/>
  <c r="I403" i="24"/>
  <c r="H403" i="24"/>
  <c r="G403" i="24"/>
  <c r="F403" i="24"/>
  <c r="E403" i="24"/>
  <c r="D403" i="24"/>
  <c r="B403" i="24"/>
  <c r="A403" i="24"/>
  <c r="M402" i="24"/>
  <c r="L402" i="24"/>
  <c r="K402" i="24"/>
  <c r="J402" i="24"/>
  <c r="I402" i="24"/>
  <c r="H402" i="24"/>
  <c r="G402" i="24"/>
  <c r="F402" i="24"/>
  <c r="E402" i="24"/>
  <c r="D402" i="24"/>
  <c r="B402" i="24"/>
  <c r="A402" i="24"/>
  <c r="M401" i="24"/>
  <c r="L401" i="24"/>
  <c r="K401" i="24"/>
  <c r="J401" i="24"/>
  <c r="I401" i="24"/>
  <c r="H401" i="24"/>
  <c r="G401" i="24"/>
  <c r="F401" i="24"/>
  <c r="E401" i="24"/>
  <c r="D401" i="24"/>
  <c r="B401" i="24"/>
  <c r="A401" i="24"/>
  <c r="M400" i="24"/>
  <c r="L400" i="24"/>
  <c r="K400" i="24"/>
  <c r="J400" i="24"/>
  <c r="I400" i="24"/>
  <c r="H400" i="24"/>
  <c r="G400" i="24"/>
  <c r="F400" i="24"/>
  <c r="E400" i="24"/>
  <c r="D400" i="24"/>
  <c r="B400" i="24"/>
  <c r="A400" i="24"/>
  <c r="M399" i="24"/>
  <c r="L399" i="24"/>
  <c r="K399" i="24"/>
  <c r="J399" i="24"/>
  <c r="I399" i="24"/>
  <c r="H399" i="24"/>
  <c r="G399" i="24"/>
  <c r="F399" i="24"/>
  <c r="E399" i="24"/>
  <c r="D399" i="24"/>
  <c r="B399" i="24"/>
  <c r="A399" i="24"/>
  <c r="M398" i="24"/>
  <c r="L398" i="24"/>
  <c r="K398" i="24"/>
  <c r="J398" i="24"/>
  <c r="I398" i="24"/>
  <c r="H398" i="24"/>
  <c r="G398" i="24"/>
  <c r="F398" i="24"/>
  <c r="E398" i="24"/>
  <c r="D398" i="24"/>
  <c r="B398" i="24"/>
  <c r="A398" i="24"/>
  <c r="M397" i="24"/>
  <c r="L397" i="24"/>
  <c r="K397" i="24"/>
  <c r="J397" i="24"/>
  <c r="I397" i="24"/>
  <c r="H397" i="24"/>
  <c r="G397" i="24"/>
  <c r="F397" i="24"/>
  <c r="E397" i="24"/>
  <c r="D397" i="24"/>
  <c r="B397" i="24"/>
  <c r="A397" i="24"/>
  <c r="M396" i="24"/>
  <c r="L396" i="24"/>
  <c r="K396" i="24"/>
  <c r="J396" i="24"/>
  <c r="I396" i="24"/>
  <c r="H396" i="24"/>
  <c r="G396" i="24"/>
  <c r="F396" i="24"/>
  <c r="E396" i="24"/>
  <c r="D396" i="24"/>
  <c r="B396" i="24"/>
  <c r="A396" i="24"/>
  <c r="M395" i="24"/>
  <c r="L395" i="24"/>
  <c r="K395" i="24"/>
  <c r="J395" i="24"/>
  <c r="I395" i="24"/>
  <c r="H395" i="24"/>
  <c r="G395" i="24"/>
  <c r="F395" i="24"/>
  <c r="E395" i="24"/>
  <c r="D395" i="24"/>
  <c r="B395" i="24"/>
  <c r="A395" i="24"/>
  <c r="M394" i="24"/>
  <c r="L394" i="24"/>
  <c r="K394" i="24"/>
  <c r="J394" i="24"/>
  <c r="I394" i="24"/>
  <c r="H394" i="24"/>
  <c r="G394" i="24"/>
  <c r="F394" i="24"/>
  <c r="E394" i="24"/>
  <c r="D394" i="24"/>
  <c r="B394" i="24"/>
  <c r="A394" i="24"/>
  <c r="M393" i="24"/>
  <c r="L393" i="24"/>
  <c r="K393" i="24"/>
  <c r="J393" i="24"/>
  <c r="I393" i="24"/>
  <c r="H393" i="24"/>
  <c r="G393" i="24"/>
  <c r="F393" i="24"/>
  <c r="E393" i="24"/>
  <c r="D393" i="24"/>
  <c r="B393" i="24"/>
  <c r="A393" i="24"/>
  <c r="M392" i="24"/>
  <c r="L392" i="24"/>
  <c r="K392" i="24"/>
  <c r="J392" i="24"/>
  <c r="I392" i="24"/>
  <c r="H392" i="24"/>
  <c r="G392" i="24"/>
  <c r="F392" i="24"/>
  <c r="E392" i="24"/>
  <c r="D392" i="24"/>
  <c r="B392" i="24"/>
  <c r="A392" i="24"/>
  <c r="M391" i="24"/>
  <c r="L391" i="24"/>
  <c r="K391" i="24"/>
  <c r="J391" i="24"/>
  <c r="I391" i="24"/>
  <c r="H391" i="24"/>
  <c r="G391" i="24"/>
  <c r="F391" i="24"/>
  <c r="E391" i="24"/>
  <c r="D391" i="24"/>
  <c r="B391" i="24"/>
  <c r="A391" i="24"/>
  <c r="M390" i="24"/>
  <c r="L390" i="24"/>
  <c r="K390" i="24"/>
  <c r="J390" i="24"/>
  <c r="I390" i="24"/>
  <c r="H390" i="24"/>
  <c r="G390" i="24"/>
  <c r="F390" i="24"/>
  <c r="E390" i="24"/>
  <c r="D390" i="24"/>
  <c r="B390" i="24"/>
  <c r="A390" i="24"/>
  <c r="M389" i="24"/>
  <c r="L389" i="24"/>
  <c r="K389" i="24"/>
  <c r="J389" i="24"/>
  <c r="I389" i="24"/>
  <c r="H389" i="24"/>
  <c r="G389" i="24"/>
  <c r="F389" i="24"/>
  <c r="E389" i="24"/>
  <c r="D389" i="24"/>
  <c r="B389" i="24"/>
  <c r="A389" i="24"/>
  <c r="M388" i="24"/>
  <c r="L388" i="24"/>
  <c r="K388" i="24"/>
  <c r="J388" i="24"/>
  <c r="I388" i="24"/>
  <c r="H388" i="24"/>
  <c r="G388" i="24"/>
  <c r="F388" i="24"/>
  <c r="E388" i="24"/>
  <c r="D388" i="24"/>
  <c r="B388" i="24"/>
  <c r="A388" i="24"/>
  <c r="M387" i="24"/>
  <c r="L387" i="24"/>
  <c r="K387" i="24"/>
  <c r="J387" i="24"/>
  <c r="I387" i="24"/>
  <c r="H387" i="24"/>
  <c r="G387" i="24"/>
  <c r="F387" i="24"/>
  <c r="E387" i="24"/>
  <c r="D387" i="24"/>
  <c r="B387" i="24"/>
  <c r="A387" i="24"/>
  <c r="M386" i="24"/>
  <c r="L386" i="24"/>
  <c r="K386" i="24"/>
  <c r="J386" i="24"/>
  <c r="I386" i="24"/>
  <c r="H386" i="24"/>
  <c r="G386" i="24"/>
  <c r="F386" i="24"/>
  <c r="E386" i="24"/>
  <c r="D386" i="24"/>
  <c r="B386" i="24"/>
  <c r="A386" i="24"/>
  <c r="M385" i="24"/>
  <c r="L385" i="24"/>
  <c r="K385" i="24"/>
  <c r="J385" i="24"/>
  <c r="I385" i="24"/>
  <c r="H385" i="24"/>
  <c r="G385" i="24"/>
  <c r="F385" i="24"/>
  <c r="E385" i="24"/>
  <c r="D385" i="24"/>
  <c r="B385" i="24"/>
  <c r="A385" i="24"/>
  <c r="M384" i="24"/>
  <c r="L384" i="24"/>
  <c r="K384" i="24"/>
  <c r="J384" i="24"/>
  <c r="I384" i="24"/>
  <c r="H384" i="24"/>
  <c r="G384" i="24"/>
  <c r="F384" i="24"/>
  <c r="E384" i="24"/>
  <c r="D384" i="24"/>
  <c r="B384" i="24"/>
  <c r="A384" i="24"/>
  <c r="M383" i="24"/>
  <c r="L383" i="24"/>
  <c r="K383" i="24"/>
  <c r="J383" i="24"/>
  <c r="I383" i="24"/>
  <c r="H383" i="24"/>
  <c r="G383" i="24"/>
  <c r="F383" i="24"/>
  <c r="E383" i="24"/>
  <c r="D383" i="24"/>
  <c r="B383" i="24"/>
  <c r="A383" i="24"/>
  <c r="M382" i="24"/>
  <c r="L382" i="24"/>
  <c r="K382" i="24"/>
  <c r="J382" i="24"/>
  <c r="I382" i="24"/>
  <c r="H382" i="24"/>
  <c r="G382" i="24"/>
  <c r="F382" i="24"/>
  <c r="E382" i="24"/>
  <c r="D382" i="24"/>
  <c r="B382" i="24"/>
  <c r="A382" i="24"/>
  <c r="M381" i="24"/>
  <c r="L381" i="24"/>
  <c r="K381" i="24"/>
  <c r="J381" i="24"/>
  <c r="I381" i="24"/>
  <c r="H381" i="24"/>
  <c r="G381" i="24"/>
  <c r="F381" i="24"/>
  <c r="E381" i="24"/>
  <c r="D381" i="24"/>
  <c r="B381" i="24"/>
  <c r="A381" i="24"/>
  <c r="M380" i="24"/>
  <c r="L380" i="24"/>
  <c r="K380" i="24"/>
  <c r="J380" i="24"/>
  <c r="I380" i="24"/>
  <c r="H380" i="24"/>
  <c r="G380" i="24"/>
  <c r="F380" i="24"/>
  <c r="E380" i="24"/>
  <c r="D380" i="24"/>
  <c r="B380" i="24"/>
  <c r="A380" i="24"/>
  <c r="M379" i="24"/>
  <c r="L379" i="24"/>
  <c r="K379" i="24"/>
  <c r="J379" i="24"/>
  <c r="I379" i="24"/>
  <c r="H379" i="24"/>
  <c r="G379" i="24"/>
  <c r="F379" i="24"/>
  <c r="E379" i="24"/>
  <c r="D379" i="24"/>
  <c r="B379" i="24"/>
  <c r="A379" i="24"/>
  <c r="M378" i="24"/>
  <c r="L378" i="24"/>
  <c r="K378" i="24"/>
  <c r="J378" i="24"/>
  <c r="I378" i="24"/>
  <c r="H378" i="24"/>
  <c r="G378" i="24"/>
  <c r="F378" i="24"/>
  <c r="E378" i="24"/>
  <c r="D378" i="24"/>
  <c r="B378" i="24"/>
  <c r="A378" i="24"/>
  <c r="M377" i="24"/>
  <c r="L377" i="24"/>
  <c r="K377" i="24"/>
  <c r="J377" i="24"/>
  <c r="I377" i="24"/>
  <c r="H377" i="24"/>
  <c r="G377" i="24"/>
  <c r="F377" i="24"/>
  <c r="E377" i="24"/>
  <c r="D377" i="24"/>
  <c r="B377" i="24"/>
  <c r="A377" i="24"/>
  <c r="M376" i="24"/>
  <c r="L376" i="24"/>
  <c r="K376" i="24"/>
  <c r="J376" i="24"/>
  <c r="I376" i="24"/>
  <c r="H376" i="24"/>
  <c r="G376" i="24"/>
  <c r="F376" i="24"/>
  <c r="E376" i="24"/>
  <c r="D376" i="24"/>
  <c r="B376" i="24"/>
  <c r="A376" i="24"/>
  <c r="M375" i="24"/>
  <c r="L375" i="24"/>
  <c r="K375" i="24"/>
  <c r="J375" i="24"/>
  <c r="I375" i="24"/>
  <c r="H375" i="24"/>
  <c r="G375" i="24"/>
  <c r="F375" i="24"/>
  <c r="E375" i="24"/>
  <c r="D375" i="24"/>
  <c r="B375" i="24"/>
  <c r="A375" i="24"/>
  <c r="M374" i="24"/>
  <c r="L374" i="24"/>
  <c r="K374" i="24"/>
  <c r="J374" i="24"/>
  <c r="I374" i="24"/>
  <c r="H374" i="24"/>
  <c r="G374" i="24"/>
  <c r="F374" i="24"/>
  <c r="E374" i="24"/>
  <c r="D374" i="24"/>
  <c r="B374" i="24"/>
  <c r="A374" i="24"/>
  <c r="M373" i="24"/>
  <c r="L373" i="24"/>
  <c r="K373" i="24"/>
  <c r="J373" i="24"/>
  <c r="I373" i="24"/>
  <c r="H373" i="24"/>
  <c r="G373" i="24"/>
  <c r="F373" i="24"/>
  <c r="E373" i="24"/>
  <c r="D373" i="24"/>
  <c r="B373" i="24"/>
  <c r="A373" i="24"/>
  <c r="M372" i="24"/>
  <c r="L372" i="24"/>
  <c r="K372" i="24"/>
  <c r="J372" i="24"/>
  <c r="I372" i="24"/>
  <c r="H372" i="24"/>
  <c r="G372" i="24"/>
  <c r="F372" i="24"/>
  <c r="E372" i="24"/>
  <c r="D372" i="24"/>
  <c r="B372" i="24"/>
  <c r="A372" i="24"/>
  <c r="M371" i="24"/>
  <c r="L371" i="24"/>
  <c r="K371" i="24"/>
  <c r="J371" i="24"/>
  <c r="I371" i="24"/>
  <c r="H371" i="24"/>
  <c r="G371" i="24"/>
  <c r="F371" i="24"/>
  <c r="E371" i="24"/>
  <c r="D371" i="24"/>
  <c r="B371" i="24"/>
  <c r="A371" i="24"/>
  <c r="M370" i="24"/>
  <c r="L370" i="24"/>
  <c r="K370" i="24"/>
  <c r="J370" i="24"/>
  <c r="I370" i="24"/>
  <c r="H370" i="24"/>
  <c r="G370" i="24"/>
  <c r="F370" i="24"/>
  <c r="E370" i="24"/>
  <c r="D370" i="24"/>
  <c r="B370" i="24"/>
  <c r="A370" i="24"/>
  <c r="M369" i="24"/>
  <c r="L369" i="24"/>
  <c r="K369" i="24"/>
  <c r="J369" i="24"/>
  <c r="I369" i="24"/>
  <c r="H369" i="24"/>
  <c r="G369" i="24"/>
  <c r="F369" i="24"/>
  <c r="E369" i="24"/>
  <c r="D369" i="24"/>
  <c r="B369" i="24"/>
  <c r="A369" i="24"/>
  <c r="M368" i="24"/>
  <c r="L368" i="24"/>
  <c r="K368" i="24"/>
  <c r="J368" i="24"/>
  <c r="I368" i="24"/>
  <c r="H368" i="24"/>
  <c r="G368" i="24"/>
  <c r="F368" i="24"/>
  <c r="E368" i="24"/>
  <c r="D368" i="24"/>
  <c r="B368" i="24"/>
  <c r="A368" i="24"/>
  <c r="M367" i="24"/>
  <c r="L367" i="24"/>
  <c r="K367" i="24"/>
  <c r="J367" i="24"/>
  <c r="I367" i="24"/>
  <c r="H367" i="24"/>
  <c r="G367" i="24"/>
  <c r="F367" i="24"/>
  <c r="E367" i="24"/>
  <c r="D367" i="24"/>
  <c r="B367" i="24"/>
  <c r="A367" i="24"/>
  <c r="M366" i="24"/>
  <c r="L366" i="24"/>
  <c r="K366" i="24"/>
  <c r="J366" i="24"/>
  <c r="I366" i="24"/>
  <c r="H366" i="24"/>
  <c r="G366" i="24"/>
  <c r="F366" i="24"/>
  <c r="E366" i="24"/>
  <c r="D366" i="24"/>
  <c r="B366" i="24"/>
  <c r="A366" i="24"/>
  <c r="M365" i="24"/>
  <c r="L365" i="24"/>
  <c r="K365" i="24"/>
  <c r="J365" i="24"/>
  <c r="I365" i="24"/>
  <c r="H365" i="24"/>
  <c r="G365" i="24"/>
  <c r="F365" i="24"/>
  <c r="E365" i="24"/>
  <c r="D365" i="24"/>
  <c r="B365" i="24"/>
  <c r="A365" i="24"/>
  <c r="M364" i="24"/>
  <c r="L364" i="24"/>
  <c r="K364" i="24"/>
  <c r="J364" i="24"/>
  <c r="I364" i="24"/>
  <c r="H364" i="24"/>
  <c r="G364" i="24"/>
  <c r="F364" i="24"/>
  <c r="E364" i="24"/>
  <c r="D364" i="24"/>
  <c r="B364" i="24"/>
  <c r="A364" i="24"/>
  <c r="M363" i="24"/>
  <c r="L363" i="24"/>
  <c r="K363" i="24"/>
  <c r="J363" i="24"/>
  <c r="I363" i="24"/>
  <c r="H363" i="24"/>
  <c r="G363" i="24"/>
  <c r="F363" i="24"/>
  <c r="E363" i="24"/>
  <c r="D363" i="24"/>
  <c r="B363" i="24"/>
  <c r="A363" i="24"/>
  <c r="M362" i="24"/>
  <c r="L362" i="24"/>
  <c r="K362" i="24"/>
  <c r="J362" i="24"/>
  <c r="I362" i="24"/>
  <c r="H362" i="24"/>
  <c r="G362" i="24"/>
  <c r="F362" i="24"/>
  <c r="E362" i="24"/>
  <c r="D362" i="24"/>
  <c r="B362" i="24"/>
  <c r="A362" i="24"/>
  <c r="M361" i="24"/>
  <c r="L361" i="24"/>
  <c r="K361" i="24"/>
  <c r="J361" i="24"/>
  <c r="I361" i="24"/>
  <c r="H361" i="24"/>
  <c r="G361" i="24"/>
  <c r="F361" i="24"/>
  <c r="E361" i="24"/>
  <c r="D361" i="24"/>
  <c r="B361" i="24"/>
  <c r="A361" i="24"/>
  <c r="M360" i="24"/>
  <c r="L360" i="24"/>
  <c r="K360" i="24"/>
  <c r="J360" i="24"/>
  <c r="I360" i="24"/>
  <c r="H360" i="24"/>
  <c r="G360" i="24"/>
  <c r="F360" i="24"/>
  <c r="E360" i="24"/>
  <c r="D360" i="24"/>
  <c r="B360" i="24"/>
  <c r="A360" i="24"/>
  <c r="M359" i="24"/>
  <c r="L359" i="24"/>
  <c r="K359" i="24"/>
  <c r="J359" i="24"/>
  <c r="I359" i="24"/>
  <c r="H359" i="24"/>
  <c r="G359" i="24"/>
  <c r="F359" i="24"/>
  <c r="E359" i="24"/>
  <c r="D359" i="24"/>
  <c r="B359" i="24"/>
  <c r="A359" i="24"/>
  <c r="M358" i="24"/>
  <c r="L358" i="24"/>
  <c r="K358" i="24"/>
  <c r="J358" i="24"/>
  <c r="I358" i="24"/>
  <c r="H358" i="24"/>
  <c r="G358" i="24"/>
  <c r="F358" i="24"/>
  <c r="E358" i="24"/>
  <c r="D358" i="24"/>
  <c r="B358" i="24"/>
  <c r="A358" i="24"/>
  <c r="M357" i="24"/>
  <c r="L357" i="24"/>
  <c r="K357" i="24"/>
  <c r="J357" i="24"/>
  <c r="I357" i="24"/>
  <c r="H357" i="24"/>
  <c r="G357" i="24"/>
  <c r="F357" i="24"/>
  <c r="E357" i="24"/>
  <c r="D357" i="24"/>
  <c r="B357" i="24"/>
  <c r="A357" i="24"/>
  <c r="M356" i="24"/>
  <c r="L356" i="24"/>
  <c r="K356" i="24"/>
  <c r="J356" i="24"/>
  <c r="I356" i="24"/>
  <c r="H356" i="24"/>
  <c r="G356" i="24"/>
  <c r="F356" i="24"/>
  <c r="E356" i="24"/>
  <c r="D356" i="24"/>
  <c r="B356" i="24"/>
  <c r="A356" i="24"/>
  <c r="M355" i="24"/>
  <c r="L355" i="24"/>
  <c r="K355" i="24"/>
  <c r="J355" i="24"/>
  <c r="I355" i="24"/>
  <c r="H355" i="24"/>
  <c r="G355" i="24"/>
  <c r="F355" i="24"/>
  <c r="E355" i="24"/>
  <c r="D355" i="24"/>
  <c r="B355" i="24"/>
  <c r="A355" i="24"/>
  <c r="M354" i="24"/>
  <c r="L354" i="24"/>
  <c r="K354" i="24"/>
  <c r="J354" i="24"/>
  <c r="I354" i="24"/>
  <c r="H354" i="24"/>
  <c r="G354" i="24"/>
  <c r="F354" i="24"/>
  <c r="E354" i="24"/>
  <c r="D354" i="24"/>
  <c r="B354" i="24"/>
  <c r="A354" i="24"/>
  <c r="M353" i="24"/>
  <c r="L353" i="24"/>
  <c r="K353" i="24"/>
  <c r="J353" i="24"/>
  <c r="I353" i="24"/>
  <c r="H353" i="24"/>
  <c r="G353" i="24"/>
  <c r="F353" i="24"/>
  <c r="E353" i="24"/>
  <c r="D353" i="24"/>
  <c r="B353" i="24"/>
  <c r="A353" i="24"/>
  <c r="M352" i="24"/>
  <c r="L352" i="24"/>
  <c r="K352" i="24"/>
  <c r="J352" i="24"/>
  <c r="I352" i="24"/>
  <c r="H352" i="24"/>
  <c r="G352" i="24"/>
  <c r="F352" i="24"/>
  <c r="E352" i="24"/>
  <c r="D352" i="24"/>
  <c r="B352" i="24"/>
  <c r="A352" i="24"/>
  <c r="M351" i="24"/>
  <c r="L351" i="24"/>
  <c r="K351" i="24"/>
  <c r="J351" i="24"/>
  <c r="I351" i="24"/>
  <c r="H351" i="24"/>
  <c r="G351" i="24"/>
  <c r="F351" i="24"/>
  <c r="E351" i="24"/>
  <c r="D351" i="24"/>
  <c r="B351" i="24"/>
  <c r="A351" i="24"/>
  <c r="M350" i="24"/>
  <c r="L350" i="24"/>
  <c r="K350" i="24"/>
  <c r="J350" i="24"/>
  <c r="I350" i="24"/>
  <c r="H350" i="24"/>
  <c r="G350" i="24"/>
  <c r="F350" i="24"/>
  <c r="E350" i="24"/>
  <c r="D350" i="24"/>
  <c r="B350" i="24"/>
  <c r="A350" i="24"/>
  <c r="M349" i="24"/>
  <c r="L349" i="24"/>
  <c r="K349" i="24"/>
  <c r="J349" i="24"/>
  <c r="I349" i="24"/>
  <c r="H349" i="24"/>
  <c r="G349" i="24"/>
  <c r="F349" i="24"/>
  <c r="E349" i="24"/>
  <c r="D349" i="24"/>
  <c r="B349" i="24"/>
  <c r="A349" i="24"/>
  <c r="M348" i="24"/>
  <c r="L348" i="24"/>
  <c r="K348" i="24"/>
  <c r="J348" i="24"/>
  <c r="I348" i="24"/>
  <c r="H348" i="24"/>
  <c r="G348" i="24"/>
  <c r="F348" i="24"/>
  <c r="E348" i="24"/>
  <c r="D348" i="24"/>
  <c r="B348" i="24"/>
  <c r="A348" i="24"/>
  <c r="M347" i="24"/>
  <c r="L347" i="24"/>
  <c r="K347" i="24"/>
  <c r="J347" i="24"/>
  <c r="I347" i="24"/>
  <c r="H347" i="24"/>
  <c r="G347" i="24"/>
  <c r="F347" i="24"/>
  <c r="E347" i="24"/>
  <c r="D347" i="24"/>
  <c r="B347" i="24"/>
  <c r="A347" i="24"/>
  <c r="M346" i="24"/>
  <c r="L346" i="24"/>
  <c r="K346" i="24"/>
  <c r="J346" i="24"/>
  <c r="I346" i="24"/>
  <c r="H346" i="24"/>
  <c r="G346" i="24"/>
  <c r="F346" i="24"/>
  <c r="E346" i="24"/>
  <c r="D346" i="24"/>
  <c r="B346" i="24"/>
  <c r="A346" i="24"/>
  <c r="M345" i="24"/>
  <c r="L345" i="24"/>
  <c r="K345" i="24"/>
  <c r="J345" i="24"/>
  <c r="I345" i="24"/>
  <c r="H345" i="24"/>
  <c r="G345" i="24"/>
  <c r="F345" i="24"/>
  <c r="E345" i="24"/>
  <c r="D345" i="24"/>
  <c r="B345" i="24"/>
  <c r="A345" i="24"/>
  <c r="M344" i="24"/>
  <c r="L344" i="24"/>
  <c r="K344" i="24"/>
  <c r="J344" i="24"/>
  <c r="I344" i="24"/>
  <c r="H344" i="24"/>
  <c r="G344" i="24"/>
  <c r="F344" i="24"/>
  <c r="E344" i="24"/>
  <c r="D344" i="24"/>
  <c r="B344" i="24"/>
  <c r="A344" i="24"/>
  <c r="M343" i="24"/>
  <c r="L343" i="24"/>
  <c r="K343" i="24"/>
  <c r="J343" i="24"/>
  <c r="I343" i="24"/>
  <c r="H343" i="24"/>
  <c r="G343" i="24"/>
  <c r="F343" i="24"/>
  <c r="E343" i="24"/>
  <c r="D343" i="24"/>
  <c r="B343" i="24"/>
  <c r="A343" i="24"/>
  <c r="M342" i="24"/>
  <c r="L342" i="24"/>
  <c r="K342" i="24"/>
  <c r="J342" i="24"/>
  <c r="I342" i="24"/>
  <c r="H342" i="24"/>
  <c r="G342" i="24"/>
  <c r="F342" i="24"/>
  <c r="E342" i="24"/>
  <c r="D342" i="24"/>
  <c r="B342" i="24"/>
  <c r="A342" i="24"/>
  <c r="M341" i="24"/>
  <c r="L341" i="24"/>
  <c r="K341" i="24"/>
  <c r="J341" i="24"/>
  <c r="I341" i="24"/>
  <c r="H341" i="24"/>
  <c r="G341" i="24"/>
  <c r="F341" i="24"/>
  <c r="E341" i="24"/>
  <c r="D341" i="24"/>
  <c r="B341" i="24"/>
  <c r="A341" i="24"/>
  <c r="M340" i="24"/>
  <c r="L340" i="24"/>
  <c r="K340" i="24"/>
  <c r="J340" i="24"/>
  <c r="I340" i="24"/>
  <c r="H340" i="24"/>
  <c r="G340" i="24"/>
  <c r="F340" i="24"/>
  <c r="E340" i="24"/>
  <c r="D340" i="24"/>
  <c r="B340" i="24"/>
  <c r="A340" i="24"/>
  <c r="M339" i="24"/>
  <c r="L339" i="24"/>
  <c r="K339" i="24"/>
  <c r="J339" i="24"/>
  <c r="I339" i="24"/>
  <c r="H339" i="24"/>
  <c r="G339" i="24"/>
  <c r="F339" i="24"/>
  <c r="E339" i="24"/>
  <c r="D339" i="24"/>
  <c r="B339" i="24"/>
  <c r="A339" i="24"/>
  <c r="M338" i="24"/>
  <c r="L338" i="24"/>
  <c r="K338" i="24"/>
  <c r="J338" i="24"/>
  <c r="I338" i="24"/>
  <c r="H338" i="24"/>
  <c r="G338" i="24"/>
  <c r="F338" i="24"/>
  <c r="E338" i="24"/>
  <c r="D338" i="24"/>
  <c r="B338" i="24"/>
  <c r="A338" i="24"/>
  <c r="M337" i="24"/>
  <c r="L337" i="24"/>
  <c r="K337" i="24"/>
  <c r="J337" i="24"/>
  <c r="I337" i="24"/>
  <c r="H337" i="24"/>
  <c r="G337" i="24"/>
  <c r="F337" i="24"/>
  <c r="E337" i="24"/>
  <c r="D337" i="24"/>
  <c r="B337" i="24"/>
  <c r="A337" i="24"/>
  <c r="M336" i="24"/>
  <c r="L336" i="24"/>
  <c r="K336" i="24"/>
  <c r="J336" i="24"/>
  <c r="I336" i="24"/>
  <c r="H336" i="24"/>
  <c r="G336" i="24"/>
  <c r="F336" i="24"/>
  <c r="E336" i="24"/>
  <c r="D336" i="24"/>
  <c r="B336" i="24"/>
  <c r="A336" i="24"/>
  <c r="M335" i="24"/>
  <c r="L335" i="24"/>
  <c r="K335" i="24"/>
  <c r="J335" i="24"/>
  <c r="I335" i="24"/>
  <c r="H335" i="24"/>
  <c r="G335" i="24"/>
  <c r="F335" i="24"/>
  <c r="E335" i="24"/>
  <c r="D335" i="24"/>
  <c r="B335" i="24"/>
  <c r="A335" i="24"/>
  <c r="M334" i="24"/>
  <c r="L334" i="24"/>
  <c r="K334" i="24"/>
  <c r="J334" i="24"/>
  <c r="I334" i="24"/>
  <c r="H334" i="24"/>
  <c r="G334" i="24"/>
  <c r="F334" i="24"/>
  <c r="E334" i="24"/>
  <c r="D334" i="24"/>
  <c r="B334" i="24"/>
  <c r="A334" i="24"/>
  <c r="M333" i="24"/>
  <c r="L333" i="24"/>
  <c r="K333" i="24"/>
  <c r="J333" i="24"/>
  <c r="I333" i="24"/>
  <c r="H333" i="24"/>
  <c r="G333" i="24"/>
  <c r="F333" i="24"/>
  <c r="E333" i="24"/>
  <c r="D333" i="24"/>
  <c r="B333" i="24"/>
  <c r="A333" i="24"/>
  <c r="M332" i="24"/>
  <c r="L332" i="24"/>
  <c r="K332" i="24"/>
  <c r="J332" i="24"/>
  <c r="I332" i="24"/>
  <c r="H332" i="24"/>
  <c r="G332" i="24"/>
  <c r="F332" i="24"/>
  <c r="E332" i="24"/>
  <c r="D332" i="24"/>
  <c r="B332" i="24"/>
  <c r="A332" i="24"/>
  <c r="M331" i="24"/>
  <c r="L331" i="24"/>
  <c r="K331" i="24"/>
  <c r="J331" i="24"/>
  <c r="I331" i="24"/>
  <c r="H331" i="24"/>
  <c r="G331" i="24"/>
  <c r="F331" i="24"/>
  <c r="E331" i="24"/>
  <c r="D331" i="24"/>
  <c r="B331" i="24"/>
  <c r="A331" i="24"/>
  <c r="M330" i="24"/>
  <c r="L330" i="24"/>
  <c r="K330" i="24"/>
  <c r="J330" i="24"/>
  <c r="I330" i="24"/>
  <c r="H330" i="24"/>
  <c r="G330" i="24"/>
  <c r="F330" i="24"/>
  <c r="E330" i="24"/>
  <c r="D330" i="24"/>
  <c r="B330" i="24"/>
  <c r="A330" i="24"/>
  <c r="M329" i="24"/>
  <c r="L329" i="24"/>
  <c r="K329" i="24"/>
  <c r="J329" i="24"/>
  <c r="I329" i="24"/>
  <c r="H329" i="24"/>
  <c r="G329" i="24"/>
  <c r="F329" i="24"/>
  <c r="E329" i="24"/>
  <c r="D329" i="24"/>
  <c r="B329" i="24"/>
  <c r="A329" i="24"/>
  <c r="M328" i="24"/>
  <c r="L328" i="24"/>
  <c r="K328" i="24"/>
  <c r="J328" i="24"/>
  <c r="I328" i="24"/>
  <c r="H328" i="24"/>
  <c r="G328" i="24"/>
  <c r="F328" i="24"/>
  <c r="E328" i="24"/>
  <c r="D328" i="24"/>
  <c r="B328" i="24"/>
  <c r="A328" i="24"/>
  <c r="M327" i="24"/>
  <c r="L327" i="24"/>
  <c r="K327" i="24"/>
  <c r="J327" i="24"/>
  <c r="I327" i="24"/>
  <c r="H327" i="24"/>
  <c r="G327" i="24"/>
  <c r="F327" i="24"/>
  <c r="E327" i="24"/>
  <c r="D327" i="24"/>
  <c r="B327" i="24"/>
  <c r="A327" i="24"/>
  <c r="M326" i="24"/>
  <c r="L326" i="24"/>
  <c r="K326" i="24"/>
  <c r="J326" i="24"/>
  <c r="I326" i="24"/>
  <c r="H326" i="24"/>
  <c r="G326" i="24"/>
  <c r="F326" i="24"/>
  <c r="E326" i="24"/>
  <c r="D326" i="24"/>
  <c r="B326" i="24"/>
  <c r="A326" i="24"/>
  <c r="M325" i="24"/>
  <c r="L325" i="24"/>
  <c r="K325" i="24"/>
  <c r="J325" i="24"/>
  <c r="I325" i="24"/>
  <c r="H325" i="24"/>
  <c r="G325" i="24"/>
  <c r="F325" i="24"/>
  <c r="E325" i="24"/>
  <c r="D325" i="24"/>
  <c r="B325" i="24"/>
  <c r="A325" i="24"/>
  <c r="M324" i="24"/>
  <c r="L324" i="24"/>
  <c r="K324" i="24"/>
  <c r="J324" i="24"/>
  <c r="I324" i="24"/>
  <c r="H324" i="24"/>
  <c r="G324" i="24"/>
  <c r="F324" i="24"/>
  <c r="E324" i="24"/>
  <c r="D324" i="24"/>
  <c r="B324" i="24"/>
  <c r="A324" i="24"/>
  <c r="M323" i="24"/>
  <c r="L323" i="24"/>
  <c r="K323" i="24"/>
  <c r="J323" i="24"/>
  <c r="I323" i="24"/>
  <c r="H323" i="24"/>
  <c r="G323" i="24"/>
  <c r="F323" i="24"/>
  <c r="E323" i="24"/>
  <c r="D323" i="24"/>
  <c r="B323" i="24"/>
  <c r="A323" i="24"/>
  <c r="M322" i="24"/>
  <c r="L322" i="24"/>
  <c r="K322" i="24"/>
  <c r="J322" i="24"/>
  <c r="I322" i="24"/>
  <c r="H322" i="24"/>
  <c r="G322" i="24"/>
  <c r="F322" i="24"/>
  <c r="E322" i="24"/>
  <c r="D322" i="24"/>
  <c r="B322" i="24"/>
  <c r="A322" i="24"/>
  <c r="M321" i="24"/>
  <c r="L321" i="24"/>
  <c r="K321" i="24"/>
  <c r="J321" i="24"/>
  <c r="I321" i="24"/>
  <c r="H321" i="24"/>
  <c r="G321" i="24"/>
  <c r="F321" i="24"/>
  <c r="E321" i="24"/>
  <c r="D321" i="24"/>
  <c r="B321" i="24"/>
  <c r="A321" i="24"/>
  <c r="M320" i="24"/>
  <c r="L320" i="24"/>
  <c r="K320" i="24"/>
  <c r="J320" i="24"/>
  <c r="I320" i="24"/>
  <c r="H320" i="24"/>
  <c r="G320" i="24"/>
  <c r="F320" i="24"/>
  <c r="E320" i="24"/>
  <c r="D320" i="24"/>
  <c r="B320" i="24"/>
  <c r="A320" i="24"/>
  <c r="M319" i="24"/>
  <c r="L319" i="24"/>
  <c r="K319" i="24"/>
  <c r="J319" i="24"/>
  <c r="I319" i="24"/>
  <c r="H319" i="24"/>
  <c r="G319" i="24"/>
  <c r="F319" i="24"/>
  <c r="E319" i="24"/>
  <c r="D319" i="24"/>
  <c r="B319" i="24"/>
  <c r="A319" i="24"/>
  <c r="M318" i="24"/>
  <c r="L318" i="24"/>
  <c r="K318" i="24"/>
  <c r="J318" i="24"/>
  <c r="I318" i="24"/>
  <c r="H318" i="24"/>
  <c r="G318" i="24"/>
  <c r="F318" i="24"/>
  <c r="E318" i="24"/>
  <c r="D318" i="24"/>
  <c r="B318" i="24"/>
  <c r="A318" i="24"/>
  <c r="M317" i="24"/>
  <c r="L317" i="24"/>
  <c r="K317" i="24"/>
  <c r="J317" i="24"/>
  <c r="I317" i="24"/>
  <c r="H317" i="24"/>
  <c r="G317" i="24"/>
  <c r="F317" i="24"/>
  <c r="E317" i="24"/>
  <c r="D317" i="24"/>
  <c r="B317" i="24"/>
  <c r="A317" i="24"/>
  <c r="M316" i="24"/>
  <c r="L316" i="24"/>
  <c r="K316" i="24"/>
  <c r="J316" i="24"/>
  <c r="I316" i="24"/>
  <c r="H316" i="24"/>
  <c r="G316" i="24"/>
  <c r="F316" i="24"/>
  <c r="E316" i="24"/>
  <c r="D316" i="24"/>
  <c r="B316" i="24"/>
  <c r="A316" i="24"/>
  <c r="M315" i="24"/>
  <c r="L315" i="24"/>
  <c r="K315" i="24"/>
  <c r="J315" i="24"/>
  <c r="I315" i="24"/>
  <c r="H315" i="24"/>
  <c r="G315" i="24"/>
  <c r="F315" i="24"/>
  <c r="E315" i="24"/>
  <c r="D315" i="24"/>
  <c r="B315" i="24"/>
  <c r="A315" i="24"/>
  <c r="M314" i="24"/>
  <c r="L314" i="24"/>
  <c r="K314" i="24"/>
  <c r="J314" i="24"/>
  <c r="I314" i="24"/>
  <c r="H314" i="24"/>
  <c r="G314" i="24"/>
  <c r="F314" i="24"/>
  <c r="E314" i="24"/>
  <c r="D314" i="24"/>
  <c r="B314" i="24"/>
  <c r="A314" i="24"/>
  <c r="M313" i="24"/>
  <c r="L313" i="24"/>
  <c r="K313" i="24"/>
  <c r="J313" i="24"/>
  <c r="I313" i="24"/>
  <c r="H313" i="24"/>
  <c r="G313" i="24"/>
  <c r="F313" i="24"/>
  <c r="E313" i="24"/>
  <c r="D313" i="24"/>
  <c r="B313" i="24"/>
  <c r="A313" i="24"/>
  <c r="M312" i="24"/>
  <c r="L312" i="24"/>
  <c r="K312" i="24"/>
  <c r="J312" i="24"/>
  <c r="I312" i="24"/>
  <c r="H312" i="24"/>
  <c r="G312" i="24"/>
  <c r="F312" i="24"/>
  <c r="E312" i="24"/>
  <c r="D312" i="24"/>
  <c r="B312" i="24"/>
  <c r="A312" i="24"/>
  <c r="M311" i="24"/>
  <c r="L311" i="24"/>
  <c r="K311" i="24"/>
  <c r="J311" i="24"/>
  <c r="I311" i="24"/>
  <c r="H311" i="24"/>
  <c r="G311" i="24"/>
  <c r="F311" i="24"/>
  <c r="E311" i="24"/>
  <c r="D311" i="24"/>
  <c r="B311" i="24"/>
  <c r="A311" i="24"/>
  <c r="M310" i="24"/>
  <c r="L310" i="24"/>
  <c r="K310" i="24"/>
  <c r="J310" i="24"/>
  <c r="I310" i="24"/>
  <c r="H310" i="24"/>
  <c r="G310" i="24"/>
  <c r="F310" i="24"/>
  <c r="E310" i="24"/>
  <c r="D310" i="24"/>
  <c r="B310" i="24"/>
  <c r="A310" i="24"/>
  <c r="M309" i="24"/>
  <c r="L309" i="24"/>
  <c r="K309" i="24"/>
  <c r="J309" i="24"/>
  <c r="I309" i="24"/>
  <c r="H309" i="24"/>
  <c r="G309" i="24"/>
  <c r="F309" i="24"/>
  <c r="E309" i="24"/>
  <c r="D309" i="24"/>
  <c r="B309" i="24"/>
  <c r="A309" i="24"/>
  <c r="M308" i="24"/>
  <c r="L308" i="24"/>
  <c r="K308" i="24"/>
  <c r="J308" i="24"/>
  <c r="I308" i="24"/>
  <c r="H308" i="24"/>
  <c r="G308" i="24"/>
  <c r="F308" i="24"/>
  <c r="E308" i="24"/>
  <c r="D308" i="24"/>
  <c r="B308" i="24"/>
  <c r="A308" i="24"/>
  <c r="M307" i="24"/>
  <c r="L307" i="24"/>
  <c r="K307" i="24"/>
  <c r="J307" i="24"/>
  <c r="I307" i="24"/>
  <c r="H307" i="24"/>
  <c r="G307" i="24"/>
  <c r="F307" i="24"/>
  <c r="E307" i="24"/>
  <c r="D307" i="24"/>
  <c r="B307" i="24"/>
  <c r="A307" i="24"/>
  <c r="M306" i="24"/>
  <c r="L306" i="24"/>
  <c r="K306" i="24"/>
  <c r="J306" i="24"/>
  <c r="I306" i="24"/>
  <c r="H306" i="24"/>
  <c r="G306" i="24"/>
  <c r="F306" i="24"/>
  <c r="E306" i="24"/>
  <c r="D306" i="24"/>
  <c r="B306" i="24"/>
  <c r="A306" i="24"/>
  <c r="M305" i="24"/>
  <c r="L305" i="24"/>
  <c r="K305" i="24"/>
  <c r="J305" i="24"/>
  <c r="I305" i="24"/>
  <c r="H305" i="24"/>
  <c r="G305" i="24"/>
  <c r="F305" i="24"/>
  <c r="E305" i="24"/>
  <c r="D305" i="24"/>
  <c r="B305" i="24"/>
  <c r="A305" i="24"/>
  <c r="M304" i="24"/>
  <c r="L304" i="24"/>
  <c r="K304" i="24"/>
  <c r="J304" i="24"/>
  <c r="I304" i="24"/>
  <c r="H304" i="24"/>
  <c r="G304" i="24"/>
  <c r="F304" i="24"/>
  <c r="E304" i="24"/>
  <c r="D304" i="24"/>
  <c r="B304" i="24"/>
  <c r="A304" i="24"/>
  <c r="M303" i="24"/>
  <c r="L303" i="24"/>
  <c r="K303" i="24"/>
  <c r="J303" i="24"/>
  <c r="I303" i="24"/>
  <c r="H303" i="24"/>
  <c r="G303" i="24"/>
  <c r="F303" i="24"/>
  <c r="E303" i="24"/>
  <c r="D303" i="24"/>
  <c r="B303" i="24"/>
  <c r="A303" i="24"/>
  <c r="M302" i="24"/>
  <c r="L302" i="24"/>
  <c r="K302" i="24"/>
  <c r="J302" i="24"/>
  <c r="I302" i="24"/>
  <c r="H302" i="24"/>
  <c r="G302" i="24"/>
  <c r="F302" i="24"/>
  <c r="E302" i="24"/>
  <c r="D302" i="24"/>
  <c r="B302" i="24"/>
  <c r="A302" i="24"/>
  <c r="M301" i="24"/>
  <c r="L301" i="24"/>
  <c r="K301" i="24"/>
  <c r="J301" i="24"/>
  <c r="I301" i="24"/>
  <c r="H301" i="24"/>
  <c r="G301" i="24"/>
  <c r="F301" i="24"/>
  <c r="E301" i="24"/>
  <c r="D301" i="24"/>
  <c r="B301" i="24"/>
  <c r="A301" i="24"/>
  <c r="M300" i="24"/>
  <c r="L300" i="24"/>
  <c r="K300" i="24"/>
  <c r="J300" i="24"/>
  <c r="I300" i="24"/>
  <c r="H300" i="24"/>
  <c r="G300" i="24"/>
  <c r="F300" i="24"/>
  <c r="E300" i="24"/>
  <c r="D300" i="24"/>
  <c r="B300" i="24"/>
  <c r="A300" i="24"/>
  <c r="M299" i="24"/>
  <c r="L299" i="24"/>
  <c r="K299" i="24"/>
  <c r="J299" i="24"/>
  <c r="I299" i="24"/>
  <c r="H299" i="24"/>
  <c r="G299" i="24"/>
  <c r="F299" i="24"/>
  <c r="E299" i="24"/>
  <c r="D299" i="24"/>
  <c r="B299" i="24"/>
  <c r="A299" i="24"/>
  <c r="M298" i="24"/>
  <c r="L298" i="24"/>
  <c r="K298" i="24"/>
  <c r="J298" i="24"/>
  <c r="I298" i="24"/>
  <c r="H298" i="24"/>
  <c r="G298" i="24"/>
  <c r="F298" i="24"/>
  <c r="E298" i="24"/>
  <c r="D298" i="24"/>
  <c r="B298" i="24"/>
  <c r="A298" i="24"/>
  <c r="M297" i="24"/>
  <c r="L297" i="24"/>
  <c r="K297" i="24"/>
  <c r="J297" i="24"/>
  <c r="I297" i="24"/>
  <c r="H297" i="24"/>
  <c r="G297" i="24"/>
  <c r="F297" i="24"/>
  <c r="E297" i="24"/>
  <c r="D297" i="24"/>
  <c r="B297" i="24"/>
  <c r="A297" i="24"/>
  <c r="M296" i="24"/>
  <c r="L296" i="24"/>
  <c r="K296" i="24"/>
  <c r="J296" i="24"/>
  <c r="I296" i="24"/>
  <c r="H296" i="24"/>
  <c r="G296" i="24"/>
  <c r="F296" i="24"/>
  <c r="E296" i="24"/>
  <c r="D296" i="24"/>
  <c r="B296" i="24"/>
  <c r="A296" i="24"/>
  <c r="M295" i="24"/>
  <c r="L295" i="24"/>
  <c r="K295" i="24"/>
  <c r="J295" i="24"/>
  <c r="I295" i="24"/>
  <c r="H295" i="24"/>
  <c r="G295" i="24"/>
  <c r="F295" i="24"/>
  <c r="E295" i="24"/>
  <c r="D295" i="24"/>
  <c r="B295" i="24"/>
  <c r="A295" i="24"/>
  <c r="M294" i="24"/>
  <c r="L294" i="24"/>
  <c r="K294" i="24"/>
  <c r="J294" i="24"/>
  <c r="I294" i="24"/>
  <c r="H294" i="24"/>
  <c r="G294" i="24"/>
  <c r="F294" i="24"/>
  <c r="E294" i="24"/>
  <c r="D294" i="24"/>
  <c r="B294" i="24"/>
  <c r="A294" i="24"/>
  <c r="M293" i="24"/>
  <c r="L293" i="24"/>
  <c r="K293" i="24"/>
  <c r="J293" i="24"/>
  <c r="I293" i="24"/>
  <c r="H293" i="24"/>
  <c r="G293" i="24"/>
  <c r="F293" i="24"/>
  <c r="E293" i="24"/>
  <c r="D293" i="24"/>
  <c r="B293" i="24"/>
  <c r="A293" i="24"/>
  <c r="M292" i="24"/>
  <c r="L292" i="24"/>
  <c r="K292" i="24"/>
  <c r="J292" i="24"/>
  <c r="I292" i="24"/>
  <c r="H292" i="24"/>
  <c r="G292" i="24"/>
  <c r="F292" i="24"/>
  <c r="E292" i="24"/>
  <c r="D292" i="24"/>
  <c r="B292" i="24"/>
  <c r="A292" i="24"/>
  <c r="M291" i="24"/>
  <c r="L291" i="24"/>
  <c r="K291" i="24"/>
  <c r="J291" i="24"/>
  <c r="I291" i="24"/>
  <c r="H291" i="24"/>
  <c r="G291" i="24"/>
  <c r="F291" i="24"/>
  <c r="E291" i="24"/>
  <c r="D291" i="24"/>
  <c r="B291" i="24"/>
  <c r="A291" i="24"/>
  <c r="M290" i="24"/>
  <c r="L290" i="24"/>
  <c r="K290" i="24"/>
  <c r="J290" i="24"/>
  <c r="I290" i="24"/>
  <c r="H290" i="24"/>
  <c r="G290" i="24"/>
  <c r="F290" i="24"/>
  <c r="E290" i="24"/>
  <c r="D290" i="24"/>
  <c r="B290" i="24"/>
  <c r="A290" i="24"/>
  <c r="M289" i="24"/>
  <c r="L289" i="24"/>
  <c r="K289" i="24"/>
  <c r="J289" i="24"/>
  <c r="I289" i="24"/>
  <c r="H289" i="24"/>
  <c r="G289" i="24"/>
  <c r="F289" i="24"/>
  <c r="E289" i="24"/>
  <c r="D289" i="24"/>
  <c r="B289" i="24"/>
  <c r="A289" i="24"/>
  <c r="M288" i="24"/>
  <c r="L288" i="24"/>
  <c r="K288" i="24"/>
  <c r="J288" i="24"/>
  <c r="I288" i="24"/>
  <c r="H288" i="24"/>
  <c r="G288" i="24"/>
  <c r="F288" i="24"/>
  <c r="E288" i="24"/>
  <c r="D288" i="24"/>
  <c r="B288" i="24"/>
  <c r="A288" i="24"/>
  <c r="M287" i="24"/>
  <c r="L287" i="24"/>
  <c r="K287" i="24"/>
  <c r="J287" i="24"/>
  <c r="I287" i="24"/>
  <c r="H287" i="24"/>
  <c r="G287" i="24"/>
  <c r="F287" i="24"/>
  <c r="E287" i="24"/>
  <c r="D287" i="24"/>
  <c r="B287" i="24"/>
  <c r="A287" i="24"/>
  <c r="M286" i="24"/>
  <c r="L286" i="24"/>
  <c r="K286" i="24"/>
  <c r="J286" i="24"/>
  <c r="I286" i="24"/>
  <c r="H286" i="24"/>
  <c r="G286" i="24"/>
  <c r="F286" i="24"/>
  <c r="E286" i="24"/>
  <c r="D286" i="24"/>
  <c r="B286" i="24"/>
  <c r="A286" i="24"/>
  <c r="M285" i="24"/>
  <c r="L285" i="24"/>
  <c r="K285" i="24"/>
  <c r="J285" i="24"/>
  <c r="I285" i="24"/>
  <c r="H285" i="24"/>
  <c r="G285" i="24"/>
  <c r="F285" i="24"/>
  <c r="E285" i="24"/>
  <c r="D285" i="24"/>
  <c r="B285" i="24"/>
  <c r="A285" i="24"/>
  <c r="M284" i="24"/>
  <c r="L284" i="24"/>
  <c r="K284" i="24"/>
  <c r="J284" i="24"/>
  <c r="I284" i="24"/>
  <c r="H284" i="24"/>
  <c r="G284" i="24"/>
  <c r="F284" i="24"/>
  <c r="E284" i="24"/>
  <c r="D284" i="24"/>
  <c r="B284" i="24"/>
  <c r="A284" i="24"/>
  <c r="M283" i="24"/>
  <c r="L283" i="24"/>
  <c r="K283" i="24"/>
  <c r="J283" i="24"/>
  <c r="I283" i="24"/>
  <c r="H283" i="24"/>
  <c r="G283" i="24"/>
  <c r="F283" i="24"/>
  <c r="E283" i="24"/>
  <c r="D283" i="24"/>
  <c r="B283" i="24"/>
  <c r="A283" i="24"/>
  <c r="M282" i="24"/>
  <c r="L282" i="24"/>
  <c r="K282" i="24"/>
  <c r="J282" i="24"/>
  <c r="I282" i="24"/>
  <c r="H282" i="24"/>
  <c r="G282" i="24"/>
  <c r="F282" i="24"/>
  <c r="E282" i="24"/>
  <c r="D282" i="24"/>
  <c r="B282" i="24"/>
  <c r="A282" i="24"/>
  <c r="M281" i="24"/>
  <c r="L281" i="24"/>
  <c r="K281" i="24"/>
  <c r="J281" i="24"/>
  <c r="I281" i="24"/>
  <c r="H281" i="24"/>
  <c r="G281" i="24"/>
  <c r="F281" i="24"/>
  <c r="E281" i="24"/>
  <c r="D281" i="24"/>
  <c r="B281" i="24"/>
  <c r="A281" i="24"/>
  <c r="M280" i="24"/>
  <c r="L280" i="24"/>
  <c r="K280" i="24"/>
  <c r="J280" i="24"/>
  <c r="I280" i="24"/>
  <c r="H280" i="24"/>
  <c r="G280" i="24"/>
  <c r="F280" i="24"/>
  <c r="E280" i="24"/>
  <c r="D280" i="24"/>
  <c r="B280" i="24"/>
  <c r="A280" i="24"/>
  <c r="M279" i="24"/>
  <c r="L279" i="24"/>
  <c r="K279" i="24"/>
  <c r="J279" i="24"/>
  <c r="I279" i="24"/>
  <c r="H279" i="24"/>
  <c r="G279" i="24"/>
  <c r="F279" i="24"/>
  <c r="E279" i="24"/>
  <c r="D279" i="24"/>
  <c r="B279" i="24"/>
  <c r="A279" i="24"/>
  <c r="M278" i="24"/>
  <c r="L278" i="24"/>
  <c r="K278" i="24"/>
  <c r="J278" i="24"/>
  <c r="I278" i="24"/>
  <c r="H278" i="24"/>
  <c r="G278" i="24"/>
  <c r="F278" i="24"/>
  <c r="E278" i="24"/>
  <c r="D278" i="24"/>
  <c r="B278" i="24"/>
  <c r="A278" i="24"/>
  <c r="M277" i="24"/>
  <c r="L277" i="24"/>
  <c r="K277" i="24"/>
  <c r="J277" i="24"/>
  <c r="I277" i="24"/>
  <c r="H277" i="24"/>
  <c r="G277" i="24"/>
  <c r="F277" i="24"/>
  <c r="E277" i="24"/>
  <c r="D277" i="24"/>
  <c r="B277" i="24"/>
  <c r="A277" i="24"/>
  <c r="M276" i="24"/>
  <c r="L276" i="24"/>
  <c r="K276" i="24"/>
  <c r="J276" i="24"/>
  <c r="I276" i="24"/>
  <c r="H276" i="24"/>
  <c r="G276" i="24"/>
  <c r="F276" i="24"/>
  <c r="E276" i="24"/>
  <c r="D276" i="24"/>
  <c r="B276" i="24"/>
  <c r="A276" i="24"/>
  <c r="M275" i="24"/>
  <c r="L275" i="24"/>
  <c r="K275" i="24"/>
  <c r="J275" i="24"/>
  <c r="I275" i="24"/>
  <c r="H275" i="24"/>
  <c r="G275" i="24"/>
  <c r="F275" i="24"/>
  <c r="E275" i="24"/>
  <c r="D275" i="24"/>
  <c r="B275" i="24"/>
  <c r="A275" i="24"/>
  <c r="M274" i="24"/>
  <c r="L274" i="24"/>
  <c r="K274" i="24"/>
  <c r="J274" i="24"/>
  <c r="I274" i="24"/>
  <c r="H274" i="24"/>
  <c r="G274" i="24"/>
  <c r="F274" i="24"/>
  <c r="E274" i="24"/>
  <c r="D274" i="24"/>
  <c r="B274" i="24"/>
  <c r="A274" i="24"/>
  <c r="M273" i="24"/>
  <c r="L273" i="24"/>
  <c r="K273" i="24"/>
  <c r="J273" i="24"/>
  <c r="I273" i="24"/>
  <c r="H273" i="24"/>
  <c r="G273" i="24"/>
  <c r="F273" i="24"/>
  <c r="E273" i="24"/>
  <c r="D273" i="24"/>
  <c r="B273" i="24"/>
  <c r="A273" i="24"/>
  <c r="M272" i="24"/>
  <c r="L272" i="24"/>
  <c r="K272" i="24"/>
  <c r="J272" i="24"/>
  <c r="I272" i="24"/>
  <c r="H272" i="24"/>
  <c r="G272" i="24"/>
  <c r="F272" i="24"/>
  <c r="E272" i="24"/>
  <c r="D272" i="24"/>
  <c r="B272" i="24"/>
  <c r="A272" i="24"/>
  <c r="M271" i="24"/>
  <c r="L271" i="24"/>
  <c r="K271" i="24"/>
  <c r="J271" i="24"/>
  <c r="I271" i="24"/>
  <c r="H271" i="24"/>
  <c r="G271" i="24"/>
  <c r="F271" i="24"/>
  <c r="E271" i="24"/>
  <c r="D271" i="24"/>
  <c r="B271" i="24"/>
  <c r="A271" i="24"/>
  <c r="M270" i="24"/>
  <c r="L270" i="24"/>
  <c r="K270" i="24"/>
  <c r="J270" i="24"/>
  <c r="I270" i="24"/>
  <c r="H270" i="24"/>
  <c r="G270" i="24"/>
  <c r="F270" i="24"/>
  <c r="E270" i="24"/>
  <c r="D270" i="24"/>
  <c r="B270" i="24"/>
  <c r="A270" i="24"/>
  <c r="M269" i="24"/>
  <c r="L269" i="24"/>
  <c r="K269" i="24"/>
  <c r="J269" i="24"/>
  <c r="I269" i="24"/>
  <c r="H269" i="24"/>
  <c r="G269" i="24"/>
  <c r="F269" i="24"/>
  <c r="E269" i="24"/>
  <c r="D269" i="24"/>
  <c r="B269" i="24"/>
  <c r="A269" i="24"/>
  <c r="M268" i="24"/>
  <c r="L268" i="24"/>
  <c r="K268" i="24"/>
  <c r="J268" i="24"/>
  <c r="I268" i="24"/>
  <c r="H268" i="24"/>
  <c r="G268" i="24"/>
  <c r="F268" i="24"/>
  <c r="E268" i="24"/>
  <c r="D268" i="24"/>
  <c r="B268" i="24"/>
  <c r="A268" i="24"/>
  <c r="M267" i="24"/>
  <c r="L267" i="24"/>
  <c r="K267" i="24"/>
  <c r="J267" i="24"/>
  <c r="I267" i="24"/>
  <c r="H267" i="24"/>
  <c r="G267" i="24"/>
  <c r="F267" i="24"/>
  <c r="E267" i="24"/>
  <c r="D267" i="24"/>
  <c r="B267" i="24"/>
  <c r="A267" i="24"/>
  <c r="M266" i="24"/>
  <c r="L266" i="24"/>
  <c r="K266" i="24"/>
  <c r="J266" i="24"/>
  <c r="I266" i="24"/>
  <c r="H266" i="24"/>
  <c r="G266" i="24"/>
  <c r="F266" i="24"/>
  <c r="E266" i="24"/>
  <c r="D266" i="24"/>
  <c r="B266" i="24"/>
  <c r="A266" i="24"/>
  <c r="M265" i="24"/>
  <c r="L265" i="24"/>
  <c r="K265" i="24"/>
  <c r="J265" i="24"/>
  <c r="I265" i="24"/>
  <c r="H265" i="24"/>
  <c r="G265" i="24"/>
  <c r="F265" i="24"/>
  <c r="E265" i="24"/>
  <c r="D265" i="24"/>
  <c r="B265" i="24"/>
  <c r="A265" i="24"/>
  <c r="M264" i="24"/>
  <c r="L264" i="24"/>
  <c r="K264" i="24"/>
  <c r="J264" i="24"/>
  <c r="I264" i="24"/>
  <c r="H264" i="24"/>
  <c r="G264" i="24"/>
  <c r="F264" i="24"/>
  <c r="E264" i="24"/>
  <c r="D264" i="24"/>
  <c r="B264" i="24"/>
  <c r="A264" i="24"/>
  <c r="M263" i="24"/>
  <c r="L263" i="24"/>
  <c r="K263" i="24"/>
  <c r="J263" i="24"/>
  <c r="I263" i="24"/>
  <c r="H263" i="24"/>
  <c r="G263" i="24"/>
  <c r="F263" i="24"/>
  <c r="E263" i="24"/>
  <c r="D263" i="24"/>
  <c r="B263" i="24"/>
  <c r="A263" i="24"/>
  <c r="M262" i="24"/>
  <c r="L262" i="24"/>
  <c r="K262" i="24"/>
  <c r="J262" i="24"/>
  <c r="I262" i="24"/>
  <c r="H262" i="24"/>
  <c r="G262" i="24"/>
  <c r="F262" i="24"/>
  <c r="E262" i="24"/>
  <c r="D262" i="24"/>
  <c r="B262" i="24"/>
  <c r="A262" i="24"/>
  <c r="M261" i="24"/>
  <c r="L261" i="24"/>
  <c r="K261" i="24"/>
  <c r="J261" i="24"/>
  <c r="I261" i="24"/>
  <c r="H261" i="24"/>
  <c r="G261" i="24"/>
  <c r="F261" i="24"/>
  <c r="E261" i="24"/>
  <c r="D261" i="24"/>
  <c r="B261" i="24"/>
  <c r="A261" i="24"/>
  <c r="M260" i="24"/>
  <c r="L260" i="24"/>
  <c r="K260" i="24"/>
  <c r="J260" i="24"/>
  <c r="I260" i="24"/>
  <c r="H260" i="24"/>
  <c r="G260" i="24"/>
  <c r="F260" i="24"/>
  <c r="E260" i="24"/>
  <c r="D260" i="24"/>
  <c r="B260" i="24"/>
  <c r="A260" i="24"/>
  <c r="M259" i="24"/>
  <c r="L259" i="24"/>
  <c r="K259" i="24"/>
  <c r="J259" i="24"/>
  <c r="I259" i="24"/>
  <c r="H259" i="24"/>
  <c r="G259" i="24"/>
  <c r="F259" i="24"/>
  <c r="E259" i="24"/>
  <c r="D259" i="24"/>
  <c r="B259" i="24"/>
  <c r="A259" i="24"/>
  <c r="M258" i="24"/>
  <c r="L258" i="24"/>
  <c r="K258" i="24"/>
  <c r="J258" i="24"/>
  <c r="I258" i="24"/>
  <c r="H258" i="24"/>
  <c r="G258" i="24"/>
  <c r="F258" i="24"/>
  <c r="E258" i="24"/>
  <c r="D258" i="24"/>
  <c r="B258" i="24"/>
  <c r="A258" i="24"/>
  <c r="M257" i="24"/>
  <c r="L257" i="24"/>
  <c r="K257" i="24"/>
  <c r="J257" i="24"/>
  <c r="I257" i="24"/>
  <c r="H257" i="24"/>
  <c r="G257" i="24"/>
  <c r="F257" i="24"/>
  <c r="E257" i="24"/>
  <c r="D257" i="24"/>
  <c r="B257" i="24"/>
  <c r="A257" i="24"/>
  <c r="M256" i="24"/>
  <c r="L256" i="24"/>
  <c r="K256" i="24"/>
  <c r="J256" i="24"/>
  <c r="I256" i="24"/>
  <c r="H256" i="24"/>
  <c r="G256" i="24"/>
  <c r="F256" i="24"/>
  <c r="E256" i="24"/>
  <c r="D256" i="24"/>
  <c r="B256" i="24"/>
  <c r="A256" i="24"/>
  <c r="M255" i="24"/>
  <c r="L255" i="24"/>
  <c r="K255" i="24"/>
  <c r="J255" i="24"/>
  <c r="I255" i="24"/>
  <c r="H255" i="24"/>
  <c r="G255" i="24"/>
  <c r="F255" i="24"/>
  <c r="E255" i="24"/>
  <c r="D255" i="24"/>
  <c r="B255" i="24"/>
  <c r="A255" i="24"/>
  <c r="M254" i="24"/>
  <c r="L254" i="24"/>
  <c r="K254" i="24"/>
  <c r="J254" i="24"/>
  <c r="I254" i="24"/>
  <c r="H254" i="24"/>
  <c r="G254" i="24"/>
  <c r="F254" i="24"/>
  <c r="E254" i="24"/>
  <c r="D254" i="24"/>
  <c r="B254" i="24"/>
  <c r="A254" i="24"/>
  <c r="M253" i="24"/>
  <c r="L253" i="24"/>
  <c r="K253" i="24"/>
  <c r="J253" i="24"/>
  <c r="I253" i="24"/>
  <c r="H253" i="24"/>
  <c r="G253" i="24"/>
  <c r="F253" i="24"/>
  <c r="E253" i="24"/>
  <c r="D253" i="24"/>
  <c r="B253" i="24"/>
  <c r="A253" i="24"/>
  <c r="M252" i="24"/>
  <c r="L252" i="24"/>
  <c r="K252" i="24"/>
  <c r="J252" i="24"/>
  <c r="I252" i="24"/>
  <c r="H252" i="24"/>
  <c r="G252" i="24"/>
  <c r="F252" i="24"/>
  <c r="E252" i="24"/>
  <c r="D252" i="24"/>
  <c r="B252" i="24"/>
  <c r="A252" i="24"/>
  <c r="M251" i="24"/>
  <c r="L251" i="24"/>
  <c r="K251" i="24"/>
  <c r="J251" i="24"/>
  <c r="I251" i="24"/>
  <c r="H251" i="24"/>
  <c r="G251" i="24"/>
  <c r="F251" i="24"/>
  <c r="E251" i="24"/>
  <c r="D251" i="24"/>
  <c r="B251" i="24"/>
  <c r="A251" i="24"/>
  <c r="M250" i="24"/>
  <c r="L250" i="24"/>
  <c r="K250" i="24"/>
  <c r="J250" i="24"/>
  <c r="I250" i="24"/>
  <c r="H250" i="24"/>
  <c r="G250" i="24"/>
  <c r="F250" i="24"/>
  <c r="E250" i="24"/>
  <c r="D250" i="24"/>
  <c r="B250" i="24"/>
  <c r="A250" i="24"/>
  <c r="M249" i="24"/>
  <c r="L249" i="24"/>
  <c r="K249" i="24"/>
  <c r="J249" i="24"/>
  <c r="I249" i="24"/>
  <c r="H249" i="24"/>
  <c r="G249" i="24"/>
  <c r="F249" i="24"/>
  <c r="E249" i="24"/>
  <c r="D249" i="24"/>
  <c r="B249" i="24"/>
  <c r="A249" i="24"/>
  <c r="M248" i="24"/>
  <c r="L248" i="24"/>
  <c r="K248" i="24"/>
  <c r="J248" i="24"/>
  <c r="I248" i="24"/>
  <c r="H248" i="24"/>
  <c r="G248" i="24"/>
  <c r="F248" i="24"/>
  <c r="E248" i="24"/>
  <c r="D248" i="24"/>
  <c r="B248" i="24"/>
  <c r="A248" i="24"/>
  <c r="M247" i="24"/>
  <c r="L247" i="24"/>
  <c r="K247" i="24"/>
  <c r="J247" i="24"/>
  <c r="I247" i="24"/>
  <c r="H247" i="24"/>
  <c r="G247" i="24"/>
  <c r="F247" i="24"/>
  <c r="E247" i="24"/>
  <c r="D247" i="24"/>
  <c r="B247" i="24"/>
  <c r="A247" i="24"/>
  <c r="M246" i="24"/>
  <c r="L246" i="24"/>
  <c r="K246" i="24"/>
  <c r="J246" i="24"/>
  <c r="I246" i="24"/>
  <c r="H246" i="24"/>
  <c r="G246" i="24"/>
  <c r="F246" i="24"/>
  <c r="E246" i="24"/>
  <c r="D246" i="24"/>
  <c r="B246" i="24"/>
  <c r="A246" i="24"/>
  <c r="M245" i="24"/>
  <c r="L245" i="24"/>
  <c r="K245" i="24"/>
  <c r="J245" i="24"/>
  <c r="I245" i="24"/>
  <c r="H245" i="24"/>
  <c r="G245" i="24"/>
  <c r="F245" i="24"/>
  <c r="E245" i="24"/>
  <c r="D245" i="24"/>
  <c r="B245" i="24"/>
  <c r="A245" i="24"/>
  <c r="M244" i="24"/>
  <c r="L244" i="24"/>
  <c r="K244" i="24"/>
  <c r="J244" i="24"/>
  <c r="I244" i="24"/>
  <c r="H244" i="24"/>
  <c r="G244" i="24"/>
  <c r="F244" i="24"/>
  <c r="E244" i="24"/>
  <c r="D244" i="24"/>
  <c r="B244" i="24"/>
  <c r="A244" i="24"/>
  <c r="M243" i="24"/>
  <c r="L243" i="24"/>
  <c r="K243" i="24"/>
  <c r="J243" i="24"/>
  <c r="I243" i="24"/>
  <c r="H243" i="24"/>
  <c r="G243" i="24"/>
  <c r="F243" i="24"/>
  <c r="E243" i="24"/>
  <c r="D243" i="24"/>
  <c r="B243" i="24"/>
  <c r="A243" i="24"/>
  <c r="M242" i="24"/>
  <c r="L242" i="24"/>
  <c r="K242" i="24"/>
  <c r="J242" i="24"/>
  <c r="I242" i="24"/>
  <c r="H242" i="24"/>
  <c r="G242" i="24"/>
  <c r="F242" i="24"/>
  <c r="E242" i="24"/>
  <c r="D242" i="24"/>
  <c r="B242" i="24"/>
  <c r="A242" i="24"/>
  <c r="M241" i="24"/>
  <c r="L241" i="24"/>
  <c r="K241" i="24"/>
  <c r="J241" i="24"/>
  <c r="I241" i="24"/>
  <c r="H241" i="24"/>
  <c r="G241" i="24"/>
  <c r="F241" i="24"/>
  <c r="E241" i="24"/>
  <c r="D241" i="24"/>
  <c r="B241" i="24"/>
  <c r="A241" i="24"/>
  <c r="M240" i="24"/>
  <c r="L240" i="24"/>
  <c r="K240" i="24"/>
  <c r="J240" i="24"/>
  <c r="I240" i="24"/>
  <c r="H240" i="24"/>
  <c r="G240" i="24"/>
  <c r="F240" i="24"/>
  <c r="E240" i="24"/>
  <c r="D240" i="24"/>
  <c r="B240" i="24"/>
  <c r="A240" i="24"/>
  <c r="M239" i="24"/>
  <c r="L239" i="24"/>
  <c r="K239" i="24"/>
  <c r="J239" i="24"/>
  <c r="I239" i="24"/>
  <c r="H239" i="24"/>
  <c r="G239" i="24"/>
  <c r="F239" i="24"/>
  <c r="E239" i="24"/>
  <c r="D239" i="24"/>
  <c r="B239" i="24"/>
  <c r="A239" i="24"/>
  <c r="M238" i="24"/>
  <c r="L238" i="24"/>
  <c r="K238" i="24"/>
  <c r="J238" i="24"/>
  <c r="I238" i="24"/>
  <c r="H238" i="24"/>
  <c r="G238" i="24"/>
  <c r="F238" i="24"/>
  <c r="E238" i="24"/>
  <c r="D238" i="24"/>
  <c r="B238" i="24"/>
  <c r="A238" i="24"/>
  <c r="M237" i="24"/>
  <c r="L237" i="24"/>
  <c r="K237" i="24"/>
  <c r="J237" i="24"/>
  <c r="I237" i="24"/>
  <c r="H237" i="24"/>
  <c r="G237" i="24"/>
  <c r="F237" i="24"/>
  <c r="E237" i="24"/>
  <c r="D237" i="24"/>
  <c r="B237" i="24"/>
  <c r="A237" i="24"/>
  <c r="M236" i="24"/>
  <c r="L236" i="24"/>
  <c r="K236" i="24"/>
  <c r="J236" i="24"/>
  <c r="I236" i="24"/>
  <c r="H236" i="24"/>
  <c r="G236" i="24"/>
  <c r="F236" i="24"/>
  <c r="E236" i="24"/>
  <c r="D236" i="24"/>
  <c r="B236" i="24"/>
  <c r="A236" i="24"/>
  <c r="M235" i="24"/>
  <c r="L235" i="24"/>
  <c r="K235" i="24"/>
  <c r="J235" i="24"/>
  <c r="I235" i="24"/>
  <c r="H235" i="24"/>
  <c r="G235" i="24"/>
  <c r="F235" i="24"/>
  <c r="E235" i="24"/>
  <c r="D235" i="24"/>
  <c r="B235" i="24"/>
  <c r="A235" i="24"/>
  <c r="M234" i="24"/>
  <c r="L234" i="24"/>
  <c r="K234" i="24"/>
  <c r="J234" i="24"/>
  <c r="I234" i="24"/>
  <c r="H234" i="24"/>
  <c r="G234" i="24"/>
  <c r="F234" i="24"/>
  <c r="E234" i="24"/>
  <c r="D234" i="24"/>
  <c r="B234" i="24"/>
  <c r="A234" i="24"/>
  <c r="M233" i="24"/>
  <c r="L233" i="24"/>
  <c r="K233" i="24"/>
  <c r="J233" i="24"/>
  <c r="I233" i="24"/>
  <c r="H233" i="24"/>
  <c r="G233" i="24"/>
  <c r="F233" i="24"/>
  <c r="E233" i="24"/>
  <c r="D233" i="24"/>
  <c r="B233" i="24"/>
  <c r="A233" i="24"/>
  <c r="M232" i="24"/>
  <c r="L232" i="24"/>
  <c r="K232" i="24"/>
  <c r="J232" i="24"/>
  <c r="I232" i="24"/>
  <c r="H232" i="24"/>
  <c r="G232" i="24"/>
  <c r="F232" i="24"/>
  <c r="E232" i="24"/>
  <c r="D232" i="24"/>
  <c r="B232" i="24"/>
  <c r="A232" i="24"/>
  <c r="M231" i="24"/>
  <c r="L231" i="24"/>
  <c r="K231" i="24"/>
  <c r="J231" i="24"/>
  <c r="I231" i="24"/>
  <c r="H231" i="24"/>
  <c r="G231" i="24"/>
  <c r="F231" i="24"/>
  <c r="E231" i="24"/>
  <c r="D231" i="24"/>
  <c r="B231" i="24"/>
  <c r="A231" i="24"/>
  <c r="M230" i="24"/>
  <c r="L230" i="24"/>
  <c r="K230" i="24"/>
  <c r="J230" i="24"/>
  <c r="I230" i="24"/>
  <c r="H230" i="24"/>
  <c r="G230" i="24"/>
  <c r="F230" i="24"/>
  <c r="E230" i="24"/>
  <c r="D230" i="24"/>
  <c r="B230" i="24"/>
  <c r="A230" i="24"/>
  <c r="M229" i="24"/>
  <c r="L229" i="24"/>
  <c r="K229" i="24"/>
  <c r="J229" i="24"/>
  <c r="I229" i="24"/>
  <c r="H229" i="24"/>
  <c r="G229" i="24"/>
  <c r="F229" i="24"/>
  <c r="E229" i="24"/>
  <c r="D229" i="24"/>
  <c r="B229" i="24"/>
  <c r="A229" i="24"/>
  <c r="M228" i="24"/>
  <c r="L228" i="24"/>
  <c r="K228" i="24"/>
  <c r="J228" i="24"/>
  <c r="I228" i="24"/>
  <c r="H228" i="24"/>
  <c r="G228" i="24"/>
  <c r="F228" i="24"/>
  <c r="E228" i="24"/>
  <c r="D228" i="24"/>
  <c r="B228" i="24"/>
  <c r="A228" i="24"/>
  <c r="M227" i="24"/>
  <c r="L227" i="24"/>
  <c r="K227" i="24"/>
  <c r="J227" i="24"/>
  <c r="I227" i="24"/>
  <c r="H227" i="24"/>
  <c r="G227" i="24"/>
  <c r="F227" i="24"/>
  <c r="E227" i="24"/>
  <c r="D227" i="24"/>
  <c r="B227" i="24"/>
  <c r="A227" i="24"/>
  <c r="M226" i="24"/>
  <c r="L226" i="24"/>
  <c r="K226" i="24"/>
  <c r="J226" i="24"/>
  <c r="I226" i="24"/>
  <c r="H226" i="24"/>
  <c r="G226" i="24"/>
  <c r="F226" i="24"/>
  <c r="E226" i="24"/>
  <c r="D226" i="24"/>
  <c r="B226" i="24"/>
  <c r="A226" i="24"/>
  <c r="M225" i="24"/>
  <c r="L225" i="24"/>
  <c r="K225" i="24"/>
  <c r="J225" i="24"/>
  <c r="I225" i="24"/>
  <c r="H225" i="24"/>
  <c r="G225" i="24"/>
  <c r="F225" i="24"/>
  <c r="E225" i="24"/>
  <c r="D225" i="24"/>
  <c r="B225" i="24"/>
  <c r="A225" i="24"/>
  <c r="M224" i="24"/>
  <c r="L224" i="24"/>
  <c r="K224" i="24"/>
  <c r="J224" i="24"/>
  <c r="I224" i="24"/>
  <c r="H224" i="24"/>
  <c r="G224" i="24"/>
  <c r="F224" i="24"/>
  <c r="E224" i="24"/>
  <c r="D224" i="24"/>
  <c r="B224" i="24"/>
  <c r="A224" i="24"/>
  <c r="M223" i="24"/>
  <c r="L223" i="24"/>
  <c r="K223" i="24"/>
  <c r="J223" i="24"/>
  <c r="I223" i="24"/>
  <c r="H223" i="24"/>
  <c r="G223" i="24"/>
  <c r="F223" i="24"/>
  <c r="E223" i="24"/>
  <c r="D223" i="24"/>
  <c r="B223" i="24"/>
  <c r="A223" i="24"/>
  <c r="M222" i="24"/>
  <c r="L222" i="24"/>
  <c r="K222" i="24"/>
  <c r="J222" i="24"/>
  <c r="I222" i="24"/>
  <c r="H222" i="24"/>
  <c r="G222" i="24"/>
  <c r="F222" i="24"/>
  <c r="E222" i="24"/>
  <c r="D222" i="24"/>
  <c r="B222" i="24"/>
  <c r="A222" i="24"/>
  <c r="M221" i="24"/>
  <c r="L221" i="24"/>
  <c r="K221" i="24"/>
  <c r="J221" i="24"/>
  <c r="I221" i="24"/>
  <c r="H221" i="24"/>
  <c r="G221" i="24"/>
  <c r="F221" i="24"/>
  <c r="E221" i="24"/>
  <c r="D221" i="24"/>
  <c r="B221" i="24"/>
  <c r="A221" i="24"/>
  <c r="M220" i="24"/>
  <c r="L220" i="24"/>
  <c r="K220" i="24"/>
  <c r="J220" i="24"/>
  <c r="I220" i="24"/>
  <c r="H220" i="24"/>
  <c r="G220" i="24"/>
  <c r="F220" i="24"/>
  <c r="E220" i="24"/>
  <c r="D220" i="24"/>
  <c r="B220" i="24"/>
  <c r="A220" i="24"/>
  <c r="M219" i="24"/>
  <c r="L219" i="24"/>
  <c r="K219" i="24"/>
  <c r="J219" i="24"/>
  <c r="I219" i="24"/>
  <c r="H219" i="24"/>
  <c r="G219" i="24"/>
  <c r="F219" i="24"/>
  <c r="E219" i="24"/>
  <c r="D219" i="24"/>
  <c r="B219" i="24"/>
  <c r="A219" i="24"/>
  <c r="M218" i="24"/>
  <c r="L218" i="24"/>
  <c r="K218" i="24"/>
  <c r="J218" i="24"/>
  <c r="I218" i="24"/>
  <c r="H218" i="24"/>
  <c r="G218" i="24"/>
  <c r="F218" i="24"/>
  <c r="E218" i="24"/>
  <c r="D218" i="24"/>
  <c r="B218" i="24"/>
  <c r="A218" i="24"/>
  <c r="M217" i="24"/>
  <c r="L217" i="24"/>
  <c r="K217" i="24"/>
  <c r="J217" i="24"/>
  <c r="I217" i="24"/>
  <c r="H217" i="24"/>
  <c r="G217" i="24"/>
  <c r="F217" i="24"/>
  <c r="E217" i="24"/>
  <c r="D217" i="24"/>
  <c r="B217" i="24"/>
  <c r="A217" i="24"/>
  <c r="M216" i="24"/>
  <c r="L216" i="24"/>
  <c r="K216" i="24"/>
  <c r="J216" i="24"/>
  <c r="I216" i="24"/>
  <c r="H216" i="24"/>
  <c r="G216" i="24"/>
  <c r="F216" i="24"/>
  <c r="E216" i="24"/>
  <c r="D216" i="24"/>
  <c r="B216" i="24"/>
  <c r="A216" i="24"/>
  <c r="M215" i="24"/>
  <c r="L215" i="24"/>
  <c r="K215" i="24"/>
  <c r="J215" i="24"/>
  <c r="I215" i="24"/>
  <c r="H215" i="24"/>
  <c r="G215" i="24"/>
  <c r="F215" i="24"/>
  <c r="E215" i="24"/>
  <c r="D215" i="24"/>
  <c r="B215" i="24"/>
  <c r="A215" i="24"/>
  <c r="M214" i="24"/>
  <c r="L214" i="24"/>
  <c r="K214" i="24"/>
  <c r="J214" i="24"/>
  <c r="I214" i="24"/>
  <c r="H214" i="24"/>
  <c r="G214" i="24"/>
  <c r="F214" i="24"/>
  <c r="E214" i="24"/>
  <c r="D214" i="24"/>
  <c r="B214" i="24"/>
  <c r="A214" i="24"/>
  <c r="M213" i="24"/>
  <c r="L213" i="24"/>
  <c r="K213" i="24"/>
  <c r="J213" i="24"/>
  <c r="I213" i="24"/>
  <c r="H213" i="24"/>
  <c r="G213" i="24"/>
  <c r="F213" i="24"/>
  <c r="E213" i="24"/>
  <c r="D213" i="24"/>
  <c r="B213" i="24"/>
  <c r="A213" i="24"/>
  <c r="M212" i="24"/>
  <c r="L212" i="24"/>
  <c r="K212" i="24"/>
  <c r="J212" i="24"/>
  <c r="I212" i="24"/>
  <c r="H212" i="24"/>
  <c r="G212" i="24"/>
  <c r="F212" i="24"/>
  <c r="E212" i="24"/>
  <c r="D212" i="24"/>
  <c r="B212" i="24"/>
  <c r="A212" i="24"/>
  <c r="M211" i="24"/>
  <c r="L211" i="24"/>
  <c r="K211" i="24"/>
  <c r="J211" i="24"/>
  <c r="I211" i="24"/>
  <c r="H211" i="24"/>
  <c r="G211" i="24"/>
  <c r="F211" i="24"/>
  <c r="E211" i="24"/>
  <c r="D211" i="24"/>
  <c r="B211" i="24"/>
  <c r="A211" i="24"/>
  <c r="M210" i="24"/>
  <c r="L210" i="24"/>
  <c r="K210" i="24"/>
  <c r="J210" i="24"/>
  <c r="I210" i="24"/>
  <c r="H210" i="24"/>
  <c r="G210" i="24"/>
  <c r="F210" i="24"/>
  <c r="E210" i="24"/>
  <c r="D210" i="24"/>
  <c r="B210" i="24"/>
  <c r="A210" i="24"/>
  <c r="M209" i="24"/>
  <c r="L209" i="24"/>
  <c r="K209" i="24"/>
  <c r="J209" i="24"/>
  <c r="I209" i="24"/>
  <c r="H209" i="24"/>
  <c r="G209" i="24"/>
  <c r="F209" i="24"/>
  <c r="E209" i="24"/>
  <c r="D209" i="24"/>
  <c r="B209" i="24"/>
  <c r="A209" i="24"/>
  <c r="M208" i="24"/>
  <c r="L208" i="24"/>
  <c r="K208" i="24"/>
  <c r="J208" i="24"/>
  <c r="I208" i="24"/>
  <c r="H208" i="24"/>
  <c r="G208" i="24"/>
  <c r="F208" i="24"/>
  <c r="E208" i="24"/>
  <c r="D208" i="24"/>
  <c r="B208" i="24"/>
  <c r="A208" i="24"/>
  <c r="M207" i="24"/>
  <c r="L207" i="24"/>
  <c r="K207" i="24"/>
  <c r="J207" i="24"/>
  <c r="I207" i="24"/>
  <c r="H207" i="24"/>
  <c r="G207" i="24"/>
  <c r="F207" i="24"/>
  <c r="E207" i="24"/>
  <c r="D207" i="24"/>
  <c r="B207" i="24"/>
  <c r="A207" i="24"/>
  <c r="M206" i="24"/>
  <c r="L206" i="24"/>
  <c r="K206" i="24"/>
  <c r="J206" i="24"/>
  <c r="I206" i="24"/>
  <c r="H206" i="24"/>
  <c r="G206" i="24"/>
  <c r="F206" i="24"/>
  <c r="E206" i="24"/>
  <c r="D206" i="24"/>
  <c r="B206" i="24"/>
  <c r="A206" i="24"/>
  <c r="M205" i="24"/>
  <c r="L205" i="24"/>
  <c r="K205" i="24"/>
  <c r="J205" i="24"/>
  <c r="I205" i="24"/>
  <c r="H205" i="24"/>
  <c r="G205" i="24"/>
  <c r="F205" i="24"/>
  <c r="E205" i="24"/>
  <c r="D205" i="24"/>
  <c r="B205" i="24"/>
  <c r="A205" i="24"/>
  <c r="M204" i="24"/>
  <c r="L204" i="24"/>
  <c r="K204" i="24"/>
  <c r="J204" i="24"/>
  <c r="I204" i="24"/>
  <c r="H204" i="24"/>
  <c r="G204" i="24"/>
  <c r="F204" i="24"/>
  <c r="E204" i="24"/>
  <c r="D204" i="24"/>
  <c r="B204" i="24"/>
  <c r="A204" i="24"/>
  <c r="M203" i="24"/>
  <c r="L203" i="24"/>
  <c r="K203" i="24"/>
  <c r="J203" i="24"/>
  <c r="I203" i="24"/>
  <c r="H203" i="24"/>
  <c r="G203" i="24"/>
  <c r="F203" i="24"/>
  <c r="E203" i="24"/>
  <c r="D203" i="24"/>
  <c r="B203" i="24"/>
  <c r="A203" i="24"/>
  <c r="M202" i="24"/>
  <c r="L202" i="24"/>
  <c r="K202" i="24"/>
  <c r="J202" i="24"/>
  <c r="I202" i="24"/>
  <c r="H202" i="24"/>
  <c r="G202" i="24"/>
  <c r="F202" i="24"/>
  <c r="E202" i="24"/>
  <c r="D202" i="24"/>
  <c r="B202" i="24"/>
  <c r="A202" i="24"/>
  <c r="M201" i="24"/>
  <c r="L201" i="24"/>
  <c r="K201" i="24"/>
  <c r="J201" i="24"/>
  <c r="I201" i="24"/>
  <c r="H201" i="24"/>
  <c r="G201" i="24"/>
  <c r="F201" i="24"/>
  <c r="E201" i="24"/>
  <c r="D201" i="24"/>
  <c r="B201" i="24"/>
  <c r="A201" i="24"/>
  <c r="M200" i="24"/>
  <c r="L200" i="24"/>
  <c r="K200" i="24"/>
  <c r="J200" i="24"/>
  <c r="I200" i="24"/>
  <c r="H200" i="24"/>
  <c r="G200" i="24"/>
  <c r="F200" i="24"/>
  <c r="E200" i="24"/>
  <c r="D200" i="24"/>
  <c r="B200" i="24"/>
  <c r="A200" i="24"/>
  <c r="M199" i="24"/>
  <c r="L199" i="24"/>
  <c r="K199" i="24"/>
  <c r="J199" i="24"/>
  <c r="I199" i="24"/>
  <c r="H199" i="24"/>
  <c r="G199" i="24"/>
  <c r="F199" i="24"/>
  <c r="E199" i="24"/>
  <c r="D199" i="24"/>
  <c r="B199" i="24"/>
  <c r="A199" i="24"/>
  <c r="M198" i="24"/>
  <c r="L198" i="24"/>
  <c r="K198" i="24"/>
  <c r="J198" i="24"/>
  <c r="I198" i="24"/>
  <c r="H198" i="24"/>
  <c r="G198" i="24"/>
  <c r="F198" i="24"/>
  <c r="E198" i="24"/>
  <c r="D198" i="24"/>
  <c r="B198" i="24"/>
  <c r="A198" i="24"/>
  <c r="M197" i="24"/>
  <c r="L197" i="24"/>
  <c r="K197" i="24"/>
  <c r="J197" i="24"/>
  <c r="I197" i="24"/>
  <c r="H197" i="24"/>
  <c r="G197" i="24"/>
  <c r="F197" i="24"/>
  <c r="E197" i="24"/>
  <c r="D197" i="24"/>
  <c r="B197" i="24"/>
  <c r="A197" i="24"/>
  <c r="M196" i="24"/>
  <c r="L196" i="24"/>
  <c r="K196" i="24"/>
  <c r="J196" i="24"/>
  <c r="I196" i="24"/>
  <c r="H196" i="24"/>
  <c r="G196" i="24"/>
  <c r="F196" i="24"/>
  <c r="E196" i="24"/>
  <c r="D196" i="24"/>
  <c r="B196" i="24"/>
  <c r="A196" i="24"/>
  <c r="M195" i="24"/>
  <c r="L195" i="24"/>
  <c r="K195" i="24"/>
  <c r="J195" i="24"/>
  <c r="I195" i="24"/>
  <c r="H195" i="24"/>
  <c r="G195" i="24"/>
  <c r="F195" i="24"/>
  <c r="E195" i="24"/>
  <c r="D195" i="24"/>
  <c r="B195" i="24"/>
  <c r="A195" i="24"/>
  <c r="M194" i="24"/>
  <c r="L194" i="24"/>
  <c r="K194" i="24"/>
  <c r="J194" i="24"/>
  <c r="I194" i="24"/>
  <c r="H194" i="24"/>
  <c r="G194" i="24"/>
  <c r="F194" i="24"/>
  <c r="E194" i="24"/>
  <c r="D194" i="24"/>
  <c r="B194" i="24"/>
  <c r="A194" i="24"/>
  <c r="M193" i="24"/>
  <c r="L193" i="24"/>
  <c r="K193" i="24"/>
  <c r="J193" i="24"/>
  <c r="I193" i="24"/>
  <c r="H193" i="24"/>
  <c r="G193" i="24"/>
  <c r="F193" i="24"/>
  <c r="E193" i="24"/>
  <c r="D193" i="24"/>
  <c r="B193" i="24"/>
  <c r="A193" i="24"/>
  <c r="M192" i="24"/>
  <c r="L192" i="24"/>
  <c r="K192" i="24"/>
  <c r="J192" i="24"/>
  <c r="I192" i="24"/>
  <c r="H192" i="24"/>
  <c r="G192" i="24"/>
  <c r="F192" i="24"/>
  <c r="E192" i="24"/>
  <c r="D192" i="24"/>
  <c r="B192" i="24"/>
  <c r="A192" i="24"/>
  <c r="M191" i="24"/>
  <c r="L191" i="24"/>
  <c r="K191" i="24"/>
  <c r="J191" i="24"/>
  <c r="I191" i="24"/>
  <c r="H191" i="24"/>
  <c r="G191" i="24"/>
  <c r="F191" i="24"/>
  <c r="E191" i="24"/>
  <c r="D191" i="24"/>
  <c r="B191" i="24"/>
  <c r="A191" i="24"/>
  <c r="M190" i="24"/>
  <c r="L190" i="24"/>
  <c r="K190" i="24"/>
  <c r="J190" i="24"/>
  <c r="I190" i="24"/>
  <c r="H190" i="24"/>
  <c r="G190" i="24"/>
  <c r="F190" i="24"/>
  <c r="E190" i="24"/>
  <c r="D190" i="24"/>
  <c r="B190" i="24"/>
  <c r="A190" i="24"/>
  <c r="M189" i="24"/>
  <c r="L189" i="24"/>
  <c r="K189" i="24"/>
  <c r="J189" i="24"/>
  <c r="I189" i="24"/>
  <c r="H189" i="24"/>
  <c r="G189" i="24"/>
  <c r="F189" i="24"/>
  <c r="E189" i="24"/>
  <c r="D189" i="24"/>
  <c r="B189" i="24"/>
  <c r="A189" i="24"/>
  <c r="M188" i="24"/>
  <c r="L188" i="24"/>
  <c r="K188" i="24"/>
  <c r="J188" i="24"/>
  <c r="I188" i="24"/>
  <c r="H188" i="24"/>
  <c r="G188" i="24"/>
  <c r="F188" i="24"/>
  <c r="E188" i="24"/>
  <c r="D188" i="24"/>
  <c r="B188" i="24"/>
  <c r="A188" i="24"/>
  <c r="M187" i="24"/>
  <c r="L187" i="24"/>
  <c r="K187" i="24"/>
  <c r="J187" i="24"/>
  <c r="I187" i="24"/>
  <c r="H187" i="24"/>
  <c r="G187" i="24"/>
  <c r="F187" i="24"/>
  <c r="E187" i="24"/>
  <c r="D187" i="24"/>
  <c r="B187" i="24"/>
  <c r="A187" i="24"/>
  <c r="M186" i="24"/>
  <c r="L186" i="24"/>
  <c r="K186" i="24"/>
  <c r="J186" i="24"/>
  <c r="I186" i="24"/>
  <c r="H186" i="24"/>
  <c r="G186" i="24"/>
  <c r="F186" i="24"/>
  <c r="E186" i="24"/>
  <c r="D186" i="24"/>
  <c r="B186" i="24"/>
  <c r="A186" i="24"/>
  <c r="M185" i="24"/>
  <c r="L185" i="24"/>
  <c r="K185" i="24"/>
  <c r="J185" i="24"/>
  <c r="I185" i="24"/>
  <c r="H185" i="24"/>
  <c r="G185" i="24"/>
  <c r="F185" i="24"/>
  <c r="E185" i="24"/>
  <c r="D185" i="24"/>
  <c r="B185" i="24"/>
  <c r="A185" i="24"/>
  <c r="M184" i="24"/>
  <c r="L184" i="24"/>
  <c r="K184" i="24"/>
  <c r="J184" i="24"/>
  <c r="I184" i="24"/>
  <c r="H184" i="24"/>
  <c r="G184" i="24"/>
  <c r="F184" i="24"/>
  <c r="E184" i="24"/>
  <c r="D184" i="24"/>
  <c r="B184" i="24"/>
  <c r="A184" i="24"/>
  <c r="M183" i="24"/>
  <c r="L183" i="24"/>
  <c r="K183" i="24"/>
  <c r="J183" i="24"/>
  <c r="I183" i="24"/>
  <c r="H183" i="24"/>
  <c r="G183" i="24"/>
  <c r="F183" i="24"/>
  <c r="E183" i="24"/>
  <c r="D183" i="24"/>
  <c r="B183" i="24"/>
  <c r="A183" i="24"/>
  <c r="M617" i="25"/>
  <c r="L617" i="25"/>
  <c r="K617" i="25"/>
  <c r="J617" i="25"/>
  <c r="I617" i="25"/>
  <c r="H617" i="25"/>
  <c r="G617" i="25"/>
  <c r="F617" i="25"/>
  <c r="E617" i="25"/>
  <c r="D617" i="25"/>
  <c r="B617" i="25"/>
  <c r="A617" i="25"/>
  <c r="M616" i="25"/>
  <c r="L616" i="25"/>
  <c r="K616" i="25"/>
  <c r="J616" i="25"/>
  <c r="I616" i="25"/>
  <c r="H616" i="25"/>
  <c r="G616" i="25"/>
  <c r="F616" i="25"/>
  <c r="E616" i="25"/>
  <c r="D616" i="25"/>
  <c r="B616" i="25"/>
  <c r="A616" i="25"/>
  <c r="M615" i="25"/>
  <c r="L615" i="25"/>
  <c r="K615" i="25"/>
  <c r="J615" i="25"/>
  <c r="I615" i="25"/>
  <c r="H615" i="25"/>
  <c r="G615" i="25"/>
  <c r="F615" i="25"/>
  <c r="E615" i="25"/>
  <c r="D615" i="25"/>
  <c r="B615" i="25"/>
  <c r="A615" i="25"/>
  <c r="M614" i="25"/>
  <c r="L614" i="25"/>
  <c r="K614" i="25"/>
  <c r="J614" i="25"/>
  <c r="I614" i="25"/>
  <c r="H614" i="25"/>
  <c r="G614" i="25"/>
  <c r="F614" i="25"/>
  <c r="E614" i="25"/>
  <c r="D614" i="25"/>
  <c r="B614" i="25"/>
  <c r="A614" i="25"/>
  <c r="M613" i="25"/>
  <c r="L613" i="25"/>
  <c r="K613" i="25"/>
  <c r="J613" i="25"/>
  <c r="I613" i="25"/>
  <c r="H613" i="25"/>
  <c r="G613" i="25"/>
  <c r="F613" i="25"/>
  <c r="E613" i="25"/>
  <c r="D613" i="25"/>
  <c r="B613" i="25"/>
  <c r="A613" i="25"/>
  <c r="M612" i="25"/>
  <c r="L612" i="25"/>
  <c r="K612" i="25"/>
  <c r="J612" i="25"/>
  <c r="I612" i="25"/>
  <c r="H612" i="25"/>
  <c r="G612" i="25"/>
  <c r="F612" i="25"/>
  <c r="E612" i="25"/>
  <c r="D612" i="25"/>
  <c r="B612" i="25"/>
  <c r="A612" i="25"/>
  <c r="M611" i="25"/>
  <c r="L611" i="25"/>
  <c r="K611" i="25"/>
  <c r="J611" i="25"/>
  <c r="I611" i="25"/>
  <c r="H611" i="25"/>
  <c r="G611" i="25"/>
  <c r="F611" i="25"/>
  <c r="E611" i="25"/>
  <c r="D611" i="25"/>
  <c r="B611" i="25"/>
  <c r="A611" i="25"/>
  <c r="M610" i="25"/>
  <c r="L610" i="25"/>
  <c r="K610" i="25"/>
  <c r="J610" i="25"/>
  <c r="I610" i="25"/>
  <c r="H610" i="25"/>
  <c r="G610" i="25"/>
  <c r="F610" i="25"/>
  <c r="E610" i="25"/>
  <c r="D610" i="25"/>
  <c r="B610" i="25"/>
  <c r="A610" i="25"/>
  <c r="M609" i="25"/>
  <c r="L609" i="25"/>
  <c r="K609" i="25"/>
  <c r="J609" i="25"/>
  <c r="I609" i="25"/>
  <c r="H609" i="25"/>
  <c r="G609" i="25"/>
  <c r="F609" i="25"/>
  <c r="E609" i="25"/>
  <c r="D609" i="25"/>
  <c r="B609" i="25"/>
  <c r="A609" i="25"/>
  <c r="M608" i="25"/>
  <c r="L608" i="25"/>
  <c r="K608" i="25"/>
  <c r="J608" i="25"/>
  <c r="I608" i="25"/>
  <c r="H608" i="25"/>
  <c r="G608" i="25"/>
  <c r="F608" i="25"/>
  <c r="E608" i="25"/>
  <c r="D608" i="25"/>
  <c r="B608" i="25"/>
  <c r="A608" i="25"/>
  <c r="M607" i="25"/>
  <c r="L607" i="25"/>
  <c r="K607" i="25"/>
  <c r="J607" i="25"/>
  <c r="I607" i="25"/>
  <c r="H607" i="25"/>
  <c r="G607" i="25"/>
  <c r="F607" i="25"/>
  <c r="E607" i="25"/>
  <c r="D607" i="25"/>
  <c r="B607" i="25"/>
  <c r="A607" i="25"/>
  <c r="M606" i="25"/>
  <c r="L606" i="25"/>
  <c r="K606" i="25"/>
  <c r="J606" i="25"/>
  <c r="I606" i="25"/>
  <c r="H606" i="25"/>
  <c r="G606" i="25"/>
  <c r="F606" i="25"/>
  <c r="E606" i="25"/>
  <c r="D606" i="25"/>
  <c r="B606" i="25"/>
  <c r="A606" i="25"/>
  <c r="M605" i="25"/>
  <c r="L605" i="25"/>
  <c r="K605" i="25"/>
  <c r="J605" i="25"/>
  <c r="I605" i="25"/>
  <c r="H605" i="25"/>
  <c r="G605" i="25"/>
  <c r="F605" i="25"/>
  <c r="E605" i="25"/>
  <c r="D605" i="25"/>
  <c r="B605" i="25"/>
  <c r="A605" i="25"/>
  <c r="M604" i="25"/>
  <c r="L604" i="25"/>
  <c r="K604" i="25"/>
  <c r="J604" i="25"/>
  <c r="I604" i="25"/>
  <c r="H604" i="25"/>
  <c r="G604" i="25"/>
  <c r="F604" i="25"/>
  <c r="E604" i="25"/>
  <c r="D604" i="25"/>
  <c r="B604" i="25"/>
  <c r="A604" i="25"/>
  <c r="M603" i="25"/>
  <c r="L603" i="25"/>
  <c r="K603" i="25"/>
  <c r="J603" i="25"/>
  <c r="I603" i="25"/>
  <c r="H603" i="25"/>
  <c r="G603" i="25"/>
  <c r="F603" i="25"/>
  <c r="E603" i="25"/>
  <c r="D603" i="25"/>
  <c r="B603" i="25"/>
  <c r="A603" i="25"/>
  <c r="M602" i="25"/>
  <c r="L602" i="25"/>
  <c r="K602" i="25"/>
  <c r="J602" i="25"/>
  <c r="I602" i="25"/>
  <c r="H602" i="25"/>
  <c r="G602" i="25"/>
  <c r="F602" i="25"/>
  <c r="E602" i="25"/>
  <c r="D602" i="25"/>
  <c r="B602" i="25"/>
  <c r="A602" i="25"/>
  <c r="M601" i="25"/>
  <c r="L601" i="25"/>
  <c r="K601" i="25"/>
  <c r="J601" i="25"/>
  <c r="I601" i="25"/>
  <c r="H601" i="25"/>
  <c r="G601" i="25"/>
  <c r="F601" i="25"/>
  <c r="E601" i="25"/>
  <c r="D601" i="25"/>
  <c r="B601" i="25"/>
  <c r="A601" i="25"/>
  <c r="M600" i="25"/>
  <c r="L600" i="25"/>
  <c r="K600" i="25"/>
  <c r="J600" i="25"/>
  <c r="I600" i="25"/>
  <c r="H600" i="25"/>
  <c r="G600" i="25"/>
  <c r="F600" i="25"/>
  <c r="E600" i="25"/>
  <c r="D600" i="25"/>
  <c r="B600" i="25"/>
  <c r="A600" i="25"/>
  <c r="M599" i="25"/>
  <c r="L599" i="25"/>
  <c r="K599" i="25"/>
  <c r="J599" i="25"/>
  <c r="I599" i="25"/>
  <c r="H599" i="25"/>
  <c r="G599" i="25"/>
  <c r="F599" i="25"/>
  <c r="E599" i="25"/>
  <c r="D599" i="25"/>
  <c r="B599" i="25"/>
  <c r="A599" i="25"/>
  <c r="M598" i="25"/>
  <c r="L598" i="25"/>
  <c r="K598" i="25"/>
  <c r="J598" i="25"/>
  <c r="I598" i="25"/>
  <c r="H598" i="25"/>
  <c r="G598" i="25"/>
  <c r="F598" i="25"/>
  <c r="E598" i="25"/>
  <c r="D598" i="25"/>
  <c r="B598" i="25"/>
  <c r="A598" i="25"/>
  <c r="M597" i="25"/>
  <c r="L597" i="25"/>
  <c r="K597" i="25"/>
  <c r="J597" i="25"/>
  <c r="I597" i="25"/>
  <c r="H597" i="25"/>
  <c r="G597" i="25"/>
  <c r="F597" i="25"/>
  <c r="E597" i="25"/>
  <c r="D597" i="25"/>
  <c r="B597" i="25"/>
  <c r="A597" i="25"/>
  <c r="M596" i="25"/>
  <c r="L596" i="25"/>
  <c r="K596" i="25"/>
  <c r="J596" i="25"/>
  <c r="I596" i="25"/>
  <c r="H596" i="25"/>
  <c r="G596" i="25"/>
  <c r="F596" i="25"/>
  <c r="E596" i="25"/>
  <c r="D596" i="25"/>
  <c r="B596" i="25"/>
  <c r="A596" i="25"/>
  <c r="M595" i="25"/>
  <c r="L595" i="25"/>
  <c r="K595" i="25"/>
  <c r="J595" i="25"/>
  <c r="I595" i="25"/>
  <c r="H595" i="25"/>
  <c r="G595" i="25"/>
  <c r="F595" i="25"/>
  <c r="E595" i="25"/>
  <c r="D595" i="25"/>
  <c r="B595" i="25"/>
  <c r="A595" i="25"/>
  <c r="M594" i="25"/>
  <c r="L594" i="25"/>
  <c r="K594" i="25"/>
  <c r="J594" i="25"/>
  <c r="I594" i="25"/>
  <c r="H594" i="25"/>
  <c r="G594" i="25"/>
  <c r="F594" i="25"/>
  <c r="E594" i="25"/>
  <c r="D594" i="25"/>
  <c r="B594" i="25"/>
  <c r="A594" i="25"/>
  <c r="M593" i="25"/>
  <c r="L593" i="25"/>
  <c r="K593" i="25"/>
  <c r="J593" i="25"/>
  <c r="I593" i="25"/>
  <c r="H593" i="25"/>
  <c r="G593" i="25"/>
  <c r="F593" i="25"/>
  <c r="E593" i="25"/>
  <c r="D593" i="25"/>
  <c r="B593" i="25"/>
  <c r="A593" i="25"/>
  <c r="M592" i="25"/>
  <c r="L592" i="25"/>
  <c r="K592" i="25"/>
  <c r="J592" i="25"/>
  <c r="I592" i="25"/>
  <c r="H592" i="25"/>
  <c r="G592" i="25"/>
  <c r="F592" i="25"/>
  <c r="E592" i="25"/>
  <c r="D592" i="25"/>
  <c r="B592" i="25"/>
  <c r="A592" i="25"/>
  <c r="M591" i="25"/>
  <c r="L591" i="25"/>
  <c r="K591" i="25"/>
  <c r="J591" i="25"/>
  <c r="I591" i="25"/>
  <c r="H591" i="25"/>
  <c r="G591" i="25"/>
  <c r="F591" i="25"/>
  <c r="E591" i="25"/>
  <c r="D591" i="25"/>
  <c r="B591" i="25"/>
  <c r="A591" i="25"/>
  <c r="M590" i="25"/>
  <c r="L590" i="25"/>
  <c r="K590" i="25"/>
  <c r="J590" i="25"/>
  <c r="I590" i="25"/>
  <c r="H590" i="25"/>
  <c r="G590" i="25"/>
  <c r="F590" i="25"/>
  <c r="E590" i="25"/>
  <c r="D590" i="25"/>
  <c r="B590" i="25"/>
  <c r="A590" i="25"/>
  <c r="M589" i="25"/>
  <c r="L589" i="25"/>
  <c r="K589" i="25"/>
  <c r="J589" i="25"/>
  <c r="I589" i="25"/>
  <c r="H589" i="25"/>
  <c r="G589" i="25"/>
  <c r="F589" i="25"/>
  <c r="E589" i="25"/>
  <c r="D589" i="25"/>
  <c r="B589" i="25"/>
  <c r="A589" i="25"/>
  <c r="M588" i="25"/>
  <c r="L588" i="25"/>
  <c r="K588" i="25"/>
  <c r="J588" i="25"/>
  <c r="I588" i="25"/>
  <c r="H588" i="25"/>
  <c r="G588" i="25"/>
  <c r="F588" i="25"/>
  <c r="E588" i="25"/>
  <c r="D588" i="25"/>
  <c r="B588" i="25"/>
  <c r="A588" i="25"/>
  <c r="M587" i="25"/>
  <c r="L587" i="25"/>
  <c r="K587" i="25"/>
  <c r="J587" i="25"/>
  <c r="I587" i="25"/>
  <c r="H587" i="25"/>
  <c r="G587" i="25"/>
  <c r="F587" i="25"/>
  <c r="E587" i="25"/>
  <c r="D587" i="25"/>
  <c r="B587" i="25"/>
  <c r="A587" i="25"/>
  <c r="M586" i="25"/>
  <c r="L586" i="25"/>
  <c r="K586" i="25"/>
  <c r="J586" i="25"/>
  <c r="I586" i="25"/>
  <c r="H586" i="25"/>
  <c r="G586" i="25"/>
  <c r="F586" i="25"/>
  <c r="E586" i="25"/>
  <c r="D586" i="25"/>
  <c r="B586" i="25"/>
  <c r="A586" i="25"/>
  <c r="M585" i="25"/>
  <c r="L585" i="25"/>
  <c r="K585" i="25"/>
  <c r="J585" i="25"/>
  <c r="I585" i="25"/>
  <c r="H585" i="25"/>
  <c r="G585" i="25"/>
  <c r="F585" i="25"/>
  <c r="E585" i="25"/>
  <c r="D585" i="25"/>
  <c r="B585" i="25"/>
  <c r="A585" i="25"/>
  <c r="M584" i="25"/>
  <c r="L584" i="25"/>
  <c r="K584" i="25"/>
  <c r="J584" i="25"/>
  <c r="I584" i="25"/>
  <c r="H584" i="25"/>
  <c r="G584" i="25"/>
  <c r="F584" i="25"/>
  <c r="E584" i="25"/>
  <c r="D584" i="25"/>
  <c r="B584" i="25"/>
  <c r="A584" i="25"/>
  <c r="M583" i="25"/>
  <c r="L583" i="25"/>
  <c r="K583" i="25"/>
  <c r="J583" i="25"/>
  <c r="I583" i="25"/>
  <c r="H583" i="25"/>
  <c r="G583" i="25"/>
  <c r="F583" i="25"/>
  <c r="E583" i="25"/>
  <c r="D583" i="25"/>
  <c r="B583" i="25"/>
  <c r="A583" i="25"/>
  <c r="M582" i="25"/>
  <c r="L582" i="25"/>
  <c r="K582" i="25"/>
  <c r="J582" i="25"/>
  <c r="I582" i="25"/>
  <c r="H582" i="25"/>
  <c r="G582" i="25"/>
  <c r="F582" i="25"/>
  <c r="E582" i="25"/>
  <c r="D582" i="25"/>
  <c r="B582" i="25"/>
  <c r="A582" i="25"/>
  <c r="M581" i="25"/>
  <c r="L581" i="25"/>
  <c r="K581" i="25"/>
  <c r="J581" i="25"/>
  <c r="I581" i="25"/>
  <c r="H581" i="25"/>
  <c r="G581" i="25"/>
  <c r="F581" i="25"/>
  <c r="E581" i="25"/>
  <c r="D581" i="25"/>
  <c r="B581" i="25"/>
  <c r="A581" i="25"/>
  <c r="M580" i="25"/>
  <c r="L580" i="25"/>
  <c r="K580" i="25"/>
  <c r="J580" i="25"/>
  <c r="I580" i="25"/>
  <c r="H580" i="25"/>
  <c r="G580" i="25"/>
  <c r="F580" i="25"/>
  <c r="E580" i="25"/>
  <c r="D580" i="25"/>
  <c r="B580" i="25"/>
  <c r="A580" i="25"/>
  <c r="M579" i="25"/>
  <c r="L579" i="25"/>
  <c r="K579" i="25"/>
  <c r="J579" i="25"/>
  <c r="I579" i="25"/>
  <c r="H579" i="25"/>
  <c r="G579" i="25"/>
  <c r="F579" i="25"/>
  <c r="E579" i="25"/>
  <c r="D579" i="25"/>
  <c r="B579" i="25"/>
  <c r="A579" i="25"/>
  <c r="M578" i="25"/>
  <c r="L578" i="25"/>
  <c r="K578" i="25"/>
  <c r="J578" i="25"/>
  <c r="I578" i="25"/>
  <c r="H578" i="25"/>
  <c r="G578" i="25"/>
  <c r="F578" i="25"/>
  <c r="E578" i="25"/>
  <c r="D578" i="25"/>
  <c r="B578" i="25"/>
  <c r="A578" i="25"/>
  <c r="M577" i="25"/>
  <c r="L577" i="25"/>
  <c r="K577" i="25"/>
  <c r="J577" i="25"/>
  <c r="I577" i="25"/>
  <c r="H577" i="25"/>
  <c r="G577" i="25"/>
  <c r="F577" i="25"/>
  <c r="E577" i="25"/>
  <c r="D577" i="25"/>
  <c r="B577" i="25"/>
  <c r="A577" i="25"/>
  <c r="M576" i="25"/>
  <c r="L576" i="25"/>
  <c r="K576" i="25"/>
  <c r="J576" i="25"/>
  <c r="I576" i="25"/>
  <c r="H576" i="25"/>
  <c r="G576" i="25"/>
  <c r="F576" i="25"/>
  <c r="E576" i="25"/>
  <c r="D576" i="25"/>
  <c r="B576" i="25"/>
  <c r="A576" i="25"/>
  <c r="M575" i="25"/>
  <c r="L575" i="25"/>
  <c r="K575" i="25"/>
  <c r="J575" i="25"/>
  <c r="I575" i="25"/>
  <c r="H575" i="25"/>
  <c r="G575" i="25"/>
  <c r="F575" i="25"/>
  <c r="E575" i="25"/>
  <c r="D575" i="25"/>
  <c r="B575" i="25"/>
  <c r="A575" i="25"/>
  <c r="M574" i="25"/>
  <c r="L574" i="25"/>
  <c r="K574" i="25"/>
  <c r="J574" i="25"/>
  <c r="I574" i="25"/>
  <c r="H574" i="25"/>
  <c r="G574" i="25"/>
  <c r="F574" i="25"/>
  <c r="E574" i="25"/>
  <c r="D574" i="25"/>
  <c r="B574" i="25"/>
  <c r="A574" i="25"/>
  <c r="M573" i="25"/>
  <c r="L573" i="25"/>
  <c r="K573" i="25"/>
  <c r="J573" i="25"/>
  <c r="I573" i="25"/>
  <c r="H573" i="25"/>
  <c r="G573" i="25"/>
  <c r="F573" i="25"/>
  <c r="E573" i="25"/>
  <c r="D573" i="25"/>
  <c r="B573" i="25"/>
  <c r="A573" i="25"/>
  <c r="M572" i="25"/>
  <c r="L572" i="25"/>
  <c r="K572" i="25"/>
  <c r="J572" i="25"/>
  <c r="I572" i="25"/>
  <c r="H572" i="25"/>
  <c r="G572" i="25"/>
  <c r="F572" i="25"/>
  <c r="E572" i="25"/>
  <c r="D572" i="25"/>
  <c r="B572" i="25"/>
  <c r="A572" i="25"/>
  <c r="M571" i="25"/>
  <c r="L571" i="25"/>
  <c r="K571" i="25"/>
  <c r="J571" i="25"/>
  <c r="I571" i="25"/>
  <c r="H571" i="25"/>
  <c r="G571" i="25"/>
  <c r="F571" i="25"/>
  <c r="E571" i="25"/>
  <c r="D571" i="25"/>
  <c r="B571" i="25"/>
  <c r="A571" i="25"/>
  <c r="M570" i="25"/>
  <c r="L570" i="25"/>
  <c r="K570" i="25"/>
  <c r="J570" i="25"/>
  <c r="I570" i="25"/>
  <c r="H570" i="25"/>
  <c r="G570" i="25"/>
  <c r="F570" i="25"/>
  <c r="E570" i="25"/>
  <c r="D570" i="25"/>
  <c r="B570" i="25"/>
  <c r="A570" i="25"/>
  <c r="M569" i="25"/>
  <c r="L569" i="25"/>
  <c r="K569" i="25"/>
  <c r="J569" i="25"/>
  <c r="I569" i="25"/>
  <c r="H569" i="25"/>
  <c r="G569" i="25"/>
  <c r="F569" i="25"/>
  <c r="E569" i="25"/>
  <c r="D569" i="25"/>
  <c r="B569" i="25"/>
  <c r="A569" i="25"/>
  <c r="M568" i="25"/>
  <c r="L568" i="25"/>
  <c r="K568" i="25"/>
  <c r="J568" i="25"/>
  <c r="I568" i="25"/>
  <c r="H568" i="25"/>
  <c r="G568" i="25"/>
  <c r="F568" i="25"/>
  <c r="E568" i="25"/>
  <c r="D568" i="25"/>
  <c r="B568" i="25"/>
  <c r="A568" i="25"/>
  <c r="M567" i="25"/>
  <c r="L567" i="25"/>
  <c r="K567" i="25"/>
  <c r="J567" i="25"/>
  <c r="I567" i="25"/>
  <c r="H567" i="25"/>
  <c r="G567" i="25"/>
  <c r="F567" i="25"/>
  <c r="E567" i="25"/>
  <c r="D567" i="25"/>
  <c r="B567" i="25"/>
  <c r="A567" i="25"/>
  <c r="M566" i="25"/>
  <c r="L566" i="25"/>
  <c r="K566" i="25"/>
  <c r="J566" i="25"/>
  <c r="I566" i="25"/>
  <c r="H566" i="25"/>
  <c r="G566" i="25"/>
  <c r="F566" i="25"/>
  <c r="E566" i="25"/>
  <c r="D566" i="25"/>
  <c r="B566" i="25"/>
  <c r="A566" i="25"/>
  <c r="M565" i="25"/>
  <c r="L565" i="25"/>
  <c r="K565" i="25"/>
  <c r="J565" i="25"/>
  <c r="I565" i="25"/>
  <c r="H565" i="25"/>
  <c r="G565" i="25"/>
  <c r="F565" i="25"/>
  <c r="E565" i="25"/>
  <c r="D565" i="25"/>
  <c r="B565" i="25"/>
  <c r="A565" i="25"/>
  <c r="M564" i="25"/>
  <c r="L564" i="25"/>
  <c r="K564" i="25"/>
  <c r="J564" i="25"/>
  <c r="I564" i="25"/>
  <c r="H564" i="25"/>
  <c r="G564" i="25"/>
  <c r="F564" i="25"/>
  <c r="E564" i="25"/>
  <c r="D564" i="25"/>
  <c r="B564" i="25"/>
  <c r="A564" i="25"/>
  <c r="M563" i="25"/>
  <c r="L563" i="25"/>
  <c r="K563" i="25"/>
  <c r="J563" i="25"/>
  <c r="I563" i="25"/>
  <c r="H563" i="25"/>
  <c r="G563" i="25"/>
  <c r="F563" i="25"/>
  <c r="E563" i="25"/>
  <c r="D563" i="25"/>
  <c r="B563" i="25"/>
  <c r="A563" i="25"/>
  <c r="M562" i="25"/>
  <c r="L562" i="25"/>
  <c r="K562" i="25"/>
  <c r="J562" i="25"/>
  <c r="I562" i="25"/>
  <c r="H562" i="25"/>
  <c r="G562" i="25"/>
  <c r="F562" i="25"/>
  <c r="E562" i="25"/>
  <c r="D562" i="25"/>
  <c r="B562" i="25"/>
  <c r="A562" i="25"/>
  <c r="M561" i="25"/>
  <c r="L561" i="25"/>
  <c r="K561" i="25"/>
  <c r="J561" i="25"/>
  <c r="I561" i="25"/>
  <c r="H561" i="25"/>
  <c r="G561" i="25"/>
  <c r="F561" i="25"/>
  <c r="E561" i="25"/>
  <c r="D561" i="25"/>
  <c r="B561" i="25"/>
  <c r="A561" i="25"/>
  <c r="M560" i="25"/>
  <c r="L560" i="25"/>
  <c r="K560" i="25"/>
  <c r="J560" i="25"/>
  <c r="I560" i="25"/>
  <c r="H560" i="25"/>
  <c r="G560" i="25"/>
  <c r="F560" i="25"/>
  <c r="E560" i="25"/>
  <c r="D560" i="25"/>
  <c r="B560" i="25"/>
  <c r="A560" i="25"/>
  <c r="M559" i="25"/>
  <c r="L559" i="25"/>
  <c r="K559" i="25"/>
  <c r="J559" i="25"/>
  <c r="I559" i="25"/>
  <c r="H559" i="25"/>
  <c r="G559" i="25"/>
  <c r="F559" i="25"/>
  <c r="E559" i="25"/>
  <c r="D559" i="25"/>
  <c r="B559" i="25"/>
  <c r="A559" i="25"/>
  <c r="M558" i="25"/>
  <c r="L558" i="25"/>
  <c r="K558" i="25"/>
  <c r="J558" i="25"/>
  <c r="I558" i="25"/>
  <c r="H558" i="25"/>
  <c r="G558" i="25"/>
  <c r="F558" i="25"/>
  <c r="E558" i="25"/>
  <c r="D558" i="25"/>
  <c r="B558" i="25"/>
  <c r="A558" i="25"/>
  <c r="M557" i="25"/>
  <c r="L557" i="25"/>
  <c r="K557" i="25"/>
  <c r="J557" i="25"/>
  <c r="I557" i="25"/>
  <c r="H557" i="25"/>
  <c r="G557" i="25"/>
  <c r="F557" i="25"/>
  <c r="E557" i="25"/>
  <c r="D557" i="25"/>
  <c r="B557" i="25"/>
  <c r="A557" i="25"/>
  <c r="M556" i="25"/>
  <c r="L556" i="25"/>
  <c r="K556" i="25"/>
  <c r="J556" i="25"/>
  <c r="I556" i="25"/>
  <c r="H556" i="25"/>
  <c r="G556" i="25"/>
  <c r="F556" i="25"/>
  <c r="E556" i="25"/>
  <c r="D556" i="25"/>
  <c r="B556" i="25"/>
  <c r="A556" i="25"/>
  <c r="M555" i="25"/>
  <c r="L555" i="25"/>
  <c r="K555" i="25"/>
  <c r="J555" i="25"/>
  <c r="I555" i="25"/>
  <c r="H555" i="25"/>
  <c r="G555" i="25"/>
  <c r="F555" i="25"/>
  <c r="E555" i="25"/>
  <c r="D555" i="25"/>
  <c r="B555" i="25"/>
  <c r="A555" i="25"/>
  <c r="M554" i="25"/>
  <c r="L554" i="25"/>
  <c r="K554" i="25"/>
  <c r="J554" i="25"/>
  <c r="I554" i="25"/>
  <c r="H554" i="25"/>
  <c r="G554" i="25"/>
  <c r="F554" i="25"/>
  <c r="E554" i="25"/>
  <c r="D554" i="25"/>
  <c r="B554" i="25"/>
  <c r="A554" i="25"/>
  <c r="M553" i="25"/>
  <c r="L553" i="25"/>
  <c r="K553" i="25"/>
  <c r="J553" i="25"/>
  <c r="I553" i="25"/>
  <c r="H553" i="25"/>
  <c r="G553" i="25"/>
  <c r="F553" i="25"/>
  <c r="E553" i="25"/>
  <c r="D553" i="25"/>
  <c r="B553" i="25"/>
  <c r="A553" i="25"/>
  <c r="M552" i="25"/>
  <c r="L552" i="25"/>
  <c r="K552" i="25"/>
  <c r="J552" i="25"/>
  <c r="I552" i="25"/>
  <c r="H552" i="25"/>
  <c r="G552" i="25"/>
  <c r="F552" i="25"/>
  <c r="E552" i="25"/>
  <c r="D552" i="25"/>
  <c r="B552" i="25"/>
  <c r="A552" i="25"/>
  <c r="M551" i="25"/>
  <c r="L551" i="25"/>
  <c r="K551" i="25"/>
  <c r="J551" i="25"/>
  <c r="I551" i="25"/>
  <c r="H551" i="25"/>
  <c r="G551" i="25"/>
  <c r="F551" i="25"/>
  <c r="E551" i="25"/>
  <c r="D551" i="25"/>
  <c r="B551" i="25"/>
  <c r="A551" i="25"/>
  <c r="M550" i="25"/>
  <c r="L550" i="25"/>
  <c r="K550" i="25"/>
  <c r="J550" i="25"/>
  <c r="I550" i="25"/>
  <c r="H550" i="25"/>
  <c r="G550" i="25"/>
  <c r="F550" i="25"/>
  <c r="E550" i="25"/>
  <c r="D550" i="25"/>
  <c r="B550" i="25"/>
  <c r="A550" i="25"/>
  <c r="M549" i="25"/>
  <c r="L549" i="25"/>
  <c r="K549" i="25"/>
  <c r="J549" i="25"/>
  <c r="I549" i="25"/>
  <c r="H549" i="25"/>
  <c r="G549" i="25"/>
  <c r="F549" i="25"/>
  <c r="E549" i="25"/>
  <c r="D549" i="25"/>
  <c r="B549" i="25"/>
  <c r="A549" i="25"/>
  <c r="M548" i="25"/>
  <c r="L548" i="25"/>
  <c r="K548" i="25"/>
  <c r="J548" i="25"/>
  <c r="I548" i="25"/>
  <c r="H548" i="25"/>
  <c r="G548" i="25"/>
  <c r="F548" i="25"/>
  <c r="E548" i="25"/>
  <c r="D548" i="25"/>
  <c r="B548" i="25"/>
  <c r="A548" i="25"/>
  <c r="M547" i="25"/>
  <c r="L547" i="25"/>
  <c r="K547" i="25"/>
  <c r="J547" i="25"/>
  <c r="I547" i="25"/>
  <c r="H547" i="25"/>
  <c r="G547" i="25"/>
  <c r="F547" i="25"/>
  <c r="E547" i="25"/>
  <c r="D547" i="25"/>
  <c r="B547" i="25"/>
  <c r="A547" i="25"/>
  <c r="M546" i="25"/>
  <c r="L546" i="25"/>
  <c r="K546" i="25"/>
  <c r="J546" i="25"/>
  <c r="I546" i="25"/>
  <c r="H546" i="25"/>
  <c r="G546" i="25"/>
  <c r="F546" i="25"/>
  <c r="E546" i="25"/>
  <c r="D546" i="25"/>
  <c r="B546" i="25"/>
  <c r="A546" i="25"/>
  <c r="M545" i="25"/>
  <c r="L545" i="25"/>
  <c r="K545" i="25"/>
  <c r="J545" i="25"/>
  <c r="I545" i="25"/>
  <c r="H545" i="25"/>
  <c r="G545" i="25"/>
  <c r="F545" i="25"/>
  <c r="E545" i="25"/>
  <c r="D545" i="25"/>
  <c r="B545" i="25"/>
  <c r="A545" i="25"/>
  <c r="M544" i="25"/>
  <c r="L544" i="25"/>
  <c r="K544" i="25"/>
  <c r="J544" i="25"/>
  <c r="I544" i="25"/>
  <c r="H544" i="25"/>
  <c r="G544" i="25"/>
  <c r="F544" i="25"/>
  <c r="E544" i="25"/>
  <c r="D544" i="25"/>
  <c r="B544" i="25"/>
  <c r="A544" i="25"/>
  <c r="M543" i="25"/>
  <c r="L543" i="25"/>
  <c r="K543" i="25"/>
  <c r="J543" i="25"/>
  <c r="I543" i="25"/>
  <c r="H543" i="25"/>
  <c r="G543" i="25"/>
  <c r="F543" i="25"/>
  <c r="E543" i="25"/>
  <c r="D543" i="25"/>
  <c r="B543" i="25"/>
  <c r="A543" i="25"/>
  <c r="M542" i="25"/>
  <c r="L542" i="25"/>
  <c r="K542" i="25"/>
  <c r="J542" i="25"/>
  <c r="I542" i="25"/>
  <c r="H542" i="25"/>
  <c r="G542" i="25"/>
  <c r="F542" i="25"/>
  <c r="E542" i="25"/>
  <c r="D542" i="25"/>
  <c r="B542" i="25"/>
  <c r="A542" i="25"/>
  <c r="M541" i="25"/>
  <c r="L541" i="25"/>
  <c r="K541" i="25"/>
  <c r="J541" i="25"/>
  <c r="I541" i="25"/>
  <c r="H541" i="25"/>
  <c r="G541" i="25"/>
  <c r="F541" i="25"/>
  <c r="E541" i="25"/>
  <c r="D541" i="25"/>
  <c r="B541" i="25"/>
  <c r="A541" i="25"/>
  <c r="M540" i="25"/>
  <c r="L540" i="25"/>
  <c r="K540" i="25"/>
  <c r="J540" i="25"/>
  <c r="I540" i="25"/>
  <c r="H540" i="25"/>
  <c r="G540" i="25"/>
  <c r="F540" i="25"/>
  <c r="E540" i="25"/>
  <c r="D540" i="25"/>
  <c r="B540" i="25"/>
  <c r="A540" i="25"/>
  <c r="M539" i="25"/>
  <c r="L539" i="25"/>
  <c r="K539" i="25"/>
  <c r="J539" i="25"/>
  <c r="I539" i="25"/>
  <c r="H539" i="25"/>
  <c r="G539" i="25"/>
  <c r="F539" i="25"/>
  <c r="E539" i="25"/>
  <c r="D539" i="25"/>
  <c r="B539" i="25"/>
  <c r="A539" i="25"/>
  <c r="M538" i="25"/>
  <c r="L538" i="25"/>
  <c r="K538" i="25"/>
  <c r="J538" i="25"/>
  <c r="I538" i="25"/>
  <c r="H538" i="25"/>
  <c r="G538" i="25"/>
  <c r="F538" i="25"/>
  <c r="E538" i="25"/>
  <c r="D538" i="25"/>
  <c r="B538" i="25"/>
  <c r="A538" i="25"/>
  <c r="M537" i="25"/>
  <c r="L537" i="25"/>
  <c r="K537" i="25"/>
  <c r="J537" i="25"/>
  <c r="I537" i="25"/>
  <c r="H537" i="25"/>
  <c r="G537" i="25"/>
  <c r="F537" i="25"/>
  <c r="E537" i="25"/>
  <c r="D537" i="25"/>
  <c r="B537" i="25"/>
  <c r="A537" i="25"/>
  <c r="M536" i="25"/>
  <c r="L536" i="25"/>
  <c r="K536" i="25"/>
  <c r="J536" i="25"/>
  <c r="I536" i="25"/>
  <c r="H536" i="25"/>
  <c r="G536" i="25"/>
  <c r="F536" i="25"/>
  <c r="E536" i="25"/>
  <c r="D536" i="25"/>
  <c r="B536" i="25"/>
  <c r="A536" i="25"/>
  <c r="M535" i="25"/>
  <c r="L535" i="25"/>
  <c r="K535" i="25"/>
  <c r="J535" i="25"/>
  <c r="I535" i="25"/>
  <c r="H535" i="25"/>
  <c r="G535" i="25"/>
  <c r="F535" i="25"/>
  <c r="E535" i="25"/>
  <c r="D535" i="25"/>
  <c r="B535" i="25"/>
  <c r="A535" i="25"/>
  <c r="M534" i="25"/>
  <c r="L534" i="25"/>
  <c r="K534" i="25"/>
  <c r="J534" i="25"/>
  <c r="I534" i="25"/>
  <c r="H534" i="25"/>
  <c r="G534" i="25"/>
  <c r="F534" i="25"/>
  <c r="E534" i="25"/>
  <c r="D534" i="25"/>
  <c r="B534" i="25"/>
  <c r="A534" i="25"/>
  <c r="M533" i="25"/>
  <c r="L533" i="25"/>
  <c r="K533" i="25"/>
  <c r="J533" i="25"/>
  <c r="I533" i="25"/>
  <c r="H533" i="25"/>
  <c r="G533" i="25"/>
  <c r="F533" i="25"/>
  <c r="E533" i="25"/>
  <c r="D533" i="25"/>
  <c r="B533" i="25"/>
  <c r="A533" i="25"/>
  <c r="M532" i="25"/>
  <c r="L532" i="25"/>
  <c r="K532" i="25"/>
  <c r="J532" i="25"/>
  <c r="I532" i="25"/>
  <c r="H532" i="25"/>
  <c r="G532" i="25"/>
  <c r="F532" i="25"/>
  <c r="E532" i="25"/>
  <c r="D532" i="25"/>
  <c r="B532" i="25"/>
  <c r="A532" i="25"/>
  <c r="M531" i="25"/>
  <c r="L531" i="25"/>
  <c r="K531" i="25"/>
  <c r="J531" i="25"/>
  <c r="I531" i="25"/>
  <c r="H531" i="25"/>
  <c r="G531" i="25"/>
  <c r="F531" i="25"/>
  <c r="E531" i="25"/>
  <c r="D531" i="25"/>
  <c r="B531" i="25"/>
  <c r="A531" i="25"/>
  <c r="M530" i="25"/>
  <c r="L530" i="25"/>
  <c r="K530" i="25"/>
  <c r="J530" i="25"/>
  <c r="I530" i="25"/>
  <c r="H530" i="25"/>
  <c r="G530" i="25"/>
  <c r="F530" i="25"/>
  <c r="E530" i="25"/>
  <c r="D530" i="25"/>
  <c r="B530" i="25"/>
  <c r="A530" i="25"/>
  <c r="M529" i="25"/>
  <c r="L529" i="25"/>
  <c r="K529" i="25"/>
  <c r="J529" i="25"/>
  <c r="I529" i="25"/>
  <c r="H529" i="25"/>
  <c r="G529" i="25"/>
  <c r="F529" i="25"/>
  <c r="E529" i="25"/>
  <c r="D529" i="25"/>
  <c r="B529" i="25"/>
  <c r="A529" i="25"/>
  <c r="M528" i="25"/>
  <c r="L528" i="25"/>
  <c r="K528" i="25"/>
  <c r="J528" i="25"/>
  <c r="I528" i="25"/>
  <c r="H528" i="25"/>
  <c r="G528" i="25"/>
  <c r="F528" i="25"/>
  <c r="E528" i="25"/>
  <c r="D528" i="25"/>
  <c r="B528" i="25"/>
  <c r="A528" i="25"/>
  <c r="M527" i="25"/>
  <c r="L527" i="25"/>
  <c r="K527" i="25"/>
  <c r="J527" i="25"/>
  <c r="I527" i="25"/>
  <c r="H527" i="25"/>
  <c r="G527" i="25"/>
  <c r="F527" i="25"/>
  <c r="E527" i="25"/>
  <c r="D527" i="25"/>
  <c r="B527" i="25"/>
  <c r="A527" i="25"/>
  <c r="M526" i="25"/>
  <c r="L526" i="25"/>
  <c r="K526" i="25"/>
  <c r="J526" i="25"/>
  <c r="I526" i="25"/>
  <c r="H526" i="25"/>
  <c r="G526" i="25"/>
  <c r="F526" i="25"/>
  <c r="E526" i="25"/>
  <c r="D526" i="25"/>
  <c r="B526" i="25"/>
  <c r="A526" i="25"/>
  <c r="M525" i="25"/>
  <c r="L525" i="25"/>
  <c r="K525" i="25"/>
  <c r="J525" i="25"/>
  <c r="I525" i="25"/>
  <c r="H525" i="25"/>
  <c r="G525" i="25"/>
  <c r="F525" i="25"/>
  <c r="E525" i="25"/>
  <c r="D525" i="25"/>
  <c r="B525" i="25"/>
  <c r="A525" i="25"/>
  <c r="M524" i="25"/>
  <c r="L524" i="25"/>
  <c r="K524" i="25"/>
  <c r="J524" i="25"/>
  <c r="I524" i="25"/>
  <c r="H524" i="25"/>
  <c r="G524" i="25"/>
  <c r="F524" i="25"/>
  <c r="E524" i="25"/>
  <c r="D524" i="25"/>
  <c r="B524" i="25"/>
  <c r="A524" i="25"/>
  <c r="M523" i="25"/>
  <c r="L523" i="25"/>
  <c r="K523" i="25"/>
  <c r="J523" i="25"/>
  <c r="I523" i="25"/>
  <c r="H523" i="25"/>
  <c r="G523" i="25"/>
  <c r="F523" i="25"/>
  <c r="E523" i="25"/>
  <c r="D523" i="25"/>
  <c r="B523" i="25"/>
  <c r="A523" i="25"/>
  <c r="M522" i="25"/>
  <c r="L522" i="25"/>
  <c r="K522" i="25"/>
  <c r="J522" i="25"/>
  <c r="I522" i="25"/>
  <c r="H522" i="25"/>
  <c r="G522" i="25"/>
  <c r="F522" i="25"/>
  <c r="E522" i="25"/>
  <c r="D522" i="25"/>
  <c r="B522" i="25"/>
  <c r="A522" i="25"/>
  <c r="M521" i="25"/>
  <c r="L521" i="25"/>
  <c r="K521" i="25"/>
  <c r="J521" i="25"/>
  <c r="I521" i="25"/>
  <c r="H521" i="25"/>
  <c r="G521" i="25"/>
  <c r="F521" i="25"/>
  <c r="E521" i="25"/>
  <c r="D521" i="25"/>
  <c r="B521" i="25"/>
  <c r="A521" i="25"/>
  <c r="M520" i="25"/>
  <c r="L520" i="25"/>
  <c r="K520" i="25"/>
  <c r="J520" i="25"/>
  <c r="I520" i="25"/>
  <c r="H520" i="25"/>
  <c r="G520" i="25"/>
  <c r="F520" i="25"/>
  <c r="E520" i="25"/>
  <c r="D520" i="25"/>
  <c r="B520" i="25"/>
  <c r="A520" i="25"/>
  <c r="M519" i="25"/>
  <c r="L519" i="25"/>
  <c r="K519" i="25"/>
  <c r="J519" i="25"/>
  <c r="I519" i="25"/>
  <c r="H519" i="25"/>
  <c r="G519" i="25"/>
  <c r="F519" i="25"/>
  <c r="E519" i="25"/>
  <c r="D519" i="25"/>
  <c r="B519" i="25"/>
  <c r="A519" i="25"/>
  <c r="M518" i="25"/>
  <c r="L518" i="25"/>
  <c r="K518" i="25"/>
  <c r="J518" i="25"/>
  <c r="I518" i="25"/>
  <c r="H518" i="25"/>
  <c r="G518" i="25"/>
  <c r="F518" i="25"/>
  <c r="E518" i="25"/>
  <c r="D518" i="25"/>
  <c r="B518" i="25"/>
  <c r="A518" i="25"/>
  <c r="M517" i="25"/>
  <c r="L517" i="25"/>
  <c r="K517" i="25"/>
  <c r="J517" i="25"/>
  <c r="I517" i="25"/>
  <c r="H517" i="25"/>
  <c r="G517" i="25"/>
  <c r="F517" i="25"/>
  <c r="E517" i="25"/>
  <c r="D517" i="25"/>
  <c r="B517" i="25"/>
  <c r="A517" i="25"/>
  <c r="M516" i="25"/>
  <c r="L516" i="25"/>
  <c r="K516" i="25"/>
  <c r="J516" i="25"/>
  <c r="I516" i="25"/>
  <c r="H516" i="25"/>
  <c r="G516" i="25"/>
  <c r="F516" i="25"/>
  <c r="E516" i="25"/>
  <c r="D516" i="25"/>
  <c r="B516" i="25"/>
  <c r="A516" i="25"/>
  <c r="M515" i="25"/>
  <c r="L515" i="25"/>
  <c r="K515" i="25"/>
  <c r="J515" i="25"/>
  <c r="I515" i="25"/>
  <c r="H515" i="25"/>
  <c r="G515" i="25"/>
  <c r="F515" i="25"/>
  <c r="E515" i="25"/>
  <c r="D515" i="25"/>
  <c r="B515" i="25"/>
  <c r="A515" i="25"/>
  <c r="M514" i="25"/>
  <c r="L514" i="25"/>
  <c r="K514" i="25"/>
  <c r="J514" i="25"/>
  <c r="I514" i="25"/>
  <c r="H514" i="25"/>
  <c r="G514" i="25"/>
  <c r="F514" i="25"/>
  <c r="E514" i="25"/>
  <c r="D514" i="25"/>
  <c r="B514" i="25"/>
  <c r="A514" i="25"/>
  <c r="M513" i="25"/>
  <c r="L513" i="25"/>
  <c r="K513" i="25"/>
  <c r="J513" i="25"/>
  <c r="I513" i="25"/>
  <c r="H513" i="25"/>
  <c r="G513" i="25"/>
  <c r="F513" i="25"/>
  <c r="E513" i="25"/>
  <c r="D513" i="25"/>
  <c r="B513" i="25"/>
  <c r="A513" i="25"/>
  <c r="M512" i="25"/>
  <c r="L512" i="25"/>
  <c r="K512" i="25"/>
  <c r="J512" i="25"/>
  <c r="I512" i="25"/>
  <c r="H512" i="25"/>
  <c r="G512" i="25"/>
  <c r="F512" i="25"/>
  <c r="E512" i="25"/>
  <c r="D512" i="25"/>
  <c r="B512" i="25"/>
  <c r="A512" i="25"/>
  <c r="M511" i="25"/>
  <c r="L511" i="25"/>
  <c r="K511" i="25"/>
  <c r="J511" i="25"/>
  <c r="I511" i="25"/>
  <c r="H511" i="25"/>
  <c r="G511" i="25"/>
  <c r="F511" i="25"/>
  <c r="E511" i="25"/>
  <c r="D511" i="25"/>
  <c r="B511" i="25"/>
  <c r="A511" i="25"/>
  <c r="M510" i="25"/>
  <c r="L510" i="25"/>
  <c r="K510" i="25"/>
  <c r="J510" i="25"/>
  <c r="I510" i="25"/>
  <c r="H510" i="25"/>
  <c r="G510" i="25"/>
  <c r="F510" i="25"/>
  <c r="E510" i="25"/>
  <c r="D510" i="25"/>
  <c r="B510" i="25"/>
  <c r="A510" i="25"/>
  <c r="M509" i="25"/>
  <c r="L509" i="25"/>
  <c r="K509" i="25"/>
  <c r="J509" i="25"/>
  <c r="I509" i="25"/>
  <c r="H509" i="25"/>
  <c r="G509" i="25"/>
  <c r="F509" i="25"/>
  <c r="E509" i="25"/>
  <c r="D509" i="25"/>
  <c r="B509" i="25"/>
  <c r="A509" i="25"/>
  <c r="M508" i="25"/>
  <c r="L508" i="25"/>
  <c r="K508" i="25"/>
  <c r="J508" i="25"/>
  <c r="I508" i="25"/>
  <c r="H508" i="25"/>
  <c r="G508" i="25"/>
  <c r="F508" i="25"/>
  <c r="E508" i="25"/>
  <c r="D508" i="25"/>
  <c r="B508" i="25"/>
  <c r="A508" i="25"/>
  <c r="M507" i="25"/>
  <c r="L507" i="25"/>
  <c r="K507" i="25"/>
  <c r="J507" i="25"/>
  <c r="I507" i="25"/>
  <c r="H507" i="25"/>
  <c r="G507" i="25"/>
  <c r="F507" i="25"/>
  <c r="E507" i="25"/>
  <c r="D507" i="25"/>
  <c r="B507" i="25"/>
  <c r="A507" i="25"/>
  <c r="M506" i="25"/>
  <c r="L506" i="25"/>
  <c r="K506" i="25"/>
  <c r="J506" i="25"/>
  <c r="I506" i="25"/>
  <c r="H506" i="25"/>
  <c r="G506" i="25"/>
  <c r="F506" i="25"/>
  <c r="E506" i="25"/>
  <c r="D506" i="25"/>
  <c r="B506" i="25"/>
  <c r="A506" i="25"/>
  <c r="M505" i="25"/>
  <c r="L505" i="25"/>
  <c r="K505" i="25"/>
  <c r="J505" i="25"/>
  <c r="I505" i="25"/>
  <c r="H505" i="25"/>
  <c r="G505" i="25"/>
  <c r="F505" i="25"/>
  <c r="E505" i="25"/>
  <c r="D505" i="25"/>
  <c r="B505" i="25"/>
  <c r="A505" i="25"/>
  <c r="M504" i="25"/>
  <c r="L504" i="25"/>
  <c r="K504" i="25"/>
  <c r="J504" i="25"/>
  <c r="I504" i="25"/>
  <c r="H504" i="25"/>
  <c r="G504" i="25"/>
  <c r="F504" i="25"/>
  <c r="E504" i="25"/>
  <c r="D504" i="25"/>
  <c r="B504" i="25"/>
  <c r="A504" i="25"/>
  <c r="M503" i="25"/>
  <c r="L503" i="25"/>
  <c r="K503" i="25"/>
  <c r="J503" i="25"/>
  <c r="I503" i="25"/>
  <c r="H503" i="25"/>
  <c r="G503" i="25"/>
  <c r="F503" i="25"/>
  <c r="E503" i="25"/>
  <c r="D503" i="25"/>
  <c r="B503" i="25"/>
  <c r="A503" i="25"/>
  <c r="M502" i="25"/>
  <c r="L502" i="25"/>
  <c r="K502" i="25"/>
  <c r="J502" i="25"/>
  <c r="I502" i="25"/>
  <c r="H502" i="25"/>
  <c r="G502" i="25"/>
  <c r="F502" i="25"/>
  <c r="E502" i="25"/>
  <c r="D502" i="25"/>
  <c r="B502" i="25"/>
  <c r="A502" i="25"/>
  <c r="M501" i="25"/>
  <c r="L501" i="25"/>
  <c r="K501" i="25"/>
  <c r="J501" i="25"/>
  <c r="I501" i="25"/>
  <c r="H501" i="25"/>
  <c r="G501" i="25"/>
  <c r="F501" i="25"/>
  <c r="E501" i="25"/>
  <c r="D501" i="25"/>
  <c r="B501" i="25"/>
  <c r="A501" i="25"/>
  <c r="M500" i="25"/>
  <c r="L500" i="25"/>
  <c r="K500" i="25"/>
  <c r="J500" i="25"/>
  <c r="I500" i="25"/>
  <c r="H500" i="25"/>
  <c r="G500" i="25"/>
  <c r="F500" i="25"/>
  <c r="E500" i="25"/>
  <c r="D500" i="25"/>
  <c r="B500" i="25"/>
  <c r="A500" i="25"/>
  <c r="M499" i="25"/>
  <c r="L499" i="25"/>
  <c r="K499" i="25"/>
  <c r="J499" i="25"/>
  <c r="I499" i="25"/>
  <c r="H499" i="25"/>
  <c r="G499" i="25"/>
  <c r="F499" i="25"/>
  <c r="E499" i="25"/>
  <c r="D499" i="25"/>
  <c r="B499" i="25"/>
  <c r="A499" i="25"/>
  <c r="M498" i="25"/>
  <c r="L498" i="25"/>
  <c r="K498" i="25"/>
  <c r="J498" i="25"/>
  <c r="I498" i="25"/>
  <c r="H498" i="25"/>
  <c r="G498" i="25"/>
  <c r="F498" i="25"/>
  <c r="E498" i="25"/>
  <c r="D498" i="25"/>
  <c r="B498" i="25"/>
  <c r="A498" i="25"/>
  <c r="M497" i="25"/>
  <c r="L497" i="25"/>
  <c r="K497" i="25"/>
  <c r="J497" i="25"/>
  <c r="I497" i="25"/>
  <c r="H497" i="25"/>
  <c r="G497" i="25"/>
  <c r="F497" i="25"/>
  <c r="E497" i="25"/>
  <c r="D497" i="25"/>
  <c r="B497" i="25"/>
  <c r="A497" i="25"/>
  <c r="M496" i="25"/>
  <c r="L496" i="25"/>
  <c r="K496" i="25"/>
  <c r="J496" i="25"/>
  <c r="I496" i="25"/>
  <c r="H496" i="25"/>
  <c r="G496" i="25"/>
  <c r="F496" i="25"/>
  <c r="E496" i="25"/>
  <c r="D496" i="25"/>
  <c r="B496" i="25"/>
  <c r="A496" i="25"/>
  <c r="M495" i="25"/>
  <c r="L495" i="25"/>
  <c r="K495" i="25"/>
  <c r="J495" i="25"/>
  <c r="I495" i="25"/>
  <c r="H495" i="25"/>
  <c r="G495" i="25"/>
  <c r="F495" i="25"/>
  <c r="E495" i="25"/>
  <c r="D495" i="25"/>
  <c r="B495" i="25"/>
  <c r="A495" i="25"/>
  <c r="M494" i="25"/>
  <c r="L494" i="25"/>
  <c r="K494" i="25"/>
  <c r="J494" i="25"/>
  <c r="I494" i="25"/>
  <c r="H494" i="25"/>
  <c r="G494" i="25"/>
  <c r="F494" i="25"/>
  <c r="E494" i="25"/>
  <c r="D494" i="25"/>
  <c r="B494" i="25"/>
  <c r="A494" i="25"/>
  <c r="M493" i="25"/>
  <c r="L493" i="25"/>
  <c r="K493" i="25"/>
  <c r="J493" i="25"/>
  <c r="I493" i="25"/>
  <c r="H493" i="25"/>
  <c r="G493" i="25"/>
  <c r="F493" i="25"/>
  <c r="E493" i="25"/>
  <c r="D493" i="25"/>
  <c r="B493" i="25"/>
  <c r="A493" i="25"/>
  <c r="M492" i="25"/>
  <c r="L492" i="25"/>
  <c r="K492" i="25"/>
  <c r="J492" i="25"/>
  <c r="I492" i="25"/>
  <c r="H492" i="25"/>
  <c r="G492" i="25"/>
  <c r="F492" i="25"/>
  <c r="E492" i="25"/>
  <c r="D492" i="25"/>
  <c r="B492" i="25"/>
  <c r="A492" i="25"/>
  <c r="M491" i="25"/>
  <c r="L491" i="25"/>
  <c r="K491" i="25"/>
  <c r="J491" i="25"/>
  <c r="I491" i="25"/>
  <c r="H491" i="25"/>
  <c r="G491" i="25"/>
  <c r="F491" i="25"/>
  <c r="E491" i="25"/>
  <c r="D491" i="25"/>
  <c r="B491" i="25"/>
  <c r="A491" i="25"/>
  <c r="M490" i="25"/>
  <c r="L490" i="25"/>
  <c r="K490" i="25"/>
  <c r="J490" i="25"/>
  <c r="I490" i="25"/>
  <c r="H490" i="25"/>
  <c r="G490" i="25"/>
  <c r="F490" i="25"/>
  <c r="E490" i="25"/>
  <c r="D490" i="25"/>
  <c r="B490" i="25"/>
  <c r="A490" i="25"/>
  <c r="M489" i="25"/>
  <c r="L489" i="25"/>
  <c r="K489" i="25"/>
  <c r="J489" i="25"/>
  <c r="I489" i="25"/>
  <c r="H489" i="25"/>
  <c r="G489" i="25"/>
  <c r="F489" i="25"/>
  <c r="E489" i="25"/>
  <c r="D489" i="25"/>
  <c r="B489" i="25"/>
  <c r="A489" i="25"/>
  <c r="M488" i="25"/>
  <c r="L488" i="25"/>
  <c r="K488" i="25"/>
  <c r="J488" i="25"/>
  <c r="I488" i="25"/>
  <c r="H488" i="25"/>
  <c r="G488" i="25"/>
  <c r="F488" i="25"/>
  <c r="E488" i="25"/>
  <c r="D488" i="25"/>
  <c r="B488" i="25"/>
  <c r="A488" i="25"/>
  <c r="M487" i="25"/>
  <c r="L487" i="25"/>
  <c r="K487" i="25"/>
  <c r="J487" i="25"/>
  <c r="I487" i="25"/>
  <c r="H487" i="25"/>
  <c r="G487" i="25"/>
  <c r="F487" i="25"/>
  <c r="E487" i="25"/>
  <c r="D487" i="25"/>
  <c r="B487" i="25"/>
  <c r="A487" i="25"/>
  <c r="M486" i="25"/>
  <c r="L486" i="25"/>
  <c r="K486" i="25"/>
  <c r="J486" i="25"/>
  <c r="I486" i="25"/>
  <c r="H486" i="25"/>
  <c r="G486" i="25"/>
  <c r="F486" i="25"/>
  <c r="E486" i="25"/>
  <c r="D486" i="25"/>
  <c r="B486" i="25"/>
  <c r="A486" i="25"/>
  <c r="M485" i="25"/>
  <c r="L485" i="25"/>
  <c r="K485" i="25"/>
  <c r="J485" i="25"/>
  <c r="I485" i="25"/>
  <c r="H485" i="25"/>
  <c r="G485" i="25"/>
  <c r="F485" i="25"/>
  <c r="E485" i="25"/>
  <c r="D485" i="25"/>
  <c r="B485" i="25"/>
  <c r="A485" i="25"/>
  <c r="M484" i="25"/>
  <c r="L484" i="25"/>
  <c r="K484" i="25"/>
  <c r="J484" i="25"/>
  <c r="I484" i="25"/>
  <c r="H484" i="25"/>
  <c r="G484" i="25"/>
  <c r="F484" i="25"/>
  <c r="E484" i="25"/>
  <c r="D484" i="25"/>
  <c r="B484" i="25"/>
  <c r="A484" i="25"/>
  <c r="M483" i="25"/>
  <c r="L483" i="25"/>
  <c r="K483" i="25"/>
  <c r="J483" i="25"/>
  <c r="I483" i="25"/>
  <c r="H483" i="25"/>
  <c r="G483" i="25"/>
  <c r="F483" i="25"/>
  <c r="E483" i="25"/>
  <c r="D483" i="25"/>
  <c r="B483" i="25"/>
  <c r="A483" i="25"/>
  <c r="M482" i="25"/>
  <c r="L482" i="25"/>
  <c r="K482" i="25"/>
  <c r="J482" i="25"/>
  <c r="I482" i="25"/>
  <c r="H482" i="25"/>
  <c r="G482" i="25"/>
  <c r="F482" i="25"/>
  <c r="E482" i="25"/>
  <c r="D482" i="25"/>
  <c r="B482" i="25"/>
  <c r="A482" i="25"/>
  <c r="M481" i="25"/>
  <c r="L481" i="25"/>
  <c r="K481" i="25"/>
  <c r="J481" i="25"/>
  <c r="I481" i="25"/>
  <c r="H481" i="25"/>
  <c r="G481" i="25"/>
  <c r="F481" i="25"/>
  <c r="E481" i="25"/>
  <c r="D481" i="25"/>
  <c r="B481" i="25"/>
  <c r="A481" i="25"/>
  <c r="M480" i="25"/>
  <c r="L480" i="25"/>
  <c r="K480" i="25"/>
  <c r="J480" i="25"/>
  <c r="I480" i="25"/>
  <c r="H480" i="25"/>
  <c r="G480" i="25"/>
  <c r="F480" i="25"/>
  <c r="E480" i="25"/>
  <c r="D480" i="25"/>
  <c r="B480" i="25"/>
  <c r="A480" i="25"/>
  <c r="M479" i="25"/>
  <c r="L479" i="25"/>
  <c r="K479" i="25"/>
  <c r="J479" i="25"/>
  <c r="I479" i="25"/>
  <c r="H479" i="25"/>
  <c r="G479" i="25"/>
  <c r="F479" i="25"/>
  <c r="E479" i="25"/>
  <c r="D479" i="25"/>
  <c r="B479" i="25"/>
  <c r="A479" i="25"/>
  <c r="M478" i="25"/>
  <c r="L478" i="25"/>
  <c r="K478" i="25"/>
  <c r="J478" i="25"/>
  <c r="I478" i="25"/>
  <c r="H478" i="25"/>
  <c r="G478" i="25"/>
  <c r="F478" i="25"/>
  <c r="E478" i="25"/>
  <c r="D478" i="25"/>
  <c r="B478" i="25"/>
  <c r="A478" i="25"/>
  <c r="M477" i="25"/>
  <c r="L477" i="25"/>
  <c r="K477" i="25"/>
  <c r="J477" i="25"/>
  <c r="I477" i="25"/>
  <c r="H477" i="25"/>
  <c r="G477" i="25"/>
  <c r="F477" i="25"/>
  <c r="E477" i="25"/>
  <c r="D477" i="25"/>
  <c r="B477" i="25"/>
  <c r="A477" i="25"/>
  <c r="M476" i="25"/>
  <c r="L476" i="25"/>
  <c r="K476" i="25"/>
  <c r="J476" i="25"/>
  <c r="I476" i="25"/>
  <c r="H476" i="25"/>
  <c r="G476" i="25"/>
  <c r="F476" i="25"/>
  <c r="E476" i="25"/>
  <c r="D476" i="25"/>
  <c r="B476" i="25"/>
  <c r="A476" i="25"/>
  <c r="M475" i="25"/>
  <c r="L475" i="25"/>
  <c r="K475" i="25"/>
  <c r="J475" i="25"/>
  <c r="I475" i="25"/>
  <c r="H475" i="25"/>
  <c r="G475" i="25"/>
  <c r="F475" i="25"/>
  <c r="E475" i="25"/>
  <c r="D475" i="25"/>
  <c r="B475" i="25"/>
  <c r="A475" i="25"/>
  <c r="M474" i="25"/>
  <c r="L474" i="25"/>
  <c r="K474" i="25"/>
  <c r="J474" i="25"/>
  <c r="I474" i="25"/>
  <c r="H474" i="25"/>
  <c r="G474" i="25"/>
  <c r="F474" i="25"/>
  <c r="E474" i="25"/>
  <c r="D474" i="25"/>
  <c r="B474" i="25"/>
  <c r="A474" i="25"/>
  <c r="M473" i="25"/>
  <c r="L473" i="25"/>
  <c r="K473" i="25"/>
  <c r="J473" i="25"/>
  <c r="I473" i="25"/>
  <c r="H473" i="25"/>
  <c r="G473" i="25"/>
  <c r="F473" i="25"/>
  <c r="E473" i="25"/>
  <c r="D473" i="25"/>
  <c r="B473" i="25"/>
  <c r="A473" i="25"/>
  <c r="M472" i="25"/>
  <c r="L472" i="25"/>
  <c r="K472" i="25"/>
  <c r="J472" i="25"/>
  <c r="I472" i="25"/>
  <c r="H472" i="25"/>
  <c r="G472" i="25"/>
  <c r="F472" i="25"/>
  <c r="E472" i="25"/>
  <c r="D472" i="25"/>
  <c r="B472" i="25"/>
  <c r="A472" i="25"/>
  <c r="M471" i="25"/>
  <c r="L471" i="25"/>
  <c r="K471" i="25"/>
  <c r="J471" i="25"/>
  <c r="I471" i="25"/>
  <c r="H471" i="25"/>
  <c r="G471" i="25"/>
  <c r="F471" i="25"/>
  <c r="E471" i="25"/>
  <c r="D471" i="25"/>
  <c r="B471" i="25"/>
  <c r="A471" i="25"/>
  <c r="M470" i="25"/>
  <c r="L470" i="25"/>
  <c r="K470" i="25"/>
  <c r="J470" i="25"/>
  <c r="I470" i="25"/>
  <c r="H470" i="25"/>
  <c r="G470" i="25"/>
  <c r="F470" i="25"/>
  <c r="E470" i="25"/>
  <c r="D470" i="25"/>
  <c r="B470" i="25"/>
  <c r="A470" i="25"/>
  <c r="M469" i="25"/>
  <c r="L469" i="25"/>
  <c r="K469" i="25"/>
  <c r="J469" i="25"/>
  <c r="I469" i="25"/>
  <c r="H469" i="25"/>
  <c r="G469" i="25"/>
  <c r="F469" i="25"/>
  <c r="E469" i="25"/>
  <c r="D469" i="25"/>
  <c r="B469" i="25"/>
  <c r="A469" i="25"/>
  <c r="M468" i="25"/>
  <c r="L468" i="25"/>
  <c r="K468" i="25"/>
  <c r="J468" i="25"/>
  <c r="I468" i="25"/>
  <c r="H468" i="25"/>
  <c r="G468" i="25"/>
  <c r="F468" i="25"/>
  <c r="E468" i="25"/>
  <c r="D468" i="25"/>
  <c r="B468" i="25"/>
  <c r="A468" i="25"/>
  <c r="M467" i="25"/>
  <c r="L467" i="25"/>
  <c r="K467" i="25"/>
  <c r="J467" i="25"/>
  <c r="I467" i="25"/>
  <c r="H467" i="25"/>
  <c r="G467" i="25"/>
  <c r="F467" i="25"/>
  <c r="E467" i="25"/>
  <c r="D467" i="25"/>
  <c r="B467" i="25"/>
  <c r="A467" i="25"/>
  <c r="M466" i="25"/>
  <c r="L466" i="25"/>
  <c r="K466" i="25"/>
  <c r="J466" i="25"/>
  <c r="I466" i="25"/>
  <c r="H466" i="25"/>
  <c r="G466" i="25"/>
  <c r="F466" i="25"/>
  <c r="E466" i="25"/>
  <c r="D466" i="25"/>
  <c r="B466" i="25"/>
  <c r="A466" i="25"/>
  <c r="M465" i="25"/>
  <c r="L465" i="25"/>
  <c r="K465" i="25"/>
  <c r="J465" i="25"/>
  <c r="I465" i="25"/>
  <c r="H465" i="25"/>
  <c r="G465" i="25"/>
  <c r="F465" i="25"/>
  <c r="E465" i="25"/>
  <c r="D465" i="25"/>
  <c r="B465" i="25"/>
  <c r="A465" i="25"/>
  <c r="M464" i="25"/>
  <c r="L464" i="25"/>
  <c r="K464" i="25"/>
  <c r="J464" i="25"/>
  <c r="I464" i="25"/>
  <c r="H464" i="25"/>
  <c r="G464" i="25"/>
  <c r="F464" i="25"/>
  <c r="E464" i="25"/>
  <c r="D464" i="25"/>
  <c r="B464" i="25"/>
  <c r="A464" i="25"/>
  <c r="M463" i="25"/>
  <c r="L463" i="25"/>
  <c r="K463" i="25"/>
  <c r="J463" i="25"/>
  <c r="I463" i="25"/>
  <c r="H463" i="25"/>
  <c r="G463" i="25"/>
  <c r="F463" i="25"/>
  <c r="E463" i="25"/>
  <c r="D463" i="25"/>
  <c r="B463" i="25"/>
  <c r="A463" i="25"/>
  <c r="M462" i="25"/>
  <c r="L462" i="25"/>
  <c r="K462" i="25"/>
  <c r="J462" i="25"/>
  <c r="I462" i="25"/>
  <c r="H462" i="25"/>
  <c r="G462" i="25"/>
  <c r="F462" i="25"/>
  <c r="E462" i="25"/>
  <c r="D462" i="25"/>
  <c r="B462" i="25"/>
  <c r="A462" i="25"/>
  <c r="M461" i="25"/>
  <c r="L461" i="25"/>
  <c r="K461" i="25"/>
  <c r="J461" i="25"/>
  <c r="I461" i="25"/>
  <c r="H461" i="25"/>
  <c r="G461" i="25"/>
  <c r="F461" i="25"/>
  <c r="E461" i="25"/>
  <c r="D461" i="25"/>
  <c r="B461" i="25"/>
  <c r="A461" i="25"/>
  <c r="M460" i="25"/>
  <c r="L460" i="25"/>
  <c r="K460" i="25"/>
  <c r="J460" i="25"/>
  <c r="I460" i="25"/>
  <c r="H460" i="25"/>
  <c r="G460" i="25"/>
  <c r="F460" i="25"/>
  <c r="E460" i="25"/>
  <c r="D460" i="25"/>
  <c r="B460" i="25"/>
  <c r="A460" i="25"/>
  <c r="M459" i="25"/>
  <c r="L459" i="25"/>
  <c r="K459" i="25"/>
  <c r="J459" i="25"/>
  <c r="I459" i="25"/>
  <c r="H459" i="25"/>
  <c r="G459" i="25"/>
  <c r="F459" i="25"/>
  <c r="E459" i="25"/>
  <c r="D459" i="25"/>
  <c r="B459" i="25"/>
  <c r="A459" i="25"/>
  <c r="M458" i="25"/>
  <c r="L458" i="25"/>
  <c r="K458" i="25"/>
  <c r="J458" i="25"/>
  <c r="I458" i="25"/>
  <c r="H458" i="25"/>
  <c r="G458" i="25"/>
  <c r="F458" i="25"/>
  <c r="E458" i="25"/>
  <c r="D458" i="25"/>
  <c r="B458" i="25"/>
  <c r="A458" i="25"/>
  <c r="M457" i="25"/>
  <c r="L457" i="25"/>
  <c r="K457" i="25"/>
  <c r="J457" i="25"/>
  <c r="I457" i="25"/>
  <c r="H457" i="25"/>
  <c r="G457" i="25"/>
  <c r="F457" i="25"/>
  <c r="E457" i="25"/>
  <c r="D457" i="25"/>
  <c r="B457" i="25"/>
  <c r="A457" i="25"/>
  <c r="M456" i="25"/>
  <c r="L456" i="25"/>
  <c r="K456" i="25"/>
  <c r="J456" i="25"/>
  <c r="I456" i="25"/>
  <c r="H456" i="25"/>
  <c r="G456" i="25"/>
  <c r="F456" i="25"/>
  <c r="E456" i="25"/>
  <c r="D456" i="25"/>
  <c r="B456" i="25"/>
  <c r="A456" i="25"/>
  <c r="M455" i="25"/>
  <c r="L455" i="25"/>
  <c r="K455" i="25"/>
  <c r="J455" i="25"/>
  <c r="I455" i="25"/>
  <c r="H455" i="25"/>
  <c r="G455" i="25"/>
  <c r="F455" i="25"/>
  <c r="E455" i="25"/>
  <c r="D455" i="25"/>
  <c r="B455" i="25"/>
  <c r="A455" i="25"/>
  <c r="M454" i="25"/>
  <c r="L454" i="25"/>
  <c r="K454" i="25"/>
  <c r="J454" i="25"/>
  <c r="I454" i="25"/>
  <c r="H454" i="25"/>
  <c r="G454" i="25"/>
  <c r="F454" i="25"/>
  <c r="E454" i="25"/>
  <c r="D454" i="25"/>
  <c r="B454" i="25"/>
  <c r="A454" i="25"/>
  <c r="M453" i="25"/>
  <c r="L453" i="25"/>
  <c r="K453" i="25"/>
  <c r="J453" i="25"/>
  <c r="I453" i="25"/>
  <c r="H453" i="25"/>
  <c r="G453" i="25"/>
  <c r="F453" i="25"/>
  <c r="E453" i="25"/>
  <c r="D453" i="25"/>
  <c r="B453" i="25"/>
  <c r="A453" i="25"/>
  <c r="M452" i="25"/>
  <c r="L452" i="25"/>
  <c r="K452" i="25"/>
  <c r="J452" i="25"/>
  <c r="I452" i="25"/>
  <c r="H452" i="25"/>
  <c r="G452" i="25"/>
  <c r="F452" i="25"/>
  <c r="E452" i="25"/>
  <c r="D452" i="25"/>
  <c r="B452" i="25"/>
  <c r="A452" i="25"/>
  <c r="M451" i="25"/>
  <c r="L451" i="25"/>
  <c r="K451" i="25"/>
  <c r="J451" i="25"/>
  <c r="I451" i="25"/>
  <c r="H451" i="25"/>
  <c r="G451" i="25"/>
  <c r="F451" i="25"/>
  <c r="E451" i="25"/>
  <c r="D451" i="25"/>
  <c r="B451" i="25"/>
  <c r="A451" i="25"/>
  <c r="M450" i="25"/>
  <c r="L450" i="25"/>
  <c r="K450" i="25"/>
  <c r="J450" i="25"/>
  <c r="I450" i="25"/>
  <c r="H450" i="25"/>
  <c r="G450" i="25"/>
  <c r="F450" i="25"/>
  <c r="E450" i="25"/>
  <c r="D450" i="25"/>
  <c r="B450" i="25"/>
  <c r="A450" i="25"/>
  <c r="M449" i="25"/>
  <c r="L449" i="25"/>
  <c r="K449" i="25"/>
  <c r="J449" i="25"/>
  <c r="I449" i="25"/>
  <c r="H449" i="25"/>
  <c r="G449" i="25"/>
  <c r="F449" i="25"/>
  <c r="E449" i="25"/>
  <c r="D449" i="25"/>
  <c r="B449" i="25"/>
  <c r="A449" i="25"/>
  <c r="M448" i="25"/>
  <c r="L448" i="25"/>
  <c r="K448" i="25"/>
  <c r="J448" i="25"/>
  <c r="I448" i="25"/>
  <c r="H448" i="25"/>
  <c r="G448" i="25"/>
  <c r="F448" i="25"/>
  <c r="E448" i="25"/>
  <c r="D448" i="25"/>
  <c r="B448" i="25"/>
  <c r="A448" i="25"/>
  <c r="M447" i="25"/>
  <c r="L447" i="25"/>
  <c r="K447" i="25"/>
  <c r="J447" i="25"/>
  <c r="I447" i="25"/>
  <c r="H447" i="25"/>
  <c r="G447" i="25"/>
  <c r="F447" i="25"/>
  <c r="E447" i="25"/>
  <c r="D447" i="25"/>
  <c r="B447" i="25"/>
  <c r="A447" i="25"/>
  <c r="M446" i="25"/>
  <c r="L446" i="25"/>
  <c r="K446" i="25"/>
  <c r="J446" i="25"/>
  <c r="I446" i="25"/>
  <c r="H446" i="25"/>
  <c r="G446" i="25"/>
  <c r="F446" i="25"/>
  <c r="E446" i="25"/>
  <c r="D446" i="25"/>
  <c r="B446" i="25"/>
  <c r="A446" i="25"/>
  <c r="M445" i="25"/>
  <c r="L445" i="25"/>
  <c r="K445" i="25"/>
  <c r="J445" i="25"/>
  <c r="I445" i="25"/>
  <c r="H445" i="25"/>
  <c r="G445" i="25"/>
  <c r="F445" i="25"/>
  <c r="E445" i="25"/>
  <c r="D445" i="25"/>
  <c r="B445" i="25"/>
  <c r="A445" i="25"/>
  <c r="M444" i="25"/>
  <c r="L444" i="25"/>
  <c r="K444" i="25"/>
  <c r="J444" i="25"/>
  <c r="I444" i="25"/>
  <c r="H444" i="25"/>
  <c r="G444" i="25"/>
  <c r="F444" i="25"/>
  <c r="E444" i="25"/>
  <c r="D444" i="25"/>
  <c r="B444" i="25"/>
  <c r="A444" i="25"/>
  <c r="M443" i="25"/>
  <c r="L443" i="25"/>
  <c r="K443" i="25"/>
  <c r="J443" i="25"/>
  <c r="I443" i="25"/>
  <c r="H443" i="25"/>
  <c r="G443" i="25"/>
  <c r="F443" i="25"/>
  <c r="E443" i="25"/>
  <c r="D443" i="25"/>
  <c r="B443" i="25"/>
  <c r="A443" i="25"/>
  <c r="M442" i="25"/>
  <c r="L442" i="25"/>
  <c r="K442" i="25"/>
  <c r="J442" i="25"/>
  <c r="I442" i="25"/>
  <c r="H442" i="25"/>
  <c r="G442" i="25"/>
  <c r="F442" i="25"/>
  <c r="E442" i="25"/>
  <c r="D442" i="25"/>
  <c r="B442" i="25"/>
  <c r="A442" i="25"/>
  <c r="M441" i="25"/>
  <c r="L441" i="25"/>
  <c r="K441" i="25"/>
  <c r="J441" i="25"/>
  <c r="I441" i="25"/>
  <c r="H441" i="25"/>
  <c r="G441" i="25"/>
  <c r="F441" i="25"/>
  <c r="E441" i="25"/>
  <c r="D441" i="25"/>
  <c r="B441" i="25"/>
  <c r="A441" i="25"/>
  <c r="M440" i="25"/>
  <c r="L440" i="25"/>
  <c r="K440" i="25"/>
  <c r="J440" i="25"/>
  <c r="I440" i="25"/>
  <c r="H440" i="25"/>
  <c r="G440" i="25"/>
  <c r="F440" i="25"/>
  <c r="E440" i="25"/>
  <c r="D440" i="25"/>
  <c r="B440" i="25"/>
  <c r="A440" i="25"/>
  <c r="M439" i="25"/>
  <c r="L439" i="25"/>
  <c r="K439" i="25"/>
  <c r="J439" i="25"/>
  <c r="I439" i="25"/>
  <c r="H439" i="25"/>
  <c r="G439" i="25"/>
  <c r="F439" i="25"/>
  <c r="E439" i="25"/>
  <c r="D439" i="25"/>
  <c r="B439" i="25"/>
  <c r="A439" i="25"/>
  <c r="M438" i="25"/>
  <c r="L438" i="25"/>
  <c r="K438" i="25"/>
  <c r="J438" i="25"/>
  <c r="I438" i="25"/>
  <c r="H438" i="25"/>
  <c r="G438" i="25"/>
  <c r="F438" i="25"/>
  <c r="E438" i="25"/>
  <c r="D438" i="25"/>
  <c r="B438" i="25"/>
  <c r="A438" i="25"/>
  <c r="M437" i="25"/>
  <c r="L437" i="25"/>
  <c r="K437" i="25"/>
  <c r="J437" i="25"/>
  <c r="I437" i="25"/>
  <c r="H437" i="25"/>
  <c r="G437" i="25"/>
  <c r="F437" i="25"/>
  <c r="E437" i="25"/>
  <c r="D437" i="25"/>
  <c r="B437" i="25"/>
  <c r="A437" i="25"/>
  <c r="M436" i="25"/>
  <c r="L436" i="25"/>
  <c r="K436" i="25"/>
  <c r="J436" i="25"/>
  <c r="I436" i="25"/>
  <c r="H436" i="25"/>
  <c r="G436" i="25"/>
  <c r="F436" i="25"/>
  <c r="E436" i="25"/>
  <c r="D436" i="25"/>
  <c r="B436" i="25"/>
  <c r="A436" i="25"/>
  <c r="M435" i="25"/>
  <c r="L435" i="25"/>
  <c r="K435" i="25"/>
  <c r="J435" i="25"/>
  <c r="I435" i="25"/>
  <c r="H435" i="25"/>
  <c r="G435" i="25"/>
  <c r="F435" i="25"/>
  <c r="E435" i="25"/>
  <c r="D435" i="25"/>
  <c r="B435" i="25"/>
  <c r="A435" i="25"/>
  <c r="M434" i="25"/>
  <c r="L434" i="25"/>
  <c r="K434" i="25"/>
  <c r="J434" i="25"/>
  <c r="I434" i="25"/>
  <c r="H434" i="25"/>
  <c r="G434" i="25"/>
  <c r="F434" i="25"/>
  <c r="E434" i="25"/>
  <c r="D434" i="25"/>
  <c r="B434" i="25"/>
  <c r="A434" i="25"/>
  <c r="M433" i="25"/>
  <c r="L433" i="25"/>
  <c r="K433" i="25"/>
  <c r="J433" i="25"/>
  <c r="I433" i="25"/>
  <c r="H433" i="25"/>
  <c r="G433" i="25"/>
  <c r="F433" i="25"/>
  <c r="E433" i="25"/>
  <c r="D433" i="25"/>
  <c r="B433" i="25"/>
  <c r="A433" i="25"/>
  <c r="M432" i="25"/>
  <c r="L432" i="25"/>
  <c r="K432" i="25"/>
  <c r="J432" i="25"/>
  <c r="I432" i="25"/>
  <c r="H432" i="25"/>
  <c r="G432" i="25"/>
  <c r="F432" i="25"/>
  <c r="E432" i="25"/>
  <c r="D432" i="25"/>
  <c r="B432" i="25"/>
  <c r="A432" i="25"/>
  <c r="M431" i="25"/>
  <c r="L431" i="25"/>
  <c r="K431" i="25"/>
  <c r="J431" i="25"/>
  <c r="I431" i="25"/>
  <c r="H431" i="25"/>
  <c r="G431" i="25"/>
  <c r="F431" i="25"/>
  <c r="E431" i="25"/>
  <c r="D431" i="25"/>
  <c r="B431" i="25"/>
  <c r="A431" i="25"/>
  <c r="M430" i="25"/>
  <c r="L430" i="25"/>
  <c r="K430" i="25"/>
  <c r="J430" i="25"/>
  <c r="I430" i="25"/>
  <c r="H430" i="25"/>
  <c r="G430" i="25"/>
  <c r="F430" i="25"/>
  <c r="E430" i="25"/>
  <c r="D430" i="25"/>
  <c r="B430" i="25"/>
  <c r="A430" i="25"/>
  <c r="M429" i="25"/>
  <c r="L429" i="25"/>
  <c r="K429" i="25"/>
  <c r="J429" i="25"/>
  <c r="I429" i="25"/>
  <c r="H429" i="25"/>
  <c r="G429" i="25"/>
  <c r="F429" i="25"/>
  <c r="E429" i="25"/>
  <c r="D429" i="25"/>
  <c r="B429" i="25"/>
  <c r="A429" i="25"/>
  <c r="M428" i="25"/>
  <c r="L428" i="25"/>
  <c r="K428" i="25"/>
  <c r="J428" i="25"/>
  <c r="I428" i="25"/>
  <c r="H428" i="25"/>
  <c r="G428" i="25"/>
  <c r="F428" i="25"/>
  <c r="E428" i="25"/>
  <c r="D428" i="25"/>
  <c r="B428" i="25"/>
  <c r="A428" i="25"/>
  <c r="M427" i="25"/>
  <c r="L427" i="25"/>
  <c r="K427" i="25"/>
  <c r="J427" i="25"/>
  <c r="I427" i="25"/>
  <c r="H427" i="25"/>
  <c r="G427" i="25"/>
  <c r="F427" i="25"/>
  <c r="E427" i="25"/>
  <c r="D427" i="25"/>
  <c r="B427" i="25"/>
  <c r="A427" i="25"/>
  <c r="M426" i="25"/>
  <c r="L426" i="25"/>
  <c r="K426" i="25"/>
  <c r="J426" i="25"/>
  <c r="I426" i="25"/>
  <c r="H426" i="25"/>
  <c r="G426" i="25"/>
  <c r="F426" i="25"/>
  <c r="E426" i="25"/>
  <c r="D426" i="25"/>
  <c r="B426" i="25"/>
  <c r="A426" i="25"/>
  <c r="M425" i="25"/>
  <c r="L425" i="25"/>
  <c r="K425" i="25"/>
  <c r="J425" i="25"/>
  <c r="I425" i="25"/>
  <c r="H425" i="25"/>
  <c r="G425" i="25"/>
  <c r="F425" i="25"/>
  <c r="E425" i="25"/>
  <c r="D425" i="25"/>
  <c r="B425" i="25"/>
  <c r="A425" i="25"/>
  <c r="M424" i="25"/>
  <c r="L424" i="25"/>
  <c r="K424" i="25"/>
  <c r="J424" i="25"/>
  <c r="I424" i="25"/>
  <c r="H424" i="25"/>
  <c r="G424" i="25"/>
  <c r="F424" i="25"/>
  <c r="E424" i="25"/>
  <c r="D424" i="25"/>
  <c r="B424" i="25"/>
  <c r="A424" i="25"/>
  <c r="M423" i="25"/>
  <c r="L423" i="25"/>
  <c r="K423" i="25"/>
  <c r="J423" i="25"/>
  <c r="I423" i="25"/>
  <c r="H423" i="25"/>
  <c r="G423" i="25"/>
  <c r="F423" i="25"/>
  <c r="E423" i="25"/>
  <c r="D423" i="25"/>
  <c r="B423" i="25"/>
  <c r="A423" i="25"/>
  <c r="M422" i="25"/>
  <c r="L422" i="25"/>
  <c r="K422" i="25"/>
  <c r="J422" i="25"/>
  <c r="I422" i="25"/>
  <c r="H422" i="25"/>
  <c r="G422" i="25"/>
  <c r="F422" i="25"/>
  <c r="E422" i="25"/>
  <c r="D422" i="25"/>
  <c r="B422" i="25"/>
  <c r="A422" i="25"/>
  <c r="M421" i="25"/>
  <c r="L421" i="25"/>
  <c r="K421" i="25"/>
  <c r="J421" i="25"/>
  <c r="I421" i="25"/>
  <c r="H421" i="25"/>
  <c r="G421" i="25"/>
  <c r="F421" i="25"/>
  <c r="E421" i="25"/>
  <c r="D421" i="25"/>
  <c r="B421" i="25"/>
  <c r="A421" i="25"/>
  <c r="M420" i="25"/>
  <c r="L420" i="25"/>
  <c r="K420" i="25"/>
  <c r="J420" i="25"/>
  <c r="I420" i="25"/>
  <c r="H420" i="25"/>
  <c r="G420" i="25"/>
  <c r="F420" i="25"/>
  <c r="E420" i="25"/>
  <c r="D420" i="25"/>
  <c r="B420" i="25"/>
  <c r="A420" i="25"/>
  <c r="M419" i="25"/>
  <c r="L419" i="25"/>
  <c r="K419" i="25"/>
  <c r="J419" i="25"/>
  <c r="I419" i="25"/>
  <c r="H419" i="25"/>
  <c r="G419" i="25"/>
  <c r="F419" i="25"/>
  <c r="E419" i="25"/>
  <c r="D419" i="25"/>
  <c r="B419" i="25"/>
  <c r="A419" i="25"/>
  <c r="M418" i="25"/>
  <c r="L418" i="25"/>
  <c r="K418" i="25"/>
  <c r="J418" i="25"/>
  <c r="I418" i="25"/>
  <c r="H418" i="25"/>
  <c r="G418" i="25"/>
  <c r="F418" i="25"/>
  <c r="E418" i="25"/>
  <c r="D418" i="25"/>
  <c r="B418" i="25"/>
  <c r="A418" i="25"/>
  <c r="M417" i="25"/>
  <c r="L417" i="25"/>
  <c r="K417" i="25"/>
  <c r="J417" i="25"/>
  <c r="I417" i="25"/>
  <c r="H417" i="25"/>
  <c r="G417" i="25"/>
  <c r="F417" i="25"/>
  <c r="E417" i="25"/>
  <c r="D417" i="25"/>
  <c r="B417" i="25"/>
  <c r="A417" i="25"/>
  <c r="M416" i="25"/>
  <c r="L416" i="25"/>
  <c r="K416" i="25"/>
  <c r="J416" i="25"/>
  <c r="I416" i="25"/>
  <c r="H416" i="25"/>
  <c r="G416" i="25"/>
  <c r="F416" i="25"/>
  <c r="E416" i="25"/>
  <c r="D416" i="25"/>
  <c r="B416" i="25"/>
  <c r="A416" i="25"/>
  <c r="M415" i="25"/>
  <c r="L415" i="25"/>
  <c r="K415" i="25"/>
  <c r="J415" i="25"/>
  <c r="I415" i="25"/>
  <c r="H415" i="25"/>
  <c r="G415" i="25"/>
  <c r="F415" i="25"/>
  <c r="E415" i="25"/>
  <c r="D415" i="25"/>
  <c r="B415" i="25"/>
  <c r="A415" i="25"/>
  <c r="M414" i="25"/>
  <c r="L414" i="25"/>
  <c r="K414" i="25"/>
  <c r="J414" i="25"/>
  <c r="I414" i="25"/>
  <c r="H414" i="25"/>
  <c r="G414" i="25"/>
  <c r="F414" i="25"/>
  <c r="E414" i="25"/>
  <c r="D414" i="25"/>
  <c r="B414" i="25"/>
  <c r="A414" i="25"/>
  <c r="M413" i="25"/>
  <c r="L413" i="25"/>
  <c r="K413" i="25"/>
  <c r="J413" i="25"/>
  <c r="I413" i="25"/>
  <c r="H413" i="25"/>
  <c r="G413" i="25"/>
  <c r="F413" i="25"/>
  <c r="E413" i="25"/>
  <c r="D413" i="25"/>
  <c r="B413" i="25"/>
  <c r="A413" i="25"/>
  <c r="M412" i="25"/>
  <c r="L412" i="25"/>
  <c r="K412" i="25"/>
  <c r="J412" i="25"/>
  <c r="I412" i="25"/>
  <c r="H412" i="25"/>
  <c r="G412" i="25"/>
  <c r="F412" i="25"/>
  <c r="E412" i="25"/>
  <c r="D412" i="25"/>
  <c r="B412" i="25"/>
  <c r="A412" i="25"/>
  <c r="M411" i="25"/>
  <c r="L411" i="25"/>
  <c r="K411" i="25"/>
  <c r="J411" i="25"/>
  <c r="I411" i="25"/>
  <c r="H411" i="25"/>
  <c r="G411" i="25"/>
  <c r="F411" i="25"/>
  <c r="E411" i="25"/>
  <c r="D411" i="25"/>
  <c r="B411" i="25"/>
  <c r="A411" i="25"/>
  <c r="M410" i="25"/>
  <c r="L410" i="25"/>
  <c r="K410" i="25"/>
  <c r="J410" i="25"/>
  <c r="I410" i="25"/>
  <c r="H410" i="25"/>
  <c r="G410" i="25"/>
  <c r="F410" i="25"/>
  <c r="E410" i="25"/>
  <c r="D410" i="25"/>
  <c r="B410" i="25"/>
  <c r="A410" i="25"/>
  <c r="M409" i="25"/>
  <c r="L409" i="25"/>
  <c r="K409" i="25"/>
  <c r="J409" i="25"/>
  <c r="I409" i="25"/>
  <c r="H409" i="25"/>
  <c r="G409" i="25"/>
  <c r="F409" i="25"/>
  <c r="E409" i="25"/>
  <c r="D409" i="25"/>
  <c r="B409" i="25"/>
  <c r="A409" i="25"/>
  <c r="M408" i="25"/>
  <c r="L408" i="25"/>
  <c r="K408" i="25"/>
  <c r="J408" i="25"/>
  <c r="I408" i="25"/>
  <c r="H408" i="25"/>
  <c r="G408" i="25"/>
  <c r="F408" i="25"/>
  <c r="E408" i="25"/>
  <c r="D408" i="25"/>
  <c r="B408" i="25"/>
  <c r="A408" i="25"/>
  <c r="M407" i="25"/>
  <c r="L407" i="25"/>
  <c r="K407" i="25"/>
  <c r="J407" i="25"/>
  <c r="I407" i="25"/>
  <c r="H407" i="25"/>
  <c r="G407" i="25"/>
  <c r="F407" i="25"/>
  <c r="E407" i="25"/>
  <c r="D407" i="25"/>
  <c r="B407" i="25"/>
  <c r="A407" i="25"/>
  <c r="M406" i="25"/>
  <c r="L406" i="25"/>
  <c r="K406" i="25"/>
  <c r="J406" i="25"/>
  <c r="I406" i="25"/>
  <c r="H406" i="25"/>
  <c r="G406" i="25"/>
  <c r="F406" i="25"/>
  <c r="E406" i="25"/>
  <c r="D406" i="25"/>
  <c r="B406" i="25"/>
  <c r="A406" i="25"/>
  <c r="M405" i="25"/>
  <c r="L405" i="25"/>
  <c r="K405" i="25"/>
  <c r="J405" i="25"/>
  <c r="I405" i="25"/>
  <c r="H405" i="25"/>
  <c r="G405" i="25"/>
  <c r="F405" i="25"/>
  <c r="E405" i="25"/>
  <c r="D405" i="25"/>
  <c r="B405" i="25"/>
  <c r="A405" i="25"/>
  <c r="M404" i="25"/>
  <c r="L404" i="25"/>
  <c r="K404" i="25"/>
  <c r="J404" i="25"/>
  <c r="I404" i="25"/>
  <c r="H404" i="25"/>
  <c r="G404" i="25"/>
  <c r="F404" i="25"/>
  <c r="E404" i="25"/>
  <c r="D404" i="25"/>
  <c r="B404" i="25"/>
  <c r="A404" i="25"/>
  <c r="M403" i="25"/>
  <c r="L403" i="25"/>
  <c r="K403" i="25"/>
  <c r="J403" i="25"/>
  <c r="I403" i="25"/>
  <c r="H403" i="25"/>
  <c r="G403" i="25"/>
  <c r="F403" i="25"/>
  <c r="E403" i="25"/>
  <c r="D403" i="25"/>
  <c r="B403" i="25"/>
  <c r="A403" i="25"/>
  <c r="M402" i="25"/>
  <c r="L402" i="25"/>
  <c r="K402" i="25"/>
  <c r="J402" i="25"/>
  <c r="I402" i="25"/>
  <c r="H402" i="25"/>
  <c r="G402" i="25"/>
  <c r="F402" i="25"/>
  <c r="E402" i="25"/>
  <c r="D402" i="25"/>
  <c r="B402" i="25"/>
  <c r="A402" i="25"/>
  <c r="M401" i="25"/>
  <c r="L401" i="25"/>
  <c r="K401" i="25"/>
  <c r="J401" i="25"/>
  <c r="I401" i="25"/>
  <c r="H401" i="25"/>
  <c r="G401" i="25"/>
  <c r="F401" i="25"/>
  <c r="E401" i="25"/>
  <c r="D401" i="25"/>
  <c r="B401" i="25"/>
  <c r="A401" i="25"/>
  <c r="M400" i="25"/>
  <c r="L400" i="25"/>
  <c r="K400" i="25"/>
  <c r="J400" i="25"/>
  <c r="I400" i="25"/>
  <c r="H400" i="25"/>
  <c r="G400" i="25"/>
  <c r="F400" i="25"/>
  <c r="E400" i="25"/>
  <c r="D400" i="25"/>
  <c r="B400" i="25"/>
  <c r="A400" i="25"/>
  <c r="M399" i="25"/>
  <c r="L399" i="25"/>
  <c r="K399" i="25"/>
  <c r="J399" i="25"/>
  <c r="I399" i="25"/>
  <c r="H399" i="25"/>
  <c r="G399" i="25"/>
  <c r="F399" i="25"/>
  <c r="E399" i="25"/>
  <c r="D399" i="25"/>
  <c r="B399" i="25"/>
  <c r="A399" i="25"/>
  <c r="M398" i="25"/>
  <c r="L398" i="25"/>
  <c r="K398" i="25"/>
  <c r="J398" i="25"/>
  <c r="I398" i="25"/>
  <c r="H398" i="25"/>
  <c r="G398" i="25"/>
  <c r="F398" i="25"/>
  <c r="E398" i="25"/>
  <c r="D398" i="25"/>
  <c r="B398" i="25"/>
  <c r="A398" i="25"/>
  <c r="M397" i="25"/>
  <c r="L397" i="25"/>
  <c r="K397" i="25"/>
  <c r="J397" i="25"/>
  <c r="I397" i="25"/>
  <c r="H397" i="25"/>
  <c r="G397" i="25"/>
  <c r="F397" i="25"/>
  <c r="E397" i="25"/>
  <c r="D397" i="25"/>
  <c r="B397" i="25"/>
  <c r="A397" i="25"/>
  <c r="M396" i="25"/>
  <c r="L396" i="25"/>
  <c r="K396" i="25"/>
  <c r="J396" i="25"/>
  <c r="I396" i="25"/>
  <c r="H396" i="25"/>
  <c r="G396" i="25"/>
  <c r="F396" i="25"/>
  <c r="E396" i="25"/>
  <c r="D396" i="25"/>
  <c r="B396" i="25"/>
  <c r="A396" i="25"/>
  <c r="M395" i="25"/>
  <c r="L395" i="25"/>
  <c r="K395" i="25"/>
  <c r="J395" i="25"/>
  <c r="I395" i="25"/>
  <c r="H395" i="25"/>
  <c r="G395" i="25"/>
  <c r="F395" i="25"/>
  <c r="E395" i="25"/>
  <c r="D395" i="25"/>
  <c r="B395" i="25"/>
  <c r="A395" i="25"/>
  <c r="M394" i="25"/>
  <c r="L394" i="25"/>
  <c r="K394" i="25"/>
  <c r="J394" i="25"/>
  <c r="I394" i="25"/>
  <c r="H394" i="25"/>
  <c r="G394" i="25"/>
  <c r="F394" i="25"/>
  <c r="E394" i="25"/>
  <c r="D394" i="25"/>
  <c r="B394" i="25"/>
  <c r="A394" i="25"/>
  <c r="M393" i="25"/>
  <c r="L393" i="25"/>
  <c r="K393" i="25"/>
  <c r="J393" i="25"/>
  <c r="I393" i="25"/>
  <c r="H393" i="25"/>
  <c r="G393" i="25"/>
  <c r="F393" i="25"/>
  <c r="E393" i="25"/>
  <c r="D393" i="25"/>
  <c r="B393" i="25"/>
  <c r="A393" i="25"/>
  <c r="M392" i="25"/>
  <c r="L392" i="25"/>
  <c r="K392" i="25"/>
  <c r="J392" i="25"/>
  <c r="I392" i="25"/>
  <c r="H392" i="25"/>
  <c r="G392" i="25"/>
  <c r="F392" i="25"/>
  <c r="E392" i="25"/>
  <c r="D392" i="25"/>
  <c r="B392" i="25"/>
  <c r="A392" i="25"/>
  <c r="M391" i="25"/>
  <c r="L391" i="25"/>
  <c r="K391" i="25"/>
  <c r="J391" i="25"/>
  <c r="I391" i="25"/>
  <c r="H391" i="25"/>
  <c r="G391" i="25"/>
  <c r="F391" i="25"/>
  <c r="E391" i="25"/>
  <c r="D391" i="25"/>
  <c r="B391" i="25"/>
  <c r="A391" i="25"/>
  <c r="M390" i="25"/>
  <c r="L390" i="25"/>
  <c r="K390" i="25"/>
  <c r="J390" i="25"/>
  <c r="I390" i="25"/>
  <c r="H390" i="25"/>
  <c r="G390" i="25"/>
  <c r="F390" i="25"/>
  <c r="E390" i="25"/>
  <c r="D390" i="25"/>
  <c r="B390" i="25"/>
  <c r="A390" i="25"/>
  <c r="M389" i="25"/>
  <c r="L389" i="25"/>
  <c r="K389" i="25"/>
  <c r="J389" i="25"/>
  <c r="I389" i="25"/>
  <c r="H389" i="25"/>
  <c r="G389" i="25"/>
  <c r="F389" i="25"/>
  <c r="E389" i="25"/>
  <c r="D389" i="25"/>
  <c r="B389" i="25"/>
  <c r="A389" i="25"/>
  <c r="M388" i="25"/>
  <c r="L388" i="25"/>
  <c r="K388" i="25"/>
  <c r="J388" i="25"/>
  <c r="I388" i="25"/>
  <c r="H388" i="25"/>
  <c r="G388" i="25"/>
  <c r="F388" i="25"/>
  <c r="E388" i="25"/>
  <c r="D388" i="25"/>
  <c r="B388" i="25"/>
  <c r="A388" i="25"/>
  <c r="M387" i="25"/>
  <c r="L387" i="25"/>
  <c r="K387" i="25"/>
  <c r="J387" i="25"/>
  <c r="I387" i="25"/>
  <c r="H387" i="25"/>
  <c r="G387" i="25"/>
  <c r="F387" i="25"/>
  <c r="E387" i="25"/>
  <c r="D387" i="25"/>
  <c r="B387" i="25"/>
  <c r="A387" i="25"/>
  <c r="M386" i="25"/>
  <c r="L386" i="25"/>
  <c r="K386" i="25"/>
  <c r="J386" i="25"/>
  <c r="I386" i="25"/>
  <c r="H386" i="25"/>
  <c r="G386" i="25"/>
  <c r="F386" i="25"/>
  <c r="E386" i="25"/>
  <c r="D386" i="25"/>
  <c r="B386" i="25"/>
  <c r="A386" i="25"/>
  <c r="M385" i="25"/>
  <c r="L385" i="25"/>
  <c r="K385" i="25"/>
  <c r="J385" i="25"/>
  <c r="I385" i="25"/>
  <c r="H385" i="25"/>
  <c r="G385" i="25"/>
  <c r="F385" i="25"/>
  <c r="E385" i="25"/>
  <c r="D385" i="25"/>
  <c r="B385" i="25"/>
  <c r="A385" i="25"/>
  <c r="M384" i="25"/>
  <c r="L384" i="25"/>
  <c r="K384" i="25"/>
  <c r="J384" i="25"/>
  <c r="I384" i="25"/>
  <c r="H384" i="25"/>
  <c r="G384" i="25"/>
  <c r="F384" i="25"/>
  <c r="E384" i="25"/>
  <c r="D384" i="25"/>
  <c r="B384" i="25"/>
  <c r="A384" i="25"/>
  <c r="M383" i="25"/>
  <c r="L383" i="25"/>
  <c r="K383" i="25"/>
  <c r="J383" i="25"/>
  <c r="I383" i="25"/>
  <c r="H383" i="25"/>
  <c r="G383" i="25"/>
  <c r="F383" i="25"/>
  <c r="E383" i="25"/>
  <c r="D383" i="25"/>
  <c r="B383" i="25"/>
  <c r="A383" i="25"/>
  <c r="M382" i="25"/>
  <c r="L382" i="25"/>
  <c r="K382" i="25"/>
  <c r="J382" i="25"/>
  <c r="I382" i="25"/>
  <c r="H382" i="25"/>
  <c r="G382" i="25"/>
  <c r="F382" i="25"/>
  <c r="E382" i="25"/>
  <c r="D382" i="25"/>
  <c r="B382" i="25"/>
  <c r="A382" i="25"/>
  <c r="M381" i="25"/>
  <c r="L381" i="25"/>
  <c r="K381" i="25"/>
  <c r="J381" i="25"/>
  <c r="I381" i="25"/>
  <c r="H381" i="25"/>
  <c r="G381" i="25"/>
  <c r="F381" i="25"/>
  <c r="E381" i="25"/>
  <c r="D381" i="25"/>
  <c r="B381" i="25"/>
  <c r="A381" i="25"/>
  <c r="M380" i="25"/>
  <c r="L380" i="25"/>
  <c r="K380" i="25"/>
  <c r="J380" i="25"/>
  <c r="I380" i="25"/>
  <c r="H380" i="25"/>
  <c r="G380" i="25"/>
  <c r="F380" i="25"/>
  <c r="E380" i="25"/>
  <c r="D380" i="25"/>
  <c r="B380" i="25"/>
  <c r="A380" i="25"/>
  <c r="M379" i="25"/>
  <c r="L379" i="25"/>
  <c r="K379" i="25"/>
  <c r="J379" i="25"/>
  <c r="I379" i="25"/>
  <c r="H379" i="25"/>
  <c r="G379" i="25"/>
  <c r="F379" i="25"/>
  <c r="E379" i="25"/>
  <c r="D379" i="25"/>
  <c r="B379" i="25"/>
  <c r="A379" i="25"/>
  <c r="M378" i="25"/>
  <c r="L378" i="25"/>
  <c r="K378" i="25"/>
  <c r="J378" i="25"/>
  <c r="I378" i="25"/>
  <c r="H378" i="25"/>
  <c r="G378" i="25"/>
  <c r="F378" i="25"/>
  <c r="E378" i="25"/>
  <c r="D378" i="25"/>
  <c r="B378" i="25"/>
  <c r="A378" i="25"/>
  <c r="M377" i="25"/>
  <c r="L377" i="25"/>
  <c r="K377" i="25"/>
  <c r="J377" i="25"/>
  <c r="I377" i="25"/>
  <c r="H377" i="25"/>
  <c r="G377" i="25"/>
  <c r="F377" i="25"/>
  <c r="E377" i="25"/>
  <c r="D377" i="25"/>
  <c r="B377" i="25"/>
  <c r="A377" i="25"/>
  <c r="M376" i="25"/>
  <c r="L376" i="25"/>
  <c r="K376" i="25"/>
  <c r="J376" i="25"/>
  <c r="I376" i="25"/>
  <c r="H376" i="25"/>
  <c r="G376" i="25"/>
  <c r="F376" i="25"/>
  <c r="E376" i="25"/>
  <c r="D376" i="25"/>
  <c r="B376" i="25"/>
  <c r="A376" i="25"/>
  <c r="M375" i="25"/>
  <c r="L375" i="25"/>
  <c r="K375" i="25"/>
  <c r="J375" i="25"/>
  <c r="I375" i="25"/>
  <c r="H375" i="25"/>
  <c r="G375" i="25"/>
  <c r="F375" i="25"/>
  <c r="E375" i="25"/>
  <c r="D375" i="25"/>
  <c r="B375" i="25"/>
  <c r="A375" i="25"/>
  <c r="M374" i="25"/>
  <c r="L374" i="25"/>
  <c r="K374" i="25"/>
  <c r="J374" i="25"/>
  <c r="I374" i="25"/>
  <c r="H374" i="25"/>
  <c r="G374" i="25"/>
  <c r="F374" i="25"/>
  <c r="E374" i="25"/>
  <c r="D374" i="25"/>
  <c r="B374" i="25"/>
  <c r="A374" i="25"/>
  <c r="M373" i="25"/>
  <c r="L373" i="25"/>
  <c r="K373" i="25"/>
  <c r="J373" i="25"/>
  <c r="I373" i="25"/>
  <c r="H373" i="25"/>
  <c r="G373" i="25"/>
  <c r="F373" i="25"/>
  <c r="E373" i="25"/>
  <c r="D373" i="25"/>
  <c r="B373" i="25"/>
  <c r="A373" i="25"/>
  <c r="M372" i="25"/>
  <c r="L372" i="25"/>
  <c r="K372" i="25"/>
  <c r="J372" i="25"/>
  <c r="I372" i="25"/>
  <c r="H372" i="25"/>
  <c r="G372" i="25"/>
  <c r="F372" i="25"/>
  <c r="E372" i="25"/>
  <c r="D372" i="25"/>
  <c r="B372" i="25"/>
  <c r="A372" i="25"/>
  <c r="M371" i="25"/>
  <c r="L371" i="25"/>
  <c r="K371" i="25"/>
  <c r="J371" i="25"/>
  <c r="I371" i="25"/>
  <c r="H371" i="25"/>
  <c r="G371" i="25"/>
  <c r="F371" i="25"/>
  <c r="E371" i="25"/>
  <c r="D371" i="25"/>
  <c r="B371" i="25"/>
  <c r="A371" i="25"/>
  <c r="M370" i="25"/>
  <c r="L370" i="25"/>
  <c r="K370" i="25"/>
  <c r="J370" i="25"/>
  <c r="I370" i="25"/>
  <c r="H370" i="25"/>
  <c r="G370" i="25"/>
  <c r="F370" i="25"/>
  <c r="E370" i="25"/>
  <c r="D370" i="25"/>
  <c r="B370" i="25"/>
  <c r="A370" i="25"/>
  <c r="M369" i="25"/>
  <c r="L369" i="25"/>
  <c r="K369" i="25"/>
  <c r="J369" i="25"/>
  <c r="I369" i="25"/>
  <c r="H369" i="25"/>
  <c r="G369" i="25"/>
  <c r="F369" i="25"/>
  <c r="E369" i="25"/>
  <c r="D369" i="25"/>
  <c r="B369" i="25"/>
  <c r="A369" i="25"/>
  <c r="M368" i="25"/>
  <c r="L368" i="25"/>
  <c r="K368" i="25"/>
  <c r="J368" i="25"/>
  <c r="I368" i="25"/>
  <c r="H368" i="25"/>
  <c r="G368" i="25"/>
  <c r="F368" i="25"/>
  <c r="E368" i="25"/>
  <c r="D368" i="25"/>
  <c r="B368" i="25"/>
  <c r="A368" i="25"/>
  <c r="M367" i="25"/>
  <c r="L367" i="25"/>
  <c r="K367" i="25"/>
  <c r="J367" i="25"/>
  <c r="I367" i="25"/>
  <c r="H367" i="25"/>
  <c r="G367" i="25"/>
  <c r="F367" i="25"/>
  <c r="E367" i="25"/>
  <c r="D367" i="25"/>
  <c r="B367" i="25"/>
  <c r="A367" i="25"/>
  <c r="M366" i="25"/>
  <c r="L366" i="25"/>
  <c r="K366" i="25"/>
  <c r="J366" i="25"/>
  <c r="I366" i="25"/>
  <c r="H366" i="25"/>
  <c r="G366" i="25"/>
  <c r="F366" i="25"/>
  <c r="E366" i="25"/>
  <c r="D366" i="25"/>
  <c r="B366" i="25"/>
  <c r="A366" i="25"/>
  <c r="M365" i="25"/>
  <c r="L365" i="25"/>
  <c r="K365" i="25"/>
  <c r="J365" i="25"/>
  <c r="I365" i="25"/>
  <c r="H365" i="25"/>
  <c r="G365" i="25"/>
  <c r="F365" i="25"/>
  <c r="E365" i="25"/>
  <c r="D365" i="25"/>
  <c r="B365" i="25"/>
  <c r="A365" i="25"/>
  <c r="M364" i="25"/>
  <c r="L364" i="25"/>
  <c r="K364" i="25"/>
  <c r="J364" i="25"/>
  <c r="I364" i="25"/>
  <c r="H364" i="25"/>
  <c r="G364" i="25"/>
  <c r="F364" i="25"/>
  <c r="E364" i="25"/>
  <c r="D364" i="25"/>
  <c r="B364" i="25"/>
  <c r="A364" i="25"/>
  <c r="M363" i="25"/>
  <c r="L363" i="25"/>
  <c r="K363" i="25"/>
  <c r="J363" i="25"/>
  <c r="I363" i="25"/>
  <c r="H363" i="25"/>
  <c r="G363" i="25"/>
  <c r="F363" i="25"/>
  <c r="E363" i="25"/>
  <c r="D363" i="25"/>
  <c r="B363" i="25"/>
  <c r="A363" i="25"/>
  <c r="M362" i="25"/>
  <c r="L362" i="25"/>
  <c r="K362" i="25"/>
  <c r="J362" i="25"/>
  <c r="I362" i="25"/>
  <c r="H362" i="25"/>
  <c r="G362" i="25"/>
  <c r="F362" i="25"/>
  <c r="E362" i="25"/>
  <c r="D362" i="25"/>
  <c r="B362" i="25"/>
  <c r="A362" i="25"/>
  <c r="M361" i="25"/>
  <c r="L361" i="25"/>
  <c r="K361" i="25"/>
  <c r="J361" i="25"/>
  <c r="I361" i="25"/>
  <c r="H361" i="25"/>
  <c r="G361" i="25"/>
  <c r="F361" i="25"/>
  <c r="E361" i="25"/>
  <c r="D361" i="25"/>
  <c r="B361" i="25"/>
  <c r="A361" i="25"/>
  <c r="M360" i="25"/>
  <c r="L360" i="25"/>
  <c r="K360" i="25"/>
  <c r="J360" i="25"/>
  <c r="I360" i="25"/>
  <c r="H360" i="25"/>
  <c r="G360" i="25"/>
  <c r="F360" i="25"/>
  <c r="E360" i="25"/>
  <c r="D360" i="25"/>
  <c r="B360" i="25"/>
  <c r="A360" i="25"/>
  <c r="M359" i="25"/>
  <c r="L359" i="25"/>
  <c r="K359" i="25"/>
  <c r="J359" i="25"/>
  <c r="I359" i="25"/>
  <c r="H359" i="25"/>
  <c r="G359" i="25"/>
  <c r="F359" i="25"/>
  <c r="E359" i="25"/>
  <c r="D359" i="25"/>
  <c r="B359" i="25"/>
  <c r="A359" i="25"/>
  <c r="M358" i="25"/>
  <c r="L358" i="25"/>
  <c r="K358" i="25"/>
  <c r="J358" i="25"/>
  <c r="I358" i="25"/>
  <c r="H358" i="25"/>
  <c r="G358" i="25"/>
  <c r="F358" i="25"/>
  <c r="E358" i="25"/>
  <c r="D358" i="25"/>
  <c r="B358" i="25"/>
  <c r="A358" i="25"/>
  <c r="M357" i="25"/>
  <c r="L357" i="25"/>
  <c r="K357" i="25"/>
  <c r="J357" i="25"/>
  <c r="I357" i="25"/>
  <c r="H357" i="25"/>
  <c r="G357" i="25"/>
  <c r="F357" i="25"/>
  <c r="E357" i="25"/>
  <c r="D357" i="25"/>
  <c r="B357" i="25"/>
  <c r="A357" i="25"/>
  <c r="M356" i="25"/>
  <c r="L356" i="25"/>
  <c r="K356" i="25"/>
  <c r="J356" i="25"/>
  <c r="I356" i="25"/>
  <c r="H356" i="25"/>
  <c r="G356" i="25"/>
  <c r="F356" i="25"/>
  <c r="E356" i="25"/>
  <c r="D356" i="25"/>
  <c r="B356" i="25"/>
  <c r="A356" i="25"/>
  <c r="M355" i="25"/>
  <c r="L355" i="25"/>
  <c r="K355" i="25"/>
  <c r="J355" i="25"/>
  <c r="I355" i="25"/>
  <c r="H355" i="25"/>
  <c r="G355" i="25"/>
  <c r="F355" i="25"/>
  <c r="E355" i="25"/>
  <c r="D355" i="25"/>
  <c r="B355" i="25"/>
  <c r="A355" i="25"/>
  <c r="M354" i="25"/>
  <c r="L354" i="25"/>
  <c r="K354" i="25"/>
  <c r="J354" i="25"/>
  <c r="I354" i="25"/>
  <c r="H354" i="25"/>
  <c r="G354" i="25"/>
  <c r="F354" i="25"/>
  <c r="E354" i="25"/>
  <c r="D354" i="25"/>
  <c r="B354" i="25"/>
  <c r="A354" i="25"/>
  <c r="M353" i="25"/>
  <c r="L353" i="25"/>
  <c r="K353" i="25"/>
  <c r="J353" i="25"/>
  <c r="I353" i="25"/>
  <c r="H353" i="25"/>
  <c r="G353" i="25"/>
  <c r="F353" i="25"/>
  <c r="E353" i="25"/>
  <c r="D353" i="25"/>
  <c r="B353" i="25"/>
  <c r="A353" i="25"/>
  <c r="M352" i="25"/>
  <c r="L352" i="25"/>
  <c r="K352" i="25"/>
  <c r="J352" i="25"/>
  <c r="I352" i="25"/>
  <c r="H352" i="25"/>
  <c r="G352" i="25"/>
  <c r="F352" i="25"/>
  <c r="E352" i="25"/>
  <c r="D352" i="25"/>
  <c r="B352" i="25"/>
  <c r="A352" i="25"/>
  <c r="M351" i="25"/>
  <c r="L351" i="25"/>
  <c r="K351" i="25"/>
  <c r="J351" i="25"/>
  <c r="I351" i="25"/>
  <c r="H351" i="25"/>
  <c r="G351" i="25"/>
  <c r="F351" i="25"/>
  <c r="E351" i="25"/>
  <c r="D351" i="25"/>
  <c r="B351" i="25"/>
  <c r="A351" i="25"/>
  <c r="M350" i="25"/>
  <c r="L350" i="25"/>
  <c r="K350" i="25"/>
  <c r="J350" i="25"/>
  <c r="I350" i="25"/>
  <c r="H350" i="25"/>
  <c r="G350" i="25"/>
  <c r="F350" i="25"/>
  <c r="E350" i="25"/>
  <c r="D350" i="25"/>
  <c r="B350" i="25"/>
  <c r="A350" i="25"/>
  <c r="M349" i="25"/>
  <c r="L349" i="25"/>
  <c r="K349" i="25"/>
  <c r="J349" i="25"/>
  <c r="I349" i="25"/>
  <c r="H349" i="25"/>
  <c r="G349" i="25"/>
  <c r="F349" i="25"/>
  <c r="E349" i="25"/>
  <c r="D349" i="25"/>
  <c r="B349" i="25"/>
  <c r="A349" i="25"/>
  <c r="M348" i="25"/>
  <c r="L348" i="25"/>
  <c r="K348" i="25"/>
  <c r="J348" i="25"/>
  <c r="I348" i="25"/>
  <c r="H348" i="25"/>
  <c r="G348" i="25"/>
  <c r="F348" i="25"/>
  <c r="E348" i="25"/>
  <c r="D348" i="25"/>
  <c r="B348" i="25"/>
  <c r="A348" i="25"/>
  <c r="M347" i="25"/>
  <c r="L347" i="25"/>
  <c r="K347" i="25"/>
  <c r="J347" i="25"/>
  <c r="I347" i="25"/>
  <c r="H347" i="25"/>
  <c r="G347" i="25"/>
  <c r="F347" i="25"/>
  <c r="E347" i="25"/>
  <c r="D347" i="25"/>
  <c r="B347" i="25"/>
  <c r="A347" i="25"/>
  <c r="M346" i="25"/>
  <c r="L346" i="25"/>
  <c r="K346" i="25"/>
  <c r="J346" i="25"/>
  <c r="I346" i="25"/>
  <c r="H346" i="25"/>
  <c r="G346" i="25"/>
  <c r="F346" i="25"/>
  <c r="E346" i="25"/>
  <c r="D346" i="25"/>
  <c r="B346" i="25"/>
  <c r="A346" i="25"/>
  <c r="M345" i="25"/>
  <c r="L345" i="25"/>
  <c r="K345" i="25"/>
  <c r="J345" i="25"/>
  <c r="I345" i="25"/>
  <c r="H345" i="25"/>
  <c r="G345" i="25"/>
  <c r="F345" i="25"/>
  <c r="E345" i="25"/>
  <c r="D345" i="25"/>
  <c r="B345" i="25"/>
  <c r="A345" i="25"/>
  <c r="M344" i="25"/>
  <c r="L344" i="25"/>
  <c r="K344" i="25"/>
  <c r="J344" i="25"/>
  <c r="I344" i="25"/>
  <c r="H344" i="25"/>
  <c r="G344" i="25"/>
  <c r="F344" i="25"/>
  <c r="E344" i="25"/>
  <c r="D344" i="25"/>
  <c r="B344" i="25"/>
  <c r="A344" i="25"/>
  <c r="M343" i="25"/>
  <c r="L343" i="25"/>
  <c r="K343" i="25"/>
  <c r="J343" i="25"/>
  <c r="I343" i="25"/>
  <c r="H343" i="25"/>
  <c r="G343" i="25"/>
  <c r="F343" i="25"/>
  <c r="E343" i="25"/>
  <c r="D343" i="25"/>
  <c r="B343" i="25"/>
  <c r="A343" i="25"/>
  <c r="M342" i="25"/>
  <c r="L342" i="25"/>
  <c r="K342" i="25"/>
  <c r="J342" i="25"/>
  <c r="I342" i="25"/>
  <c r="H342" i="25"/>
  <c r="G342" i="25"/>
  <c r="F342" i="25"/>
  <c r="E342" i="25"/>
  <c r="D342" i="25"/>
  <c r="B342" i="25"/>
  <c r="A342" i="25"/>
  <c r="M341" i="25"/>
  <c r="L341" i="25"/>
  <c r="K341" i="25"/>
  <c r="J341" i="25"/>
  <c r="I341" i="25"/>
  <c r="H341" i="25"/>
  <c r="G341" i="25"/>
  <c r="F341" i="25"/>
  <c r="E341" i="25"/>
  <c r="D341" i="25"/>
  <c r="B341" i="25"/>
  <c r="A341" i="25"/>
  <c r="M340" i="25"/>
  <c r="L340" i="25"/>
  <c r="K340" i="25"/>
  <c r="J340" i="25"/>
  <c r="I340" i="25"/>
  <c r="H340" i="25"/>
  <c r="G340" i="25"/>
  <c r="F340" i="25"/>
  <c r="E340" i="25"/>
  <c r="D340" i="25"/>
  <c r="B340" i="25"/>
  <c r="A340" i="25"/>
  <c r="M339" i="25"/>
  <c r="L339" i="25"/>
  <c r="K339" i="25"/>
  <c r="J339" i="25"/>
  <c r="I339" i="25"/>
  <c r="H339" i="25"/>
  <c r="G339" i="25"/>
  <c r="F339" i="25"/>
  <c r="E339" i="25"/>
  <c r="D339" i="25"/>
  <c r="B339" i="25"/>
  <c r="A339" i="25"/>
  <c r="M338" i="25"/>
  <c r="L338" i="25"/>
  <c r="K338" i="25"/>
  <c r="J338" i="25"/>
  <c r="I338" i="25"/>
  <c r="H338" i="25"/>
  <c r="G338" i="25"/>
  <c r="F338" i="25"/>
  <c r="E338" i="25"/>
  <c r="D338" i="25"/>
  <c r="B338" i="25"/>
  <c r="A338" i="25"/>
  <c r="M337" i="25"/>
  <c r="L337" i="25"/>
  <c r="K337" i="25"/>
  <c r="J337" i="25"/>
  <c r="I337" i="25"/>
  <c r="H337" i="25"/>
  <c r="G337" i="25"/>
  <c r="F337" i="25"/>
  <c r="E337" i="25"/>
  <c r="D337" i="25"/>
  <c r="B337" i="25"/>
  <c r="A337" i="25"/>
  <c r="M336" i="25"/>
  <c r="L336" i="25"/>
  <c r="K336" i="25"/>
  <c r="J336" i="25"/>
  <c r="I336" i="25"/>
  <c r="H336" i="25"/>
  <c r="G336" i="25"/>
  <c r="F336" i="25"/>
  <c r="E336" i="25"/>
  <c r="D336" i="25"/>
  <c r="B336" i="25"/>
  <c r="A336" i="25"/>
  <c r="M335" i="25"/>
  <c r="L335" i="25"/>
  <c r="K335" i="25"/>
  <c r="J335" i="25"/>
  <c r="I335" i="25"/>
  <c r="H335" i="25"/>
  <c r="G335" i="25"/>
  <c r="F335" i="25"/>
  <c r="E335" i="25"/>
  <c r="D335" i="25"/>
  <c r="B335" i="25"/>
  <c r="A335" i="25"/>
  <c r="M334" i="25"/>
  <c r="L334" i="25"/>
  <c r="K334" i="25"/>
  <c r="J334" i="25"/>
  <c r="I334" i="25"/>
  <c r="H334" i="25"/>
  <c r="G334" i="25"/>
  <c r="F334" i="25"/>
  <c r="E334" i="25"/>
  <c r="D334" i="25"/>
  <c r="B334" i="25"/>
  <c r="A334" i="25"/>
  <c r="M333" i="25"/>
  <c r="L333" i="25"/>
  <c r="K333" i="25"/>
  <c r="J333" i="25"/>
  <c r="I333" i="25"/>
  <c r="H333" i="25"/>
  <c r="G333" i="25"/>
  <c r="F333" i="25"/>
  <c r="E333" i="25"/>
  <c r="D333" i="25"/>
  <c r="B333" i="25"/>
  <c r="A333" i="25"/>
  <c r="M332" i="25"/>
  <c r="L332" i="25"/>
  <c r="K332" i="25"/>
  <c r="J332" i="25"/>
  <c r="I332" i="25"/>
  <c r="H332" i="25"/>
  <c r="G332" i="25"/>
  <c r="F332" i="25"/>
  <c r="E332" i="25"/>
  <c r="D332" i="25"/>
  <c r="B332" i="25"/>
  <c r="A332" i="25"/>
  <c r="M331" i="25"/>
  <c r="L331" i="25"/>
  <c r="K331" i="25"/>
  <c r="J331" i="25"/>
  <c r="I331" i="25"/>
  <c r="H331" i="25"/>
  <c r="G331" i="25"/>
  <c r="F331" i="25"/>
  <c r="E331" i="25"/>
  <c r="D331" i="25"/>
  <c r="B331" i="25"/>
  <c r="A331" i="25"/>
  <c r="M330" i="25"/>
  <c r="L330" i="25"/>
  <c r="K330" i="25"/>
  <c r="J330" i="25"/>
  <c r="I330" i="25"/>
  <c r="H330" i="25"/>
  <c r="G330" i="25"/>
  <c r="F330" i="25"/>
  <c r="E330" i="25"/>
  <c r="D330" i="25"/>
  <c r="B330" i="25"/>
  <c r="A330" i="25"/>
  <c r="M329" i="25"/>
  <c r="L329" i="25"/>
  <c r="K329" i="25"/>
  <c r="J329" i="25"/>
  <c r="I329" i="25"/>
  <c r="H329" i="25"/>
  <c r="G329" i="25"/>
  <c r="F329" i="25"/>
  <c r="E329" i="25"/>
  <c r="D329" i="25"/>
  <c r="B329" i="25"/>
  <c r="A329" i="25"/>
  <c r="M328" i="25"/>
  <c r="L328" i="25"/>
  <c r="K328" i="25"/>
  <c r="J328" i="25"/>
  <c r="I328" i="25"/>
  <c r="H328" i="25"/>
  <c r="G328" i="25"/>
  <c r="F328" i="25"/>
  <c r="E328" i="25"/>
  <c r="D328" i="25"/>
  <c r="B328" i="25"/>
  <c r="A328" i="25"/>
  <c r="M327" i="25"/>
  <c r="L327" i="25"/>
  <c r="K327" i="25"/>
  <c r="J327" i="25"/>
  <c r="I327" i="25"/>
  <c r="H327" i="25"/>
  <c r="G327" i="25"/>
  <c r="F327" i="25"/>
  <c r="E327" i="25"/>
  <c r="D327" i="25"/>
  <c r="B327" i="25"/>
  <c r="A327" i="25"/>
  <c r="M326" i="25"/>
  <c r="L326" i="25"/>
  <c r="K326" i="25"/>
  <c r="J326" i="25"/>
  <c r="I326" i="25"/>
  <c r="H326" i="25"/>
  <c r="G326" i="25"/>
  <c r="F326" i="25"/>
  <c r="E326" i="25"/>
  <c r="D326" i="25"/>
  <c r="B326" i="25"/>
  <c r="A326" i="25"/>
  <c r="M325" i="25"/>
  <c r="L325" i="25"/>
  <c r="K325" i="25"/>
  <c r="J325" i="25"/>
  <c r="I325" i="25"/>
  <c r="H325" i="25"/>
  <c r="G325" i="25"/>
  <c r="F325" i="25"/>
  <c r="E325" i="25"/>
  <c r="D325" i="25"/>
  <c r="B325" i="25"/>
  <c r="A325" i="25"/>
  <c r="M324" i="25"/>
  <c r="L324" i="25"/>
  <c r="K324" i="25"/>
  <c r="J324" i="25"/>
  <c r="I324" i="25"/>
  <c r="H324" i="25"/>
  <c r="G324" i="25"/>
  <c r="F324" i="25"/>
  <c r="E324" i="25"/>
  <c r="D324" i="25"/>
  <c r="B324" i="25"/>
  <c r="A324" i="25"/>
  <c r="M323" i="25"/>
  <c r="L323" i="25"/>
  <c r="K323" i="25"/>
  <c r="J323" i="25"/>
  <c r="I323" i="25"/>
  <c r="H323" i="25"/>
  <c r="G323" i="25"/>
  <c r="F323" i="25"/>
  <c r="E323" i="25"/>
  <c r="D323" i="25"/>
  <c r="B323" i="25"/>
  <c r="A323" i="25"/>
  <c r="M322" i="25"/>
  <c r="L322" i="25"/>
  <c r="K322" i="25"/>
  <c r="J322" i="25"/>
  <c r="I322" i="25"/>
  <c r="H322" i="25"/>
  <c r="G322" i="25"/>
  <c r="F322" i="25"/>
  <c r="E322" i="25"/>
  <c r="D322" i="25"/>
  <c r="B322" i="25"/>
  <c r="A322" i="25"/>
  <c r="M321" i="25"/>
  <c r="L321" i="25"/>
  <c r="K321" i="25"/>
  <c r="J321" i="25"/>
  <c r="I321" i="25"/>
  <c r="H321" i="25"/>
  <c r="G321" i="25"/>
  <c r="F321" i="25"/>
  <c r="E321" i="25"/>
  <c r="D321" i="25"/>
  <c r="B321" i="25"/>
  <c r="A321" i="25"/>
  <c r="M320" i="25"/>
  <c r="L320" i="25"/>
  <c r="K320" i="25"/>
  <c r="J320" i="25"/>
  <c r="I320" i="25"/>
  <c r="H320" i="25"/>
  <c r="G320" i="25"/>
  <c r="F320" i="25"/>
  <c r="E320" i="25"/>
  <c r="D320" i="25"/>
  <c r="B320" i="25"/>
  <c r="A320" i="25"/>
  <c r="M319" i="25"/>
  <c r="L319" i="25"/>
  <c r="K319" i="25"/>
  <c r="J319" i="25"/>
  <c r="I319" i="25"/>
  <c r="H319" i="25"/>
  <c r="G319" i="25"/>
  <c r="F319" i="25"/>
  <c r="E319" i="25"/>
  <c r="D319" i="25"/>
  <c r="B319" i="25"/>
  <c r="A319" i="25"/>
  <c r="M318" i="25"/>
  <c r="L318" i="25"/>
  <c r="K318" i="25"/>
  <c r="J318" i="25"/>
  <c r="I318" i="25"/>
  <c r="H318" i="25"/>
  <c r="G318" i="25"/>
  <c r="F318" i="25"/>
  <c r="E318" i="25"/>
  <c r="D318" i="25"/>
  <c r="B318" i="25"/>
  <c r="A318" i="25"/>
  <c r="M317" i="25"/>
  <c r="L317" i="25"/>
  <c r="K317" i="25"/>
  <c r="J317" i="25"/>
  <c r="I317" i="25"/>
  <c r="H317" i="25"/>
  <c r="G317" i="25"/>
  <c r="F317" i="25"/>
  <c r="E317" i="25"/>
  <c r="D317" i="25"/>
  <c r="B317" i="25"/>
  <c r="A317" i="25"/>
  <c r="M316" i="25"/>
  <c r="L316" i="25"/>
  <c r="K316" i="25"/>
  <c r="J316" i="25"/>
  <c r="I316" i="25"/>
  <c r="H316" i="25"/>
  <c r="G316" i="25"/>
  <c r="F316" i="25"/>
  <c r="E316" i="25"/>
  <c r="D316" i="25"/>
  <c r="B316" i="25"/>
  <c r="A316" i="25"/>
  <c r="M315" i="25"/>
  <c r="L315" i="25"/>
  <c r="K315" i="25"/>
  <c r="J315" i="25"/>
  <c r="I315" i="25"/>
  <c r="H315" i="25"/>
  <c r="G315" i="25"/>
  <c r="F315" i="25"/>
  <c r="E315" i="25"/>
  <c r="D315" i="25"/>
  <c r="B315" i="25"/>
  <c r="A315" i="25"/>
  <c r="M314" i="25"/>
  <c r="L314" i="25"/>
  <c r="K314" i="25"/>
  <c r="J314" i="25"/>
  <c r="I314" i="25"/>
  <c r="H314" i="25"/>
  <c r="G314" i="25"/>
  <c r="F314" i="25"/>
  <c r="E314" i="25"/>
  <c r="D314" i="25"/>
  <c r="B314" i="25"/>
  <c r="A314" i="25"/>
  <c r="M313" i="25"/>
  <c r="L313" i="25"/>
  <c r="K313" i="25"/>
  <c r="J313" i="25"/>
  <c r="I313" i="25"/>
  <c r="H313" i="25"/>
  <c r="G313" i="25"/>
  <c r="F313" i="25"/>
  <c r="E313" i="25"/>
  <c r="D313" i="25"/>
  <c r="B313" i="25"/>
  <c r="A313" i="25"/>
  <c r="M312" i="25"/>
  <c r="L312" i="25"/>
  <c r="K312" i="25"/>
  <c r="J312" i="25"/>
  <c r="I312" i="25"/>
  <c r="H312" i="25"/>
  <c r="G312" i="25"/>
  <c r="F312" i="25"/>
  <c r="E312" i="25"/>
  <c r="D312" i="25"/>
  <c r="B312" i="25"/>
  <c r="A312" i="25"/>
  <c r="M311" i="25"/>
  <c r="L311" i="25"/>
  <c r="K311" i="25"/>
  <c r="J311" i="25"/>
  <c r="I311" i="25"/>
  <c r="H311" i="25"/>
  <c r="G311" i="25"/>
  <c r="F311" i="25"/>
  <c r="E311" i="25"/>
  <c r="D311" i="25"/>
  <c r="B311" i="25"/>
  <c r="A311" i="25"/>
  <c r="M310" i="25"/>
  <c r="L310" i="25"/>
  <c r="K310" i="25"/>
  <c r="J310" i="25"/>
  <c r="I310" i="25"/>
  <c r="H310" i="25"/>
  <c r="G310" i="25"/>
  <c r="F310" i="25"/>
  <c r="E310" i="25"/>
  <c r="D310" i="25"/>
  <c r="B310" i="25"/>
  <c r="A310" i="25"/>
  <c r="M309" i="25"/>
  <c r="L309" i="25"/>
  <c r="K309" i="25"/>
  <c r="J309" i="25"/>
  <c r="I309" i="25"/>
  <c r="H309" i="25"/>
  <c r="G309" i="25"/>
  <c r="F309" i="25"/>
  <c r="E309" i="25"/>
  <c r="D309" i="25"/>
  <c r="B309" i="25"/>
  <c r="A309" i="25"/>
  <c r="M308" i="25"/>
  <c r="L308" i="25"/>
  <c r="K308" i="25"/>
  <c r="J308" i="25"/>
  <c r="I308" i="25"/>
  <c r="H308" i="25"/>
  <c r="G308" i="25"/>
  <c r="F308" i="25"/>
  <c r="E308" i="25"/>
  <c r="D308" i="25"/>
  <c r="B308" i="25"/>
  <c r="A308" i="25"/>
  <c r="M307" i="25"/>
  <c r="L307" i="25"/>
  <c r="K307" i="25"/>
  <c r="J307" i="25"/>
  <c r="I307" i="25"/>
  <c r="H307" i="25"/>
  <c r="G307" i="25"/>
  <c r="F307" i="25"/>
  <c r="E307" i="25"/>
  <c r="D307" i="25"/>
  <c r="B307" i="25"/>
  <c r="A307" i="25"/>
  <c r="M306" i="25"/>
  <c r="L306" i="25"/>
  <c r="K306" i="25"/>
  <c r="J306" i="25"/>
  <c r="I306" i="25"/>
  <c r="H306" i="25"/>
  <c r="G306" i="25"/>
  <c r="F306" i="25"/>
  <c r="E306" i="25"/>
  <c r="D306" i="25"/>
  <c r="B306" i="25"/>
  <c r="A306" i="25"/>
  <c r="M305" i="25"/>
  <c r="L305" i="25"/>
  <c r="K305" i="25"/>
  <c r="J305" i="25"/>
  <c r="I305" i="25"/>
  <c r="H305" i="25"/>
  <c r="G305" i="25"/>
  <c r="F305" i="25"/>
  <c r="E305" i="25"/>
  <c r="D305" i="25"/>
  <c r="B305" i="25"/>
  <c r="A305" i="25"/>
  <c r="M304" i="25"/>
  <c r="L304" i="25"/>
  <c r="K304" i="25"/>
  <c r="J304" i="25"/>
  <c r="I304" i="25"/>
  <c r="H304" i="25"/>
  <c r="G304" i="25"/>
  <c r="F304" i="25"/>
  <c r="E304" i="25"/>
  <c r="D304" i="25"/>
  <c r="B304" i="25"/>
  <c r="A304" i="25"/>
  <c r="M303" i="25"/>
  <c r="L303" i="25"/>
  <c r="K303" i="25"/>
  <c r="J303" i="25"/>
  <c r="I303" i="25"/>
  <c r="H303" i="25"/>
  <c r="G303" i="25"/>
  <c r="F303" i="25"/>
  <c r="E303" i="25"/>
  <c r="D303" i="25"/>
  <c r="B303" i="25"/>
  <c r="A303" i="25"/>
  <c r="M302" i="25"/>
  <c r="L302" i="25"/>
  <c r="K302" i="25"/>
  <c r="J302" i="25"/>
  <c r="I302" i="25"/>
  <c r="H302" i="25"/>
  <c r="G302" i="25"/>
  <c r="F302" i="25"/>
  <c r="E302" i="25"/>
  <c r="D302" i="25"/>
  <c r="B302" i="25"/>
  <c r="A302" i="25"/>
  <c r="M301" i="25"/>
  <c r="L301" i="25"/>
  <c r="K301" i="25"/>
  <c r="J301" i="25"/>
  <c r="I301" i="25"/>
  <c r="H301" i="25"/>
  <c r="G301" i="25"/>
  <c r="F301" i="25"/>
  <c r="E301" i="25"/>
  <c r="D301" i="25"/>
  <c r="B301" i="25"/>
  <c r="A301" i="25"/>
  <c r="M300" i="25"/>
  <c r="L300" i="25"/>
  <c r="K300" i="25"/>
  <c r="J300" i="25"/>
  <c r="I300" i="25"/>
  <c r="H300" i="25"/>
  <c r="G300" i="25"/>
  <c r="F300" i="25"/>
  <c r="E300" i="25"/>
  <c r="D300" i="25"/>
  <c r="B300" i="25"/>
  <c r="A300" i="25"/>
  <c r="M299" i="25"/>
  <c r="L299" i="25"/>
  <c r="K299" i="25"/>
  <c r="J299" i="25"/>
  <c r="I299" i="25"/>
  <c r="H299" i="25"/>
  <c r="G299" i="25"/>
  <c r="F299" i="25"/>
  <c r="E299" i="25"/>
  <c r="D299" i="25"/>
  <c r="B299" i="25"/>
  <c r="A299" i="25"/>
  <c r="M298" i="25"/>
  <c r="L298" i="25"/>
  <c r="K298" i="25"/>
  <c r="J298" i="25"/>
  <c r="I298" i="25"/>
  <c r="H298" i="25"/>
  <c r="G298" i="25"/>
  <c r="F298" i="25"/>
  <c r="E298" i="25"/>
  <c r="D298" i="25"/>
  <c r="B298" i="25"/>
  <c r="A298" i="25"/>
  <c r="M297" i="25"/>
  <c r="L297" i="25"/>
  <c r="K297" i="25"/>
  <c r="J297" i="25"/>
  <c r="I297" i="25"/>
  <c r="H297" i="25"/>
  <c r="G297" i="25"/>
  <c r="F297" i="25"/>
  <c r="E297" i="25"/>
  <c r="D297" i="25"/>
  <c r="B297" i="25"/>
  <c r="A297" i="25"/>
  <c r="M296" i="25"/>
  <c r="L296" i="25"/>
  <c r="K296" i="25"/>
  <c r="J296" i="25"/>
  <c r="I296" i="25"/>
  <c r="H296" i="25"/>
  <c r="G296" i="25"/>
  <c r="F296" i="25"/>
  <c r="E296" i="25"/>
  <c r="D296" i="25"/>
  <c r="B296" i="25"/>
  <c r="A296" i="25"/>
  <c r="M295" i="25"/>
  <c r="L295" i="25"/>
  <c r="K295" i="25"/>
  <c r="J295" i="25"/>
  <c r="I295" i="25"/>
  <c r="H295" i="25"/>
  <c r="G295" i="25"/>
  <c r="F295" i="25"/>
  <c r="E295" i="25"/>
  <c r="D295" i="25"/>
  <c r="B295" i="25"/>
  <c r="A295" i="25"/>
  <c r="M294" i="25"/>
  <c r="L294" i="25"/>
  <c r="K294" i="25"/>
  <c r="J294" i="25"/>
  <c r="I294" i="25"/>
  <c r="H294" i="25"/>
  <c r="G294" i="25"/>
  <c r="F294" i="25"/>
  <c r="E294" i="25"/>
  <c r="D294" i="25"/>
  <c r="B294" i="25"/>
  <c r="A294" i="25"/>
  <c r="M293" i="25"/>
  <c r="L293" i="25"/>
  <c r="K293" i="25"/>
  <c r="J293" i="25"/>
  <c r="I293" i="25"/>
  <c r="H293" i="25"/>
  <c r="G293" i="25"/>
  <c r="F293" i="25"/>
  <c r="E293" i="25"/>
  <c r="D293" i="25"/>
  <c r="B293" i="25"/>
  <c r="A293" i="25"/>
  <c r="M292" i="25"/>
  <c r="L292" i="25"/>
  <c r="K292" i="25"/>
  <c r="J292" i="25"/>
  <c r="I292" i="25"/>
  <c r="H292" i="25"/>
  <c r="G292" i="25"/>
  <c r="F292" i="25"/>
  <c r="E292" i="25"/>
  <c r="D292" i="25"/>
  <c r="B292" i="25"/>
  <c r="A292" i="25"/>
  <c r="M291" i="25"/>
  <c r="L291" i="25"/>
  <c r="K291" i="25"/>
  <c r="J291" i="25"/>
  <c r="I291" i="25"/>
  <c r="H291" i="25"/>
  <c r="G291" i="25"/>
  <c r="F291" i="25"/>
  <c r="E291" i="25"/>
  <c r="D291" i="25"/>
  <c r="B291" i="25"/>
  <c r="A291" i="25"/>
  <c r="M290" i="25"/>
  <c r="L290" i="25"/>
  <c r="K290" i="25"/>
  <c r="J290" i="25"/>
  <c r="I290" i="25"/>
  <c r="H290" i="25"/>
  <c r="G290" i="25"/>
  <c r="F290" i="25"/>
  <c r="E290" i="25"/>
  <c r="D290" i="25"/>
  <c r="B290" i="25"/>
  <c r="A290" i="25"/>
  <c r="M289" i="25"/>
  <c r="L289" i="25"/>
  <c r="K289" i="25"/>
  <c r="J289" i="25"/>
  <c r="I289" i="25"/>
  <c r="H289" i="25"/>
  <c r="G289" i="25"/>
  <c r="F289" i="25"/>
  <c r="E289" i="25"/>
  <c r="D289" i="25"/>
  <c r="B289" i="25"/>
  <c r="A289" i="25"/>
  <c r="M288" i="25"/>
  <c r="L288" i="25"/>
  <c r="K288" i="25"/>
  <c r="J288" i="25"/>
  <c r="I288" i="25"/>
  <c r="H288" i="25"/>
  <c r="G288" i="25"/>
  <c r="F288" i="25"/>
  <c r="E288" i="25"/>
  <c r="D288" i="25"/>
  <c r="B288" i="25"/>
  <c r="A288" i="25"/>
  <c r="M287" i="25"/>
  <c r="L287" i="25"/>
  <c r="K287" i="25"/>
  <c r="J287" i="25"/>
  <c r="I287" i="25"/>
  <c r="H287" i="25"/>
  <c r="G287" i="25"/>
  <c r="F287" i="25"/>
  <c r="E287" i="25"/>
  <c r="D287" i="25"/>
  <c r="B287" i="25"/>
  <c r="A287" i="25"/>
  <c r="M286" i="25"/>
  <c r="L286" i="25"/>
  <c r="K286" i="25"/>
  <c r="J286" i="25"/>
  <c r="I286" i="25"/>
  <c r="H286" i="25"/>
  <c r="G286" i="25"/>
  <c r="F286" i="25"/>
  <c r="E286" i="25"/>
  <c r="D286" i="25"/>
  <c r="B286" i="25"/>
  <c r="A286" i="25"/>
  <c r="M285" i="25"/>
  <c r="L285" i="25"/>
  <c r="K285" i="25"/>
  <c r="J285" i="25"/>
  <c r="I285" i="25"/>
  <c r="H285" i="25"/>
  <c r="G285" i="25"/>
  <c r="F285" i="25"/>
  <c r="E285" i="25"/>
  <c r="D285" i="25"/>
  <c r="B285" i="25"/>
  <c r="A285" i="25"/>
  <c r="M284" i="25"/>
  <c r="L284" i="25"/>
  <c r="K284" i="25"/>
  <c r="J284" i="25"/>
  <c r="I284" i="25"/>
  <c r="H284" i="25"/>
  <c r="G284" i="25"/>
  <c r="F284" i="25"/>
  <c r="E284" i="25"/>
  <c r="D284" i="25"/>
  <c r="B284" i="25"/>
  <c r="A284" i="25"/>
  <c r="M283" i="25"/>
  <c r="L283" i="25"/>
  <c r="K283" i="25"/>
  <c r="J283" i="25"/>
  <c r="I283" i="25"/>
  <c r="H283" i="25"/>
  <c r="G283" i="25"/>
  <c r="F283" i="25"/>
  <c r="E283" i="25"/>
  <c r="D283" i="25"/>
  <c r="B283" i="25"/>
  <c r="A283" i="25"/>
  <c r="M282" i="25"/>
  <c r="L282" i="25"/>
  <c r="K282" i="25"/>
  <c r="J282" i="25"/>
  <c r="I282" i="25"/>
  <c r="H282" i="25"/>
  <c r="G282" i="25"/>
  <c r="F282" i="25"/>
  <c r="E282" i="25"/>
  <c r="D282" i="25"/>
  <c r="B282" i="25"/>
  <c r="A282" i="25"/>
  <c r="M281" i="25"/>
  <c r="L281" i="25"/>
  <c r="K281" i="25"/>
  <c r="J281" i="25"/>
  <c r="I281" i="25"/>
  <c r="H281" i="25"/>
  <c r="G281" i="25"/>
  <c r="F281" i="25"/>
  <c r="E281" i="25"/>
  <c r="D281" i="25"/>
  <c r="B281" i="25"/>
  <c r="A281" i="25"/>
  <c r="M280" i="25"/>
  <c r="L280" i="25"/>
  <c r="K280" i="25"/>
  <c r="J280" i="25"/>
  <c r="I280" i="25"/>
  <c r="H280" i="25"/>
  <c r="G280" i="25"/>
  <c r="F280" i="25"/>
  <c r="E280" i="25"/>
  <c r="D280" i="25"/>
  <c r="B280" i="25"/>
  <c r="A280" i="25"/>
  <c r="M279" i="25"/>
  <c r="L279" i="25"/>
  <c r="K279" i="25"/>
  <c r="J279" i="25"/>
  <c r="I279" i="25"/>
  <c r="H279" i="25"/>
  <c r="G279" i="25"/>
  <c r="F279" i="25"/>
  <c r="E279" i="25"/>
  <c r="D279" i="25"/>
  <c r="B279" i="25"/>
  <c r="A279" i="25"/>
  <c r="M278" i="25"/>
  <c r="L278" i="25"/>
  <c r="K278" i="25"/>
  <c r="J278" i="25"/>
  <c r="I278" i="25"/>
  <c r="H278" i="25"/>
  <c r="G278" i="25"/>
  <c r="F278" i="25"/>
  <c r="E278" i="25"/>
  <c r="D278" i="25"/>
  <c r="B278" i="25"/>
  <c r="A278" i="25"/>
  <c r="M277" i="25"/>
  <c r="L277" i="25"/>
  <c r="K277" i="25"/>
  <c r="J277" i="25"/>
  <c r="I277" i="25"/>
  <c r="H277" i="25"/>
  <c r="G277" i="25"/>
  <c r="F277" i="25"/>
  <c r="E277" i="25"/>
  <c r="D277" i="25"/>
  <c r="B277" i="25"/>
  <c r="A277" i="25"/>
  <c r="M276" i="25"/>
  <c r="L276" i="25"/>
  <c r="K276" i="25"/>
  <c r="J276" i="25"/>
  <c r="I276" i="25"/>
  <c r="H276" i="25"/>
  <c r="G276" i="25"/>
  <c r="F276" i="25"/>
  <c r="E276" i="25"/>
  <c r="D276" i="25"/>
  <c r="B276" i="25"/>
  <c r="A276" i="25"/>
  <c r="M275" i="25"/>
  <c r="L275" i="25"/>
  <c r="K275" i="25"/>
  <c r="J275" i="25"/>
  <c r="I275" i="25"/>
  <c r="H275" i="25"/>
  <c r="G275" i="25"/>
  <c r="F275" i="25"/>
  <c r="E275" i="25"/>
  <c r="D275" i="25"/>
  <c r="B275" i="25"/>
  <c r="A275" i="25"/>
  <c r="M274" i="25"/>
  <c r="L274" i="25"/>
  <c r="K274" i="25"/>
  <c r="J274" i="25"/>
  <c r="I274" i="25"/>
  <c r="H274" i="25"/>
  <c r="G274" i="25"/>
  <c r="F274" i="25"/>
  <c r="E274" i="25"/>
  <c r="D274" i="25"/>
  <c r="B274" i="25"/>
  <c r="A274" i="25"/>
  <c r="M273" i="25"/>
  <c r="L273" i="25"/>
  <c r="K273" i="25"/>
  <c r="J273" i="25"/>
  <c r="I273" i="25"/>
  <c r="H273" i="25"/>
  <c r="G273" i="25"/>
  <c r="F273" i="25"/>
  <c r="E273" i="25"/>
  <c r="D273" i="25"/>
  <c r="B273" i="25"/>
  <c r="A273" i="25"/>
  <c r="M272" i="25"/>
  <c r="L272" i="25"/>
  <c r="K272" i="25"/>
  <c r="J272" i="25"/>
  <c r="I272" i="25"/>
  <c r="H272" i="25"/>
  <c r="G272" i="25"/>
  <c r="F272" i="25"/>
  <c r="E272" i="25"/>
  <c r="D272" i="25"/>
  <c r="B272" i="25"/>
  <c r="A272" i="25"/>
  <c r="M271" i="25"/>
  <c r="L271" i="25"/>
  <c r="K271" i="25"/>
  <c r="J271" i="25"/>
  <c r="I271" i="25"/>
  <c r="H271" i="25"/>
  <c r="G271" i="25"/>
  <c r="F271" i="25"/>
  <c r="E271" i="25"/>
  <c r="D271" i="25"/>
  <c r="B271" i="25"/>
  <c r="A271" i="25"/>
  <c r="M270" i="25"/>
  <c r="L270" i="25"/>
  <c r="K270" i="25"/>
  <c r="J270" i="25"/>
  <c r="I270" i="25"/>
  <c r="H270" i="25"/>
  <c r="G270" i="25"/>
  <c r="F270" i="25"/>
  <c r="E270" i="25"/>
  <c r="D270" i="25"/>
  <c r="B270" i="25"/>
  <c r="A270" i="25"/>
  <c r="M269" i="25"/>
  <c r="L269" i="25"/>
  <c r="K269" i="25"/>
  <c r="J269" i="25"/>
  <c r="I269" i="25"/>
  <c r="H269" i="25"/>
  <c r="G269" i="25"/>
  <c r="F269" i="25"/>
  <c r="E269" i="25"/>
  <c r="D269" i="25"/>
  <c r="B269" i="25"/>
  <c r="A269" i="25"/>
  <c r="M268" i="25"/>
  <c r="L268" i="25"/>
  <c r="K268" i="25"/>
  <c r="J268" i="25"/>
  <c r="I268" i="25"/>
  <c r="H268" i="25"/>
  <c r="G268" i="25"/>
  <c r="F268" i="25"/>
  <c r="E268" i="25"/>
  <c r="D268" i="25"/>
  <c r="B268" i="25"/>
  <c r="A268" i="25"/>
  <c r="M267" i="25"/>
  <c r="L267" i="25"/>
  <c r="K267" i="25"/>
  <c r="J267" i="25"/>
  <c r="I267" i="25"/>
  <c r="H267" i="25"/>
  <c r="G267" i="25"/>
  <c r="F267" i="25"/>
  <c r="E267" i="25"/>
  <c r="D267" i="25"/>
  <c r="B267" i="25"/>
  <c r="A267" i="25"/>
  <c r="M266" i="25"/>
  <c r="L266" i="25"/>
  <c r="K266" i="25"/>
  <c r="J266" i="25"/>
  <c r="I266" i="25"/>
  <c r="H266" i="25"/>
  <c r="G266" i="25"/>
  <c r="F266" i="25"/>
  <c r="E266" i="25"/>
  <c r="D266" i="25"/>
  <c r="B266" i="25"/>
  <c r="A266" i="25"/>
  <c r="M265" i="25"/>
  <c r="L265" i="25"/>
  <c r="K265" i="25"/>
  <c r="J265" i="25"/>
  <c r="I265" i="25"/>
  <c r="H265" i="25"/>
  <c r="G265" i="25"/>
  <c r="F265" i="25"/>
  <c r="E265" i="25"/>
  <c r="D265" i="25"/>
  <c r="B265" i="25"/>
  <c r="A265" i="25"/>
  <c r="M264" i="25"/>
  <c r="L264" i="25"/>
  <c r="K264" i="25"/>
  <c r="J264" i="25"/>
  <c r="I264" i="25"/>
  <c r="H264" i="25"/>
  <c r="G264" i="25"/>
  <c r="F264" i="25"/>
  <c r="E264" i="25"/>
  <c r="D264" i="25"/>
  <c r="B264" i="25"/>
  <c r="A264" i="25"/>
  <c r="M263" i="25"/>
  <c r="L263" i="25"/>
  <c r="K263" i="25"/>
  <c r="J263" i="25"/>
  <c r="I263" i="25"/>
  <c r="H263" i="25"/>
  <c r="G263" i="25"/>
  <c r="F263" i="25"/>
  <c r="E263" i="25"/>
  <c r="D263" i="25"/>
  <c r="B263" i="25"/>
  <c r="A263" i="25"/>
  <c r="M262" i="25"/>
  <c r="L262" i="25"/>
  <c r="K262" i="25"/>
  <c r="J262" i="25"/>
  <c r="I262" i="25"/>
  <c r="H262" i="25"/>
  <c r="G262" i="25"/>
  <c r="F262" i="25"/>
  <c r="E262" i="25"/>
  <c r="D262" i="25"/>
  <c r="B262" i="25"/>
  <c r="A262" i="25"/>
  <c r="M261" i="25"/>
  <c r="L261" i="25"/>
  <c r="K261" i="25"/>
  <c r="J261" i="25"/>
  <c r="I261" i="25"/>
  <c r="H261" i="25"/>
  <c r="G261" i="25"/>
  <c r="F261" i="25"/>
  <c r="E261" i="25"/>
  <c r="D261" i="25"/>
  <c r="B261" i="25"/>
  <c r="A261" i="25"/>
  <c r="M260" i="25"/>
  <c r="L260" i="25"/>
  <c r="K260" i="25"/>
  <c r="J260" i="25"/>
  <c r="I260" i="25"/>
  <c r="H260" i="25"/>
  <c r="G260" i="25"/>
  <c r="F260" i="25"/>
  <c r="E260" i="25"/>
  <c r="D260" i="25"/>
  <c r="B260" i="25"/>
  <c r="A260" i="25"/>
  <c r="M259" i="25"/>
  <c r="L259" i="25"/>
  <c r="K259" i="25"/>
  <c r="J259" i="25"/>
  <c r="I259" i="25"/>
  <c r="H259" i="25"/>
  <c r="G259" i="25"/>
  <c r="F259" i="25"/>
  <c r="E259" i="25"/>
  <c r="D259" i="25"/>
  <c r="B259" i="25"/>
  <c r="A259" i="25"/>
  <c r="M258" i="25"/>
  <c r="L258" i="25"/>
  <c r="K258" i="25"/>
  <c r="J258" i="25"/>
  <c r="I258" i="25"/>
  <c r="H258" i="25"/>
  <c r="G258" i="25"/>
  <c r="F258" i="25"/>
  <c r="E258" i="25"/>
  <c r="D258" i="25"/>
  <c r="B258" i="25"/>
  <c r="A258" i="25"/>
  <c r="M257" i="25"/>
  <c r="L257" i="25"/>
  <c r="K257" i="25"/>
  <c r="J257" i="25"/>
  <c r="I257" i="25"/>
  <c r="H257" i="25"/>
  <c r="G257" i="25"/>
  <c r="F257" i="25"/>
  <c r="E257" i="25"/>
  <c r="D257" i="25"/>
  <c r="B257" i="25"/>
  <c r="A257" i="25"/>
  <c r="M256" i="25"/>
  <c r="L256" i="25"/>
  <c r="K256" i="25"/>
  <c r="J256" i="25"/>
  <c r="I256" i="25"/>
  <c r="H256" i="25"/>
  <c r="G256" i="25"/>
  <c r="F256" i="25"/>
  <c r="E256" i="25"/>
  <c r="D256" i="25"/>
  <c r="B256" i="25"/>
  <c r="A256" i="25"/>
  <c r="M255" i="25"/>
  <c r="L255" i="25"/>
  <c r="K255" i="25"/>
  <c r="J255" i="25"/>
  <c r="I255" i="25"/>
  <c r="H255" i="25"/>
  <c r="G255" i="25"/>
  <c r="F255" i="25"/>
  <c r="E255" i="25"/>
  <c r="D255" i="25"/>
  <c r="B255" i="25"/>
  <c r="A255" i="25"/>
  <c r="M254" i="25"/>
  <c r="L254" i="25"/>
  <c r="K254" i="25"/>
  <c r="J254" i="25"/>
  <c r="I254" i="25"/>
  <c r="H254" i="25"/>
  <c r="G254" i="25"/>
  <c r="F254" i="25"/>
  <c r="E254" i="25"/>
  <c r="D254" i="25"/>
  <c r="B254" i="25"/>
  <c r="A254" i="25"/>
  <c r="M253" i="25"/>
  <c r="L253" i="25"/>
  <c r="K253" i="25"/>
  <c r="J253" i="25"/>
  <c r="I253" i="25"/>
  <c r="H253" i="25"/>
  <c r="G253" i="25"/>
  <c r="F253" i="25"/>
  <c r="E253" i="25"/>
  <c r="D253" i="25"/>
  <c r="B253" i="25"/>
  <c r="A253" i="25"/>
  <c r="M252" i="25"/>
  <c r="L252" i="25"/>
  <c r="K252" i="25"/>
  <c r="J252" i="25"/>
  <c r="I252" i="25"/>
  <c r="H252" i="25"/>
  <c r="G252" i="25"/>
  <c r="F252" i="25"/>
  <c r="E252" i="25"/>
  <c r="D252" i="25"/>
  <c r="B252" i="25"/>
  <c r="A252" i="25"/>
  <c r="M251" i="25"/>
  <c r="L251" i="25"/>
  <c r="K251" i="25"/>
  <c r="J251" i="25"/>
  <c r="I251" i="25"/>
  <c r="H251" i="25"/>
  <c r="G251" i="25"/>
  <c r="F251" i="25"/>
  <c r="E251" i="25"/>
  <c r="D251" i="25"/>
  <c r="B251" i="25"/>
  <c r="A251" i="25"/>
  <c r="M250" i="25"/>
  <c r="L250" i="25"/>
  <c r="K250" i="25"/>
  <c r="J250" i="25"/>
  <c r="I250" i="25"/>
  <c r="H250" i="25"/>
  <c r="G250" i="25"/>
  <c r="F250" i="25"/>
  <c r="E250" i="25"/>
  <c r="D250" i="25"/>
  <c r="B250" i="25"/>
  <c r="A250" i="25"/>
  <c r="M249" i="25"/>
  <c r="L249" i="25"/>
  <c r="K249" i="25"/>
  <c r="J249" i="25"/>
  <c r="I249" i="25"/>
  <c r="H249" i="25"/>
  <c r="G249" i="25"/>
  <c r="F249" i="25"/>
  <c r="E249" i="25"/>
  <c r="D249" i="25"/>
  <c r="B249" i="25"/>
  <c r="A249" i="25"/>
  <c r="M248" i="25"/>
  <c r="L248" i="25"/>
  <c r="K248" i="25"/>
  <c r="J248" i="25"/>
  <c r="I248" i="25"/>
  <c r="H248" i="25"/>
  <c r="G248" i="25"/>
  <c r="F248" i="25"/>
  <c r="E248" i="25"/>
  <c r="D248" i="25"/>
  <c r="B248" i="25"/>
  <c r="A248" i="25"/>
  <c r="M247" i="25"/>
  <c r="L247" i="25"/>
  <c r="K247" i="25"/>
  <c r="J247" i="25"/>
  <c r="I247" i="25"/>
  <c r="H247" i="25"/>
  <c r="G247" i="25"/>
  <c r="F247" i="25"/>
  <c r="E247" i="25"/>
  <c r="D247" i="25"/>
  <c r="B247" i="25"/>
  <c r="A247" i="25"/>
  <c r="M246" i="25"/>
  <c r="L246" i="25"/>
  <c r="K246" i="25"/>
  <c r="J246" i="25"/>
  <c r="I246" i="25"/>
  <c r="H246" i="25"/>
  <c r="G246" i="25"/>
  <c r="F246" i="25"/>
  <c r="E246" i="25"/>
  <c r="D246" i="25"/>
  <c r="B246" i="25"/>
  <c r="A246" i="25"/>
  <c r="M245" i="25"/>
  <c r="L245" i="25"/>
  <c r="K245" i="25"/>
  <c r="J245" i="25"/>
  <c r="I245" i="25"/>
  <c r="H245" i="25"/>
  <c r="G245" i="25"/>
  <c r="F245" i="25"/>
  <c r="E245" i="25"/>
  <c r="D245" i="25"/>
  <c r="B245" i="25"/>
  <c r="A245" i="25"/>
  <c r="M244" i="25"/>
  <c r="L244" i="25"/>
  <c r="K244" i="25"/>
  <c r="J244" i="25"/>
  <c r="I244" i="25"/>
  <c r="H244" i="25"/>
  <c r="G244" i="25"/>
  <c r="F244" i="25"/>
  <c r="E244" i="25"/>
  <c r="D244" i="25"/>
  <c r="B244" i="25"/>
  <c r="A244" i="25"/>
  <c r="M243" i="25"/>
  <c r="L243" i="25"/>
  <c r="K243" i="25"/>
  <c r="J243" i="25"/>
  <c r="I243" i="25"/>
  <c r="H243" i="25"/>
  <c r="G243" i="25"/>
  <c r="F243" i="25"/>
  <c r="E243" i="25"/>
  <c r="D243" i="25"/>
  <c r="B243" i="25"/>
  <c r="A243" i="25"/>
  <c r="M242" i="25"/>
  <c r="L242" i="25"/>
  <c r="K242" i="25"/>
  <c r="J242" i="25"/>
  <c r="I242" i="25"/>
  <c r="H242" i="25"/>
  <c r="G242" i="25"/>
  <c r="F242" i="25"/>
  <c r="E242" i="25"/>
  <c r="D242" i="25"/>
  <c r="B242" i="25"/>
  <c r="A242" i="25"/>
  <c r="M241" i="25"/>
  <c r="L241" i="25"/>
  <c r="K241" i="25"/>
  <c r="J241" i="25"/>
  <c r="I241" i="25"/>
  <c r="H241" i="25"/>
  <c r="G241" i="25"/>
  <c r="F241" i="25"/>
  <c r="E241" i="25"/>
  <c r="D241" i="25"/>
  <c r="B241" i="25"/>
  <c r="A241" i="25"/>
  <c r="M240" i="25"/>
  <c r="L240" i="25"/>
  <c r="K240" i="25"/>
  <c r="J240" i="25"/>
  <c r="I240" i="25"/>
  <c r="H240" i="25"/>
  <c r="G240" i="25"/>
  <c r="F240" i="25"/>
  <c r="E240" i="25"/>
  <c r="D240" i="25"/>
  <c r="B240" i="25"/>
  <c r="A240" i="25"/>
  <c r="M239" i="25"/>
  <c r="L239" i="25"/>
  <c r="K239" i="25"/>
  <c r="J239" i="25"/>
  <c r="I239" i="25"/>
  <c r="H239" i="25"/>
  <c r="G239" i="25"/>
  <c r="F239" i="25"/>
  <c r="E239" i="25"/>
  <c r="D239" i="25"/>
  <c r="B239" i="25"/>
  <c r="A239" i="25"/>
  <c r="M238" i="25"/>
  <c r="L238" i="25"/>
  <c r="K238" i="25"/>
  <c r="J238" i="25"/>
  <c r="I238" i="25"/>
  <c r="H238" i="25"/>
  <c r="G238" i="25"/>
  <c r="F238" i="25"/>
  <c r="E238" i="25"/>
  <c r="D238" i="25"/>
  <c r="B238" i="25"/>
  <c r="A238" i="25"/>
  <c r="M237" i="25"/>
  <c r="L237" i="25"/>
  <c r="K237" i="25"/>
  <c r="J237" i="25"/>
  <c r="I237" i="25"/>
  <c r="H237" i="25"/>
  <c r="G237" i="25"/>
  <c r="F237" i="25"/>
  <c r="E237" i="25"/>
  <c r="D237" i="25"/>
  <c r="B237" i="25"/>
  <c r="A237" i="25"/>
  <c r="M236" i="25"/>
  <c r="L236" i="25"/>
  <c r="K236" i="25"/>
  <c r="J236" i="25"/>
  <c r="I236" i="25"/>
  <c r="H236" i="25"/>
  <c r="G236" i="25"/>
  <c r="F236" i="25"/>
  <c r="E236" i="25"/>
  <c r="D236" i="25"/>
  <c r="B236" i="25"/>
  <c r="A236" i="25"/>
  <c r="M235" i="25"/>
  <c r="L235" i="25"/>
  <c r="K235" i="25"/>
  <c r="J235" i="25"/>
  <c r="I235" i="25"/>
  <c r="H235" i="25"/>
  <c r="G235" i="25"/>
  <c r="F235" i="25"/>
  <c r="E235" i="25"/>
  <c r="D235" i="25"/>
  <c r="B235" i="25"/>
  <c r="A235" i="25"/>
  <c r="M234" i="25"/>
  <c r="L234" i="25"/>
  <c r="K234" i="25"/>
  <c r="J234" i="25"/>
  <c r="I234" i="25"/>
  <c r="H234" i="25"/>
  <c r="G234" i="25"/>
  <c r="F234" i="25"/>
  <c r="E234" i="25"/>
  <c r="D234" i="25"/>
  <c r="B234" i="25"/>
  <c r="A234" i="25"/>
  <c r="M233" i="25"/>
  <c r="L233" i="25"/>
  <c r="K233" i="25"/>
  <c r="J233" i="25"/>
  <c r="I233" i="25"/>
  <c r="H233" i="25"/>
  <c r="G233" i="25"/>
  <c r="F233" i="25"/>
  <c r="E233" i="25"/>
  <c r="D233" i="25"/>
  <c r="B233" i="25"/>
  <c r="A233" i="25"/>
  <c r="M232" i="25"/>
  <c r="L232" i="25"/>
  <c r="K232" i="25"/>
  <c r="J232" i="25"/>
  <c r="I232" i="25"/>
  <c r="H232" i="25"/>
  <c r="G232" i="25"/>
  <c r="F232" i="25"/>
  <c r="E232" i="25"/>
  <c r="D232" i="25"/>
  <c r="B232" i="25"/>
  <c r="A232" i="25"/>
  <c r="M231" i="25"/>
  <c r="L231" i="25"/>
  <c r="K231" i="25"/>
  <c r="J231" i="25"/>
  <c r="I231" i="25"/>
  <c r="H231" i="25"/>
  <c r="G231" i="25"/>
  <c r="F231" i="25"/>
  <c r="E231" i="25"/>
  <c r="D231" i="25"/>
  <c r="B231" i="25"/>
  <c r="A231" i="25"/>
  <c r="M230" i="25"/>
  <c r="L230" i="25"/>
  <c r="K230" i="25"/>
  <c r="J230" i="25"/>
  <c r="I230" i="25"/>
  <c r="H230" i="25"/>
  <c r="G230" i="25"/>
  <c r="F230" i="25"/>
  <c r="E230" i="25"/>
  <c r="D230" i="25"/>
  <c r="B230" i="25"/>
  <c r="A230" i="25"/>
  <c r="M229" i="25"/>
  <c r="L229" i="25"/>
  <c r="K229" i="25"/>
  <c r="J229" i="25"/>
  <c r="I229" i="25"/>
  <c r="H229" i="25"/>
  <c r="G229" i="25"/>
  <c r="F229" i="25"/>
  <c r="E229" i="25"/>
  <c r="D229" i="25"/>
  <c r="B229" i="25"/>
  <c r="A229" i="25"/>
  <c r="M228" i="25"/>
  <c r="L228" i="25"/>
  <c r="K228" i="25"/>
  <c r="J228" i="25"/>
  <c r="I228" i="25"/>
  <c r="H228" i="25"/>
  <c r="G228" i="25"/>
  <c r="F228" i="25"/>
  <c r="E228" i="25"/>
  <c r="D228" i="25"/>
  <c r="B228" i="25"/>
  <c r="A228" i="25"/>
  <c r="M227" i="25"/>
  <c r="L227" i="25"/>
  <c r="K227" i="25"/>
  <c r="J227" i="25"/>
  <c r="I227" i="25"/>
  <c r="H227" i="25"/>
  <c r="G227" i="25"/>
  <c r="F227" i="25"/>
  <c r="E227" i="25"/>
  <c r="D227" i="25"/>
  <c r="B227" i="25"/>
  <c r="A227" i="25"/>
  <c r="M226" i="25"/>
  <c r="L226" i="25"/>
  <c r="K226" i="25"/>
  <c r="J226" i="25"/>
  <c r="I226" i="25"/>
  <c r="H226" i="25"/>
  <c r="G226" i="25"/>
  <c r="F226" i="25"/>
  <c r="E226" i="25"/>
  <c r="D226" i="25"/>
  <c r="B226" i="25"/>
  <c r="A226" i="25"/>
  <c r="M225" i="25"/>
  <c r="L225" i="25"/>
  <c r="K225" i="25"/>
  <c r="J225" i="25"/>
  <c r="I225" i="25"/>
  <c r="H225" i="25"/>
  <c r="G225" i="25"/>
  <c r="F225" i="25"/>
  <c r="E225" i="25"/>
  <c r="D225" i="25"/>
  <c r="B225" i="25"/>
  <c r="A225" i="25"/>
  <c r="M224" i="25"/>
  <c r="L224" i="25"/>
  <c r="K224" i="25"/>
  <c r="J224" i="25"/>
  <c r="I224" i="25"/>
  <c r="H224" i="25"/>
  <c r="G224" i="25"/>
  <c r="F224" i="25"/>
  <c r="E224" i="25"/>
  <c r="D224" i="25"/>
  <c r="B224" i="25"/>
  <c r="A224" i="25"/>
  <c r="M223" i="25"/>
  <c r="L223" i="25"/>
  <c r="K223" i="25"/>
  <c r="J223" i="25"/>
  <c r="I223" i="25"/>
  <c r="H223" i="25"/>
  <c r="G223" i="25"/>
  <c r="F223" i="25"/>
  <c r="E223" i="25"/>
  <c r="D223" i="25"/>
  <c r="B223" i="25"/>
  <c r="A223" i="25"/>
  <c r="M222" i="25"/>
  <c r="L222" i="25"/>
  <c r="K222" i="25"/>
  <c r="J222" i="25"/>
  <c r="I222" i="25"/>
  <c r="H222" i="25"/>
  <c r="G222" i="25"/>
  <c r="F222" i="25"/>
  <c r="E222" i="25"/>
  <c r="D222" i="25"/>
  <c r="B222" i="25"/>
  <c r="A222" i="25"/>
  <c r="M221" i="25"/>
  <c r="L221" i="25"/>
  <c r="K221" i="25"/>
  <c r="J221" i="25"/>
  <c r="I221" i="25"/>
  <c r="H221" i="25"/>
  <c r="G221" i="25"/>
  <c r="F221" i="25"/>
  <c r="E221" i="25"/>
  <c r="D221" i="25"/>
  <c r="B221" i="25"/>
  <c r="A221" i="25"/>
  <c r="M220" i="25"/>
  <c r="L220" i="25"/>
  <c r="K220" i="25"/>
  <c r="J220" i="25"/>
  <c r="I220" i="25"/>
  <c r="H220" i="25"/>
  <c r="G220" i="25"/>
  <c r="F220" i="25"/>
  <c r="E220" i="25"/>
  <c r="D220" i="25"/>
  <c r="B220" i="25"/>
  <c r="A220" i="25"/>
  <c r="M219" i="25"/>
  <c r="L219" i="25"/>
  <c r="K219" i="25"/>
  <c r="J219" i="25"/>
  <c r="I219" i="25"/>
  <c r="H219" i="25"/>
  <c r="G219" i="25"/>
  <c r="F219" i="25"/>
  <c r="E219" i="25"/>
  <c r="D219" i="25"/>
  <c r="B219" i="25"/>
  <c r="A219" i="25"/>
  <c r="M218" i="25"/>
  <c r="L218" i="25"/>
  <c r="K218" i="25"/>
  <c r="J218" i="25"/>
  <c r="I218" i="25"/>
  <c r="H218" i="25"/>
  <c r="G218" i="25"/>
  <c r="F218" i="25"/>
  <c r="E218" i="25"/>
  <c r="D218" i="25"/>
  <c r="B218" i="25"/>
  <c r="A218" i="25"/>
  <c r="M217" i="25"/>
  <c r="L217" i="25"/>
  <c r="K217" i="25"/>
  <c r="J217" i="25"/>
  <c r="I217" i="25"/>
  <c r="H217" i="25"/>
  <c r="G217" i="25"/>
  <c r="F217" i="25"/>
  <c r="E217" i="25"/>
  <c r="D217" i="25"/>
  <c r="B217" i="25"/>
  <c r="A217" i="25"/>
  <c r="M216" i="25"/>
  <c r="L216" i="25"/>
  <c r="K216" i="25"/>
  <c r="J216" i="25"/>
  <c r="I216" i="25"/>
  <c r="H216" i="25"/>
  <c r="G216" i="25"/>
  <c r="F216" i="25"/>
  <c r="E216" i="25"/>
  <c r="D216" i="25"/>
  <c r="B216" i="25"/>
  <c r="A216" i="25"/>
  <c r="M215" i="25"/>
  <c r="L215" i="25"/>
  <c r="K215" i="25"/>
  <c r="J215" i="25"/>
  <c r="I215" i="25"/>
  <c r="H215" i="25"/>
  <c r="G215" i="25"/>
  <c r="F215" i="25"/>
  <c r="E215" i="25"/>
  <c r="D215" i="25"/>
  <c r="B215" i="25"/>
  <c r="A215" i="25"/>
  <c r="M214" i="25"/>
  <c r="L214" i="25"/>
  <c r="K214" i="25"/>
  <c r="J214" i="25"/>
  <c r="I214" i="25"/>
  <c r="H214" i="25"/>
  <c r="G214" i="25"/>
  <c r="F214" i="25"/>
  <c r="E214" i="25"/>
  <c r="D214" i="25"/>
  <c r="B214" i="25"/>
  <c r="A214" i="25"/>
  <c r="M213" i="25"/>
  <c r="L213" i="25"/>
  <c r="K213" i="25"/>
  <c r="J213" i="25"/>
  <c r="I213" i="25"/>
  <c r="H213" i="25"/>
  <c r="G213" i="25"/>
  <c r="F213" i="25"/>
  <c r="E213" i="25"/>
  <c r="D213" i="25"/>
  <c r="B213" i="25"/>
  <c r="A213" i="25"/>
  <c r="M212" i="25"/>
  <c r="L212" i="25"/>
  <c r="K212" i="25"/>
  <c r="J212" i="25"/>
  <c r="I212" i="25"/>
  <c r="H212" i="25"/>
  <c r="G212" i="25"/>
  <c r="F212" i="25"/>
  <c r="E212" i="25"/>
  <c r="D212" i="25"/>
  <c r="B212" i="25"/>
  <c r="A212" i="25"/>
  <c r="M211" i="25"/>
  <c r="L211" i="25"/>
  <c r="K211" i="25"/>
  <c r="J211" i="25"/>
  <c r="I211" i="25"/>
  <c r="H211" i="25"/>
  <c r="G211" i="25"/>
  <c r="F211" i="25"/>
  <c r="E211" i="25"/>
  <c r="D211" i="25"/>
  <c r="B211" i="25"/>
  <c r="A211" i="25"/>
  <c r="M210" i="25"/>
  <c r="L210" i="25"/>
  <c r="K210" i="25"/>
  <c r="J210" i="25"/>
  <c r="I210" i="25"/>
  <c r="H210" i="25"/>
  <c r="G210" i="25"/>
  <c r="F210" i="25"/>
  <c r="E210" i="25"/>
  <c r="D210" i="25"/>
  <c r="B210" i="25"/>
  <c r="A210" i="25"/>
  <c r="M209" i="25"/>
  <c r="L209" i="25"/>
  <c r="K209" i="25"/>
  <c r="J209" i="25"/>
  <c r="I209" i="25"/>
  <c r="H209" i="25"/>
  <c r="G209" i="25"/>
  <c r="F209" i="25"/>
  <c r="E209" i="25"/>
  <c r="D209" i="25"/>
  <c r="B209" i="25"/>
  <c r="A209" i="25"/>
  <c r="M208" i="25"/>
  <c r="L208" i="25"/>
  <c r="K208" i="25"/>
  <c r="J208" i="25"/>
  <c r="I208" i="25"/>
  <c r="H208" i="25"/>
  <c r="G208" i="25"/>
  <c r="F208" i="25"/>
  <c r="E208" i="25"/>
  <c r="D208" i="25"/>
  <c r="B208" i="25"/>
  <c r="A208" i="25"/>
  <c r="M207" i="25"/>
  <c r="L207" i="25"/>
  <c r="K207" i="25"/>
  <c r="J207" i="25"/>
  <c r="I207" i="25"/>
  <c r="H207" i="25"/>
  <c r="G207" i="25"/>
  <c r="F207" i="25"/>
  <c r="E207" i="25"/>
  <c r="D207" i="25"/>
  <c r="B207" i="25"/>
  <c r="A207" i="25"/>
  <c r="M206" i="25"/>
  <c r="L206" i="25"/>
  <c r="K206" i="25"/>
  <c r="J206" i="25"/>
  <c r="I206" i="25"/>
  <c r="H206" i="25"/>
  <c r="G206" i="25"/>
  <c r="F206" i="25"/>
  <c r="E206" i="25"/>
  <c r="D206" i="25"/>
  <c r="B206" i="25"/>
  <c r="A206" i="25"/>
  <c r="M205" i="25"/>
  <c r="L205" i="25"/>
  <c r="K205" i="25"/>
  <c r="J205" i="25"/>
  <c r="I205" i="25"/>
  <c r="H205" i="25"/>
  <c r="G205" i="25"/>
  <c r="F205" i="25"/>
  <c r="E205" i="25"/>
  <c r="D205" i="25"/>
  <c r="B205" i="25"/>
  <c r="A205" i="25"/>
  <c r="M204" i="25"/>
  <c r="L204" i="25"/>
  <c r="K204" i="25"/>
  <c r="J204" i="25"/>
  <c r="I204" i="25"/>
  <c r="H204" i="25"/>
  <c r="G204" i="25"/>
  <c r="F204" i="25"/>
  <c r="E204" i="25"/>
  <c r="D204" i="25"/>
  <c r="B204" i="25"/>
  <c r="A204" i="25"/>
  <c r="M203" i="25"/>
  <c r="L203" i="25"/>
  <c r="K203" i="25"/>
  <c r="J203" i="25"/>
  <c r="I203" i="25"/>
  <c r="H203" i="25"/>
  <c r="G203" i="25"/>
  <c r="F203" i="25"/>
  <c r="E203" i="25"/>
  <c r="D203" i="25"/>
  <c r="B203" i="25"/>
  <c r="A203" i="25"/>
  <c r="M202" i="25"/>
  <c r="L202" i="25"/>
  <c r="K202" i="25"/>
  <c r="J202" i="25"/>
  <c r="I202" i="25"/>
  <c r="H202" i="25"/>
  <c r="G202" i="25"/>
  <c r="F202" i="25"/>
  <c r="E202" i="25"/>
  <c r="D202" i="25"/>
  <c r="B202" i="25"/>
  <c r="A202" i="25"/>
  <c r="M201" i="25"/>
  <c r="L201" i="25"/>
  <c r="K201" i="25"/>
  <c r="J201" i="25"/>
  <c r="I201" i="25"/>
  <c r="H201" i="25"/>
  <c r="G201" i="25"/>
  <c r="F201" i="25"/>
  <c r="E201" i="25"/>
  <c r="D201" i="25"/>
  <c r="B201" i="25"/>
  <c r="A201" i="25"/>
  <c r="M200" i="25"/>
  <c r="L200" i="25"/>
  <c r="K200" i="25"/>
  <c r="J200" i="25"/>
  <c r="I200" i="25"/>
  <c r="H200" i="25"/>
  <c r="G200" i="25"/>
  <c r="F200" i="25"/>
  <c r="E200" i="25"/>
  <c r="D200" i="25"/>
  <c r="B200" i="25"/>
  <c r="A200" i="25"/>
  <c r="M199" i="25"/>
  <c r="L199" i="25"/>
  <c r="K199" i="25"/>
  <c r="J199" i="25"/>
  <c r="I199" i="25"/>
  <c r="H199" i="25"/>
  <c r="G199" i="25"/>
  <c r="F199" i="25"/>
  <c r="E199" i="25"/>
  <c r="D199" i="25"/>
  <c r="B199" i="25"/>
  <c r="A199" i="25"/>
  <c r="M198" i="25"/>
  <c r="L198" i="25"/>
  <c r="K198" i="25"/>
  <c r="J198" i="25"/>
  <c r="I198" i="25"/>
  <c r="H198" i="25"/>
  <c r="G198" i="25"/>
  <c r="F198" i="25"/>
  <c r="E198" i="25"/>
  <c r="D198" i="25"/>
  <c r="B198" i="25"/>
  <c r="A198" i="25"/>
  <c r="M197" i="25"/>
  <c r="L197" i="25"/>
  <c r="K197" i="25"/>
  <c r="J197" i="25"/>
  <c r="I197" i="25"/>
  <c r="H197" i="25"/>
  <c r="G197" i="25"/>
  <c r="F197" i="25"/>
  <c r="E197" i="25"/>
  <c r="D197" i="25"/>
  <c r="B197" i="25"/>
  <c r="A197" i="25"/>
  <c r="M196" i="25"/>
  <c r="L196" i="25"/>
  <c r="K196" i="25"/>
  <c r="J196" i="25"/>
  <c r="I196" i="25"/>
  <c r="H196" i="25"/>
  <c r="G196" i="25"/>
  <c r="F196" i="25"/>
  <c r="E196" i="25"/>
  <c r="D196" i="25"/>
  <c r="B196" i="25"/>
  <c r="A196" i="25"/>
  <c r="M195" i="25"/>
  <c r="L195" i="25"/>
  <c r="K195" i="25"/>
  <c r="J195" i="25"/>
  <c r="I195" i="25"/>
  <c r="H195" i="25"/>
  <c r="G195" i="25"/>
  <c r="F195" i="25"/>
  <c r="E195" i="25"/>
  <c r="D195" i="25"/>
  <c r="B195" i="25"/>
  <c r="A195" i="25"/>
  <c r="M194" i="25"/>
  <c r="L194" i="25"/>
  <c r="K194" i="25"/>
  <c r="J194" i="25"/>
  <c r="I194" i="25"/>
  <c r="H194" i="25"/>
  <c r="G194" i="25"/>
  <c r="F194" i="25"/>
  <c r="E194" i="25"/>
  <c r="D194" i="25"/>
  <c r="B194" i="25"/>
  <c r="A194" i="25"/>
  <c r="M193" i="25"/>
  <c r="L193" i="25"/>
  <c r="K193" i="25"/>
  <c r="J193" i="25"/>
  <c r="I193" i="25"/>
  <c r="H193" i="25"/>
  <c r="G193" i="25"/>
  <c r="F193" i="25"/>
  <c r="E193" i="25"/>
  <c r="D193" i="25"/>
  <c r="B193" i="25"/>
  <c r="A193" i="25"/>
  <c r="M192" i="25"/>
  <c r="L192" i="25"/>
  <c r="K192" i="25"/>
  <c r="J192" i="25"/>
  <c r="I192" i="25"/>
  <c r="H192" i="25"/>
  <c r="G192" i="25"/>
  <c r="F192" i="25"/>
  <c r="E192" i="25"/>
  <c r="D192" i="25"/>
  <c r="B192" i="25"/>
  <c r="A192" i="25"/>
  <c r="M191" i="25"/>
  <c r="L191" i="25"/>
  <c r="K191" i="25"/>
  <c r="J191" i="25"/>
  <c r="I191" i="25"/>
  <c r="H191" i="25"/>
  <c r="G191" i="25"/>
  <c r="F191" i="25"/>
  <c r="E191" i="25"/>
  <c r="D191" i="25"/>
  <c r="B191" i="25"/>
  <c r="A191" i="25"/>
  <c r="M190" i="25"/>
  <c r="L190" i="25"/>
  <c r="K190" i="25"/>
  <c r="J190" i="25"/>
  <c r="I190" i="25"/>
  <c r="H190" i="25"/>
  <c r="G190" i="25"/>
  <c r="F190" i="25"/>
  <c r="E190" i="25"/>
  <c r="D190" i="25"/>
  <c r="B190" i="25"/>
  <c r="A190" i="25"/>
  <c r="M189" i="25"/>
  <c r="L189" i="25"/>
  <c r="K189" i="25"/>
  <c r="J189" i="25"/>
  <c r="I189" i="25"/>
  <c r="H189" i="25"/>
  <c r="G189" i="25"/>
  <c r="F189" i="25"/>
  <c r="E189" i="25"/>
  <c r="D189" i="25"/>
  <c r="B189" i="25"/>
  <c r="A189" i="25"/>
  <c r="M188" i="25"/>
  <c r="L188" i="25"/>
  <c r="K188" i="25"/>
  <c r="J188" i="25"/>
  <c r="I188" i="25"/>
  <c r="H188" i="25"/>
  <c r="G188" i="25"/>
  <c r="F188" i="25"/>
  <c r="E188" i="25"/>
  <c r="D188" i="25"/>
  <c r="B188" i="25"/>
  <c r="A188" i="25"/>
  <c r="M187" i="25"/>
  <c r="L187" i="25"/>
  <c r="K187" i="25"/>
  <c r="J187" i="25"/>
  <c r="I187" i="25"/>
  <c r="H187" i="25"/>
  <c r="G187" i="25"/>
  <c r="F187" i="25"/>
  <c r="E187" i="25"/>
  <c r="D187" i="25"/>
  <c r="B187" i="25"/>
  <c r="A187" i="25"/>
  <c r="M186" i="25"/>
  <c r="L186" i="25"/>
  <c r="K186" i="25"/>
  <c r="J186" i="25"/>
  <c r="I186" i="25"/>
  <c r="H186" i="25"/>
  <c r="G186" i="25"/>
  <c r="F186" i="25"/>
  <c r="E186" i="25"/>
  <c r="D186" i="25"/>
  <c r="B186" i="25"/>
  <c r="A186" i="25"/>
  <c r="M185" i="25"/>
  <c r="L185" i="25"/>
  <c r="K185" i="25"/>
  <c r="J185" i="25"/>
  <c r="I185" i="25"/>
  <c r="H185" i="25"/>
  <c r="G185" i="25"/>
  <c r="F185" i="25"/>
  <c r="E185" i="25"/>
  <c r="D185" i="25"/>
  <c r="B185" i="25"/>
  <c r="A185" i="25"/>
  <c r="M184" i="25"/>
  <c r="L184" i="25"/>
  <c r="K184" i="25"/>
  <c r="J184" i="25"/>
  <c r="I184" i="25"/>
  <c r="H184" i="25"/>
  <c r="G184" i="25"/>
  <c r="F184" i="25"/>
  <c r="E184" i="25"/>
  <c r="D184" i="25"/>
  <c r="B184" i="25"/>
  <c r="A184" i="25"/>
  <c r="M183" i="25"/>
  <c r="L183" i="25"/>
  <c r="K183" i="25"/>
  <c r="J183" i="25"/>
  <c r="I183" i="25"/>
  <c r="H183" i="25"/>
  <c r="G183" i="25"/>
  <c r="F183" i="25"/>
  <c r="E183" i="25"/>
  <c r="D183" i="25"/>
  <c r="B183" i="25"/>
  <c r="A183" i="25"/>
  <c r="J617" i="26"/>
  <c r="I617" i="26"/>
  <c r="H617" i="26"/>
  <c r="G617" i="26"/>
  <c r="F617" i="26"/>
  <c r="E617" i="26"/>
  <c r="D617" i="26"/>
  <c r="B617" i="26"/>
  <c r="A617" i="26"/>
  <c r="J616" i="26"/>
  <c r="I616" i="26"/>
  <c r="H616" i="26"/>
  <c r="G616" i="26"/>
  <c r="F616" i="26"/>
  <c r="E616" i="26"/>
  <c r="D616" i="26"/>
  <c r="B616" i="26"/>
  <c r="A616" i="26"/>
  <c r="J615" i="26"/>
  <c r="I615" i="26"/>
  <c r="H615" i="26"/>
  <c r="G615" i="26"/>
  <c r="F615" i="26"/>
  <c r="E615" i="26"/>
  <c r="D615" i="26"/>
  <c r="B615" i="26"/>
  <c r="A615" i="26"/>
  <c r="J614" i="26"/>
  <c r="I614" i="26"/>
  <c r="H614" i="26"/>
  <c r="G614" i="26"/>
  <c r="F614" i="26"/>
  <c r="E614" i="26"/>
  <c r="D614" i="26"/>
  <c r="B614" i="26"/>
  <c r="A614" i="26"/>
  <c r="J613" i="26"/>
  <c r="I613" i="26"/>
  <c r="H613" i="26"/>
  <c r="G613" i="26"/>
  <c r="F613" i="26"/>
  <c r="E613" i="26"/>
  <c r="D613" i="26"/>
  <c r="B613" i="26"/>
  <c r="A613" i="26"/>
  <c r="J612" i="26"/>
  <c r="I612" i="26"/>
  <c r="H612" i="26"/>
  <c r="G612" i="26"/>
  <c r="F612" i="26"/>
  <c r="E612" i="26"/>
  <c r="D612" i="26"/>
  <c r="B612" i="26"/>
  <c r="A612" i="26"/>
  <c r="J611" i="26"/>
  <c r="I611" i="26"/>
  <c r="H611" i="26"/>
  <c r="G611" i="26"/>
  <c r="F611" i="26"/>
  <c r="E611" i="26"/>
  <c r="D611" i="26"/>
  <c r="B611" i="26"/>
  <c r="A611" i="26"/>
  <c r="J610" i="26"/>
  <c r="I610" i="26"/>
  <c r="H610" i="26"/>
  <c r="G610" i="26"/>
  <c r="F610" i="26"/>
  <c r="E610" i="26"/>
  <c r="D610" i="26"/>
  <c r="B610" i="26"/>
  <c r="A610" i="26"/>
  <c r="J609" i="26"/>
  <c r="I609" i="26"/>
  <c r="H609" i="26"/>
  <c r="G609" i="26"/>
  <c r="F609" i="26"/>
  <c r="E609" i="26"/>
  <c r="D609" i="26"/>
  <c r="B609" i="26"/>
  <c r="A609" i="26"/>
  <c r="J608" i="26"/>
  <c r="I608" i="26"/>
  <c r="H608" i="26"/>
  <c r="G608" i="26"/>
  <c r="F608" i="26"/>
  <c r="E608" i="26"/>
  <c r="D608" i="26"/>
  <c r="B608" i="26"/>
  <c r="A608" i="26"/>
  <c r="J607" i="26"/>
  <c r="I607" i="26"/>
  <c r="H607" i="26"/>
  <c r="G607" i="26"/>
  <c r="F607" i="26"/>
  <c r="E607" i="26"/>
  <c r="D607" i="26"/>
  <c r="B607" i="26"/>
  <c r="A607" i="26"/>
  <c r="J606" i="26"/>
  <c r="I606" i="26"/>
  <c r="H606" i="26"/>
  <c r="G606" i="26"/>
  <c r="F606" i="26"/>
  <c r="E606" i="26"/>
  <c r="D606" i="26"/>
  <c r="B606" i="26"/>
  <c r="A606" i="26"/>
  <c r="J605" i="26"/>
  <c r="I605" i="26"/>
  <c r="H605" i="26"/>
  <c r="G605" i="26"/>
  <c r="F605" i="26"/>
  <c r="E605" i="26"/>
  <c r="D605" i="26"/>
  <c r="B605" i="26"/>
  <c r="A605" i="26"/>
  <c r="J604" i="26"/>
  <c r="I604" i="26"/>
  <c r="H604" i="26"/>
  <c r="G604" i="26"/>
  <c r="F604" i="26"/>
  <c r="E604" i="26"/>
  <c r="D604" i="26"/>
  <c r="B604" i="26"/>
  <c r="A604" i="26"/>
  <c r="J603" i="26"/>
  <c r="I603" i="26"/>
  <c r="H603" i="26"/>
  <c r="G603" i="26"/>
  <c r="F603" i="26"/>
  <c r="E603" i="26"/>
  <c r="D603" i="26"/>
  <c r="B603" i="26"/>
  <c r="A603" i="26"/>
  <c r="J602" i="26"/>
  <c r="I602" i="26"/>
  <c r="H602" i="26"/>
  <c r="G602" i="26"/>
  <c r="F602" i="26"/>
  <c r="E602" i="26"/>
  <c r="D602" i="26"/>
  <c r="B602" i="26"/>
  <c r="A602" i="26"/>
  <c r="J601" i="26"/>
  <c r="I601" i="26"/>
  <c r="H601" i="26"/>
  <c r="G601" i="26"/>
  <c r="F601" i="26"/>
  <c r="E601" i="26"/>
  <c r="D601" i="26"/>
  <c r="B601" i="26"/>
  <c r="A601" i="26"/>
  <c r="J600" i="26"/>
  <c r="I600" i="26"/>
  <c r="H600" i="26"/>
  <c r="G600" i="26"/>
  <c r="F600" i="26"/>
  <c r="E600" i="26"/>
  <c r="D600" i="26"/>
  <c r="B600" i="26"/>
  <c r="A600" i="26"/>
  <c r="J599" i="26"/>
  <c r="I599" i="26"/>
  <c r="H599" i="26"/>
  <c r="G599" i="26"/>
  <c r="F599" i="26"/>
  <c r="E599" i="26"/>
  <c r="D599" i="26"/>
  <c r="B599" i="26"/>
  <c r="A599" i="26"/>
  <c r="J598" i="26"/>
  <c r="I598" i="26"/>
  <c r="H598" i="26"/>
  <c r="G598" i="26"/>
  <c r="F598" i="26"/>
  <c r="E598" i="26"/>
  <c r="D598" i="26"/>
  <c r="B598" i="26"/>
  <c r="A598" i="26"/>
  <c r="J597" i="26"/>
  <c r="I597" i="26"/>
  <c r="H597" i="26"/>
  <c r="G597" i="26"/>
  <c r="F597" i="26"/>
  <c r="E597" i="26"/>
  <c r="D597" i="26"/>
  <c r="B597" i="26"/>
  <c r="A597" i="26"/>
  <c r="J596" i="26"/>
  <c r="I596" i="26"/>
  <c r="H596" i="26"/>
  <c r="G596" i="26"/>
  <c r="F596" i="26"/>
  <c r="E596" i="26"/>
  <c r="D596" i="26"/>
  <c r="B596" i="26"/>
  <c r="A596" i="26"/>
  <c r="J595" i="26"/>
  <c r="I595" i="26"/>
  <c r="H595" i="26"/>
  <c r="G595" i="26"/>
  <c r="F595" i="26"/>
  <c r="E595" i="26"/>
  <c r="D595" i="26"/>
  <c r="B595" i="26"/>
  <c r="A595" i="26"/>
  <c r="J594" i="26"/>
  <c r="I594" i="26"/>
  <c r="H594" i="26"/>
  <c r="G594" i="26"/>
  <c r="F594" i="26"/>
  <c r="E594" i="26"/>
  <c r="D594" i="26"/>
  <c r="B594" i="26"/>
  <c r="A594" i="26"/>
  <c r="J593" i="26"/>
  <c r="I593" i="26"/>
  <c r="H593" i="26"/>
  <c r="G593" i="26"/>
  <c r="F593" i="26"/>
  <c r="E593" i="26"/>
  <c r="D593" i="26"/>
  <c r="B593" i="26"/>
  <c r="A593" i="26"/>
  <c r="J592" i="26"/>
  <c r="I592" i="26"/>
  <c r="H592" i="26"/>
  <c r="G592" i="26"/>
  <c r="F592" i="26"/>
  <c r="E592" i="26"/>
  <c r="D592" i="26"/>
  <c r="B592" i="26"/>
  <c r="A592" i="26"/>
  <c r="J591" i="26"/>
  <c r="I591" i="26"/>
  <c r="H591" i="26"/>
  <c r="G591" i="26"/>
  <c r="F591" i="26"/>
  <c r="E591" i="26"/>
  <c r="D591" i="26"/>
  <c r="B591" i="26"/>
  <c r="A591" i="26"/>
  <c r="J590" i="26"/>
  <c r="I590" i="26"/>
  <c r="H590" i="26"/>
  <c r="G590" i="26"/>
  <c r="F590" i="26"/>
  <c r="E590" i="26"/>
  <c r="D590" i="26"/>
  <c r="B590" i="26"/>
  <c r="A590" i="26"/>
  <c r="J589" i="26"/>
  <c r="I589" i="26"/>
  <c r="H589" i="26"/>
  <c r="G589" i="26"/>
  <c r="F589" i="26"/>
  <c r="E589" i="26"/>
  <c r="D589" i="26"/>
  <c r="B589" i="26"/>
  <c r="A589" i="26"/>
  <c r="J588" i="26"/>
  <c r="I588" i="26"/>
  <c r="H588" i="26"/>
  <c r="G588" i="26"/>
  <c r="F588" i="26"/>
  <c r="E588" i="26"/>
  <c r="D588" i="26"/>
  <c r="B588" i="26"/>
  <c r="A588" i="26"/>
  <c r="J587" i="26"/>
  <c r="I587" i="26"/>
  <c r="H587" i="26"/>
  <c r="G587" i="26"/>
  <c r="F587" i="26"/>
  <c r="E587" i="26"/>
  <c r="D587" i="26"/>
  <c r="B587" i="26"/>
  <c r="A587" i="26"/>
  <c r="J586" i="26"/>
  <c r="I586" i="26"/>
  <c r="H586" i="26"/>
  <c r="G586" i="26"/>
  <c r="F586" i="26"/>
  <c r="E586" i="26"/>
  <c r="D586" i="26"/>
  <c r="B586" i="26"/>
  <c r="A586" i="26"/>
  <c r="J585" i="26"/>
  <c r="I585" i="26"/>
  <c r="H585" i="26"/>
  <c r="G585" i="26"/>
  <c r="F585" i="26"/>
  <c r="E585" i="26"/>
  <c r="D585" i="26"/>
  <c r="B585" i="26"/>
  <c r="A585" i="26"/>
  <c r="J584" i="26"/>
  <c r="I584" i="26"/>
  <c r="H584" i="26"/>
  <c r="G584" i="26"/>
  <c r="F584" i="26"/>
  <c r="E584" i="26"/>
  <c r="D584" i="26"/>
  <c r="B584" i="26"/>
  <c r="A584" i="26"/>
  <c r="J583" i="26"/>
  <c r="I583" i="26"/>
  <c r="H583" i="26"/>
  <c r="G583" i="26"/>
  <c r="F583" i="26"/>
  <c r="E583" i="26"/>
  <c r="D583" i="26"/>
  <c r="B583" i="26"/>
  <c r="A583" i="26"/>
  <c r="J582" i="26"/>
  <c r="I582" i="26"/>
  <c r="H582" i="26"/>
  <c r="G582" i="26"/>
  <c r="F582" i="26"/>
  <c r="E582" i="26"/>
  <c r="D582" i="26"/>
  <c r="B582" i="26"/>
  <c r="A582" i="26"/>
  <c r="J581" i="26"/>
  <c r="I581" i="26"/>
  <c r="H581" i="26"/>
  <c r="G581" i="26"/>
  <c r="F581" i="26"/>
  <c r="E581" i="26"/>
  <c r="D581" i="26"/>
  <c r="B581" i="26"/>
  <c r="A581" i="26"/>
  <c r="J580" i="26"/>
  <c r="I580" i="26"/>
  <c r="H580" i="26"/>
  <c r="G580" i="26"/>
  <c r="F580" i="26"/>
  <c r="E580" i="26"/>
  <c r="D580" i="26"/>
  <c r="B580" i="26"/>
  <c r="A580" i="26"/>
  <c r="J579" i="26"/>
  <c r="I579" i="26"/>
  <c r="H579" i="26"/>
  <c r="G579" i="26"/>
  <c r="F579" i="26"/>
  <c r="E579" i="26"/>
  <c r="D579" i="26"/>
  <c r="B579" i="26"/>
  <c r="A579" i="26"/>
  <c r="J578" i="26"/>
  <c r="I578" i="26"/>
  <c r="H578" i="26"/>
  <c r="G578" i="26"/>
  <c r="F578" i="26"/>
  <c r="E578" i="26"/>
  <c r="D578" i="26"/>
  <c r="B578" i="26"/>
  <c r="A578" i="26"/>
  <c r="J577" i="26"/>
  <c r="I577" i="26"/>
  <c r="H577" i="26"/>
  <c r="G577" i="26"/>
  <c r="F577" i="26"/>
  <c r="E577" i="26"/>
  <c r="D577" i="26"/>
  <c r="B577" i="26"/>
  <c r="A577" i="26"/>
  <c r="J576" i="26"/>
  <c r="I576" i="26"/>
  <c r="H576" i="26"/>
  <c r="G576" i="26"/>
  <c r="F576" i="26"/>
  <c r="E576" i="26"/>
  <c r="D576" i="26"/>
  <c r="B576" i="26"/>
  <c r="A576" i="26"/>
  <c r="J575" i="26"/>
  <c r="I575" i="26"/>
  <c r="H575" i="26"/>
  <c r="G575" i="26"/>
  <c r="F575" i="26"/>
  <c r="E575" i="26"/>
  <c r="D575" i="26"/>
  <c r="B575" i="26"/>
  <c r="A575" i="26"/>
  <c r="J574" i="26"/>
  <c r="I574" i="26"/>
  <c r="H574" i="26"/>
  <c r="G574" i="26"/>
  <c r="F574" i="26"/>
  <c r="E574" i="26"/>
  <c r="D574" i="26"/>
  <c r="B574" i="26"/>
  <c r="A574" i="26"/>
  <c r="J573" i="26"/>
  <c r="I573" i="26"/>
  <c r="H573" i="26"/>
  <c r="G573" i="26"/>
  <c r="F573" i="26"/>
  <c r="E573" i="26"/>
  <c r="D573" i="26"/>
  <c r="B573" i="26"/>
  <c r="A573" i="26"/>
  <c r="J572" i="26"/>
  <c r="I572" i="26"/>
  <c r="H572" i="26"/>
  <c r="G572" i="26"/>
  <c r="F572" i="26"/>
  <c r="E572" i="26"/>
  <c r="D572" i="26"/>
  <c r="B572" i="26"/>
  <c r="A572" i="26"/>
  <c r="J571" i="26"/>
  <c r="I571" i="26"/>
  <c r="H571" i="26"/>
  <c r="G571" i="26"/>
  <c r="F571" i="26"/>
  <c r="E571" i="26"/>
  <c r="D571" i="26"/>
  <c r="B571" i="26"/>
  <c r="A571" i="26"/>
  <c r="J570" i="26"/>
  <c r="I570" i="26"/>
  <c r="H570" i="26"/>
  <c r="G570" i="26"/>
  <c r="F570" i="26"/>
  <c r="E570" i="26"/>
  <c r="D570" i="26"/>
  <c r="B570" i="26"/>
  <c r="A570" i="26"/>
  <c r="J569" i="26"/>
  <c r="I569" i="26"/>
  <c r="H569" i="26"/>
  <c r="G569" i="26"/>
  <c r="F569" i="26"/>
  <c r="E569" i="26"/>
  <c r="D569" i="26"/>
  <c r="B569" i="26"/>
  <c r="A569" i="26"/>
  <c r="J568" i="26"/>
  <c r="I568" i="26"/>
  <c r="H568" i="26"/>
  <c r="G568" i="26"/>
  <c r="F568" i="26"/>
  <c r="E568" i="26"/>
  <c r="D568" i="26"/>
  <c r="B568" i="26"/>
  <c r="A568" i="26"/>
  <c r="J567" i="26"/>
  <c r="I567" i="26"/>
  <c r="H567" i="26"/>
  <c r="G567" i="26"/>
  <c r="F567" i="26"/>
  <c r="E567" i="26"/>
  <c r="D567" i="26"/>
  <c r="B567" i="26"/>
  <c r="A567" i="26"/>
  <c r="J566" i="26"/>
  <c r="I566" i="26"/>
  <c r="H566" i="26"/>
  <c r="G566" i="26"/>
  <c r="F566" i="26"/>
  <c r="E566" i="26"/>
  <c r="D566" i="26"/>
  <c r="B566" i="26"/>
  <c r="A566" i="26"/>
  <c r="J565" i="26"/>
  <c r="I565" i="26"/>
  <c r="H565" i="26"/>
  <c r="G565" i="26"/>
  <c r="F565" i="26"/>
  <c r="E565" i="26"/>
  <c r="D565" i="26"/>
  <c r="B565" i="26"/>
  <c r="A565" i="26"/>
  <c r="J564" i="26"/>
  <c r="I564" i="26"/>
  <c r="H564" i="26"/>
  <c r="G564" i="26"/>
  <c r="F564" i="26"/>
  <c r="E564" i="26"/>
  <c r="D564" i="26"/>
  <c r="B564" i="26"/>
  <c r="A564" i="26"/>
  <c r="J563" i="26"/>
  <c r="I563" i="26"/>
  <c r="H563" i="26"/>
  <c r="G563" i="26"/>
  <c r="F563" i="26"/>
  <c r="E563" i="26"/>
  <c r="D563" i="26"/>
  <c r="B563" i="26"/>
  <c r="A563" i="26"/>
  <c r="J562" i="26"/>
  <c r="I562" i="26"/>
  <c r="H562" i="26"/>
  <c r="G562" i="26"/>
  <c r="F562" i="26"/>
  <c r="E562" i="26"/>
  <c r="D562" i="26"/>
  <c r="B562" i="26"/>
  <c r="A562" i="26"/>
  <c r="J561" i="26"/>
  <c r="I561" i="26"/>
  <c r="H561" i="26"/>
  <c r="G561" i="26"/>
  <c r="F561" i="26"/>
  <c r="E561" i="26"/>
  <c r="D561" i="26"/>
  <c r="B561" i="26"/>
  <c r="A561" i="26"/>
  <c r="J560" i="26"/>
  <c r="I560" i="26"/>
  <c r="H560" i="26"/>
  <c r="G560" i="26"/>
  <c r="F560" i="26"/>
  <c r="E560" i="26"/>
  <c r="D560" i="26"/>
  <c r="B560" i="26"/>
  <c r="A560" i="26"/>
  <c r="J559" i="26"/>
  <c r="I559" i="26"/>
  <c r="H559" i="26"/>
  <c r="G559" i="26"/>
  <c r="F559" i="26"/>
  <c r="E559" i="26"/>
  <c r="D559" i="26"/>
  <c r="B559" i="26"/>
  <c r="A559" i="26"/>
  <c r="J558" i="26"/>
  <c r="I558" i="26"/>
  <c r="H558" i="26"/>
  <c r="G558" i="26"/>
  <c r="F558" i="26"/>
  <c r="E558" i="26"/>
  <c r="D558" i="26"/>
  <c r="B558" i="26"/>
  <c r="A558" i="26"/>
  <c r="J557" i="26"/>
  <c r="I557" i="26"/>
  <c r="H557" i="26"/>
  <c r="G557" i="26"/>
  <c r="F557" i="26"/>
  <c r="E557" i="26"/>
  <c r="D557" i="26"/>
  <c r="B557" i="26"/>
  <c r="A557" i="26"/>
  <c r="J556" i="26"/>
  <c r="I556" i="26"/>
  <c r="H556" i="26"/>
  <c r="G556" i="26"/>
  <c r="F556" i="26"/>
  <c r="E556" i="26"/>
  <c r="D556" i="26"/>
  <c r="B556" i="26"/>
  <c r="A556" i="26"/>
  <c r="J555" i="26"/>
  <c r="I555" i="26"/>
  <c r="H555" i="26"/>
  <c r="G555" i="26"/>
  <c r="F555" i="26"/>
  <c r="E555" i="26"/>
  <c r="D555" i="26"/>
  <c r="B555" i="26"/>
  <c r="A555" i="26"/>
  <c r="J554" i="26"/>
  <c r="I554" i="26"/>
  <c r="H554" i="26"/>
  <c r="G554" i="26"/>
  <c r="F554" i="26"/>
  <c r="E554" i="26"/>
  <c r="D554" i="26"/>
  <c r="B554" i="26"/>
  <c r="A554" i="26"/>
  <c r="J553" i="26"/>
  <c r="I553" i="26"/>
  <c r="H553" i="26"/>
  <c r="G553" i="26"/>
  <c r="F553" i="26"/>
  <c r="E553" i="26"/>
  <c r="D553" i="26"/>
  <c r="B553" i="26"/>
  <c r="A553" i="26"/>
  <c r="J552" i="26"/>
  <c r="I552" i="26"/>
  <c r="H552" i="26"/>
  <c r="G552" i="26"/>
  <c r="F552" i="26"/>
  <c r="E552" i="26"/>
  <c r="D552" i="26"/>
  <c r="B552" i="26"/>
  <c r="A552" i="26"/>
  <c r="J551" i="26"/>
  <c r="I551" i="26"/>
  <c r="H551" i="26"/>
  <c r="G551" i="26"/>
  <c r="F551" i="26"/>
  <c r="E551" i="26"/>
  <c r="D551" i="26"/>
  <c r="B551" i="26"/>
  <c r="A551" i="26"/>
  <c r="J550" i="26"/>
  <c r="I550" i="26"/>
  <c r="H550" i="26"/>
  <c r="G550" i="26"/>
  <c r="F550" i="26"/>
  <c r="E550" i="26"/>
  <c r="D550" i="26"/>
  <c r="B550" i="26"/>
  <c r="A550" i="26"/>
  <c r="J549" i="26"/>
  <c r="I549" i="26"/>
  <c r="H549" i="26"/>
  <c r="G549" i="26"/>
  <c r="F549" i="26"/>
  <c r="E549" i="26"/>
  <c r="D549" i="26"/>
  <c r="B549" i="26"/>
  <c r="A549" i="26"/>
  <c r="J548" i="26"/>
  <c r="I548" i="26"/>
  <c r="H548" i="26"/>
  <c r="G548" i="26"/>
  <c r="F548" i="26"/>
  <c r="E548" i="26"/>
  <c r="D548" i="26"/>
  <c r="B548" i="26"/>
  <c r="A548" i="26"/>
  <c r="J547" i="26"/>
  <c r="I547" i="26"/>
  <c r="H547" i="26"/>
  <c r="G547" i="26"/>
  <c r="F547" i="26"/>
  <c r="E547" i="26"/>
  <c r="D547" i="26"/>
  <c r="B547" i="26"/>
  <c r="A547" i="26"/>
  <c r="J546" i="26"/>
  <c r="I546" i="26"/>
  <c r="H546" i="26"/>
  <c r="G546" i="26"/>
  <c r="F546" i="26"/>
  <c r="E546" i="26"/>
  <c r="D546" i="26"/>
  <c r="B546" i="26"/>
  <c r="A546" i="26"/>
  <c r="J545" i="26"/>
  <c r="I545" i="26"/>
  <c r="H545" i="26"/>
  <c r="G545" i="26"/>
  <c r="F545" i="26"/>
  <c r="E545" i="26"/>
  <c r="D545" i="26"/>
  <c r="B545" i="26"/>
  <c r="A545" i="26"/>
  <c r="J544" i="26"/>
  <c r="I544" i="26"/>
  <c r="H544" i="26"/>
  <c r="G544" i="26"/>
  <c r="F544" i="26"/>
  <c r="E544" i="26"/>
  <c r="D544" i="26"/>
  <c r="B544" i="26"/>
  <c r="A544" i="26"/>
  <c r="J543" i="26"/>
  <c r="I543" i="26"/>
  <c r="H543" i="26"/>
  <c r="G543" i="26"/>
  <c r="F543" i="26"/>
  <c r="E543" i="26"/>
  <c r="D543" i="26"/>
  <c r="B543" i="26"/>
  <c r="A543" i="26"/>
  <c r="J542" i="26"/>
  <c r="I542" i="26"/>
  <c r="H542" i="26"/>
  <c r="G542" i="26"/>
  <c r="F542" i="26"/>
  <c r="E542" i="26"/>
  <c r="D542" i="26"/>
  <c r="B542" i="26"/>
  <c r="A542" i="26"/>
  <c r="J541" i="26"/>
  <c r="I541" i="26"/>
  <c r="H541" i="26"/>
  <c r="G541" i="26"/>
  <c r="F541" i="26"/>
  <c r="E541" i="26"/>
  <c r="D541" i="26"/>
  <c r="B541" i="26"/>
  <c r="A541" i="26"/>
  <c r="J540" i="26"/>
  <c r="I540" i="26"/>
  <c r="H540" i="26"/>
  <c r="G540" i="26"/>
  <c r="F540" i="26"/>
  <c r="E540" i="26"/>
  <c r="D540" i="26"/>
  <c r="B540" i="26"/>
  <c r="A540" i="26"/>
  <c r="J539" i="26"/>
  <c r="I539" i="26"/>
  <c r="H539" i="26"/>
  <c r="G539" i="26"/>
  <c r="F539" i="26"/>
  <c r="E539" i="26"/>
  <c r="D539" i="26"/>
  <c r="B539" i="26"/>
  <c r="A539" i="26"/>
  <c r="J538" i="26"/>
  <c r="I538" i="26"/>
  <c r="H538" i="26"/>
  <c r="G538" i="26"/>
  <c r="F538" i="26"/>
  <c r="E538" i="26"/>
  <c r="D538" i="26"/>
  <c r="B538" i="26"/>
  <c r="A538" i="26"/>
  <c r="J537" i="26"/>
  <c r="I537" i="26"/>
  <c r="H537" i="26"/>
  <c r="G537" i="26"/>
  <c r="F537" i="26"/>
  <c r="E537" i="26"/>
  <c r="D537" i="26"/>
  <c r="B537" i="26"/>
  <c r="A537" i="26"/>
  <c r="J536" i="26"/>
  <c r="I536" i="26"/>
  <c r="H536" i="26"/>
  <c r="G536" i="26"/>
  <c r="F536" i="26"/>
  <c r="E536" i="26"/>
  <c r="D536" i="26"/>
  <c r="B536" i="26"/>
  <c r="A536" i="26"/>
  <c r="J535" i="26"/>
  <c r="I535" i="26"/>
  <c r="H535" i="26"/>
  <c r="G535" i="26"/>
  <c r="F535" i="26"/>
  <c r="E535" i="26"/>
  <c r="D535" i="26"/>
  <c r="B535" i="26"/>
  <c r="A535" i="26"/>
  <c r="J534" i="26"/>
  <c r="I534" i="26"/>
  <c r="H534" i="26"/>
  <c r="G534" i="26"/>
  <c r="F534" i="26"/>
  <c r="E534" i="26"/>
  <c r="D534" i="26"/>
  <c r="B534" i="26"/>
  <c r="A534" i="26"/>
  <c r="J533" i="26"/>
  <c r="I533" i="26"/>
  <c r="H533" i="26"/>
  <c r="G533" i="26"/>
  <c r="F533" i="26"/>
  <c r="E533" i="26"/>
  <c r="D533" i="26"/>
  <c r="B533" i="26"/>
  <c r="A533" i="26"/>
  <c r="J532" i="26"/>
  <c r="I532" i="26"/>
  <c r="H532" i="26"/>
  <c r="G532" i="26"/>
  <c r="F532" i="26"/>
  <c r="E532" i="26"/>
  <c r="D532" i="26"/>
  <c r="B532" i="26"/>
  <c r="A532" i="26"/>
  <c r="J531" i="26"/>
  <c r="I531" i="26"/>
  <c r="H531" i="26"/>
  <c r="G531" i="26"/>
  <c r="F531" i="26"/>
  <c r="E531" i="26"/>
  <c r="D531" i="26"/>
  <c r="B531" i="26"/>
  <c r="A531" i="26"/>
  <c r="J530" i="26"/>
  <c r="I530" i="26"/>
  <c r="H530" i="26"/>
  <c r="G530" i="26"/>
  <c r="F530" i="26"/>
  <c r="E530" i="26"/>
  <c r="D530" i="26"/>
  <c r="B530" i="26"/>
  <c r="A530" i="26"/>
  <c r="J529" i="26"/>
  <c r="I529" i="26"/>
  <c r="H529" i="26"/>
  <c r="G529" i="26"/>
  <c r="F529" i="26"/>
  <c r="E529" i="26"/>
  <c r="D529" i="26"/>
  <c r="B529" i="26"/>
  <c r="A529" i="26"/>
  <c r="J528" i="26"/>
  <c r="I528" i="26"/>
  <c r="H528" i="26"/>
  <c r="G528" i="26"/>
  <c r="F528" i="26"/>
  <c r="E528" i="26"/>
  <c r="D528" i="26"/>
  <c r="B528" i="26"/>
  <c r="A528" i="26"/>
  <c r="J527" i="26"/>
  <c r="I527" i="26"/>
  <c r="H527" i="26"/>
  <c r="G527" i="26"/>
  <c r="F527" i="26"/>
  <c r="E527" i="26"/>
  <c r="D527" i="26"/>
  <c r="B527" i="26"/>
  <c r="A527" i="26"/>
  <c r="J526" i="26"/>
  <c r="I526" i="26"/>
  <c r="H526" i="26"/>
  <c r="G526" i="26"/>
  <c r="F526" i="26"/>
  <c r="E526" i="26"/>
  <c r="D526" i="26"/>
  <c r="B526" i="26"/>
  <c r="A526" i="26"/>
  <c r="J525" i="26"/>
  <c r="I525" i="26"/>
  <c r="H525" i="26"/>
  <c r="G525" i="26"/>
  <c r="F525" i="26"/>
  <c r="E525" i="26"/>
  <c r="D525" i="26"/>
  <c r="B525" i="26"/>
  <c r="A525" i="26"/>
  <c r="J524" i="26"/>
  <c r="I524" i="26"/>
  <c r="H524" i="26"/>
  <c r="G524" i="26"/>
  <c r="F524" i="26"/>
  <c r="E524" i="26"/>
  <c r="D524" i="26"/>
  <c r="B524" i="26"/>
  <c r="A524" i="26"/>
  <c r="J523" i="26"/>
  <c r="I523" i="26"/>
  <c r="H523" i="26"/>
  <c r="G523" i="26"/>
  <c r="F523" i="26"/>
  <c r="E523" i="26"/>
  <c r="D523" i="26"/>
  <c r="B523" i="26"/>
  <c r="A523" i="26"/>
  <c r="J522" i="26"/>
  <c r="I522" i="26"/>
  <c r="H522" i="26"/>
  <c r="G522" i="26"/>
  <c r="F522" i="26"/>
  <c r="E522" i="26"/>
  <c r="D522" i="26"/>
  <c r="B522" i="26"/>
  <c r="A522" i="26"/>
  <c r="J521" i="26"/>
  <c r="I521" i="26"/>
  <c r="H521" i="26"/>
  <c r="G521" i="26"/>
  <c r="F521" i="26"/>
  <c r="E521" i="26"/>
  <c r="D521" i="26"/>
  <c r="B521" i="26"/>
  <c r="A521" i="26"/>
  <c r="J520" i="26"/>
  <c r="I520" i="26"/>
  <c r="H520" i="26"/>
  <c r="G520" i="26"/>
  <c r="F520" i="26"/>
  <c r="E520" i="26"/>
  <c r="D520" i="26"/>
  <c r="B520" i="26"/>
  <c r="A520" i="26"/>
  <c r="J519" i="26"/>
  <c r="I519" i="26"/>
  <c r="H519" i="26"/>
  <c r="G519" i="26"/>
  <c r="F519" i="26"/>
  <c r="E519" i="26"/>
  <c r="D519" i="26"/>
  <c r="B519" i="26"/>
  <c r="A519" i="26"/>
  <c r="J518" i="26"/>
  <c r="I518" i="26"/>
  <c r="H518" i="26"/>
  <c r="G518" i="26"/>
  <c r="F518" i="26"/>
  <c r="E518" i="26"/>
  <c r="D518" i="26"/>
  <c r="B518" i="26"/>
  <c r="A518" i="26"/>
  <c r="J517" i="26"/>
  <c r="I517" i="26"/>
  <c r="H517" i="26"/>
  <c r="G517" i="26"/>
  <c r="F517" i="26"/>
  <c r="E517" i="26"/>
  <c r="D517" i="26"/>
  <c r="B517" i="26"/>
  <c r="A517" i="26"/>
  <c r="J516" i="26"/>
  <c r="I516" i="26"/>
  <c r="H516" i="26"/>
  <c r="G516" i="26"/>
  <c r="F516" i="26"/>
  <c r="E516" i="26"/>
  <c r="D516" i="26"/>
  <c r="B516" i="26"/>
  <c r="A516" i="26"/>
  <c r="J515" i="26"/>
  <c r="I515" i="26"/>
  <c r="H515" i="26"/>
  <c r="G515" i="26"/>
  <c r="F515" i="26"/>
  <c r="E515" i="26"/>
  <c r="D515" i="26"/>
  <c r="B515" i="26"/>
  <c r="A515" i="26"/>
  <c r="J514" i="26"/>
  <c r="I514" i="26"/>
  <c r="H514" i="26"/>
  <c r="G514" i="26"/>
  <c r="F514" i="26"/>
  <c r="E514" i="26"/>
  <c r="D514" i="26"/>
  <c r="B514" i="26"/>
  <c r="A514" i="26"/>
  <c r="J513" i="26"/>
  <c r="I513" i="26"/>
  <c r="H513" i="26"/>
  <c r="G513" i="26"/>
  <c r="F513" i="26"/>
  <c r="E513" i="26"/>
  <c r="D513" i="26"/>
  <c r="B513" i="26"/>
  <c r="A513" i="26"/>
  <c r="J512" i="26"/>
  <c r="I512" i="26"/>
  <c r="H512" i="26"/>
  <c r="G512" i="26"/>
  <c r="F512" i="26"/>
  <c r="E512" i="26"/>
  <c r="D512" i="26"/>
  <c r="B512" i="26"/>
  <c r="A512" i="26"/>
  <c r="J511" i="26"/>
  <c r="I511" i="26"/>
  <c r="H511" i="26"/>
  <c r="G511" i="26"/>
  <c r="F511" i="26"/>
  <c r="E511" i="26"/>
  <c r="D511" i="26"/>
  <c r="B511" i="26"/>
  <c r="A511" i="26"/>
  <c r="J510" i="26"/>
  <c r="I510" i="26"/>
  <c r="H510" i="26"/>
  <c r="G510" i="26"/>
  <c r="F510" i="26"/>
  <c r="E510" i="26"/>
  <c r="D510" i="26"/>
  <c r="B510" i="26"/>
  <c r="A510" i="26"/>
  <c r="J509" i="26"/>
  <c r="I509" i="26"/>
  <c r="H509" i="26"/>
  <c r="G509" i="26"/>
  <c r="F509" i="26"/>
  <c r="E509" i="26"/>
  <c r="D509" i="26"/>
  <c r="B509" i="26"/>
  <c r="A509" i="26"/>
  <c r="J508" i="26"/>
  <c r="I508" i="26"/>
  <c r="H508" i="26"/>
  <c r="G508" i="26"/>
  <c r="F508" i="26"/>
  <c r="E508" i="26"/>
  <c r="D508" i="26"/>
  <c r="B508" i="26"/>
  <c r="A508" i="26"/>
  <c r="J507" i="26"/>
  <c r="I507" i="26"/>
  <c r="H507" i="26"/>
  <c r="G507" i="26"/>
  <c r="F507" i="26"/>
  <c r="E507" i="26"/>
  <c r="D507" i="26"/>
  <c r="B507" i="26"/>
  <c r="A507" i="26"/>
  <c r="J506" i="26"/>
  <c r="I506" i="26"/>
  <c r="H506" i="26"/>
  <c r="G506" i="26"/>
  <c r="F506" i="26"/>
  <c r="E506" i="26"/>
  <c r="D506" i="26"/>
  <c r="B506" i="26"/>
  <c r="A506" i="26"/>
  <c r="J505" i="26"/>
  <c r="I505" i="26"/>
  <c r="H505" i="26"/>
  <c r="G505" i="26"/>
  <c r="F505" i="26"/>
  <c r="E505" i="26"/>
  <c r="D505" i="26"/>
  <c r="B505" i="26"/>
  <c r="A505" i="26"/>
  <c r="J504" i="26"/>
  <c r="I504" i="26"/>
  <c r="H504" i="26"/>
  <c r="G504" i="26"/>
  <c r="F504" i="26"/>
  <c r="E504" i="26"/>
  <c r="D504" i="26"/>
  <c r="B504" i="26"/>
  <c r="A504" i="26"/>
  <c r="J503" i="26"/>
  <c r="I503" i="26"/>
  <c r="H503" i="26"/>
  <c r="G503" i="26"/>
  <c r="F503" i="26"/>
  <c r="E503" i="26"/>
  <c r="D503" i="26"/>
  <c r="B503" i="26"/>
  <c r="A503" i="26"/>
  <c r="J502" i="26"/>
  <c r="I502" i="26"/>
  <c r="H502" i="26"/>
  <c r="G502" i="26"/>
  <c r="F502" i="26"/>
  <c r="E502" i="26"/>
  <c r="D502" i="26"/>
  <c r="B502" i="26"/>
  <c r="A502" i="26"/>
  <c r="J501" i="26"/>
  <c r="I501" i="26"/>
  <c r="H501" i="26"/>
  <c r="G501" i="26"/>
  <c r="F501" i="26"/>
  <c r="E501" i="26"/>
  <c r="D501" i="26"/>
  <c r="B501" i="26"/>
  <c r="A501" i="26"/>
  <c r="J500" i="26"/>
  <c r="I500" i="26"/>
  <c r="H500" i="26"/>
  <c r="G500" i="26"/>
  <c r="F500" i="26"/>
  <c r="E500" i="26"/>
  <c r="D500" i="26"/>
  <c r="B500" i="26"/>
  <c r="A500" i="26"/>
  <c r="J499" i="26"/>
  <c r="I499" i="26"/>
  <c r="H499" i="26"/>
  <c r="G499" i="26"/>
  <c r="F499" i="26"/>
  <c r="E499" i="26"/>
  <c r="D499" i="26"/>
  <c r="B499" i="26"/>
  <c r="A499" i="26"/>
  <c r="J498" i="26"/>
  <c r="I498" i="26"/>
  <c r="H498" i="26"/>
  <c r="G498" i="26"/>
  <c r="F498" i="26"/>
  <c r="E498" i="26"/>
  <c r="D498" i="26"/>
  <c r="B498" i="26"/>
  <c r="A498" i="26"/>
  <c r="J497" i="26"/>
  <c r="I497" i="26"/>
  <c r="H497" i="26"/>
  <c r="G497" i="26"/>
  <c r="F497" i="26"/>
  <c r="E497" i="26"/>
  <c r="D497" i="26"/>
  <c r="B497" i="26"/>
  <c r="A497" i="26"/>
  <c r="J496" i="26"/>
  <c r="I496" i="26"/>
  <c r="H496" i="26"/>
  <c r="G496" i="26"/>
  <c r="F496" i="26"/>
  <c r="E496" i="26"/>
  <c r="D496" i="26"/>
  <c r="B496" i="26"/>
  <c r="A496" i="26"/>
  <c r="J495" i="26"/>
  <c r="I495" i="26"/>
  <c r="H495" i="26"/>
  <c r="G495" i="26"/>
  <c r="F495" i="26"/>
  <c r="E495" i="26"/>
  <c r="D495" i="26"/>
  <c r="B495" i="26"/>
  <c r="A495" i="26"/>
  <c r="J494" i="26"/>
  <c r="I494" i="26"/>
  <c r="H494" i="26"/>
  <c r="G494" i="26"/>
  <c r="F494" i="26"/>
  <c r="E494" i="26"/>
  <c r="D494" i="26"/>
  <c r="B494" i="26"/>
  <c r="A494" i="26"/>
  <c r="J493" i="26"/>
  <c r="I493" i="26"/>
  <c r="H493" i="26"/>
  <c r="G493" i="26"/>
  <c r="F493" i="26"/>
  <c r="E493" i="26"/>
  <c r="D493" i="26"/>
  <c r="B493" i="26"/>
  <c r="A493" i="26"/>
  <c r="J492" i="26"/>
  <c r="I492" i="26"/>
  <c r="H492" i="26"/>
  <c r="G492" i="26"/>
  <c r="F492" i="26"/>
  <c r="E492" i="26"/>
  <c r="D492" i="26"/>
  <c r="B492" i="26"/>
  <c r="A492" i="26"/>
  <c r="J491" i="26"/>
  <c r="I491" i="26"/>
  <c r="H491" i="26"/>
  <c r="G491" i="26"/>
  <c r="F491" i="26"/>
  <c r="E491" i="26"/>
  <c r="D491" i="26"/>
  <c r="B491" i="26"/>
  <c r="A491" i="26"/>
  <c r="J490" i="26"/>
  <c r="I490" i="26"/>
  <c r="H490" i="26"/>
  <c r="G490" i="26"/>
  <c r="F490" i="26"/>
  <c r="E490" i="26"/>
  <c r="D490" i="26"/>
  <c r="B490" i="26"/>
  <c r="A490" i="26"/>
  <c r="J489" i="26"/>
  <c r="I489" i="26"/>
  <c r="H489" i="26"/>
  <c r="G489" i="26"/>
  <c r="F489" i="26"/>
  <c r="E489" i="26"/>
  <c r="D489" i="26"/>
  <c r="B489" i="26"/>
  <c r="A489" i="26"/>
  <c r="J488" i="26"/>
  <c r="I488" i="26"/>
  <c r="H488" i="26"/>
  <c r="G488" i="26"/>
  <c r="F488" i="26"/>
  <c r="E488" i="26"/>
  <c r="D488" i="26"/>
  <c r="B488" i="26"/>
  <c r="A488" i="26"/>
  <c r="J487" i="26"/>
  <c r="I487" i="26"/>
  <c r="H487" i="26"/>
  <c r="G487" i="26"/>
  <c r="F487" i="26"/>
  <c r="E487" i="26"/>
  <c r="D487" i="26"/>
  <c r="B487" i="26"/>
  <c r="A487" i="26"/>
  <c r="J486" i="26"/>
  <c r="I486" i="26"/>
  <c r="H486" i="26"/>
  <c r="G486" i="26"/>
  <c r="F486" i="26"/>
  <c r="E486" i="26"/>
  <c r="D486" i="26"/>
  <c r="B486" i="26"/>
  <c r="A486" i="26"/>
  <c r="J485" i="26"/>
  <c r="I485" i="26"/>
  <c r="H485" i="26"/>
  <c r="G485" i="26"/>
  <c r="F485" i="26"/>
  <c r="E485" i="26"/>
  <c r="D485" i="26"/>
  <c r="B485" i="26"/>
  <c r="A485" i="26"/>
  <c r="J484" i="26"/>
  <c r="I484" i="26"/>
  <c r="H484" i="26"/>
  <c r="G484" i="26"/>
  <c r="F484" i="26"/>
  <c r="E484" i="26"/>
  <c r="D484" i="26"/>
  <c r="B484" i="26"/>
  <c r="A484" i="26"/>
  <c r="J483" i="26"/>
  <c r="I483" i="26"/>
  <c r="H483" i="26"/>
  <c r="G483" i="26"/>
  <c r="F483" i="26"/>
  <c r="E483" i="26"/>
  <c r="D483" i="26"/>
  <c r="B483" i="26"/>
  <c r="A483" i="26"/>
  <c r="J482" i="26"/>
  <c r="I482" i="26"/>
  <c r="H482" i="26"/>
  <c r="G482" i="26"/>
  <c r="F482" i="26"/>
  <c r="E482" i="26"/>
  <c r="D482" i="26"/>
  <c r="B482" i="26"/>
  <c r="A482" i="26"/>
  <c r="J481" i="26"/>
  <c r="I481" i="26"/>
  <c r="H481" i="26"/>
  <c r="G481" i="26"/>
  <c r="F481" i="26"/>
  <c r="E481" i="26"/>
  <c r="D481" i="26"/>
  <c r="B481" i="26"/>
  <c r="A481" i="26"/>
  <c r="J480" i="26"/>
  <c r="I480" i="26"/>
  <c r="H480" i="26"/>
  <c r="G480" i="26"/>
  <c r="F480" i="26"/>
  <c r="E480" i="26"/>
  <c r="D480" i="26"/>
  <c r="B480" i="26"/>
  <c r="A480" i="26"/>
  <c r="J479" i="26"/>
  <c r="I479" i="26"/>
  <c r="H479" i="26"/>
  <c r="G479" i="26"/>
  <c r="F479" i="26"/>
  <c r="E479" i="26"/>
  <c r="D479" i="26"/>
  <c r="B479" i="26"/>
  <c r="A479" i="26"/>
  <c r="J478" i="26"/>
  <c r="I478" i="26"/>
  <c r="H478" i="26"/>
  <c r="G478" i="26"/>
  <c r="F478" i="26"/>
  <c r="E478" i="26"/>
  <c r="D478" i="26"/>
  <c r="B478" i="26"/>
  <c r="A478" i="26"/>
  <c r="J477" i="26"/>
  <c r="I477" i="26"/>
  <c r="H477" i="26"/>
  <c r="G477" i="26"/>
  <c r="F477" i="26"/>
  <c r="E477" i="26"/>
  <c r="D477" i="26"/>
  <c r="B477" i="26"/>
  <c r="A477" i="26"/>
  <c r="J476" i="26"/>
  <c r="I476" i="26"/>
  <c r="H476" i="26"/>
  <c r="G476" i="26"/>
  <c r="F476" i="26"/>
  <c r="E476" i="26"/>
  <c r="D476" i="26"/>
  <c r="B476" i="26"/>
  <c r="A476" i="26"/>
  <c r="J475" i="26"/>
  <c r="I475" i="26"/>
  <c r="H475" i="26"/>
  <c r="G475" i="26"/>
  <c r="F475" i="26"/>
  <c r="E475" i="26"/>
  <c r="D475" i="26"/>
  <c r="B475" i="26"/>
  <c r="A475" i="26"/>
  <c r="J474" i="26"/>
  <c r="I474" i="26"/>
  <c r="H474" i="26"/>
  <c r="G474" i="26"/>
  <c r="F474" i="26"/>
  <c r="E474" i="26"/>
  <c r="D474" i="26"/>
  <c r="B474" i="26"/>
  <c r="A474" i="26"/>
  <c r="J473" i="26"/>
  <c r="I473" i="26"/>
  <c r="H473" i="26"/>
  <c r="G473" i="26"/>
  <c r="F473" i="26"/>
  <c r="E473" i="26"/>
  <c r="D473" i="26"/>
  <c r="B473" i="26"/>
  <c r="A473" i="26"/>
  <c r="J472" i="26"/>
  <c r="I472" i="26"/>
  <c r="H472" i="26"/>
  <c r="G472" i="26"/>
  <c r="F472" i="26"/>
  <c r="E472" i="26"/>
  <c r="D472" i="26"/>
  <c r="B472" i="26"/>
  <c r="A472" i="26"/>
  <c r="J471" i="26"/>
  <c r="I471" i="26"/>
  <c r="H471" i="26"/>
  <c r="G471" i="26"/>
  <c r="F471" i="26"/>
  <c r="E471" i="26"/>
  <c r="D471" i="26"/>
  <c r="B471" i="26"/>
  <c r="A471" i="26"/>
  <c r="J470" i="26"/>
  <c r="I470" i="26"/>
  <c r="H470" i="26"/>
  <c r="G470" i="26"/>
  <c r="F470" i="26"/>
  <c r="E470" i="26"/>
  <c r="D470" i="26"/>
  <c r="B470" i="26"/>
  <c r="A470" i="26"/>
  <c r="J469" i="26"/>
  <c r="I469" i="26"/>
  <c r="H469" i="26"/>
  <c r="G469" i="26"/>
  <c r="F469" i="26"/>
  <c r="E469" i="26"/>
  <c r="D469" i="26"/>
  <c r="B469" i="26"/>
  <c r="A469" i="26"/>
  <c r="J468" i="26"/>
  <c r="I468" i="26"/>
  <c r="H468" i="26"/>
  <c r="G468" i="26"/>
  <c r="F468" i="26"/>
  <c r="E468" i="26"/>
  <c r="D468" i="26"/>
  <c r="B468" i="26"/>
  <c r="A468" i="26"/>
  <c r="J467" i="26"/>
  <c r="I467" i="26"/>
  <c r="H467" i="26"/>
  <c r="G467" i="26"/>
  <c r="F467" i="26"/>
  <c r="E467" i="26"/>
  <c r="D467" i="26"/>
  <c r="B467" i="26"/>
  <c r="A467" i="26"/>
  <c r="J466" i="26"/>
  <c r="I466" i="26"/>
  <c r="H466" i="26"/>
  <c r="G466" i="26"/>
  <c r="F466" i="26"/>
  <c r="E466" i="26"/>
  <c r="D466" i="26"/>
  <c r="B466" i="26"/>
  <c r="A466" i="26"/>
  <c r="J465" i="26"/>
  <c r="I465" i="26"/>
  <c r="H465" i="26"/>
  <c r="G465" i="26"/>
  <c r="F465" i="26"/>
  <c r="E465" i="26"/>
  <c r="D465" i="26"/>
  <c r="B465" i="26"/>
  <c r="A465" i="26"/>
  <c r="J464" i="26"/>
  <c r="I464" i="26"/>
  <c r="H464" i="26"/>
  <c r="G464" i="26"/>
  <c r="F464" i="26"/>
  <c r="E464" i="26"/>
  <c r="D464" i="26"/>
  <c r="B464" i="26"/>
  <c r="A464" i="26"/>
  <c r="J463" i="26"/>
  <c r="I463" i="26"/>
  <c r="H463" i="26"/>
  <c r="G463" i="26"/>
  <c r="F463" i="26"/>
  <c r="E463" i="26"/>
  <c r="D463" i="26"/>
  <c r="B463" i="26"/>
  <c r="A463" i="26"/>
  <c r="J462" i="26"/>
  <c r="I462" i="26"/>
  <c r="H462" i="26"/>
  <c r="G462" i="26"/>
  <c r="F462" i="26"/>
  <c r="E462" i="26"/>
  <c r="D462" i="26"/>
  <c r="B462" i="26"/>
  <c r="A462" i="26"/>
  <c r="J461" i="26"/>
  <c r="I461" i="26"/>
  <c r="H461" i="26"/>
  <c r="G461" i="26"/>
  <c r="F461" i="26"/>
  <c r="E461" i="26"/>
  <c r="D461" i="26"/>
  <c r="B461" i="26"/>
  <c r="A461" i="26"/>
  <c r="J460" i="26"/>
  <c r="I460" i="26"/>
  <c r="H460" i="26"/>
  <c r="G460" i="26"/>
  <c r="F460" i="26"/>
  <c r="E460" i="26"/>
  <c r="D460" i="26"/>
  <c r="B460" i="26"/>
  <c r="A460" i="26"/>
  <c r="J459" i="26"/>
  <c r="I459" i="26"/>
  <c r="H459" i="26"/>
  <c r="G459" i="26"/>
  <c r="F459" i="26"/>
  <c r="E459" i="26"/>
  <c r="D459" i="26"/>
  <c r="B459" i="26"/>
  <c r="A459" i="26"/>
  <c r="J458" i="26"/>
  <c r="I458" i="26"/>
  <c r="H458" i="26"/>
  <c r="G458" i="26"/>
  <c r="F458" i="26"/>
  <c r="E458" i="26"/>
  <c r="D458" i="26"/>
  <c r="B458" i="26"/>
  <c r="A458" i="26"/>
  <c r="J457" i="26"/>
  <c r="I457" i="26"/>
  <c r="H457" i="26"/>
  <c r="G457" i="26"/>
  <c r="F457" i="26"/>
  <c r="E457" i="26"/>
  <c r="D457" i="26"/>
  <c r="B457" i="26"/>
  <c r="A457" i="26"/>
  <c r="J456" i="26"/>
  <c r="I456" i="26"/>
  <c r="H456" i="26"/>
  <c r="G456" i="26"/>
  <c r="F456" i="26"/>
  <c r="E456" i="26"/>
  <c r="D456" i="26"/>
  <c r="B456" i="26"/>
  <c r="A456" i="26"/>
  <c r="J455" i="26"/>
  <c r="I455" i="26"/>
  <c r="H455" i="26"/>
  <c r="G455" i="26"/>
  <c r="F455" i="26"/>
  <c r="E455" i="26"/>
  <c r="D455" i="26"/>
  <c r="B455" i="26"/>
  <c r="A455" i="26"/>
  <c r="J454" i="26"/>
  <c r="I454" i="26"/>
  <c r="H454" i="26"/>
  <c r="G454" i="26"/>
  <c r="F454" i="26"/>
  <c r="E454" i="26"/>
  <c r="D454" i="26"/>
  <c r="B454" i="26"/>
  <c r="A454" i="26"/>
  <c r="J453" i="26"/>
  <c r="I453" i="26"/>
  <c r="H453" i="26"/>
  <c r="G453" i="26"/>
  <c r="F453" i="26"/>
  <c r="E453" i="26"/>
  <c r="D453" i="26"/>
  <c r="B453" i="26"/>
  <c r="A453" i="26"/>
  <c r="J452" i="26"/>
  <c r="I452" i="26"/>
  <c r="H452" i="26"/>
  <c r="G452" i="26"/>
  <c r="F452" i="26"/>
  <c r="E452" i="26"/>
  <c r="D452" i="26"/>
  <c r="B452" i="26"/>
  <c r="A452" i="26"/>
  <c r="J451" i="26"/>
  <c r="I451" i="26"/>
  <c r="H451" i="26"/>
  <c r="G451" i="26"/>
  <c r="F451" i="26"/>
  <c r="E451" i="26"/>
  <c r="D451" i="26"/>
  <c r="B451" i="26"/>
  <c r="A451" i="26"/>
  <c r="J450" i="26"/>
  <c r="I450" i="26"/>
  <c r="H450" i="26"/>
  <c r="G450" i="26"/>
  <c r="F450" i="26"/>
  <c r="E450" i="26"/>
  <c r="D450" i="26"/>
  <c r="B450" i="26"/>
  <c r="A450" i="26"/>
  <c r="J449" i="26"/>
  <c r="I449" i="26"/>
  <c r="H449" i="26"/>
  <c r="G449" i="26"/>
  <c r="F449" i="26"/>
  <c r="E449" i="26"/>
  <c r="D449" i="26"/>
  <c r="B449" i="26"/>
  <c r="A449" i="26"/>
  <c r="J448" i="26"/>
  <c r="I448" i="26"/>
  <c r="H448" i="26"/>
  <c r="G448" i="26"/>
  <c r="F448" i="26"/>
  <c r="E448" i="26"/>
  <c r="D448" i="26"/>
  <c r="B448" i="26"/>
  <c r="A448" i="26"/>
  <c r="J447" i="26"/>
  <c r="I447" i="26"/>
  <c r="H447" i="26"/>
  <c r="G447" i="26"/>
  <c r="F447" i="26"/>
  <c r="E447" i="26"/>
  <c r="D447" i="26"/>
  <c r="B447" i="26"/>
  <c r="A447" i="26"/>
  <c r="J446" i="26"/>
  <c r="I446" i="26"/>
  <c r="H446" i="26"/>
  <c r="G446" i="26"/>
  <c r="F446" i="26"/>
  <c r="E446" i="26"/>
  <c r="D446" i="26"/>
  <c r="B446" i="26"/>
  <c r="A446" i="26"/>
  <c r="J445" i="26"/>
  <c r="I445" i="26"/>
  <c r="H445" i="26"/>
  <c r="G445" i="26"/>
  <c r="F445" i="26"/>
  <c r="E445" i="26"/>
  <c r="D445" i="26"/>
  <c r="B445" i="26"/>
  <c r="A445" i="26"/>
  <c r="J444" i="26"/>
  <c r="I444" i="26"/>
  <c r="H444" i="26"/>
  <c r="G444" i="26"/>
  <c r="F444" i="26"/>
  <c r="E444" i="26"/>
  <c r="D444" i="26"/>
  <c r="B444" i="26"/>
  <c r="A444" i="26"/>
  <c r="J443" i="26"/>
  <c r="I443" i="26"/>
  <c r="H443" i="26"/>
  <c r="G443" i="26"/>
  <c r="F443" i="26"/>
  <c r="E443" i="26"/>
  <c r="D443" i="26"/>
  <c r="B443" i="26"/>
  <c r="A443" i="26"/>
  <c r="J442" i="26"/>
  <c r="I442" i="26"/>
  <c r="H442" i="26"/>
  <c r="G442" i="26"/>
  <c r="F442" i="26"/>
  <c r="E442" i="26"/>
  <c r="D442" i="26"/>
  <c r="B442" i="26"/>
  <c r="A442" i="26"/>
  <c r="J441" i="26"/>
  <c r="I441" i="26"/>
  <c r="H441" i="26"/>
  <c r="G441" i="26"/>
  <c r="F441" i="26"/>
  <c r="E441" i="26"/>
  <c r="D441" i="26"/>
  <c r="B441" i="26"/>
  <c r="A441" i="26"/>
  <c r="J440" i="26"/>
  <c r="I440" i="26"/>
  <c r="H440" i="26"/>
  <c r="G440" i="26"/>
  <c r="F440" i="26"/>
  <c r="E440" i="26"/>
  <c r="D440" i="26"/>
  <c r="B440" i="26"/>
  <c r="A440" i="26"/>
  <c r="J439" i="26"/>
  <c r="I439" i="26"/>
  <c r="H439" i="26"/>
  <c r="G439" i="26"/>
  <c r="F439" i="26"/>
  <c r="E439" i="26"/>
  <c r="D439" i="26"/>
  <c r="B439" i="26"/>
  <c r="A439" i="26"/>
  <c r="J438" i="26"/>
  <c r="I438" i="26"/>
  <c r="H438" i="26"/>
  <c r="G438" i="26"/>
  <c r="F438" i="26"/>
  <c r="E438" i="26"/>
  <c r="D438" i="26"/>
  <c r="B438" i="26"/>
  <c r="A438" i="26"/>
  <c r="J437" i="26"/>
  <c r="I437" i="26"/>
  <c r="H437" i="26"/>
  <c r="G437" i="26"/>
  <c r="F437" i="26"/>
  <c r="E437" i="26"/>
  <c r="D437" i="26"/>
  <c r="B437" i="26"/>
  <c r="A437" i="26"/>
  <c r="J436" i="26"/>
  <c r="I436" i="26"/>
  <c r="H436" i="26"/>
  <c r="G436" i="26"/>
  <c r="F436" i="26"/>
  <c r="E436" i="26"/>
  <c r="D436" i="26"/>
  <c r="B436" i="26"/>
  <c r="A436" i="26"/>
  <c r="J435" i="26"/>
  <c r="I435" i="26"/>
  <c r="H435" i="26"/>
  <c r="G435" i="26"/>
  <c r="F435" i="26"/>
  <c r="E435" i="26"/>
  <c r="D435" i="26"/>
  <c r="B435" i="26"/>
  <c r="A435" i="26"/>
  <c r="J434" i="26"/>
  <c r="I434" i="26"/>
  <c r="H434" i="26"/>
  <c r="G434" i="26"/>
  <c r="F434" i="26"/>
  <c r="E434" i="26"/>
  <c r="D434" i="26"/>
  <c r="B434" i="26"/>
  <c r="A434" i="26"/>
  <c r="J433" i="26"/>
  <c r="I433" i="26"/>
  <c r="H433" i="26"/>
  <c r="G433" i="26"/>
  <c r="F433" i="26"/>
  <c r="E433" i="26"/>
  <c r="D433" i="26"/>
  <c r="B433" i="26"/>
  <c r="A433" i="26"/>
  <c r="J432" i="26"/>
  <c r="I432" i="26"/>
  <c r="H432" i="26"/>
  <c r="G432" i="26"/>
  <c r="F432" i="26"/>
  <c r="E432" i="26"/>
  <c r="D432" i="26"/>
  <c r="B432" i="26"/>
  <c r="A432" i="26"/>
  <c r="J431" i="26"/>
  <c r="I431" i="26"/>
  <c r="H431" i="26"/>
  <c r="G431" i="26"/>
  <c r="F431" i="26"/>
  <c r="E431" i="26"/>
  <c r="D431" i="26"/>
  <c r="B431" i="26"/>
  <c r="A431" i="26"/>
  <c r="J430" i="26"/>
  <c r="I430" i="26"/>
  <c r="H430" i="26"/>
  <c r="G430" i="26"/>
  <c r="F430" i="26"/>
  <c r="E430" i="26"/>
  <c r="D430" i="26"/>
  <c r="B430" i="26"/>
  <c r="A430" i="26"/>
  <c r="J429" i="26"/>
  <c r="I429" i="26"/>
  <c r="H429" i="26"/>
  <c r="G429" i="26"/>
  <c r="F429" i="26"/>
  <c r="E429" i="26"/>
  <c r="D429" i="26"/>
  <c r="B429" i="26"/>
  <c r="A429" i="26"/>
  <c r="J428" i="26"/>
  <c r="I428" i="26"/>
  <c r="H428" i="26"/>
  <c r="G428" i="26"/>
  <c r="F428" i="26"/>
  <c r="E428" i="26"/>
  <c r="D428" i="26"/>
  <c r="B428" i="26"/>
  <c r="A428" i="26"/>
  <c r="J427" i="26"/>
  <c r="I427" i="26"/>
  <c r="H427" i="26"/>
  <c r="G427" i="26"/>
  <c r="F427" i="26"/>
  <c r="E427" i="26"/>
  <c r="D427" i="26"/>
  <c r="B427" i="26"/>
  <c r="A427" i="26"/>
  <c r="J426" i="26"/>
  <c r="I426" i="26"/>
  <c r="H426" i="26"/>
  <c r="G426" i="26"/>
  <c r="F426" i="26"/>
  <c r="E426" i="26"/>
  <c r="D426" i="26"/>
  <c r="B426" i="26"/>
  <c r="A426" i="26"/>
  <c r="J425" i="26"/>
  <c r="I425" i="26"/>
  <c r="H425" i="26"/>
  <c r="G425" i="26"/>
  <c r="F425" i="26"/>
  <c r="E425" i="26"/>
  <c r="D425" i="26"/>
  <c r="B425" i="26"/>
  <c r="A425" i="26"/>
  <c r="J424" i="26"/>
  <c r="I424" i="26"/>
  <c r="H424" i="26"/>
  <c r="G424" i="26"/>
  <c r="F424" i="26"/>
  <c r="E424" i="26"/>
  <c r="D424" i="26"/>
  <c r="B424" i="26"/>
  <c r="A424" i="26"/>
  <c r="J423" i="26"/>
  <c r="I423" i="26"/>
  <c r="H423" i="26"/>
  <c r="G423" i="26"/>
  <c r="F423" i="26"/>
  <c r="E423" i="26"/>
  <c r="D423" i="26"/>
  <c r="B423" i="26"/>
  <c r="A423" i="26"/>
  <c r="J422" i="26"/>
  <c r="I422" i="26"/>
  <c r="H422" i="26"/>
  <c r="G422" i="26"/>
  <c r="F422" i="26"/>
  <c r="E422" i="26"/>
  <c r="D422" i="26"/>
  <c r="B422" i="26"/>
  <c r="A422" i="26"/>
  <c r="J421" i="26"/>
  <c r="I421" i="26"/>
  <c r="H421" i="26"/>
  <c r="G421" i="26"/>
  <c r="F421" i="26"/>
  <c r="E421" i="26"/>
  <c r="D421" i="26"/>
  <c r="B421" i="26"/>
  <c r="A421" i="26"/>
  <c r="J420" i="26"/>
  <c r="I420" i="26"/>
  <c r="H420" i="26"/>
  <c r="G420" i="26"/>
  <c r="F420" i="26"/>
  <c r="E420" i="26"/>
  <c r="D420" i="26"/>
  <c r="B420" i="26"/>
  <c r="A420" i="26"/>
  <c r="J419" i="26"/>
  <c r="I419" i="26"/>
  <c r="H419" i="26"/>
  <c r="G419" i="26"/>
  <c r="F419" i="26"/>
  <c r="E419" i="26"/>
  <c r="D419" i="26"/>
  <c r="B419" i="26"/>
  <c r="A419" i="26"/>
  <c r="J418" i="26"/>
  <c r="I418" i="26"/>
  <c r="H418" i="26"/>
  <c r="G418" i="26"/>
  <c r="F418" i="26"/>
  <c r="E418" i="26"/>
  <c r="D418" i="26"/>
  <c r="B418" i="26"/>
  <c r="A418" i="26"/>
  <c r="J417" i="26"/>
  <c r="I417" i="26"/>
  <c r="H417" i="26"/>
  <c r="G417" i="26"/>
  <c r="F417" i="26"/>
  <c r="E417" i="26"/>
  <c r="D417" i="26"/>
  <c r="B417" i="26"/>
  <c r="A417" i="26"/>
  <c r="J416" i="26"/>
  <c r="I416" i="26"/>
  <c r="H416" i="26"/>
  <c r="G416" i="26"/>
  <c r="F416" i="26"/>
  <c r="E416" i="26"/>
  <c r="D416" i="26"/>
  <c r="B416" i="26"/>
  <c r="A416" i="26"/>
  <c r="J415" i="26"/>
  <c r="I415" i="26"/>
  <c r="H415" i="26"/>
  <c r="G415" i="26"/>
  <c r="F415" i="26"/>
  <c r="E415" i="26"/>
  <c r="D415" i="26"/>
  <c r="B415" i="26"/>
  <c r="A415" i="26"/>
  <c r="J414" i="26"/>
  <c r="I414" i="26"/>
  <c r="H414" i="26"/>
  <c r="G414" i="26"/>
  <c r="F414" i="26"/>
  <c r="E414" i="26"/>
  <c r="D414" i="26"/>
  <c r="B414" i="26"/>
  <c r="A414" i="26"/>
  <c r="J413" i="26"/>
  <c r="I413" i="26"/>
  <c r="H413" i="26"/>
  <c r="G413" i="26"/>
  <c r="F413" i="26"/>
  <c r="E413" i="26"/>
  <c r="D413" i="26"/>
  <c r="B413" i="26"/>
  <c r="A413" i="26"/>
  <c r="J412" i="26"/>
  <c r="I412" i="26"/>
  <c r="H412" i="26"/>
  <c r="G412" i="26"/>
  <c r="F412" i="26"/>
  <c r="E412" i="26"/>
  <c r="D412" i="26"/>
  <c r="B412" i="26"/>
  <c r="A412" i="26"/>
  <c r="J411" i="26"/>
  <c r="I411" i="26"/>
  <c r="H411" i="26"/>
  <c r="G411" i="26"/>
  <c r="F411" i="26"/>
  <c r="E411" i="26"/>
  <c r="D411" i="26"/>
  <c r="B411" i="26"/>
  <c r="A411" i="26"/>
  <c r="J410" i="26"/>
  <c r="I410" i="26"/>
  <c r="H410" i="26"/>
  <c r="G410" i="26"/>
  <c r="F410" i="26"/>
  <c r="E410" i="26"/>
  <c r="D410" i="26"/>
  <c r="B410" i="26"/>
  <c r="A410" i="26"/>
  <c r="J409" i="26"/>
  <c r="I409" i="26"/>
  <c r="H409" i="26"/>
  <c r="G409" i="26"/>
  <c r="F409" i="26"/>
  <c r="E409" i="26"/>
  <c r="D409" i="26"/>
  <c r="B409" i="26"/>
  <c r="A409" i="26"/>
  <c r="J408" i="26"/>
  <c r="I408" i="26"/>
  <c r="H408" i="26"/>
  <c r="G408" i="26"/>
  <c r="F408" i="26"/>
  <c r="E408" i="26"/>
  <c r="D408" i="26"/>
  <c r="B408" i="26"/>
  <c r="A408" i="26"/>
  <c r="J407" i="26"/>
  <c r="I407" i="26"/>
  <c r="H407" i="26"/>
  <c r="G407" i="26"/>
  <c r="F407" i="26"/>
  <c r="E407" i="26"/>
  <c r="D407" i="26"/>
  <c r="B407" i="26"/>
  <c r="A407" i="26"/>
  <c r="J406" i="26"/>
  <c r="I406" i="26"/>
  <c r="H406" i="26"/>
  <c r="G406" i="26"/>
  <c r="F406" i="26"/>
  <c r="E406" i="26"/>
  <c r="D406" i="26"/>
  <c r="B406" i="26"/>
  <c r="A406" i="26"/>
  <c r="J405" i="26"/>
  <c r="I405" i="26"/>
  <c r="H405" i="26"/>
  <c r="G405" i="26"/>
  <c r="F405" i="26"/>
  <c r="E405" i="26"/>
  <c r="D405" i="26"/>
  <c r="B405" i="26"/>
  <c r="A405" i="26"/>
  <c r="J404" i="26"/>
  <c r="I404" i="26"/>
  <c r="H404" i="26"/>
  <c r="G404" i="26"/>
  <c r="F404" i="26"/>
  <c r="E404" i="26"/>
  <c r="D404" i="26"/>
  <c r="B404" i="26"/>
  <c r="A404" i="26"/>
  <c r="J403" i="26"/>
  <c r="I403" i="26"/>
  <c r="H403" i="26"/>
  <c r="G403" i="26"/>
  <c r="F403" i="26"/>
  <c r="E403" i="26"/>
  <c r="D403" i="26"/>
  <c r="B403" i="26"/>
  <c r="A403" i="26"/>
  <c r="J402" i="26"/>
  <c r="I402" i="26"/>
  <c r="H402" i="26"/>
  <c r="G402" i="26"/>
  <c r="F402" i="26"/>
  <c r="E402" i="26"/>
  <c r="D402" i="26"/>
  <c r="B402" i="26"/>
  <c r="A402" i="26"/>
  <c r="J401" i="26"/>
  <c r="I401" i="26"/>
  <c r="H401" i="26"/>
  <c r="G401" i="26"/>
  <c r="F401" i="26"/>
  <c r="E401" i="26"/>
  <c r="D401" i="26"/>
  <c r="B401" i="26"/>
  <c r="A401" i="26"/>
  <c r="J400" i="26"/>
  <c r="I400" i="26"/>
  <c r="H400" i="26"/>
  <c r="G400" i="26"/>
  <c r="F400" i="26"/>
  <c r="E400" i="26"/>
  <c r="D400" i="26"/>
  <c r="B400" i="26"/>
  <c r="A400" i="26"/>
  <c r="J399" i="26"/>
  <c r="I399" i="26"/>
  <c r="H399" i="26"/>
  <c r="G399" i="26"/>
  <c r="F399" i="26"/>
  <c r="E399" i="26"/>
  <c r="D399" i="26"/>
  <c r="B399" i="26"/>
  <c r="A399" i="26"/>
  <c r="J398" i="26"/>
  <c r="I398" i="26"/>
  <c r="H398" i="26"/>
  <c r="G398" i="26"/>
  <c r="F398" i="26"/>
  <c r="E398" i="26"/>
  <c r="D398" i="26"/>
  <c r="B398" i="26"/>
  <c r="A398" i="26"/>
  <c r="J397" i="26"/>
  <c r="I397" i="26"/>
  <c r="H397" i="26"/>
  <c r="G397" i="26"/>
  <c r="F397" i="26"/>
  <c r="E397" i="26"/>
  <c r="D397" i="26"/>
  <c r="B397" i="26"/>
  <c r="A397" i="26"/>
  <c r="J396" i="26"/>
  <c r="I396" i="26"/>
  <c r="H396" i="26"/>
  <c r="G396" i="26"/>
  <c r="F396" i="26"/>
  <c r="E396" i="26"/>
  <c r="D396" i="26"/>
  <c r="B396" i="26"/>
  <c r="A396" i="26"/>
  <c r="J395" i="26"/>
  <c r="I395" i="26"/>
  <c r="H395" i="26"/>
  <c r="G395" i="26"/>
  <c r="F395" i="26"/>
  <c r="E395" i="26"/>
  <c r="D395" i="26"/>
  <c r="B395" i="26"/>
  <c r="A395" i="26"/>
  <c r="J394" i="26"/>
  <c r="I394" i="26"/>
  <c r="H394" i="26"/>
  <c r="G394" i="26"/>
  <c r="F394" i="26"/>
  <c r="E394" i="26"/>
  <c r="D394" i="26"/>
  <c r="B394" i="26"/>
  <c r="A394" i="26"/>
  <c r="J393" i="26"/>
  <c r="I393" i="26"/>
  <c r="H393" i="26"/>
  <c r="G393" i="26"/>
  <c r="F393" i="26"/>
  <c r="E393" i="26"/>
  <c r="D393" i="26"/>
  <c r="B393" i="26"/>
  <c r="A393" i="26"/>
  <c r="J392" i="26"/>
  <c r="I392" i="26"/>
  <c r="H392" i="26"/>
  <c r="G392" i="26"/>
  <c r="F392" i="26"/>
  <c r="E392" i="26"/>
  <c r="D392" i="26"/>
  <c r="B392" i="26"/>
  <c r="A392" i="26"/>
  <c r="J391" i="26"/>
  <c r="I391" i="26"/>
  <c r="H391" i="26"/>
  <c r="G391" i="26"/>
  <c r="F391" i="26"/>
  <c r="E391" i="26"/>
  <c r="D391" i="26"/>
  <c r="B391" i="26"/>
  <c r="A391" i="26"/>
  <c r="J390" i="26"/>
  <c r="I390" i="26"/>
  <c r="H390" i="26"/>
  <c r="G390" i="26"/>
  <c r="F390" i="26"/>
  <c r="E390" i="26"/>
  <c r="D390" i="26"/>
  <c r="B390" i="26"/>
  <c r="A390" i="26"/>
  <c r="J389" i="26"/>
  <c r="I389" i="26"/>
  <c r="H389" i="26"/>
  <c r="G389" i="26"/>
  <c r="F389" i="26"/>
  <c r="E389" i="26"/>
  <c r="D389" i="26"/>
  <c r="B389" i="26"/>
  <c r="A389" i="26"/>
  <c r="J388" i="26"/>
  <c r="I388" i="26"/>
  <c r="H388" i="26"/>
  <c r="G388" i="26"/>
  <c r="F388" i="26"/>
  <c r="E388" i="26"/>
  <c r="D388" i="26"/>
  <c r="B388" i="26"/>
  <c r="A388" i="26"/>
  <c r="J387" i="26"/>
  <c r="I387" i="26"/>
  <c r="H387" i="26"/>
  <c r="G387" i="26"/>
  <c r="F387" i="26"/>
  <c r="E387" i="26"/>
  <c r="D387" i="26"/>
  <c r="B387" i="26"/>
  <c r="A387" i="26"/>
  <c r="J386" i="26"/>
  <c r="I386" i="26"/>
  <c r="H386" i="26"/>
  <c r="G386" i="26"/>
  <c r="F386" i="26"/>
  <c r="E386" i="26"/>
  <c r="D386" i="26"/>
  <c r="B386" i="26"/>
  <c r="A386" i="26"/>
  <c r="J385" i="26"/>
  <c r="I385" i="26"/>
  <c r="H385" i="26"/>
  <c r="G385" i="26"/>
  <c r="F385" i="26"/>
  <c r="E385" i="26"/>
  <c r="D385" i="26"/>
  <c r="B385" i="26"/>
  <c r="A385" i="26"/>
  <c r="J384" i="26"/>
  <c r="I384" i="26"/>
  <c r="H384" i="26"/>
  <c r="G384" i="26"/>
  <c r="F384" i="26"/>
  <c r="E384" i="26"/>
  <c r="D384" i="26"/>
  <c r="B384" i="26"/>
  <c r="A384" i="26"/>
  <c r="J383" i="26"/>
  <c r="I383" i="26"/>
  <c r="H383" i="26"/>
  <c r="G383" i="26"/>
  <c r="F383" i="26"/>
  <c r="E383" i="26"/>
  <c r="D383" i="26"/>
  <c r="B383" i="26"/>
  <c r="A383" i="26"/>
  <c r="J382" i="26"/>
  <c r="I382" i="26"/>
  <c r="H382" i="26"/>
  <c r="G382" i="26"/>
  <c r="F382" i="26"/>
  <c r="E382" i="26"/>
  <c r="D382" i="26"/>
  <c r="B382" i="26"/>
  <c r="A382" i="26"/>
  <c r="J381" i="26"/>
  <c r="I381" i="26"/>
  <c r="H381" i="26"/>
  <c r="G381" i="26"/>
  <c r="F381" i="26"/>
  <c r="E381" i="26"/>
  <c r="D381" i="26"/>
  <c r="B381" i="26"/>
  <c r="A381" i="26"/>
  <c r="J380" i="26"/>
  <c r="I380" i="26"/>
  <c r="H380" i="26"/>
  <c r="G380" i="26"/>
  <c r="F380" i="26"/>
  <c r="E380" i="26"/>
  <c r="D380" i="26"/>
  <c r="B380" i="26"/>
  <c r="A380" i="26"/>
  <c r="J379" i="26"/>
  <c r="I379" i="26"/>
  <c r="H379" i="26"/>
  <c r="G379" i="26"/>
  <c r="F379" i="26"/>
  <c r="E379" i="26"/>
  <c r="D379" i="26"/>
  <c r="B379" i="26"/>
  <c r="A379" i="26"/>
  <c r="J378" i="26"/>
  <c r="I378" i="26"/>
  <c r="H378" i="26"/>
  <c r="G378" i="26"/>
  <c r="F378" i="26"/>
  <c r="E378" i="26"/>
  <c r="D378" i="26"/>
  <c r="B378" i="26"/>
  <c r="A378" i="26"/>
  <c r="J377" i="26"/>
  <c r="I377" i="26"/>
  <c r="H377" i="26"/>
  <c r="G377" i="26"/>
  <c r="F377" i="26"/>
  <c r="E377" i="26"/>
  <c r="D377" i="26"/>
  <c r="B377" i="26"/>
  <c r="A377" i="26"/>
  <c r="J376" i="26"/>
  <c r="I376" i="26"/>
  <c r="H376" i="26"/>
  <c r="G376" i="26"/>
  <c r="F376" i="26"/>
  <c r="E376" i="26"/>
  <c r="D376" i="26"/>
  <c r="B376" i="26"/>
  <c r="A376" i="26"/>
  <c r="J375" i="26"/>
  <c r="I375" i="26"/>
  <c r="H375" i="26"/>
  <c r="G375" i="26"/>
  <c r="F375" i="26"/>
  <c r="E375" i="26"/>
  <c r="D375" i="26"/>
  <c r="B375" i="26"/>
  <c r="A375" i="26"/>
  <c r="J374" i="26"/>
  <c r="I374" i="26"/>
  <c r="H374" i="26"/>
  <c r="G374" i="26"/>
  <c r="F374" i="26"/>
  <c r="E374" i="26"/>
  <c r="D374" i="26"/>
  <c r="B374" i="26"/>
  <c r="A374" i="26"/>
  <c r="J373" i="26"/>
  <c r="I373" i="26"/>
  <c r="H373" i="26"/>
  <c r="G373" i="26"/>
  <c r="F373" i="26"/>
  <c r="E373" i="26"/>
  <c r="D373" i="26"/>
  <c r="B373" i="26"/>
  <c r="A373" i="26"/>
  <c r="J372" i="26"/>
  <c r="I372" i="26"/>
  <c r="H372" i="26"/>
  <c r="G372" i="26"/>
  <c r="F372" i="26"/>
  <c r="E372" i="26"/>
  <c r="D372" i="26"/>
  <c r="B372" i="26"/>
  <c r="A372" i="26"/>
  <c r="J371" i="26"/>
  <c r="I371" i="26"/>
  <c r="H371" i="26"/>
  <c r="G371" i="26"/>
  <c r="F371" i="26"/>
  <c r="E371" i="26"/>
  <c r="D371" i="26"/>
  <c r="B371" i="26"/>
  <c r="A371" i="26"/>
  <c r="J370" i="26"/>
  <c r="I370" i="26"/>
  <c r="H370" i="26"/>
  <c r="G370" i="26"/>
  <c r="F370" i="26"/>
  <c r="E370" i="26"/>
  <c r="D370" i="26"/>
  <c r="B370" i="26"/>
  <c r="A370" i="26"/>
  <c r="J369" i="26"/>
  <c r="I369" i="26"/>
  <c r="H369" i="26"/>
  <c r="G369" i="26"/>
  <c r="F369" i="26"/>
  <c r="E369" i="26"/>
  <c r="D369" i="26"/>
  <c r="B369" i="26"/>
  <c r="A369" i="26"/>
  <c r="J368" i="26"/>
  <c r="I368" i="26"/>
  <c r="H368" i="26"/>
  <c r="G368" i="26"/>
  <c r="F368" i="26"/>
  <c r="E368" i="26"/>
  <c r="D368" i="26"/>
  <c r="B368" i="26"/>
  <c r="A368" i="26"/>
  <c r="J367" i="26"/>
  <c r="I367" i="26"/>
  <c r="H367" i="26"/>
  <c r="G367" i="26"/>
  <c r="F367" i="26"/>
  <c r="E367" i="26"/>
  <c r="D367" i="26"/>
  <c r="B367" i="26"/>
  <c r="A367" i="26"/>
  <c r="J366" i="26"/>
  <c r="I366" i="26"/>
  <c r="H366" i="26"/>
  <c r="G366" i="26"/>
  <c r="F366" i="26"/>
  <c r="E366" i="26"/>
  <c r="D366" i="26"/>
  <c r="B366" i="26"/>
  <c r="A366" i="26"/>
  <c r="J365" i="26"/>
  <c r="I365" i="26"/>
  <c r="H365" i="26"/>
  <c r="G365" i="26"/>
  <c r="F365" i="26"/>
  <c r="E365" i="26"/>
  <c r="D365" i="26"/>
  <c r="B365" i="26"/>
  <c r="A365" i="26"/>
  <c r="J364" i="26"/>
  <c r="I364" i="26"/>
  <c r="H364" i="26"/>
  <c r="G364" i="26"/>
  <c r="F364" i="26"/>
  <c r="E364" i="26"/>
  <c r="D364" i="26"/>
  <c r="B364" i="26"/>
  <c r="A364" i="26"/>
  <c r="J363" i="26"/>
  <c r="I363" i="26"/>
  <c r="H363" i="26"/>
  <c r="G363" i="26"/>
  <c r="F363" i="26"/>
  <c r="E363" i="26"/>
  <c r="D363" i="26"/>
  <c r="B363" i="26"/>
  <c r="A363" i="26"/>
  <c r="J362" i="26"/>
  <c r="I362" i="26"/>
  <c r="H362" i="26"/>
  <c r="G362" i="26"/>
  <c r="F362" i="26"/>
  <c r="E362" i="26"/>
  <c r="D362" i="26"/>
  <c r="B362" i="26"/>
  <c r="A362" i="26"/>
  <c r="J361" i="26"/>
  <c r="I361" i="26"/>
  <c r="H361" i="26"/>
  <c r="G361" i="26"/>
  <c r="F361" i="26"/>
  <c r="E361" i="26"/>
  <c r="D361" i="26"/>
  <c r="B361" i="26"/>
  <c r="A361" i="26"/>
  <c r="J360" i="26"/>
  <c r="I360" i="26"/>
  <c r="H360" i="26"/>
  <c r="G360" i="26"/>
  <c r="F360" i="26"/>
  <c r="E360" i="26"/>
  <c r="D360" i="26"/>
  <c r="B360" i="26"/>
  <c r="A360" i="26"/>
  <c r="J359" i="26"/>
  <c r="I359" i="26"/>
  <c r="H359" i="26"/>
  <c r="G359" i="26"/>
  <c r="F359" i="26"/>
  <c r="E359" i="26"/>
  <c r="D359" i="26"/>
  <c r="B359" i="26"/>
  <c r="A359" i="26"/>
  <c r="J358" i="26"/>
  <c r="I358" i="26"/>
  <c r="H358" i="26"/>
  <c r="G358" i="26"/>
  <c r="F358" i="26"/>
  <c r="E358" i="26"/>
  <c r="D358" i="26"/>
  <c r="B358" i="26"/>
  <c r="A358" i="26"/>
  <c r="J357" i="26"/>
  <c r="I357" i="26"/>
  <c r="H357" i="26"/>
  <c r="G357" i="26"/>
  <c r="F357" i="26"/>
  <c r="E357" i="26"/>
  <c r="D357" i="26"/>
  <c r="B357" i="26"/>
  <c r="A357" i="26"/>
  <c r="J356" i="26"/>
  <c r="I356" i="26"/>
  <c r="H356" i="26"/>
  <c r="G356" i="26"/>
  <c r="F356" i="26"/>
  <c r="E356" i="26"/>
  <c r="D356" i="26"/>
  <c r="B356" i="26"/>
  <c r="A356" i="26"/>
  <c r="J355" i="26"/>
  <c r="I355" i="26"/>
  <c r="H355" i="26"/>
  <c r="G355" i="26"/>
  <c r="F355" i="26"/>
  <c r="E355" i="26"/>
  <c r="D355" i="26"/>
  <c r="B355" i="26"/>
  <c r="A355" i="26"/>
  <c r="J354" i="26"/>
  <c r="I354" i="26"/>
  <c r="H354" i="26"/>
  <c r="G354" i="26"/>
  <c r="F354" i="26"/>
  <c r="E354" i="26"/>
  <c r="D354" i="26"/>
  <c r="B354" i="26"/>
  <c r="A354" i="26"/>
  <c r="J353" i="26"/>
  <c r="I353" i="26"/>
  <c r="H353" i="26"/>
  <c r="G353" i="26"/>
  <c r="F353" i="26"/>
  <c r="E353" i="26"/>
  <c r="D353" i="26"/>
  <c r="B353" i="26"/>
  <c r="A353" i="26"/>
  <c r="J352" i="26"/>
  <c r="I352" i="26"/>
  <c r="H352" i="26"/>
  <c r="G352" i="26"/>
  <c r="F352" i="26"/>
  <c r="E352" i="26"/>
  <c r="D352" i="26"/>
  <c r="B352" i="26"/>
  <c r="A352" i="26"/>
  <c r="J351" i="26"/>
  <c r="I351" i="26"/>
  <c r="H351" i="26"/>
  <c r="G351" i="26"/>
  <c r="F351" i="26"/>
  <c r="E351" i="26"/>
  <c r="D351" i="26"/>
  <c r="B351" i="26"/>
  <c r="A351" i="26"/>
  <c r="J350" i="26"/>
  <c r="I350" i="26"/>
  <c r="H350" i="26"/>
  <c r="G350" i="26"/>
  <c r="F350" i="26"/>
  <c r="E350" i="26"/>
  <c r="D350" i="26"/>
  <c r="B350" i="26"/>
  <c r="A350" i="26"/>
  <c r="J349" i="26"/>
  <c r="I349" i="26"/>
  <c r="H349" i="26"/>
  <c r="G349" i="26"/>
  <c r="F349" i="26"/>
  <c r="E349" i="26"/>
  <c r="D349" i="26"/>
  <c r="B349" i="26"/>
  <c r="A349" i="26"/>
  <c r="J348" i="26"/>
  <c r="I348" i="26"/>
  <c r="H348" i="26"/>
  <c r="G348" i="26"/>
  <c r="F348" i="26"/>
  <c r="E348" i="26"/>
  <c r="D348" i="26"/>
  <c r="B348" i="26"/>
  <c r="A348" i="26"/>
  <c r="J347" i="26"/>
  <c r="I347" i="26"/>
  <c r="H347" i="26"/>
  <c r="G347" i="26"/>
  <c r="F347" i="26"/>
  <c r="E347" i="26"/>
  <c r="D347" i="26"/>
  <c r="B347" i="26"/>
  <c r="A347" i="26"/>
  <c r="J346" i="26"/>
  <c r="I346" i="26"/>
  <c r="H346" i="26"/>
  <c r="G346" i="26"/>
  <c r="F346" i="26"/>
  <c r="E346" i="26"/>
  <c r="D346" i="26"/>
  <c r="B346" i="26"/>
  <c r="A346" i="26"/>
  <c r="J345" i="26"/>
  <c r="I345" i="26"/>
  <c r="H345" i="26"/>
  <c r="G345" i="26"/>
  <c r="F345" i="26"/>
  <c r="E345" i="26"/>
  <c r="D345" i="26"/>
  <c r="B345" i="26"/>
  <c r="A345" i="26"/>
  <c r="J344" i="26"/>
  <c r="I344" i="26"/>
  <c r="H344" i="26"/>
  <c r="G344" i="26"/>
  <c r="F344" i="26"/>
  <c r="E344" i="26"/>
  <c r="D344" i="26"/>
  <c r="B344" i="26"/>
  <c r="A344" i="26"/>
  <c r="J343" i="26"/>
  <c r="I343" i="26"/>
  <c r="H343" i="26"/>
  <c r="G343" i="26"/>
  <c r="F343" i="26"/>
  <c r="E343" i="26"/>
  <c r="D343" i="26"/>
  <c r="B343" i="26"/>
  <c r="A343" i="26"/>
  <c r="J342" i="26"/>
  <c r="I342" i="26"/>
  <c r="H342" i="26"/>
  <c r="G342" i="26"/>
  <c r="F342" i="26"/>
  <c r="E342" i="26"/>
  <c r="D342" i="26"/>
  <c r="B342" i="26"/>
  <c r="A342" i="26"/>
  <c r="J341" i="26"/>
  <c r="I341" i="26"/>
  <c r="H341" i="26"/>
  <c r="G341" i="26"/>
  <c r="F341" i="26"/>
  <c r="E341" i="26"/>
  <c r="D341" i="26"/>
  <c r="B341" i="26"/>
  <c r="A341" i="26"/>
  <c r="J340" i="26"/>
  <c r="I340" i="26"/>
  <c r="H340" i="26"/>
  <c r="G340" i="26"/>
  <c r="F340" i="26"/>
  <c r="E340" i="26"/>
  <c r="D340" i="26"/>
  <c r="B340" i="26"/>
  <c r="A340" i="26"/>
  <c r="J339" i="26"/>
  <c r="I339" i="26"/>
  <c r="H339" i="26"/>
  <c r="G339" i="26"/>
  <c r="F339" i="26"/>
  <c r="E339" i="26"/>
  <c r="D339" i="26"/>
  <c r="B339" i="26"/>
  <c r="A339" i="26"/>
  <c r="J338" i="26"/>
  <c r="I338" i="26"/>
  <c r="H338" i="26"/>
  <c r="G338" i="26"/>
  <c r="F338" i="26"/>
  <c r="E338" i="26"/>
  <c r="D338" i="26"/>
  <c r="B338" i="26"/>
  <c r="A338" i="26"/>
  <c r="J337" i="26"/>
  <c r="I337" i="26"/>
  <c r="H337" i="26"/>
  <c r="G337" i="26"/>
  <c r="F337" i="26"/>
  <c r="E337" i="26"/>
  <c r="D337" i="26"/>
  <c r="B337" i="26"/>
  <c r="A337" i="26"/>
  <c r="J336" i="26"/>
  <c r="I336" i="26"/>
  <c r="H336" i="26"/>
  <c r="G336" i="26"/>
  <c r="F336" i="26"/>
  <c r="E336" i="26"/>
  <c r="D336" i="26"/>
  <c r="B336" i="26"/>
  <c r="A336" i="26"/>
  <c r="J335" i="26"/>
  <c r="I335" i="26"/>
  <c r="H335" i="26"/>
  <c r="G335" i="26"/>
  <c r="F335" i="26"/>
  <c r="E335" i="26"/>
  <c r="D335" i="26"/>
  <c r="B335" i="26"/>
  <c r="A335" i="26"/>
  <c r="J334" i="26"/>
  <c r="I334" i="26"/>
  <c r="H334" i="26"/>
  <c r="G334" i="26"/>
  <c r="F334" i="26"/>
  <c r="E334" i="26"/>
  <c r="D334" i="26"/>
  <c r="B334" i="26"/>
  <c r="A334" i="26"/>
  <c r="J333" i="26"/>
  <c r="I333" i="26"/>
  <c r="H333" i="26"/>
  <c r="G333" i="26"/>
  <c r="F333" i="26"/>
  <c r="E333" i="26"/>
  <c r="D333" i="26"/>
  <c r="B333" i="26"/>
  <c r="A333" i="26"/>
  <c r="J332" i="26"/>
  <c r="I332" i="26"/>
  <c r="H332" i="26"/>
  <c r="G332" i="26"/>
  <c r="F332" i="26"/>
  <c r="E332" i="26"/>
  <c r="D332" i="26"/>
  <c r="B332" i="26"/>
  <c r="A332" i="26"/>
  <c r="J331" i="26"/>
  <c r="I331" i="26"/>
  <c r="H331" i="26"/>
  <c r="G331" i="26"/>
  <c r="F331" i="26"/>
  <c r="E331" i="26"/>
  <c r="D331" i="26"/>
  <c r="B331" i="26"/>
  <c r="A331" i="26"/>
  <c r="J330" i="26"/>
  <c r="I330" i="26"/>
  <c r="H330" i="26"/>
  <c r="G330" i="26"/>
  <c r="F330" i="26"/>
  <c r="E330" i="26"/>
  <c r="D330" i="26"/>
  <c r="B330" i="26"/>
  <c r="A330" i="26"/>
  <c r="J329" i="26"/>
  <c r="I329" i="26"/>
  <c r="H329" i="26"/>
  <c r="G329" i="26"/>
  <c r="F329" i="26"/>
  <c r="E329" i="26"/>
  <c r="D329" i="26"/>
  <c r="B329" i="26"/>
  <c r="A329" i="26"/>
  <c r="J328" i="26"/>
  <c r="I328" i="26"/>
  <c r="H328" i="26"/>
  <c r="G328" i="26"/>
  <c r="F328" i="26"/>
  <c r="E328" i="26"/>
  <c r="D328" i="26"/>
  <c r="B328" i="26"/>
  <c r="A328" i="26"/>
  <c r="J327" i="26"/>
  <c r="I327" i="26"/>
  <c r="H327" i="26"/>
  <c r="G327" i="26"/>
  <c r="F327" i="26"/>
  <c r="E327" i="26"/>
  <c r="D327" i="26"/>
  <c r="B327" i="26"/>
  <c r="A327" i="26"/>
  <c r="J326" i="26"/>
  <c r="I326" i="26"/>
  <c r="H326" i="26"/>
  <c r="G326" i="26"/>
  <c r="F326" i="26"/>
  <c r="E326" i="26"/>
  <c r="D326" i="26"/>
  <c r="B326" i="26"/>
  <c r="A326" i="26"/>
  <c r="J325" i="26"/>
  <c r="I325" i="26"/>
  <c r="H325" i="26"/>
  <c r="G325" i="26"/>
  <c r="F325" i="26"/>
  <c r="E325" i="26"/>
  <c r="D325" i="26"/>
  <c r="B325" i="26"/>
  <c r="A325" i="26"/>
  <c r="J324" i="26"/>
  <c r="I324" i="26"/>
  <c r="H324" i="26"/>
  <c r="G324" i="26"/>
  <c r="F324" i="26"/>
  <c r="E324" i="26"/>
  <c r="D324" i="26"/>
  <c r="B324" i="26"/>
  <c r="A324" i="26"/>
  <c r="J323" i="26"/>
  <c r="I323" i="26"/>
  <c r="H323" i="26"/>
  <c r="G323" i="26"/>
  <c r="F323" i="26"/>
  <c r="E323" i="26"/>
  <c r="D323" i="26"/>
  <c r="B323" i="26"/>
  <c r="A323" i="26"/>
  <c r="J322" i="26"/>
  <c r="I322" i="26"/>
  <c r="H322" i="26"/>
  <c r="G322" i="26"/>
  <c r="F322" i="26"/>
  <c r="E322" i="26"/>
  <c r="D322" i="26"/>
  <c r="B322" i="26"/>
  <c r="A322" i="26"/>
  <c r="J321" i="26"/>
  <c r="I321" i="26"/>
  <c r="H321" i="26"/>
  <c r="G321" i="26"/>
  <c r="F321" i="26"/>
  <c r="E321" i="26"/>
  <c r="D321" i="26"/>
  <c r="B321" i="26"/>
  <c r="A321" i="26"/>
  <c r="J320" i="26"/>
  <c r="I320" i="26"/>
  <c r="H320" i="26"/>
  <c r="G320" i="26"/>
  <c r="F320" i="26"/>
  <c r="E320" i="26"/>
  <c r="D320" i="26"/>
  <c r="B320" i="26"/>
  <c r="A320" i="26"/>
  <c r="J319" i="26"/>
  <c r="I319" i="26"/>
  <c r="H319" i="26"/>
  <c r="G319" i="26"/>
  <c r="F319" i="26"/>
  <c r="E319" i="26"/>
  <c r="D319" i="26"/>
  <c r="B319" i="26"/>
  <c r="A319" i="26"/>
  <c r="J318" i="26"/>
  <c r="I318" i="26"/>
  <c r="H318" i="26"/>
  <c r="G318" i="26"/>
  <c r="F318" i="26"/>
  <c r="E318" i="26"/>
  <c r="D318" i="26"/>
  <c r="B318" i="26"/>
  <c r="A318" i="26"/>
  <c r="J317" i="26"/>
  <c r="I317" i="26"/>
  <c r="H317" i="26"/>
  <c r="G317" i="26"/>
  <c r="F317" i="26"/>
  <c r="E317" i="26"/>
  <c r="D317" i="26"/>
  <c r="B317" i="26"/>
  <c r="A317" i="26"/>
  <c r="J316" i="26"/>
  <c r="I316" i="26"/>
  <c r="H316" i="26"/>
  <c r="G316" i="26"/>
  <c r="F316" i="26"/>
  <c r="E316" i="26"/>
  <c r="D316" i="26"/>
  <c r="B316" i="26"/>
  <c r="A316" i="26"/>
  <c r="J315" i="26"/>
  <c r="I315" i="26"/>
  <c r="H315" i="26"/>
  <c r="G315" i="26"/>
  <c r="F315" i="26"/>
  <c r="E315" i="26"/>
  <c r="D315" i="26"/>
  <c r="B315" i="26"/>
  <c r="A315" i="26"/>
  <c r="J314" i="26"/>
  <c r="I314" i="26"/>
  <c r="H314" i="26"/>
  <c r="G314" i="26"/>
  <c r="F314" i="26"/>
  <c r="E314" i="26"/>
  <c r="D314" i="26"/>
  <c r="B314" i="26"/>
  <c r="A314" i="26"/>
  <c r="J313" i="26"/>
  <c r="I313" i="26"/>
  <c r="H313" i="26"/>
  <c r="G313" i="26"/>
  <c r="F313" i="26"/>
  <c r="E313" i="26"/>
  <c r="D313" i="26"/>
  <c r="B313" i="26"/>
  <c r="A313" i="26"/>
  <c r="J312" i="26"/>
  <c r="I312" i="26"/>
  <c r="H312" i="26"/>
  <c r="G312" i="26"/>
  <c r="F312" i="26"/>
  <c r="E312" i="26"/>
  <c r="D312" i="26"/>
  <c r="B312" i="26"/>
  <c r="A312" i="26"/>
  <c r="J311" i="26"/>
  <c r="I311" i="26"/>
  <c r="H311" i="26"/>
  <c r="G311" i="26"/>
  <c r="F311" i="26"/>
  <c r="E311" i="26"/>
  <c r="D311" i="26"/>
  <c r="B311" i="26"/>
  <c r="A311" i="26"/>
  <c r="J310" i="26"/>
  <c r="I310" i="26"/>
  <c r="H310" i="26"/>
  <c r="G310" i="26"/>
  <c r="F310" i="26"/>
  <c r="E310" i="26"/>
  <c r="D310" i="26"/>
  <c r="B310" i="26"/>
  <c r="A310" i="26"/>
  <c r="J309" i="26"/>
  <c r="I309" i="26"/>
  <c r="H309" i="26"/>
  <c r="G309" i="26"/>
  <c r="F309" i="26"/>
  <c r="E309" i="26"/>
  <c r="D309" i="26"/>
  <c r="B309" i="26"/>
  <c r="A309" i="26"/>
  <c r="J308" i="26"/>
  <c r="I308" i="26"/>
  <c r="H308" i="26"/>
  <c r="G308" i="26"/>
  <c r="F308" i="26"/>
  <c r="E308" i="26"/>
  <c r="D308" i="26"/>
  <c r="B308" i="26"/>
  <c r="A308" i="26"/>
  <c r="J307" i="26"/>
  <c r="I307" i="26"/>
  <c r="H307" i="26"/>
  <c r="G307" i="26"/>
  <c r="F307" i="26"/>
  <c r="E307" i="26"/>
  <c r="D307" i="26"/>
  <c r="B307" i="26"/>
  <c r="A307" i="26"/>
  <c r="J306" i="26"/>
  <c r="I306" i="26"/>
  <c r="H306" i="26"/>
  <c r="G306" i="26"/>
  <c r="F306" i="26"/>
  <c r="E306" i="26"/>
  <c r="D306" i="26"/>
  <c r="B306" i="26"/>
  <c r="A306" i="26"/>
  <c r="J305" i="26"/>
  <c r="I305" i="26"/>
  <c r="H305" i="26"/>
  <c r="G305" i="26"/>
  <c r="F305" i="26"/>
  <c r="E305" i="26"/>
  <c r="D305" i="26"/>
  <c r="B305" i="26"/>
  <c r="A305" i="26"/>
  <c r="J304" i="26"/>
  <c r="I304" i="26"/>
  <c r="H304" i="26"/>
  <c r="G304" i="26"/>
  <c r="F304" i="26"/>
  <c r="E304" i="26"/>
  <c r="D304" i="26"/>
  <c r="B304" i="26"/>
  <c r="A304" i="26"/>
  <c r="J303" i="26"/>
  <c r="I303" i="26"/>
  <c r="H303" i="26"/>
  <c r="G303" i="26"/>
  <c r="F303" i="26"/>
  <c r="E303" i="26"/>
  <c r="D303" i="26"/>
  <c r="B303" i="26"/>
  <c r="A303" i="26"/>
  <c r="J302" i="26"/>
  <c r="I302" i="26"/>
  <c r="H302" i="26"/>
  <c r="G302" i="26"/>
  <c r="F302" i="26"/>
  <c r="E302" i="26"/>
  <c r="D302" i="26"/>
  <c r="B302" i="26"/>
  <c r="A302" i="26"/>
  <c r="J301" i="26"/>
  <c r="I301" i="26"/>
  <c r="H301" i="26"/>
  <c r="G301" i="26"/>
  <c r="F301" i="26"/>
  <c r="E301" i="26"/>
  <c r="D301" i="26"/>
  <c r="B301" i="26"/>
  <c r="A301" i="26"/>
  <c r="J300" i="26"/>
  <c r="I300" i="26"/>
  <c r="H300" i="26"/>
  <c r="G300" i="26"/>
  <c r="F300" i="26"/>
  <c r="E300" i="26"/>
  <c r="D300" i="26"/>
  <c r="B300" i="26"/>
  <c r="A300" i="26"/>
  <c r="J299" i="26"/>
  <c r="I299" i="26"/>
  <c r="H299" i="26"/>
  <c r="G299" i="26"/>
  <c r="F299" i="26"/>
  <c r="E299" i="26"/>
  <c r="D299" i="26"/>
  <c r="B299" i="26"/>
  <c r="A299" i="26"/>
  <c r="J298" i="26"/>
  <c r="I298" i="26"/>
  <c r="H298" i="26"/>
  <c r="G298" i="26"/>
  <c r="F298" i="26"/>
  <c r="E298" i="26"/>
  <c r="D298" i="26"/>
  <c r="B298" i="26"/>
  <c r="A298" i="26"/>
  <c r="J297" i="26"/>
  <c r="I297" i="26"/>
  <c r="H297" i="26"/>
  <c r="G297" i="26"/>
  <c r="F297" i="26"/>
  <c r="E297" i="26"/>
  <c r="D297" i="26"/>
  <c r="B297" i="26"/>
  <c r="A297" i="26"/>
  <c r="J296" i="26"/>
  <c r="I296" i="26"/>
  <c r="H296" i="26"/>
  <c r="G296" i="26"/>
  <c r="F296" i="26"/>
  <c r="E296" i="26"/>
  <c r="D296" i="26"/>
  <c r="B296" i="26"/>
  <c r="A296" i="26"/>
  <c r="J295" i="26"/>
  <c r="I295" i="26"/>
  <c r="H295" i="26"/>
  <c r="G295" i="26"/>
  <c r="F295" i="26"/>
  <c r="E295" i="26"/>
  <c r="D295" i="26"/>
  <c r="B295" i="26"/>
  <c r="A295" i="26"/>
  <c r="J294" i="26"/>
  <c r="I294" i="26"/>
  <c r="H294" i="26"/>
  <c r="G294" i="26"/>
  <c r="F294" i="26"/>
  <c r="E294" i="26"/>
  <c r="D294" i="26"/>
  <c r="B294" i="26"/>
  <c r="A294" i="26"/>
  <c r="J293" i="26"/>
  <c r="I293" i="26"/>
  <c r="H293" i="26"/>
  <c r="G293" i="26"/>
  <c r="F293" i="26"/>
  <c r="E293" i="26"/>
  <c r="D293" i="26"/>
  <c r="B293" i="26"/>
  <c r="A293" i="26"/>
  <c r="J292" i="26"/>
  <c r="I292" i="26"/>
  <c r="H292" i="26"/>
  <c r="G292" i="26"/>
  <c r="F292" i="26"/>
  <c r="E292" i="26"/>
  <c r="D292" i="26"/>
  <c r="B292" i="26"/>
  <c r="A292" i="26"/>
  <c r="J291" i="26"/>
  <c r="I291" i="26"/>
  <c r="H291" i="26"/>
  <c r="G291" i="26"/>
  <c r="F291" i="26"/>
  <c r="E291" i="26"/>
  <c r="D291" i="26"/>
  <c r="B291" i="26"/>
  <c r="A291" i="26"/>
  <c r="J290" i="26"/>
  <c r="I290" i="26"/>
  <c r="H290" i="26"/>
  <c r="G290" i="26"/>
  <c r="F290" i="26"/>
  <c r="E290" i="26"/>
  <c r="D290" i="26"/>
  <c r="B290" i="26"/>
  <c r="A290" i="26"/>
  <c r="J289" i="26"/>
  <c r="I289" i="26"/>
  <c r="H289" i="26"/>
  <c r="G289" i="26"/>
  <c r="F289" i="26"/>
  <c r="E289" i="26"/>
  <c r="D289" i="26"/>
  <c r="B289" i="26"/>
  <c r="A289" i="26"/>
  <c r="J288" i="26"/>
  <c r="I288" i="26"/>
  <c r="H288" i="26"/>
  <c r="G288" i="26"/>
  <c r="F288" i="26"/>
  <c r="E288" i="26"/>
  <c r="D288" i="26"/>
  <c r="B288" i="26"/>
  <c r="A288" i="26"/>
  <c r="J287" i="26"/>
  <c r="I287" i="26"/>
  <c r="H287" i="26"/>
  <c r="G287" i="26"/>
  <c r="F287" i="26"/>
  <c r="E287" i="26"/>
  <c r="D287" i="26"/>
  <c r="B287" i="26"/>
  <c r="A287" i="26"/>
  <c r="J286" i="26"/>
  <c r="I286" i="26"/>
  <c r="H286" i="26"/>
  <c r="G286" i="26"/>
  <c r="F286" i="26"/>
  <c r="E286" i="26"/>
  <c r="D286" i="26"/>
  <c r="B286" i="26"/>
  <c r="A286" i="26"/>
  <c r="J285" i="26"/>
  <c r="I285" i="26"/>
  <c r="H285" i="26"/>
  <c r="G285" i="26"/>
  <c r="F285" i="26"/>
  <c r="E285" i="26"/>
  <c r="D285" i="26"/>
  <c r="B285" i="26"/>
  <c r="A285" i="26"/>
  <c r="J284" i="26"/>
  <c r="I284" i="26"/>
  <c r="H284" i="26"/>
  <c r="G284" i="26"/>
  <c r="F284" i="26"/>
  <c r="E284" i="26"/>
  <c r="D284" i="26"/>
  <c r="B284" i="26"/>
  <c r="A284" i="26"/>
  <c r="J283" i="26"/>
  <c r="I283" i="26"/>
  <c r="H283" i="26"/>
  <c r="G283" i="26"/>
  <c r="F283" i="26"/>
  <c r="E283" i="26"/>
  <c r="D283" i="26"/>
  <c r="B283" i="26"/>
  <c r="A283" i="26"/>
  <c r="J282" i="26"/>
  <c r="I282" i="26"/>
  <c r="H282" i="26"/>
  <c r="G282" i="26"/>
  <c r="F282" i="26"/>
  <c r="E282" i="26"/>
  <c r="D282" i="26"/>
  <c r="B282" i="26"/>
  <c r="A282" i="26"/>
  <c r="J281" i="26"/>
  <c r="I281" i="26"/>
  <c r="H281" i="26"/>
  <c r="G281" i="26"/>
  <c r="F281" i="26"/>
  <c r="E281" i="26"/>
  <c r="D281" i="26"/>
  <c r="B281" i="26"/>
  <c r="A281" i="26"/>
  <c r="J280" i="26"/>
  <c r="I280" i="26"/>
  <c r="H280" i="26"/>
  <c r="G280" i="26"/>
  <c r="F280" i="26"/>
  <c r="E280" i="26"/>
  <c r="D280" i="26"/>
  <c r="B280" i="26"/>
  <c r="A280" i="26"/>
  <c r="J279" i="26"/>
  <c r="I279" i="26"/>
  <c r="H279" i="26"/>
  <c r="G279" i="26"/>
  <c r="F279" i="26"/>
  <c r="E279" i="26"/>
  <c r="D279" i="26"/>
  <c r="B279" i="26"/>
  <c r="A279" i="26"/>
  <c r="J278" i="26"/>
  <c r="I278" i="26"/>
  <c r="H278" i="26"/>
  <c r="G278" i="26"/>
  <c r="F278" i="26"/>
  <c r="E278" i="26"/>
  <c r="D278" i="26"/>
  <c r="B278" i="26"/>
  <c r="A278" i="26"/>
  <c r="J277" i="26"/>
  <c r="I277" i="26"/>
  <c r="H277" i="26"/>
  <c r="G277" i="26"/>
  <c r="F277" i="26"/>
  <c r="E277" i="26"/>
  <c r="D277" i="26"/>
  <c r="B277" i="26"/>
  <c r="A277" i="26"/>
  <c r="J276" i="26"/>
  <c r="I276" i="26"/>
  <c r="H276" i="26"/>
  <c r="G276" i="26"/>
  <c r="F276" i="26"/>
  <c r="E276" i="26"/>
  <c r="D276" i="26"/>
  <c r="B276" i="26"/>
  <c r="A276" i="26"/>
  <c r="J275" i="26"/>
  <c r="I275" i="26"/>
  <c r="H275" i="26"/>
  <c r="G275" i="26"/>
  <c r="F275" i="26"/>
  <c r="E275" i="26"/>
  <c r="D275" i="26"/>
  <c r="B275" i="26"/>
  <c r="A275" i="26"/>
  <c r="J274" i="26"/>
  <c r="I274" i="26"/>
  <c r="H274" i="26"/>
  <c r="G274" i="26"/>
  <c r="F274" i="26"/>
  <c r="E274" i="26"/>
  <c r="D274" i="26"/>
  <c r="B274" i="26"/>
  <c r="A274" i="26"/>
  <c r="J273" i="26"/>
  <c r="I273" i="26"/>
  <c r="H273" i="26"/>
  <c r="G273" i="26"/>
  <c r="F273" i="26"/>
  <c r="E273" i="26"/>
  <c r="D273" i="26"/>
  <c r="B273" i="26"/>
  <c r="A273" i="26"/>
  <c r="J272" i="26"/>
  <c r="I272" i="26"/>
  <c r="H272" i="26"/>
  <c r="G272" i="26"/>
  <c r="F272" i="26"/>
  <c r="E272" i="26"/>
  <c r="D272" i="26"/>
  <c r="B272" i="26"/>
  <c r="A272" i="26"/>
  <c r="J271" i="26"/>
  <c r="I271" i="26"/>
  <c r="H271" i="26"/>
  <c r="G271" i="26"/>
  <c r="F271" i="26"/>
  <c r="E271" i="26"/>
  <c r="D271" i="26"/>
  <c r="B271" i="26"/>
  <c r="A271" i="26"/>
  <c r="J270" i="26"/>
  <c r="I270" i="26"/>
  <c r="H270" i="26"/>
  <c r="G270" i="26"/>
  <c r="F270" i="26"/>
  <c r="E270" i="26"/>
  <c r="D270" i="26"/>
  <c r="B270" i="26"/>
  <c r="A270" i="26"/>
  <c r="J269" i="26"/>
  <c r="I269" i="26"/>
  <c r="H269" i="26"/>
  <c r="G269" i="26"/>
  <c r="F269" i="26"/>
  <c r="E269" i="26"/>
  <c r="D269" i="26"/>
  <c r="B269" i="26"/>
  <c r="A269" i="26"/>
  <c r="J268" i="26"/>
  <c r="I268" i="26"/>
  <c r="H268" i="26"/>
  <c r="G268" i="26"/>
  <c r="F268" i="26"/>
  <c r="E268" i="26"/>
  <c r="D268" i="26"/>
  <c r="B268" i="26"/>
  <c r="A268" i="26"/>
  <c r="J267" i="26"/>
  <c r="I267" i="26"/>
  <c r="H267" i="26"/>
  <c r="G267" i="26"/>
  <c r="F267" i="26"/>
  <c r="E267" i="26"/>
  <c r="D267" i="26"/>
  <c r="B267" i="26"/>
  <c r="A267" i="26"/>
  <c r="J266" i="26"/>
  <c r="I266" i="26"/>
  <c r="H266" i="26"/>
  <c r="G266" i="26"/>
  <c r="F266" i="26"/>
  <c r="E266" i="26"/>
  <c r="D266" i="26"/>
  <c r="B266" i="26"/>
  <c r="A266" i="26"/>
  <c r="J265" i="26"/>
  <c r="I265" i="26"/>
  <c r="H265" i="26"/>
  <c r="G265" i="26"/>
  <c r="F265" i="26"/>
  <c r="E265" i="26"/>
  <c r="D265" i="26"/>
  <c r="B265" i="26"/>
  <c r="A265" i="26"/>
  <c r="J264" i="26"/>
  <c r="I264" i="26"/>
  <c r="H264" i="26"/>
  <c r="G264" i="26"/>
  <c r="F264" i="26"/>
  <c r="E264" i="26"/>
  <c r="D264" i="26"/>
  <c r="B264" i="26"/>
  <c r="A264" i="26"/>
  <c r="J263" i="26"/>
  <c r="I263" i="26"/>
  <c r="H263" i="26"/>
  <c r="G263" i="26"/>
  <c r="F263" i="26"/>
  <c r="E263" i="26"/>
  <c r="D263" i="26"/>
  <c r="B263" i="26"/>
  <c r="A263" i="26"/>
  <c r="J262" i="26"/>
  <c r="I262" i="26"/>
  <c r="H262" i="26"/>
  <c r="G262" i="26"/>
  <c r="F262" i="26"/>
  <c r="E262" i="26"/>
  <c r="D262" i="26"/>
  <c r="B262" i="26"/>
  <c r="A262" i="26"/>
  <c r="J261" i="26"/>
  <c r="I261" i="26"/>
  <c r="H261" i="26"/>
  <c r="G261" i="26"/>
  <c r="F261" i="26"/>
  <c r="E261" i="26"/>
  <c r="D261" i="26"/>
  <c r="B261" i="26"/>
  <c r="A261" i="26"/>
  <c r="J260" i="26"/>
  <c r="I260" i="26"/>
  <c r="H260" i="26"/>
  <c r="G260" i="26"/>
  <c r="F260" i="26"/>
  <c r="E260" i="26"/>
  <c r="D260" i="26"/>
  <c r="B260" i="26"/>
  <c r="A260" i="26"/>
  <c r="J259" i="26"/>
  <c r="I259" i="26"/>
  <c r="H259" i="26"/>
  <c r="G259" i="26"/>
  <c r="F259" i="26"/>
  <c r="E259" i="26"/>
  <c r="D259" i="26"/>
  <c r="B259" i="26"/>
  <c r="A259" i="26"/>
  <c r="J258" i="26"/>
  <c r="I258" i="26"/>
  <c r="H258" i="26"/>
  <c r="G258" i="26"/>
  <c r="F258" i="26"/>
  <c r="E258" i="26"/>
  <c r="D258" i="26"/>
  <c r="B258" i="26"/>
  <c r="A258" i="26"/>
  <c r="J257" i="26"/>
  <c r="I257" i="26"/>
  <c r="H257" i="26"/>
  <c r="G257" i="26"/>
  <c r="F257" i="26"/>
  <c r="E257" i="26"/>
  <c r="D257" i="26"/>
  <c r="B257" i="26"/>
  <c r="A257" i="26"/>
  <c r="J256" i="26"/>
  <c r="I256" i="26"/>
  <c r="H256" i="26"/>
  <c r="G256" i="26"/>
  <c r="F256" i="26"/>
  <c r="E256" i="26"/>
  <c r="D256" i="26"/>
  <c r="B256" i="26"/>
  <c r="A256" i="26"/>
  <c r="J255" i="26"/>
  <c r="I255" i="26"/>
  <c r="H255" i="26"/>
  <c r="G255" i="26"/>
  <c r="F255" i="26"/>
  <c r="E255" i="26"/>
  <c r="D255" i="26"/>
  <c r="B255" i="26"/>
  <c r="A255" i="26"/>
  <c r="J254" i="26"/>
  <c r="I254" i="26"/>
  <c r="H254" i="26"/>
  <c r="G254" i="26"/>
  <c r="F254" i="26"/>
  <c r="E254" i="26"/>
  <c r="D254" i="26"/>
  <c r="B254" i="26"/>
  <c r="A254" i="26"/>
  <c r="J253" i="26"/>
  <c r="I253" i="26"/>
  <c r="H253" i="26"/>
  <c r="G253" i="26"/>
  <c r="F253" i="26"/>
  <c r="E253" i="26"/>
  <c r="D253" i="26"/>
  <c r="B253" i="26"/>
  <c r="A253" i="26"/>
  <c r="J252" i="26"/>
  <c r="I252" i="26"/>
  <c r="H252" i="26"/>
  <c r="G252" i="26"/>
  <c r="F252" i="26"/>
  <c r="E252" i="26"/>
  <c r="D252" i="26"/>
  <c r="B252" i="26"/>
  <c r="A252" i="26"/>
  <c r="J251" i="26"/>
  <c r="I251" i="26"/>
  <c r="H251" i="26"/>
  <c r="G251" i="26"/>
  <c r="F251" i="26"/>
  <c r="E251" i="26"/>
  <c r="D251" i="26"/>
  <c r="B251" i="26"/>
  <c r="A251" i="26"/>
  <c r="J250" i="26"/>
  <c r="I250" i="26"/>
  <c r="H250" i="26"/>
  <c r="G250" i="26"/>
  <c r="F250" i="26"/>
  <c r="E250" i="26"/>
  <c r="D250" i="26"/>
  <c r="B250" i="26"/>
  <c r="A250" i="26"/>
  <c r="J249" i="26"/>
  <c r="I249" i="26"/>
  <c r="H249" i="26"/>
  <c r="G249" i="26"/>
  <c r="F249" i="26"/>
  <c r="E249" i="26"/>
  <c r="D249" i="26"/>
  <c r="B249" i="26"/>
  <c r="A249" i="26"/>
  <c r="J248" i="26"/>
  <c r="I248" i="26"/>
  <c r="H248" i="26"/>
  <c r="G248" i="26"/>
  <c r="F248" i="26"/>
  <c r="E248" i="26"/>
  <c r="D248" i="26"/>
  <c r="B248" i="26"/>
  <c r="A248" i="26"/>
  <c r="J247" i="26"/>
  <c r="I247" i="26"/>
  <c r="H247" i="26"/>
  <c r="G247" i="26"/>
  <c r="F247" i="26"/>
  <c r="E247" i="26"/>
  <c r="D247" i="26"/>
  <c r="B247" i="26"/>
  <c r="A247" i="26"/>
  <c r="J246" i="26"/>
  <c r="I246" i="26"/>
  <c r="H246" i="26"/>
  <c r="G246" i="26"/>
  <c r="F246" i="26"/>
  <c r="E246" i="26"/>
  <c r="D246" i="26"/>
  <c r="B246" i="26"/>
  <c r="A246" i="26"/>
  <c r="J245" i="26"/>
  <c r="I245" i="26"/>
  <c r="H245" i="26"/>
  <c r="G245" i="26"/>
  <c r="F245" i="26"/>
  <c r="E245" i="26"/>
  <c r="D245" i="26"/>
  <c r="B245" i="26"/>
  <c r="A245" i="26"/>
  <c r="J244" i="26"/>
  <c r="I244" i="26"/>
  <c r="H244" i="26"/>
  <c r="G244" i="26"/>
  <c r="F244" i="26"/>
  <c r="E244" i="26"/>
  <c r="D244" i="26"/>
  <c r="B244" i="26"/>
  <c r="A244" i="26"/>
  <c r="J243" i="26"/>
  <c r="I243" i="26"/>
  <c r="H243" i="26"/>
  <c r="G243" i="26"/>
  <c r="F243" i="26"/>
  <c r="E243" i="26"/>
  <c r="D243" i="26"/>
  <c r="B243" i="26"/>
  <c r="A243" i="26"/>
  <c r="J242" i="26"/>
  <c r="I242" i="26"/>
  <c r="H242" i="26"/>
  <c r="G242" i="26"/>
  <c r="F242" i="26"/>
  <c r="E242" i="26"/>
  <c r="D242" i="26"/>
  <c r="B242" i="26"/>
  <c r="A242" i="26"/>
  <c r="J241" i="26"/>
  <c r="I241" i="26"/>
  <c r="H241" i="26"/>
  <c r="G241" i="26"/>
  <c r="F241" i="26"/>
  <c r="E241" i="26"/>
  <c r="D241" i="26"/>
  <c r="B241" i="26"/>
  <c r="A241" i="26"/>
  <c r="J240" i="26"/>
  <c r="I240" i="26"/>
  <c r="H240" i="26"/>
  <c r="G240" i="26"/>
  <c r="F240" i="26"/>
  <c r="E240" i="26"/>
  <c r="D240" i="26"/>
  <c r="B240" i="26"/>
  <c r="A240" i="26"/>
  <c r="J239" i="26"/>
  <c r="I239" i="26"/>
  <c r="H239" i="26"/>
  <c r="G239" i="26"/>
  <c r="F239" i="26"/>
  <c r="E239" i="26"/>
  <c r="D239" i="26"/>
  <c r="B239" i="26"/>
  <c r="A239" i="26"/>
  <c r="J238" i="26"/>
  <c r="I238" i="26"/>
  <c r="H238" i="26"/>
  <c r="G238" i="26"/>
  <c r="F238" i="26"/>
  <c r="E238" i="26"/>
  <c r="D238" i="26"/>
  <c r="B238" i="26"/>
  <c r="A238" i="26"/>
  <c r="J237" i="26"/>
  <c r="I237" i="26"/>
  <c r="H237" i="26"/>
  <c r="G237" i="26"/>
  <c r="F237" i="26"/>
  <c r="E237" i="26"/>
  <c r="D237" i="26"/>
  <c r="B237" i="26"/>
  <c r="A237" i="26"/>
  <c r="J236" i="26"/>
  <c r="I236" i="26"/>
  <c r="H236" i="26"/>
  <c r="G236" i="26"/>
  <c r="F236" i="26"/>
  <c r="E236" i="26"/>
  <c r="D236" i="26"/>
  <c r="B236" i="26"/>
  <c r="A236" i="26"/>
  <c r="J235" i="26"/>
  <c r="I235" i="26"/>
  <c r="H235" i="26"/>
  <c r="G235" i="26"/>
  <c r="F235" i="26"/>
  <c r="E235" i="26"/>
  <c r="D235" i="26"/>
  <c r="B235" i="26"/>
  <c r="A235" i="26"/>
  <c r="J234" i="26"/>
  <c r="I234" i="26"/>
  <c r="H234" i="26"/>
  <c r="G234" i="26"/>
  <c r="F234" i="26"/>
  <c r="E234" i="26"/>
  <c r="D234" i="26"/>
  <c r="B234" i="26"/>
  <c r="A234" i="26"/>
  <c r="J233" i="26"/>
  <c r="I233" i="26"/>
  <c r="H233" i="26"/>
  <c r="G233" i="26"/>
  <c r="F233" i="26"/>
  <c r="E233" i="26"/>
  <c r="D233" i="26"/>
  <c r="B233" i="26"/>
  <c r="A233" i="26"/>
  <c r="J232" i="26"/>
  <c r="I232" i="26"/>
  <c r="H232" i="26"/>
  <c r="G232" i="26"/>
  <c r="F232" i="26"/>
  <c r="E232" i="26"/>
  <c r="D232" i="26"/>
  <c r="B232" i="26"/>
  <c r="A232" i="26"/>
  <c r="J231" i="26"/>
  <c r="I231" i="26"/>
  <c r="H231" i="26"/>
  <c r="G231" i="26"/>
  <c r="F231" i="26"/>
  <c r="E231" i="26"/>
  <c r="D231" i="26"/>
  <c r="B231" i="26"/>
  <c r="A231" i="26"/>
  <c r="J230" i="26"/>
  <c r="I230" i="26"/>
  <c r="H230" i="26"/>
  <c r="G230" i="26"/>
  <c r="F230" i="26"/>
  <c r="E230" i="26"/>
  <c r="D230" i="26"/>
  <c r="B230" i="26"/>
  <c r="A230" i="26"/>
  <c r="J229" i="26"/>
  <c r="I229" i="26"/>
  <c r="H229" i="26"/>
  <c r="G229" i="26"/>
  <c r="F229" i="26"/>
  <c r="E229" i="26"/>
  <c r="D229" i="26"/>
  <c r="B229" i="26"/>
  <c r="A229" i="26"/>
  <c r="J228" i="26"/>
  <c r="I228" i="26"/>
  <c r="H228" i="26"/>
  <c r="G228" i="26"/>
  <c r="F228" i="26"/>
  <c r="E228" i="26"/>
  <c r="D228" i="26"/>
  <c r="B228" i="26"/>
  <c r="A228" i="26"/>
  <c r="J227" i="26"/>
  <c r="I227" i="26"/>
  <c r="H227" i="26"/>
  <c r="G227" i="26"/>
  <c r="F227" i="26"/>
  <c r="E227" i="26"/>
  <c r="D227" i="26"/>
  <c r="B227" i="26"/>
  <c r="A227" i="26"/>
  <c r="J226" i="26"/>
  <c r="I226" i="26"/>
  <c r="H226" i="26"/>
  <c r="G226" i="26"/>
  <c r="F226" i="26"/>
  <c r="E226" i="26"/>
  <c r="D226" i="26"/>
  <c r="B226" i="26"/>
  <c r="A226" i="26"/>
  <c r="J225" i="26"/>
  <c r="I225" i="26"/>
  <c r="H225" i="26"/>
  <c r="G225" i="26"/>
  <c r="F225" i="26"/>
  <c r="E225" i="26"/>
  <c r="D225" i="26"/>
  <c r="B225" i="26"/>
  <c r="A225" i="26"/>
  <c r="J224" i="26"/>
  <c r="I224" i="26"/>
  <c r="H224" i="26"/>
  <c r="G224" i="26"/>
  <c r="F224" i="26"/>
  <c r="E224" i="26"/>
  <c r="D224" i="26"/>
  <c r="B224" i="26"/>
  <c r="A224" i="26"/>
  <c r="J223" i="26"/>
  <c r="I223" i="26"/>
  <c r="H223" i="26"/>
  <c r="G223" i="26"/>
  <c r="F223" i="26"/>
  <c r="E223" i="26"/>
  <c r="D223" i="26"/>
  <c r="B223" i="26"/>
  <c r="A223" i="26"/>
  <c r="J222" i="26"/>
  <c r="I222" i="26"/>
  <c r="H222" i="26"/>
  <c r="G222" i="26"/>
  <c r="F222" i="26"/>
  <c r="E222" i="26"/>
  <c r="D222" i="26"/>
  <c r="B222" i="26"/>
  <c r="A222" i="26"/>
  <c r="J221" i="26"/>
  <c r="I221" i="26"/>
  <c r="H221" i="26"/>
  <c r="G221" i="26"/>
  <c r="F221" i="26"/>
  <c r="E221" i="26"/>
  <c r="D221" i="26"/>
  <c r="B221" i="26"/>
  <c r="A221" i="26"/>
  <c r="J220" i="26"/>
  <c r="I220" i="26"/>
  <c r="H220" i="26"/>
  <c r="G220" i="26"/>
  <c r="F220" i="26"/>
  <c r="E220" i="26"/>
  <c r="D220" i="26"/>
  <c r="B220" i="26"/>
  <c r="A220" i="26"/>
  <c r="J219" i="26"/>
  <c r="I219" i="26"/>
  <c r="H219" i="26"/>
  <c r="G219" i="26"/>
  <c r="F219" i="26"/>
  <c r="E219" i="26"/>
  <c r="D219" i="26"/>
  <c r="B219" i="26"/>
  <c r="A219" i="26"/>
  <c r="J218" i="26"/>
  <c r="I218" i="26"/>
  <c r="H218" i="26"/>
  <c r="G218" i="26"/>
  <c r="F218" i="26"/>
  <c r="E218" i="26"/>
  <c r="D218" i="26"/>
  <c r="B218" i="26"/>
  <c r="A218" i="26"/>
  <c r="J217" i="26"/>
  <c r="I217" i="26"/>
  <c r="H217" i="26"/>
  <c r="G217" i="26"/>
  <c r="F217" i="26"/>
  <c r="E217" i="26"/>
  <c r="D217" i="26"/>
  <c r="B217" i="26"/>
  <c r="A217" i="26"/>
  <c r="J216" i="26"/>
  <c r="I216" i="26"/>
  <c r="H216" i="26"/>
  <c r="G216" i="26"/>
  <c r="F216" i="26"/>
  <c r="E216" i="26"/>
  <c r="D216" i="26"/>
  <c r="B216" i="26"/>
  <c r="A216" i="26"/>
  <c r="J215" i="26"/>
  <c r="I215" i="26"/>
  <c r="H215" i="26"/>
  <c r="G215" i="26"/>
  <c r="F215" i="26"/>
  <c r="E215" i="26"/>
  <c r="D215" i="26"/>
  <c r="B215" i="26"/>
  <c r="A215" i="26"/>
  <c r="J214" i="26"/>
  <c r="I214" i="26"/>
  <c r="H214" i="26"/>
  <c r="G214" i="26"/>
  <c r="F214" i="26"/>
  <c r="E214" i="26"/>
  <c r="D214" i="26"/>
  <c r="B214" i="26"/>
  <c r="A214" i="26"/>
  <c r="J213" i="26"/>
  <c r="I213" i="26"/>
  <c r="H213" i="26"/>
  <c r="G213" i="26"/>
  <c r="F213" i="26"/>
  <c r="E213" i="26"/>
  <c r="D213" i="26"/>
  <c r="B213" i="26"/>
  <c r="A213" i="26"/>
  <c r="J212" i="26"/>
  <c r="I212" i="26"/>
  <c r="H212" i="26"/>
  <c r="G212" i="26"/>
  <c r="F212" i="26"/>
  <c r="E212" i="26"/>
  <c r="D212" i="26"/>
  <c r="B212" i="26"/>
  <c r="A212" i="26"/>
  <c r="J211" i="26"/>
  <c r="I211" i="26"/>
  <c r="H211" i="26"/>
  <c r="G211" i="26"/>
  <c r="F211" i="26"/>
  <c r="E211" i="26"/>
  <c r="D211" i="26"/>
  <c r="B211" i="26"/>
  <c r="A211" i="26"/>
  <c r="J210" i="26"/>
  <c r="I210" i="26"/>
  <c r="H210" i="26"/>
  <c r="G210" i="26"/>
  <c r="F210" i="26"/>
  <c r="E210" i="26"/>
  <c r="D210" i="26"/>
  <c r="B210" i="26"/>
  <c r="A210" i="26"/>
  <c r="J209" i="26"/>
  <c r="I209" i="26"/>
  <c r="H209" i="26"/>
  <c r="G209" i="26"/>
  <c r="F209" i="26"/>
  <c r="E209" i="26"/>
  <c r="D209" i="26"/>
  <c r="B209" i="26"/>
  <c r="A209" i="26"/>
  <c r="J208" i="26"/>
  <c r="I208" i="26"/>
  <c r="H208" i="26"/>
  <c r="G208" i="26"/>
  <c r="F208" i="26"/>
  <c r="E208" i="26"/>
  <c r="D208" i="26"/>
  <c r="B208" i="26"/>
  <c r="A208" i="26"/>
  <c r="J207" i="26"/>
  <c r="I207" i="26"/>
  <c r="H207" i="26"/>
  <c r="G207" i="26"/>
  <c r="F207" i="26"/>
  <c r="E207" i="26"/>
  <c r="D207" i="26"/>
  <c r="B207" i="26"/>
  <c r="A207" i="26"/>
  <c r="J206" i="26"/>
  <c r="I206" i="26"/>
  <c r="H206" i="26"/>
  <c r="G206" i="26"/>
  <c r="F206" i="26"/>
  <c r="E206" i="26"/>
  <c r="D206" i="26"/>
  <c r="B206" i="26"/>
  <c r="A206" i="26"/>
  <c r="J205" i="26"/>
  <c r="I205" i="26"/>
  <c r="H205" i="26"/>
  <c r="G205" i="26"/>
  <c r="F205" i="26"/>
  <c r="E205" i="26"/>
  <c r="D205" i="26"/>
  <c r="B205" i="26"/>
  <c r="A205" i="26"/>
  <c r="J204" i="26"/>
  <c r="I204" i="26"/>
  <c r="H204" i="26"/>
  <c r="G204" i="26"/>
  <c r="F204" i="26"/>
  <c r="E204" i="26"/>
  <c r="D204" i="26"/>
  <c r="B204" i="26"/>
  <c r="A204" i="26"/>
  <c r="J203" i="26"/>
  <c r="I203" i="26"/>
  <c r="H203" i="26"/>
  <c r="G203" i="26"/>
  <c r="F203" i="26"/>
  <c r="E203" i="26"/>
  <c r="D203" i="26"/>
  <c r="B203" i="26"/>
  <c r="A203" i="26"/>
  <c r="J202" i="26"/>
  <c r="I202" i="26"/>
  <c r="H202" i="26"/>
  <c r="G202" i="26"/>
  <c r="F202" i="26"/>
  <c r="E202" i="26"/>
  <c r="D202" i="26"/>
  <c r="B202" i="26"/>
  <c r="A202" i="26"/>
  <c r="J201" i="26"/>
  <c r="I201" i="26"/>
  <c r="H201" i="26"/>
  <c r="G201" i="26"/>
  <c r="F201" i="26"/>
  <c r="E201" i="26"/>
  <c r="D201" i="26"/>
  <c r="B201" i="26"/>
  <c r="A201" i="26"/>
  <c r="J200" i="26"/>
  <c r="I200" i="26"/>
  <c r="H200" i="26"/>
  <c r="G200" i="26"/>
  <c r="F200" i="26"/>
  <c r="E200" i="26"/>
  <c r="D200" i="26"/>
  <c r="B200" i="26"/>
  <c r="A200" i="26"/>
  <c r="J199" i="26"/>
  <c r="I199" i="26"/>
  <c r="H199" i="26"/>
  <c r="G199" i="26"/>
  <c r="F199" i="26"/>
  <c r="E199" i="26"/>
  <c r="D199" i="26"/>
  <c r="B199" i="26"/>
  <c r="A199" i="26"/>
  <c r="J198" i="26"/>
  <c r="I198" i="26"/>
  <c r="H198" i="26"/>
  <c r="G198" i="26"/>
  <c r="F198" i="26"/>
  <c r="E198" i="26"/>
  <c r="D198" i="26"/>
  <c r="B198" i="26"/>
  <c r="A198" i="26"/>
  <c r="J197" i="26"/>
  <c r="I197" i="26"/>
  <c r="H197" i="26"/>
  <c r="G197" i="26"/>
  <c r="F197" i="26"/>
  <c r="E197" i="26"/>
  <c r="D197" i="26"/>
  <c r="B197" i="26"/>
  <c r="A197" i="26"/>
  <c r="J196" i="26"/>
  <c r="I196" i="26"/>
  <c r="H196" i="26"/>
  <c r="G196" i="26"/>
  <c r="F196" i="26"/>
  <c r="E196" i="26"/>
  <c r="D196" i="26"/>
  <c r="B196" i="26"/>
  <c r="A196" i="26"/>
  <c r="J195" i="26"/>
  <c r="I195" i="26"/>
  <c r="H195" i="26"/>
  <c r="G195" i="26"/>
  <c r="F195" i="26"/>
  <c r="E195" i="26"/>
  <c r="D195" i="26"/>
  <c r="B195" i="26"/>
  <c r="A195" i="26"/>
  <c r="J194" i="26"/>
  <c r="I194" i="26"/>
  <c r="H194" i="26"/>
  <c r="G194" i="26"/>
  <c r="F194" i="26"/>
  <c r="E194" i="26"/>
  <c r="D194" i="26"/>
  <c r="B194" i="26"/>
  <c r="A194" i="26"/>
  <c r="J193" i="26"/>
  <c r="I193" i="26"/>
  <c r="H193" i="26"/>
  <c r="G193" i="26"/>
  <c r="F193" i="26"/>
  <c r="E193" i="26"/>
  <c r="D193" i="26"/>
  <c r="B193" i="26"/>
  <c r="A193" i="26"/>
  <c r="J192" i="26"/>
  <c r="I192" i="26"/>
  <c r="H192" i="26"/>
  <c r="G192" i="26"/>
  <c r="F192" i="26"/>
  <c r="E192" i="26"/>
  <c r="D192" i="26"/>
  <c r="B192" i="26"/>
  <c r="A192" i="26"/>
  <c r="J191" i="26"/>
  <c r="I191" i="26"/>
  <c r="H191" i="26"/>
  <c r="G191" i="26"/>
  <c r="F191" i="26"/>
  <c r="E191" i="26"/>
  <c r="D191" i="26"/>
  <c r="B191" i="26"/>
  <c r="A191" i="26"/>
  <c r="J190" i="26"/>
  <c r="I190" i="26"/>
  <c r="H190" i="26"/>
  <c r="G190" i="26"/>
  <c r="F190" i="26"/>
  <c r="E190" i="26"/>
  <c r="D190" i="26"/>
  <c r="B190" i="26"/>
  <c r="A190" i="26"/>
  <c r="J189" i="26"/>
  <c r="I189" i="26"/>
  <c r="H189" i="26"/>
  <c r="G189" i="26"/>
  <c r="F189" i="26"/>
  <c r="E189" i="26"/>
  <c r="D189" i="26"/>
  <c r="B189" i="26"/>
  <c r="A189" i="26"/>
  <c r="J188" i="26"/>
  <c r="I188" i="26"/>
  <c r="H188" i="26"/>
  <c r="G188" i="26"/>
  <c r="F188" i="26"/>
  <c r="E188" i="26"/>
  <c r="D188" i="26"/>
  <c r="B188" i="26"/>
  <c r="A188" i="26"/>
  <c r="J187" i="26"/>
  <c r="I187" i="26"/>
  <c r="H187" i="26"/>
  <c r="G187" i="26"/>
  <c r="F187" i="26"/>
  <c r="E187" i="26"/>
  <c r="D187" i="26"/>
  <c r="B187" i="26"/>
  <c r="A187" i="26"/>
  <c r="J186" i="26"/>
  <c r="I186" i="26"/>
  <c r="H186" i="26"/>
  <c r="G186" i="26"/>
  <c r="F186" i="26"/>
  <c r="E186" i="26"/>
  <c r="D186" i="26"/>
  <c r="B186" i="26"/>
  <c r="A186" i="26"/>
  <c r="J185" i="26"/>
  <c r="I185" i="26"/>
  <c r="H185" i="26"/>
  <c r="G185" i="26"/>
  <c r="F185" i="26"/>
  <c r="E185" i="26"/>
  <c r="D185" i="26"/>
  <c r="B185" i="26"/>
  <c r="A185" i="26"/>
  <c r="J184" i="26"/>
  <c r="I184" i="26"/>
  <c r="H184" i="26"/>
  <c r="G184" i="26"/>
  <c r="F184" i="26"/>
  <c r="E184" i="26"/>
  <c r="D184" i="26"/>
  <c r="B184" i="26"/>
  <c r="A184" i="26"/>
  <c r="J183" i="26"/>
  <c r="I183" i="26"/>
  <c r="H183" i="26"/>
  <c r="G183" i="26"/>
  <c r="F183" i="26"/>
  <c r="E183" i="26"/>
  <c r="D183" i="26"/>
  <c r="B183" i="26"/>
  <c r="A183" i="26"/>
  <c r="AV14" i="16" l="1"/>
  <c r="AW14" i="16" s="1"/>
  <c r="AW29" i="16"/>
  <c r="AW45" i="16"/>
  <c r="AV62" i="16"/>
  <c r="AW62" i="16" s="1"/>
  <c r="AV78" i="16"/>
  <c r="AW78" i="16"/>
  <c r="AW141" i="16"/>
  <c r="AV190" i="16"/>
  <c r="AW190" i="16"/>
  <c r="AV222" i="16"/>
  <c r="AW222" i="16"/>
  <c r="AV238" i="16"/>
  <c r="AW238" i="16" s="1"/>
  <c r="AV264" i="16"/>
  <c r="AW264" i="16"/>
  <c r="AW302" i="16"/>
  <c r="AV302" i="16"/>
  <c r="AV318" i="16"/>
  <c r="AW318" i="16" s="1"/>
  <c r="AW334" i="16"/>
  <c r="AV334" i="16"/>
  <c r="AV473" i="16"/>
  <c r="AW473" i="16" s="1"/>
  <c r="AW505" i="16"/>
  <c r="AV505" i="16"/>
  <c r="AV537" i="16"/>
  <c r="AW537" i="16" s="1"/>
  <c r="AW566" i="16"/>
  <c r="AV566" i="16"/>
  <c r="AV598" i="16"/>
  <c r="AW598" i="16" s="1"/>
  <c r="AV18" i="16"/>
  <c r="AW18" i="16" s="1"/>
  <c r="AV29" i="16"/>
  <c r="AV34" i="16"/>
  <c r="AW34" i="16"/>
  <c r="AV45" i="16"/>
  <c r="AV50" i="16"/>
  <c r="AW50" i="16"/>
  <c r="AW65" i="16"/>
  <c r="AV82" i="16"/>
  <c r="AW82" i="16" s="1"/>
  <c r="AV93" i="16"/>
  <c r="AW93" i="16" s="1"/>
  <c r="AV98" i="16"/>
  <c r="AW98" i="16" s="1"/>
  <c r="AV109" i="16"/>
  <c r="AW109" i="16" s="1"/>
  <c r="AW113" i="16"/>
  <c r="AW129" i="16"/>
  <c r="AV146" i="16"/>
  <c r="AW146" i="16" s="1"/>
  <c r="AW161" i="16"/>
  <c r="AW177" i="16"/>
  <c r="AV194" i="16"/>
  <c r="AW194" i="16" s="1"/>
  <c r="AV205" i="16"/>
  <c r="AW205" i="16" s="1"/>
  <c r="AW209" i="16"/>
  <c r="AV291" i="16"/>
  <c r="AW291" i="16"/>
  <c r="AV307" i="16"/>
  <c r="AW307" i="16" s="1"/>
  <c r="AV323" i="16"/>
  <c r="AW323" i="16"/>
  <c r="AV339" i="16"/>
  <c r="AW339" i="16" s="1"/>
  <c r="AV469" i="16"/>
  <c r="AW469" i="16" s="1"/>
  <c r="AW533" i="16"/>
  <c r="AV533" i="16"/>
  <c r="AV565" i="16"/>
  <c r="AW565" i="16" s="1"/>
  <c r="AW9" i="16"/>
  <c r="AV10" i="16"/>
  <c r="AW10" i="16"/>
  <c r="AW25" i="16"/>
  <c r="AV26" i="16"/>
  <c r="AW26" i="16" s="1"/>
  <c r="AW41" i="16"/>
  <c r="AV42" i="16"/>
  <c r="AW42" i="16" s="1"/>
  <c r="AW57" i="16"/>
  <c r="AV58" i="16"/>
  <c r="AW58" i="16"/>
  <c r="AW73" i="16"/>
  <c r="AV74" i="16"/>
  <c r="AW74" i="16"/>
  <c r="AW89" i="16"/>
  <c r="AV90" i="16"/>
  <c r="AW90" i="16" s="1"/>
  <c r="AW105" i="16"/>
  <c r="AV106" i="16"/>
  <c r="AW106" i="16" s="1"/>
  <c r="AW121" i="16"/>
  <c r="AV122" i="16"/>
  <c r="AW122" i="16"/>
  <c r="AW137" i="16"/>
  <c r="AV138" i="16"/>
  <c r="AW138" i="16"/>
  <c r="AW153" i="16"/>
  <c r="AV154" i="16"/>
  <c r="AW154" i="16" s="1"/>
  <c r="AW169" i="16"/>
  <c r="AV170" i="16"/>
  <c r="AW170" i="16" s="1"/>
  <c r="AW185" i="16"/>
  <c r="AV186" i="16"/>
  <c r="AW186" i="16"/>
  <c r="AW201" i="16"/>
  <c r="AV202" i="16"/>
  <c r="AW202" i="16"/>
  <c r="AW217" i="16"/>
  <c r="AV218" i="16"/>
  <c r="AW218" i="16" s="1"/>
  <c r="AW233" i="16"/>
  <c r="AV234" i="16"/>
  <c r="AW234" i="16" s="1"/>
  <c r="AW248" i="16"/>
  <c r="AV255" i="16"/>
  <c r="AW255" i="16" s="1"/>
  <c r="AW271" i="16"/>
  <c r="AV271" i="16"/>
  <c r="AV287" i="16"/>
  <c r="AW287" i="16"/>
  <c r="AV295" i="16"/>
  <c r="AW295" i="16" s="1"/>
  <c r="AV303" i="16"/>
  <c r="AW303" i="16"/>
  <c r="AV311" i="16"/>
  <c r="AW311" i="16" s="1"/>
  <c r="AV319" i="16"/>
  <c r="AW319" i="16"/>
  <c r="AV327" i="16"/>
  <c r="AW327" i="16" s="1"/>
  <c r="AV335" i="16"/>
  <c r="AW335" i="16"/>
  <c r="AV343" i="16"/>
  <c r="AW343" i="16" s="1"/>
  <c r="AV450" i="16"/>
  <c r="AW450" i="16"/>
  <c r="AW485" i="16"/>
  <c r="AV485" i="16"/>
  <c r="AV517" i="16"/>
  <c r="AW517" i="16" s="1"/>
  <c r="AW549" i="16"/>
  <c r="AV549" i="16"/>
  <c r="AV581" i="16"/>
  <c r="AW581" i="16" s="1"/>
  <c r="AW13" i="16"/>
  <c r="AV30" i="16"/>
  <c r="AW30" i="16"/>
  <c r="AV46" i="16"/>
  <c r="AW46" i="16" s="1"/>
  <c r="AW77" i="16"/>
  <c r="AV94" i="16"/>
  <c r="AW94" i="16" s="1"/>
  <c r="AV110" i="16"/>
  <c r="AW110" i="16"/>
  <c r="AV126" i="16"/>
  <c r="AW126" i="16" s="1"/>
  <c r="AV142" i="16"/>
  <c r="AW142" i="16"/>
  <c r="AV158" i="16"/>
  <c r="AW158" i="16" s="1"/>
  <c r="AV174" i="16"/>
  <c r="AW174" i="16"/>
  <c r="AW189" i="16"/>
  <c r="AV206" i="16"/>
  <c r="AW206" i="16" s="1"/>
  <c r="AW221" i="16"/>
  <c r="AW237" i="16"/>
  <c r="AV280" i="16"/>
  <c r="AW280" i="16" s="1"/>
  <c r="AV294" i="16"/>
  <c r="AW294" i="16" s="1"/>
  <c r="AW310" i="16"/>
  <c r="AV310" i="16"/>
  <c r="AV326" i="16"/>
  <c r="AW326" i="16" s="1"/>
  <c r="AW342" i="16"/>
  <c r="AV342" i="16"/>
  <c r="AV470" i="16"/>
  <c r="AW470" i="16" s="1"/>
  <c r="AW502" i="16"/>
  <c r="AV502" i="16"/>
  <c r="AV534" i="16"/>
  <c r="AW534" i="16" s="1"/>
  <c r="AW569" i="16"/>
  <c r="AV569" i="16"/>
  <c r="AV601" i="16"/>
  <c r="AW601" i="16" s="1"/>
  <c r="AW49" i="16"/>
  <c r="AV61" i="16"/>
  <c r="AW61" i="16" s="1"/>
  <c r="AV66" i="16"/>
  <c r="AW66" i="16" s="1"/>
  <c r="AW81" i="16"/>
  <c r="AW97" i="16"/>
  <c r="AV114" i="16"/>
  <c r="AW114" i="16" s="1"/>
  <c r="AV125" i="16"/>
  <c r="AW125" i="16" s="1"/>
  <c r="AV130" i="16"/>
  <c r="AW130" i="16" s="1"/>
  <c r="AV141" i="16"/>
  <c r="AW145" i="16"/>
  <c r="AV157" i="16"/>
  <c r="AW157" i="16" s="1"/>
  <c r="AV162" i="16"/>
  <c r="AW162" i="16" s="1"/>
  <c r="AV173" i="16"/>
  <c r="AW173" i="16" s="1"/>
  <c r="AV178" i="16"/>
  <c r="AW178" i="16" s="1"/>
  <c r="AV210" i="16"/>
  <c r="AW210" i="16"/>
  <c r="AV226" i="16"/>
  <c r="AW226" i="16" s="1"/>
  <c r="AV237" i="16"/>
  <c r="AV242" i="16"/>
  <c r="AW242" i="16" s="1"/>
  <c r="AV263" i="16"/>
  <c r="AW263" i="16" s="1"/>
  <c r="AW279" i="16"/>
  <c r="AV279" i="16"/>
  <c r="AV299" i="16"/>
  <c r="AW299" i="16"/>
  <c r="AV315" i="16"/>
  <c r="AW315" i="16" s="1"/>
  <c r="AV331" i="16"/>
  <c r="AW331" i="16"/>
  <c r="AW348" i="16"/>
  <c r="AV348" i="16"/>
  <c r="AV501" i="16"/>
  <c r="AW501" i="16" s="1"/>
  <c r="AW597" i="16"/>
  <c r="AV597" i="16"/>
  <c r="AW5" i="16"/>
  <c r="AV6" i="16"/>
  <c r="AW6" i="16"/>
  <c r="AV17" i="16"/>
  <c r="AW17" i="16" s="1"/>
  <c r="AW21" i="16"/>
  <c r="AV22" i="16"/>
  <c r="AW22" i="16"/>
  <c r="AV33" i="16"/>
  <c r="AW33" i="16" s="1"/>
  <c r="AW37" i="16"/>
  <c r="AV38" i="16"/>
  <c r="AW38" i="16"/>
  <c r="AV49" i="16"/>
  <c r="AW53" i="16"/>
  <c r="AV54" i="16"/>
  <c r="AW54" i="16"/>
  <c r="AV65" i="16"/>
  <c r="AW69" i="16"/>
  <c r="AV70" i="16"/>
  <c r="AW70" i="16"/>
  <c r="AV81" i="16"/>
  <c r="AW85" i="16"/>
  <c r="AV86" i="16"/>
  <c r="AW86" i="16"/>
  <c r="AV97" i="16"/>
  <c r="AW101" i="16"/>
  <c r="AV102" i="16"/>
  <c r="AW102" i="16"/>
  <c r="AV113" i="16"/>
  <c r="AW117" i="16"/>
  <c r="AV118" i="16"/>
  <c r="AW118" i="16"/>
  <c r="AV129" i="16"/>
  <c r="AW133" i="16"/>
  <c r="AV134" i="16"/>
  <c r="AW134" i="16"/>
  <c r="AV145" i="16"/>
  <c r="AW149" i="16"/>
  <c r="AV150" i="16"/>
  <c r="AW150" i="16"/>
  <c r="AV161" i="16"/>
  <c r="AW165" i="16"/>
  <c r="AV166" i="16"/>
  <c r="AW166" i="16"/>
  <c r="AV177" i="16"/>
  <c r="AW181" i="16"/>
  <c r="AV182" i="16"/>
  <c r="AW182" i="16"/>
  <c r="AV193" i="16"/>
  <c r="AW193" i="16" s="1"/>
  <c r="AW197" i="16"/>
  <c r="AV198" i="16"/>
  <c r="AW198" i="16"/>
  <c r="AV209" i="16"/>
  <c r="AW213" i="16"/>
  <c r="AV214" i="16"/>
  <c r="AW214" i="16"/>
  <c r="AV225" i="16"/>
  <c r="AW225" i="16" s="1"/>
  <c r="AW229" i="16"/>
  <c r="AV230" i="16"/>
  <c r="AW230" i="16"/>
  <c r="AV241" i="16"/>
  <c r="AW241" i="16" s="1"/>
  <c r="AW247" i="16"/>
  <c r="AV250" i="16"/>
  <c r="AW250" i="16"/>
  <c r="AV256" i="16"/>
  <c r="AW256" i="16" s="1"/>
  <c r="AV272" i="16"/>
  <c r="AW272" i="16"/>
  <c r="AW290" i="16"/>
  <c r="AV290" i="16"/>
  <c r="AV298" i="16"/>
  <c r="AW298" i="16" s="1"/>
  <c r="AW306" i="16"/>
  <c r="AV306" i="16"/>
  <c r="AV314" i="16"/>
  <c r="AW314" i="16" s="1"/>
  <c r="AW322" i="16"/>
  <c r="AV322" i="16"/>
  <c r="AV330" i="16"/>
  <c r="AW330" i="16" s="1"/>
  <c r="AW338" i="16"/>
  <c r="AV338" i="16"/>
  <c r="AV347" i="16"/>
  <c r="AW347" i="16" s="1"/>
  <c r="AW457" i="16"/>
  <c r="AV457" i="16"/>
  <c r="AV486" i="16"/>
  <c r="AW486" i="16" s="1"/>
  <c r="AW489" i="16"/>
  <c r="AV489" i="16"/>
  <c r="AV518" i="16"/>
  <c r="AW518" i="16" s="1"/>
  <c r="AW521" i="16"/>
  <c r="AV521" i="16"/>
  <c r="AV550" i="16"/>
  <c r="AW550" i="16" s="1"/>
  <c r="AW553" i="16"/>
  <c r="AV553" i="16"/>
  <c r="AV582" i="16"/>
  <c r="AW582" i="16" s="1"/>
  <c r="AW585" i="16"/>
  <c r="AV585" i="16"/>
  <c r="AW258" i="16"/>
  <c r="AW266" i="16"/>
  <c r="AW274" i="16"/>
  <c r="AW282" i="16"/>
  <c r="AV349" i="16"/>
  <c r="AW349" i="16"/>
  <c r="AW355" i="16"/>
  <c r="AV356" i="16"/>
  <c r="AW356" i="16" s="1"/>
  <c r="AV442" i="16"/>
  <c r="AW442" i="16" s="1"/>
  <c r="AV449" i="16"/>
  <c r="AW449" i="16" s="1"/>
  <c r="AW243" i="16"/>
  <c r="AW251" i="16"/>
  <c r="AW259" i="16"/>
  <c r="AW267" i="16"/>
  <c r="AW275" i="16"/>
  <c r="AW283" i="16"/>
  <c r="AV448" i="16"/>
  <c r="AW448" i="16" s="1"/>
  <c r="AW352" i="16"/>
  <c r="AW458" i="16"/>
  <c r="AV458" i="16"/>
  <c r="AV474" i="16"/>
  <c r="AW474" i="16" s="1"/>
  <c r="AW490" i="16"/>
  <c r="AV490" i="16"/>
  <c r="AV506" i="16"/>
  <c r="AW506" i="16" s="1"/>
  <c r="AW522" i="16"/>
  <c r="AV522" i="16"/>
  <c r="AV538" i="16"/>
  <c r="AW538" i="16" s="1"/>
  <c r="AW554" i="16"/>
  <c r="AV554" i="16"/>
  <c r="AV570" i="16"/>
  <c r="AW570" i="16" s="1"/>
  <c r="AW586" i="16"/>
  <c r="AV586" i="16"/>
  <c r="AV602" i="16"/>
  <c r="AW602" i="16" s="1"/>
  <c r="AW359" i="16"/>
  <c r="AV360" i="16"/>
  <c r="AW360" i="16"/>
  <c r="AW363" i="16"/>
  <c r="AV364" i="16"/>
  <c r="AW364" i="16" s="1"/>
  <c r="AW367" i="16"/>
  <c r="AV368" i="16"/>
  <c r="AW368" i="16" s="1"/>
  <c r="AW371" i="16"/>
  <c r="AV372" i="16"/>
  <c r="AW372" i="16"/>
  <c r="AW375" i="16"/>
  <c r="AV376" i="16"/>
  <c r="AW376" i="16"/>
  <c r="AW379" i="16"/>
  <c r="AV380" i="16"/>
  <c r="AW380" i="16" s="1"/>
  <c r="AW383" i="16"/>
  <c r="AV384" i="16"/>
  <c r="AW384" i="16" s="1"/>
  <c r="AW387" i="16"/>
  <c r="AV388" i="16"/>
  <c r="AW388" i="16"/>
  <c r="AW391" i="16"/>
  <c r="AV392" i="16"/>
  <c r="AW392" i="16"/>
  <c r="AW395" i="16"/>
  <c r="AV396" i="16"/>
  <c r="AW396" i="16" s="1"/>
  <c r="AW399" i="16"/>
  <c r="AV400" i="16"/>
  <c r="AW400" i="16" s="1"/>
  <c r="AW403" i="16"/>
  <c r="AV404" i="16"/>
  <c r="AW404" i="16"/>
  <c r="AW407" i="16"/>
  <c r="AV408" i="16"/>
  <c r="AW408" i="16"/>
  <c r="AW411" i="16"/>
  <c r="AV412" i="16"/>
  <c r="AW412" i="16" s="1"/>
  <c r="AW415" i="16"/>
  <c r="AV416" i="16"/>
  <c r="AW416" i="16" s="1"/>
  <c r="AW419" i="16"/>
  <c r="AV420" i="16"/>
  <c r="AW420" i="16"/>
  <c r="AW423" i="16"/>
  <c r="AV424" i="16"/>
  <c r="AW424" i="16"/>
  <c r="AW427" i="16"/>
  <c r="AV428" i="16"/>
  <c r="AW428" i="16" s="1"/>
  <c r="AW431" i="16"/>
  <c r="AV432" i="16"/>
  <c r="AW432" i="16" s="1"/>
  <c r="AW435" i="16"/>
  <c r="AV436" i="16"/>
  <c r="AW436" i="16"/>
  <c r="AW440" i="16"/>
  <c r="AV441" i="16"/>
  <c r="AW441" i="16" s="1"/>
  <c r="AW445" i="16"/>
  <c r="AW453" i="16"/>
  <c r="AW465" i="16"/>
  <c r="AV466" i="16"/>
  <c r="AW466" i="16" s="1"/>
  <c r="AW481" i="16"/>
  <c r="AV482" i="16"/>
  <c r="AW482" i="16" s="1"/>
  <c r="AW497" i="16"/>
  <c r="AW498" i="16"/>
  <c r="AV498" i="16"/>
  <c r="AW513" i="16"/>
  <c r="AW514" i="16"/>
  <c r="AV514" i="16"/>
  <c r="AW529" i="16"/>
  <c r="AV530" i="16"/>
  <c r="AW530" i="16" s="1"/>
  <c r="AW545" i="16"/>
  <c r="AV546" i="16"/>
  <c r="AW546" i="16" s="1"/>
  <c r="AW561" i="16"/>
  <c r="AW562" i="16"/>
  <c r="AV562" i="16"/>
  <c r="AW577" i="16"/>
  <c r="AW578" i="16"/>
  <c r="AV578" i="16"/>
  <c r="AW593" i="16"/>
  <c r="AV594" i="16"/>
  <c r="AW594" i="16" s="1"/>
  <c r="AW461" i="16"/>
  <c r="AV462" i="16"/>
  <c r="AW462" i="16" s="1"/>
  <c r="AW477" i="16"/>
  <c r="AW478" i="16"/>
  <c r="AV478" i="16"/>
  <c r="AW493" i="16"/>
  <c r="AW494" i="16"/>
  <c r="AV494" i="16"/>
  <c r="AW509" i="16"/>
  <c r="AV510" i="16"/>
  <c r="AW510" i="16" s="1"/>
  <c r="AW525" i="16"/>
  <c r="AV526" i="16"/>
  <c r="AW526" i="16" s="1"/>
  <c r="AW541" i="16"/>
  <c r="AW542" i="16"/>
  <c r="AV542" i="16"/>
  <c r="AW557" i="16"/>
  <c r="AW558" i="16"/>
  <c r="AV558" i="16"/>
  <c r="AW573" i="16"/>
  <c r="AV574" i="16"/>
  <c r="AW574" i="16" s="1"/>
  <c r="AW589" i="16"/>
  <c r="AV590" i="16"/>
  <c r="AW590" i="16" s="1"/>
  <c r="AW605" i="16"/>
  <c r="AW606" i="16"/>
  <c r="AV606" i="16"/>
  <c r="AR33" i="16"/>
  <c r="AQ33" i="16"/>
  <c r="AQ65" i="16"/>
  <c r="AR65" i="16" s="1"/>
  <c r="AR129" i="16"/>
  <c r="AQ129" i="16"/>
  <c r="AQ209" i="16"/>
  <c r="AR209" i="16" s="1"/>
  <c r="AQ239" i="16"/>
  <c r="AR239" i="16" s="1"/>
  <c r="AQ278" i="16"/>
  <c r="AR278" i="16" s="1"/>
  <c r="AR307" i="16"/>
  <c r="AQ307" i="16"/>
  <c r="AQ339" i="16"/>
  <c r="AR339" i="16" s="1"/>
  <c r="AR355" i="16"/>
  <c r="AQ355" i="16"/>
  <c r="AQ403" i="16"/>
  <c r="AR403" i="16" s="1"/>
  <c r="AR435" i="16"/>
  <c r="AQ435" i="16"/>
  <c r="AQ514" i="16"/>
  <c r="AR514" i="16" s="1"/>
  <c r="AR18" i="16"/>
  <c r="AQ18" i="16"/>
  <c r="AQ146" i="16"/>
  <c r="AR146" i="16" s="1"/>
  <c r="AQ207" i="16"/>
  <c r="AR207" i="16" s="1"/>
  <c r="AQ34" i="16"/>
  <c r="AR34" i="16" s="1"/>
  <c r="AR66" i="16"/>
  <c r="AQ66" i="16"/>
  <c r="AQ98" i="16"/>
  <c r="AR98" i="16" s="1"/>
  <c r="AR130" i="16"/>
  <c r="AQ130" i="16"/>
  <c r="AQ162" i="16"/>
  <c r="AR162" i="16" s="1"/>
  <c r="AR241" i="16"/>
  <c r="AQ241" i="16"/>
  <c r="AQ97" i="16"/>
  <c r="AR97" i="16" s="1"/>
  <c r="AR161" i="16"/>
  <c r="AQ161" i="16"/>
  <c r="AQ275" i="16"/>
  <c r="AR275" i="16" s="1"/>
  <c r="AR310" i="16"/>
  <c r="AQ310" i="16"/>
  <c r="AQ342" i="16"/>
  <c r="AR342" i="16" s="1"/>
  <c r="AR371" i="16"/>
  <c r="AQ371" i="16"/>
  <c r="AQ387" i="16"/>
  <c r="AR387" i="16" s="1"/>
  <c r="AR419" i="16"/>
  <c r="AQ419" i="16"/>
  <c r="AQ462" i="16"/>
  <c r="AR462" i="16"/>
  <c r="AR517" i="16"/>
  <c r="AQ517" i="16"/>
  <c r="AQ50" i="16"/>
  <c r="AR50" i="16" s="1"/>
  <c r="AR82" i="16"/>
  <c r="AQ82" i="16"/>
  <c r="AQ114" i="16"/>
  <c r="AR114" i="16" s="1"/>
  <c r="AR178" i="16"/>
  <c r="AQ178" i="16"/>
  <c r="AQ238" i="16"/>
  <c r="AR238" i="16" s="1"/>
  <c r="AR274" i="16"/>
  <c r="AQ274" i="16"/>
  <c r="AQ306" i="16"/>
  <c r="AR306" i="16" s="1"/>
  <c r="AR338" i="16"/>
  <c r="AQ338" i="16"/>
  <c r="AQ17" i="16"/>
  <c r="AR17" i="16" s="1"/>
  <c r="AR49" i="16"/>
  <c r="AQ49" i="16"/>
  <c r="AQ81" i="16"/>
  <c r="AR81" i="16" s="1"/>
  <c r="AR113" i="16"/>
  <c r="AQ113" i="16"/>
  <c r="AQ145" i="16"/>
  <c r="AR145" i="16" s="1"/>
  <c r="AR177" i="16"/>
  <c r="AQ177" i="16"/>
  <c r="AQ206" i="16"/>
  <c r="AR206" i="16" s="1"/>
  <c r="AR581" i="16"/>
  <c r="AQ581" i="16"/>
  <c r="AQ6" i="16"/>
  <c r="AR6" i="16" s="1"/>
  <c r="AQ54" i="16"/>
  <c r="AR54" i="16" s="1"/>
  <c r="AR134" i="16"/>
  <c r="AQ134" i="16"/>
  <c r="AQ150" i="16"/>
  <c r="AR150" i="16" s="1"/>
  <c r="AR166" i="16"/>
  <c r="AQ166" i="16"/>
  <c r="AR214" i="16"/>
  <c r="AR217" i="16"/>
  <c r="AQ217" i="16"/>
  <c r="AQ263" i="16"/>
  <c r="AR263" i="16" s="1"/>
  <c r="AR295" i="16"/>
  <c r="AQ295" i="16"/>
  <c r="AQ354" i="16"/>
  <c r="AR354" i="16" s="1"/>
  <c r="AR386" i="16"/>
  <c r="AQ386" i="16"/>
  <c r="AQ402" i="16"/>
  <c r="AR402" i="16" s="1"/>
  <c r="AR418" i="16"/>
  <c r="AQ418" i="16"/>
  <c r="AQ434" i="16"/>
  <c r="AR434" i="16" s="1"/>
  <c r="AR461" i="16"/>
  <c r="AQ461" i="16"/>
  <c r="AQ577" i="16"/>
  <c r="AR577" i="16" s="1"/>
  <c r="AR13" i="16"/>
  <c r="AR14" i="16"/>
  <c r="AQ14" i="16"/>
  <c r="AR29" i="16"/>
  <c r="AR30" i="16"/>
  <c r="AQ30" i="16"/>
  <c r="AR45" i="16"/>
  <c r="AQ46" i="16"/>
  <c r="AR46" i="16" s="1"/>
  <c r="AR61" i="16"/>
  <c r="AQ62" i="16"/>
  <c r="AR62" i="16" s="1"/>
  <c r="AR77" i="16"/>
  <c r="AR78" i="16"/>
  <c r="AQ78" i="16"/>
  <c r="AR93" i="16"/>
  <c r="AR94" i="16"/>
  <c r="AQ94" i="16"/>
  <c r="AR109" i="16"/>
  <c r="AQ110" i="16"/>
  <c r="AR110" i="16" s="1"/>
  <c r="AR125" i="16"/>
  <c r="AQ126" i="16"/>
  <c r="AR126" i="16" s="1"/>
  <c r="AR141" i="16"/>
  <c r="AR142" i="16"/>
  <c r="AQ142" i="16"/>
  <c r="AR157" i="16"/>
  <c r="AR158" i="16"/>
  <c r="AQ158" i="16"/>
  <c r="AR173" i="16"/>
  <c r="AQ174" i="16"/>
  <c r="AR174" i="16" s="1"/>
  <c r="AR191" i="16"/>
  <c r="AR198" i="16"/>
  <c r="AQ201" i="16"/>
  <c r="AR201" i="16" s="1"/>
  <c r="AR223" i="16"/>
  <c r="AR230" i="16"/>
  <c r="AQ233" i="16"/>
  <c r="AR233" i="16" s="1"/>
  <c r="AR279" i="16"/>
  <c r="AQ279" i="16"/>
  <c r="AQ311" i="16"/>
  <c r="AR311" i="16" s="1"/>
  <c r="AR343" i="16"/>
  <c r="AQ343" i="16"/>
  <c r="AQ464" i="16"/>
  <c r="AR464" i="16" s="1"/>
  <c r="AR481" i="16"/>
  <c r="AQ481" i="16"/>
  <c r="AQ545" i="16"/>
  <c r="AR545" i="16" s="1"/>
  <c r="AR578" i="16"/>
  <c r="AQ578" i="16"/>
  <c r="AR22" i="16"/>
  <c r="AQ22" i="16"/>
  <c r="AQ38" i="16"/>
  <c r="AR38" i="16" s="1"/>
  <c r="AR70" i="16"/>
  <c r="AQ70" i="16"/>
  <c r="AQ86" i="16"/>
  <c r="AR86" i="16" s="1"/>
  <c r="AR102" i="16"/>
  <c r="AQ102" i="16"/>
  <c r="AQ118" i="16"/>
  <c r="AR118" i="16" s="1"/>
  <c r="AR185" i="16"/>
  <c r="AQ185" i="16"/>
  <c r="AR246" i="16"/>
  <c r="AR249" i="16"/>
  <c r="AQ249" i="16"/>
  <c r="AQ327" i="16"/>
  <c r="AR327" i="16" s="1"/>
  <c r="AR370" i="16"/>
  <c r="AQ370" i="16"/>
  <c r="AQ513" i="16"/>
  <c r="AR513" i="16" s="1"/>
  <c r="AQ5" i="16"/>
  <c r="AR5" i="16" s="1"/>
  <c r="AR9" i="16"/>
  <c r="AQ10" i="16"/>
  <c r="AR10" i="16" s="1"/>
  <c r="AQ21" i="16"/>
  <c r="AR21" i="16" s="1"/>
  <c r="AR25" i="16"/>
  <c r="AQ26" i="16"/>
  <c r="AR26" i="16" s="1"/>
  <c r="AQ37" i="16"/>
  <c r="AR37" i="16" s="1"/>
  <c r="AR41" i="16"/>
  <c r="AQ42" i="16"/>
  <c r="AR42" i="16" s="1"/>
  <c r="AQ53" i="16"/>
  <c r="AR53" i="16" s="1"/>
  <c r="AR57" i="16"/>
  <c r="AQ58" i="16"/>
  <c r="AR58" i="16" s="1"/>
  <c r="AQ69" i="16"/>
  <c r="AR69" i="16" s="1"/>
  <c r="AR73" i="16"/>
  <c r="AQ74" i="16"/>
  <c r="AR74" i="16" s="1"/>
  <c r="AQ85" i="16"/>
  <c r="AR85" i="16" s="1"/>
  <c r="AR89" i="16"/>
  <c r="AQ90" i="16"/>
  <c r="AR90" i="16" s="1"/>
  <c r="AQ101" i="16"/>
  <c r="AR101" i="16" s="1"/>
  <c r="AR105" i="16"/>
  <c r="AQ106" i="16"/>
  <c r="AR106" i="16" s="1"/>
  <c r="AQ117" i="16"/>
  <c r="AR117" i="16" s="1"/>
  <c r="AR121" i="16"/>
  <c r="AQ122" i="16"/>
  <c r="AR122" i="16" s="1"/>
  <c r="AQ133" i="16"/>
  <c r="AR133" i="16" s="1"/>
  <c r="AR137" i="16"/>
  <c r="AQ138" i="16"/>
  <c r="AR138" i="16" s="1"/>
  <c r="AQ149" i="16"/>
  <c r="AR149" i="16" s="1"/>
  <c r="AR153" i="16"/>
  <c r="AQ154" i="16"/>
  <c r="AR154" i="16" s="1"/>
  <c r="AQ165" i="16"/>
  <c r="AR165" i="16" s="1"/>
  <c r="AR169" i="16"/>
  <c r="AQ170" i="16"/>
  <c r="AR170" i="16" s="1"/>
  <c r="AQ182" i="16"/>
  <c r="AR182" i="16" s="1"/>
  <c r="AR183" i="16"/>
  <c r="AR190" i="16"/>
  <c r="AQ193" i="16"/>
  <c r="AR193" i="16" s="1"/>
  <c r="AQ214" i="16"/>
  <c r="AR215" i="16"/>
  <c r="AR222" i="16"/>
  <c r="AR225" i="16"/>
  <c r="AQ225" i="16"/>
  <c r="AQ246" i="16"/>
  <c r="AR247" i="16"/>
  <c r="AR258" i="16"/>
  <c r="AR259" i="16"/>
  <c r="AQ259" i="16"/>
  <c r="AQ262" i="16"/>
  <c r="AR262" i="16" s="1"/>
  <c r="AR290" i="16"/>
  <c r="AQ291" i="16"/>
  <c r="AR291" i="16" s="1"/>
  <c r="AR294" i="16"/>
  <c r="AQ294" i="16"/>
  <c r="AR322" i="16"/>
  <c r="AQ323" i="16"/>
  <c r="AR323" i="16" s="1"/>
  <c r="AR326" i="16"/>
  <c r="AQ326" i="16"/>
  <c r="AQ482" i="16"/>
  <c r="AR482" i="16" s="1"/>
  <c r="AR485" i="16"/>
  <c r="AQ485" i="16"/>
  <c r="AQ546" i="16"/>
  <c r="AR546" i="16" s="1"/>
  <c r="AR549" i="16"/>
  <c r="AQ549" i="16"/>
  <c r="AR440" i="16"/>
  <c r="AQ440" i="16"/>
  <c r="AQ502" i="16"/>
  <c r="AR502" i="16" s="1"/>
  <c r="AR534" i="16"/>
  <c r="AQ534" i="16"/>
  <c r="AQ566" i="16"/>
  <c r="AR566" i="16" s="1"/>
  <c r="AR598" i="16"/>
  <c r="AQ598" i="16"/>
  <c r="AR186" i="16"/>
  <c r="AR194" i="16"/>
  <c r="AR202" i="16"/>
  <c r="AR210" i="16"/>
  <c r="AR218" i="16"/>
  <c r="AR226" i="16"/>
  <c r="AR234" i="16"/>
  <c r="AR242" i="16"/>
  <c r="AR250" i="16"/>
  <c r="AR251" i="16"/>
  <c r="AQ251" i="16"/>
  <c r="AR266" i="16"/>
  <c r="AQ267" i="16"/>
  <c r="AR267" i="16" s="1"/>
  <c r="AR282" i="16"/>
  <c r="AQ283" i="16"/>
  <c r="AR283" i="16" s="1"/>
  <c r="AR298" i="16"/>
  <c r="AR299" i="16"/>
  <c r="AQ299" i="16"/>
  <c r="AR314" i="16"/>
  <c r="AR315" i="16"/>
  <c r="AQ315" i="16"/>
  <c r="AR330" i="16"/>
  <c r="AQ331" i="16"/>
  <c r="AR331" i="16" s="1"/>
  <c r="AR346" i="16"/>
  <c r="AQ347" i="16"/>
  <c r="AR347" i="16" s="1"/>
  <c r="AQ358" i="16"/>
  <c r="AR358" i="16" s="1"/>
  <c r="AR362" i="16"/>
  <c r="AQ363" i="16"/>
  <c r="AR363" i="16" s="1"/>
  <c r="AQ374" i="16"/>
  <c r="AR374" i="16" s="1"/>
  <c r="AR378" i="16"/>
  <c r="AQ379" i="16"/>
  <c r="AR379" i="16" s="1"/>
  <c r="AQ390" i="16"/>
  <c r="AR390" i="16" s="1"/>
  <c r="AR394" i="16"/>
  <c r="AQ395" i="16"/>
  <c r="AR395" i="16" s="1"/>
  <c r="AQ406" i="16"/>
  <c r="AR406" i="16" s="1"/>
  <c r="AR410" i="16"/>
  <c r="AQ411" i="16"/>
  <c r="AR411" i="16" s="1"/>
  <c r="AQ422" i="16"/>
  <c r="AR422" i="16" s="1"/>
  <c r="AR426" i="16"/>
  <c r="AQ427" i="16"/>
  <c r="AR427" i="16" s="1"/>
  <c r="AR438" i="16"/>
  <c r="AR445" i="16"/>
  <c r="AQ448" i="16"/>
  <c r="AR448" i="16" s="1"/>
  <c r="AQ469" i="16"/>
  <c r="AR469" i="16" s="1"/>
  <c r="AR470" i="16"/>
  <c r="AR497" i="16"/>
  <c r="AQ498" i="16"/>
  <c r="AR498" i="16" s="1"/>
  <c r="AR501" i="16"/>
  <c r="AQ501" i="16"/>
  <c r="AR529" i="16"/>
  <c r="AR530" i="16"/>
  <c r="AQ530" i="16"/>
  <c r="AQ533" i="16"/>
  <c r="AR533" i="16" s="1"/>
  <c r="AR561" i="16"/>
  <c r="AR562" i="16"/>
  <c r="AQ562" i="16"/>
  <c r="AQ565" i="16"/>
  <c r="AR565" i="16" s="1"/>
  <c r="AR593" i="16"/>
  <c r="AQ594" i="16"/>
  <c r="AR594" i="16" s="1"/>
  <c r="AR597" i="16"/>
  <c r="AQ597" i="16"/>
  <c r="AQ359" i="16"/>
  <c r="AR359" i="16" s="1"/>
  <c r="AR375" i="16"/>
  <c r="AQ375" i="16"/>
  <c r="AQ391" i="16"/>
  <c r="AR391" i="16" s="1"/>
  <c r="AR407" i="16"/>
  <c r="AQ407" i="16"/>
  <c r="AQ423" i="16"/>
  <c r="AR423" i="16" s="1"/>
  <c r="AR254" i="16"/>
  <c r="AR255" i="16"/>
  <c r="AQ255" i="16"/>
  <c r="AR270" i="16"/>
  <c r="AR271" i="16"/>
  <c r="AQ271" i="16"/>
  <c r="AR286" i="16"/>
  <c r="AQ287" i="16"/>
  <c r="AR287" i="16" s="1"/>
  <c r="AR302" i="16"/>
  <c r="AQ303" i="16"/>
  <c r="AR303" i="16" s="1"/>
  <c r="AR318" i="16"/>
  <c r="AR319" i="16"/>
  <c r="AQ319" i="16"/>
  <c r="AR334" i="16"/>
  <c r="AR335" i="16"/>
  <c r="AQ335" i="16"/>
  <c r="AR350" i="16"/>
  <c r="AQ351" i="16"/>
  <c r="AR351" i="16" s="1"/>
  <c r="AR366" i="16"/>
  <c r="AQ367" i="16"/>
  <c r="AR367" i="16" s="1"/>
  <c r="AR382" i="16"/>
  <c r="AR383" i="16"/>
  <c r="AQ383" i="16"/>
  <c r="AR398" i="16"/>
  <c r="AR399" i="16"/>
  <c r="AQ399" i="16"/>
  <c r="AR414" i="16"/>
  <c r="AQ415" i="16"/>
  <c r="AR415" i="16" s="1"/>
  <c r="AR430" i="16"/>
  <c r="AQ431" i="16"/>
  <c r="AR431" i="16" s="1"/>
  <c r="AR453" i="16"/>
  <c r="AR456" i="16"/>
  <c r="AQ456" i="16"/>
  <c r="AQ486" i="16"/>
  <c r="AR486" i="16" s="1"/>
  <c r="AR518" i="16"/>
  <c r="AQ518" i="16"/>
  <c r="AQ550" i="16"/>
  <c r="AR550" i="16" s="1"/>
  <c r="AR582" i="16"/>
  <c r="AQ582" i="16"/>
  <c r="AR441" i="16"/>
  <c r="AR449" i="16"/>
  <c r="AR457" i="16"/>
  <c r="AR465" i="16"/>
  <c r="AR473" i="16"/>
  <c r="AR474" i="16"/>
  <c r="AQ474" i="16"/>
  <c r="AR489" i="16"/>
  <c r="AQ490" i="16"/>
  <c r="AR490" i="16" s="1"/>
  <c r="AR505" i="16"/>
  <c r="AQ506" i="16"/>
  <c r="AR506" i="16" s="1"/>
  <c r="AR521" i="16"/>
  <c r="AR522" i="16"/>
  <c r="AQ522" i="16"/>
  <c r="AR537" i="16"/>
  <c r="AR538" i="16"/>
  <c r="AQ538" i="16"/>
  <c r="AR553" i="16"/>
  <c r="AQ554" i="16"/>
  <c r="AR554" i="16" s="1"/>
  <c r="AR569" i="16"/>
  <c r="AQ570" i="16"/>
  <c r="AR570" i="16" s="1"/>
  <c r="AR585" i="16"/>
  <c r="AR586" i="16"/>
  <c r="AQ586" i="16"/>
  <c r="AR601" i="16"/>
  <c r="AR602" i="16"/>
  <c r="AQ602" i="16"/>
  <c r="AR477" i="16"/>
  <c r="AQ478" i="16"/>
  <c r="AR478" i="16" s="1"/>
  <c r="AR493" i="16"/>
  <c r="AQ494" i="16"/>
  <c r="AR494" i="16" s="1"/>
  <c r="AR509" i="16"/>
  <c r="AR510" i="16"/>
  <c r="AQ510" i="16"/>
  <c r="AR525" i="16"/>
  <c r="AR526" i="16"/>
  <c r="AQ526" i="16"/>
  <c r="AR541" i="16"/>
  <c r="AQ542" i="16"/>
  <c r="AR542" i="16" s="1"/>
  <c r="AR557" i="16"/>
  <c r="AQ558" i="16"/>
  <c r="AR558" i="16" s="1"/>
  <c r="AR573" i="16"/>
  <c r="AR574" i="16"/>
  <c r="AQ574" i="16"/>
  <c r="AR589" i="16"/>
  <c r="AR590" i="16"/>
  <c r="AQ590" i="16"/>
  <c r="AR605" i="16"/>
  <c r="AQ606" i="16"/>
  <c r="AR606" i="16" s="1"/>
  <c r="AM71" i="16"/>
  <c r="AM79" i="16"/>
  <c r="AM19" i="16"/>
  <c r="AM27" i="16"/>
  <c r="AM84" i="16"/>
  <c r="AM166" i="16"/>
  <c r="AL172" i="16"/>
  <c r="AM172" i="16" s="1"/>
  <c r="AL370" i="16"/>
  <c r="AM370" i="16" s="1"/>
  <c r="AL394" i="16"/>
  <c r="AM394" i="16" s="1"/>
  <c r="AM434" i="16"/>
  <c r="AL434" i="16"/>
  <c r="AL474" i="16"/>
  <c r="AM474" i="16" s="1"/>
  <c r="AM506" i="16"/>
  <c r="AL506" i="16"/>
  <c r="AL538" i="16"/>
  <c r="AM538" i="16" s="1"/>
  <c r="AM570" i="16"/>
  <c r="AL570" i="16"/>
  <c r="AL602" i="16"/>
  <c r="AM602" i="16" s="1"/>
  <c r="AL11" i="16"/>
  <c r="AM11" i="16" s="1"/>
  <c r="AL15" i="16"/>
  <c r="AM15" i="16" s="1"/>
  <c r="AL19" i="16"/>
  <c r="AL27" i="16"/>
  <c r="AL35" i="16"/>
  <c r="AM35" i="16" s="1"/>
  <c r="AL43" i="16"/>
  <c r="AM43" i="16" s="1"/>
  <c r="AL51" i="16"/>
  <c r="AM51" i="16" s="1"/>
  <c r="AL55" i="16"/>
  <c r="AM55" i="16" s="1"/>
  <c r="AL63" i="16"/>
  <c r="AM63" i="16" s="1"/>
  <c r="AL71" i="16"/>
  <c r="AL79" i="16"/>
  <c r="AL84" i="16"/>
  <c r="AM85" i="16"/>
  <c r="AL92" i="16"/>
  <c r="AM92" i="16" s="1"/>
  <c r="AL102" i="16"/>
  <c r="AM102" i="16" s="1"/>
  <c r="AM108" i="16"/>
  <c r="AM110" i="16"/>
  <c r="AL120" i="16"/>
  <c r="AM120" i="16"/>
  <c r="AM140" i="16"/>
  <c r="AL152" i="16"/>
  <c r="AM152" i="16"/>
  <c r="AL179" i="16"/>
  <c r="AM179" i="16" s="1"/>
  <c r="AM224" i="16"/>
  <c r="AL224" i="16"/>
  <c r="AL240" i="16"/>
  <c r="AM240" i="16" s="1"/>
  <c r="AM272" i="16"/>
  <c r="AL272" i="16"/>
  <c r="AL304" i="16"/>
  <c r="AM304" i="16" s="1"/>
  <c r="AM336" i="16"/>
  <c r="AL336" i="16"/>
  <c r="AM4" i="16"/>
  <c r="AM8" i="16"/>
  <c r="AM12" i="16"/>
  <c r="AM16" i="16"/>
  <c r="AM20" i="16"/>
  <c r="AM24" i="16"/>
  <c r="AM28" i="16"/>
  <c r="AM32" i="16"/>
  <c r="AM36" i="16"/>
  <c r="AM40" i="16"/>
  <c r="AM44" i="16"/>
  <c r="AM48" i="16"/>
  <c r="AM52" i="16"/>
  <c r="AM56" i="16"/>
  <c r="AM60" i="16"/>
  <c r="AM64" i="16"/>
  <c r="AM68" i="16"/>
  <c r="AM72" i="16"/>
  <c r="AM76" i="16"/>
  <c r="AM80" i="16"/>
  <c r="AM81" i="16"/>
  <c r="AM87" i="16"/>
  <c r="AM89" i="16"/>
  <c r="AM95" i="16"/>
  <c r="AM97" i="16"/>
  <c r="AM99" i="16"/>
  <c r="AL104" i="16"/>
  <c r="AM104" i="16" s="1"/>
  <c r="AM124" i="16"/>
  <c r="AM126" i="16"/>
  <c r="AM127" i="16"/>
  <c r="AL127" i="16"/>
  <c r="AM131" i="16"/>
  <c r="AL136" i="16"/>
  <c r="AM136" i="16"/>
  <c r="AM156" i="16"/>
  <c r="AM158" i="16"/>
  <c r="AL159" i="16"/>
  <c r="AM159" i="16" s="1"/>
  <c r="AM163" i="16"/>
  <c r="AL168" i="16"/>
  <c r="AM168" i="16"/>
  <c r="AL400" i="16"/>
  <c r="AM400" i="16" s="1"/>
  <c r="AM424" i="16"/>
  <c r="AL450" i="16"/>
  <c r="AM450" i="16" s="1"/>
  <c r="AL482" i="16"/>
  <c r="AM482" i="16" s="1"/>
  <c r="AL514" i="16"/>
  <c r="AM514" i="16" s="1"/>
  <c r="AL546" i="16"/>
  <c r="AM546" i="16" s="1"/>
  <c r="AL578" i="16"/>
  <c r="AM578" i="16" s="1"/>
  <c r="AL103" i="16"/>
  <c r="AM103" i="16" s="1"/>
  <c r="AM107" i="16"/>
  <c r="AL112" i="16"/>
  <c r="AM112" i="16" s="1"/>
  <c r="AL135" i="16"/>
  <c r="AM135" i="16" s="1"/>
  <c r="AM139" i="16"/>
  <c r="AL144" i="16"/>
  <c r="AM144" i="16"/>
  <c r="AL167" i="16"/>
  <c r="AM167" i="16" s="1"/>
  <c r="AL180" i="16"/>
  <c r="AM180" i="16" s="1"/>
  <c r="AM399" i="16"/>
  <c r="AL399" i="16"/>
  <c r="AL607" i="16"/>
  <c r="AM607" i="16"/>
  <c r="AL7" i="16"/>
  <c r="AM7" i="16" s="1"/>
  <c r="AL23" i="16"/>
  <c r="AM23" i="16" s="1"/>
  <c r="AL31" i="16"/>
  <c r="AM31" i="16" s="1"/>
  <c r="AL39" i="16"/>
  <c r="AM39" i="16" s="1"/>
  <c r="AL47" i="16"/>
  <c r="AM47" i="16" s="1"/>
  <c r="AL59" i="16"/>
  <c r="AM59" i="16" s="1"/>
  <c r="AL67" i="16"/>
  <c r="AM67" i="16" s="1"/>
  <c r="AL75" i="16"/>
  <c r="AM75" i="16" s="1"/>
  <c r="AM93" i="16"/>
  <c r="AL107" i="16"/>
  <c r="AL111" i="16"/>
  <c r="AM111" i="16" s="1"/>
  <c r="AL134" i="16"/>
  <c r="AM134" i="16" s="1"/>
  <c r="AL143" i="16"/>
  <c r="AM143" i="16" s="1"/>
  <c r="AL166" i="16"/>
  <c r="AL171" i="16"/>
  <c r="AM171" i="16" s="1"/>
  <c r="AL176" i="16"/>
  <c r="AM176" i="16" s="1"/>
  <c r="AL192" i="16"/>
  <c r="AM192" i="16" s="1"/>
  <c r="AL208" i="16"/>
  <c r="AM208" i="16" s="1"/>
  <c r="AL256" i="16"/>
  <c r="AM256" i="16" s="1"/>
  <c r="AL288" i="16"/>
  <c r="AM288" i="16" s="1"/>
  <c r="AL320" i="16"/>
  <c r="AM320" i="16" s="1"/>
  <c r="AL352" i="16"/>
  <c r="AM352" i="16" s="1"/>
  <c r="AL368" i="16"/>
  <c r="AM368" i="16"/>
  <c r="AL391" i="16"/>
  <c r="AM391" i="16" s="1"/>
  <c r="AM392" i="16"/>
  <c r="AL432" i="16"/>
  <c r="AM432" i="16"/>
  <c r="AL466" i="16"/>
  <c r="AM466" i="16" s="1"/>
  <c r="AL498" i="16"/>
  <c r="AM498" i="16" s="1"/>
  <c r="AL530" i="16"/>
  <c r="AM530" i="16" s="1"/>
  <c r="AL562" i="16"/>
  <c r="AM562" i="16" s="1"/>
  <c r="AL594" i="16"/>
  <c r="AM594" i="16" s="1"/>
  <c r="AM88" i="16"/>
  <c r="AM96" i="16"/>
  <c r="AL110" i="16"/>
  <c r="AL115" i="16"/>
  <c r="AM115" i="16" s="1"/>
  <c r="AM116" i="16"/>
  <c r="AM118" i="16"/>
  <c r="AL119" i="16"/>
  <c r="AM119" i="16" s="1"/>
  <c r="AM123" i="16"/>
  <c r="AL128" i="16"/>
  <c r="AM128" i="16" s="1"/>
  <c r="AL142" i="16"/>
  <c r="AM142" i="16" s="1"/>
  <c r="AL147" i="16"/>
  <c r="AM147" i="16" s="1"/>
  <c r="AM148" i="16"/>
  <c r="AM150" i="16"/>
  <c r="AL151" i="16"/>
  <c r="AM151" i="16" s="1"/>
  <c r="AM155" i="16"/>
  <c r="AL160" i="16"/>
  <c r="AM160" i="16"/>
  <c r="AL175" i="16"/>
  <c r="AM175" i="16" s="1"/>
  <c r="AM187" i="16"/>
  <c r="AL188" i="16"/>
  <c r="AM188" i="16" s="1"/>
  <c r="AL191" i="16"/>
  <c r="AM191" i="16" s="1"/>
  <c r="AM203" i="16"/>
  <c r="AL204" i="16"/>
  <c r="AM204" i="16" s="1"/>
  <c r="AM207" i="16"/>
  <c r="AL207" i="16"/>
  <c r="AM219" i="16"/>
  <c r="AL220" i="16"/>
  <c r="AM220" i="16" s="1"/>
  <c r="AL223" i="16"/>
  <c r="AM223" i="16" s="1"/>
  <c r="AM235" i="16"/>
  <c r="AM236" i="16"/>
  <c r="AL236" i="16"/>
  <c r="AL239" i="16"/>
  <c r="AM239" i="16" s="1"/>
  <c r="AM251" i="16"/>
  <c r="AL252" i="16"/>
  <c r="AM252" i="16" s="1"/>
  <c r="AL255" i="16"/>
  <c r="AM255" i="16" s="1"/>
  <c r="AM267" i="16"/>
  <c r="AL268" i="16"/>
  <c r="AM268" i="16" s="1"/>
  <c r="AM271" i="16"/>
  <c r="AL271" i="16"/>
  <c r="AM283" i="16"/>
  <c r="AL284" i="16"/>
  <c r="AM284" i="16" s="1"/>
  <c r="AL287" i="16"/>
  <c r="AM287" i="16" s="1"/>
  <c r="AM299" i="16"/>
  <c r="AM300" i="16"/>
  <c r="AL300" i="16"/>
  <c r="AL303" i="16"/>
  <c r="AM303" i="16" s="1"/>
  <c r="AM315" i="16"/>
  <c r="AL316" i="16"/>
  <c r="AM316" i="16" s="1"/>
  <c r="AL319" i="16"/>
  <c r="AM319" i="16" s="1"/>
  <c r="AM331" i="16"/>
  <c r="AL332" i="16"/>
  <c r="AM332" i="16" s="1"/>
  <c r="AM335" i="16"/>
  <c r="AL335" i="16"/>
  <c r="AM347" i="16"/>
  <c r="AL348" i="16"/>
  <c r="AM348" i="16" s="1"/>
  <c r="AL351" i="16"/>
  <c r="AM351" i="16" s="1"/>
  <c r="AM363" i="16"/>
  <c r="AM364" i="16"/>
  <c r="AL364" i="16"/>
  <c r="AL367" i="16"/>
  <c r="AM367" i="16" s="1"/>
  <c r="AM402" i="16"/>
  <c r="AL402" i="16"/>
  <c r="AM423" i="16"/>
  <c r="AL426" i="16"/>
  <c r="AM426" i="16" s="1"/>
  <c r="AL431" i="16"/>
  <c r="AM431" i="16" s="1"/>
  <c r="AL458" i="16"/>
  <c r="AM458" i="16" s="1"/>
  <c r="AL490" i="16"/>
  <c r="AM490" i="16" s="1"/>
  <c r="AL522" i="16"/>
  <c r="AM522" i="16" s="1"/>
  <c r="AL554" i="16"/>
  <c r="AM554" i="16" s="1"/>
  <c r="AL586" i="16"/>
  <c r="AM586" i="16" s="1"/>
  <c r="AL196" i="16"/>
  <c r="AM196" i="16" s="1"/>
  <c r="AM211" i="16"/>
  <c r="AL212" i="16"/>
  <c r="AM212" i="16" s="1"/>
  <c r="AM228" i="16"/>
  <c r="AL228" i="16"/>
  <c r="AL244" i="16"/>
  <c r="AM244" i="16" s="1"/>
  <c r="AL260" i="16"/>
  <c r="AM260" i="16" s="1"/>
  <c r="AM275" i="16"/>
  <c r="AL276" i="16"/>
  <c r="AM276" i="16" s="1"/>
  <c r="AM292" i="16"/>
  <c r="AL292" i="16"/>
  <c r="AL308" i="16"/>
  <c r="AM308" i="16" s="1"/>
  <c r="AL324" i="16"/>
  <c r="AM324" i="16" s="1"/>
  <c r="AM339" i="16"/>
  <c r="AL340" i="16"/>
  <c r="AM340" i="16" s="1"/>
  <c r="AM356" i="16"/>
  <c r="AL356" i="16"/>
  <c r="AL378" i="16"/>
  <c r="AM378" i="16" s="1"/>
  <c r="AL410" i="16"/>
  <c r="AM410" i="16" s="1"/>
  <c r="AL447" i="16"/>
  <c r="AM447" i="16" s="1"/>
  <c r="AL455" i="16"/>
  <c r="AM455" i="16"/>
  <c r="AL463" i="16"/>
  <c r="AM463" i="16" s="1"/>
  <c r="AL471" i="16"/>
  <c r="AM471" i="16"/>
  <c r="AL479" i="16"/>
  <c r="AM479" i="16" s="1"/>
  <c r="AL487" i="16"/>
  <c r="AM487" i="16"/>
  <c r="AL495" i="16"/>
  <c r="AM495" i="16" s="1"/>
  <c r="AL503" i="16"/>
  <c r="AM503" i="16"/>
  <c r="AL511" i="16"/>
  <c r="AM511" i="16" s="1"/>
  <c r="AL519" i="16"/>
  <c r="AM519" i="16"/>
  <c r="AL527" i="16"/>
  <c r="AM527" i="16" s="1"/>
  <c r="AL535" i="16"/>
  <c r="AM535" i="16"/>
  <c r="AL543" i="16"/>
  <c r="AM543" i="16" s="1"/>
  <c r="AL551" i="16"/>
  <c r="AM551" i="16"/>
  <c r="AL559" i="16"/>
  <c r="AM559" i="16" s="1"/>
  <c r="AL567" i="16"/>
  <c r="AM567" i="16"/>
  <c r="AL575" i="16"/>
  <c r="AM575" i="16" s="1"/>
  <c r="AL583" i="16"/>
  <c r="AM583" i="16"/>
  <c r="AL591" i="16"/>
  <c r="AM591" i="16" s="1"/>
  <c r="AL599" i="16"/>
  <c r="AM599" i="16"/>
  <c r="AM183" i="16"/>
  <c r="AL184" i="16"/>
  <c r="AM184" i="16" s="1"/>
  <c r="AL195" i="16"/>
  <c r="AM195" i="16" s="1"/>
  <c r="AM199" i="16"/>
  <c r="AL200" i="16"/>
  <c r="AM200" i="16" s="1"/>
  <c r="AL211" i="16"/>
  <c r="AM215" i="16"/>
  <c r="AL216" i="16"/>
  <c r="AM216" i="16" s="1"/>
  <c r="AL227" i="16"/>
  <c r="AM227" i="16" s="1"/>
  <c r="AM231" i="16"/>
  <c r="AL232" i="16"/>
  <c r="AM232" i="16" s="1"/>
  <c r="AL243" i="16"/>
  <c r="AM243" i="16" s="1"/>
  <c r="AM247" i="16"/>
  <c r="AL248" i="16"/>
  <c r="AM248" i="16" s="1"/>
  <c r="AL259" i="16"/>
  <c r="AM259" i="16" s="1"/>
  <c r="AM263" i="16"/>
  <c r="AL264" i="16"/>
  <c r="AM264" i="16" s="1"/>
  <c r="AL275" i="16"/>
  <c r="AM279" i="16"/>
  <c r="AL280" i="16"/>
  <c r="AM280" i="16" s="1"/>
  <c r="AL291" i="16"/>
  <c r="AM291" i="16" s="1"/>
  <c r="AM295" i="16"/>
  <c r="AL296" i="16"/>
  <c r="AM296" i="16" s="1"/>
  <c r="AL307" i="16"/>
  <c r="AM307" i="16" s="1"/>
  <c r="AM311" i="16"/>
  <c r="AL312" i="16"/>
  <c r="AM312" i="16" s="1"/>
  <c r="AL323" i="16"/>
  <c r="AM323" i="16" s="1"/>
  <c r="AM327" i="16"/>
  <c r="AL328" i="16"/>
  <c r="AM328" i="16" s="1"/>
  <c r="AL339" i="16"/>
  <c r="AM343" i="16"/>
  <c r="AL344" i="16"/>
  <c r="AM344" i="16" s="1"/>
  <c r="AL355" i="16"/>
  <c r="AM355" i="16" s="1"/>
  <c r="AM359" i="16"/>
  <c r="AL360" i="16"/>
  <c r="AM360" i="16" s="1"/>
  <c r="AL375" i="16"/>
  <c r="AM375" i="16" s="1"/>
  <c r="AM376" i="16"/>
  <c r="AM383" i="16"/>
  <c r="AL386" i="16"/>
  <c r="AM386" i="16" s="1"/>
  <c r="AL407" i="16"/>
  <c r="AM407" i="16" s="1"/>
  <c r="AM408" i="16"/>
  <c r="AM415" i="16"/>
  <c r="AL418" i="16"/>
  <c r="AM418" i="16" s="1"/>
  <c r="AM371" i="16"/>
  <c r="AM379" i="16"/>
  <c r="AM387" i="16"/>
  <c r="AM395" i="16"/>
  <c r="AM403" i="16"/>
  <c r="AM411" i="16"/>
  <c r="AM419" i="16"/>
  <c r="AM427" i="16"/>
  <c r="AL435" i="16"/>
  <c r="AM435" i="16" s="1"/>
  <c r="AM438" i="16"/>
  <c r="AM439" i="16"/>
  <c r="AL439" i="16"/>
  <c r="AM443" i="16"/>
  <c r="AL446" i="16"/>
  <c r="AM446" i="16" s="1"/>
  <c r="AL454" i="16"/>
  <c r="AM454" i="16" s="1"/>
  <c r="AL462" i="16"/>
  <c r="AM462" i="16" s="1"/>
  <c r="AL470" i="16"/>
  <c r="AM470" i="16" s="1"/>
  <c r="AL478" i="16"/>
  <c r="AM478" i="16" s="1"/>
  <c r="AL486" i="16"/>
  <c r="AM486" i="16" s="1"/>
  <c r="AL494" i="16"/>
  <c r="AM494" i="16" s="1"/>
  <c r="AL502" i="16"/>
  <c r="AM502" i="16" s="1"/>
  <c r="AL510" i="16"/>
  <c r="AM510" i="16" s="1"/>
  <c r="AL518" i="16"/>
  <c r="AM518" i="16" s="1"/>
  <c r="AL526" i="16"/>
  <c r="AM526" i="16" s="1"/>
  <c r="AL534" i="16"/>
  <c r="AM534" i="16" s="1"/>
  <c r="AL542" i="16"/>
  <c r="AM542" i="16" s="1"/>
  <c r="AL550" i="16"/>
  <c r="AM550" i="16" s="1"/>
  <c r="AL558" i="16"/>
  <c r="AM558" i="16" s="1"/>
  <c r="AL566" i="16"/>
  <c r="AM566" i="16" s="1"/>
  <c r="AL574" i="16"/>
  <c r="AM574" i="16" s="1"/>
  <c r="AL582" i="16"/>
  <c r="AM582" i="16" s="1"/>
  <c r="AL590" i="16"/>
  <c r="AM590" i="16" s="1"/>
  <c r="AL598" i="16"/>
  <c r="AM598" i="16" s="1"/>
  <c r="AL606" i="16"/>
  <c r="AM606" i="16" s="1"/>
  <c r="AL451" i="16"/>
  <c r="AM451" i="16"/>
  <c r="AL459" i="16"/>
  <c r="AM459" i="16"/>
  <c r="AL467" i="16"/>
  <c r="AM467" i="16"/>
  <c r="AL475" i="16"/>
  <c r="AM475" i="16"/>
  <c r="AL483" i="16"/>
  <c r="AM483" i="16"/>
  <c r="AL491" i="16"/>
  <c r="AM491" i="16"/>
  <c r="AL499" i="16"/>
  <c r="AM499" i="16"/>
  <c r="AL507" i="16"/>
  <c r="AM507" i="16"/>
  <c r="AL515" i="16"/>
  <c r="AM515" i="16"/>
  <c r="AL523" i="16"/>
  <c r="AM523" i="16"/>
  <c r="AL531" i="16"/>
  <c r="AM531" i="16"/>
  <c r="AL539" i="16"/>
  <c r="AM539" i="16"/>
  <c r="AL547" i="16"/>
  <c r="AM547" i="16"/>
  <c r="AL555" i="16"/>
  <c r="AM555" i="16"/>
  <c r="AL563" i="16"/>
  <c r="AM563" i="16"/>
  <c r="AL571" i="16"/>
  <c r="AM571" i="16"/>
  <c r="AL579" i="16"/>
  <c r="AM579" i="16"/>
  <c r="AL587" i="16"/>
  <c r="AM587" i="16"/>
  <c r="AL595" i="16"/>
  <c r="AM595" i="16"/>
  <c r="AL603" i="16"/>
  <c r="AM603" i="16"/>
  <c r="AM440" i="16"/>
  <c r="M617" i="19"/>
  <c r="L617" i="19"/>
  <c r="K617" i="19"/>
  <c r="J617" i="19"/>
  <c r="I617" i="19"/>
  <c r="H617" i="19"/>
  <c r="G617" i="19"/>
  <c r="F617" i="19"/>
  <c r="E617" i="19"/>
  <c r="D617" i="19"/>
  <c r="B617" i="19"/>
  <c r="A617" i="19"/>
  <c r="M616" i="19"/>
  <c r="L616" i="19"/>
  <c r="K616" i="19"/>
  <c r="J616" i="19"/>
  <c r="I616" i="19"/>
  <c r="H616" i="19"/>
  <c r="G616" i="19"/>
  <c r="F616" i="19"/>
  <c r="E616" i="19"/>
  <c r="D616" i="19"/>
  <c r="B616" i="19"/>
  <c r="A616" i="19"/>
  <c r="M615" i="19"/>
  <c r="L615" i="19"/>
  <c r="K615" i="19"/>
  <c r="J615" i="19"/>
  <c r="I615" i="19"/>
  <c r="H615" i="19"/>
  <c r="G615" i="19"/>
  <c r="F615" i="19"/>
  <c r="E615" i="19"/>
  <c r="D615" i="19"/>
  <c r="B615" i="19"/>
  <c r="A615" i="19"/>
  <c r="M614" i="19"/>
  <c r="L614" i="19"/>
  <c r="K614" i="19"/>
  <c r="J614" i="19"/>
  <c r="I614" i="19"/>
  <c r="H614" i="19"/>
  <c r="G614" i="19"/>
  <c r="F614" i="19"/>
  <c r="E614" i="19"/>
  <c r="D614" i="19"/>
  <c r="B614" i="19"/>
  <c r="A614" i="19"/>
  <c r="M613" i="19"/>
  <c r="L613" i="19"/>
  <c r="K613" i="19"/>
  <c r="J613" i="19"/>
  <c r="I613" i="19"/>
  <c r="H613" i="19"/>
  <c r="G613" i="19"/>
  <c r="F613" i="19"/>
  <c r="E613" i="19"/>
  <c r="D613" i="19"/>
  <c r="B613" i="19"/>
  <c r="A613" i="19"/>
  <c r="M612" i="19"/>
  <c r="L612" i="19"/>
  <c r="K612" i="19"/>
  <c r="J612" i="19"/>
  <c r="I612" i="19"/>
  <c r="H612" i="19"/>
  <c r="G612" i="19"/>
  <c r="F612" i="19"/>
  <c r="E612" i="19"/>
  <c r="D612" i="19"/>
  <c r="B612" i="19"/>
  <c r="A612" i="19"/>
  <c r="M611" i="19"/>
  <c r="L611" i="19"/>
  <c r="K611" i="19"/>
  <c r="J611" i="19"/>
  <c r="I611" i="19"/>
  <c r="H611" i="19"/>
  <c r="G611" i="19"/>
  <c r="F611" i="19"/>
  <c r="E611" i="19"/>
  <c r="D611" i="19"/>
  <c r="B611" i="19"/>
  <c r="A611" i="19"/>
  <c r="M610" i="19"/>
  <c r="L610" i="19"/>
  <c r="K610" i="19"/>
  <c r="J610" i="19"/>
  <c r="I610" i="19"/>
  <c r="H610" i="19"/>
  <c r="G610" i="19"/>
  <c r="F610" i="19"/>
  <c r="E610" i="19"/>
  <c r="D610" i="19"/>
  <c r="B610" i="19"/>
  <c r="A610" i="19"/>
  <c r="M609" i="19"/>
  <c r="L609" i="19"/>
  <c r="K609" i="19"/>
  <c r="J609" i="19"/>
  <c r="I609" i="19"/>
  <c r="H609" i="19"/>
  <c r="G609" i="19"/>
  <c r="F609" i="19"/>
  <c r="E609" i="19"/>
  <c r="D609" i="19"/>
  <c r="B609" i="19"/>
  <c r="A609" i="19"/>
  <c r="M608" i="19"/>
  <c r="L608" i="19"/>
  <c r="K608" i="19"/>
  <c r="J608" i="19"/>
  <c r="I608" i="19"/>
  <c r="H608" i="19"/>
  <c r="G608" i="19"/>
  <c r="F608" i="19"/>
  <c r="E608" i="19"/>
  <c r="D608" i="19"/>
  <c r="B608" i="19"/>
  <c r="A608" i="19"/>
  <c r="M607" i="19"/>
  <c r="L607" i="19"/>
  <c r="K607" i="19"/>
  <c r="J607" i="19"/>
  <c r="I607" i="19"/>
  <c r="H607" i="19"/>
  <c r="G607" i="19"/>
  <c r="F607" i="19"/>
  <c r="E607" i="19"/>
  <c r="D607" i="19"/>
  <c r="B607" i="19"/>
  <c r="A607" i="19"/>
  <c r="M606" i="19"/>
  <c r="L606" i="19"/>
  <c r="K606" i="19"/>
  <c r="J606" i="19"/>
  <c r="I606" i="19"/>
  <c r="H606" i="19"/>
  <c r="G606" i="19"/>
  <c r="F606" i="19"/>
  <c r="E606" i="19"/>
  <c r="D606" i="19"/>
  <c r="B606" i="19"/>
  <c r="A606" i="19"/>
  <c r="M605" i="19"/>
  <c r="L605" i="19"/>
  <c r="K605" i="19"/>
  <c r="J605" i="19"/>
  <c r="I605" i="19"/>
  <c r="H605" i="19"/>
  <c r="G605" i="19"/>
  <c r="F605" i="19"/>
  <c r="E605" i="19"/>
  <c r="D605" i="19"/>
  <c r="B605" i="19"/>
  <c r="A605" i="19"/>
  <c r="M604" i="19"/>
  <c r="L604" i="19"/>
  <c r="K604" i="19"/>
  <c r="J604" i="19"/>
  <c r="I604" i="19"/>
  <c r="H604" i="19"/>
  <c r="G604" i="19"/>
  <c r="F604" i="19"/>
  <c r="E604" i="19"/>
  <c r="D604" i="19"/>
  <c r="B604" i="19"/>
  <c r="A604" i="19"/>
  <c r="M603" i="19"/>
  <c r="L603" i="19"/>
  <c r="K603" i="19"/>
  <c r="J603" i="19"/>
  <c r="I603" i="19"/>
  <c r="H603" i="19"/>
  <c r="G603" i="19"/>
  <c r="F603" i="19"/>
  <c r="E603" i="19"/>
  <c r="D603" i="19"/>
  <c r="B603" i="19"/>
  <c r="A603" i="19"/>
  <c r="M602" i="19"/>
  <c r="L602" i="19"/>
  <c r="K602" i="19"/>
  <c r="J602" i="19"/>
  <c r="I602" i="19"/>
  <c r="H602" i="19"/>
  <c r="G602" i="19"/>
  <c r="F602" i="19"/>
  <c r="E602" i="19"/>
  <c r="D602" i="19"/>
  <c r="B602" i="19"/>
  <c r="A602" i="19"/>
  <c r="M601" i="19"/>
  <c r="L601" i="19"/>
  <c r="K601" i="19"/>
  <c r="J601" i="19"/>
  <c r="I601" i="19"/>
  <c r="H601" i="19"/>
  <c r="G601" i="19"/>
  <c r="F601" i="19"/>
  <c r="E601" i="19"/>
  <c r="D601" i="19"/>
  <c r="B601" i="19"/>
  <c r="A601" i="19"/>
  <c r="M600" i="19"/>
  <c r="L600" i="19"/>
  <c r="K600" i="19"/>
  <c r="J600" i="19"/>
  <c r="I600" i="19"/>
  <c r="H600" i="19"/>
  <c r="G600" i="19"/>
  <c r="F600" i="19"/>
  <c r="E600" i="19"/>
  <c r="D600" i="19"/>
  <c r="B600" i="19"/>
  <c r="A600" i="19"/>
  <c r="M599" i="19"/>
  <c r="L599" i="19"/>
  <c r="K599" i="19"/>
  <c r="J599" i="19"/>
  <c r="I599" i="19"/>
  <c r="H599" i="19"/>
  <c r="G599" i="19"/>
  <c r="F599" i="19"/>
  <c r="E599" i="19"/>
  <c r="D599" i="19"/>
  <c r="B599" i="19"/>
  <c r="A599" i="19"/>
  <c r="M598" i="19"/>
  <c r="L598" i="19"/>
  <c r="K598" i="19"/>
  <c r="J598" i="19"/>
  <c r="I598" i="19"/>
  <c r="H598" i="19"/>
  <c r="G598" i="19"/>
  <c r="F598" i="19"/>
  <c r="E598" i="19"/>
  <c r="D598" i="19"/>
  <c r="B598" i="19"/>
  <c r="A598" i="19"/>
  <c r="M597" i="19"/>
  <c r="L597" i="19"/>
  <c r="K597" i="19"/>
  <c r="J597" i="19"/>
  <c r="I597" i="19"/>
  <c r="H597" i="19"/>
  <c r="G597" i="19"/>
  <c r="F597" i="19"/>
  <c r="E597" i="19"/>
  <c r="D597" i="19"/>
  <c r="B597" i="19"/>
  <c r="A597" i="19"/>
  <c r="M596" i="19"/>
  <c r="L596" i="19"/>
  <c r="K596" i="19"/>
  <c r="J596" i="19"/>
  <c r="I596" i="19"/>
  <c r="H596" i="19"/>
  <c r="G596" i="19"/>
  <c r="F596" i="19"/>
  <c r="E596" i="19"/>
  <c r="D596" i="19"/>
  <c r="B596" i="19"/>
  <c r="A596" i="19"/>
  <c r="M595" i="19"/>
  <c r="L595" i="19"/>
  <c r="K595" i="19"/>
  <c r="J595" i="19"/>
  <c r="I595" i="19"/>
  <c r="H595" i="19"/>
  <c r="G595" i="19"/>
  <c r="F595" i="19"/>
  <c r="E595" i="19"/>
  <c r="D595" i="19"/>
  <c r="B595" i="19"/>
  <c r="A595" i="19"/>
  <c r="M594" i="19"/>
  <c r="L594" i="19"/>
  <c r="K594" i="19"/>
  <c r="J594" i="19"/>
  <c r="I594" i="19"/>
  <c r="H594" i="19"/>
  <c r="G594" i="19"/>
  <c r="F594" i="19"/>
  <c r="E594" i="19"/>
  <c r="D594" i="19"/>
  <c r="B594" i="19"/>
  <c r="A594" i="19"/>
  <c r="M593" i="19"/>
  <c r="L593" i="19"/>
  <c r="K593" i="19"/>
  <c r="J593" i="19"/>
  <c r="I593" i="19"/>
  <c r="H593" i="19"/>
  <c r="G593" i="19"/>
  <c r="F593" i="19"/>
  <c r="E593" i="19"/>
  <c r="D593" i="19"/>
  <c r="B593" i="19"/>
  <c r="A593" i="19"/>
  <c r="M592" i="19"/>
  <c r="L592" i="19"/>
  <c r="K592" i="19"/>
  <c r="J592" i="19"/>
  <c r="I592" i="19"/>
  <c r="H592" i="19"/>
  <c r="G592" i="19"/>
  <c r="F592" i="19"/>
  <c r="E592" i="19"/>
  <c r="D592" i="19"/>
  <c r="B592" i="19"/>
  <c r="A592" i="19"/>
  <c r="M591" i="19"/>
  <c r="L591" i="19"/>
  <c r="K591" i="19"/>
  <c r="J591" i="19"/>
  <c r="I591" i="19"/>
  <c r="H591" i="19"/>
  <c r="G591" i="19"/>
  <c r="F591" i="19"/>
  <c r="E591" i="19"/>
  <c r="D591" i="19"/>
  <c r="B591" i="19"/>
  <c r="A591" i="19"/>
  <c r="M590" i="19"/>
  <c r="L590" i="19"/>
  <c r="K590" i="19"/>
  <c r="J590" i="19"/>
  <c r="I590" i="19"/>
  <c r="H590" i="19"/>
  <c r="G590" i="19"/>
  <c r="F590" i="19"/>
  <c r="E590" i="19"/>
  <c r="D590" i="19"/>
  <c r="B590" i="19"/>
  <c r="A590" i="19"/>
  <c r="M589" i="19"/>
  <c r="L589" i="19"/>
  <c r="K589" i="19"/>
  <c r="J589" i="19"/>
  <c r="I589" i="19"/>
  <c r="H589" i="19"/>
  <c r="G589" i="19"/>
  <c r="F589" i="19"/>
  <c r="E589" i="19"/>
  <c r="D589" i="19"/>
  <c r="B589" i="19"/>
  <c r="A589" i="19"/>
  <c r="M588" i="19"/>
  <c r="L588" i="19"/>
  <c r="K588" i="19"/>
  <c r="J588" i="19"/>
  <c r="I588" i="19"/>
  <c r="H588" i="19"/>
  <c r="G588" i="19"/>
  <c r="F588" i="19"/>
  <c r="E588" i="19"/>
  <c r="D588" i="19"/>
  <c r="B588" i="19"/>
  <c r="A588" i="19"/>
  <c r="M587" i="19"/>
  <c r="L587" i="19"/>
  <c r="K587" i="19"/>
  <c r="J587" i="19"/>
  <c r="I587" i="19"/>
  <c r="H587" i="19"/>
  <c r="G587" i="19"/>
  <c r="F587" i="19"/>
  <c r="E587" i="19"/>
  <c r="D587" i="19"/>
  <c r="B587" i="19"/>
  <c r="A587" i="19"/>
  <c r="M586" i="19"/>
  <c r="L586" i="19"/>
  <c r="K586" i="19"/>
  <c r="J586" i="19"/>
  <c r="I586" i="19"/>
  <c r="H586" i="19"/>
  <c r="G586" i="19"/>
  <c r="F586" i="19"/>
  <c r="E586" i="19"/>
  <c r="D586" i="19"/>
  <c r="B586" i="19"/>
  <c r="A586" i="19"/>
  <c r="M585" i="19"/>
  <c r="L585" i="19"/>
  <c r="K585" i="19"/>
  <c r="J585" i="19"/>
  <c r="I585" i="19"/>
  <c r="H585" i="19"/>
  <c r="G585" i="19"/>
  <c r="F585" i="19"/>
  <c r="E585" i="19"/>
  <c r="D585" i="19"/>
  <c r="B585" i="19"/>
  <c r="A585" i="19"/>
  <c r="M584" i="19"/>
  <c r="L584" i="19"/>
  <c r="K584" i="19"/>
  <c r="J584" i="19"/>
  <c r="I584" i="19"/>
  <c r="H584" i="19"/>
  <c r="G584" i="19"/>
  <c r="F584" i="19"/>
  <c r="E584" i="19"/>
  <c r="D584" i="19"/>
  <c r="B584" i="19"/>
  <c r="A584" i="19"/>
  <c r="M583" i="19"/>
  <c r="L583" i="19"/>
  <c r="K583" i="19"/>
  <c r="J583" i="19"/>
  <c r="I583" i="19"/>
  <c r="H583" i="19"/>
  <c r="G583" i="19"/>
  <c r="F583" i="19"/>
  <c r="E583" i="19"/>
  <c r="D583" i="19"/>
  <c r="B583" i="19"/>
  <c r="A583" i="19"/>
  <c r="M582" i="19"/>
  <c r="L582" i="19"/>
  <c r="K582" i="19"/>
  <c r="J582" i="19"/>
  <c r="I582" i="19"/>
  <c r="H582" i="19"/>
  <c r="G582" i="19"/>
  <c r="F582" i="19"/>
  <c r="E582" i="19"/>
  <c r="D582" i="19"/>
  <c r="B582" i="19"/>
  <c r="A582" i="19"/>
  <c r="M581" i="19"/>
  <c r="L581" i="19"/>
  <c r="K581" i="19"/>
  <c r="J581" i="19"/>
  <c r="I581" i="19"/>
  <c r="H581" i="19"/>
  <c r="G581" i="19"/>
  <c r="F581" i="19"/>
  <c r="E581" i="19"/>
  <c r="D581" i="19"/>
  <c r="B581" i="19"/>
  <c r="A581" i="19"/>
  <c r="M580" i="19"/>
  <c r="L580" i="19"/>
  <c r="K580" i="19"/>
  <c r="J580" i="19"/>
  <c r="I580" i="19"/>
  <c r="H580" i="19"/>
  <c r="G580" i="19"/>
  <c r="F580" i="19"/>
  <c r="E580" i="19"/>
  <c r="D580" i="19"/>
  <c r="B580" i="19"/>
  <c r="A580" i="19"/>
  <c r="M579" i="19"/>
  <c r="L579" i="19"/>
  <c r="K579" i="19"/>
  <c r="J579" i="19"/>
  <c r="I579" i="19"/>
  <c r="H579" i="19"/>
  <c r="G579" i="19"/>
  <c r="F579" i="19"/>
  <c r="E579" i="19"/>
  <c r="D579" i="19"/>
  <c r="B579" i="19"/>
  <c r="A579" i="19"/>
  <c r="M578" i="19"/>
  <c r="L578" i="19"/>
  <c r="K578" i="19"/>
  <c r="J578" i="19"/>
  <c r="I578" i="19"/>
  <c r="H578" i="19"/>
  <c r="G578" i="19"/>
  <c r="F578" i="19"/>
  <c r="E578" i="19"/>
  <c r="D578" i="19"/>
  <c r="B578" i="19"/>
  <c r="A578" i="19"/>
  <c r="M577" i="19"/>
  <c r="L577" i="19"/>
  <c r="K577" i="19"/>
  <c r="J577" i="19"/>
  <c r="I577" i="19"/>
  <c r="H577" i="19"/>
  <c r="G577" i="19"/>
  <c r="F577" i="19"/>
  <c r="E577" i="19"/>
  <c r="D577" i="19"/>
  <c r="B577" i="19"/>
  <c r="A577" i="19"/>
  <c r="M576" i="19"/>
  <c r="L576" i="19"/>
  <c r="K576" i="19"/>
  <c r="J576" i="19"/>
  <c r="I576" i="19"/>
  <c r="H576" i="19"/>
  <c r="G576" i="19"/>
  <c r="F576" i="19"/>
  <c r="E576" i="19"/>
  <c r="D576" i="19"/>
  <c r="B576" i="19"/>
  <c r="A576" i="19"/>
  <c r="M575" i="19"/>
  <c r="L575" i="19"/>
  <c r="K575" i="19"/>
  <c r="J575" i="19"/>
  <c r="I575" i="19"/>
  <c r="H575" i="19"/>
  <c r="G575" i="19"/>
  <c r="F575" i="19"/>
  <c r="E575" i="19"/>
  <c r="D575" i="19"/>
  <c r="B575" i="19"/>
  <c r="A575" i="19"/>
  <c r="M574" i="19"/>
  <c r="L574" i="19"/>
  <c r="K574" i="19"/>
  <c r="J574" i="19"/>
  <c r="I574" i="19"/>
  <c r="H574" i="19"/>
  <c r="G574" i="19"/>
  <c r="F574" i="19"/>
  <c r="E574" i="19"/>
  <c r="D574" i="19"/>
  <c r="B574" i="19"/>
  <c r="A574" i="19"/>
  <c r="M573" i="19"/>
  <c r="L573" i="19"/>
  <c r="K573" i="19"/>
  <c r="J573" i="19"/>
  <c r="I573" i="19"/>
  <c r="H573" i="19"/>
  <c r="G573" i="19"/>
  <c r="F573" i="19"/>
  <c r="E573" i="19"/>
  <c r="D573" i="19"/>
  <c r="B573" i="19"/>
  <c r="A573" i="19"/>
  <c r="M572" i="19"/>
  <c r="L572" i="19"/>
  <c r="K572" i="19"/>
  <c r="J572" i="19"/>
  <c r="I572" i="19"/>
  <c r="H572" i="19"/>
  <c r="G572" i="19"/>
  <c r="F572" i="19"/>
  <c r="E572" i="19"/>
  <c r="D572" i="19"/>
  <c r="B572" i="19"/>
  <c r="A572" i="19"/>
  <c r="M571" i="19"/>
  <c r="L571" i="19"/>
  <c r="K571" i="19"/>
  <c r="J571" i="19"/>
  <c r="I571" i="19"/>
  <c r="H571" i="19"/>
  <c r="G571" i="19"/>
  <c r="F571" i="19"/>
  <c r="E571" i="19"/>
  <c r="D571" i="19"/>
  <c r="B571" i="19"/>
  <c r="A571" i="19"/>
  <c r="M570" i="19"/>
  <c r="L570" i="19"/>
  <c r="K570" i="19"/>
  <c r="J570" i="19"/>
  <c r="I570" i="19"/>
  <c r="H570" i="19"/>
  <c r="G570" i="19"/>
  <c r="F570" i="19"/>
  <c r="E570" i="19"/>
  <c r="D570" i="19"/>
  <c r="B570" i="19"/>
  <c r="A570" i="19"/>
  <c r="M569" i="19"/>
  <c r="L569" i="19"/>
  <c r="K569" i="19"/>
  <c r="J569" i="19"/>
  <c r="I569" i="19"/>
  <c r="H569" i="19"/>
  <c r="G569" i="19"/>
  <c r="F569" i="19"/>
  <c r="E569" i="19"/>
  <c r="D569" i="19"/>
  <c r="B569" i="19"/>
  <c r="A569" i="19"/>
  <c r="M568" i="19"/>
  <c r="L568" i="19"/>
  <c r="K568" i="19"/>
  <c r="J568" i="19"/>
  <c r="I568" i="19"/>
  <c r="H568" i="19"/>
  <c r="G568" i="19"/>
  <c r="F568" i="19"/>
  <c r="E568" i="19"/>
  <c r="D568" i="19"/>
  <c r="B568" i="19"/>
  <c r="A568" i="19"/>
  <c r="M567" i="19"/>
  <c r="L567" i="19"/>
  <c r="K567" i="19"/>
  <c r="J567" i="19"/>
  <c r="I567" i="19"/>
  <c r="H567" i="19"/>
  <c r="G567" i="19"/>
  <c r="F567" i="19"/>
  <c r="E567" i="19"/>
  <c r="D567" i="19"/>
  <c r="B567" i="19"/>
  <c r="A567" i="19"/>
  <c r="M566" i="19"/>
  <c r="L566" i="19"/>
  <c r="K566" i="19"/>
  <c r="J566" i="19"/>
  <c r="I566" i="19"/>
  <c r="H566" i="19"/>
  <c r="G566" i="19"/>
  <c r="F566" i="19"/>
  <c r="E566" i="19"/>
  <c r="D566" i="19"/>
  <c r="B566" i="19"/>
  <c r="A566" i="19"/>
  <c r="M565" i="19"/>
  <c r="L565" i="19"/>
  <c r="K565" i="19"/>
  <c r="J565" i="19"/>
  <c r="I565" i="19"/>
  <c r="H565" i="19"/>
  <c r="G565" i="19"/>
  <c r="F565" i="19"/>
  <c r="E565" i="19"/>
  <c r="D565" i="19"/>
  <c r="B565" i="19"/>
  <c r="A565" i="19"/>
  <c r="M564" i="19"/>
  <c r="L564" i="19"/>
  <c r="K564" i="19"/>
  <c r="J564" i="19"/>
  <c r="I564" i="19"/>
  <c r="H564" i="19"/>
  <c r="G564" i="19"/>
  <c r="F564" i="19"/>
  <c r="E564" i="19"/>
  <c r="D564" i="19"/>
  <c r="B564" i="19"/>
  <c r="A564" i="19"/>
  <c r="M563" i="19"/>
  <c r="L563" i="19"/>
  <c r="K563" i="19"/>
  <c r="J563" i="19"/>
  <c r="I563" i="19"/>
  <c r="H563" i="19"/>
  <c r="G563" i="19"/>
  <c r="F563" i="19"/>
  <c r="E563" i="19"/>
  <c r="D563" i="19"/>
  <c r="B563" i="19"/>
  <c r="A563" i="19"/>
  <c r="M562" i="19"/>
  <c r="L562" i="19"/>
  <c r="K562" i="19"/>
  <c r="J562" i="19"/>
  <c r="I562" i="19"/>
  <c r="H562" i="19"/>
  <c r="G562" i="19"/>
  <c r="F562" i="19"/>
  <c r="E562" i="19"/>
  <c r="D562" i="19"/>
  <c r="B562" i="19"/>
  <c r="A562" i="19"/>
  <c r="M561" i="19"/>
  <c r="L561" i="19"/>
  <c r="K561" i="19"/>
  <c r="J561" i="19"/>
  <c r="I561" i="19"/>
  <c r="H561" i="19"/>
  <c r="G561" i="19"/>
  <c r="F561" i="19"/>
  <c r="E561" i="19"/>
  <c r="D561" i="19"/>
  <c r="B561" i="19"/>
  <c r="A561" i="19"/>
  <c r="M560" i="19"/>
  <c r="L560" i="19"/>
  <c r="K560" i="19"/>
  <c r="J560" i="19"/>
  <c r="I560" i="19"/>
  <c r="H560" i="19"/>
  <c r="G560" i="19"/>
  <c r="F560" i="19"/>
  <c r="E560" i="19"/>
  <c r="D560" i="19"/>
  <c r="B560" i="19"/>
  <c r="A560" i="19"/>
  <c r="M559" i="19"/>
  <c r="L559" i="19"/>
  <c r="K559" i="19"/>
  <c r="J559" i="19"/>
  <c r="I559" i="19"/>
  <c r="H559" i="19"/>
  <c r="G559" i="19"/>
  <c r="F559" i="19"/>
  <c r="E559" i="19"/>
  <c r="D559" i="19"/>
  <c r="B559" i="19"/>
  <c r="A559" i="19"/>
  <c r="M558" i="19"/>
  <c r="L558" i="19"/>
  <c r="K558" i="19"/>
  <c r="J558" i="19"/>
  <c r="I558" i="19"/>
  <c r="H558" i="19"/>
  <c r="G558" i="19"/>
  <c r="F558" i="19"/>
  <c r="E558" i="19"/>
  <c r="D558" i="19"/>
  <c r="B558" i="19"/>
  <c r="A558" i="19"/>
  <c r="M557" i="19"/>
  <c r="L557" i="19"/>
  <c r="K557" i="19"/>
  <c r="J557" i="19"/>
  <c r="I557" i="19"/>
  <c r="H557" i="19"/>
  <c r="G557" i="19"/>
  <c r="F557" i="19"/>
  <c r="E557" i="19"/>
  <c r="D557" i="19"/>
  <c r="B557" i="19"/>
  <c r="A557" i="19"/>
  <c r="M556" i="19"/>
  <c r="L556" i="19"/>
  <c r="K556" i="19"/>
  <c r="J556" i="19"/>
  <c r="I556" i="19"/>
  <c r="H556" i="19"/>
  <c r="G556" i="19"/>
  <c r="F556" i="19"/>
  <c r="E556" i="19"/>
  <c r="D556" i="19"/>
  <c r="B556" i="19"/>
  <c r="A556" i="19"/>
  <c r="M555" i="19"/>
  <c r="L555" i="19"/>
  <c r="K555" i="19"/>
  <c r="J555" i="19"/>
  <c r="I555" i="19"/>
  <c r="H555" i="19"/>
  <c r="G555" i="19"/>
  <c r="F555" i="19"/>
  <c r="E555" i="19"/>
  <c r="D555" i="19"/>
  <c r="B555" i="19"/>
  <c r="A555" i="19"/>
  <c r="M554" i="19"/>
  <c r="L554" i="19"/>
  <c r="K554" i="19"/>
  <c r="J554" i="19"/>
  <c r="I554" i="19"/>
  <c r="H554" i="19"/>
  <c r="G554" i="19"/>
  <c r="F554" i="19"/>
  <c r="E554" i="19"/>
  <c r="D554" i="19"/>
  <c r="B554" i="19"/>
  <c r="A554" i="19"/>
  <c r="M553" i="19"/>
  <c r="L553" i="19"/>
  <c r="K553" i="19"/>
  <c r="J553" i="19"/>
  <c r="I553" i="19"/>
  <c r="H553" i="19"/>
  <c r="G553" i="19"/>
  <c r="F553" i="19"/>
  <c r="E553" i="19"/>
  <c r="D553" i="19"/>
  <c r="B553" i="19"/>
  <c r="A553" i="19"/>
  <c r="M552" i="19"/>
  <c r="L552" i="19"/>
  <c r="K552" i="19"/>
  <c r="J552" i="19"/>
  <c r="I552" i="19"/>
  <c r="H552" i="19"/>
  <c r="G552" i="19"/>
  <c r="F552" i="19"/>
  <c r="E552" i="19"/>
  <c r="D552" i="19"/>
  <c r="B552" i="19"/>
  <c r="A552" i="19"/>
  <c r="M551" i="19"/>
  <c r="L551" i="19"/>
  <c r="K551" i="19"/>
  <c r="J551" i="19"/>
  <c r="I551" i="19"/>
  <c r="H551" i="19"/>
  <c r="G551" i="19"/>
  <c r="F551" i="19"/>
  <c r="E551" i="19"/>
  <c r="D551" i="19"/>
  <c r="B551" i="19"/>
  <c r="A551" i="19"/>
  <c r="M550" i="19"/>
  <c r="L550" i="19"/>
  <c r="K550" i="19"/>
  <c r="J550" i="19"/>
  <c r="I550" i="19"/>
  <c r="H550" i="19"/>
  <c r="G550" i="19"/>
  <c r="F550" i="19"/>
  <c r="E550" i="19"/>
  <c r="D550" i="19"/>
  <c r="B550" i="19"/>
  <c r="A550" i="19"/>
  <c r="M549" i="19"/>
  <c r="L549" i="19"/>
  <c r="K549" i="19"/>
  <c r="J549" i="19"/>
  <c r="I549" i="19"/>
  <c r="H549" i="19"/>
  <c r="G549" i="19"/>
  <c r="F549" i="19"/>
  <c r="E549" i="19"/>
  <c r="D549" i="19"/>
  <c r="B549" i="19"/>
  <c r="A549" i="19"/>
  <c r="M548" i="19"/>
  <c r="L548" i="19"/>
  <c r="K548" i="19"/>
  <c r="J548" i="19"/>
  <c r="I548" i="19"/>
  <c r="H548" i="19"/>
  <c r="G548" i="19"/>
  <c r="F548" i="19"/>
  <c r="E548" i="19"/>
  <c r="D548" i="19"/>
  <c r="B548" i="19"/>
  <c r="A548" i="19"/>
  <c r="M547" i="19"/>
  <c r="L547" i="19"/>
  <c r="K547" i="19"/>
  <c r="J547" i="19"/>
  <c r="I547" i="19"/>
  <c r="H547" i="19"/>
  <c r="G547" i="19"/>
  <c r="F547" i="19"/>
  <c r="E547" i="19"/>
  <c r="D547" i="19"/>
  <c r="B547" i="19"/>
  <c r="A547" i="19"/>
  <c r="M546" i="19"/>
  <c r="L546" i="19"/>
  <c r="K546" i="19"/>
  <c r="J546" i="19"/>
  <c r="I546" i="19"/>
  <c r="H546" i="19"/>
  <c r="G546" i="19"/>
  <c r="F546" i="19"/>
  <c r="E546" i="19"/>
  <c r="D546" i="19"/>
  <c r="B546" i="19"/>
  <c r="A546" i="19"/>
  <c r="M545" i="19"/>
  <c r="L545" i="19"/>
  <c r="K545" i="19"/>
  <c r="J545" i="19"/>
  <c r="I545" i="19"/>
  <c r="H545" i="19"/>
  <c r="G545" i="19"/>
  <c r="F545" i="19"/>
  <c r="E545" i="19"/>
  <c r="D545" i="19"/>
  <c r="B545" i="19"/>
  <c r="A545" i="19"/>
  <c r="M544" i="19"/>
  <c r="L544" i="19"/>
  <c r="K544" i="19"/>
  <c r="J544" i="19"/>
  <c r="I544" i="19"/>
  <c r="H544" i="19"/>
  <c r="G544" i="19"/>
  <c r="F544" i="19"/>
  <c r="E544" i="19"/>
  <c r="D544" i="19"/>
  <c r="B544" i="19"/>
  <c r="A544" i="19"/>
  <c r="M543" i="19"/>
  <c r="L543" i="19"/>
  <c r="K543" i="19"/>
  <c r="J543" i="19"/>
  <c r="I543" i="19"/>
  <c r="H543" i="19"/>
  <c r="G543" i="19"/>
  <c r="F543" i="19"/>
  <c r="E543" i="19"/>
  <c r="D543" i="19"/>
  <c r="B543" i="19"/>
  <c r="A543" i="19"/>
  <c r="M542" i="19"/>
  <c r="L542" i="19"/>
  <c r="K542" i="19"/>
  <c r="J542" i="19"/>
  <c r="I542" i="19"/>
  <c r="H542" i="19"/>
  <c r="G542" i="19"/>
  <c r="F542" i="19"/>
  <c r="E542" i="19"/>
  <c r="D542" i="19"/>
  <c r="B542" i="19"/>
  <c r="A542" i="19"/>
  <c r="M541" i="19"/>
  <c r="L541" i="19"/>
  <c r="K541" i="19"/>
  <c r="J541" i="19"/>
  <c r="I541" i="19"/>
  <c r="H541" i="19"/>
  <c r="G541" i="19"/>
  <c r="F541" i="19"/>
  <c r="E541" i="19"/>
  <c r="D541" i="19"/>
  <c r="B541" i="19"/>
  <c r="A541" i="19"/>
  <c r="M540" i="19"/>
  <c r="L540" i="19"/>
  <c r="K540" i="19"/>
  <c r="J540" i="19"/>
  <c r="I540" i="19"/>
  <c r="H540" i="19"/>
  <c r="G540" i="19"/>
  <c r="F540" i="19"/>
  <c r="E540" i="19"/>
  <c r="D540" i="19"/>
  <c r="B540" i="19"/>
  <c r="A540" i="19"/>
  <c r="M539" i="19"/>
  <c r="L539" i="19"/>
  <c r="K539" i="19"/>
  <c r="J539" i="19"/>
  <c r="I539" i="19"/>
  <c r="H539" i="19"/>
  <c r="G539" i="19"/>
  <c r="F539" i="19"/>
  <c r="E539" i="19"/>
  <c r="D539" i="19"/>
  <c r="B539" i="19"/>
  <c r="A539" i="19"/>
  <c r="M538" i="19"/>
  <c r="L538" i="19"/>
  <c r="K538" i="19"/>
  <c r="J538" i="19"/>
  <c r="I538" i="19"/>
  <c r="H538" i="19"/>
  <c r="G538" i="19"/>
  <c r="F538" i="19"/>
  <c r="E538" i="19"/>
  <c r="D538" i="19"/>
  <c r="B538" i="19"/>
  <c r="A538" i="19"/>
  <c r="M537" i="19"/>
  <c r="L537" i="19"/>
  <c r="K537" i="19"/>
  <c r="J537" i="19"/>
  <c r="I537" i="19"/>
  <c r="H537" i="19"/>
  <c r="G537" i="19"/>
  <c r="F537" i="19"/>
  <c r="E537" i="19"/>
  <c r="D537" i="19"/>
  <c r="B537" i="19"/>
  <c r="A537" i="19"/>
  <c r="M536" i="19"/>
  <c r="L536" i="19"/>
  <c r="K536" i="19"/>
  <c r="J536" i="19"/>
  <c r="I536" i="19"/>
  <c r="H536" i="19"/>
  <c r="G536" i="19"/>
  <c r="F536" i="19"/>
  <c r="E536" i="19"/>
  <c r="D536" i="19"/>
  <c r="B536" i="19"/>
  <c r="A536" i="19"/>
  <c r="M535" i="19"/>
  <c r="L535" i="19"/>
  <c r="K535" i="19"/>
  <c r="J535" i="19"/>
  <c r="I535" i="19"/>
  <c r="H535" i="19"/>
  <c r="G535" i="19"/>
  <c r="F535" i="19"/>
  <c r="E535" i="19"/>
  <c r="D535" i="19"/>
  <c r="B535" i="19"/>
  <c r="A535" i="19"/>
  <c r="M534" i="19"/>
  <c r="L534" i="19"/>
  <c r="K534" i="19"/>
  <c r="J534" i="19"/>
  <c r="I534" i="19"/>
  <c r="H534" i="19"/>
  <c r="G534" i="19"/>
  <c r="F534" i="19"/>
  <c r="E534" i="19"/>
  <c r="D534" i="19"/>
  <c r="B534" i="19"/>
  <c r="A534" i="19"/>
  <c r="M533" i="19"/>
  <c r="L533" i="19"/>
  <c r="K533" i="19"/>
  <c r="J533" i="19"/>
  <c r="I533" i="19"/>
  <c r="H533" i="19"/>
  <c r="G533" i="19"/>
  <c r="F533" i="19"/>
  <c r="E533" i="19"/>
  <c r="D533" i="19"/>
  <c r="B533" i="19"/>
  <c r="A533" i="19"/>
  <c r="M532" i="19"/>
  <c r="L532" i="19"/>
  <c r="K532" i="19"/>
  <c r="J532" i="19"/>
  <c r="I532" i="19"/>
  <c r="H532" i="19"/>
  <c r="G532" i="19"/>
  <c r="F532" i="19"/>
  <c r="E532" i="19"/>
  <c r="D532" i="19"/>
  <c r="B532" i="19"/>
  <c r="A532" i="19"/>
  <c r="M531" i="19"/>
  <c r="L531" i="19"/>
  <c r="K531" i="19"/>
  <c r="J531" i="19"/>
  <c r="I531" i="19"/>
  <c r="H531" i="19"/>
  <c r="G531" i="19"/>
  <c r="F531" i="19"/>
  <c r="E531" i="19"/>
  <c r="D531" i="19"/>
  <c r="B531" i="19"/>
  <c r="A531" i="19"/>
  <c r="M530" i="19"/>
  <c r="L530" i="19"/>
  <c r="K530" i="19"/>
  <c r="J530" i="19"/>
  <c r="I530" i="19"/>
  <c r="H530" i="19"/>
  <c r="G530" i="19"/>
  <c r="F530" i="19"/>
  <c r="E530" i="19"/>
  <c r="D530" i="19"/>
  <c r="B530" i="19"/>
  <c r="A530" i="19"/>
  <c r="M529" i="19"/>
  <c r="L529" i="19"/>
  <c r="K529" i="19"/>
  <c r="J529" i="19"/>
  <c r="I529" i="19"/>
  <c r="H529" i="19"/>
  <c r="G529" i="19"/>
  <c r="F529" i="19"/>
  <c r="E529" i="19"/>
  <c r="D529" i="19"/>
  <c r="B529" i="19"/>
  <c r="A529" i="19"/>
  <c r="M528" i="19"/>
  <c r="L528" i="19"/>
  <c r="K528" i="19"/>
  <c r="J528" i="19"/>
  <c r="I528" i="19"/>
  <c r="H528" i="19"/>
  <c r="G528" i="19"/>
  <c r="F528" i="19"/>
  <c r="E528" i="19"/>
  <c r="D528" i="19"/>
  <c r="B528" i="19"/>
  <c r="A528" i="19"/>
  <c r="M527" i="19"/>
  <c r="L527" i="19"/>
  <c r="K527" i="19"/>
  <c r="J527" i="19"/>
  <c r="I527" i="19"/>
  <c r="H527" i="19"/>
  <c r="G527" i="19"/>
  <c r="F527" i="19"/>
  <c r="E527" i="19"/>
  <c r="D527" i="19"/>
  <c r="B527" i="19"/>
  <c r="A527" i="19"/>
  <c r="M526" i="19"/>
  <c r="L526" i="19"/>
  <c r="K526" i="19"/>
  <c r="J526" i="19"/>
  <c r="I526" i="19"/>
  <c r="H526" i="19"/>
  <c r="G526" i="19"/>
  <c r="F526" i="19"/>
  <c r="E526" i="19"/>
  <c r="D526" i="19"/>
  <c r="B526" i="19"/>
  <c r="A526" i="19"/>
  <c r="M525" i="19"/>
  <c r="L525" i="19"/>
  <c r="K525" i="19"/>
  <c r="J525" i="19"/>
  <c r="I525" i="19"/>
  <c r="H525" i="19"/>
  <c r="G525" i="19"/>
  <c r="F525" i="19"/>
  <c r="E525" i="19"/>
  <c r="D525" i="19"/>
  <c r="B525" i="19"/>
  <c r="A525" i="19"/>
  <c r="M524" i="19"/>
  <c r="L524" i="19"/>
  <c r="K524" i="19"/>
  <c r="J524" i="19"/>
  <c r="I524" i="19"/>
  <c r="H524" i="19"/>
  <c r="G524" i="19"/>
  <c r="F524" i="19"/>
  <c r="E524" i="19"/>
  <c r="D524" i="19"/>
  <c r="B524" i="19"/>
  <c r="A524" i="19"/>
  <c r="M523" i="19"/>
  <c r="L523" i="19"/>
  <c r="K523" i="19"/>
  <c r="J523" i="19"/>
  <c r="I523" i="19"/>
  <c r="H523" i="19"/>
  <c r="G523" i="19"/>
  <c r="F523" i="19"/>
  <c r="E523" i="19"/>
  <c r="D523" i="19"/>
  <c r="B523" i="19"/>
  <c r="A523" i="19"/>
  <c r="M522" i="19"/>
  <c r="L522" i="19"/>
  <c r="K522" i="19"/>
  <c r="J522" i="19"/>
  <c r="I522" i="19"/>
  <c r="H522" i="19"/>
  <c r="G522" i="19"/>
  <c r="F522" i="19"/>
  <c r="E522" i="19"/>
  <c r="D522" i="19"/>
  <c r="B522" i="19"/>
  <c r="A522" i="19"/>
  <c r="M521" i="19"/>
  <c r="L521" i="19"/>
  <c r="K521" i="19"/>
  <c r="J521" i="19"/>
  <c r="I521" i="19"/>
  <c r="H521" i="19"/>
  <c r="G521" i="19"/>
  <c r="F521" i="19"/>
  <c r="E521" i="19"/>
  <c r="D521" i="19"/>
  <c r="B521" i="19"/>
  <c r="A521" i="19"/>
  <c r="M520" i="19"/>
  <c r="L520" i="19"/>
  <c r="K520" i="19"/>
  <c r="J520" i="19"/>
  <c r="I520" i="19"/>
  <c r="H520" i="19"/>
  <c r="G520" i="19"/>
  <c r="F520" i="19"/>
  <c r="E520" i="19"/>
  <c r="D520" i="19"/>
  <c r="B520" i="19"/>
  <c r="A520" i="19"/>
  <c r="M519" i="19"/>
  <c r="L519" i="19"/>
  <c r="K519" i="19"/>
  <c r="J519" i="19"/>
  <c r="I519" i="19"/>
  <c r="H519" i="19"/>
  <c r="G519" i="19"/>
  <c r="F519" i="19"/>
  <c r="E519" i="19"/>
  <c r="D519" i="19"/>
  <c r="B519" i="19"/>
  <c r="A519" i="19"/>
  <c r="M518" i="19"/>
  <c r="L518" i="19"/>
  <c r="K518" i="19"/>
  <c r="J518" i="19"/>
  <c r="I518" i="19"/>
  <c r="H518" i="19"/>
  <c r="G518" i="19"/>
  <c r="F518" i="19"/>
  <c r="E518" i="19"/>
  <c r="D518" i="19"/>
  <c r="B518" i="19"/>
  <c r="A518" i="19"/>
  <c r="M517" i="19"/>
  <c r="L517" i="19"/>
  <c r="K517" i="19"/>
  <c r="J517" i="19"/>
  <c r="I517" i="19"/>
  <c r="H517" i="19"/>
  <c r="G517" i="19"/>
  <c r="F517" i="19"/>
  <c r="E517" i="19"/>
  <c r="D517" i="19"/>
  <c r="B517" i="19"/>
  <c r="A517" i="19"/>
  <c r="M516" i="19"/>
  <c r="L516" i="19"/>
  <c r="K516" i="19"/>
  <c r="J516" i="19"/>
  <c r="I516" i="19"/>
  <c r="H516" i="19"/>
  <c r="G516" i="19"/>
  <c r="F516" i="19"/>
  <c r="E516" i="19"/>
  <c r="D516" i="19"/>
  <c r="B516" i="19"/>
  <c r="A516" i="19"/>
  <c r="M515" i="19"/>
  <c r="L515" i="19"/>
  <c r="K515" i="19"/>
  <c r="J515" i="19"/>
  <c r="I515" i="19"/>
  <c r="H515" i="19"/>
  <c r="G515" i="19"/>
  <c r="F515" i="19"/>
  <c r="E515" i="19"/>
  <c r="D515" i="19"/>
  <c r="B515" i="19"/>
  <c r="A515" i="19"/>
  <c r="M514" i="19"/>
  <c r="L514" i="19"/>
  <c r="K514" i="19"/>
  <c r="J514" i="19"/>
  <c r="I514" i="19"/>
  <c r="H514" i="19"/>
  <c r="G514" i="19"/>
  <c r="F514" i="19"/>
  <c r="E514" i="19"/>
  <c r="D514" i="19"/>
  <c r="B514" i="19"/>
  <c r="A514" i="19"/>
  <c r="M513" i="19"/>
  <c r="L513" i="19"/>
  <c r="K513" i="19"/>
  <c r="J513" i="19"/>
  <c r="I513" i="19"/>
  <c r="H513" i="19"/>
  <c r="G513" i="19"/>
  <c r="F513" i="19"/>
  <c r="E513" i="19"/>
  <c r="D513" i="19"/>
  <c r="B513" i="19"/>
  <c r="A513" i="19"/>
  <c r="M512" i="19"/>
  <c r="L512" i="19"/>
  <c r="K512" i="19"/>
  <c r="J512" i="19"/>
  <c r="I512" i="19"/>
  <c r="H512" i="19"/>
  <c r="G512" i="19"/>
  <c r="F512" i="19"/>
  <c r="E512" i="19"/>
  <c r="D512" i="19"/>
  <c r="B512" i="19"/>
  <c r="A512" i="19"/>
  <c r="M511" i="19"/>
  <c r="L511" i="19"/>
  <c r="K511" i="19"/>
  <c r="J511" i="19"/>
  <c r="I511" i="19"/>
  <c r="H511" i="19"/>
  <c r="G511" i="19"/>
  <c r="F511" i="19"/>
  <c r="E511" i="19"/>
  <c r="D511" i="19"/>
  <c r="B511" i="19"/>
  <c r="A511" i="19"/>
  <c r="M510" i="19"/>
  <c r="L510" i="19"/>
  <c r="K510" i="19"/>
  <c r="J510" i="19"/>
  <c r="I510" i="19"/>
  <c r="H510" i="19"/>
  <c r="G510" i="19"/>
  <c r="F510" i="19"/>
  <c r="E510" i="19"/>
  <c r="D510" i="19"/>
  <c r="B510" i="19"/>
  <c r="A510" i="19"/>
  <c r="M509" i="19"/>
  <c r="L509" i="19"/>
  <c r="K509" i="19"/>
  <c r="J509" i="19"/>
  <c r="I509" i="19"/>
  <c r="H509" i="19"/>
  <c r="G509" i="19"/>
  <c r="F509" i="19"/>
  <c r="E509" i="19"/>
  <c r="D509" i="19"/>
  <c r="B509" i="19"/>
  <c r="A509" i="19"/>
  <c r="M508" i="19"/>
  <c r="L508" i="19"/>
  <c r="K508" i="19"/>
  <c r="J508" i="19"/>
  <c r="I508" i="19"/>
  <c r="H508" i="19"/>
  <c r="G508" i="19"/>
  <c r="F508" i="19"/>
  <c r="E508" i="19"/>
  <c r="D508" i="19"/>
  <c r="B508" i="19"/>
  <c r="A508" i="19"/>
  <c r="M507" i="19"/>
  <c r="L507" i="19"/>
  <c r="K507" i="19"/>
  <c r="J507" i="19"/>
  <c r="I507" i="19"/>
  <c r="H507" i="19"/>
  <c r="G507" i="19"/>
  <c r="F507" i="19"/>
  <c r="E507" i="19"/>
  <c r="D507" i="19"/>
  <c r="B507" i="19"/>
  <c r="A507" i="19"/>
  <c r="M506" i="19"/>
  <c r="L506" i="19"/>
  <c r="K506" i="19"/>
  <c r="J506" i="19"/>
  <c r="I506" i="19"/>
  <c r="H506" i="19"/>
  <c r="G506" i="19"/>
  <c r="F506" i="19"/>
  <c r="E506" i="19"/>
  <c r="D506" i="19"/>
  <c r="B506" i="19"/>
  <c r="A506" i="19"/>
  <c r="M505" i="19"/>
  <c r="L505" i="19"/>
  <c r="K505" i="19"/>
  <c r="J505" i="19"/>
  <c r="I505" i="19"/>
  <c r="H505" i="19"/>
  <c r="G505" i="19"/>
  <c r="F505" i="19"/>
  <c r="E505" i="19"/>
  <c r="D505" i="19"/>
  <c r="B505" i="19"/>
  <c r="A505" i="19"/>
  <c r="M504" i="19"/>
  <c r="L504" i="19"/>
  <c r="K504" i="19"/>
  <c r="J504" i="19"/>
  <c r="I504" i="19"/>
  <c r="H504" i="19"/>
  <c r="G504" i="19"/>
  <c r="F504" i="19"/>
  <c r="E504" i="19"/>
  <c r="D504" i="19"/>
  <c r="B504" i="19"/>
  <c r="A504" i="19"/>
  <c r="M503" i="19"/>
  <c r="L503" i="19"/>
  <c r="K503" i="19"/>
  <c r="J503" i="19"/>
  <c r="I503" i="19"/>
  <c r="H503" i="19"/>
  <c r="G503" i="19"/>
  <c r="F503" i="19"/>
  <c r="E503" i="19"/>
  <c r="D503" i="19"/>
  <c r="B503" i="19"/>
  <c r="A503" i="19"/>
  <c r="M502" i="19"/>
  <c r="L502" i="19"/>
  <c r="K502" i="19"/>
  <c r="J502" i="19"/>
  <c r="I502" i="19"/>
  <c r="H502" i="19"/>
  <c r="G502" i="19"/>
  <c r="F502" i="19"/>
  <c r="E502" i="19"/>
  <c r="D502" i="19"/>
  <c r="B502" i="19"/>
  <c r="A502" i="19"/>
  <c r="M501" i="19"/>
  <c r="L501" i="19"/>
  <c r="K501" i="19"/>
  <c r="J501" i="19"/>
  <c r="I501" i="19"/>
  <c r="H501" i="19"/>
  <c r="G501" i="19"/>
  <c r="F501" i="19"/>
  <c r="E501" i="19"/>
  <c r="D501" i="19"/>
  <c r="B501" i="19"/>
  <c r="A501" i="19"/>
  <c r="M500" i="19"/>
  <c r="L500" i="19"/>
  <c r="K500" i="19"/>
  <c r="J500" i="19"/>
  <c r="I500" i="19"/>
  <c r="H500" i="19"/>
  <c r="G500" i="19"/>
  <c r="F500" i="19"/>
  <c r="E500" i="19"/>
  <c r="D500" i="19"/>
  <c r="B500" i="19"/>
  <c r="A500" i="19"/>
  <c r="M499" i="19"/>
  <c r="L499" i="19"/>
  <c r="K499" i="19"/>
  <c r="J499" i="19"/>
  <c r="I499" i="19"/>
  <c r="H499" i="19"/>
  <c r="G499" i="19"/>
  <c r="F499" i="19"/>
  <c r="E499" i="19"/>
  <c r="D499" i="19"/>
  <c r="B499" i="19"/>
  <c r="A499" i="19"/>
  <c r="M498" i="19"/>
  <c r="L498" i="19"/>
  <c r="K498" i="19"/>
  <c r="J498" i="19"/>
  <c r="I498" i="19"/>
  <c r="H498" i="19"/>
  <c r="G498" i="19"/>
  <c r="F498" i="19"/>
  <c r="E498" i="19"/>
  <c r="D498" i="19"/>
  <c r="B498" i="19"/>
  <c r="A498" i="19"/>
  <c r="M497" i="19"/>
  <c r="L497" i="19"/>
  <c r="K497" i="19"/>
  <c r="J497" i="19"/>
  <c r="I497" i="19"/>
  <c r="H497" i="19"/>
  <c r="G497" i="19"/>
  <c r="F497" i="19"/>
  <c r="E497" i="19"/>
  <c r="D497" i="19"/>
  <c r="B497" i="19"/>
  <c r="A497" i="19"/>
  <c r="M496" i="19"/>
  <c r="L496" i="19"/>
  <c r="K496" i="19"/>
  <c r="J496" i="19"/>
  <c r="I496" i="19"/>
  <c r="H496" i="19"/>
  <c r="G496" i="19"/>
  <c r="F496" i="19"/>
  <c r="E496" i="19"/>
  <c r="D496" i="19"/>
  <c r="B496" i="19"/>
  <c r="A496" i="19"/>
  <c r="M495" i="19"/>
  <c r="L495" i="19"/>
  <c r="K495" i="19"/>
  <c r="J495" i="19"/>
  <c r="I495" i="19"/>
  <c r="H495" i="19"/>
  <c r="G495" i="19"/>
  <c r="F495" i="19"/>
  <c r="E495" i="19"/>
  <c r="D495" i="19"/>
  <c r="B495" i="19"/>
  <c r="A495" i="19"/>
  <c r="M494" i="19"/>
  <c r="L494" i="19"/>
  <c r="K494" i="19"/>
  <c r="J494" i="19"/>
  <c r="I494" i="19"/>
  <c r="H494" i="19"/>
  <c r="G494" i="19"/>
  <c r="F494" i="19"/>
  <c r="E494" i="19"/>
  <c r="D494" i="19"/>
  <c r="B494" i="19"/>
  <c r="A494" i="19"/>
  <c r="M493" i="19"/>
  <c r="L493" i="19"/>
  <c r="K493" i="19"/>
  <c r="J493" i="19"/>
  <c r="I493" i="19"/>
  <c r="H493" i="19"/>
  <c r="G493" i="19"/>
  <c r="F493" i="19"/>
  <c r="E493" i="19"/>
  <c r="D493" i="19"/>
  <c r="B493" i="19"/>
  <c r="A493" i="19"/>
  <c r="M492" i="19"/>
  <c r="L492" i="19"/>
  <c r="K492" i="19"/>
  <c r="J492" i="19"/>
  <c r="I492" i="19"/>
  <c r="H492" i="19"/>
  <c r="G492" i="19"/>
  <c r="F492" i="19"/>
  <c r="E492" i="19"/>
  <c r="D492" i="19"/>
  <c r="B492" i="19"/>
  <c r="A492" i="19"/>
  <c r="M491" i="19"/>
  <c r="L491" i="19"/>
  <c r="K491" i="19"/>
  <c r="J491" i="19"/>
  <c r="I491" i="19"/>
  <c r="H491" i="19"/>
  <c r="G491" i="19"/>
  <c r="F491" i="19"/>
  <c r="E491" i="19"/>
  <c r="D491" i="19"/>
  <c r="B491" i="19"/>
  <c r="A491" i="19"/>
  <c r="M490" i="19"/>
  <c r="L490" i="19"/>
  <c r="K490" i="19"/>
  <c r="J490" i="19"/>
  <c r="I490" i="19"/>
  <c r="H490" i="19"/>
  <c r="G490" i="19"/>
  <c r="F490" i="19"/>
  <c r="E490" i="19"/>
  <c r="D490" i="19"/>
  <c r="B490" i="19"/>
  <c r="A490" i="19"/>
  <c r="M489" i="19"/>
  <c r="L489" i="19"/>
  <c r="K489" i="19"/>
  <c r="J489" i="19"/>
  <c r="I489" i="19"/>
  <c r="H489" i="19"/>
  <c r="G489" i="19"/>
  <c r="F489" i="19"/>
  <c r="E489" i="19"/>
  <c r="D489" i="19"/>
  <c r="B489" i="19"/>
  <c r="A489" i="19"/>
  <c r="M488" i="19"/>
  <c r="L488" i="19"/>
  <c r="K488" i="19"/>
  <c r="J488" i="19"/>
  <c r="I488" i="19"/>
  <c r="H488" i="19"/>
  <c r="G488" i="19"/>
  <c r="F488" i="19"/>
  <c r="E488" i="19"/>
  <c r="D488" i="19"/>
  <c r="B488" i="19"/>
  <c r="A488" i="19"/>
  <c r="M487" i="19"/>
  <c r="L487" i="19"/>
  <c r="K487" i="19"/>
  <c r="J487" i="19"/>
  <c r="I487" i="19"/>
  <c r="H487" i="19"/>
  <c r="G487" i="19"/>
  <c r="F487" i="19"/>
  <c r="E487" i="19"/>
  <c r="D487" i="19"/>
  <c r="B487" i="19"/>
  <c r="A487" i="19"/>
  <c r="M486" i="19"/>
  <c r="L486" i="19"/>
  <c r="K486" i="19"/>
  <c r="J486" i="19"/>
  <c r="I486" i="19"/>
  <c r="H486" i="19"/>
  <c r="G486" i="19"/>
  <c r="F486" i="19"/>
  <c r="E486" i="19"/>
  <c r="D486" i="19"/>
  <c r="B486" i="19"/>
  <c r="A486" i="19"/>
  <c r="M485" i="19"/>
  <c r="L485" i="19"/>
  <c r="K485" i="19"/>
  <c r="J485" i="19"/>
  <c r="I485" i="19"/>
  <c r="H485" i="19"/>
  <c r="G485" i="19"/>
  <c r="F485" i="19"/>
  <c r="E485" i="19"/>
  <c r="D485" i="19"/>
  <c r="B485" i="19"/>
  <c r="A485" i="19"/>
  <c r="M484" i="19"/>
  <c r="L484" i="19"/>
  <c r="K484" i="19"/>
  <c r="J484" i="19"/>
  <c r="I484" i="19"/>
  <c r="H484" i="19"/>
  <c r="G484" i="19"/>
  <c r="F484" i="19"/>
  <c r="E484" i="19"/>
  <c r="D484" i="19"/>
  <c r="B484" i="19"/>
  <c r="A484" i="19"/>
  <c r="M483" i="19"/>
  <c r="L483" i="19"/>
  <c r="K483" i="19"/>
  <c r="J483" i="19"/>
  <c r="I483" i="19"/>
  <c r="H483" i="19"/>
  <c r="G483" i="19"/>
  <c r="F483" i="19"/>
  <c r="E483" i="19"/>
  <c r="D483" i="19"/>
  <c r="B483" i="19"/>
  <c r="A483" i="19"/>
  <c r="M482" i="19"/>
  <c r="L482" i="19"/>
  <c r="K482" i="19"/>
  <c r="J482" i="19"/>
  <c r="I482" i="19"/>
  <c r="H482" i="19"/>
  <c r="G482" i="19"/>
  <c r="F482" i="19"/>
  <c r="E482" i="19"/>
  <c r="D482" i="19"/>
  <c r="B482" i="19"/>
  <c r="A482" i="19"/>
  <c r="M481" i="19"/>
  <c r="L481" i="19"/>
  <c r="K481" i="19"/>
  <c r="J481" i="19"/>
  <c r="I481" i="19"/>
  <c r="H481" i="19"/>
  <c r="G481" i="19"/>
  <c r="F481" i="19"/>
  <c r="E481" i="19"/>
  <c r="D481" i="19"/>
  <c r="B481" i="19"/>
  <c r="A481" i="19"/>
  <c r="M480" i="19"/>
  <c r="L480" i="19"/>
  <c r="K480" i="19"/>
  <c r="J480" i="19"/>
  <c r="I480" i="19"/>
  <c r="H480" i="19"/>
  <c r="G480" i="19"/>
  <c r="F480" i="19"/>
  <c r="E480" i="19"/>
  <c r="D480" i="19"/>
  <c r="B480" i="19"/>
  <c r="A480" i="19"/>
  <c r="M479" i="19"/>
  <c r="L479" i="19"/>
  <c r="K479" i="19"/>
  <c r="J479" i="19"/>
  <c r="I479" i="19"/>
  <c r="H479" i="19"/>
  <c r="G479" i="19"/>
  <c r="F479" i="19"/>
  <c r="E479" i="19"/>
  <c r="D479" i="19"/>
  <c r="B479" i="19"/>
  <c r="A479" i="19"/>
  <c r="M478" i="19"/>
  <c r="L478" i="19"/>
  <c r="K478" i="19"/>
  <c r="J478" i="19"/>
  <c r="I478" i="19"/>
  <c r="H478" i="19"/>
  <c r="G478" i="19"/>
  <c r="F478" i="19"/>
  <c r="E478" i="19"/>
  <c r="D478" i="19"/>
  <c r="B478" i="19"/>
  <c r="A478" i="19"/>
  <c r="M477" i="19"/>
  <c r="L477" i="19"/>
  <c r="K477" i="19"/>
  <c r="J477" i="19"/>
  <c r="I477" i="19"/>
  <c r="H477" i="19"/>
  <c r="G477" i="19"/>
  <c r="F477" i="19"/>
  <c r="E477" i="19"/>
  <c r="D477" i="19"/>
  <c r="B477" i="19"/>
  <c r="A477" i="19"/>
  <c r="M476" i="19"/>
  <c r="L476" i="19"/>
  <c r="K476" i="19"/>
  <c r="J476" i="19"/>
  <c r="I476" i="19"/>
  <c r="H476" i="19"/>
  <c r="G476" i="19"/>
  <c r="F476" i="19"/>
  <c r="E476" i="19"/>
  <c r="D476" i="19"/>
  <c r="B476" i="19"/>
  <c r="A476" i="19"/>
  <c r="M475" i="19"/>
  <c r="L475" i="19"/>
  <c r="K475" i="19"/>
  <c r="J475" i="19"/>
  <c r="I475" i="19"/>
  <c r="H475" i="19"/>
  <c r="G475" i="19"/>
  <c r="F475" i="19"/>
  <c r="E475" i="19"/>
  <c r="D475" i="19"/>
  <c r="B475" i="19"/>
  <c r="A475" i="19"/>
  <c r="M474" i="19"/>
  <c r="L474" i="19"/>
  <c r="K474" i="19"/>
  <c r="J474" i="19"/>
  <c r="I474" i="19"/>
  <c r="H474" i="19"/>
  <c r="G474" i="19"/>
  <c r="F474" i="19"/>
  <c r="E474" i="19"/>
  <c r="D474" i="19"/>
  <c r="B474" i="19"/>
  <c r="A474" i="19"/>
  <c r="M473" i="19"/>
  <c r="L473" i="19"/>
  <c r="K473" i="19"/>
  <c r="J473" i="19"/>
  <c r="I473" i="19"/>
  <c r="H473" i="19"/>
  <c r="G473" i="19"/>
  <c r="F473" i="19"/>
  <c r="E473" i="19"/>
  <c r="D473" i="19"/>
  <c r="B473" i="19"/>
  <c r="A473" i="19"/>
  <c r="M472" i="19"/>
  <c r="L472" i="19"/>
  <c r="K472" i="19"/>
  <c r="J472" i="19"/>
  <c r="I472" i="19"/>
  <c r="H472" i="19"/>
  <c r="G472" i="19"/>
  <c r="F472" i="19"/>
  <c r="E472" i="19"/>
  <c r="D472" i="19"/>
  <c r="B472" i="19"/>
  <c r="A472" i="19"/>
  <c r="M471" i="19"/>
  <c r="L471" i="19"/>
  <c r="K471" i="19"/>
  <c r="J471" i="19"/>
  <c r="I471" i="19"/>
  <c r="H471" i="19"/>
  <c r="G471" i="19"/>
  <c r="F471" i="19"/>
  <c r="E471" i="19"/>
  <c r="D471" i="19"/>
  <c r="B471" i="19"/>
  <c r="A471" i="19"/>
  <c r="M470" i="19"/>
  <c r="L470" i="19"/>
  <c r="K470" i="19"/>
  <c r="J470" i="19"/>
  <c r="I470" i="19"/>
  <c r="H470" i="19"/>
  <c r="G470" i="19"/>
  <c r="F470" i="19"/>
  <c r="E470" i="19"/>
  <c r="D470" i="19"/>
  <c r="B470" i="19"/>
  <c r="A470" i="19"/>
  <c r="M469" i="19"/>
  <c r="L469" i="19"/>
  <c r="K469" i="19"/>
  <c r="J469" i="19"/>
  <c r="I469" i="19"/>
  <c r="H469" i="19"/>
  <c r="G469" i="19"/>
  <c r="F469" i="19"/>
  <c r="E469" i="19"/>
  <c r="D469" i="19"/>
  <c r="B469" i="19"/>
  <c r="A469" i="19"/>
  <c r="M468" i="19"/>
  <c r="L468" i="19"/>
  <c r="K468" i="19"/>
  <c r="J468" i="19"/>
  <c r="I468" i="19"/>
  <c r="H468" i="19"/>
  <c r="G468" i="19"/>
  <c r="F468" i="19"/>
  <c r="E468" i="19"/>
  <c r="D468" i="19"/>
  <c r="B468" i="19"/>
  <c r="A468" i="19"/>
  <c r="M467" i="19"/>
  <c r="L467" i="19"/>
  <c r="K467" i="19"/>
  <c r="J467" i="19"/>
  <c r="I467" i="19"/>
  <c r="H467" i="19"/>
  <c r="G467" i="19"/>
  <c r="F467" i="19"/>
  <c r="E467" i="19"/>
  <c r="D467" i="19"/>
  <c r="B467" i="19"/>
  <c r="A467" i="19"/>
  <c r="M466" i="19"/>
  <c r="L466" i="19"/>
  <c r="K466" i="19"/>
  <c r="J466" i="19"/>
  <c r="I466" i="19"/>
  <c r="H466" i="19"/>
  <c r="G466" i="19"/>
  <c r="F466" i="19"/>
  <c r="E466" i="19"/>
  <c r="D466" i="19"/>
  <c r="B466" i="19"/>
  <c r="A466" i="19"/>
  <c r="M465" i="19"/>
  <c r="L465" i="19"/>
  <c r="K465" i="19"/>
  <c r="J465" i="19"/>
  <c r="I465" i="19"/>
  <c r="H465" i="19"/>
  <c r="G465" i="19"/>
  <c r="F465" i="19"/>
  <c r="E465" i="19"/>
  <c r="D465" i="19"/>
  <c r="B465" i="19"/>
  <c r="A465" i="19"/>
  <c r="M464" i="19"/>
  <c r="L464" i="19"/>
  <c r="K464" i="19"/>
  <c r="J464" i="19"/>
  <c r="I464" i="19"/>
  <c r="H464" i="19"/>
  <c r="G464" i="19"/>
  <c r="F464" i="19"/>
  <c r="E464" i="19"/>
  <c r="D464" i="19"/>
  <c r="B464" i="19"/>
  <c r="A464" i="19"/>
  <c r="M463" i="19"/>
  <c r="L463" i="19"/>
  <c r="K463" i="19"/>
  <c r="J463" i="19"/>
  <c r="I463" i="19"/>
  <c r="H463" i="19"/>
  <c r="G463" i="19"/>
  <c r="F463" i="19"/>
  <c r="E463" i="19"/>
  <c r="D463" i="19"/>
  <c r="B463" i="19"/>
  <c r="A463" i="19"/>
  <c r="M462" i="19"/>
  <c r="L462" i="19"/>
  <c r="K462" i="19"/>
  <c r="J462" i="19"/>
  <c r="I462" i="19"/>
  <c r="H462" i="19"/>
  <c r="G462" i="19"/>
  <c r="F462" i="19"/>
  <c r="E462" i="19"/>
  <c r="D462" i="19"/>
  <c r="B462" i="19"/>
  <c r="A462" i="19"/>
  <c r="M461" i="19"/>
  <c r="L461" i="19"/>
  <c r="K461" i="19"/>
  <c r="J461" i="19"/>
  <c r="I461" i="19"/>
  <c r="H461" i="19"/>
  <c r="G461" i="19"/>
  <c r="F461" i="19"/>
  <c r="E461" i="19"/>
  <c r="D461" i="19"/>
  <c r="B461" i="19"/>
  <c r="A461" i="19"/>
  <c r="M460" i="19"/>
  <c r="L460" i="19"/>
  <c r="K460" i="19"/>
  <c r="J460" i="19"/>
  <c r="I460" i="19"/>
  <c r="H460" i="19"/>
  <c r="G460" i="19"/>
  <c r="F460" i="19"/>
  <c r="E460" i="19"/>
  <c r="D460" i="19"/>
  <c r="B460" i="19"/>
  <c r="A460" i="19"/>
  <c r="M459" i="19"/>
  <c r="L459" i="19"/>
  <c r="K459" i="19"/>
  <c r="J459" i="19"/>
  <c r="I459" i="19"/>
  <c r="H459" i="19"/>
  <c r="G459" i="19"/>
  <c r="F459" i="19"/>
  <c r="E459" i="19"/>
  <c r="D459" i="19"/>
  <c r="B459" i="19"/>
  <c r="A459" i="19"/>
  <c r="M458" i="19"/>
  <c r="L458" i="19"/>
  <c r="K458" i="19"/>
  <c r="J458" i="19"/>
  <c r="I458" i="19"/>
  <c r="H458" i="19"/>
  <c r="G458" i="19"/>
  <c r="F458" i="19"/>
  <c r="E458" i="19"/>
  <c r="D458" i="19"/>
  <c r="B458" i="19"/>
  <c r="A458" i="19"/>
  <c r="M457" i="19"/>
  <c r="L457" i="19"/>
  <c r="K457" i="19"/>
  <c r="J457" i="19"/>
  <c r="I457" i="19"/>
  <c r="H457" i="19"/>
  <c r="G457" i="19"/>
  <c r="F457" i="19"/>
  <c r="E457" i="19"/>
  <c r="D457" i="19"/>
  <c r="B457" i="19"/>
  <c r="A457" i="19"/>
  <c r="M456" i="19"/>
  <c r="L456" i="19"/>
  <c r="K456" i="19"/>
  <c r="J456" i="19"/>
  <c r="I456" i="19"/>
  <c r="H456" i="19"/>
  <c r="G456" i="19"/>
  <c r="F456" i="19"/>
  <c r="E456" i="19"/>
  <c r="D456" i="19"/>
  <c r="B456" i="19"/>
  <c r="A456" i="19"/>
  <c r="M455" i="19"/>
  <c r="L455" i="19"/>
  <c r="K455" i="19"/>
  <c r="J455" i="19"/>
  <c r="I455" i="19"/>
  <c r="H455" i="19"/>
  <c r="G455" i="19"/>
  <c r="F455" i="19"/>
  <c r="E455" i="19"/>
  <c r="D455" i="19"/>
  <c r="B455" i="19"/>
  <c r="A455" i="19"/>
  <c r="M454" i="19"/>
  <c r="L454" i="19"/>
  <c r="K454" i="19"/>
  <c r="J454" i="19"/>
  <c r="I454" i="19"/>
  <c r="H454" i="19"/>
  <c r="G454" i="19"/>
  <c r="F454" i="19"/>
  <c r="E454" i="19"/>
  <c r="D454" i="19"/>
  <c r="B454" i="19"/>
  <c r="A454" i="19"/>
  <c r="M453" i="19"/>
  <c r="L453" i="19"/>
  <c r="K453" i="19"/>
  <c r="J453" i="19"/>
  <c r="I453" i="19"/>
  <c r="H453" i="19"/>
  <c r="G453" i="19"/>
  <c r="F453" i="19"/>
  <c r="E453" i="19"/>
  <c r="D453" i="19"/>
  <c r="B453" i="19"/>
  <c r="A453" i="19"/>
  <c r="M452" i="19"/>
  <c r="L452" i="19"/>
  <c r="K452" i="19"/>
  <c r="J452" i="19"/>
  <c r="I452" i="19"/>
  <c r="H452" i="19"/>
  <c r="G452" i="19"/>
  <c r="F452" i="19"/>
  <c r="E452" i="19"/>
  <c r="D452" i="19"/>
  <c r="B452" i="19"/>
  <c r="A452" i="19"/>
  <c r="M451" i="19"/>
  <c r="L451" i="19"/>
  <c r="K451" i="19"/>
  <c r="J451" i="19"/>
  <c r="I451" i="19"/>
  <c r="H451" i="19"/>
  <c r="G451" i="19"/>
  <c r="F451" i="19"/>
  <c r="E451" i="19"/>
  <c r="D451" i="19"/>
  <c r="B451" i="19"/>
  <c r="A451" i="19"/>
  <c r="M450" i="19"/>
  <c r="L450" i="19"/>
  <c r="K450" i="19"/>
  <c r="J450" i="19"/>
  <c r="I450" i="19"/>
  <c r="H450" i="19"/>
  <c r="G450" i="19"/>
  <c r="F450" i="19"/>
  <c r="E450" i="19"/>
  <c r="D450" i="19"/>
  <c r="B450" i="19"/>
  <c r="A450" i="19"/>
  <c r="M449" i="19"/>
  <c r="L449" i="19"/>
  <c r="K449" i="19"/>
  <c r="J449" i="19"/>
  <c r="I449" i="19"/>
  <c r="H449" i="19"/>
  <c r="G449" i="19"/>
  <c r="F449" i="19"/>
  <c r="E449" i="19"/>
  <c r="D449" i="19"/>
  <c r="B449" i="19"/>
  <c r="A449" i="19"/>
  <c r="M448" i="19"/>
  <c r="L448" i="19"/>
  <c r="K448" i="19"/>
  <c r="J448" i="19"/>
  <c r="I448" i="19"/>
  <c r="H448" i="19"/>
  <c r="G448" i="19"/>
  <c r="F448" i="19"/>
  <c r="E448" i="19"/>
  <c r="D448" i="19"/>
  <c r="B448" i="19"/>
  <c r="A448" i="19"/>
  <c r="M447" i="19"/>
  <c r="L447" i="19"/>
  <c r="K447" i="19"/>
  <c r="J447" i="19"/>
  <c r="I447" i="19"/>
  <c r="H447" i="19"/>
  <c r="G447" i="19"/>
  <c r="F447" i="19"/>
  <c r="E447" i="19"/>
  <c r="D447" i="19"/>
  <c r="B447" i="19"/>
  <c r="A447" i="19"/>
  <c r="M446" i="19"/>
  <c r="L446" i="19"/>
  <c r="K446" i="19"/>
  <c r="J446" i="19"/>
  <c r="I446" i="19"/>
  <c r="H446" i="19"/>
  <c r="G446" i="19"/>
  <c r="F446" i="19"/>
  <c r="E446" i="19"/>
  <c r="D446" i="19"/>
  <c r="B446" i="19"/>
  <c r="A446" i="19"/>
  <c r="M445" i="19"/>
  <c r="L445" i="19"/>
  <c r="K445" i="19"/>
  <c r="J445" i="19"/>
  <c r="I445" i="19"/>
  <c r="H445" i="19"/>
  <c r="G445" i="19"/>
  <c r="F445" i="19"/>
  <c r="E445" i="19"/>
  <c r="D445" i="19"/>
  <c r="B445" i="19"/>
  <c r="A445" i="19"/>
  <c r="M444" i="19"/>
  <c r="L444" i="19"/>
  <c r="K444" i="19"/>
  <c r="J444" i="19"/>
  <c r="I444" i="19"/>
  <c r="H444" i="19"/>
  <c r="G444" i="19"/>
  <c r="F444" i="19"/>
  <c r="E444" i="19"/>
  <c r="D444" i="19"/>
  <c r="B444" i="19"/>
  <c r="A444" i="19"/>
  <c r="M443" i="19"/>
  <c r="L443" i="19"/>
  <c r="K443" i="19"/>
  <c r="J443" i="19"/>
  <c r="I443" i="19"/>
  <c r="H443" i="19"/>
  <c r="G443" i="19"/>
  <c r="F443" i="19"/>
  <c r="E443" i="19"/>
  <c r="D443" i="19"/>
  <c r="B443" i="19"/>
  <c r="A443" i="19"/>
  <c r="M442" i="19"/>
  <c r="L442" i="19"/>
  <c r="K442" i="19"/>
  <c r="J442" i="19"/>
  <c r="I442" i="19"/>
  <c r="H442" i="19"/>
  <c r="G442" i="19"/>
  <c r="F442" i="19"/>
  <c r="E442" i="19"/>
  <c r="D442" i="19"/>
  <c r="B442" i="19"/>
  <c r="A442" i="19"/>
  <c r="M441" i="19"/>
  <c r="L441" i="19"/>
  <c r="K441" i="19"/>
  <c r="J441" i="19"/>
  <c r="I441" i="19"/>
  <c r="H441" i="19"/>
  <c r="G441" i="19"/>
  <c r="F441" i="19"/>
  <c r="E441" i="19"/>
  <c r="D441" i="19"/>
  <c r="B441" i="19"/>
  <c r="A441" i="19"/>
  <c r="M440" i="19"/>
  <c r="L440" i="19"/>
  <c r="K440" i="19"/>
  <c r="J440" i="19"/>
  <c r="I440" i="19"/>
  <c r="H440" i="19"/>
  <c r="G440" i="19"/>
  <c r="F440" i="19"/>
  <c r="E440" i="19"/>
  <c r="D440" i="19"/>
  <c r="B440" i="19"/>
  <c r="A440" i="19"/>
  <c r="M439" i="19"/>
  <c r="L439" i="19"/>
  <c r="K439" i="19"/>
  <c r="J439" i="19"/>
  <c r="I439" i="19"/>
  <c r="H439" i="19"/>
  <c r="G439" i="19"/>
  <c r="F439" i="19"/>
  <c r="E439" i="19"/>
  <c r="D439" i="19"/>
  <c r="B439" i="19"/>
  <c r="A439" i="19"/>
  <c r="M438" i="19"/>
  <c r="L438" i="19"/>
  <c r="K438" i="19"/>
  <c r="J438" i="19"/>
  <c r="I438" i="19"/>
  <c r="H438" i="19"/>
  <c r="G438" i="19"/>
  <c r="F438" i="19"/>
  <c r="E438" i="19"/>
  <c r="D438" i="19"/>
  <c r="B438" i="19"/>
  <c r="A438" i="19"/>
  <c r="M437" i="19"/>
  <c r="L437" i="19"/>
  <c r="K437" i="19"/>
  <c r="J437" i="19"/>
  <c r="I437" i="19"/>
  <c r="H437" i="19"/>
  <c r="G437" i="19"/>
  <c r="F437" i="19"/>
  <c r="E437" i="19"/>
  <c r="D437" i="19"/>
  <c r="B437" i="19"/>
  <c r="A437" i="19"/>
  <c r="M436" i="19"/>
  <c r="L436" i="19"/>
  <c r="K436" i="19"/>
  <c r="J436" i="19"/>
  <c r="I436" i="19"/>
  <c r="H436" i="19"/>
  <c r="G436" i="19"/>
  <c r="F436" i="19"/>
  <c r="E436" i="19"/>
  <c r="D436" i="19"/>
  <c r="B436" i="19"/>
  <c r="A436" i="19"/>
  <c r="M435" i="19"/>
  <c r="L435" i="19"/>
  <c r="K435" i="19"/>
  <c r="J435" i="19"/>
  <c r="I435" i="19"/>
  <c r="H435" i="19"/>
  <c r="G435" i="19"/>
  <c r="F435" i="19"/>
  <c r="E435" i="19"/>
  <c r="D435" i="19"/>
  <c r="B435" i="19"/>
  <c r="A435" i="19"/>
  <c r="M434" i="19"/>
  <c r="L434" i="19"/>
  <c r="K434" i="19"/>
  <c r="J434" i="19"/>
  <c r="I434" i="19"/>
  <c r="H434" i="19"/>
  <c r="G434" i="19"/>
  <c r="F434" i="19"/>
  <c r="E434" i="19"/>
  <c r="D434" i="19"/>
  <c r="B434" i="19"/>
  <c r="A434" i="19"/>
  <c r="M433" i="19"/>
  <c r="L433" i="19"/>
  <c r="K433" i="19"/>
  <c r="J433" i="19"/>
  <c r="I433" i="19"/>
  <c r="H433" i="19"/>
  <c r="G433" i="19"/>
  <c r="F433" i="19"/>
  <c r="E433" i="19"/>
  <c r="D433" i="19"/>
  <c r="B433" i="19"/>
  <c r="A433" i="19"/>
  <c r="M432" i="19"/>
  <c r="L432" i="19"/>
  <c r="K432" i="19"/>
  <c r="J432" i="19"/>
  <c r="I432" i="19"/>
  <c r="H432" i="19"/>
  <c r="G432" i="19"/>
  <c r="F432" i="19"/>
  <c r="E432" i="19"/>
  <c r="D432" i="19"/>
  <c r="B432" i="19"/>
  <c r="A432" i="19"/>
  <c r="M431" i="19"/>
  <c r="L431" i="19"/>
  <c r="K431" i="19"/>
  <c r="J431" i="19"/>
  <c r="I431" i="19"/>
  <c r="H431" i="19"/>
  <c r="G431" i="19"/>
  <c r="F431" i="19"/>
  <c r="E431" i="19"/>
  <c r="D431" i="19"/>
  <c r="B431" i="19"/>
  <c r="A431" i="19"/>
  <c r="M430" i="19"/>
  <c r="L430" i="19"/>
  <c r="K430" i="19"/>
  <c r="J430" i="19"/>
  <c r="I430" i="19"/>
  <c r="H430" i="19"/>
  <c r="G430" i="19"/>
  <c r="F430" i="19"/>
  <c r="E430" i="19"/>
  <c r="D430" i="19"/>
  <c r="B430" i="19"/>
  <c r="A430" i="19"/>
  <c r="M429" i="19"/>
  <c r="L429" i="19"/>
  <c r="K429" i="19"/>
  <c r="J429" i="19"/>
  <c r="I429" i="19"/>
  <c r="H429" i="19"/>
  <c r="G429" i="19"/>
  <c r="F429" i="19"/>
  <c r="E429" i="19"/>
  <c r="D429" i="19"/>
  <c r="B429" i="19"/>
  <c r="A429" i="19"/>
  <c r="M428" i="19"/>
  <c r="L428" i="19"/>
  <c r="K428" i="19"/>
  <c r="J428" i="19"/>
  <c r="I428" i="19"/>
  <c r="H428" i="19"/>
  <c r="G428" i="19"/>
  <c r="F428" i="19"/>
  <c r="E428" i="19"/>
  <c r="D428" i="19"/>
  <c r="B428" i="19"/>
  <c r="A428" i="19"/>
  <c r="M427" i="19"/>
  <c r="L427" i="19"/>
  <c r="K427" i="19"/>
  <c r="J427" i="19"/>
  <c r="I427" i="19"/>
  <c r="H427" i="19"/>
  <c r="G427" i="19"/>
  <c r="F427" i="19"/>
  <c r="E427" i="19"/>
  <c r="D427" i="19"/>
  <c r="B427" i="19"/>
  <c r="A427" i="19"/>
  <c r="M426" i="19"/>
  <c r="L426" i="19"/>
  <c r="K426" i="19"/>
  <c r="J426" i="19"/>
  <c r="I426" i="19"/>
  <c r="H426" i="19"/>
  <c r="G426" i="19"/>
  <c r="F426" i="19"/>
  <c r="E426" i="19"/>
  <c r="D426" i="19"/>
  <c r="B426" i="19"/>
  <c r="A426" i="19"/>
  <c r="M425" i="19"/>
  <c r="L425" i="19"/>
  <c r="K425" i="19"/>
  <c r="J425" i="19"/>
  <c r="I425" i="19"/>
  <c r="H425" i="19"/>
  <c r="G425" i="19"/>
  <c r="F425" i="19"/>
  <c r="E425" i="19"/>
  <c r="D425" i="19"/>
  <c r="B425" i="19"/>
  <c r="A425" i="19"/>
  <c r="M424" i="19"/>
  <c r="L424" i="19"/>
  <c r="K424" i="19"/>
  <c r="J424" i="19"/>
  <c r="I424" i="19"/>
  <c r="H424" i="19"/>
  <c r="G424" i="19"/>
  <c r="F424" i="19"/>
  <c r="E424" i="19"/>
  <c r="D424" i="19"/>
  <c r="B424" i="19"/>
  <c r="A424" i="19"/>
  <c r="M423" i="19"/>
  <c r="L423" i="19"/>
  <c r="K423" i="19"/>
  <c r="J423" i="19"/>
  <c r="I423" i="19"/>
  <c r="H423" i="19"/>
  <c r="G423" i="19"/>
  <c r="F423" i="19"/>
  <c r="E423" i="19"/>
  <c r="D423" i="19"/>
  <c r="B423" i="19"/>
  <c r="A423" i="19"/>
  <c r="M422" i="19"/>
  <c r="L422" i="19"/>
  <c r="K422" i="19"/>
  <c r="J422" i="19"/>
  <c r="I422" i="19"/>
  <c r="H422" i="19"/>
  <c r="G422" i="19"/>
  <c r="F422" i="19"/>
  <c r="E422" i="19"/>
  <c r="D422" i="19"/>
  <c r="B422" i="19"/>
  <c r="A422" i="19"/>
  <c r="M421" i="19"/>
  <c r="L421" i="19"/>
  <c r="K421" i="19"/>
  <c r="J421" i="19"/>
  <c r="I421" i="19"/>
  <c r="H421" i="19"/>
  <c r="G421" i="19"/>
  <c r="F421" i="19"/>
  <c r="E421" i="19"/>
  <c r="D421" i="19"/>
  <c r="B421" i="19"/>
  <c r="A421" i="19"/>
  <c r="M420" i="19"/>
  <c r="L420" i="19"/>
  <c r="K420" i="19"/>
  <c r="J420" i="19"/>
  <c r="I420" i="19"/>
  <c r="H420" i="19"/>
  <c r="G420" i="19"/>
  <c r="F420" i="19"/>
  <c r="E420" i="19"/>
  <c r="D420" i="19"/>
  <c r="B420" i="19"/>
  <c r="A420" i="19"/>
  <c r="M419" i="19"/>
  <c r="L419" i="19"/>
  <c r="K419" i="19"/>
  <c r="J419" i="19"/>
  <c r="I419" i="19"/>
  <c r="H419" i="19"/>
  <c r="G419" i="19"/>
  <c r="F419" i="19"/>
  <c r="E419" i="19"/>
  <c r="D419" i="19"/>
  <c r="B419" i="19"/>
  <c r="A419" i="19"/>
  <c r="M418" i="19"/>
  <c r="L418" i="19"/>
  <c r="K418" i="19"/>
  <c r="J418" i="19"/>
  <c r="I418" i="19"/>
  <c r="H418" i="19"/>
  <c r="G418" i="19"/>
  <c r="F418" i="19"/>
  <c r="E418" i="19"/>
  <c r="D418" i="19"/>
  <c r="B418" i="19"/>
  <c r="A418" i="19"/>
  <c r="M417" i="19"/>
  <c r="L417" i="19"/>
  <c r="K417" i="19"/>
  <c r="J417" i="19"/>
  <c r="I417" i="19"/>
  <c r="H417" i="19"/>
  <c r="G417" i="19"/>
  <c r="F417" i="19"/>
  <c r="E417" i="19"/>
  <c r="D417" i="19"/>
  <c r="B417" i="19"/>
  <c r="A417" i="19"/>
  <c r="M416" i="19"/>
  <c r="L416" i="19"/>
  <c r="K416" i="19"/>
  <c r="J416" i="19"/>
  <c r="I416" i="19"/>
  <c r="H416" i="19"/>
  <c r="G416" i="19"/>
  <c r="F416" i="19"/>
  <c r="E416" i="19"/>
  <c r="D416" i="19"/>
  <c r="B416" i="19"/>
  <c r="A416" i="19"/>
  <c r="M415" i="19"/>
  <c r="L415" i="19"/>
  <c r="K415" i="19"/>
  <c r="J415" i="19"/>
  <c r="I415" i="19"/>
  <c r="H415" i="19"/>
  <c r="G415" i="19"/>
  <c r="F415" i="19"/>
  <c r="E415" i="19"/>
  <c r="D415" i="19"/>
  <c r="B415" i="19"/>
  <c r="A415" i="19"/>
  <c r="M414" i="19"/>
  <c r="L414" i="19"/>
  <c r="K414" i="19"/>
  <c r="J414" i="19"/>
  <c r="I414" i="19"/>
  <c r="H414" i="19"/>
  <c r="G414" i="19"/>
  <c r="F414" i="19"/>
  <c r="E414" i="19"/>
  <c r="D414" i="19"/>
  <c r="B414" i="19"/>
  <c r="A414" i="19"/>
  <c r="M413" i="19"/>
  <c r="L413" i="19"/>
  <c r="K413" i="19"/>
  <c r="J413" i="19"/>
  <c r="I413" i="19"/>
  <c r="H413" i="19"/>
  <c r="G413" i="19"/>
  <c r="F413" i="19"/>
  <c r="E413" i="19"/>
  <c r="D413" i="19"/>
  <c r="B413" i="19"/>
  <c r="A413" i="19"/>
  <c r="M412" i="19"/>
  <c r="L412" i="19"/>
  <c r="K412" i="19"/>
  <c r="J412" i="19"/>
  <c r="I412" i="19"/>
  <c r="H412" i="19"/>
  <c r="G412" i="19"/>
  <c r="F412" i="19"/>
  <c r="E412" i="19"/>
  <c r="D412" i="19"/>
  <c r="B412" i="19"/>
  <c r="A412" i="19"/>
  <c r="M411" i="19"/>
  <c r="L411" i="19"/>
  <c r="K411" i="19"/>
  <c r="J411" i="19"/>
  <c r="I411" i="19"/>
  <c r="H411" i="19"/>
  <c r="G411" i="19"/>
  <c r="F411" i="19"/>
  <c r="E411" i="19"/>
  <c r="D411" i="19"/>
  <c r="B411" i="19"/>
  <c r="A411" i="19"/>
  <c r="M410" i="19"/>
  <c r="L410" i="19"/>
  <c r="K410" i="19"/>
  <c r="J410" i="19"/>
  <c r="I410" i="19"/>
  <c r="H410" i="19"/>
  <c r="G410" i="19"/>
  <c r="F410" i="19"/>
  <c r="E410" i="19"/>
  <c r="D410" i="19"/>
  <c r="B410" i="19"/>
  <c r="A410" i="19"/>
  <c r="M409" i="19"/>
  <c r="L409" i="19"/>
  <c r="K409" i="19"/>
  <c r="J409" i="19"/>
  <c r="I409" i="19"/>
  <c r="H409" i="19"/>
  <c r="G409" i="19"/>
  <c r="F409" i="19"/>
  <c r="E409" i="19"/>
  <c r="D409" i="19"/>
  <c r="B409" i="19"/>
  <c r="A409" i="19"/>
  <c r="M408" i="19"/>
  <c r="L408" i="19"/>
  <c r="K408" i="19"/>
  <c r="J408" i="19"/>
  <c r="I408" i="19"/>
  <c r="H408" i="19"/>
  <c r="G408" i="19"/>
  <c r="F408" i="19"/>
  <c r="E408" i="19"/>
  <c r="D408" i="19"/>
  <c r="B408" i="19"/>
  <c r="A408" i="19"/>
  <c r="M407" i="19"/>
  <c r="L407" i="19"/>
  <c r="K407" i="19"/>
  <c r="J407" i="19"/>
  <c r="I407" i="19"/>
  <c r="H407" i="19"/>
  <c r="G407" i="19"/>
  <c r="F407" i="19"/>
  <c r="E407" i="19"/>
  <c r="D407" i="19"/>
  <c r="B407" i="19"/>
  <c r="A407" i="19"/>
  <c r="M406" i="19"/>
  <c r="L406" i="19"/>
  <c r="K406" i="19"/>
  <c r="J406" i="19"/>
  <c r="I406" i="19"/>
  <c r="H406" i="19"/>
  <c r="G406" i="19"/>
  <c r="F406" i="19"/>
  <c r="E406" i="19"/>
  <c r="D406" i="19"/>
  <c r="B406" i="19"/>
  <c r="A406" i="19"/>
  <c r="M405" i="19"/>
  <c r="L405" i="19"/>
  <c r="K405" i="19"/>
  <c r="J405" i="19"/>
  <c r="I405" i="19"/>
  <c r="H405" i="19"/>
  <c r="G405" i="19"/>
  <c r="F405" i="19"/>
  <c r="E405" i="19"/>
  <c r="D405" i="19"/>
  <c r="B405" i="19"/>
  <c r="A405" i="19"/>
  <c r="M404" i="19"/>
  <c r="L404" i="19"/>
  <c r="K404" i="19"/>
  <c r="J404" i="19"/>
  <c r="I404" i="19"/>
  <c r="H404" i="19"/>
  <c r="G404" i="19"/>
  <c r="F404" i="19"/>
  <c r="E404" i="19"/>
  <c r="D404" i="19"/>
  <c r="B404" i="19"/>
  <c r="A404" i="19"/>
  <c r="M403" i="19"/>
  <c r="L403" i="19"/>
  <c r="K403" i="19"/>
  <c r="J403" i="19"/>
  <c r="I403" i="19"/>
  <c r="H403" i="19"/>
  <c r="G403" i="19"/>
  <c r="F403" i="19"/>
  <c r="E403" i="19"/>
  <c r="D403" i="19"/>
  <c r="B403" i="19"/>
  <c r="A403" i="19"/>
  <c r="M402" i="19"/>
  <c r="L402" i="19"/>
  <c r="K402" i="19"/>
  <c r="J402" i="19"/>
  <c r="I402" i="19"/>
  <c r="H402" i="19"/>
  <c r="G402" i="19"/>
  <c r="F402" i="19"/>
  <c r="E402" i="19"/>
  <c r="D402" i="19"/>
  <c r="B402" i="19"/>
  <c r="A402" i="19"/>
  <c r="M401" i="19"/>
  <c r="L401" i="19"/>
  <c r="K401" i="19"/>
  <c r="J401" i="19"/>
  <c r="I401" i="19"/>
  <c r="H401" i="19"/>
  <c r="G401" i="19"/>
  <c r="F401" i="19"/>
  <c r="E401" i="19"/>
  <c r="D401" i="19"/>
  <c r="B401" i="19"/>
  <c r="A401" i="19"/>
  <c r="M400" i="19"/>
  <c r="L400" i="19"/>
  <c r="K400" i="19"/>
  <c r="J400" i="19"/>
  <c r="I400" i="19"/>
  <c r="H400" i="19"/>
  <c r="G400" i="19"/>
  <c r="F400" i="19"/>
  <c r="E400" i="19"/>
  <c r="D400" i="19"/>
  <c r="B400" i="19"/>
  <c r="A400" i="19"/>
  <c r="M399" i="19"/>
  <c r="L399" i="19"/>
  <c r="K399" i="19"/>
  <c r="J399" i="19"/>
  <c r="I399" i="19"/>
  <c r="H399" i="19"/>
  <c r="G399" i="19"/>
  <c r="F399" i="19"/>
  <c r="E399" i="19"/>
  <c r="D399" i="19"/>
  <c r="B399" i="19"/>
  <c r="A399" i="19"/>
  <c r="M398" i="19"/>
  <c r="L398" i="19"/>
  <c r="K398" i="19"/>
  <c r="J398" i="19"/>
  <c r="I398" i="19"/>
  <c r="H398" i="19"/>
  <c r="G398" i="19"/>
  <c r="F398" i="19"/>
  <c r="E398" i="19"/>
  <c r="D398" i="19"/>
  <c r="B398" i="19"/>
  <c r="A398" i="19"/>
  <c r="M397" i="19"/>
  <c r="L397" i="19"/>
  <c r="K397" i="19"/>
  <c r="J397" i="19"/>
  <c r="I397" i="19"/>
  <c r="H397" i="19"/>
  <c r="G397" i="19"/>
  <c r="F397" i="19"/>
  <c r="E397" i="19"/>
  <c r="D397" i="19"/>
  <c r="B397" i="19"/>
  <c r="A397" i="19"/>
  <c r="M396" i="19"/>
  <c r="L396" i="19"/>
  <c r="K396" i="19"/>
  <c r="J396" i="19"/>
  <c r="I396" i="19"/>
  <c r="H396" i="19"/>
  <c r="G396" i="19"/>
  <c r="F396" i="19"/>
  <c r="E396" i="19"/>
  <c r="D396" i="19"/>
  <c r="B396" i="19"/>
  <c r="A396" i="19"/>
  <c r="M395" i="19"/>
  <c r="L395" i="19"/>
  <c r="K395" i="19"/>
  <c r="J395" i="19"/>
  <c r="I395" i="19"/>
  <c r="H395" i="19"/>
  <c r="G395" i="19"/>
  <c r="F395" i="19"/>
  <c r="E395" i="19"/>
  <c r="D395" i="19"/>
  <c r="B395" i="19"/>
  <c r="A395" i="19"/>
  <c r="M394" i="19"/>
  <c r="L394" i="19"/>
  <c r="K394" i="19"/>
  <c r="J394" i="19"/>
  <c r="I394" i="19"/>
  <c r="H394" i="19"/>
  <c r="G394" i="19"/>
  <c r="F394" i="19"/>
  <c r="E394" i="19"/>
  <c r="D394" i="19"/>
  <c r="B394" i="19"/>
  <c r="A394" i="19"/>
  <c r="M393" i="19"/>
  <c r="L393" i="19"/>
  <c r="K393" i="19"/>
  <c r="J393" i="19"/>
  <c r="I393" i="19"/>
  <c r="H393" i="19"/>
  <c r="G393" i="19"/>
  <c r="F393" i="19"/>
  <c r="E393" i="19"/>
  <c r="D393" i="19"/>
  <c r="B393" i="19"/>
  <c r="A393" i="19"/>
  <c r="M392" i="19"/>
  <c r="L392" i="19"/>
  <c r="K392" i="19"/>
  <c r="J392" i="19"/>
  <c r="I392" i="19"/>
  <c r="H392" i="19"/>
  <c r="G392" i="19"/>
  <c r="F392" i="19"/>
  <c r="E392" i="19"/>
  <c r="D392" i="19"/>
  <c r="B392" i="19"/>
  <c r="A392" i="19"/>
  <c r="M391" i="19"/>
  <c r="L391" i="19"/>
  <c r="K391" i="19"/>
  <c r="J391" i="19"/>
  <c r="I391" i="19"/>
  <c r="H391" i="19"/>
  <c r="G391" i="19"/>
  <c r="F391" i="19"/>
  <c r="E391" i="19"/>
  <c r="D391" i="19"/>
  <c r="B391" i="19"/>
  <c r="A391" i="19"/>
  <c r="M390" i="19"/>
  <c r="L390" i="19"/>
  <c r="K390" i="19"/>
  <c r="J390" i="19"/>
  <c r="I390" i="19"/>
  <c r="H390" i="19"/>
  <c r="G390" i="19"/>
  <c r="F390" i="19"/>
  <c r="E390" i="19"/>
  <c r="D390" i="19"/>
  <c r="B390" i="19"/>
  <c r="A390" i="19"/>
  <c r="M389" i="19"/>
  <c r="L389" i="19"/>
  <c r="K389" i="19"/>
  <c r="J389" i="19"/>
  <c r="I389" i="19"/>
  <c r="H389" i="19"/>
  <c r="G389" i="19"/>
  <c r="F389" i="19"/>
  <c r="E389" i="19"/>
  <c r="D389" i="19"/>
  <c r="B389" i="19"/>
  <c r="A389" i="19"/>
  <c r="M388" i="19"/>
  <c r="L388" i="19"/>
  <c r="K388" i="19"/>
  <c r="J388" i="19"/>
  <c r="I388" i="19"/>
  <c r="H388" i="19"/>
  <c r="G388" i="19"/>
  <c r="F388" i="19"/>
  <c r="E388" i="19"/>
  <c r="D388" i="19"/>
  <c r="B388" i="19"/>
  <c r="A388" i="19"/>
  <c r="M387" i="19"/>
  <c r="L387" i="19"/>
  <c r="K387" i="19"/>
  <c r="J387" i="19"/>
  <c r="I387" i="19"/>
  <c r="H387" i="19"/>
  <c r="G387" i="19"/>
  <c r="F387" i="19"/>
  <c r="E387" i="19"/>
  <c r="D387" i="19"/>
  <c r="B387" i="19"/>
  <c r="A387" i="19"/>
  <c r="M386" i="19"/>
  <c r="L386" i="19"/>
  <c r="K386" i="19"/>
  <c r="J386" i="19"/>
  <c r="I386" i="19"/>
  <c r="H386" i="19"/>
  <c r="G386" i="19"/>
  <c r="F386" i="19"/>
  <c r="E386" i="19"/>
  <c r="D386" i="19"/>
  <c r="B386" i="19"/>
  <c r="A386" i="19"/>
  <c r="M385" i="19"/>
  <c r="L385" i="19"/>
  <c r="K385" i="19"/>
  <c r="J385" i="19"/>
  <c r="I385" i="19"/>
  <c r="H385" i="19"/>
  <c r="G385" i="19"/>
  <c r="F385" i="19"/>
  <c r="E385" i="19"/>
  <c r="D385" i="19"/>
  <c r="B385" i="19"/>
  <c r="A385" i="19"/>
  <c r="M384" i="19"/>
  <c r="L384" i="19"/>
  <c r="K384" i="19"/>
  <c r="J384" i="19"/>
  <c r="I384" i="19"/>
  <c r="H384" i="19"/>
  <c r="G384" i="19"/>
  <c r="F384" i="19"/>
  <c r="E384" i="19"/>
  <c r="D384" i="19"/>
  <c r="B384" i="19"/>
  <c r="A384" i="19"/>
  <c r="M383" i="19"/>
  <c r="L383" i="19"/>
  <c r="K383" i="19"/>
  <c r="J383" i="19"/>
  <c r="I383" i="19"/>
  <c r="H383" i="19"/>
  <c r="G383" i="19"/>
  <c r="F383" i="19"/>
  <c r="E383" i="19"/>
  <c r="D383" i="19"/>
  <c r="B383" i="19"/>
  <c r="A383" i="19"/>
  <c r="M382" i="19"/>
  <c r="L382" i="19"/>
  <c r="K382" i="19"/>
  <c r="J382" i="19"/>
  <c r="I382" i="19"/>
  <c r="H382" i="19"/>
  <c r="G382" i="19"/>
  <c r="F382" i="19"/>
  <c r="E382" i="19"/>
  <c r="D382" i="19"/>
  <c r="B382" i="19"/>
  <c r="A382" i="19"/>
  <c r="M381" i="19"/>
  <c r="L381" i="19"/>
  <c r="K381" i="19"/>
  <c r="J381" i="19"/>
  <c r="I381" i="19"/>
  <c r="H381" i="19"/>
  <c r="G381" i="19"/>
  <c r="F381" i="19"/>
  <c r="E381" i="19"/>
  <c r="D381" i="19"/>
  <c r="B381" i="19"/>
  <c r="A381" i="19"/>
  <c r="M380" i="19"/>
  <c r="L380" i="19"/>
  <c r="K380" i="19"/>
  <c r="J380" i="19"/>
  <c r="I380" i="19"/>
  <c r="H380" i="19"/>
  <c r="G380" i="19"/>
  <c r="F380" i="19"/>
  <c r="E380" i="19"/>
  <c r="D380" i="19"/>
  <c r="B380" i="19"/>
  <c r="A380" i="19"/>
  <c r="M379" i="19"/>
  <c r="L379" i="19"/>
  <c r="K379" i="19"/>
  <c r="J379" i="19"/>
  <c r="I379" i="19"/>
  <c r="H379" i="19"/>
  <c r="G379" i="19"/>
  <c r="F379" i="19"/>
  <c r="E379" i="19"/>
  <c r="D379" i="19"/>
  <c r="B379" i="19"/>
  <c r="A379" i="19"/>
  <c r="M378" i="19"/>
  <c r="L378" i="19"/>
  <c r="K378" i="19"/>
  <c r="J378" i="19"/>
  <c r="I378" i="19"/>
  <c r="H378" i="19"/>
  <c r="G378" i="19"/>
  <c r="F378" i="19"/>
  <c r="E378" i="19"/>
  <c r="D378" i="19"/>
  <c r="B378" i="19"/>
  <c r="A378" i="19"/>
  <c r="M377" i="19"/>
  <c r="L377" i="19"/>
  <c r="K377" i="19"/>
  <c r="J377" i="19"/>
  <c r="I377" i="19"/>
  <c r="H377" i="19"/>
  <c r="G377" i="19"/>
  <c r="F377" i="19"/>
  <c r="E377" i="19"/>
  <c r="D377" i="19"/>
  <c r="B377" i="19"/>
  <c r="A377" i="19"/>
  <c r="M376" i="19"/>
  <c r="L376" i="19"/>
  <c r="K376" i="19"/>
  <c r="J376" i="19"/>
  <c r="I376" i="19"/>
  <c r="H376" i="19"/>
  <c r="G376" i="19"/>
  <c r="F376" i="19"/>
  <c r="E376" i="19"/>
  <c r="D376" i="19"/>
  <c r="B376" i="19"/>
  <c r="A376" i="19"/>
  <c r="M375" i="19"/>
  <c r="L375" i="19"/>
  <c r="K375" i="19"/>
  <c r="J375" i="19"/>
  <c r="I375" i="19"/>
  <c r="H375" i="19"/>
  <c r="G375" i="19"/>
  <c r="F375" i="19"/>
  <c r="E375" i="19"/>
  <c r="D375" i="19"/>
  <c r="B375" i="19"/>
  <c r="A375" i="19"/>
  <c r="M374" i="19"/>
  <c r="L374" i="19"/>
  <c r="K374" i="19"/>
  <c r="J374" i="19"/>
  <c r="I374" i="19"/>
  <c r="H374" i="19"/>
  <c r="G374" i="19"/>
  <c r="F374" i="19"/>
  <c r="E374" i="19"/>
  <c r="D374" i="19"/>
  <c r="B374" i="19"/>
  <c r="A374" i="19"/>
  <c r="M373" i="19"/>
  <c r="L373" i="19"/>
  <c r="K373" i="19"/>
  <c r="J373" i="19"/>
  <c r="I373" i="19"/>
  <c r="H373" i="19"/>
  <c r="G373" i="19"/>
  <c r="F373" i="19"/>
  <c r="E373" i="19"/>
  <c r="D373" i="19"/>
  <c r="B373" i="19"/>
  <c r="A373" i="19"/>
  <c r="M372" i="19"/>
  <c r="L372" i="19"/>
  <c r="K372" i="19"/>
  <c r="J372" i="19"/>
  <c r="I372" i="19"/>
  <c r="H372" i="19"/>
  <c r="G372" i="19"/>
  <c r="F372" i="19"/>
  <c r="E372" i="19"/>
  <c r="D372" i="19"/>
  <c r="B372" i="19"/>
  <c r="A372" i="19"/>
  <c r="M371" i="19"/>
  <c r="L371" i="19"/>
  <c r="K371" i="19"/>
  <c r="J371" i="19"/>
  <c r="I371" i="19"/>
  <c r="H371" i="19"/>
  <c r="G371" i="19"/>
  <c r="F371" i="19"/>
  <c r="E371" i="19"/>
  <c r="D371" i="19"/>
  <c r="B371" i="19"/>
  <c r="A371" i="19"/>
  <c r="M370" i="19"/>
  <c r="L370" i="19"/>
  <c r="K370" i="19"/>
  <c r="J370" i="19"/>
  <c r="I370" i="19"/>
  <c r="H370" i="19"/>
  <c r="G370" i="19"/>
  <c r="F370" i="19"/>
  <c r="E370" i="19"/>
  <c r="D370" i="19"/>
  <c r="B370" i="19"/>
  <c r="A370" i="19"/>
  <c r="M369" i="19"/>
  <c r="L369" i="19"/>
  <c r="K369" i="19"/>
  <c r="J369" i="19"/>
  <c r="I369" i="19"/>
  <c r="H369" i="19"/>
  <c r="G369" i="19"/>
  <c r="F369" i="19"/>
  <c r="E369" i="19"/>
  <c r="D369" i="19"/>
  <c r="B369" i="19"/>
  <c r="A369" i="19"/>
  <c r="M368" i="19"/>
  <c r="L368" i="19"/>
  <c r="K368" i="19"/>
  <c r="J368" i="19"/>
  <c r="I368" i="19"/>
  <c r="H368" i="19"/>
  <c r="G368" i="19"/>
  <c r="F368" i="19"/>
  <c r="E368" i="19"/>
  <c r="D368" i="19"/>
  <c r="B368" i="19"/>
  <c r="A368" i="19"/>
  <c r="M367" i="19"/>
  <c r="L367" i="19"/>
  <c r="K367" i="19"/>
  <c r="J367" i="19"/>
  <c r="I367" i="19"/>
  <c r="H367" i="19"/>
  <c r="G367" i="19"/>
  <c r="F367" i="19"/>
  <c r="E367" i="19"/>
  <c r="D367" i="19"/>
  <c r="B367" i="19"/>
  <c r="A367" i="19"/>
  <c r="M366" i="19"/>
  <c r="L366" i="19"/>
  <c r="K366" i="19"/>
  <c r="J366" i="19"/>
  <c r="I366" i="19"/>
  <c r="H366" i="19"/>
  <c r="G366" i="19"/>
  <c r="F366" i="19"/>
  <c r="E366" i="19"/>
  <c r="D366" i="19"/>
  <c r="B366" i="19"/>
  <c r="A366" i="19"/>
  <c r="M365" i="19"/>
  <c r="L365" i="19"/>
  <c r="K365" i="19"/>
  <c r="J365" i="19"/>
  <c r="I365" i="19"/>
  <c r="H365" i="19"/>
  <c r="G365" i="19"/>
  <c r="F365" i="19"/>
  <c r="E365" i="19"/>
  <c r="D365" i="19"/>
  <c r="B365" i="19"/>
  <c r="A365" i="19"/>
  <c r="M364" i="19"/>
  <c r="L364" i="19"/>
  <c r="K364" i="19"/>
  <c r="J364" i="19"/>
  <c r="I364" i="19"/>
  <c r="H364" i="19"/>
  <c r="G364" i="19"/>
  <c r="F364" i="19"/>
  <c r="E364" i="19"/>
  <c r="D364" i="19"/>
  <c r="B364" i="19"/>
  <c r="A364" i="19"/>
  <c r="M363" i="19"/>
  <c r="L363" i="19"/>
  <c r="K363" i="19"/>
  <c r="J363" i="19"/>
  <c r="I363" i="19"/>
  <c r="H363" i="19"/>
  <c r="G363" i="19"/>
  <c r="F363" i="19"/>
  <c r="E363" i="19"/>
  <c r="D363" i="19"/>
  <c r="B363" i="19"/>
  <c r="A363" i="19"/>
  <c r="M362" i="19"/>
  <c r="L362" i="19"/>
  <c r="K362" i="19"/>
  <c r="J362" i="19"/>
  <c r="I362" i="19"/>
  <c r="H362" i="19"/>
  <c r="G362" i="19"/>
  <c r="F362" i="19"/>
  <c r="E362" i="19"/>
  <c r="D362" i="19"/>
  <c r="B362" i="19"/>
  <c r="A362" i="19"/>
  <c r="M361" i="19"/>
  <c r="L361" i="19"/>
  <c r="K361" i="19"/>
  <c r="J361" i="19"/>
  <c r="I361" i="19"/>
  <c r="H361" i="19"/>
  <c r="G361" i="19"/>
  <c r="F361" i="19"/>
  <c r="E361" i="19"/>
  <c r="D361" i="19"/>
  <c r="B361" i="19"/>
  <c r="A361" i="19"/>
  <c r="M360" i="19"/>
  <c r="L360" i="19"/>
  <c r="K360" i="19"/>
  <c r="J360" i="19"/>
  <c r="I360" i="19"/>
  <c r="H360" i="19"/>
  <c r="G360" i="19"/>
  <c r="F360" i="19"/>
  <c r="E360" i="19"/>
  <c r="D360" i="19"/>
  <c r="B360" i="19"/>
  <c r="A360" i="19"/>
  <c r="M359" i="19"/>
  <c r="L359" i="19"/>
  <c r="K359" i="19"/>
  <c r="J359" i="19"/>
  <c r="I359" i="19"/>
  <c r="H359" i="19"/>
  <c r="G359" i="19"/>
  <c r="F359" i="19"/>
  <c r="E359" i="19"/>
  <c r="D359" i="19"/>
  <c r="B359" i="19"/>
  <c r="A359" i="19"/>
  <c r="M358" i="19"/>
  <c r="L358" i="19"/>
  <c r="K358" i="19"/>
  <c r="J358" i="19"/>
  <c r="I358" i="19"/>
  <c r="H358" i="19"/>
  <c r="G358" i="19"/>
  <c r="F358" i="19"/>
  <c r="E358" i="19"/>
  <c r="D358" i="19"/>
  <c r="B358" i="19"/>
  <c r="A358" i="19"/>
  <c r="M357" i="19"/>
  <c r="L357" i="19"/>
  <c r="K357" i="19"/>
  <c r="J357" i="19"/>
  <c r="I357" i="19"/>
  <c r="H357" i="19"/>
  <c r="G357" i="19"/>
  <c r="F357" i="19"/>
  <c r="E357" i="19"/>
  <c r="D357" i="19"/>
  <c r="B357" i="19"/>
  <c r="A357" i="19"/>
  <c r="M356" i="19"/>
  <c r="L356" i="19"/>
  <c r="K356" i="19"/>
  <c r="J356" i="19"/>
  <c r="I356" i="19"/>
  <c r="H356" i="19"/>
  <c r="G356" i="19"/>
  <c r="F356" i="19"/>
  <c r="E356" i="19"/>
  <c r="D356" i="19"/>
  <c r="B356" i="19"/>
  <c r="A356" i="19"/>
  <c r="M355" i="19"/>
  <c r="L355" i="19"/>
  <c r="K355" i="19"/>
  <c r="J355" i="19"/>
  <c r="I355" i="19"/>
  <c r="H355" i="19"/>
  <c r="G355" i="19"/>
  <c r="F355" i="19"/>
  <c r="E355" i="19"/>
  <c r="D355" i="19"/>
  <c r="B355" i="19"/>
  <c r="A355" i="19"/>
  <c r="M354" i="19"/>
  <c r="L354" i="19"/>
  <c r="K354" i="19"/>
  <c r="J354" i="19"/>
  <c r="I354" i="19"/>
  <c r="H354" i="19"/>
  <c r="G354" i="19"/>
  <c r="F354" i="19"/>
  <c r="E354" i="19"/>
  <c r="D354" i="19"/>
  <c r="B354" i="19"/>
  <c r="A354" i="19"/>
  <c r="M353" i="19"/>
  <c r="L353" i="19"/>
  <c r="K353" i="19"/>
  <c r="J353" i="19"/>
  <c r="I353" i="19"/>
  <c r="H353" i="19"/>
  <c r="G353" i="19"/>
  <c r="F353" i="19"/>
  <c r="E353" i="19"/>
  <c r="D353" i="19"/>
  <c r="B353" i="19"/>
  <c r="A353" i="19"/>
  <c r="M352" i="19"/>
  <c r="L352" i="19"/>
  <c r="K352" i="19"/>
  <c r="J352" i="19"/>
  <c r="I352" i="19"/>
  <c r="H352" i="19"/>
  <c r="G352" i="19"/>
  <c r="F352" i="19"/>
  <c r="E352" i="19"/>
  <c r="D352" i="19"/>
  <c r="B352" i="19"/>
  <c r="A352" i="19"/>
  <c r="M351" i="19"/>
  <c r="L351" i="19"/>
  <c r="K351" i="19"/>
  <c r="J351" i="19"/>
  <c r="I351" i="19"/>
  <c r="H351" i="19"/>
  <c r="G351" i="19"/>
  <c r="F351" i="19"/>
  <c r="E351" i="19"/>
  <c r="D351" i="19"/>
  <c r="B351" i="19"/>
  <c r="A351" i="19"/>
  <c r="M350" i="19"/>
  <c r="L350" i="19"/>
  <c r="K350" i="19"/>
  <c r="J350" i="19"/>
  <c r="I350" i="19"/>
  <c r="H350" i="19"/>
  <c r="G350" i="19"/>
  <c r="F350" i="19"/>
  <c r="E350" i="19"/>
  <c r="D350" i="19"/>
  <c r="B350" i="19"/>
  <c r="A350" i="19"/>
  <c r="M349" i="19"/>
  <c r="L349" i="19"/>
  <c r="K349" i="19"/>
  <c r="J349" i="19"/>
  <c r="I349" i="19"/>
  <c r="H349" i="19"/>
  <c r="G349" i="19"/>
  <c r="F349" i="19"/>
  <c r="E349" i="19"/>
  <c r="D349" i="19"/>
  <c r="B349" i="19"/>
  <c r="A349" i="19"/>
  <c r="M348" i="19"/>
  <c r="L348" i="19"/>
  <c r="K348" i="19"/>
  <c r="J348" i="19"/>
  <c r="I348" i="19"/>
  <c r="H348" i="19"/>
  <c r="G348" i="19"/>
  <c r="F348" i="19"/>
  <c r="E348" i="19"/>
  <c r="D348" i="19"/>
  <c r="B348" i="19"/>
  <c r="A348" i="19"/>
  <c r="M347" i="19"/>
  <c r="L347" i="19"/>
  <c r="K347" i="19"/>
  <c r="J347" i="19"/>
  <c r="I347" i="19"/>
  <c r="H347" i="19"/>
  <c r="G347" i="19"/>
  <c r="F347" i="19"/>
  <c r="E347" i="19"/>
  <c r="D347" i="19"/>
  <c r="B347" i="19"/>
  <c r="A347" i="19"/>
  <c r="M346" i="19"/>
  <c r="L346" i="19"/>
  <c r="K346" i="19"/>
  <c r="J346" i="19"/>
  <c r="I346" i="19"/>
  <c r="H346" i="19"/>
  <c r="G346" i="19"/>
  <c r="F346" i="19"/>
  <c r="E346" i="19"/>
  <c r="D346" i="19"/>
  <c r="B346" i="19"/>
  <c r="A346" i="19"/>
  <c r="M345" i="19"/>
  <c r="L345" i="19"/>
  <c r="K345" i="19"/>
  <c r="J345" i="19"/>
  <c r="I345" i="19"/>
  <c r="H345" i="19"/>
  <c r="G345" i="19"/>
  <c r="F345" i="19"/>
  <c r="E345" i="19"/>
  <c r="D345" i="19"/>
  <c r="B345" i="19"/>
  <c r="A345" i="19"/>
  <c r="M344" i="19"/>
  <c r="L344" i="19"/>
  <c r="K344" i="19"/>
  <c r="J344" i="19"/>
  <c r="I344" i="19"/>
  <c r="H344" i="19"/>
  <c r="G344" i="19"/>
  <c r="F344" i="19"/>
  <c r="E344" i="19"/>
  <c r="D344" i="19"/>
  <c r="B344" i="19"/>
  <c r="A344" i="19"/>
  <c r="M343" i="19"/>
  <c r="L343" i="19"/>
  <c r="K343" i="19"/>
  <c r="J343" i="19"/>
  <c r="I343" i="19"/>
  <c r="H343" i="19"/>
  <c r="G343" i="19"/>
  <c r="F343" i="19"/>
  <c r="E343" i="19"/>
  <c r="D343" i="19"/>
  <c r="B343" i="19"/>
  <c r="A343" i="19"/>
  <c r="M342" i="19"/>
  <c r="L342" i="19"/>
  <c r="K342" i="19"/>
  <c r="J342" i="19"/>
  <c r="I342" i="19"/>
  <c r="H342" i="19"/>
  <c r="G342" i="19"/>
  <c r="F342" i="19"/>
  <c r="E342" i="19"/>
  <c r="D342" i="19"/>
  <c r="B342" i="19"/>
  <c r="A342" i="19"/>
  <c r="M341" i="19"/>
  <c r="L341" i="19"/>
  <c r="K341" i="19"/>
  <c r="J341" i="19"/>
  <c r="I341" i="19"/>
  <c r="H341" i="19"/>
  <c r="G341" i="19"/>
  <c r="F341" i="19"/>
  <c r="E341" i="19"/>
  <c r="D341" i="19"/>
  <c r="B341" i="19"/>
  <c r="A341" i="19"/>
  <c r="M340" i="19"/>
  <c r="L340" i="19"/>
  <c r="K340" i="19"/>
  <c r="J340" i="19"/>
  <c r="I340" i="19"/>
  <c r="H340" i="19"/>
  <c r="G340" i="19"/>
  <c r="F340" i="19"/>
  <c r="E340" i="19"/>
  <c r="D340" i="19"/>
  <c r="B340" i="19"/>
  <c r="A340" i="19"/>
  <c r="M339" i="19"/>
  <c r="L339" i="19"/>
  <c r="K339" i="19"/>
  <c r="J339" i="19"/>
  <c r="I339" i="19"/>
  <c r="H339" i="19"/>
  <c r="G339" i="19"/>
  <c r="F339" i="19"/>
  <c r="E339" i="19"/>
  <c r="D339" i="19"/>
  <c r="B339" i="19"/>
  <c r="A339" i="19"/>
  <c r="M338" i="19"/>
  <c r="L338" i="19"/>
  <c r="K338" i="19"/>
  <c r="J338" i="19"/>
  <c r="I338" i="19"/>
  <c r="H338" i="19"/>
  <c r="G338" i="19"/>
  <c r="F338" i="19"/>
  <c r="E338" i="19"/>
  <c r="D338" i="19"/>
  <c r="B338" i="19"/>
  <c r="A338" i="19"/>
  <c r="M337" i="19"/>
  <c r="L337" i="19"/>
  <c r="K337" i="19"/>
  <c r="J337" i="19"/>
  <c r="I337" i="19"/>
  <c r="H337" i="19"/>
  <c r="G337" i="19"/>
  <c r="F337" i="19"/>
  <c r="E337" i="19"/>
  <c r="D337" i="19"/>
  <c r="B337" i="19"/>
  <c r="A337" i="19"/>
  <c r="M336" i="19"/>
  <c r="L336" i="19"/>
  <c r="K336" i="19"/>
  <c r="J336" i="19"/>
  <c r="I336" i="19"/>
  <c r="H336" i="19"/>
  <c r="G336" i="19"/>
  <c r="F336" i="19"/>
  <c r="E336" i="19"/>
  <c r="D336" i="19"/>
  <c r="B336" i="19"/>
  <c r="A336" i="19"/>
  <c r="M335" i="19"/>
  <c r="L335" i="19"/>
  <c r="K335" i="19"/>
  <c r="J335" i="19"/>
  <c r="I335" i="19"/>
  <c r="H335" i="19"/>
  <c r="G335" i="19"/>
  <c r="F335" i="19"/>
  <c r="E335" i="19"/>
  <c r="D335" i="19"/>
  <c r="B335" i="19"/>
  <c r="A335" i="19"/>
  <c r="M334" i="19"/>
  <c r="L334" i="19"/>
  <c r="K334" i="19"/>
  <c r="J334" i="19"/>
  <c r="I334" i="19"/>
  <c r="H334" i="19"/>
  <c r="G334" i="19"/>
  <c r="F334" i="19"/>
  <c r="E334" i="19"/>
  <c r="D334" i="19"/>
  <c r="B334" i="19"/>
  <c r="A334" i="19"/>
  <c r="M333" i="19"/>
  <c r="L333" i="19"/>
  <c r="K333" i="19"/>
  <c r="J333" i="19"/>
  <c r="I333" i="19"/>
  <c r="H333" i="19"/>
  <c r="G333" i="19"/>
  <c r="F333" i="19"/>
  <c r="E333" i="19"/>
  <c r="D333" i="19"/>
  <c r="B333" i="19"/>
  <c r="A333" i="19"/>
  <c r="M332" i="19"/>
  <c r="L332" i="19"/>
  <c r="K332" i="19"/>
  <c r="J332" i="19"/>
  <c r="I332" i="19"/>
  <c r="H332" i="19"/>
  <c r="G332" i="19"/>
  <c r="F332" i="19"/>
  <c r="E332" i="19"/>
  <c r="D332" i="19"/>
  <c r="B332" i="19"/>
  <c r="A332" i="19"/>
  <c r="M331" i="19"/>
  <c r="L331" i="19"/>
  <c r="K331" i="19"/>
  <c r="J331" i="19"/>
  <c r="I331" i="19"/>
  <c r="H331" i="19"/>
  <c r="G331" i="19"/>
  <c r="F331" i="19"/>
  <c r="E331" i="19"/>
  <c r="D331" i="19"/>
  <c r="B331" i="19"/>
  <c r="A331" i="19"/>
  <c r="M330" i="19"/>
  <c r="L330" i="19"/>
  <c r="K330" i="19"/>
  <c r="J330" i="19"/>
  <c r="I330" i="19"/>
  <c r="H330" i="19"/>
  <c r="G330" i="19"/>
  <c r="F330" i="19"/>
  <c r="E330" i="19"/>
  <c r="D330" i="19"/>
  <c r="B330" i="19"/>
  <c r="A330" i="19"/>
  <c r="M329" i="19"/>
  <c r="L329" i="19"/>
  <c r="K329" i="19"/>
  <c r="J329" i="19"/>
  <c r="I329" i="19"/>
  <c r="H329" i="19"/>
  <c r="G329" i="19"/>
  <c r="F329" i="19"/>
  <c r="E329" i="19"/>
  <c r="D329" i="19"/>
  <c r="B329" i="19"/>
  <c r="A329" i="19"/>
  <c r="M328" i="19"/>
  <c r="L328" i="19"/>
  <c r="K328" i="19"/>
  <c r="J328" i="19"/>
  <c r="I328" i="19"/>
  <c r="H328" i="19"/>
  <c r="G328" i="19"/>
  <c r="F328" i="19"/>
  <c r="E328" i="19"/>
  <c r="D328" i="19"/>
  <c r="B328" i="19"/>
  <c r="A328" i="19"/>
  <c r="M327" i="19"/>
  <c r="L327" i="19"/>
  <c r="K327" i="19"/>
  <c r="J327" i="19"/>
  <c r="I327" i="19"/>
  <c r="H327" i="19"/>
  <c r="G327" i="19"/>
  <c r="F327" i="19"/>
  <c r="E327" i="19"/>
  <c r="D327" i="19"/>
  <c r="B327" i="19"/>
  <c r="A327" i="19"/>
  <c r="M326" i="19"/>
  <c r="L326" i="19"/>
  <c r="K326" i="19"/>
  <c r="J326" i="19"/>
  <c r="I326" i="19"/>
  <c r="H326" i="19"/>
  <c r="G326" i="19"/>
  <c r="F326" i="19"/>
  <c r="E326" i="19"/>
  <c r="D326" i="19"/>
  <c r="B326" i="19"/>
  <c r="A326" i="19"/>
  <c r="M325" i="19"/>
  <c r="L325" i="19"/>
  <c r="K325" i="19"/>
  <c r="J325" i="19"/>
  <c r="I325" i="19"/>
  <c r="H325" i="19"/>
  <c r="G325" i="19"/>
  <c r="F325" i="19"/>
  <c r="E325" i="19"/>
  <c r="D325" i="19"/>
  <c r="B325" i="19"/>
  <c r="A325" i="19"/>
  <c r="M324" i="19"/>
  <c r="L324" i="19"/>
  <c r="K324" i="19"/>
  <c r="J324" i="19"/>
  <c r="I324" i="19"/>
  <c r="H324" i="19"/>
  <c r="G324" i="19"/>
  <c r="F324" i="19"/>
  <c r="E324" i="19"/>
  <c r="D324" i="19"/>
  <c r="B324" i="19"/>
  <c r="A324" i="19"/>
  <c r="M323" i="19"/>
  <c r="L323" i="19"/>
  <c r="K323" i="19"/>
  <c r="J323" i="19"/>
  <c r="I323" i="19"/>
  <c r="H323" i="19"/>
  <c r="G323" i="19"/>
  <c r="F323" i="19"/>
  <c r="E323" i="19"/>
  <c r="D323" i="19"/>
  <c r="B323" i="19"/>
  <c r="A323" i="19"/>
  <c r="M322" i="19"/>
  <c r="L322" i="19"/>
  <c r="K322" i="19"/>
  <c r="J322" i="19"/>
  <c r="I322" i="19"/>
  <c r="H322" i="19"/>
  <c r="G322" i="19"/>
  <c r="F322" i="19"/>
  <c r="E322" i="19"/>
  <c r="D322" i="19"/>
  <c r="B322" i="19"/>
  <c r="A322" i="19"/>
  <c r="M321" i="19"/>
  <c r="L321" i="19"/>
  <c r="K321" i="19"/>
  <c r="J321" i="19"/>
  <c r="I321" i="19"/>
  <c r="H321" i="19"/>
  <c r="G321" i="19"/>
  <c r="F321" i="19"/>
  <c r="E321" i="19"/>
  <c r="D321" i="19"/>
  <c r="B321" i="19"/>
  <c r="A321" i="19"/>
  <c r="M320" i="19"/>
  <c r="L320" i="19"/>
  <c r="K320" i="19"/>
  <c r="J320" i="19"/>
  <c r="I320" i="19"/>
  <c r="H320" i="19"/>
  <c r="G320" i="19"/>
  <c r="F320" i="19"/>
  <c r="E320" i="19"/>
  <c r="D320" i="19"/>
  <c r="B320" i="19"/>
  <c r="A320" i="19"/>
  <c r="M319" i="19"/>
  <c r="L319" i="19"/>
  <c r="K319" i="19"/>
  <c r="J319" i="19"/>
  <c r="I319" i="19"/>
  <c r="H319" i="19"/>
  <c r="G319" i="19"/>
  <c r="F319" i="19"/>
  <c r="E319" i="19"/>
  <c r="D319" i="19"/>
  <c r="B319" i="19"/>
  <c r="A319" i="19"/>
  <c r="M318" i="19"/>
  <c r="L318" i="19"/>
  <c r="K318" i="19"/>
  <c r="J318" i="19"/>
  <c r="I318" i="19"/>
  <c r="H318" i="19"/>
  <c r="G318" i="19"/>
  <c r="F318" i="19"/>
  <c r="E318" i="19"/>
  <c r="D318" i="19"/>
  <c r="B318" i="19"/>
  <c r="A318" i="19"/>
  <c r="M317" i="19"/>
  <c r="L317" i="19"/>
  <c r="K317" i="19"/>
  <c r="J317" i="19"/>
  <c r="I317" i="19"/>
  <c r="H317" i="19"/>
  <c r="G317" i="19"/>
  <c r="F317" i="19"/>
  <c r="E317" i="19"/>
  <c r="D317" i="19"/>
  <c r="B317" i="19"/>
  <c r="A317" i="19"/>
  <c r="M316" i="19"/>
  <c r="L316" i="19"/>
  <c r="K316" i="19"/>
  <c r="J316" i="19"/>
  <c r="I316" i="19"/>
  <c r="H316" i="19"/>
  <c r="G316" i="19"/>
  <c r="F316" i="19"/>
  <c r="E316" i="19"/>
  <c r="D316" i="19"/>
  <c r="B316" i="19"/>
  <c r="A316" i="19"/>
  <c r="M315" i="19"/>
  <c r="L315" i="19"/>
  <c r="K315" i="19"/>
  <c r="J315" i="19"/>
  <c r="I315" i="19"/>
  <c r="H315" i="19"/>
  <c r="G315" i="19"/>
  <c r="F315" i="19"/>
  <c r="E315" i="19"/>
  <c r="D315" i="19"/>
  <c r="B315" i="19"/>
  <c r="A315" i="19"/>
  <c r="M314" i="19"/>
  <c r="L314" i="19"/>
  <c r="K314" i="19"/>
  <c r="J314" i="19"/>
  <c r="I314" i="19"/>
  <c r="H314" i="19"/>
  <c r="G314" i="19"/>
  <c r="F314" i="19"/>
  <c r="E314" i="19"/>
  <c r="D314" i="19"/>
  <c r="B314" i="19"/>
  <c r="A314" i="19"/>
  <c r="M313" i="19"/>
  <c r="L313" i="19"/>
  <c r="K313" i="19"/>
  <c r="J313" i="19"/>
  <c r="I313" i="19"/>
  <c r="H313" i="19"/>
  <c r="G313" i="19"/>
  <c r="F313" i="19"/>
  <c r="E313" i="19"/>
  <c r="D313" i="19"/>
  <c r="B313" i="19"/>
  <c r="A313" i="19"/>
  <c r="M312" i="19"/>
  <c r="L312" i="19"/>
  <c r="K312" i="19"/>
  <c r="J312" i="19"/>
  <c r="I312" i="19"/>
  <c r="H312" i="19"/>
  <c r="G312" i="19"/>
  <c r="F312" i="19"/>
  <c r="E312" i="19"/>
  <c r="D312" i="19"/>
  <c r="B312" i="19"/>
  <c r="A312" i="19"/>
  <c r="M311" i="19"/>
  <c r="L311" i="19"/>
  <c r="K311" i="19"/>
  <c r="J311" i="19"/>
  <c r="I311" i="19"/>
  <c r="H311" i="19"/>
  <c r="G311" i="19"/>
  <c r="F311" i="19"/>
  <c r="E311" i="19"/>
  <c r="D311" i="19"/>
  <c r="B311" i="19"/>
  <c r="A311" i="19"/>
  <c r="M310" i="19"/>
  <c r="L310" i="19"/>
  <c r="K310" i="19"/>
  <c r="J310" i="19"/>
  <c r="I310" i="19"/>
  <c r="H310" i="19"/>
  <c r="G310" i="19"/>
  <c r="F310" i="19"/>
  <c r="E310" i="19"/>
  <c r="D310" i="19"/>
  <c r="B310" i="19"/>
  <c r="A310" i="19"/>
  <c r="M309" i="19"/>
  <c r="L309" i="19"/>
  <c r="K309" i="19"/>
  <c r="J309" i="19"/>
  <c r="I309" i="19"/>
  <c r="H309" i="19"/>
  <c r="G309" i="19"/>
  <c r="F309" i="19"/>
  <c r="E309" i="19"/>
  <c r="D309" i="19"/>
  <c r="B309" i="19"/>
  <c r="A309" i="19"/>
  <c r="M308" i="19"/>
  <c r="L308" i="19"/>
  <c r="K308" i="19"/>
  <c r="J308" i="19"/>
  <c r="I308" i="19"/>
  <c r="H308" i="19"/>
  <c r="G308" i="19"/>
  <c r="F308" i="19"/>
  <c r="E308" i="19"/>
  <c r="D308" i="19"/>
  <c r="B308" i="19"/>
  <c r="A308" i="19"/>
  <c r="M307" i="19"/>
  <c r="L307" i="19"/>
  <c r="K307" i="19"/>
  <c r="J307" i="19"/>
  <c r="I307" i="19"/>
  <c r="H307" i="19"/>
  <c r="G307" i="19"/>
  <c r="F307" i="19"/>
  <c r="E307" i="19"/>
  <c r="D307" i="19"/>
  <c r="B307" i="19"/>
  <c r="A307" i="19"/>
  <c r="M306" i="19"/>
  <c r="L306" i="19"/>
  <c r="K306" i="19"/>
  <c r="J306" i="19"/>
  <c r="I306" i="19"/>
  <c r="H306" i="19"/>
  <c r="G306" i="19"/>
  <c r="F306" i="19"/>
  <c r="E306" i="19"/>
  <c r="D306" i="19"/>
  <c r="B306" i="19"/>
  <c r="A306" i="19"/>
  <c r="M305" i="19"/>
  <c r="L305" i="19"/>
  <c r="K305" i="19"/>
  <c r="J305" i="19"/>
  <c r="I305" i="19"/>
  <c r="H305" i="19"/>
  <c r="G305" i="19"/>
  <c r="F305" i="19"/>
  <c r="E305" i="19"/>
  <c r="D305" i="19"/>
  <c r="B305" i="19"/>
  <c r="A305" i="19"/>
  <c r="M304" i="19"/>
  <c r="L304" i="19"/>
  <c r="K304" i="19"/>
  <c r="J304" i="19"/>
  <c r="I304" i="19"/>
  <c r="H304" i="19"/>
  <c r="G304" i="19"/>
  <c r="F304" i="19"/>
  <c r="E304" i="19"/>
  <c r="D304" i="19"/>
  <c r="B304" i="19"/>
  <c r="A304" i="19"/>
  <c r="M303" i="19"/>
  <c r="L303" i="19"/>
  <c r="K303" i="19"/>
  <c r="J303" i="19"/>
  <c r="I303" i="19"/>
  <c r="H303" i="19"/>
  <c r="G303" i="19"/>
  <c r="F303" i="19"/>
  <c r="E303" i="19"/>
  <c r="D303" i="19"/>
  <c r="B303" i="19"/>
  <c r="A303" i="19"/>
  <c r="M302" i="19"/>
  <c r="L302" i="19"/>
  <c r="K302" i="19"/>
  <c r="J302" i="19"/>
  <c r="I302" i="19"/>
  <c r="H302" i="19"/>
  <c r="G302" i="19"/>
  <c r="F302" i="19"/>
  <c r="E302" i="19"/>
  <c r="D302" i="19"/>
  <c r="B302" i="19"/>
  <c r="A302" i="19"/>
  <c r="M301" i="19"/>
  <c r="L301" i="19"/>
  <c r="K301" i="19"/>
  <c r="J301" i="19"/>
  <c r="I301" i="19"/>
  <c r="H301" i="19"/>
  <c r="G301" i="19"/>
  <c r="F301" i="19"/>
  <c r="E301" i="19"/>
  <c r="D301" i="19"/>
  <c r="B301" i="19"/>
  <c r="A301" i="19"/>
  <c r="M300" i="19"/>
  <c r="L300" i="19"/>
  <c r="K300" i="19"/>
  <c r="J300" i="19"/>
  <c r="I300" i="19"/>
  <c r="H300" i="19"/>
  <c r="G300" i="19"/>
  <c r="F300" i="19"/>
  <c r="E300" i="19"/>
  <c r="D300" i="19"/>
  <c r="B300" i="19"/>
  <c r="A300" i="19"/>
  <c r="M299" i="19"/>
  <c r="L299" i="19"/>
  <c r="K299" i="19"/>
  <c r="J299" i="19"/>
  <c r="I299" i="19"/>
  <c r="H299" i="19"/>
  <c r="G299" i="19"/>
  <c r="F299" i="19"/>
  <c r="E299" i="19"/>
  <c r="D299" i="19"/>
  <c r="B299" i="19"/>
  <c r="A299" i="19"/>
  <c r="M298" i="19"/>
  <c r="L298" i="19"/>
  <c r="K298" i="19"/>
  <c r="J298" i="19"/>
  <c r="I298" i="19"/>
  <c r="H298" i="19"/>
  <c r="G298" i="19"/>
  <c r="F298" i="19"/>
  <c r="E298" i="19"/>
  <c r="D298" i="19"/>
  <c r="B298" i="19"/>
  <c r="A298" i="19"/>
  <c r="M297" i="19"/>
  <c r="L297" i="19"/>
  <c r="K297" i="19"/>
  <c r="J297" i="19"/>
  <c r="I297" i="19"/>
  <c r="H297" i="19"/>
  <c r="G297" i="19"/>
  <c r="F297" i="19"/>
  <c r="E297" i="19"/>
  <c r="D297" i="19"/>
  <c r="B297" i="19"/>
  <c r="A297" i="19"/>
  <c r="M296" i="19"/>
  <c r="L296" i="19"/>
  <c r="K296" i="19"/>
  <c r="J296" i="19"/>
  <c r="I296" i="19"/>
  <c r="H296" i="19"/>
  <c r="G296" i="19"/>
  <c r="F296" i="19"/>
  <c r="E296" i="19"/>
  <c r="D296" i="19"/>
  <c r="B296" i="19"/>
  <c r="A296" i="19"/>
  <c r="M295" i="19"/>
  <c r="L295" i="19"/>
  <c r="K295" i="19"/>
  <c r="J295" i="19"/>
  <c r="I295" i="19"/>
  <c r="H295" i="19"/>
  <c r="G295" i="19"/>
  <c r="F295" i="19"/>
  <c r="E295" i="19"/>
  <c r="D295" i="19"/>
  <c r="B295" i="19"/>
  <c r="A295" i="19"/>
  <c r="M294" i="19"/>
  <c r="L294" i="19"/>
  <c r="K294" i="19"/>
  <c r="J294" i="19"/>
  <c r="I294" i="19"/>
  <c r="H294" i="19"/>
  <c r="G294" i="19"/>
  <c r="F294" i="19"/>
  <c r="E294" i="19"/>
  <c r="D294" i="19"/>
  <c r="B294" i="19"/>
  <c r="A294" i="19"/>
  <c r="M293" i="19"/>
  <c r="L293" i="19"/>
  <c r="K293" i="19"/>
  <c r="J293" i="19"/>
  <c r="I293" i="19"/>
  <c r="H293" i="19"/>
  <c r="G293" i="19"/>
  <c r="F293" i="19"/>
  <c r="E293" i="19"/>
  <c r="D293" i="19"/>
  <c r="B293" i="19"/>
  <c r="A293" i="19"/>
  <c r="M292" i="19"/>
  <c r="L292" i="19"/>
  <c r="K292" i="19"/>
  <c r="J292" i="19"/>
  <c r="I292" i="19"/>
  <c r="H292" i="19"/>
  <c r="G292" i="19"/>
  <c r="F292" i="19"/>
  <c r="E292" i="19"/>
  <c r="D292" i="19"/>
  <c r="B292" i="19"/>
  <c r="A292" i="19"/>
  <c r="M291" i="19"/>
  <c r="L291" i="19"/>
  <c r="K291" i="19"/>
  <c r="J291" i="19"/>
  <c r="I291" i="19"/>
  <c r="H291" i="19"/>
  <c r="G291" i="19"/>
  <c r="F291" i="19"/>
  <c r="E291" i="19"/>
  <c r="D291" i="19"/>
  <c r="B291" i="19"/>
  <c r="A291" i="19"/>
  <c r="M290" i="19"/>
  <c r="L290" i="19"/>
  <c r="K290" i="19"/>
  <c r="J290" i="19"/>
  <c r="I290" i="19"/>
  <c r="H290" i="19"/>
  <c r="G290" i="19"/>
  <c r="F290" i="19"/>
  <c r="E290" i="19"/>
  <c r="D290" i="19"/>
  <c r="B290" i="19"/>
  <c r="A290" i="19"/>
  <c r="M289" i="19"/>
  <c r="L289" i="19"/>
  <c r="K289" i="19"/>
  <c r="J289" i="19"/>
  <c r="I289" i="19"/>
  <c r="H289" i="19"/>
  <c r="G289" i="19"/>
  <c r="F289" i="19"/>
  <c r="E289" i="19"/>
  <c r="D289" i="19"/>
  <c r="B289" i="19"/>
  <c r="A289" i="19"/>
  <c r="M288" i="19"/>
  <c r="L288" i="19"/>
  <c r="K288" i="19"/>
  <c r="J288" i="19"/>
  <c r="I288" i="19"/>
  <c r="H288" i="19"/>
  <c r="G288" i="19"/>
  <c r="F288" i="19"/>
  <c r="E288" i="19"/>
  <c r="D288" i="19"/>
  <c r="B288" i="19"/>
  <c r="A288" i="19"/>
  <c r="M287" i="19"/>
  <c r="L287" i="19"/>
  <c r="K287" i="19"/>
  <c r="J287" i="19"/>
  <c r="I287" i="19"/>
  <c r="H287" i="19"/>
  <c r="G287" i="19"/>
  <c r="F287" i="19"/>
  <c r="E287" i="19"/>
  <c r="D287" i="19"/>
  <c r="B287" i="19"/>
  <c r="A287" i="19"/>
  <c r="M286" i="19"/>
  <c r="L286" i="19"/>
  <c r="K286" i="19"/>
  <c r="J286" i="19"/>
  <c r="I286" i="19"/>
  <c r="H286" i="19"/>
  <c r="G286" i="19"/>
  <c r="F286" i="19"/>
  <c r="E286" i="19"/>
  <c r="D286" i="19"/>
  <c r="B286" i="19"/>
  <c r="A286" i="19"/>
  <c r="M285" i="19"/>
  <c r="L285" i="19"/>
  <c r="K285" i="19"/>
  <c r="J285" i="19"/>
  <c r="I285" i="19"/>
  <c r="H285" i="19"/>
  <c r="G285" i="19"/>
  <c r="F285" i="19"/>
  <c r="E285" i="19"/>
  <c r="D285" i="19"/>
  <c r="B285" i="19"/>
  <c r="A285" i="19"/>
  <c r="M284" i="19"/>
  <c r="L284" i="19"/>
  <c r="K284" i="19"/>
  <c r="J284" i="19"/>
  <c r="I284" i="19"/>
  <c r="H284" i="19"/>
  <c r="G284" i="19"/>
  <c r="F284" i="19"/>
  <c r="E284" i="19"/>
  <c r="D284" i="19"/>
  <c r="B284" i="19"/>
  <c r="A284" i="19"/>
  <c r="M283" i="19"/>
  <c r="L283" i="19"/>
  <c r="K283" i="19"/>
  <c r="J283" i="19"/>
  <c r="I283" i="19"/>
  <c r="H283" i="19"/>
  <c r="G283" i="19"/>
  <c r="F283" i="19"/>
  <c r="E283" i="19"/>
  <c r="D283" i="19"/>
  <c r="B283" i="19"/>
  <c r="A283" i="19"/>
  <c r="M282" i="19"/>
  <c r="L282" i="19"/>
  <c r="K282" i="19"/>
  <c r="J282" i="19"/>
  <c r="I282" i="19"/>
  <c r="H282" i="19"/>
  <c r="G282" i="19"/>
  <c r="F282" i="19"/>
  <c r="E282" i="19"/>
  <c r="D282" i="19"/>
  <c r="B282" i="19"/>
  <c r="A282" i="19"/>
  <c r="M281" i="19"/>
  <c r="L281" i="19"/>
  <c r="K281" i="19"/>
  <c r="J281" i="19"/>
  <c r="I281" i="19"/>
  <c r="H281" i="19"/>
  <c r="G281" i="19"/>
  <c r="F281" i="19"/>
  <c r="E281" i="19"/>
  <c r="D281" i="19"/>
  <c r="B281" i="19"/>
  <c r="A281" i="19"/>
  <c r="M280" i="19"/>
  <c r="L280" i="19"/>
  <c r="K280" i="19"/>
  <c r="J280" i="19"/>
  <c r="I280" i="19"/>
  <c r="H280" i="19"/>
  <c r="G280" i="19"/>
  <c r="F280" i="19"/>
  <c r="E280" i="19"/>
  <c r="D280" i="19"/>
  <c r="B280" i="19"/>
  <c r="A280" i="19"/>
  <c r="M279" i="19"/>
  <c r="L279" i="19"/>
  <c r="K279" i="19"/>
  <c r="J279" i="19"/>
  <c r="I279" i="19"/>
  <c r="H279" i="19"/>
  <c r="G279" i="19"/>
  <c r="F279" i="19"/>
  <c r="E279" i="19"/>
  <c r="D279" i="19"/>
  <c r="B279" i="19"/>
  <c r="A279" i="19"/>
  <c r="M278" i="19"/>
  <c r="L278" i="19"/>
  <c r="K278" i="19"/>
  <c r="J278" i="19"/>
  <c r="I278" i="19"/>
  <c r="H278" i="19"/>
  <c r="G278" i="19"/>
  <c r="F278" i="19"/>
  <c r="E278" i="19"/>
  <c r="D278" i="19"/>
  <c r="B278" i="19"/>
  <c r="A278" i="19"/>
  <c r="M277" i="19"/>
  <c r="L277" i="19"/>
  <c r="K277" i="19"/>
  <c r="J277" i="19"/>
  <c r="I277" i="19"/>
  <c r="H277" i="19"/>
  <c r="G277" i="19"/>
  <c r="F277" i="19"/>
  <c r="E277" i="19"/>
  <c r="D277" i="19"/>
  <c r="B277" i="19"/>
  <c r="A277" i="19"/>
  <c r="M276" i="19"/>
  <c r="L276" i="19"/>
  <c r="K276" i="19"/>
  <c r="J276" i="19"/>
  <c r="I276" i="19"/>
  <c r="H276" i="19"/>
  <c r="G276" i="19"/>
  <c r="F276" i="19"/>
  <c r="E276" i="19"/>
  <c r="D276" i="19"/>
  <c r="B276" i="19"/>
  <c r="A276" i="19"/>
  <c r="M275" i="19"/>
  <c r="L275" i="19"/>
  <c r="K275" i="19"/>
  <c r="J275" i="19"/>
  <c r="I275" i="19"/>
  <c r="H275" i="19"/>
  <c r="G275" i="19"/>
  <c r="F275" i="19"/>
  <c r="E275" i="19"/>
  <c r="D275" i="19"/>
  <c r="B275" i="19"/>
  <c r="A275" i="19"/>
  <c r="M274" i="19"/>
  <c r="L274" i="19"/>
  <c r="K274" i="19"/>
  <c r="J274" i="19"/>
  <c r="I274" i="19"/>
  <c r="H274" i="19"/>
  <c r="G274" i="19"/>
  <c r="F274" i="19"/>
  <c r="E274" i="19"/>
  <c r="D274" i="19"/>
  <c r="B274" i="19"/>
  <c r="A274" i="19"/>
  <c r="M273" i="19"/>
  <c r="L273" i="19"/>
  <c r="K273" i="19"/>
  <c r="J273" i="19"/>
  <c r="I273" i="19"/>
  <c r="H273" i="19"/>
  <c r="G273" i="19"/>
  <c r="F273" i="19"/>
  <c r="E273" i="19"/>
  <c r="D273" i="19"/>
  <c r="B273" i="19"/>
  <c r="A273" i="19"/>
  <c r="M272" i="19"/>
  <c r="L272" i="19"/>
  <c r="K272" i="19"/>
  <c r="J272" i="19"/>
  <c r="I272" i="19"/>
  <c r="H272" i="19"/>
  <c r="G272" i="19"/>
  <c r="F272" i="19"/>
  <c r="E272" i="19"/>
  <c r="D272" i="19"/>
  <c r="B272" i="19"/>
  <c r="A272" i="19"/>
  <c r="M271" i="19"/>
  <c r="L271" i="19"/>
  <c r="K271" i="19"/>
  <c r="J271" i="19"/>
  <c r="I271" i="19"/>
  <c r="H271" i="19"/>
  <c r="G271" i="19"/>
  <c r="F271" i="19"/>
  <c r="E271" i="19"/>
  <c r="D271" i="19"/>
  <c r="B271" i="19"/>
  <c r="A271" i="19"/>
  <c r="M270" i="19"/>
  <c r="L270" i="19"/>
  <c r="K270" i="19"/>
  <c r="J270" i="19"/>
  <c r="I270" i="19"/>
  <c r="H270" i="19"/>
  <c r="G270" i="19"/>
  <c r="F270" i="19"/>
  <c r="E270" i="19"/>
  <c r="D270" i="19"/>
  <c r="B270" i="19"/>
  <c r="A270" i="19"/>
  <c r="M269" i="19"/>
  <c r="L269" i="19"/>
  <c r="K269" i="19"/>
  <c r="J269" i="19"/>
  <c r="I269" i="19"/>
  <c r="H269" i="19"/>
  <c r="G269" i="19"/>
  <c r="F269" i="19"/>
  <c r="E269" i="19"/>
  <c r="D269" i="19"/>
  <c r="B269" i="19"/>
  <c r="A269" i="19"/>
  <c r="M268" i="19"/>
  <c r="L268" i="19"/>
  <c r="K268" i="19"/>
  <c r="J268" i="19"/>
  <c r="I268" i="19"/>
  <c r="H268" i="19"/>
  <c r="G268" i="19"/>
  <c r="F268" i="19"/>
  <c r="E268" i="19"/>
  <c r="D268" i="19"/>
  <c r="B268" i="19"/>
  <c r="A268" i="19"/>
  <c r="M267" i="19"/>
  <c r="L267" i="19"/>
  <c r="K267" i="19"/>
  <c r="J267" i="19"/>
  <c r="I267" i="19"/>
  <c r="H267" i="19"/>
  <c r="G267" i="19"/>
  <c r="F267" i="19"/>
  <c r="E267" i="19"/>
  <c r="D267" i="19"/>
  <c r="B267" i="19"/>
  <c r="A267" i="19"/>
  <c r="M266" i="19"/>
  <c r="L266" i="19"/>
  <c r="K266" i="19"/>
  <c r="J266" i="19"/>
  <c r="I266" i="19"/>
  <c r="H266" i="19"/>
  <c r="G266" i="19"/>
  <c r="F266" i="19"/>
  <c r="E266" i="19"/>
  <c r="D266" i="19"/>
  <c r="B266" i="19"/>
  <c r="A266" i="19"/>
  <c r="M265" i="19"/>
  <c r="L265" i="19"/>
  <c r="K265" i="19"/>
  <c r="J265" i="19"/>
  <c r="I265" i="19"/>
  <c r="H265" i="19"/>
  <c r="G265" i="19"/>
  <c r="F265" i="19"/>
  <c r="E265" i="19"/>
  <c r="D265" i="19"/>
  <c r="B265" i="19"/>
  <c r="A265" i="19"/>
  <c r="M264" i="19"/>
  <c r="L264" i="19"/>
  <c r="K264" i="19"/>
  <c r="J264" i="19"/>
  <c r="I264" i="19"/>
  <c r="H264" i="19"/>
  <c r="G264" i="19"/>
  <c r="F264" i="19"/>
  <c r="E264" i="19"/>
  <c r="D264" i="19"/>
  <c r="B264" i="19"/>
  <c r="A264" i="19"/>
  <c r="M263" i="19"/>
  <c r="L263" i="19"/>
  <c r="K263" i="19"/>
  <c r="J263" i="19"/>
  <c r="I263" i="19"/>
  <c r="H263" i="19"/>
  <c r="G263" i="19"/>
  <c r="F263" i="19"/>
  <c r="E263" i="19"/>
  <c r="D263" i="19"/>
  <c r="B263" i="19"/>
  <c r="A263" i="19"/>
  <c r="M262" i="19"/>
  <c r="L262" i="19"/>
  <c r="K262" i="19"/>
  <c r="J262" i="19"/>
  <c r="I262" i="19"/>
  <c r="H262" i="19"/>
  <c r="G262" i="19"/>
  <c r="F262" i="19"/>
  <c r="E262" i="19"/>
  <c r="D262" i="19"/>
  <c r="B262" i="19"/>
  <c r="A262" i="19"/>
  <c r="M261" i="19"/>
  <c r="L261" i="19"/>
  <c r="K261" i="19"/>
  <c r="J261" i="19"/>
  <c r="I261" i="19"/>
  <c r="H261" i="19"/>
  <c r="G261" i="19"/>
  <c r="F261" i="19"/>
  <c r="E261" i="19"/>
  <c r="D261" i="19"/>
  <c r="B261" i="19"/>
  <c r="A261" i="19"/>
  <c r="M260" i="19"/>
  <c r="L260" i="19"/>
  <c r="K260" i="19"/>
  <c r="J260" i="19"/>
  <c r="I260" i="19"/>
  <c r="H260" i="19"/>
  <c r="G260" i="19"/>
  <c r="F260" i="19"/>
  <c r="E260" i="19"/>
  <c r="D260" i="19"/>
  <c r="B260" i="19"/>
  <c r="A260" i="19"/>
  <c r="M259" i="19"/>
  <c r="L259" i="19"/>
  <c r="K259" i="19"/>
  <c r="J259" i="19"/>
  <c r="I259" i="19"/>
  <c r="H259" i="19"/>
  <c r="G259" i="19"/>
  <c r="F259" i="19"/>
  <c r="E259" i="19"/>
  <c r="D259" i="19"/>
  <c r="B259" i="19"/>
  <c r="A259" i="19"/>
  <c r="M258" i="19"/>
  <c r="L258" i="19"/>
  <c r="K258" i="19"/>
  <c r="J258" i="19"/>
  <c r="I258" i="19"/>
  <c r="H258" i="19"/>
  <c r="G258" i="19"/>
  <c r="F258" i="19"/>
  <c r="E258" i="19"/>
  <c r="D258" i="19"/>
  <c r="B258" i="19"/>
  <c r="A258" i="19"/>
  <c r="M257" i="19"/>
  <c r="L257" i="19"/>
  <c r="K257" i="19"/>
  <c r="J257" i="19"/>
  <c r="I257" i="19"/>
  <c r="H257" i="19"/>
  <c r="G257" i="19"/>
  <c r="F257" i="19"/>
  <c r="E257" i="19"/>
  <c r="D257" i="19"/>
  <c r="B257" i="19"/>
  <c r="A257" i="19"/>
  <c r="M256" i="19"/>
  <c r="L256" i="19"/>
  <c r="K256" i="19"/>
  <c r="J256" i="19"/>
  <c r="I256" i="19"/>
  <c r="H256" i="19"/>
  <c r="G256" i="19"/>
  <c r="F256" i="19"/>
  <c r="E256" i="19"/>
  <c r="D256" i="19"/>
  <c r="B256" i="19"/>
  <c r="A256" i="19"/>
  <c r="M255" i="19"/>
  <c r="L255" i="19"/>
  <c r="K255" i="19"/>
  <c r="J255" i="19"/>
  <c r="I255" i="19"/>
  <c r="H255" i="19"/>
  <c r="G255" i="19"/>
  <c r="F255" i="19"/>
  <c r="E255" i="19"/>
  <c r="D255" i="19"/>
  <c r="B255" i="19"/>
  <c r="A255" i="19"/>
  <c r="M254" i="19"/>
  <c r="L254" i="19"/>
  <c r="K254" i="19"/>
  <c r="J254" i="19"/>
  <c r="I254" i="19"/>
  <c r="H254" i="19"/>
  <c r="G254" i="19"/>
  <c r="F254" i="19"/>
  <c r="E254" i="19"/>
  <c r="D254" i="19"/>
  <c r="B254" i="19"/>
  <c r="A254" i="19"/>
  <c r="M253" i="19"/>
  <c r="L253" i="19"/>
  <c r="K253" i="19"/>
  <c r="J253" i="19"/>
  <c r="I253" i="19"/>
  <c r="H253" i="19"/>
  <c r="G253" i="19"/>
  <c r="F253" i="19"/>
  <c r="E253" i="19"/>
  <c r="D253" i="19"/>
  <c r="B253" i="19"/>
  <c r="A253" i="19"/>
  <c r="M252" i="19"/>
  <c r="L252" i="19"/>
  <c r="K252" i="19"/>
  <c r="J252" i="19"/>
  <c r="I252" i="19"/>
  <c r="H252" i="19"/>
  <c r="G252" i="19"/>
  <c r="F252" i="19"/>
  <c r="E252" i="19"/>
  <c r="D252" i="19"/>
  <c r="B252" i="19"/>
  <c r="A252" i="19"/>
  <c r="M251" i="19"/>
  <c r="L251" i="19"/>
  <c r="K251" i="19"/>
  <c r="J251" i="19"/>
  <c r="I251" i="19"/>
  <c r="H251" i="19"/>
  <c r="G251" i="19"/>
  <c r="F251" i="19"/>
  <c r="E251" i="19"/>
  <c r="D251" i="19"/>
  <c r="B251" i="19"/>
  <c r="A251" i="19"/>
  <c r="M250" i="19"/>
  <c r="L250" i="19"/>
  <c r="K250" i="19"/>
  <c r="J250" i="19"/>
  <c r="I250" i="19"/>
  <c r="H250" i="19"/>
  <c r="G250" i="19"/>
  <c r="F250" i="19"/>
  <c r="E250" i="19"/>
  <c r="D250" i="19"/>
  <c r="B250" i="19"/>
  <c r="A250" i="19"/>
  <c r="M249" i="19"/>
  <c r="L249" i="19"/>
  <c r="K249" i="19"/>
  <c r="J249" i="19"/>
  <c r="I249" i="19"/>
  <c r="H249" i="19"/>
  <c r="G249" i="19"/>
  <c r="F249" i="19"/>
  <c r="E249" i="19"/>
  <c r="D249" i="19"/>
  <c r="B249" i="19"/>
  <c r="A249" i="19"/>
  <c r="M248" i="19"/>
  <c r="L248" i="19"/>
  <c r="K248" i="19"/>
  <c r="J248" i="19"/>
  <c r="I248" i="19"/>
  <c r="H248" i="19"/>
  <c r="G248" i="19"/>
  <c r="F248" i="19"/>
  <c r="E248" i="19"/>
  <c r="D248" i="19"/>
  <c r="B248" i="19"/>
  <c r="A248" i="19"/>
  <c r="M247" i="19"/>
  <c r="L247" i="19"/>
  <c r="K247" i="19"/>
  <c r="J247" i="19"/>
  <c r="I247" i="19"/>
  <c r="H247" i="19"/>
  <c r="G247" i="19"/>
  <c r="F247" i="19"/>
  <c r="E247" i="19"/>
  <c r="D247" i="19"/>
  <c r="B247" i="19"/>
  <c r="A247" i="19"/>
  <c r="M246" i="19"/>
  <c r="L246" i="19"/>
  <c r="K246" i="19"/>
  <c r="J246" i="19"/>
  <c r="I246" i="19"/>
  <c r="H246" i="19"/>
  <c r="G246" i="19"/>
  <c r="F246" i="19"/>
  <c r="E246" i="19"/>
  <c r="D246" i="19"/>
  <c r="B246" i="19"/>
  <c r="A246" i="19"/>
  <c r="M245" i="19"/>
  <c r="L245" i="19"/>
  <c r="K245" i="19"/>
  <c r="J245" i="19"/>
  <c r="I245" i="19"/>
  <c r="H245" i="19"/>
  <c r="G245" i="19"/>
  <c r="F245" i="19"/>
  <c r="E245" i="19"/>
  <c r="D245" i="19"/>
  <c r="B245" i="19"/>
  <c r="A245" i="19"/>
  <c r="M244" i="19"/>
  <c r="L244" i="19"/>
  <c r="K244" i="19"/>
  <c r="J244" i="19"/>
  <c r="I244" i="19"/>
  <c r="H244" i="19"/>
  <c r="G244" i="19"/>
  <c r="F244" i="19"/>
  <c r="E244" i="19"/>
  <c r="D244" i="19"/>
  <c r="B244" i="19"/>
  <c r="A244" i="19"/>
  <c r="M243" i="19"/>
  <c r="L243" i="19"/>
  <c r="K243" i="19"/>
  <c r="J243" i="19"/>
  <c r="I243" i="19"/>
  <c r="H243" i="19"/>
  <c r="G243" i="19"/>
  <c r="F243" i="19"/>
  <c r="E243" i="19"/>
  <c r="D243" i="19"/>
  <c r="B243" i="19"/>
  <c r="A243" i="19"/>
  <c r="M242" i="19"/>
  <c r="L242" i="19"/>
  <c r="K242" i="19"/>
  <c r="J242" i="19"/>
  <c r="I242" i="19"/>
  <c r="H242" i="19"/>
  <c r="G242" i="19"/>
  <c r="F242" i="19"/>
  <c r="E242" i="19"/>
  <c r="D242" i="19"/>
  <c r="B242" i="19"/>
  <c r="A242" i="19"/>
  <c r="M241" i="19"/>
  <c r="L241" i="19"/>
  <c r="K241" i="19"/>
  <c r="J241" i="19"/>
  <c r="I241" i="19"/>
  <c r="H241" i="19"/>
  <c r="G241" i="19"/>
  <c r="F241" i="19"/>
  <c r="E241" i="19"/>
  <c r="D241" i="19"/>
  <c r="B241" i="19"/>
  <c r="A241" i="19"/>
  <c r="M240" i="19"/>
  <c r="L240" i="19"/>
  <c r="K240" i="19"/>
  <c r="J240" i="19"/>
  <c r="I240" i="19"/>
  <c r="H240" i="19"/>
  <c r="G240" i="19"/>
  <c r="F240" i="19"/>
  <c r="E240" i="19"/>
  <c r="D240" i="19"/>
  <c r="B240" i="19"/>
  <c r="A240" i="19"/>
  <c r="M239" i="19"/>
  <c r="L239" i="19"/>
  <c r="K239" i="19"/>
  <c r="J239" i="19"/>
  <c r="I239" i="19"/>
  <c r="H239" i="19"/>
  <c r="G239" i="19"/>
  <c r="F239" i="19"/>
  <c r="E239" i="19"/>
  <c r="D239" i="19"/>
  <c r="B239" i="19"/>
  <c r="A239" i="19"/>
  <c r="M238" i="19"/>
  <c r="L238" i="19"/>
  <c r="K238" i="19"/>
  <c r="J238" i="19"/>
  <c r="I238" i="19"/>
  <c r="H238" i="19"/>
  <c r="G238" i="19"/>
  <c r="F238" i="19"/>
  <c r="E238" i="19"/>
  <c r="D238" i="19"/>
  <c r="B238" i="19"/>
  <c r="A238" i="19"/>
  <c r="M237" i="19"/>
  <c r="L237" i="19"/>
  <c r="K237" i="19"/>
  <c r="J237" i="19"/>
  <c r="I237" i="19"/>
  <c r="H237" i="19"/>
  <c r="G237" i="19"/>
  <c r="F237" i="19"/>
  <c r="E237" i="19"/>
  <c r="D237" i="19"/>
  <c r="B237" i="19"/>
  <c r="A237" i="19"/>
  <c r="M236" i="19"/>
  <c r="L236" i="19"/>
  <c r="K236" i="19"/>
  <c r="J236" i="19"/>
  <c r="I236" i="19"/>
  <c r="H236" i="19"/>
  <c r="G236" i="19"/>
  <c r="F236" i="19"/>
  <c r="E236" i="19"/>
  <c r="D236" i="19"/>
  <c r="B236" i="19"/>
  <c r="A236" i="19"/>
  <c r="M235" i="19"/>
  <c r="L235" i="19"/>
  <c r="K235" i="19"/>
  <c r="J235" i="19"/>
  <c r="I235" i="19"/>
  <c r="H235" i="19"/>
  <c r="G235" i="19"/>
  <c r="F235" i="19"/>
  <c r="E235" i="19"/>
  <c r="D235" i="19"/>
  <c r="B235" i="19"/>
  <c r="A235" i="19"/>
  <c r="M234" i="19"/>
  <c r="L234" i="19"/>
  <c r="K234" i="19"/>
  <c r="J234" i="19"/>
  <c r="I234" i="19"/>
  <c r="H234" i="19"/>
  <c r="G234" i="19"/>
  <c r="F234" i="19"/>
  <c r="E234" i="19"/>
  <c r="D234" i="19"/>
  <c r="B234" i="19"/>
  <c r="A234" i="19"/>
  <c r="M233" i="19"/>
  <c r="L233" i="19"/>
  <c r="K233" i="19"/>
  <c r="J233" i="19"/>
  <c r="I233" i="19"/>
  <c r="H233" i="19"/>
  <c r="G233" i="19"/>
  <c r="F233" i="19"/>
  <c r="E233" i="19"/>
  <c r="D233" i="19"/>
  <c r="B233" i="19"/>
  <c r="A233" i="19"/>
  <c r="M232" i="19"/>
  <c r="L232" i="19"/>
  <c r="K232" i="19"/>
  <c r="J232" i="19"/>
  <c r="I232" i="19"/>
  <c r="H232" i="19"/>
  <c r="G232" i="19"/>
  <c r="F232" i="19"/>
  <c r="E232" i="19"/>
  <c r="D232" i="19"/>
  <c r="B232" i="19"/>
  <c r="A232" i="19"/>
  <c r="M231" i="19"/>
  <c r="L231" i="19"/>
  <c r="K231" i="19"/>
  <c r="J231" i="19"/>
  <c r="I231" i="19"/>
  <c r="H231" i="19"/>
  <c r="G231" i="19"/>
  <c r="F231" i="19"/>
  <c r="E231" i="19"/>
  <c r="D231" i="19"/>
  <c r="B231" i="19"/>
  <c r="A231" i="19"/>
  <c r="M230" i="19"/>
  <c r="L230" i="19"/>
  <c r="K230" i="19"/>
  <c r="J230" i="19"/>
  <c r="I230" i="19"/>
  <c r="H230" i="19"/>
  <c r="G230" i="19"/>
  <c r="F230" i="19"/>
  <c r="E230" i="19"/>
  <c r="D230" i="19"/>
  <c r="B230" i="19"/>
  <c r="A230" i="19"/>
  <c r="M229" i="19"/>
  <c r="L229" i="19"/>
  <c r="K229" i="19"/>
  <c r="J229" i="19"/>
  <c r="I229" i="19"/>
  <c r="H229" i="19"/>
  <c r="G229" i="19"/>
  <c r="F229" i="19"/>
  <c r="E229" i="19"/>
  <c r="D229" i="19"/>
  <c r="B229" i="19"/>
  <c r="A229" i="19"/>
  <c r="M228" i="19"/>
  <c r="L228" i="19"/>
  <c r="K228" i="19"/>
  <c r="J228" i="19"/>
  <c r="I228" i="19"/>
  <c r="H228" i="19"/>
  <c r="G228" i="19"/>
  <c r="F228" i="19"/>
  <c r="E228" i="19"/>
  <c r="D228" i="19"/>
  <c r="B228" i="19"/>
  <c r="A228" i="19"/>
  <c r="M227" i="19"/>
  <c r="L227" i="19"/>
  <c r="K227" i="19"/>
  <c r="J227" i="19"/>
  <c r="I227" i="19"/>
  <c r="H227" i="19"/>
  <c r="G227" i="19"/>
  <c r="F227" i="19"/>
  <c r="E227" i="19"/>
  <c r="D227" i="19"/>
  <c r="B227" i="19"/>
  <c r="A227" i="19"/>
  <c r="M226" i="19"/>
  <c r="L226" i="19"/>
  <c r="K226" i="19"/>
  <c r="J226" i="19"/>
  <c r="I226" i="19"/>
  <c r="H226" i="19"/>
  <c r="G226" i="19"/>
  <c r="F226" i="19"/>
  <c r="E226" i="19"/>
  <c r="D226" i="19"/>
  <c r="B226" i="19"/>
  <c r="A226" i="19"/>
  <c r="M225" i="19"/>
  <c r="L225" i="19"/>
  <c r="K225" i="19"/>
  <c r="J225" i="19"/>
  <c r="I225" i="19"/>
  <c r="H225" i="19"/>
  <c r="G225" i="19"/>
  <c r="F225" i="19"/>
  <c r="E225" i="19"/>
  <c r="D225" i="19"/>
  <c r="B225" i="19"/>
  <c r="A225" i="19"/>
  <c r="M224" i="19"/>
  <c r="L224" i="19"/>
  <c r="K224" i="19"/>
  <c r="J224" i="19"/>
  <c r="I224" i="19"/>
  <c r="H224" i="19"/>
  <c r="G224" i="19"/>
  <c r="F224" i="19"/>
  <c r="E224" i="19"/>
  <c r="D224" i="19"/>
  <c r="B224" i="19"/>
  <c r="A224" i="19"/>
  <c r="M223" i="19"/>
  <c r="L223" i="19"/>
  <c r="K223" i="19"/>
  <c r="J223" i="19"/>
  <c r="I223" i="19"/>
  <c r="H223" i="19"/>
  <c r="G223" i="19"/>
  <c r="F223" i="19"/>
  <c r="E223" i="19"/>
  <c r="D223" i="19"/>
  <c r="B223" i="19"/>
  <c r="A223" i="19"/>
  <c r="M222" i="19"/>
  <c r="L222" i="19"/>
  <c r="K222" i="19"/>
  <c r="J222" i="19"/>
  <c r="I222" i="19"/>
  <c r="H222" i="19"/>
  <c r="G222" i="19"/>
  <c r="F222" i="19"/>
  <c r="E222" i="19"/>
  <c r="D222" i="19"/>
  <c r="B222" i="19"/>
  <c r="A222" i="19"/>
  <c r="M221" i="19"/>
  <c r="L221" i="19"/>
  <c r="K221" i="19"/>
  <c r="J221" i="19"/>
  <c r="I221" i="19"/>
  <c r="H221" i="19"/>
  <c r="G221" i="19"/>
  <c r="F221" i="19"/>
  <c r="E221" i="19"/>
  <c r="D221" i="19"/>
  <c r="B221" i="19"/>
  <c r="A221" i="19"/>
  <c r="M220" i="19"/>
  <c r="L220" i="19"/>
  <c r="K220" i="19"/>
  <c r="J220" i="19"/>
  <c r="I220" i="19"/>
  <c r="H220" i="19"/>
  <c r="G220" i="19"/>
  <c r="F220" i="19"/>
  <c r="E220" i="19"/>
  <c r="D220" i="19"/>
  <c r="B220" i="19"/>
  <c r="A220" i="19"/>
  <c r="M219" i="19"/>
  <c r="L219" i="19"/>
  <c r="K219" i="19"/>
  <c r="J219" i="19"/>
  <c r="I219" i="19"/>
  <c r="H219" i="19"/>
  <c r="G219" i="19"/>
  <c r="F219" i="19"/>
  <c r="E219" i="19"/>
  <c r="D219" i="19"/>
  <c r="B219" i="19"/>
  <c r="A219" i="19"/>
  <c r="M218" i="19"/>
  <c r="L218" i="19"/>
  <c r="K218" i="19"/>
  <c r="J218" i="19"/>
  <c r="I218" i="19"/>
  <c r="H218" i="19"/>
  <c r="G218" i="19"/>
  <c r="F218" i="19"/>
  <c r="E218" i="19"/>
  <c r="D218" i="19"/>
  <c r="B218" i="19"/>
  <c r="A218" i="19"/>
  <c r="M217" i="19"/>
  <c r="L217" i="19"/>
  <c r="K217" i="19"/>
  <c r="J217" i="19"/>
  <c r="I217" i="19"/>
  <c r="H217" i="19"/>
  <c r="G217" i="19"/>
  <c r="F217" i="19"/>
  <c r="E217" i="19"/>
  <c r="D217" i="19"/>
  <c r="B217" i="19"/>
  <c r="A217" i="19"/>
  <c r="M216" i="19"/>
  <c r="L216" i="19"/>
  <c r="K216" i="19"/>
  <c r="J216" i="19"/>
  <c r="I216" i="19"/>
  <c r="H216" i="19"/>
  <c r="G216" i="19"/>
  <c r="F216" i="19"/>
  <c r="E216" i="19"/>
  <c r="D216" i="19"/>
  <c r="B216" i="19"/>
  <c r="A216" i="19"/>
  <c r="M215" i="19"/>
  <c r="L215" i="19"/>
  <c r="K215" i="19"/>
  <c r="J215" i="19"/>
  <c r="I215" i="19"/>
  <c r="H215" i="19"/>
  <c r="G215" i="19"/>
  <c r="F215" i="19"/>
  <c r="E215" i="19"/>
  <c r="D215" i="19"/>
  <c r="B215" i="19"/>
  <c r="A215" i="19"/>
  <c r="M214" i="19"/>
  <c r="L214" i="19"/>
  <c r="K214" i="19"/>
  <c r="J214" i="19"/>
  <c r="I214" i="19"/>
  <c r="H214" i="19"/>
  <c r="G214" i="19"/>
  <c r="F214" i="19"/>
  <c r="E214" i="19"/>
  <c r="D214" i="19"/>
  <c r="B214" i="19"/>
  <c r="A214" i="19"/>
  <c r="M213" i="19"/>
  <c r="L213" i="19"/>
  <c r="K213" i="19"/>
  <c r="J213" i="19"/>
  <c r="I213" i="19"/>
  <c r="H213" i="19"/>
  <c r="G213" i="19"/>
  <c r="F213" i="19"/>
  <c r="E213" i="19"/>
  <c r="D213" i="19"/>
  <c r="B213" i="19"/>
  <c r="A213" i="19"/>
  <c r="M212" i="19"/>
  <c r="L212" i="19"/>
  <c r="K212" i="19"/>
  <c r="J212" i="19"/>
  <c r="I212" i="19"/>
  <c r="H212" i="19"/>
  <c r="G212" i="19"/>
  <c r="F212" i="19"/>
  <c r="E212" i="19"/>
  <c r="D212" i="19"/>
  <c r="B212" i="19"/>
  <c r="A212" i="19"/>
  <c r="M211" i="19"/>
  <c r="L211" i="19"/>
  <c r="K211" i="19"/>
  <c r="J211" i="19"/>
  <c r="I211" i="19"/>
  <c r="H211" i="19"/>
  <c r="G211" i="19"/>
  <c r="F211" i="19"/>
  <c r="E211" i="19"/>
  <c r="D211" i="19"/>
  <c r="B211" i="19"/>
  <c r="A211" i="19"/>
  <c r="M210" i="19"/>
  <c r="L210" i="19"/>
  <c r="K210" i="19"/>
  <c r="J210" i="19"/>
  <c r="I210" i="19"/>
  <c r="H210" i="19"/>
  <c r="G210" i="19"/>
  <c r="F210" i="19"/>
  <c r="E210" i="19"/>
  <c r="D210" i="19"/>
  <c r="B210" i="19"/>
  <c r="A210" i="19"/>
  <c r="M209" i="19"/>
  <c r="L209" i="19"/>
  <c r="K209" i="19"/>
  <c r="J209" i="19"/>
  <c r="I209" i="19"/>
  <c r="H209" i="19"/>
  <c r="G209" i="19"/>
  <c r="F209" i="19"/>
  <c r="E209" i="19"/>
  <c r="D209" i="19"/>
  <c r="B209" i="19"/>
  <c r="A209" i="19"/>
  <c r="M208" i="19"/>
  <c r="L208" i="19"/>
  <c r="K208" i="19"/>
  <c r="J208" i="19"/>
  <c r="I208" i="19"/>
  <c r="H208" i="19"/>
  <c r="G208" i="19"/>
  <c r="F208" i="19"/>
  <c r="E208" i="19"/>
  <c r="D208" i="19"/>
  <c r="B208" i="19"/>
  <c r="A208" i="19"/>
  <c r="M207" i="19"/>
  <c r="L207" i="19"/>
  <c r="K207" i="19"/>
  <c r="J207" i="19"/>
  <c r="I207" i="19"/>
  <c r="H207" i="19"/>
  <c r="G207" i="19"/>
  <c r="F207" i="19"/>
  <c r="E207" i="19"/>
  <c r="D207" i="19"/>
  <c r="B207" i="19"/>
  <c r="A207" i="19"/>
  <c r="M206" i="19"/>
  <c r="L206" i="19"/>
  <c r="K206" i="19"/>
  <c r="J206" i="19"/>
  <c r="I206" i="19"/>
  <c r="H206" i="19"/>
  <c r="G206" i="19"/>
  <c r="F206" i="19"/>
  <c r="E206" i="19"/>
  <c r="D206" i="19"/>
  <c r="B206" i="19"/>
  <c r="A206" i="19"/>
  <c r="M205" i="19"/>
  <c r="L205" i="19"/>
  <c r="K205" i="19"/>
  <c r="J205" i="19"/>
  <c r="I205" i="19"/>
  <c r="H205" i="19"/>
  <c r="G205" i="19"/>
  <c r="F205" i="19"/>
  <c r="E205" i="19"/>
  <c r="D205" i="19"/>
  <c r="B205" i="19"/>
  <c r="A205" i="19"/>
  <c r="M204" i="19"/>
  <c r="L204" i="19"/>
  <c r="K204" i="19"/>
  <c r="J204" i="19"/>
  <c r="I204" i="19"/>
  <c r="H204" i="19"/>
  <c r="G204" i="19"/>
  <c r="F204" i="19"/>
  <c r="E204" i="19"/>
  <c r="D204" i="19"/>
  <c r="B204" i="19"/>
  <c r="A204" i="19"/>
  <c r="M203" i="19"/>
  <c r="L203" i="19"/>
  <c r="K203" i="19"/>
  <c r="J203" i="19"/>
  <c r="I203" i="19"/>
  <c r="H203" i="19"/>
  <c r="G203" i="19"/>
  <c r="F203" i="19"/>
  <c r="E203" i="19"/>
  <c r="D203" i="19"/>
  <c r="B203" i="19"/>
  <c r="A203" i="19"/>
  <c r="M202" i="19"/>
  <c r="L202" i="19"/>
  <c r="K202" i="19"/>
  <c r="J202" i="19"/>
  <c r="I202" i="19"/>
  <c r="H202" i="19"/>
  <c r="G202" i="19"/>
  <c r="F202" i="19"/>
  <c r="E202" i="19"/>
  <c r="D202" i="19"/>
  <c r="B202" i="19"/>
  <c r="A202" i="19"/>
  <c r="M201" i="19"/>
  <c r="L201" i="19"/>
  <c r="K201" i="19"/>
  <c r="J201" i="19"/>
  <c r="I201" i="19"/>
  <c r="H201" i="19"/>
  <c r="G201" i="19"/>
  <c r="F201" i="19"/>
  <c r="E201" i="19"/>
  <c r="D201" i="19"/>
  <c r="B201" i="19"/>
  <c r="A201" i="19"/>
  <c r="M200" i="19"/>
  <c r="L200" i="19"/>
  <c r="K200" i="19"/>
  <c r="J200" i="19"/>
  <c r="I200" i="19"/>
  <c r="H200" i="19"/>
  <c r="G200" i="19"/>
  <c r="F200" i="19"/>
  <c r="E200" i="19"/>
  <c r="D200" i="19"/>
  <c r="B200" i="19"/>
  <c r="A200" i="19"/>
  <c r="M199" i="19"/>
  <c r="L199" i="19"/>
  <c r="K199" i="19"/>
  <c r="J199" i="19"/>
  <c r="I199" i="19"/>
  <c r="H199" i="19"/>
  <c r="G199" i="19"/>
  <c r="F199" i="19"/>
  <c r="E199" i="19"/>
  <c r="D199" i="19"/>
  <c r="B199" i="19"/>
  <c r="A199" i="19"/>
  <c r="M198" i="19"/>
  <c r="L198" i="19"/>
  <c r="K198" i="19"/>
  <c r="J198" i="19"/>
  <c r="I198" i="19"/>
  <c r="H198" i="19"/>
  <c r="G198" i="19"/>
  <c r="F198" i="19"/>
  <c r="E198" i="19"/>
  <c r="D198" i="19"/>
  <c r="B198" i="19"/>
  <c r="A198" i="19"/>
  <c r="M197" i="19"/>
  <c r="L197" i="19"/>
  <c r="K197" i="19"/>
  <c r="J197" i="19"/>
  <c r="I197" i="19"/>
  <c r="H197" i="19"/>
  <c r="G197" i="19"/>
  <c r="F197" i="19"/>
  <c r="E197" i="19"/>
  <c r="D197" i="19"/>
  <c r="B197" i="19"/>
  <c r="A197" i="19"/>
  <c r="M196" i="19"/>
  <c r="L196" i="19"/>
  <c r="K196" i="19"/>
  <c r="J196" i="19"/>
  <c r="I196" i="19"/>
  <c r="H196" i="19"/>
  <c r="G196" i="19"/>
  <c r="F196" i="19"/>
  <c r="E196" i="19"/>
  <c r="D196" i="19"/>
  <c r="B196" i="19"/>
  <c r="A196" i="19"/>
  <c r="M195" i="19"/>
  <c r="L195" i="19"/>
  <c r="K195" i="19"/>
  <c r="J195" i="19"/>
  <c r="I195" i="19"/>
  <c r="H195" i="19"/>
  <c r="G195" i="19"/>
  <c r="F195" i="19"/>
  <c r="E195" i="19"/>
  <c r="D195" i="19"/>
  <c r="B195" i="19"/>
  <c r="A195" i="19"/>
  <c r="M194" i="19"/>
  <c r="L194" i="19"/>
  <c r="K194" i="19"/>
  <c r="J194" i="19"/>
  <c r="I194" i="19"/>
  <c r="H194" i="19"/>
  <c r="G194" i="19"/>
  <c r="F194" i="19"/>
  <c r="E194" i="19"/>
  <c r="D194" i="19"/>
  <c r="B194" i="19"/>
  <c r="A194" i="19"/>
  <c r="M193" i="19"/>
  <c r="L193" i="19"/>
  <c r="K193" i="19"/>
  <c r="J193" i="19"/>
  <c r="I193" i="19"/>
  <c r="H193" i="19"/>
  <c r="G193" i="19"/>
  <c r="F193" i="19"/>
  <c r="E193" i="19"/>
  <c r="D193" i="19"/>
  <c r="B193" i="19"/>
  <c r="A193" i="19"/>
  <c r="M192" i="19"/>
  <c r="L192" i="19"/>
  <c r="K192" i="19"/>
  <c r="J192" i="19"/>
  <c r="I192" i="19"/>
  <c r="H192" i="19"/>
  <c r="G192" i="19"/>
  <c r="F192" i="19"/>
  <c r="E192" i="19"/>
  <c r="D192" i="19"/>
  <c r="B192" i="19"/>
  <c r="A192" i="19"/>
  <c r="M191" i="19"/>
  <c r="L191" i="19"/>
  <c r="K191" i="19"/>
  <c r="J191" i="19"/>
  <c r="I191" i="19"/>
  <c r="H191" i="19"/>
  <c r="G191" i="19"/>
  <c r="F191" i="19"/>
  <c r="E191" i="19"/>
  <c r="D191" i="19"/>
  <c r="B191" i="19"/>
  <c r="A191" i="19"/>
  <c r="M190" i="19"/>
  <c r="L190" i="19"/>
  <c r="K190" i="19"/>
  <c r="J190" i="19"/>
  <c r="I190" i="19"/>
  <c r="H190" i="19"/>
  <c r="G190" i="19"/>
  <c r="F190" i="19"/>
  <c r="E190" i="19"/>
  <c r="D190" i="19"/>
  <c r="B190" i="19"/>
  <c r="A190" i="19"/>
  <c r="M189" i="19"/>
  <c r="L189" i="19"/>
  <c r="K189" i="19"/>
  <c r="J189" i="19"/>
  <c r="I189" i="19"/>
  <c r="H189" i="19"/>
  <c r="G189" i="19"/>
  <c r="F189" i="19"/>
  <c r="E189" i="19"/>
  <c r="D189" i="19"/>
  <c r="B189" i="19"/>
  <c r="A189" i="19"/>
  <c r="M188" i="19"/>
  <c r="L188" i="19"/>
  <c r="K188" i="19"/>
  <c r="J188" i="19"/>
  <c r="I188" i="19"/>
  <c r="H188" i="19"/>
  <c r="G188" i="19"/>
  <c r="F188" i="19"/>
  <c r="E188" i="19"/>
  <c r="D188" i="19"/>
  <c r="B188" i="19"/>
  <c r="A188" i="19"/>
  <c r="M187" i="19"/>
  <c r="L187" i="19"/>
  <c r="K187" i="19"/>
  <c r="J187" i="19"/>
  <c r="I187" i="19"/>
  <c r="H187" i="19"/>
  <c r="G187" i="19"/>
  <c r="F187" i="19"/>
  <c r="E187" i="19"/>
  <c r="D187" i="19"/>
  <c r="B187" i="19"/>
  <c r="A187" i="19"/>
  <c r="M186" i="19"/>
  <c r="L186" i="19"/>
  <c r="K186" i="19"/>
  <c r="J186" i="19"/>
  <c r="I186" i="19"/>
  <c r="H186" i="19"/>
  <c r="G186" i="19"/>
  <c r="F186" i="19"/>
  <c r="E186" i="19"/>
  <c r="D186" i="19"/>
  <c r="B186" i="19"/>
  <c r="A186" i="19"/>
  <c r="M185" i="19"/>
  <c r="L185" i="19"/>
  <c r="K185" i="19"/>
  <c r="J185" i="19"/>
  <c r="I185" i="19"/>
  <c r="H185" i="19"/>
  <c r="G185" i="19"/>
  <c r="F185" i="19"/>
  <c r="E185" i="19"/>
  <c r="D185" i="19"/>
  <c r="B185" i="19"/>
  <c r="A185" i="19"/>
  <c r="M184" i="19"/>
  <c r="L184" i="19"/>
  <c r="K184" i="19"/>
  <c r="J184" i="19"/>
  <c r="I184" i="19"/>
  <c r="H184" i="19"/>
  <c r="G184" i="19"/>
  <c r="F184" i="19"/>
  <c r="E184" i="19"/>
  <c r="D184" i="19"/>
  <c r="B184" i="19"/>
  <c r="A184" i="19"/>
  <c r="M183" i="19"/>
  <c r="L183" i="19"/>
  <c r="K183" i="19"/>
  <c r="J183" i="19"/>
  <c r="I183" i="19"/>
  <c r="H183" i="19"/>
  <c r="G183" i="19"/>
  <c r="F183" i="19"/>
  <c r="E183" i="19"/>
  <c r="D183" i="19"/>
  <c r="B183" i="19"/>
  <c r="A183" i="19"/>
  <c r="M618" i="18"/>
  <c r="L618" i="18"/>
  <c r="K618" i="18"/>
  <c r="J618" i="18"/>
  <c r="I618" i="18"/>
  <c r="H618" i="18"/>
  <c r="G618" i="18"/>
  <c r="F618" i="18"/>
  <c r="E618" i="18"/>
  <c r="D618" i="18"/>
  <c r="B618" i="18"/>
  <c r="A618" i="18"/>
  <c r="M617" i="18"/>
  <c r="L617" i="18"/>
  <c r="K617" i="18"/>
  <c r="J617" i="18"/>
  <c r="I617" i="18"/>
  <c r="H617" i="18"/>
  <c r="G617" i="18"/>
  <c r="F617" i="18"/>
  <c r="E617" i="18"/>
  <c r="D617" i="18"/>
  <c r="B617" i="18"/>
  <c r="A617" i="18"/>
  <c r="M616" i="18"/>
  <c r="L616" i="18"/>
  <c r="K616" i="18"/>
  <c r="J616" i="18"/>
  <c r="I616" i="18"/>
  <c r="H616" i="18"/>
  <c r="G616" i="18"/>
  <c r="F616" i="18"/>
  <c r="E616" i="18"/>
  <c r="D616" i="18"/>
  <c r="B616" i="18"/>
  <c r="A616" i="18"/>
  <c r="M615" i="18"/>
  <c r="L615" i="18"/>
  <c r="K615" i="18"/>
  <c r="J615" i="18"/>
  <c r="I615" i="18"/>
  <c r="H615" i="18"/>
  <c r="G615" i="18"/>
  <c r="F615" i="18"/>
  <c r="E615" i="18"/>
  <c r="D615" i="18"/>
  <c r="B615" i="18"/>
  <c r="A615" i="18"/>
  <c r="M614" i="18"/>
  <c r="L614" i="18"/>
  <c r="K614" i="18"/>
  <c r="J614" i="18"/>
  <c r="I614" i="18"/>
  <c r="H614" i="18"/>
  <c r="G614" i="18"/>
  <c r="F614" i="18"/>
  <c r="E614" i="18"/>
  <c r="D614" i="18"/>
  <c r="B614" i="18"/>
  <c r="A614" i="18"/>
  <c r="M613" i="18"/>
  <c r="L613" i="18"/>
  <c r="K613" i="18"/>
  <c r="J613" i="18"/>
  <c r="I613" i="18"/>
  <c r="H613" i="18"/>
  <c r="G613" i="18"/>
  <c r="F613" i="18"/>
  <c r="E613" i="18"/>
  <c r="D613" i="18"/>
  <c r="B613" i="18"/>
  <c r="A613" i="18"/>
  <c r="M612" i="18"/>
  <c r="L612" i="18"/>
  <c r="K612" i="18"/>
  <c r="J612" i="18"/>
  <c r="I612" i="18"/>
  <c r="H612" i="18"/>
  <c r="G612" i="18"/>
  <c r="F612" i="18"/>
  <c r="E612" i="18"/>
  <c r="D612" i="18"/>
  <c r="B612" i="18"/>
  <c r="A612" i="18"/>
  <c r="M611" i="18"/>
  <c r="L611" i="18"/>
  <c r="K611" i="18"/>
  <c r="J611" i="18"/>
  <c r="I611" i="18"/>
  <c r="H611" i="18"/>
  <c r="G611" i="18"/>
  <c r="F611" i="18"/>
  <c r="E611" i="18"/>
  <c r="D611" i="18"/>
  <c r="B611" i="18"/>
  <c r="A611" i="18"/>
  <c r="M610" i="18"/>
  <c r="L610" i="18"/>
  <c r="K610" i="18"/>
  <c r="J610" i="18"/>
  <c r="I610" i="18"/>
  <c r="H610" i="18"/>
  <c r="G610" i="18"/>
  <c r="F610" i="18"/>
  <c r="E610" i="18"/>
  <c r="D610" i="18"/>
  <c r="B610" i="18"/>
  <c r="A610" i="18"/>
  <c r="M609" i="18"/>
  <c r="L609" i="18"/>
  <c r="K609" i="18"/>
  <c r="J609" i="18"/>
  <c r="I609" i="18"/>
  <c r="H609" i="18"/>
  <c r="G609" i="18"/>
  <c r="F609" i="18"/>
  <c r="E609" i="18"/>
  <c r="D609" i="18"/>
  <c r="B609" i="18"/>
  <c r="A609" i="18"/>
  <c r="M608" i="18"/>
  <c r="L608" i="18"/>
  <c r="K608" i="18"/>
  <c r="J608" i="18"/>
  <c r="I608" i="18"/>
  <c r="H608" i="18"/>
  <c r="G608" i="18"/>
  <c r="F608" i="18"/>
  <c r="E608" i="18"/>
  <c r="D608" i="18"/>
  <c r="B608" i="18"/>
  <c r="A608" i="18"/>
  <c r="M607" i="18"/>
  <c r="L607" i="18"/>
  <c r="K607" i="18"/>
  <c r="J607" i="18"/>
  <c r="I607" i="18"/>
  <c r="H607" i="18"/>
  <c r="G607" i="18"/>
  <c r="F607" i="18"/>
  <c r="E607" i="18"/>
  <c r="D607" i="18"/>
  <c r="B607" i="18"/>
  <c r="A607" i="18"/>
  <c r="M606" i="18"/>
  <c r="L606" i="18"/>
  <c r="K606" i="18"/>
  <c r="J606" i="18"/>
  <c r="I606" i="18"/>
  <c r="H606" i="18"/>
  <c r="G606" i="18"/>
  <c r="F606" i="18"/>
  <c r="E606" i="18"/>
  <c r="D606" i="18"/>
  <c r="B606" i="18"/>
  <c r="A606" i="18"/>
  <c r="M605" i="18"/>
  <c r="L605" i="18"/>
  <c r="K605" i="18"/>
  <c r="J605" i="18"/>
  <c r="I605" i="18"/>
  <c r="H605" i="18"/>
  <c r="G605" i="18"/>
  <c r="F605" i="18"/>
  <c r="E605" i="18"/>
  <c r="D605" i="18"/>
  <c r="B605" i="18"/>
  <c r="A605" i="18"/>
  <c r="M604" i="18"/>
  <c r="L604" i="18"/>
  <c r="K604" i="18"/>
  <c r="J604" i="18"/>
  <c r="I604" i="18"/>
  <c r="H604" i="18"/>
  <c r="G604" i="18"/>
  <c r="F604" i="18"/>
  <c r="E604" i="18"/>
  <c r="D604" i="18"/>
  <c r="B604" i="18"/>
  <c r="A604" i="18"/>
  <c r="M603" i="18"/>
  <c r="L603" i="18"/>
  <c r="K603" i="18"/>
  <c r="J603" i="18"/>
  <c r="I603" i="18"/>
  <c r="H603" i="18"/>
  <c r="G603" i="18"/>
  <c r="F603" i="18"/>
  <c r="E603" i="18"/>
  <c r="D603" i="18"/>
  <c r="B603" i="18"/>
  <c r="A603" i="18"/>
  <c r="M602" i="18"/>
  <c r="L602" i="18"/>
  <c r="K602" i="18"/>
  <c r="J602" i="18"/>
  <c r="I602" i="18"/>
  <c r="H602" i="18"/>
  <c r="G602" i="18"/>
  <c r="F602" i="18"/>
  <c r="E602" i="18"/>
  <c r="D602" i="18"/>
  <c r="B602" i="18"/>
  <c r="A602" i="18"/>
  <c r="M601" i="18"/>
  <c r="L601" i="18"/>
  <c r="K601" i="18"/>
  <c r="J601" i="18"/>
  <c r="I601" i="18"/>
  <c r="H601" i="18"/>
  <c r="G601" i="18"/>
  <c r="F601" i="18"/>
  <c r="E601" i="18"/>
  <c r="D601" i="18"/>
  <c r="B601" i="18"/>
  <c r="A601" i="18"/>
  <c r="M600" i="18"/>
  <c r="L600" i="18"/>
  <c r="K600" i="18"/>
  <c r="J600" i="18"/>
  <c r="I600" i="18"/>
  <c r="H600" i="18"/>
  <c r="G600" i="18"/>
  <c r="F600" i="18"/>
  <c r="E600" i="18"/>
  <c r="D600" i="18"/>
  <c r="B600" i="18"/>
  <c r="A600" i="18"/>
  <c r="M599" i="18"/>
  <c r="L599" i="18"/>
  <c r="K599" i="18"/>
  <c r="J599" i="18"/>
  <c r="I599" i="18"/>
  <c r="H599" i="18"/>
  <c r="G599" i="18"/>
  <c r="F599" i="18"/>
  <c r="E599" i="18"/>
  <c r="D599" i="18"/>
  <c r="B599" i="18"/>
  <c r="A599" i="18"/>
  <c r="M598" i="18"/>
  <c r="L598" i="18"/>
  <c r="K598" i="18"/>
  <c r="J598" i="18"/>
  <c r="I598" i="18"/>
  <c r="H598" i="18"/>
  <c r="G598" i="18"/>
  <c r="F598" i="18"/>
  <c r="E598" i="18"/>
  <c r="D598" i="18"/>
  <c r="B598" i="18"/>
  <c r="A598" i="18"/>
  <c r="M597" i="18"/>
  <c r="L597" i="18"/>
  <c r="K597" i="18"/>
  <c r="J597" i="18"/>
  <c r="I597" i="18"/>
  <c r="H597" i="18"/>
  <c r="G597" i="18"/>
  <c r="F597" i="18"/>
  <c r="E597" i="18"/>
  <c r="D597" i="18"/>
  <c r="B597" i="18"/>
  <c r="A597" i="18"/>
  <c r="M596" i="18"/>
  <c r="L596" i="18"/>
  <c r="K596" i="18"/>
  <c r="J596" i="18"/>
  <c r="I596" i="18"/>
  <c r="H596" i="18"/>
  <c r="G596" i="18"/>
  <c r="F596" i="18"/>
  <c r="E596" i="18"/>
  <c r="D596" i="18"/>
  <c r="B596" i="18"/>
  <c r="A596" i="18"/>
  <c r="M595" i="18"/>
  <c r="L595" i="18"/>
  <c r="K595" i="18"/>
  <c r="J595" i="18"/>
  <c r="I595" i="18"/>
  <c r="H595" i="18"/>
  <c r="G595" i="18"/>
  <c r="F595" i="18"/>
  <c r="E595" i="18"/>
  <c r="D595" i="18"/>
  <c r="B595" i="18"/>
  <c r="A595" i="18"/>
  <c r="M594" i="18"/>
  <c r="L594" i="18"/>
  <c r="K594" i="18"/>
  <c r="J594" i="18"/>
  <c r="I594" i="18"/>
  <c r="H594" i="18"/>
  <c r="G594" i="18"/>
  <c r="F594" i="18"/>
  <c r="E594" i="18"/>
  <c r="D594" i="18"/>
  <c r="B594" i="18"/>
  <c r="A594" i="18"/>
  <c r="M593" i="18"/>
  <c r="L593" i="18"/>
  <c r="K593" i="18"/>
  <c r="J593" i="18"/>
  <c r="I593" i="18"/>
  <c r="H593" i="18"/>
  <c r="G593" i="18"/>
  <c r="F593" i="18"/>
  <c r="E593" i="18"/>
  <c r="D593" i="18"/>
  <c r="B593" i="18"/>
  <c r="A593" i="18"/>
  <c r="M592" i="18"/>
  <c r="L592" i="18"/>
  <c r="K592" i="18"/>
  <c r="J592" i="18"/>
  <c r="I592" i="18"/>
  <c r="H592" i="18"/>
  <c r="G592" i="18"/>
  <c r="F592" i="18"/>
  <c r="E592" i="18"/>
  <c r="D592" i="18"/>
  <c r="B592" i="18"/>
  <c r="A592" i="18"/>
  <c r="M591" i="18"/>
  <c r="L591" i="18"/>
  <c r="K591" i="18"/>
  <c r="J591" i="18"/>
  <c r="I591" i="18"/>
  <c r="H591" i="18"/>
  <c r="G591" i="18"/>
  <c r="F591" i="18"/>
  <c r="E591" i="18"/>
  <c r="D591" i="18"/>
  <c r="B591" i="18"/>
  <c r="A591" i="18"/>
  <c r="M590" i="18"/>
  <c r="L590" i="18"/>
  <c r="K590" i="18"/>
  <c r="J590" i="18"/>
  <c r="I590" i="18"/>
  <c r="H590" i="18"/>
  <c r="G590" i="18"/>
  <c r="F590" i="18"/>
  <c r="E590" i="18"/>
  <c r="D590" i="18"/>
  <c r="B590" i="18"/>
  <c r="A590" i="18"/>
  <c r="M589" i="18"/>
  <c r="L589" i="18"/>
  <c r="K589" i="18"/>
  <c r="J589" i="18"/>
  <c r="I589" i="18"/>
  <c r="H589" i="18"/>
  <c r="G589" i="18"/>
  <c r="F589" i="18"/>
  <c r="E589" i="18"/>
  <c r="D589" i="18"/>
  <c r="B589" i="18"/>
  <c r="A589" i="18"/>
  <c r="M588" i="18"/>
  <c r="L588" i="18"/>
  <c r="K588" i="18"/>
  <c r="J588" i="18"/>
  <c r="I588" i="18"/>
  <c r="H588" i="18"/>
  <c r="G588" i="18"/>
  <c r="F588" i="18"/>
  <c r="E588" i="18"/>
  <c r="D588" i="18"/>
  <c r="B588" i="18"/>
  <c r="A588" i="18"/>
  <c r="M587" i="18"/>
  <c r="L587" i="18"/>
  <c r="K587" i="18"/>
  <c r="J587" i="18"/>
  <c r="I587" i="18"/>
  <c r="H587" i="18"/>
  <c r="G587" i="18"/>
  <c r="F587" i="18"/>
  <c r="E587" i="18"/>
  <c r="D587" i="18"/>
  <c r="B587" i="18"/>
  <c r="A587" i="18"/>
  <c r="M586" i="18"/>
  <c r="L586" i="18"/>
  <c r="K586" i="18"/>
  <c r="J586" i="18"/>
  <c r="I586" i="18"/>
  <c r="H586" i="18"/>
  <c r="G586" i="18"/>
  <c r="F586" i="18"/>
  <c r="E586" i="18"/>
  <c r="D586" i="18"/>
  <c r="B586" i="18"/>
  <c r="A586" i="18"/>
  <c r="M585" i="18"/>
  <c r="L585" i="18"/>
  <c r="K585" i="18"/>
  <c r="J585" i="18"/>
  <c r="I585" i="18"/>
  <c r="H585" i="18"/>
  <c r="G585" i="18"/>
  <c r="F585" i="18"/>
  <c r="E585" i="18"/>
  <c r="D585" i="18"/>
  <c r="B585" i="18"/>
  <c r="A585" i="18"/>
  <c r="M584" i="18"/>
  <c r="L584" i="18"/>
  <c r="K584" i="18"/>
  <c r="J584" i="18"/>
  <c r="I584" i="18"/>
  <c r="H584" i="18"/>
  <c r="G584" i="18"/>
  <c r="F584" i="18"/>
  <c r="E584" i="18"/>
  <c r="D584" i="18"/>
  <c r="B584" i="18"/>
  <c r="A584" i="18"/>
  <c r="M583" i="18"/>
  <c r="L583" i="18"/>
  <c r="K583" i="18"/>
  <c r="J583" i="18"/>
  <c r="I583" i="18"/>
  <c r="H583" i="18"/>
  <c r="G583" i="18"/>
  <c r="F583" i="18"/>
  <c r="E583" i="18"/>
  <c r="D583" i="18"/>
  <c r="B583" i="18"/>
  <c r="A583" i="18"/>
  <c r="M582" i="18"/>
  <c r="L582" i="18"/>
  <c r="K582" i="18"/>
  <c r="J582" i="18"/>
  <c r="I582" i="18"/>
  <c r="H582" i="18"/>
  <c r="G582" i="18"/>
  <c r="F582" i="18"/>
  <c r="E582" i="18"/>
  <c r="D582" i="18"/>
  <c r="B582" i="18"/>
  <c r="A582" i="18"/>
  <c r="M581" i="18"/>
  <c r="L581" i="18"/>
  <c r="K581" i="18"/>
  <c r="J581" i="18"/>
  <c r="I581" i="18"/>
  <c r="H581" i="18"/>
  <c r="G581" i="18"/>
  <c r="F581" i="18"/>
  <c r="E581" i="18"/>
  <c r="D581" i="18"/>
  <c r="B581" i="18"/>
  <c r="A581" i="18"/>
  <c r="M580" i="18"/>
  <c r="L580" i="18"/>
  <c r="K580" i="18"/>
  <c r="J580" i="18"/>
  <c r="I580" i="18"/>
  <c r="H580" i="18"/>
  <c r="G580" i="18"/>
  <c r="F580" i="18"/>
  <c r="E580" i="18"/>
  <c r="D580" i="18"/>
  <c r="B580" i="18"/>
  <c r="A580" i="18"/>
  <c r="M579" i="18"/>
  <c r="L579" i="18"/>
  <c r="K579" i="18"/>
  <c r="J579" i="18"/>
  <c r="I579" i="18"/>
  <c r="H579" i="18"/>
  <c r="G579" i="18"/>
  <c r="F579" i="18"/>
  <c r="E579" i="18"/>
  <c r="D579" i="18"/>
  <c r="B579" i="18"/>
  <c r="A579" i="18"/>
  <c r="M578" i="18"/>
  <c r="L578" i="18"/>
  <c r="K578" i="18"/>
  <c r="J578" i="18"/>
  <c r="I578" i="18"/>
  <c r="H578" i="18"/>
  <c r="G578" i="18"/>
  <c r="F578" i="18"/>
  <c r="E578" i="18"/>
  <c r="D578" i="18"/>
  <c r="B578" i="18"/>
  <c r="A578" i="18"/>
  <c r="M577" i="18"/>
  <c r="L577" i="18"/>
  <c r="K577" i="18"/>
  <c r="J577" i="18"/>
  <c r="I577" i="18"/>
  <c r="H577" i="18"/>
  <c r="G577" i="18"/>
  <c r="F577" i="18"/>
  <c r="E577" i="18"/>
  <c r="D577" i="18"/>
  <c r="B577" i="18"/>
  <c r="A577" i="18"/>
  <c r="M576" i="18"/>
  <c r="L576" i="18"/>
  <c r="K576" i="18"/>
  <c r="J576" i="18"/>
  <c r="I576" i="18"/>
  <c r="H576" i="18"/>
  <c r="G576" i="18"/>
  <c r="F576" i="18"/>
  <c r="E576" i="18"/>
  <c r="D576" i="18"/>
  <c r="B576" i="18"/>
  <c r="A576" i="18"/>
  <c r="M575" i="18"/>
  <c r="L575" i="18"/>
  <c r="K575" i="18"/>
  <c r="J575" i="18"/>
  <c r="I575" i="18"/>
  <c r="H575" i="18"/>
  <c r="G575" i="18"/>
  <c r="F575" i="18"/>
  <c r="E575" i="18"/>
  <c r="D575" i="18"/>
  <c r="B575" i="18"/>
  <c r="A575" i="18"/>
  <c r="M574" i="18"/>
  <c r="L574" i="18"/>
  <c r="K574" i="18"/>
  <c r="J574" i="18"/>
  <c r="I574" i="18"/>
  <c r="H574" i="18"/>
  <c r="G574" i="18"/>
  <c r="F574" i="18"/>
  <c r="E574" i="18"/>
  <c r="D574" i="18"/>
  <c r="B574" i="18"/>
  <c r="A574" i="18"/>
  <c r="M573" i="18"/>
  <c r="L573" i="18"/>
  <c r="K573" i="18"/>
  <c r="J573" i="18"/>
  <c r="I573" i="18"/>
  <c r="H573" i="18"/>
  <c r="G573" i="18"/>
  <c r="F573" i="18"/>
  <c r="E573" i="18"/>
  <c r="D573" i="18"/>
  <c r="B573" i="18"/>
  <c r="A573" i="18"/>
  <c r="M572" i="18"/>
  <c r="L572" i="18"/>
  <c r="K572" i="18"/>
  <c r="J572" i="18"/>
  <c r="I572" i="18"/>
  <c r="H572" i="18"/>
  <c r="G572" i="18"/>
  <c r="F572" i="18"/>
  <c r="E572" i="18"/>
  <c r="D572" i="18"/>
  <c r="B572" i="18"/>
  <c r="A572" i="18"/>
  <c r="M571" i="18"/>
  <c r="L571" i="18"/>
  <c r="K571" i="18"/>
  <c r="J571" i="18"/>
  <c r="I571" i="18"/>
  <c r="H571" i="18"/>
  <c r="G571" i="18"/>
  <c r="F571" i="18"/>
  <c r="E571" i="18"/>
  <c r="D571" i="18"/>
  <c r="B571" i="18"/>
  <c r="A571" i="18"/>
  <c r="M570" i="18"/>
  <c r="L570" i="18"/>
  <c r="K570" i="18"/>
  <c r="J570" i="18"/>
  <c r="I570" i="18"/>
  <c r="H570" i="18"/>
  <c r="G570" i="18"/>
  <c r="F570" i="18"/>
  <c r="E570" i="18"/>
  <c r="D570" i="18"/>
  <c r="B570" i="18"/>
  <c r="A570" i="18"/>
  <c r="M569" i="18"/>
  <c r="L569" i="18"/>
  <c r="K569" i="18"/>
  <c r="J569" i="18"/>
  <c r="I569" i="18"/>
  <c r="H569" i="18"/>
  <c r="G569" i="18"/>
  <c r="F569" i="18"/>
  <c r="E569" i="18"/>
  <c r="D569" i="18"/>
  <c r="B569" i="18"/>
  <c r="A569" i="18"/>
  <c r="M568" i="18"/>
  <c r="L568" i="18"/>
  <c r="K568" i="18"/>
  <c r="J568" i="18"/>
  <c r="I568" i="18"/>
  <c r="H568" i="18"/>
  <c r="G568" i="18"/>
  <c r="F568" i="18"/>
  <c r="E568" i="18"/>
  <c r="D568" i="18"/>
  <c r="B568" i="18"/>
  <c r="A568" i="18"/>
  <c r="M567" i="18"/>
  <c r="L567" i="18"/>
  <c r="K567" i="18"/>
  <c r="J567" i="18"/>
  <c r="I567" i="18"/>
  <c r="H567" i="18"/>
  <c r="G567" i="18"/>
  <c r="F567" i="18"/>
  <c r="E567" i="18"/>
  <c r="D567" i="18"/>
  <c r="B567" i="18"/>
  <c r="A567" i="18"/>
  <c r="M566" i="18"/>
  <c r="L566" i="18"/>
  <c r="K566" i="18"/>
  <c r="J566" i="18"/>
  <c r="I566" i="18"/>
  <c r="H566" i="18"/>
  <c r="G566" i="18"/>
  <c r="F566" i="18"/>
  <c r="E566" i="18"/>
  <c r="D566" i="18"/>
  <c r="B566" i="18"/>
  <c r="A566" i="18"/>
  <c r="M565" i="18"/>
  <c r="L565" i="18"/>
  <c r="K565" i="18"/>
  <c r="J565" i="18"/>
  <c r="I565" i="18"/>
  <c r="H565" i="18"/>
  <c r="G565" i="18"/>
  <c r="F565" i="18"/>
  <c r="E565" i="18"/>
  <c r="D565" i="18"/>
  <c r="B565" i="18"/>
  <c r="A565" i="18"/>
  <c r="M564" i="18"/>
  <c r="L564" i="18"/>
  <c r="K564" i="18"/>
  <c r="J564" i="18"/>
  <c r="I564" i="18"/>
  <c r="H564" i="18"/>
  <c r="G564" i="18"/>
  <c r="F564" i="18"/>
  <c r="E564" i="18"/>
  <c r="D564" i="18"/>
  <c r="B564" i="18"/>
  <c r="A564" i="18"/>
  <c r="M563" i="18"/>
  <c r="L563" i="18"/>
  <c r="K563" i="18"/>
  <c r="J563" i="18"/>
  <c r="I563" i="18"/>
  <c r="H563" i="18"/>
  <c r="G563" i="18"/>
  <c r="F563" i="18"/>
  <c r="E563" i="18"/>
  <c r="D563" i="18"/>
  <c r="B563" i="18"/>
  <c r="A563" i="18"/>
  <c r="M562" i="18"/>
  <c r="L562" i="18"/>
  <c r="K562" i="18"/>
  <c r="J562" i="18"/>
  <c r="I562" i="18"/>
  <c r="H562" i="18"/>
  <c r="G562" i="18"/>
  <c r="F562" i="18"/>
  <c r="E562" i="18"/>
  <c r="D562" i="18"/>
  <c r="B562" i="18"/>
  <c r="A562" i="18"/>
  <c r="M561" i="18"/>
  <c r="L561" i="18"/>
  <c r="K561" i="18"/>
  <c r="J561" i="18"/>
  <c r="I561" i="18"/>
  <c r="H561" i="18"/>
  <c r="G561" i="18"/>
  <c r="F561" i="18"/>
  <c r="E561" i="18"/>
  <c r="D561" i="18"/>
  <c r="B561" i="18"/>
  <c r="A561" i="18"/>
  <c r="M560" i="18"/>
  <c r="L560" i="18"/>
  <c r="K560" i="18"/>
  <c r="J560" i="18"/>
  <c r="I560" i="18"/>
  <c r="H560" i="18"/>
  <c r="G560" i="18"/>
  <c r="F560" i="18"/>
  <c r="E560" i="18"/>
  <c r="D560" i="18"/>
  <c r="B560" i="18"/>
  <c r="A560" i="18"/>
  <c r="M559" i="18"/>
  <c r="L559" i="18"/>
  <c r="K559" i="18"/>
  <c r="J559" i="18"/>
  <c r="I559" i="18"/>
  <c r="H559" i="18"/>
  <c r="G559" i="18"/>
  <c r="F559" i="18"/>
  <c r="E559" i="18"/>
  <c r="D559" i="18"/>
  <c r="B559" i="18"/>
  <c r="A559" i="18"/>
  <c r="M558" i="18"/>
  <c r="L558" i="18"/>
  <c r="K558" i="18"/>
  <c r="J558" i="18"/>
  <c r="I558" i="18"/>
  <c r="H558" i="18"/>
  <c r="G558" i="18"/>
  <c r="F558" i="18"/>
  <c r="E558" i="18"/>
  <c r="D558" i="18"/>
  <c r="B558" i="18"/>
  <c r="A558" i="18"/>
  <c r="M557" i="18"/>
  <c r="L557" i="18"/>
  <c r="K557" i="18"/>
  <c r="J557" i="18"/>
  <c r="I557" i="18"/>
  <c r="H557" i="18"/>
  <c r="G557" i="18"/>
  <c r="F557" i="18"/>
  <c r="E557" i="18"/>
  <c r="D557" i="18"/>
  <c r="B557" i="18"/>
  <c r="A557" i="18"/>
  <c r="M556" i="18"/>
  <c r="L556" i="18"/>
  <c r="K556" i="18"/>
  <c r="J556" i="18"/>
  <c r="I556" i="18"/>
  <c r="H556" i="18"/>
  <c r="G556" i="18"/>
  <c r="F556" i="18"/>
  <c r="E556" i="18"/>
  <c r="D556" i="18"/>
  <c r="B556" i="18"/>
  <c r="A556" i="18"/>
  <c r="M555" i="18"/>
  <c r="L555" i="18"/>
  <c r="K555" i="18"/>
  <c r="J555" i="18"/>
  <c r="I555" i="18"/>
  <c r="H555" i="18"/>
  <c r="G555" i="18"/>
  <c r="F555" i="18"/>
  <c r="E555" i="18"/>
  <c r="D555" i="18"/>
  <c r="B555" i="18"/>
  <c r="A555" i="18"/>
  <c r="M554" i="18"/>
  <c r="L554" i="18"/>
  <c r="K554" i="18"/>
  <c r="J554" i="18"/>
  <c r="I554" i="18"/>
  <c r="H554" i="18"/>
  <c r="G554" i="18"/>
  <c r="F554" i="18"/>
  <c r="E554" i="18"/>
  <c r="D554" i="18"/>
  <c r="B554" i="18"/>
  <c r="A554" i="18"/>
  <c r="M553" i="18"/>
  <c r="L553" i="18"/>
  <c r="K553" i="18"/>
  <c r="J553" i="18"/>
  <c r="I553" i="18"/>
  <c r="H553" i="18"/>
  <c r="G553" i="18"/>
  <c r="F553" i="18"/>
  <c r="E553" i="18"/>
  <c r="D553" i="18"/>
  <c r="B553" i="18"/>
  <c r="A553" i="18"/>
  <c r="M552" i="18"/>
  <c r="L552" i="18"/>
  <c r="K552" i="18"/>
  <c r="J552" i="18"/>
  <c r="I552" i="18"/>
  <c r="H552" i="18"/>
  <c r="G552" i="18"/>
  <c r="F552" i="18"/>
  <c r="E552" i="18"/>
  <c r="D552" i="18"/>
  <c r="B552" i="18"/>
  <c r="A552" i="18"/>
  <c r="M551" i="18"/>
  <c r="L551" i="18"/>
  <c r="K551" i="18"/>
  <c r="J551" i="18"/>
  <c r="I551" i="18"/>
  <c r="H551" i="18"/>
  <c r="G551" i="18"/>
  <c r="F551" i="18"/>
  <c r="E551" i="18"/>
  <c r="D551" i="18"/>
  <c r="B551" i="18"/>
  <c r="A551" i="18"/>
  <c r="M550" i="18"/>
  <c r="L550" i="18"/>
  <c r="K550" i="18"/>
  <c r="J550" i="18"/>
  <c r="I550" i="18"/>
  <c r="H550" i="18"/>
  <c r="G550" i="18"/>
  <c r="F550" i="18"/>
  <c r="E550" i="18"/>
  <c r="D550" i="18"/>
  <c r="B550" i="18"/>
  <c r="A550" i="18"/>
  <c r="M549" i="18"/>
  <c r="L549" i="18"/>
  <c r="K549" i="18"/>
  <c r="J549" i="18"/>
  <c r="I549" i="18"/>
  <c r="H549" i="18"/>
  <c r="G549" i="18"/>
  <c r="F549" i="18"/>
  <c r="E549" i="18"/>
  <c r="D549" i="18"/>
  <c r="B549" i="18"/>
  <c r="A549" i="18"/>
  <c r="M548" i="18"/>
  <c r="L548" i="18"/>
  <c r="K548" i="18"/>
  <c r="J548" i="18"/>
  <c r="I548" i="18"/>
  <c r="H548" i="18"/>
  <c r="G548" i="18"/>
  <c r="F548" i="18"/>
  <c r="E548" i="18"/>
  <c r="D548" i="18"/>
  <c r="B548" i="18"/>
  <c r="A548" i="18"/>
  <c r="M547" i="18"/>
  <c r="L547" i="18"/>
  <c r="K547" i="18"/>
  <c r="J547" i="18"/>
  <c r="I547" i="18"/>
  <c r="H547" i="18"/>
  <c r="G547" i="18"/>
  <c r="F547" i="18"/>
  <c r="E547" i="18"/>
  <c r="D547" i="18"/>
  <c r="B547" i="18"/>
  <c r="A547" i="18"/>
  <c r="M546" i="18"/>
  <c r="L546" i="18"/>
  <c r="K546" i="18"/>
  <c r="J546" i="18"/>
  <c r="I546" i="18"/>
  <c r="H546" i="18"/>
  <c r="G546" i="18"/>
  <c r="F546" i="18"/>
  <c r="E546" i="18"/>
  <c r="D546" i="18"/>
  <c r="B546" i="18"/>
  <c r="A546" i="18"/>
  <c r="M545" i="18"/>
  <c r="L545" i="18"/>
  <c r="K545" i="18"/>
  <c r="J545" i="18"/>
  <c r="I545" i="18"/>
  <c r="H545" i="18"/>
  <c r="G545" i="18"/>
  <c r="F545" i="18"/>
  <c r="E545" i="18"/>
  <c r="D545" i="18"/>
  <c r="B545" i="18"/>
  <c r="A545" i="18"/>
  <c r="M544" i="18"/>
  <c r="L544" i="18"/>
  <c r="K544" i="18"/>
  <c r="J544" i="18"/>
  <c r="I544" i="18"/>
  <c r="H544" i="18"/>
  <c r="G544" i="18"/>
  <c r="F544" i="18"/>
  <c r="E544" i="18"/>
  <c r="D544" i="18"/>
  <c r="B544" i="18"/>
  <c r="A544" i="18"/>
  <c r="M543" i="18"/>
  <c r="L543" i="18"/>
  <c r="K543" i="18"/>
  <c r="J543" i="18"/>
  <c r="I543" i="18"/>
  <c r="H543" i="18"/>
  <c r="G543" i="18"/>
  <c r="F543" i="18"/>
  <c r="E543" i="18"/>
  <c r="D543" i="18"/>
  <c r="B543" i="18"/>
  <c r="A543" i="18"/>
  <c r="M542" i="18"/>
  <c r="L542" i="18"/>
  <c r="K542" i="18"/>
  <c r="J542" i="18"/>
  <c r="I542" i="18"/>
  <c r="H542" i="18"/>
  <c r="G542" i="18"/>
  <c r="F542" i="18"/>
  <c r="E542" i="18"/>
  <c r="D542" i="18"/>
  <c r="B542" i="18"/>
  <c r="A542" i="18"/>
  <c r="M541" i="18"/>
  <c r="L541" i="18"/>
  <c r="K541" i="18"/>
  <c r="J541" i="18"/>
  <c r="I541" i="18"/>
  <c r="H541" i="18"/>
  <c r="G541" i="18"/>
  <c r="F541" i="18"/>
  <c r="E541" i="18"/>
  <c r="D541" i="18"/>
  <c r="B541" i="18"/>
  <c r="A541" i="18"/>
  <c r="M540" i="18"/>
  <c r="L540" i="18"/>
  <c r="K540" i="18"/>
  <c r="J540" i="18"/>
  <c r="I540" i="18"/>
  <c r="H540" i="18"/>
  <c r="G540" i="18"/>
  <c r="F540" i="18"/>
  <c r="E540" i="18"/>
  <c r="D540" i="18"/>
  <c r="B540" i="18"/>
  <c r="A540" i="18"/>
  <c r="M539" i="18"/>
  <c r="L539" i="18"/>
  <c r="K539" i="18"/>
  <c r="J539" i="18"/>
  <c r="I539" i="18"/>
  <c r="H539" i="18"/>
  <c r="G539" i="18"/>
  <c r="F539" i="18"/>
  <c r="E539" i="18"/>
  <c r="D539" i="18"/>
  <c r="B539" i="18"/>
  <c r="A539" i="18"/>
  <c r="M538" i="18"/>
  <c r="L538" i="18"/>
  <c r="K538" i="18"/>
  <c r="J538" i="18"/>
  <c r="I538" i="18"/>
  <c r="H538" i="18"/>
  <c r="G538" i="18"/>
  <c r="F538" i="18"/>
  <c r="E538" i="18"/>
  <c r="D538" i="18"/>
  <c r="B538" i="18"/>
  <c r="A538" i="18"/>
  <c r="M537" i="18"/>
  <c r="L537" i="18"/>
  <c r="K537" i="18"/>
  <c r="J537" i="18"/>
  <c r="I537" i="18"/>
  <c r="H537" i="18"/>
  <c r="G537" i="18"/>
  <c r="F537" i="18"/>
  <c r="E537" i="18"/>
  <c r="D537" i="18"/>
  <c r="B537" i="18"/>
  <c r="A537" i="18"/>
  <c r="M536" i="18"/>
  <c r="L536" i="18"/>
  <c r="K536" i="18"/>
  <c r="J536" i="18"/>
  <c r="I536" i="18"/>
  <c r="H536" i="18"/>
  <c r="G536" i="18"/>
  <c r="F536" i="18"/>
  <c r="E536" i="18"/>
  <c r="D536" i="18"/>
  <c r="B536" i="18"/>
  <c r="A536" i="18"/>
  <c r="M535" i="18"/>
  <c r="L535" i="18"/>
  <c r="K535" i="18"/>
  <c r="J535" i="18"/>
  <c r="I535" i="18"/>
  <c r="H535" i="18"/>
  <c r="G535" i="18"/>
  <c r="F535" i="18"/>
  <c r="E535" i="18"/>
  <c r="D535" i="18"/>
  <c r="B535" i="18"/>
  <c r="A535" i="18"/>
  <c r="M534" i="18"/>
  <c r="L534" i="18"/>
  <c r="K534" i="18"/>
  <c r="J534" i="18"/>
  <c r="I534" i="18"/>
  <c r="H534" i="18"/>
  <c r="G534" i="18"/>
  <c r="F534" i="18"/>
  <c r="E534" i="18"/>
  <c r="D534" i="18"/>
  <c r="B534" i="18"/>
  <c r="A534" i="18"/>
  <c r="M533" i="18"/>
  <c r="L533" i="18"/>
  <c r="K533" i="18"/>
  <c r="J533" i="18"/>
  <c r="I533" i="18"/>
  <c r="H533" i="18"/>
  <c r="G533" i="18"/>
  <c r="F533" i="18"/>
  <c r="E533" i="18"/>
  <c r="D533" i="18"/>
  <c r="B533" i="18"/>
  <c r="A533" i="18"/>
  <c r="M532" i="18"/>
  <c r="L532" i="18"/>
  <c r="K532" i="18"/>
  <c r="J532" i="18"/>
  <c r="I532" i="18"/>
  <c r="H532" i="18"/>
  <c r="G532" i="18"/>
  <c r="F532" i="18"/>
  <c r="E532" i="18"/>
  <c r="D532" i="18"/>
  <c r="B532" i="18"/>
  <c r="A532" i="18"/>
  <c r="M531" i="18"/>
  <c r="L531" i="18"/>
  <c r="K531" i="18"/>
  <c r="J531" i="18"/>
  <c r="I531" i="18"/>
  <c r="H531" i="18"/>
  <c r="G531" i="18"/>
  <c r="F531" i="18"/>
  <c r="E531" i="18"/>
  <c r="D531" i="18"/>
  <c r="B531" i="18"/>
  <c r="A531" i="18"/>
  <c r="M530" i="18"/>
  <c r="L530" i="18"/>
  <c r="K530" i="18"/>
  <c r="J530" i="18"/>
  <c r="I530" i="18"/>
  <c r="H530" i="18"/>
  <c r="G530" i="18"/>
  <c r="F530" i="18"/>
  <c r="E530" i="18"/>
  <c r="D530" i="18"/>
  <c r="B530" i="18"/>
  <c r="A530" i="18"/>
  <c r="M529" i="18"/>
  <c r="L529" i="18"/>
  <c r="K529" i="18"/>
  <c r="J529" i="18"/>
  <c r="I529" i="18"/>
  <c r="H529" i="18"/>
  <c r="G529" i="18"/>
  <c r="F529" i="18"/>
  <c r="E529" i="18"/>
  <c r="D529" i="18"/>
  <c r="B529" i="18"/>
  <c r="A529" i="18"/>
  <c r="M528" i="18"/>
  <c r="L528" i="18"/>
  <c r="K528" i="18"/>
  <c r="J528" i="18"/>
  <c r="I528" i="18"/>
  <c r="H528" i="18"/>
  <c r="G528" i="18"/>
  <c r="F528" i="18"/>
  <c r="E528" i="18"/>
  <c r="D528" i="18"/>
  <c r="B528" i="18"/>
  <c r="A528" i="18"/>
  <c r="M527" i="18"/>
  <c r="L527" i="18"/>
  <c r="K527" i="18"/>
  <c r="J527" i="18"/>
  <c r="I527" i="18"/>
  <c r="H527" i="18"/>
  <c r="G527" i="18"/>
  <c r="F527" i="18"/>
  <c r="E527" i="18"/>
  <c r="D527" i="18"/>
  <c r="B527" i="18"/>
  <c r="A527" i="18"/>
  <c r="M526" i="18"/>
  <c r="L526" i="18"/>
  <c r="K526" i="18"/>
  <c r="J526" i="18"/>
  <c r="I526" i="18"/>
  <c r="H526" i="18"/>
  <c r="G526" i="18"/>
  <c r="F526" i="18"/>
  <c r="E526" i="18"/>
  <c r="D526" i="18"/>
  <c r="B526" i="18"/>
  <c r="A526" i="18"/>
  <c r="M525" i="18"/>
  <c r="L525" i="18"/>
  <c r="K525" i="18"/>
  <c r="J525" i="18"/>
  <c r="I525" i="18"/>
  <c r="H525" i="18"/>
  <c r="G525" i="18"/>
  <c r="F525" i="18"/>
  <c r="E525" i="18"/>
  <c r="D525" i="18"/>
  <c r="B525" i="18"/>
  <c r="A525" i="18"/>
  <c r="M524" i="18"/>
  <c r="L524" i="18"/>
  <c r="K524" i="18"/>
  <c r="J524" i="18"/>
  <c r="I524" i="18"/>
  <c r="H524" i="18"/>
  <c r="G524" i="18"/>
  <c r="F524" i="18"/>
  <c r="E524" i="18"/>
  <c r="D524" i="18"/>
  <c r="B524" i="18"/>
  <c r="A524" i="18"/>
  <c r="M523" i="18"/>
  <c r="L523" i="18"/>
  <c r="K523" i="18"/>
  <c r="J523" i="18"/>
  <c r="I523" i="18"/>
  <c r="H523" i="18"/>
  <c r="G523" i="18"/>
  <c r="F523" i="18"/>
  <c r="E523" i="18"/>
  <c r="D523" i="18"/>
  <c r="B523" i="18"/>
  <c r="A523" i="18"/>
  <c r="M522" i="18"/>
  <c r="L522" i="18"/>
  <c r="K522" i="18"/>
  <c r="J522" i="18"/>
  <c r="I522" i="18"/>
  <c r="H522" i="18"/>
  <c r="G522" i="18"/>
  <c r="F522" i="18"/>
  <c r="E522" i="18"/>
  <c r="D522" i="18"/>
  <c r="B522" i="18"/>
  <c r="A522" i="18"/>
  <c r="M521" i="18"/>
  <c r="L521" i="18"/>
  <c r="K521" i="18"/>
  <c r="J521" i="18"/>
  <c r="I521" i="18"/>
  <c r="H521" i="18"/>
  <c r="G521" i="18"/>
  <c r="F521" i="18"/>
  <c r="E521" i="18"/>
  <c r="D521" i="18"/>
  <c r="B521" i="18"/>
  <c r="A521" i="18"/>
  <c r="M520" i="18"/>
  <c r="L520" i="18"/>
  <c r="K520" i="18"/>
  <c r="J520" i="18"/>
  <c r="I520" i="18"/>
  <c r="H520" i="18"/>
  <c r="G520" i="18"/>
  <c r="F520" i="18"/>
  <c r="E520" i="18"/>
  <c r="D520" i="18"/>
  <c r="B520" i="18"/>
  <c r="A520" i="18"/>
  <c r="M519" i="18"/>
  <c r="L519" i="18"/>
  <c r="K519" i="18"/>
  <c r="J519" i="18"/>
  <c r="I519" i="18"/>
  <c r="H519" i="18"/>
  <c r="G519" i="18"/>
  <c r="F519" i="18"/>
  <c r="E519" i="18"/>
  <c r="D519" i="18"/>
  <c r="B519" i="18"/>
  <c r="A519" i="18"/>
  <c r="M518" i="18"/>
  <c r="L518" i="18"/>
  <c r="K518" i="18"/>
  <c r="J518" i="18"/>
  <c r="I518" i="18"/>
  <c r="H518" i="18"/>
  <c r="G518" i="18"/>
  <c r="F518" i="18"/>
  <c r="E518" i="18"/>
  <c r="D518" i="18"/>
  <c r="B518" i="18"/>
  <c r="A518" i="18"/>
  <c r="M517" i="18"/>
  <c r="L517" i="18"/>
  <c r="K517" i="18"/>
  <c r="J517" i="18"/>
  <c r="I517" i="18"/>
  <c r="H517" i="18"/>
  <c r="G517" i="18"/>
  <c r="F517" i="18"/>
  <c r="E517" i="18"/>
  <c r="D517" i="18"/>
  <c r="B517" i="18"/>
  <c r="A517" i="18"/>
  <c r="M516" i="18"/>
  <c r="L516" i="18"/>
  <c r="K516" i="18"/>
  <c r="J516" i="18"/>
  <c r="I516" i="18"/>
  <c r="H516" i="18"/>
  <c r="G516" i="18"/>
  <c r="F516" i="18"/>
  <c r="E516" i="18"/>
  <c r="D516" i="18"/>
  <c r="B516" i="18"/>
  <c r="A516" i="18"/>
  <c r="M515" i="18"/>
  <c r="L515" i="18"/>
  <c r="K515" i="18"/>
  <c r="J515" i="18"/>
  <c r="I515" i="18"/>
  <c r="H515" i="18"/>
  <c r="G515" i="18"/>
  <c r="F515" i="18"/>
  <c r="E515" i="18"/>
  <c r="D515" i="18"/>
  <c r="B515" i="18"/>
  <c r="A515" i="18"/>
  <c r="M514" i="18"/>
  <c r="L514" i="18"/>
  <c r="K514" i="18"/>
  <c r="J514" i="18"/>
  <c r="I514" i="18"/>
  <c r="H514" i="18"/>
  <c r="G514" i="18"/>
  <c r="F514" i="18"/>
  <c r="E514" i="18"/>
  <c r="D514" i="18"/>
  <c r="B514" i="18"/>
  <c r="A514" i="18"/>
  <c r="M513" i="18"/>
  <c r="L513" i="18"/>
  <c r="K513" i="18"/>
  <c r="J513" i="18"/>
  <c r="I513" i="18"/>
  <c r="H513" i="18"/>
  <c r="G513" i="18"/>
  <c r="F513" i="18"/>
  <c r="E513" i="18"/>
  <c r="D513" i="18"/>
  <c r="B513" i="18"/>
  <c r="A513" i="18"/>
  <c r="M512" i="18"/>
  <c r="L512" i="18"/>
  <c r="K512" i="18"/>
  <c r="J512" i="18"/>
  <c r="I512" i="18"/>
  <c r="H512" i="18"/>
  <c r="G512" i="18"/>
  <c r="F512" i="18"/>
  <c r="E512" i="18"/>
  <c r="D512" i="18"/>
  <c r="B512" i="18"/>
  <c r="A512" i="18"/>
  <c r="M511" i="18"/>
  <c r="L511" i="18"/>
  <c r="K511" i="18"/>
  <c r="J511" i="18"/>
  <c r="I511" i="18"/>
  <c r="H511" i="18"/>
  <c r="G511" i="18"/>
  <c r="F511" i="18"/>
  <c r="E511" i="18"/>
  <c r="D511" i="18"/>
  <c r="B511" i="18"/>
  <c r="A511" i="18"/>
  <c r="M510" i="18"/>
  <c r="L510" i="18"/>
  <c r="K510" i="18"/>
  <c r="J510" i="18"/>
  <c r="I510" i="18"/>
  <c r="H510" i="18"/>
  <c r="G510" i="18"/>
  <c r="F510" i="18"/>
  <c r="E510" i="18"/>
  <c r="D510" i="18"/>
  <c r="B510" i="18"/>
  <c r="A510" i="18"/>
  <c r="M509" i="18"/>
  <c r="L509" i="18"/>
  <c r="K509" i="18"/>
  <c r="J509" i="18"/>
  <c r="I509" i="18"/>
  <c r="H509" i="18"/>
  <c r="G509" i="18"/>
  <c r="F509" i="18"/>
  <c r="E509" i="18"/>
  <c r="D509" i="18"/>
  <c r="B509" i="18"/>
  <c r="A509" i="18"/>
  <c r="M508" i="18"/>
  <c r="L508" i="18"/>
  <c r="K508" i="18"/>
  <c r="J508" i="18"/>
  <c r="I508" i="18"/>
  <c r="H508" i="18"/>
  <c r="G508" i="18"/>
  <c r="F508" i="18"/>
  <c r="E508" i="18"/>
  <c r="D508" i="18"/>
  <c r="B508" i="18"/>
  <c r="A508" i="18"/>
  <c r="M507" i="18"/>
  <c r="L507" i="18"/>
  <c r="K507" i="18"/>
  <c r="J507" i="18"/>
  <c r="I507" i="18"/>
  <c r="H507" i="18"/>
  <c r="G507" i="18"/>
  <c r="F507" i="18"/>
  <c r="E507" i="18"/>
  <c r="D507" i="18"/>
  <c r="B507" i="18"/>
  <c r="A507" i="18"/>
  <c r="M506" i="18"/>
  <c r="L506" i="18"/>
  <c r="K506" i="18"/>
  <c r="J506" i="18"/>
  <c r="I506" i="18"/>
  <c r="H506" i="18"/>
  <c r="G506" i="18"/>
  <c r="F506" i="18"/>
  <c r="E506" i="18"/>
  <c r="D506" i="18"/>
  <c r="B506" i="18"/>
  <c r="A506" i="18"/>
  <c r="M505" i="18"/>
  <c r="L505" i="18"/>
  <c r="K505" i="18"/>
  <c r="J505" i="18"/>
  <c r="I505" i="18"/>
  <c r="H505" i="18"/>
  <c r="G505" i="18"/>
  <c r="F505" i="18"/>
  <c r="E505" i="18"/>
  <c r="D505" i="18"/>
  <c r="B505" i="18"/>
  <c r="A505" i="18"/>
  <c r="M504" i="18"/>
  <c r="L504" i="18"/>
  <c r="K504" i="18"/>
  <c r="J504" i="18"/>
  <c r="I504" i="18"/>
  <c r="H504" i="18"/>
  <c r="G504" i="18"/>
  <c r="F504" i="18"/>
  <c r="E504" i="18"/>
  <c r="D504" i="18"/>
  <c r="B504" i="18"/>
  <c r="A504" i="18"/>
  <c r="M503" i="18"/>
  <c r="L503" i="18"/>
  <c r="K503" i="18"/>
  <c r="J503" i="18"/>
  <c r="I503" i="18"/>
  <c r="H503" i="18"/>
  <c r="G503" i="18"/>
  <c r="F503" i="18"/>
  <c r="E503" i="18"/>
  <c r="D503" i="18"/>
  <c r="B503" i="18"/>
  <c r="A503" i="18"/>
  <c r="M502" i="18"/>
  <c r="L502" i="18"/>
  <c r="K502" i="18"/>
  <c r="J502" i="18"/>
  <c r="I502" i="18"/>
  <c r="H502" i="18"/>
  <c r="G502" i="18"/>
  <c r="F502" i="18"/>
  <c r="E502" i="18"/>
  <c r="D502" i="18"/>
  <c r="B502" i="18"/>
  <c r="A502" i="18"/>
  <c r="M501" i="18"/>
  <c r="L501" i="18"/>
  <c r="K501" i="18"/>
  <c r="J501" i="18"/>
  <c r="I501" i="18"/>
  <c r="H501" i="18"/>
  <c r="G501" i="18"/>
  <c r="F501" i="18"/>
  <c r="E501" i="18"/>
  <c r="D501" i="18"/>
  <c r="B501" i="18"/>
  <c r="A501" i="18"/>
  <c r="M500" i="18"/>
  <c r="L500" i="18"/>
  <c r="K500" i="18"/>
  <c r="J500" i="18"/>
  <c r="I500" i="18"/>
  <c r="H500" i="18"/>
  <c r="G500" i="18"/>
  <c r="F500" i="18"/>
  <c r="E500" i="18"/>
  <c r="D500" i="18"/>
  <c r="B500" i="18"/>
  <c r="A500" i="18"/>
  <c r="M499" i="18"/>
  <c r="L499" i="18"/>
  <c r="K499" i="18"/>
  <c r="J499" i="18"/>
  <c r="I499" i="18"/>
  <c r="H499" i="18"/>
  <c r="G499" i="18"/>
  <c r="F499" i="18"/>
  <c r="E499" i="18"/>
  <c r="D499" i="18"/>
  <c r="B499" i="18"/>
  <c r="A499" i="18"/>
  <c r="M498" i="18"/>
  <c r="L498" i="18"/>
  <c r="K498" i="18"/>
  <c r="J498" i="18"/>
  <c r="I498" i="18"/>
  <c r="H498" i="18"/>
  <c r="G498" i="18"/>
  <c r="F498" i="18"/>
  <c r="E498" i="18"/>
  <c r="D498" i="18"/>
  <c r="B498" i="18"/>
  <c r="A498" i="18"/>
  <c r="M497" i="18"/>
  <c r="L497" i="18"/>
  <c r="K497" i="18"/>
  <c r="J497" i="18"/>
  <c r="I497" i="18"/>
  <c r="H497" i="18"/>
  <c r="G497" i="18"/>
  <c r="F497" i="18"/>
  <c r="E497" i="18"/>
  <c r="D497" i="18"/>
  <c r="B497" i="18"/>
  <c r="A497" i="18"/>
  <c r="M496" i="18"/>
  <c r="L496" i="18"/>
  <c r="K496" i="18"/>
  <c r="J496" i="18"/>
  <c r="I496" i="18"/>
  <c r="H496" i="18"/>
  <c r="G496" i="18"/>
  <c r="F496" i="18"/>
  <c r="E496" i="18"/>
  <c r="D496" i="18"/>
  <c r="B496" i="18"/>
  <c r="A496" i="18"/>
  <c r="M495" i="18"/>
  <c r="L495" i="18"/>
  <c r="K495" i="18"/>
  <c r="J495" i="18"/>
  <c r="I495" i="18"/>
  <c r="H495" i="18"/>
  <c r="G495" i="18"/>
  <c r="F495" i="18"/>
  <c r="E495" i="18"/>
  <c r="D495" i="18"/>
  <c r="B495" i="18"/>
  <c r="A495" i="18"/>
  <c r="M494" i="18"/>
  <c r="L494" i="18"/>
  <c r="K494" i="18"/>
  <c r="J494" i="18"/>
  <c r="I494" i="18"/>
  <c r="H494" i="18"/>
  <c r="G494" i="18"/>
  <c r="F494" i="18"/>
  <c r="E494" i="18"/>
  <c r="D494" i="18"/>
  <c r="B494" i="18"/>
  <c r="A494" i="18"/>
  <c r="M493" i="18"/>
  <c r="L493" i="18"/>
  <c r="K493" i="18"/>
  <c r="J493" i="18"/>
  <c r="I493" i="18"/>
  <c r="H493" i="18"/>
  <c r="G493" i="18"/>
  <c r="F493" i="18"/>
  <c r="E493" i="18"/>
  <c r="D493" i="18"/>
  <c r="B493" i="18"/>
  <c r="A493" i="18"/>
  <c r="M492" i="18"/>
  <c r="L492" i="18"/>
  <c r="K492" i="18"/>
  <c r="J492" i="18"/>
  <c r="I492" i="18"/>
  <c r="H492" i="18"/>
  <c r="G492" i="18"/>
  <c r="F492" i="18"/>
  <c r="E492" i="18"/>
  <c r="D492" i="18"/>
  <c r="B492" i="18"/>
  <c r="A492" i="18"/>
  <c r="M491" i="18"/>
  <c r="L491" i="18"/>
  <c r="K491" i="18"/>
  <c r="J491" i="18"/>
  <c r="I491" i="18"/>
  <c r="H491" i="18"/>
  <c r="G491" i="18"/>
  <c r="F491" i="18"/>
  <c r="E491" i="18"/>
  <c r="D491" i="18"/>
  <c r="B491" i="18"/>
  <c r="A491" i="18"/>
  <c r="M490" i="18"/>
  <c r="L490" i="18"/>
  <c r="K490" i="18"/>
  <c r="J490" i="18"/>
  <c r="I490" i="18"/>
  <c r="H490" i="18"/>
  <c r="G490" i="18"/>
  <c r="F490" i="18"/>
  <c r="E490" i="18"/>
  <c r="D490" i="18"/>
  <c r="B490" i="18"/>
  <c r="A490" i="18"/>
  <c r="M489" i="18"/>
  <c r="L489" i="18"/>
  <c r="K489" i="18"/>
  <c r="J489" i="18"/>
  <c r="I489" i="18"/>
  <c r="H489" i="18"/>
  <c r="G489" i="18"/>
  <c r="F489" i="18"/>
  <c r="E489" i="18"/>
  <c r="D489" i="18"/>
  <c r="B489" i="18"/>
  <c r="A489" i="18"/>
  <c r="M488" i="18"/>
  <c r="L488" i="18"/>
  <c r="K488" i="18"/>
  <c r="J488" i="18"/>
  <c r="I488" i="18"/>
  <c r="H488" i="18"/>
  <c r="G488" i="18"/>
  <c r="F488" i="18"/>
  <c r="E488" i="18"/>
  <c r="D488" i="18"/>
  <c r="B488" i="18"/>
  <c r="A488" i="18"/>
  <c r="M487" i="18"/>
  <c r="L487" i="18"/>
  <c r="K487" i="18"/>
  <c r="J487" i="18"/>
  <c r="I487" i="18"/>
  <c r="H487" i="18"/>
  <c r="G487" i="18"/>
  <c r="F487" i="18"/>
  <c r="E487" i="18"/>
  <c r="D487" i="18"/>
  <c r="B487" i="18"/>
  <c r="A487" i="18"/>
  <c r="M486" i="18"/>
  <c r="L486" i="18"/>
  <c r="K486" i="18"/>
  <c r="J486" i="18"/>
  <c r="I486" i="18"/>
  <c r="H486" i="18"/>
  <c r="G486" i="18"/>
  <c r="F486" i="18"/>
  <c r="E486" i="18"/>
  <c r="D486" i="18"/>
  <c r="B486" i="18"/>
  <c r="A486" i="18"/>
  <c r="M485" i="18"/>
  <c r="L485" i="18"/>
  <c r="K485" i="18"/>
  <c r="J485" i="18"/>
  <c r="I485" i="18"/>
  <c r="H485" i="18"/>
  <c r="G485" i="18"/>
  <c r="F485" i="18"/>
  <c r="E485" i="18"/>
  <c r="D485" i="18"/>
  <c r="B485" i="18"/>
  <c r="A485" i="18"/>
  <c r="M484" i="18"/>
  <c r="L484" i="18"/>
  <c r="K484" i="18"/>
  <c r="J484" i="18"/>
  <c r="I484" i="18"/>
  <c r="H484" i="18"/>
  <c r="G484" i="18"/>
  <c r="F484" i="18"/>
  <c r="E484" i="18"/>
  <c r="D484" i="18"/>
  <c r="B484" i="18"/>
  <c r="A484" i="18"/>
  <c r="M483" i="18"/>
  <c r="L483" i="18"/>
  <c r="K483" i="18"/>
  <c r="J483" i="18"/>
  <c r="I483" i="18"/>
  <c r="H483" i="18"/>
  <c r="G483" i="18"/>
  <c r="F483" i="18"/>
  <c r="E483" i="18"/>
  <c r="D483" i="18"/>
  <c r="B483" i="18"/>
  <c r="A483" i="18"/>
  <c r="M482" i="18"/>
  <c r="L482" i="18"/>
  <c r="K482" i="18"/>
  <c r="J482" i="18"/>
  <c r="I482" i="18"/>
  <c r="H482" i="18"/>
  <c r="G482" i="18"/>
  <c r="F482" i="18"/>
  <c r="E482" i="18"/>
  <c r="D482" i="18"/>
  <c r="B482" i="18"/>
  <c r="A482" i="18"/>
  <c r="M481" i="18"/>
  <c r="L481" i="18"/>
  <c r="K481" i="18"/>
  <c r="J481" i="18"/>
  <c r="I481" i="18"/>
  <c r="H481" i="18"/>
  <c r="G481" i="18"/>
  <c r="F481" i="18"/>
  <c r="E481" i="18"/>
  <c r="D481" i="18"/>
  <c r="B481" i="18"/>
  <c r="A481" i="18"/>
  <c r="M480" i="18"/>
  <c r="L480" i="18"/>
  <c r="K480" i="18"/>
  <c r="J480" i="18"/>
  <c r="I480" i="18"/>
  <c r="H480" i="18"/>
  <c r="G480" i="18"/>
  <c r="F480" i="18"/>
  <c r="E480" i="18"/>
  <c r="D480" i="18"/>
  <c r="B480" i="18"/>
  <c r="A480" i="18"/>
  <c r="M479" i="18"/>
  <c r="L479" i="18"/>
  <c r="K479" i="18"/>
  <c r="J479" i="18"/>
  <c r="I479" i="18"/>
  <c r="H479" i="18"/>
  <c r="G479" i="18"/>
  <c r="F479" i="18"/>
  <c r="E479" i="18"/>
  <c r="D479" i="18"/>
  <c r="B479" i="18"/>
  <c r="A479" i="18"/>
  <c r="M478" i="18"/>
  <c r="L478" i="18"/>
  <c r="K478" i="18"/>
  <c r="J478" i="18"/>
  <c r="I478" i="18"/>
  <c r="H478" i="18"/>
  <c r="G478" i="18"/>
  <c r="F478" i="18"/>
  <c r="E478" i="18"/>
  <c r="D478" i="18"/>
  <c r="B478" i="18"/>
  <c r="A478" i="18"/>
  <c r="M477" i="18"/>
  <c r="L477" i="18"/>
  <c r="K477" i="18"/>
  <c r="J477" i="18"/>
  <c r="I477" i="18"/>
  <c r="H477" i="18"/>
  <c r="G477" i="18"/>
  <c r="F477" i="18"/>
  <c r="E477" i="18"/>
  <c r="D477" i="18"/>
  <c r="B477" i="18"/>
  <c r="A477" i="18"/>
  <c r="M476" i="18"/>
  <c r="L476" i="18"/>
  <c r="K476" i="18"/>
  <c r="J476" i="18"/>
  <c r="I476" i="18"/>
  <c r="H476" i="18"/>
  <c r="G476" i="18"/>
  <c r="F476" i="18"/>
  <c r="E476" i="18"/>
  <c r="D476" i="18"/>
  <c r="B476" i="18"/>
  <c r="A476" i="18"/>
  <c r="M475" i="18"/>
  <c r="L475" i="18"/>
  <c r="K475" i="18"/>
  <c r="J475" i="18"/>
  <c r="I475" i="18"/>
  <c r="H475" i="18"/>
  <c r="G475" i="18"/>
  <c r="F475" i="18"/>
  <c r="E475" i="18"/>
  <c r="D475" i="18"/>
  <c r="B475" i="18"/>
  <c r="A475" i="18"/>
  <c r="M474" i="18"/>
  <c r="L474" i="18"/>
  <c r="K474" i="18"/>
  <c r="J474" i="18"/>
  <c r="I474" i="18"/>
  <c r="H474" i="18"/>
  <c r="G474" i="18"/>
  <c r="F474" i="18"/>
  <c r="E474" i="18"/>
  <c r="D474" i="18"/>
  <c r="B474" i="18"/>
  <c r="A474" i="18"/>
  <c r="M473" i="18"/>
  <c r="L473" i="18"/>
  <c r="K473" i="18"/>
  <c r="J473" i="18"/>
  <c r="I473" i="18"/>
  <c r="H473" i="18"/>
  <c r="G473" i="18"/>
  <c r="F473" i="18"/>
  <c r="E473" i="18"/>
  <c r="D473" i="18"/>
  <c r="B473" i="18"/>
  <c r="A473" i="18"/>
  <c r="M472" i="18"/>
  <c r="L472" i="18"/>
  <c r="K472" i="18"/>
  <c r="J472" i="18"/>
  <c r="I472" i="18"/>
  <c r="H472" i="18"/>
  <c r="G472" i="18"/>
  <c r="F472" i="18"/>
  <c r="E472" i="18"/>
  <c r="D472" i="18"/>
  <c r="B472" i="18"/>
  <c r="A472" i="18"/>
  <c r="M471" i="18"/>
  <c r="L471" i="18"/>
  <c r="K471" i="18"/>
  <c r="J471" i="18"/>
  <c r="I471" i="18"/>
  <c r="H471" i="18"/>
  <c r="G471" i="18"/>
  <c r="F471" i="18"/>
  <c r="E471" i="18"/>
  <c r="D471" i="18"/>
  <c r="B471" i="18"/>
  <c r="A471" i="18"/>
  <c r="M470" i="18"/>
  <c r="L470" i="18"/>
  <c r="K470" i="18"/>
  <c r="J470" i="18"/>
  <c r="I470" i="18"/>
  <c r="H470" i="18"/>
  <c r="G470" i="18"/>
  <c r="F470" i="18"/>
  <c r="E470" i="18"/>
  <c r="D470" i="18"/>
  <c r="B470" i="18"/>
  <c r="A470" i="18"/>
  <c r="M469" i="18"/>
  <c r="L469" i="18"/>
  <c r="K469" i="18"/>
  <c r="J469" i="18"/>
  <c r="I469" i="18"/>
  <c r="H469" i="18"/>
  <c r="G469" i="18"/>
  <c r="F469" i="18"/>
  <c r="E469" i="18"/>
  <c r="D469" i="18"/>
  <c r="B469" i="18"/>
  <c r="A469" i="18"/>
  <c r="M468" i="18"/>
  <c r="L468" i="18"/>
  <c r="K468" i="18"/>
  <c r="J468" i="18"/>
  <c r="I468" i="18"/>
  <c r="H468" i="18"/>
  <c r="G468" i="18"/>
  <c r="F468" i="18"/>
  <c r="E468" i="18"/>
  <c r="D468" i="18"/>
  <c r="B468" i="18"/>
  <c r="A468" i="18"/>
  <c r="M467" i="18"/>
  <c r="L467" i="18"/>
  <c r="K467" i="18"/>
  <c r="J467" i="18"/>
  <c r="I467" i="18"/>
  <c r="H467" i="18"/>
  <c r="G467" i="18"/>
  <c r="F467" i="18"/>
  <c r="E467" i="18"/>
  <c r="D467" i="18"/>
  <c r="B467" i="18"/>
  <c r="A467" i="18"/>
  <c r="M466" i="18"/>
  <c r="L466" i="18"/>
  <c r="K466" i="18"/>
  <c r="J466" i="18"/>
  <c r="I466" i="18"/>
  <c r="H466" i="18"/>
  <c r="G466" i="18"/>
  <c r="F466" i="18"/>
  <c r="E466" i="18"/>
  <c r="D466" i="18"/>
  <c r="B466" i="18"/>
  <c r="A466" i="18"/>
  <c r="M465" i="18"/>
  <c r="L465" i="18"/>
  <c r="K465" i="18"/>
  <c r="J465" i="18"/>
  <c r="I465" i="18"/>
  <c r="H465" i="18"/>
  <c r="G465" i="18"/>
  <c r="F465" i="18"/>
  <c r="E465" i="18"/>
  <c r="D465" i="18"/>
  <c r="B465" i="18"/>
  <c r="A465" i="18"/>
  <c r="M464" i="18"/>
  <c r="L464" i="18"/>
  <c r="K464" i="18"/>
  <c r="J464" i="18"/>
  <c r="I464" i="18"/>
  <c r="H464" i="18"/>
  <c r="G464" i="18"/>
  <c r="F464" i="18"/>
  <c r="E464" i="18"/>
  <c r="D464" i="18"/>
  <c r="B464" i="18"/>
  <c r="A464" i="18"/>
  <c r="M463" i="18"/>
  <c r="L463" i="18"/>
  <c r="K463" i="18"/>
  <c r="J463" i="18"/>
  <c r="I463" i="18"/>
  <c r="H463" i="18"/>
  <c r="G463" i="18"/>
  <c r="F463" i="18"/>
  <c r="E463" i="18"/>
  <c r="D463" i="18"/>
  <c r="B463" i="18"/>
  <c r="A463" i="18"/>
  <c r="M462" i="18"/>
  <c r="L462" i="18"/>
  <c r="K462" i="18"/>
  <c r="J462" i="18"/>
  <c r="I462" i="18"/>
  <c r="H462" i="18"/>
  <c r="G462" i="18"/>
  <c r="F462" i="18"/>
  <c r="E462" i="18"/>
  <c r="D462" i="18"/>
  <c r="B462" i="18"/>
  <c r="A462" i="18"/>
  <c r="M461" i="18"/>
  <c r="L461" i="18"/>
  <c r="K461" i="18"/>
  <c r="J461" i="18"/>
  <c r="I461" i="18"/>
  <c r="H461" i="18"/>
  <c r="G461" i="18"/>
  <c r="F461" i="18"/>
  <c r="E461" i="18"/>
  <c r="D461" i="18"/>
  <c r="B461" i="18"/>
  <c r="A461" i="18"/>
  <c r="M460" i="18"/>
  <c r="L460" i="18"/>
  <c r="K460" i="18"/>
  <c r="J460" i="18"/>
  <c r="I460" i="18"/>
  <c r="H460" i="18"/>
  <c r="G460" i="18"/>
  <c r="F460" i="18"/>
  <c r="E460" i="18"/>
  <c r="D460" i="18"/>
  <c r="B460" i="18"/>
  <c r="A460" i="18"/>
  <c r="M459" i="18"/>
  <c r="L459" i="18"/>
  <c r="K459" i="18"/>
  <c r="J459" i="18"/>
  <c r="I459" i="18"/>
  <c r="H459" i="18"/>
  <c r="G459" i="18"/>
  <c r="F459" i="18"/>
  <c r="E459" i="18"/>
  <c r="D459" i="18"/>
  <c r="B459" i="18"/>
  <c r="A459" i="18"/>
  <c r="M458" i="18"/>
  <c r="L458" i="18"/>
  <c r="K458" i="18"/>
  <c r="J458" i="18"/>
  <c r="I458" i="18"/>
  <c r="H458" i="18"/>
  <c r="G458" i="18"/>
  <c r="F458" i="18"/>
  <c r="E458" i="18"/>
  <c r="D458" i="18"/>
  <c r="B458" i="18"/>
  <c r="A458" i="18"/>
  <c r="M457" i="18"/>
  <c r="L457" i="18"/>
  <c r="K457" i="18"/>
  <c r="J457" i="18"/>
  <c r="I457" i="18"/>
  <c r="H457" i="18"/>
  <c r="G457" i="18"/>
  <c r="F457" i="18"/>
  <c r="E457" i="18"/>
  <c r="D457" i="18"/>
  <c r="B457" i="18"/>
  <c r="A457" i="18"/>
  <c r="M456" i="18"/>
  <c r="L456" i="18"/>
  <c r="K456" i="18"/>
  <c r="J456" i="18"/>
  <c r="I456" i="18"/>
  <c r="H456" i="18"/>
  <c r="G456" i="18"/>
  <c r="F456" i="18"/>
  <c r="E456" i="18"/>
  <c r="D456" i="18"/>
  <c r="B456" i="18"/>
  <c r="A456" i="18"/>
  <c r="M455" i="18"/>
  <c r="L455" i="18"/>
  <c r="K455" i="18"/>
  <c r="J455" i="18"/>
  <c r="I455" i="18"/>
  <c r="H455" i="18"/>
  <c r="G455" i="18"/>
  <c r="F455" i="18"/>
  <c r="E455" i="18"/>
  <c r="D455" i="18"/>
  <c r="B455" i="18"/>
  <c r="A455" i="18"/>
  <c r="M454" i="18"/>
  <c r="L454" i="18"/>
  <c r="K454" i="18"/>
  <c r="J454" i="18"/>
  <c r="I454" i="18"/>
  <c r="H454" i="18"/>
  <c r="G454" i="18"/>
  <c r="F454" i="18"/>
  <c r="E454" i="18"/>
  <c r="D454" i="18"/>
  <c r="B454" i="18"/>
  <c r="A454" i="18"/>
  <c r="M453" i="18"/>
  <c r="L453" i="18"/>
  <c r="K453" i="18"/>
  <c r="J453" i="18"/>
  <c r="I453" i="18"/>
  <c r="H453" i="18"/>
  <c r="G453" i="18"/>
  <c r="F453" i="18"/>
  <c r="E453" i="18"/>
  <c r="D453" i="18"/>
  <c r="B453" i="18"/>
  <c r="A453" i="18"/>
  <c r="M452" i="18"/>
  <c r="L452" i="18"/>
  <c r="K452" i="18"/>
  <c r="J452" i="18"/>
  <c r="I452" i="18"/>
  <c r="H452" i="18"/>
  <c r="G452" i="18"/>
  <c r="F452" i="18"/>
  <c r="E452" i="18"/>
  <c r="D452" i="18"/>
  <c r="B452" i="18"/>
  <c r="A452" i="18"/>
  <c r="M451" i="18"/>
  <c r="L451" i="18"/>
  <c r="K451" i="18"/>
  <c r="J451" i="18"/>
  <c r="I451" i="18"/>
  <c r="H451" i="18"/>
  <c r="G451" i="18"/>
  <c r="F451" i="18"/>
  <c r="E451" i="18"/>
  <c r="D451" i="18"/>
  <c r="B451" i="18"/>
  <c r="A451" i="18"/>
  <c r="M450" i="18"/>
  <c r="L450" i="18"/>
  <c r="K450" i="18"/>
  <c r="J450" i="18"/>
  <c r="I450" i="18"/>
  <c r="H450" i="18"/>
  <c r="G450" i="18"/>
  <c r="F450" i="18"/>
  <c r="E450" i="18"/>
  <c r="D450" i="18"/>
  <c r="B450" i="18"/>
  <c r="A450" i="18"/>
  <c r="M449" i="18"/>
  <c r="L449" i="18"/>
  <c r="K449" i="18"/>
  <c r="J449" i="18"/>
  <c r="I449" i="18"/>
  <c r="H449" i="18"/>
  <c r="G449" i="18"/>
  <c r="F449" i="18"/>
  <c r="E449" i="18"/>
  <c r="D449" i="18"/>
  <c r="B449" i="18"/>
  <c r="A449" i="18"/>
  <c r="M448" i="18"/>
  <c r="L448" i="18"/>
  <c r="K448" i="18"/>
  <c r="J448" i="18"/>
  <c r="I448" i="18"/>
  <c r="H448" i="18"/>
  <c r="G448" i="18"/>
  <c r="F448" i="18"/>
  <c r="E448" i="18"/>
  <c r="D448" i="18"/>
  <c r="B448" i="18"/>
  <c r="A448" i="18"/>
  <c r="M447" i="18"/>
  <c r="L447" i="18"/>
  <c r="K447" i="18"/>
  <c r="J447" i="18"/>
  <c r="I447" i="18"/>
  <c r="H447" i="18"/>
  <c r="G447" i="18"/>
  <c r="F447" i="18"/>
  <c r="E447" i="18"/>
  <c r="D447" i="18"/>
  <c r="B447" i="18"/>
  <c r="A447" i="18"/>
  <c r="M446" i="18"/>
  <c r="L446" i="18"/>
  <c r="K446" i="18"/>
  <c r="J446" i="18"/>
  <c r="I446" i="18"/>
  <c r="H446" i="18"/>
  <c r="G446" i="18"/>
  <c r="F446" i="18"/>
  <c r="E446" i="18"/>
  <c r="D446" i="18"/>
  <c r="B446" i="18"/>
  <c r="A446" i="18"/>
  <c r="M445" i="18"/>
  <c r="L445" i="18"/>
  <c r="K445" i="18"/>
  <c r="J445" i="18"/>
  <c r="I445" i="18"/>
  <c r="H445" i="18"/>
  <c r="G445" i="18"/>
  <c r="F445" i="18"/>
  <c r="E445" i="18"/>
  <c r="D445" i="18"/>
  <c r="B445" i="18"/>
  <c r="A445" i="18"/>
  <c r="M444" i="18"/>
  <c r="L444" i="18"/>
  <c r="K444" i="18"/>
  <c r="J444" i="18"/>
  <c r="I444" i="18"/>
  <c r="H444" i="18"/>
  <c r="G444" i="18"/>
  <c r="F444" i="18"/>
  <c r="E444" i="18"/>
  <c r="D444" i="18"/>
  <c r="B444" i="18"/>
  <c r="A444" i="18"/>
  <c r="M443" i="18"/>
  <c r="L443" i="18"/>
  <c r="K443" i="18"/>
  <c r="J443" i="18"/>
  <c r="I443" i="18"/>
  <c r="H443" i="18"/>
  <c r="G443" i="18"/>
  <c r="F443" i="18"/>
  <c r="E443" i="18"/>
  <c r="D443" i="18"/>
  <c r="B443" i="18"/>
  <c r="A443" i="18"/>
  <c r="M442" i="18"/>
  <c r="L442" i="18"/>
  <c r="K442" i="18"/>
  <c r="J442" i="18"/>
  <c r="I442" i="18"/>
  <c r="H442" i="18"/>
  <c r="G442" i="18"/>
  <c r="F442" i="18"/>
  <c r="E442" i="18"/>
  <c r="D442" i="18"/>
  <c r="B442" i="18"/>
  <c r="A442" i="18"/>
  <c r="M441" i="18"/>
  <c r="L441" i="18"/>
  <c r="K441" i="18"/>
  <c r="J441" i="18"/>
  <c r="I441" i="18"/>
  <c r="H441" i="18"/>
  <c r="G441" i="18"/>
  <c r="F441" i="18"/>
  <c r="E441" i="18"/>
  <c r="D441" i="18"/>
  <c r="B441" i="18"/>
  <c r="A441" i="18"/>
  <c r="M440" i="18"/>
  <c r="L440" i="18"/>
  <c r="K440" i="18"/>
  <c r="J440" i="18"/>
  <c r="I440" i="18"/>
  <c r="H440" i="18"/>
  <c r="G440" i="18"/>
  <c r="F440" i="18"/>
  <c r="E440" i="18"/>
  <c r="D440" i="18"/>
  <c r="B440" i="18"/>
  <c r="A440" i="18"/>
  <c r="M439" i="18"/>
  <c r="L439" i="18"/>
  <c r="K439" i="18"/>
  <c r="J439" i="18"/>
  <c r="I439" i="18"/>
  <c r="H439" i="18"/>
  <c r="G439" i="18"/>
  <c r="F439" i="18"/>
  <c r="E439" i="18"/>
  <c r="D439" i="18"/>
  <c r="B439" i="18"/>
  <c r="A439" i="18"/>
  <c r="M438" i="18"/>
  <c r="L438" i="18"/>
  <c r="K438" i="18"/>
  <c r="J438" i="18"/>
  <c r="I438" i="18"/>
  <c r="H438" i="18"/>
  <c r="G438" i="18"/>
  <c r="F438" i="18"/>
  <c r="E438" i="18"/>
  <c r="D438" i="18"/>
  <c r="B438" i="18"/>
  <c r="A438" i="18"/>
  <c r="M437" i="18"/>
  <c r="L437" i="18"/>
  <c r="K437" i="18"/>
  <c r="J437" i="18"/>
  <c r="I437" i="18"/>
  <c r="H437" i="18"/>
  <c r="G437" i="18"/>
  <c r="F437" i="18"/>
  <c r="E437" i="18"/>
  <c r="D437" i="18"/>
  <c r="B437" i="18"/>
  <c r="A437" i="18"/>
  <c r="M436" i="18"/>
  <c r="L436" i="18"/>
  <c r="K436" i="18"/>
  <c r="J436" i="18"/>
  <c r="I436" i="18"/>
  <c r="H436" i="18"/>
  <c r="G436" i="18"/>
  <c r="F436" i="18"/>
  <c r="E436" i="18"/>
  <c r="D436" i="18"/>
  <c r="B436" i="18"/>
  <c r="A436" i="18"/>
  <c r="M435" i="18"/>
  <c r="L435" i="18"/>
  <c r="K435" i="18"/>
  <c r="J435" i="18"/>
  <c r="I435" i="18"/>
  <c r="H435" i="18"/>
  <c r="G435" i="18"/>
  <c r="F435" i="18"/>
  <c r="E435" i="18"/>
  <c r="D435" i="18"/>
  <c r="B435" i="18"/>
  <c r="A435" i="18"/>
  <c r="M434" i="18"/>
  <c r="L434" i="18"/>
  <c r="K434" i="18"/>
  <c r="J434" i="18"/>
  <c r="I434" i="18"/>
  <c r="H434" i="18"/>
  <c r="G434" i="18"/>
  <c r="F434" i="18"/>
  <c r="E434" i="18"/>
  <c r="D434" i="18"/>
  <c r="B434" i="18"/>
  <c r="A434" i="18"/>
  <c r="M433" i="18"/>
  <c r="L433" i="18"/>
  <c r="K433" i="18"/>
  <c r="J433" i="18"/>
  <c r="I433" i="18"/>
  <c r="H433" i="18"/>
  <c r="G433" i="18"/>
  <c r="F433" i="18"/>
  <c r="E433" i="18"/>
  <c r="D433" i="18"/>
  <c r="B433" i="18"/>
  <c r="A433" i="18"/>
  <c r="M432" i="18"/>
  <c r="L432" i="18"/>
  <c r="K432" i="18"/>
  <c r="J432" i="18"/>
  <c r="I432" i="18"/>
  <c r="H432" i="18"/>
  <c r="G432" i="18"/>
  <c r="F432" i="18"/>
  <c r="E432" i="18"/>
  <c r="D432" i="18"/>
  <c r="B432" i="18"/>
  <c r="A432" i="18"/>
  <c r="M431" i="18"/>
  <c r="L431" i="18"/>
  <c r="K431" i="18"/>
  <c r="J431" i="18"/>
  <c r="I431" i="18"/>
  <c r="H431" i="18"/>
  <c r="G431" i="18"/>
  <c r="F431" i="18"/>
  <c r="E431" i="18"/>
  <c r="D431" i="18"/>
  <c r="B431" i="18"/>
  <c r="A431" i="18"/>
  <c r="M430" i="18"/>
  <c r="L430" i="18"/>
  <c r="K430" i="18"/>
  <c r="J430" i="18"/>
  <c r="I430" i="18"/>
  <c r="H430" i="18"/>
  <c r="G430" i="18"/>
  <c r="F430" i="18"/>
  <c r="E430" i="18"/>
  <c r="D430" i="18"/>
  <c r="B430" i="18"/>
  <c r="A430" i="18"/>
  <c r="M429" i="18"/>
  <c r="L429" i="18"/>
  <c r="K429" i="18"/>
  <c r="J429" i="18"/>
  <c r="I429" i="18"/>
  <c r="H429" i="18"/>
  <c r="G429" i="18"/>
  <c r="F429" i="18"/>
  <c r="E429" i="18"/>
  <c r="D429" i="18"/>
  <c r="B429" i="18"/>
  <c r="A429" i="18"/>
  <c r="M428" i="18"/>
  <c r="L428" i="18"/>
  <c r="K428" i="18"/>
  <c r="J428" i="18"/>
  <c r="I428" i="18"/>
  <c r="H428" i="18"/>
  <c r="G428" i="18"/>
  <c r="F428" i="18"/>
  <c r="E428" i="18"/>
  <c r="D428" i="18"/>
  <c r="B428" i="18"/>
  <c r="A428" i="18"/>
  <c r="M427" i="18"/>
  <c r="L427" i="18"/>
  <c r="K427" i="18"/>
  <c r="J427" i="18"/>
  <c r="I427" i="18"/>
  <c r="H427" i="18"/>
  <c r="G427" i="18"/>
  <c r="F427" i="18"/>
  <c r="E427" i="18"/>
  <c r="D427" i="18"/>
  <c r="B427" i="18"/>
  <c r="A427" i="18"/>
  <c r="M426" i="18"/>
  <c r="L426" i="18"/>
  <c r="K426" i="18"/>
  <c r="J426" i="18"/>
  <c r="I426" i="18"/>
  <c r="H426" i="18"/>
  <c r="G426" i="18"/>
  <c r="F426" i="18"/>
  <c r="E426" i="18"/>
  <c r="D426" i="18"/>
  <c r="B426" i="18"/>
  <c r="A426" i="18"/>
  <c r="M425" i="18"/>
  <c r="L425" i="18"/>
  <c r="K425" i="18"/>
  <c r="J425" i="18"/>
  <c r="I425" i="18"/>
  <c r="H425" i="18"/>
  <c r="G425" i="18"/>
  <c r="F425" i="18"/>
  <c r="E425" i="18"/>
  <c r="D425" i="18"/>
  <c r="B425" i="18"/>
  <c r="A425" i="18"/>
  <c r="M424" i="18"/>
  <c r="L424" i="18"/>
  <c r="K424" i="18"/>
  <c r="J424" i="18"/>
  <c r="I424" i="18"/>
  <c r="H424" i="18"/>
  <c r="G424" i="18"/>
  <c r="F424" i="18"/>
  <c r="E424" i="18"/>
  <c r="D424" i="18"/>
  <c r="B424" i="18"/>
  <c r="A424" i="18"/>
  <c r="M423" i="18"/>
  <c r="L423" i="18"/>
  <c r="K423" i="18"/>
  <c r="J423" i="18"/>
  <c r="I423" i="18"/>
  <c r="H423" i="18"/>
  <c r="G423" i="18"/>
  <c r="F423" i="18"/>
  <c r="E423" i="18"/>
  <c r="D423" i="18"/>
  <c r="B423" i="18"/>
  <c r="A423" i="18"/>
  <c r="M422" i="18"/>
  <c r="L422" i="18"/>
  <c r="K422" i="18"/>
  <c r="J422" i="18"/>
  <c r="I422" i="18"/>
  <c r="H422" i="18"/>
  <c r="G422" i="18"/>
  <c r="F422" i="18"/>
  <c r="E422" i="18"/>
  <c r="D422" i="18"/>
  <c r="B422" i="18"/>
  <c r="A422" i="18"/>
  <c r="M421" i="18"/>
  <c r="L421" i="18"/>
  <c r="K421" i="18"/>
  <c r="J421" i="18"/>
  <c r="I421" i="18"/>
  <c r="H421" i="18"/>
  <c r="G421" i="18"/>
  <c r="F421" i="18"/>
  <c r="E421" i="18"/>
  <c r="D421" i="18"/>
  <c r="B421" i="18"/>
  <c r="A421" i="18"/>
  <c r="M420" i="18"/>
  <c r="L420" i="18"/>
  <c r="K420" i="18"/>
  <c r="J420" i="18"/>
  <c r="I420" i="18"/>
  <c r="H420" i="18"/>
  <c r="G420" i="18"/>
  <c r="F420" i="18"/>
  <c r="E420" i="18"/>
  <c r="D420" i="18"/>
  <c r="B420" i="18"/>
  <c r="A420" i="18"/>
  <c r="M419" i="18"/>
  <c r="L419" i="18"/>
  <c r="K419" i="18"/>
  <c r="J419" i="18"/>
  <c r="I419" i="18"/>
  <c r="H419" i="18"/>
  <c r="G419" i="18"/>
  <c r="F419" i="18"/>
  <c r="E419" i="18"/>
  <c r="D419" i="18"/>
  <c r="B419" i="18"/>
  <c r="A419" i="18"/>
  <c r="M418" i="18"/>
  <c r="L418" i="18"/>
  <c r="K418" i="18"/>
  <c r="J418" i="18"/>
  <c r="I418" i="18"/>
  <c r="H418" i="18"/>
  <c r="G418" i="18"/>
  <c r="F418" i="18"/>
  <c r="E418" i="18"/>
  <c r="D418" i="18"/>
  <c r="B418" i="18"/>
  <c r="A418" i="18"/>
  <c r="M417" i="18"/>
  <c r="L417" i="18"/>
  <c r="K417" i="18"/>
  <c r="J417" i="18"/>
  <c r="I417" i="18"/>
  <c r="H417" i="18"/>
  <c r="G417" i="18"/>
  <c r="F417" i="18"/>
  <c r="E417" i="18"/>
  <c r="D417" i="18"/>
  <c r="B417" i="18"/>
  <c r="A417" i="18"/>
  <c r="M416" i="18"/>
  <c r="L416" i="18"/>
  <c r="K416" i="18"/>
  <c r="J416" i="18"/>
  <c r="I416" i="18"/>
  <c r="H416" i="18"/>
  <c r="G416" i="18"/>
  <c r="F416" i="18"/>
  <c r="E416" i="18"/>
  <c r="D416" i="18"/>
  <c r="B416" i="18"/>
  <c r="A416" i="18"/>
  <c r="M415" i="18"/>
  <c r="L415" i="18"/>
  <c r="K415" i="18"/>
  <c r="J415" i="18"/>
  <c r="I415" i="18"/>
  <c r="H415" i="18"/>
  <c r="G415" i="18"/>
  <c r="F415" i="18"/>
  <c r="E415" i="18"/>
  <c r="D415" i="18"/>
  <c r="B415" i="18"/>
  <c r="A415" i="18"/>
  <c r="M414" i="18"/>
  <c r="L414" i="18"/>
  <c r="K414" i="18"/>
  <c r="J414" i="18"/>
  <c r="I414" i="18"/>
  <c r="H414" i="18"/>
  <c r="G414" i="18"/>
  <c r="F414" i="18"/>
  <c r="E414" i="18"/>
  <c r="D414" i="18"/>
  <c r="B414" i="18"/>
  <c r="A414" i="18"/>
  <c r="M413" i="18"/>
  <c r="L413" i="18"/>
  <c r="K413" i="18"/>
  <c r="J413" i="18"/>
  <c r="I413" i="18"/>
  <c r="H413" i="18"/>
  <c r="G413" i="18"/>
  <c r="F413" i="18"/>
  <c r="E413" i="18"/>
  <c r="D413" i="18"/>
  <c r="B413" i="18"/>
  <c r="A413" i="18"/>
  <c r="M412" i="18"/>
  <c r="L412" i="18"/>
  <c r="K412" i="18"/>
  <c r="J412" i="18"/>
  <c r="I412" i="18"/>
  <c r="H412" i="18"/>
  <c r="G412" i="18"/>
  <c r="F412" i="18"/>
  <c r="E412" i="18"/>
  <c r="D412" i="18"/>
  <c r="B412" i="18"/>
  <c r="A412" i="18"/>
  <c r="M411" i="18"/>
  <c r="L411" i="18"/>
  <c r="K411" i="18"/>
  <c r="J411" i="18"/>
  <c r="I411" i="18"/>
  <c r="H411" i="18"/>
  <c r="G411" i="18"/>
  <c r="F411" i="18"/>
  <c r="E411" i="18"/>
  <c r="D411" i="18"/>
  <c r="B411" i="18"/>
  <c r="A411" i="18"/>
  <c r="M410" i="18"/>
  <c r="L410" i="18"/>
  <c r="K410" i="18"/>
  <c r="J410" i="18"/>
  <c r="I410" i="18"/>
  <c r="H410" i="18"/>
  <c r="G410" i="18"/>
  <c r="F410" i="18"/>
  <c r="E410" i="18"/>
  <c r="D410" i="18"/>
  <c r="B410" i="18"/>
  <c r="A410" i="18"/>
  <c r="M409" i="18"/>
  <c r="L409" i="18"/>
  <c r="K409" i="18"/>
  <c r="J409" i="18"/>
  <c r="I409" i="18"/>
  <c r="H409" i="18"/>
  <c r="G409" i="18"/>
  <c r="F409" i="18"/>
  <c r="E409" i="18"/>
  <c r="D409" i="18"/>
  <c r="B409" i="18"/>
  <c r="A409" i="18"/>
  <c r="M408" i="18"/>
  <c r="L408" i="18"/>
  <c r="K408" i="18"/>
  <c r="J408" i="18"/>
  <c r="I408" i="18"/>
  <c r="H408" i="18"/>
  <c r="G408" i="18"/>
  <c r="F408" i="18"/>
  <c r="E408" i="18"/>
  <c r="D408" i="18"/>
  <c r="B408" i="18"/>
  <c r="A408" i="18"/>
  <c r="M407" i="18"/>
  <c r="L407" i="18"/>
  <c r="K407" i="18"/>
  <c r="J407" i="18"/>
  <c r="I407" i="18"/>
  <c r="H407" i="18"/>
  <c r="G407" i="18"/>
  <c r="F407" i="18"/>
  <c r="E407" i="18"/>
  <c r="D407" i="18"/>
  <c r="B407" i="18"/>
  <c r="A407" i="18"/>
  <c r="M406" i="18"/>
  <c r="L406" i="18"/>
  <c r="K406" i="18"/>
  <c r="J406" i="18"/>
  <c r="I406" i="18"/>
  <c r="H406" i="18"/>
  <c r="G406" i="18"/>
  <c r="F406" i="18"/>
  <c r="E406" i="18"/>
  <c r="D406" i="18"/>
  <c r="B406" i="18"/>
  <c r="A406" i="18"/>
  <c r="M405" i="18"/>
  <c r="L405" i="18"/>
  <c r="K405" i="18"/>
  <c r="J405" i="18"/>
  <c r="I405" i="18"/>
  <c r="H405" i="18"/>
  <c r="G405" i="18"/>
  <c r="F405" i="18"/>
  <c r="E405" i="18"/>
  <c r="D405" i="18"/>
  <c r="B405" i="18"/>
  <c r="A405" i="18"/>
  <c r="M404" i="18"/>
  <c r="L404" i="18"/>
  <c r="K404" i="18"/>
  <c r="J404" i="18"/>
  <c r="I404" i="18"/>
  <c r="H404" i="18"/>
  <c r="G404" i="18"/>
  <c r="F404" i="18"/>
  <c r="E404" i="18"/>
  <c r="D404" i="18"/>
  <c r="B404" i="18"/>
  <c r="A404" i="18"/>
  <c r="M403" i="18"/>
  <c r="L403" i="18"/>
  <c r="K403" i="18"/>
  <c r="J403" i="18"/>
  <c r="I403" i="18"/>
  <c r="H403" i="18"/>
  <c r="G403" i="18"/>
  <c r="F403" i="18"/>
  <c r="E403" i="18"/>
  <c r="D403" i="18"/>
  <c r="B403" i="18"/>
  <c r="A403" i="18"/>
  <c r="M402" i="18"/>
  <c r="L402" i="18"/>
  <c r="K402" i="18"/>
  <c r="J402" i="18"/>
  <c r="I402" i="18"/>
  <c r="H402" i="18"/>
  <c r="G402" i="18"/>
  <c r="F402" i="18"/>
  <c r="E402" i="18"/>
  <c r="D402" i="18"/>
  <c r="B402" i="18"/>
  <c r="A402" i="18"/>
  <c r="M401" i="18"/>
  <c r="L401" i="18"/>
  <c r="K401" i="18"/>
  <c r="J401" i="18"/>
  <c r="I401" i="18"/>
  <c r="H401" i="18"/>
  <c r="G401" i="18"/>
  <c r="F401" i="18"/>
  <c r="E401" i="18"/>
  <c r="D401" i="18"/>
  <c r="B401" i="18"/>
  <c r="A401" i="18"/>
  <c r="M400" i="18"/>
  <c r="L400" i="18"/>
  <c r="K400" i="18"/>
  <c r="J400" i="18"/>
  <c r="I400" i="18"/>
  <c r="H400" i="18"/>
  <c r="G400" i="18"/>
  <c r="F400" i="18"/>
  <c r="E400" i="18"/>
  <c r="D400" i="18"/>
  <c r="B400" i="18"/>
  <c r="A400" i="18"/>
  <c r="M399" i="18"/>
  <c r="L399" i="18"/>
  <c r="K399" i="18"/>
  <c r="J399" i="18"/>
  <c r="I399" i="18"/>
  <c r="H399" i="18"/>
  <c r="G399" i="18"/>
  <c r="F399" i="18"/>
  <c r="E399" i="18"/>
  <c r="D399" i="18"/>
  <c r="B399" i="18"/>
  <c r="A399" i="18"/>
  <c r="M398" i="18"/>
  <c r="L398" i="18"/>
  <c r="K398" i="18"/>
  <c r="J398" i="18"/>
  <c r="I398" i="18"/>
  <c r="H398" i="18"/>
  <c r="G398" i="18"/>
  <c r="F398" i="18"/>
  <c r="E398" i="18"/>
  <c r="D398" i="18"/>
  <c r="B398" i="18"/>
  <c r="A398" i="18"/>
  <c r="M397" i="18"/>
  <c r="L397" i="18"/>
  <c r="K397" i="18"/>
  <c r="J397" i="18"/>
  <c r="I397" i="18"/>
  <c r="H397" i="18"/>
  <c r="G397" i="18"/>
  <c r="F397" i="18"/>
  <c r="E397" i="18"/>
  <c r="D397" i="18"/>
  <c r="B397" i="18"/>
  <c r="A397" i="18"/>
  <c r="M396" i="18"/>
  <c r="L396" i="18"/>
  <c r="K396" i="18"/>
  <c r="J396" i="18"/>
  <c r="I396" i="18"/>
  <c r="H396" i="18"/>
  <c r="G396" i="18"/>
  <c r="F396" i="18"/>
  <c r="E396" i="18"/>
  <c r="D396" i="18"/>
  <c r="B396" i="18"/>
  <c r="A396" i="18"/>
  <c r="M395" i="18"/>
  <c r="L395" i="18"/>
  <c r="K395" i="18"/>
  <c r="J395" i="18"/>
  <c r="I395" i="18"/>
  <c r="H395" i="18"/>
  <c r="G395" i="18"/>
  <c r="F395" i="18"/>
  <c r="E395" i="18"/>
  <c r="D395" i="18"/>
  <c r="B395" i="18"/>
  <c r="A395" i="18"/>
  <c r="M394" i="18"/>
  <c r="L394" i="18"/>
  <c r="K394" i="18"/>
  <c r="J394" i="18"/>
  <c r="I394" i="18"/>
  <c r="H394" i="18"/>
  <c r="G394" i="18"/>
  <c r="F394" i="18"/>
  <c r="E394" i="18"/>
  <c r="D394" i="18"/>
  <c r="B394" i="18"/>
  <c r="A394" i="18"/>
  <c r="M393" i="18"/>
  <c r="L393" i="18"/>
  <c r="K393" i="18"/>
  <c r="J393" i="18"/>
  <c r="I393" i="18"/>
  <c r="H393" i="18"/>
  <c r="G393" i="18"/>
  <c r="F393" i="18"/>
  <c r="E393" i="18"/>
  <c r="D393" i="18"/>
  <c r="B393" i="18"/>
  <c r="A393" i="18"/>
  <c r="M392" i="18"/>
  <c r="L392" i="18"/>
  <c r="K392" i="18"/>
  <c r="J392" i="18"/>
  <c r="I392" i="18"/>
  <c r="H392" i="18"/>
  <c r="G392" i="18"/>
  <c r="F392" i="18"/>
  <c r="E392" i="18"/>
  <c r="D392" i="18"/>
  <c r="B392" i="18"/>
  <c r="A392" i="18"/>
  <c r="M391" i="18"/>
  <c r="L391" i="18"/>
  <c r="K391" i="18"/>
  <c r="J391" i="18"/>
  <c r="I391" i="18"/>
  <c r="H391" i="18"/>
  <c r="G391" i="18"/>
  <c r="F391" i="18"/>
  <c r="E391" i="18"/>
  <c r="D391" i="18"/>
  <c r="B391" i="18"/>
  <c r="A391" i="18"/>
  <c r="M390" i="18"/>
  <c r="L390" i="18"/>
  <c r="K390" i="18"/>
  <c r="J390" i="18"/>
  <c r="I390" i="18"/>
  <c r="H390" i="18"/>
  <c r="G390" i="18"/>
  <c r="F390" i="18"/>
  <c r="E390" i="18"/>
  <c r="D390" i="18"/>
  <c r="B390" i="18"/>
  <c r="A390" i="18"/>
  <c r="M389" i="18"/>
  <c r="L389" i="18"/>
  <c r="K389" i="18"/>
  <c r="J389" i="18"/>
  <c r="I389" i="18"/>
  <c r="H389" i="18"/>
  <c r="G389" i="18"/>
  <c r="F389" i="18"/>
  <c r="E389" i="18"/>
  <c r="D389" i="18"/>
  <c r="B389" i="18"/>
  <c r="A389" i="18"/>
  <c r="M388" i="18"/>
  <c r="L388" i="18"/>
  <c r="K388" i="18"/>
  <c r="J388" i="18"/>
  <c r="I388" i="18"/>
  <c r="H388" i="18"/>
  <c r="G388" i="18"/>
  <c r="F388" i="18"/>
  <c r="E388" i="18"/>
  <c r="D388" i="18"/>
  <c r="B388" i="18"/>
  <c r="A388" i="18"/>
  <c r="M387" i="18"/>
  <c r="L387" i="18"/>
  <c r="K387" i="18"/>
  <c r="J387" i="18"/>
  <c r="I387" i="18"/>
  <c r="H387" i="18"/>
  <c r="G387" i="18"/>
  <c r="F387" i="18"/>
  <c r="E387" i="18"/>
  <c r="D387" i="18"/>
  <c r="B387" i="18"/>
  <c r="A387" i="18"/>
  <c r="M386" i="18"/>
  <c r="L386" i="18"/>
  <c r="K386" i="18"/>
  <c r="J386" i="18"/>
  <c r="I386" i="18"/>
  <c r="H386" i="18"/>
  <c r="G386" i="18"/>
  <c r="F386" i="18"/>
  <c r="E386" i="18"/>
  <c r="D386" i="18"/>
  <c r="B386" i="18"/>
  <c r="A386" i="18"/>
  <c r="M385" i="18"/>
  <c r="L385" i="18"/>
  <c r="K385" i="18"/>
  <c r="J385" i="18"/>
  <c r="I385" i="18"/>
  <c r="H385" i="18"/>
  <c r="G385" i="18"/>
  <c r="F385" i="18"/>
  <c r="E385" i="18"/>
  <c r="D385" i="18"/>
  <c r="B385" i="18"/>
  <c r="A385" i="18"/>
  <c r="M384" i="18"/>
  <c r="L384" i="18"/>
  <c r="K384" i="18"/>
  <c r="J384" i="18"/>
  <c r="I384" i="18"/>
  <c r="H384" i="18"/>
  <c r="G384" i="18"/>
  <c r="F384" i="18"/>
  <c r="E384" i="18"/>
  <c r="D384" i="18"/>
  <c r="B384" i="18"/>
  <c r="A384" i="18"/>
  <c r="M383" i="18"/>
  <c r="L383" i="18"/>
  <c r="K383" i="18"/>
  <c r="J383" i="18"/>
  <c r="I383" i="18"/>
  <c r="H383" i="18"/>
  <c r="G383" i="18"/>
  <c r="F383" i="18"/>
  <c r="E383" i="18"/>
  <c r="D383" i="18"/>
  <c r="B383" i="18"/>
  <c r="A383" i="18"/>
  <c r="M382" i="18"/>
  <c r="L382" i="18"/>
  <c r="K382" i="18"/>
  <c r="J382" i="18"/>
  <c r="I382" i="18"/>
  <c r="H382" i="18"/>
  <c r="G382" i="18"/>
  <c r="F382" i="18"/>
  <c r="E382" i="18"/>
  <c r="D382" i="18"/>
  <c r="B382" i="18"/>
  <c r="A382" i="18"/>
  <c r="M381" i="18"/>
  <c r="L381" i="18"/>
  <c r="K381" i="18"/>
  <c r="J381" i="18"/>
  <c r="I381" i="18"/>
  <c r="H381" i="18"/>
  <c r="G381" i="18"/>
  <c r="F381" i="18"/>
  <c r="E381" i="18"/>
  <c r="D381" i="18"/>
  <c r="B381" i="18"/>
  <c r="A381" i="18"/>
  <c r="M380" i="18"/>
  <c r="L380" i="18"/>
  <c r="K380" i="18"/>
  <c r="J380" i="18"/>
  <c r="I380" i="18"/>
  <c r="H380" i="18"/>
  <c r="G380" i="18"/>
  <c r="F380" i="18"/>
  <c r="E380" i="18"/>
  <c r="D380" i="18"/>
  <c r="B380" i="18"/>
  <c r="A380" i="18"/>
  <c r="M379" i="18"/>
  <c r="L379" i="18"/>
  <c r="K379" i="18"/>
  <c r="J379" i="18"/>
  <c r="I379" i="18"/>
  <c r="H379" i="18"/>
  <c r="G379" i="18"/>
  <c r="F379" i="18"/>
  <c r="E379" i="18"/>
  <c r="D379" i="18"/>
  <c r="B379" i="18"/>
  <c r="A379" i="18"/>
  <c r="M378" i="18"/>
  <c r="L378" i="18"/>
  <c r="K378" i="18"/>
  <c r="J378" i="18"/>
  <c r="I378" i="18"/>
  <c r="H378" i="18"/>
  <c r="G378" i="18"/>
  <c r="F378" i="18"/>
  <c r="E378" i="18"/>
  <c r="D378" i="18"/>
  <c r="B378" i="18"/>
  <c r="A378" i="18"/>
  <c r="M377" i="18"/>
  <c r="L377" i="18"/>
  <c r="K377" i="18"/>
  <c r="J377" i="18"/>
  <c r="I377" i="18"/>
  <c r="H377" i="18"/>
  <c r="G377" i="18"/>
  <c r="F377" i="18"/>
  <c r="E377" i="18"/>
  <c r="D377" i="18"/>
  <c r="B377" i="18"/>
  <c r="A377" i="18"/>
  <c r="M376" i="18"/>
  <c r="L376" i="18"/>
  <c r="K376" i="18"/>
  <c r="J376" i="18"/>
  <c r="I376" i="18"/>
  <c r="H376" i="18"/>
  <c r="G376" i="18"/>
  <c r="F376" i="18"/>
  <c r="E376" i="18"/>
  <c r="D376" i="18"/>
  <c r="B376" i="18"/>
  <c r="A376" i="18"/>
  <c r="M375" i="18"/>
  <c r="L375" i="18"/>
  <c r="K375" i="18"/>
  <c r="J375" i="18"/>
  <c r="I375" i="18"/>
  <c r="H375" i="18"/>
  <c r="G375" i="18"/>
  <c r="F375" i="18"/>
  <c r="E375" i="18"/>
  <c r="D375" i="18"/>
  <c r="B375" i="18"/>
  <c r="A375" i="18"/>
  <c r="M374" i="18"/>
  <c r="L374" i="18"/>
  <c r="K374" i="18"/>
  <c r="J374" i="18"/>
  <c r="I374" i="18"/>
  <c r="H374" i="18"/>
  <c r="G374" i="18"/>
  <c r="F374" i="18"/>
  <c r="E374" i="18"/>
  <c r="D374" i="18"/>
  <c r="B374" i="18"/>
  <c r="A374" i="18"/>
  <c r="M373" i="18"/>
  <c r="L373" i="18"/>
  <c r="K373" i="18"/>
  <c r="J373" i="18"/>
  <c r="I373" i="18"/>
  <c r="H373" i="18"/>
  <c r="G373" i="18"/>
  <c r="F373" i="18"/>
  <c r="E373" i="18"/>
  <c r="D373" i="18"/>
  <c r="B373" i="18"/>
  <c r="A373" i="18"/>
  <c r="M372" i="18"/>
  <c r="L372" i="18"/>
  <c r="K372" i="18"/>
  <c r="J372" i="18"/>
  <c r="I372" i="18"/>
  <c r="H372" i="18"/>
  <c r="G372" i="18"/>
  <c r="F372" i="18"/>
  <c r="E372" i="18"/>
  <c r="D372" i="18"/>
  <c r="B372" i="18"/>
  <c r="A372" i="18"/>
  <c r="M371" i="18"/>
  <c r="L371" i="18"/>
  <c r="K371" i="18"/>
  <c r="J371" i="18"/>
  <c r="I371" i="18"/>
  <c r="H371" i="18"/>
  <c r="G371" i="18"/>
  <c r="F371" i="18"/>
  <c r="E371" i="18"/>
  <c r="D371" i="18"/>
  <c r="B371" i="18"/>
  <c r="A371" i="18"/>
  <c r="M370" i="18"/>
  <c r="L370" i="18"/>
  <c r="K370" i="18"/>
  <c r="J370" i="18"/>
  <c r="I370" i="18"/>
  <c r="H370" i="18"/>
  <c r="G370" i="18"/>
  <c r="F370" i="18"/>
  <c r="E370" i="18"/>
  <c r="D370" i="18"/>
  <c r="B370" i="18"/>
  <c r="A370" i="18"/>
  <c r="M369" i="18"/>
  <c r="L369" i="18"/>
  <c r="K369" i="18"/>
  <c r="J369" i="18"/>
  <c r="I369" i="18"/>
  <c r="H369" i="18"/>
  <c r="G369" i="18"/>
  <c r="F369" i="18"/>
  <c r="E369" i="18"/>
  <c r="D369" i="18"/>
  <c r="B369" i="18"/>
  <c r="A369" i="18"/>
  <c r="M368" i="18"/>
  <c r="L368" i="18"/>
  <c r="K368" i="18"/>
  <c r="J368" i="18"/>
  <c r="I368" i="18"/>
  <c r="H368" i="18"/>
  <c r="G368" i="18"/>
  <c r="F368" i="18"/>
  <c r="E368" i="18"/>
  <c r="D368" i="18"/>
  <c r="B368" i="18"/>
  <c r="A368" i="18"/>
  <c r="M367" i="18"/>
  <c r="L367" i="18"/>
  <c r="K367" i="18"/>
  <c r="J367" i="18"/>
  <c r="I367" i="18"/>
  <c r="H367" i="18"/>
  <c r="G367" i="18"/>
  <c r="F367" i="18"/>
  <c r="E367" i="18"/>
  <c r="D367" i="18"/>
  <c r="B367" i="18"/>
  <c r="A367" i="18"/>
  <c r="M366" i="18"/>
  <c r="L366" i="18"/>
  <c r="K366" i="18"/>
  <c r="J366" i="18"/>
  <c r="I366" i="18"/>
  <c r="H366" i="18"/>
  <c r="G366" i="18"/>
  <c r="F366" i="18"/>
  <c r="E366" i="18"/>
  <c r="D366" i="18"/>
  <c r="B366" i="18"/>
  <c r="A366" i="18"/>
  <c r="M365" i="18"/>
  <c r="L365" i="18"/>
  <c r="K365" i="18"/>
  <c r="J365" i="18"/>
  <c r="I365" i="18"/>
  <c r="H365" i="18"/>
  <c r="G365" i="18"/>
  <c r="F365" i="18"/>
  <c r="E365" i="18"/>
  <c r="D365" i="18"/>
  <c r="B365" i="18"/>
  <c r="A365" i="18"/>
  <c r="M364" i="18"/>
  <c r="L364" i="18"/>
  <c r="K364" i="18"/>
  <c r="J364" i="18"/>
  <c r="I364" i="18"/>
  <c r="H364" i="18"/>
  <c r="G364" i="18"/>
  <c r="F364" i="18"/>
  <c r="E364" i="18"/>
  <c r="D364" i="18"/>
  <c r="B364" i="18"/>
  <c r="A364" i="18"/>
  <c r="M363" i="18"/>
  <c r="L363" i="18"/>
  <c r="K363" i="18"/>
  <c r="J363" i="18"/>
  <c r="I363" i="18"/>
  <c r="H363" i="18"/>
  <c r="G363" i="18"/>
  <c r="F363" i="18"/>
  <c r="E363" i="18"/>
  <c r="D363" i="18"/>
  <c r="B363" i="18"/>
  <c r="A363" i="18"/>
  <c r="M362" i="18"/>
  <c r="L362" i="18"/>
  <c r="K362" i="18"/>
  <c r="J362" i="18"/>
  <c r="I362" i="18"/>
  <c r="H362" i="18"/>
  <c r="G362" i="18"/>
  <c r="F362" i="18"/>
  <c r="E362" i="18"/>
  <c r="D362" i="18"/>
  <c r="B362" i="18"/>
  <c r="A362" i="18"/>
  <c r="M361" i="18"/>
  <c r="L361" i="18"/>
  <c r="K361" i="18"/>
  <c r="J361" i="18"/>
  <c r="I361" i="18"/>
  <c r="H361" i="18"/>
  <c r="G361" i="18"/>
  <c r="F361" i="18"/>
  <c r="E361" i="18"/>
  <c r="D361" i="18"/>
  <c r="B361" i="18"/>
  <c r="A361" i="18"/>
  <c r="M360" i="18"/>
  <c r="L360" i="18"/>
  <c r="K360" i="18"/>
  <c r="J360" i="18"/>
  <c r="I360" i="18"/>
  <c r="H360" i="18"/>
  <c r="G360" i="18"/>
  <c r="F360" i="18"/>
  <c r="E360" i="18"/>
  <c r="D360" i="18"/>
  <c r="B360" i="18"/>
  <c r="A360" i="18"/>
  <c r="M359" i="18"/>
  <c r="L359" i="18"/>
  <c r="K359" i="18"/>
  <c r="J359" i="18"/>
  <c r="I359" i="18"/>
  <c r="H359" i="18"/>
  <c r="G359" i="18"/>
  <c r="F359" i="18"/>
  <c r="E359" i="18"/>
  <c r="D359" i="18"/>
  <c r="B359" i="18"/>
  <c r="A359" i="18"/>
  <c r="M358" i="18"/>
  <c r="L358" i="18"/>
  <c r="K358" i="18"/>
  <c r="J358" i="18"/>
  <c r="I358" i="18"/>
  <c r="H358" i="18"/>
  <c r="G358" i="18"/>
  <c r="F358" i="18"/>
  <c r="E358" i="18"/>
  <c r="D358" i="18"/>
  <c r="B358" i="18"/>
  <c r="A358" i="18"/>
  <c r="M357" i="18"/>
  <c r="L357" i="18"/>
  <c r="K357" i="18"/>
  <c r="J357" i="18"/>
  <c r="I357" i="18"/>
  <c r="H357" i="18"/>
  <c r="G357" i="18"/>
  <c r="F357" i="18"/>
  <c r="E357" i="18"/>
  <c r="D357" i="18"/>
  <c r="B357" i="18"/>
  <c r="A357" i="18"/>
  <c r="M356" i="18"/>
  <c r="L356" i="18"/>
  <c r="K356" i="18"/>
  <c r="J356" i="18"/>
  <c r="I356" i="18"/>
  <c r="H356" i="18"/>
  <c r="G356" i="18"/>
  <c r="F356" i="18"/>
  <c r="E356" i="18"/>
  <c r="D356" i="18"/>
  <c r="B356" i="18"/>
  <c r="A356" i="18"/>
  <c r="M355" i="18"/>
  <c r="L355" i="18"/>
  <c r="K355" i="18"/>
  <c r="J355" i="18"/>
  <c r="I355" i="18"/>
  <c r="H355" i="18"/>
  <c r="G355" i="18"/>
  <c r="F355" i="18"/>
  <c r="E355" i="18"/>
  <c r="D355" i="18"/>
  <c r="B355" i="18"/>
  <c r="A355" i="18"/>
  <c r="M354" i="18"/>
  <c r="L354" i="18"/>
  <c r="K354" i="18"/>
  <c r="J354" i="18"/>
  <c r="I354" i="18"/>
  <c r="H354" i="18"/>
  <c r="G354" i="18"/>
  <c r="F354" i="18"/>
  <c r="E354" i="18"/>
  <c r="D354" i="18"/>
  <c r="B354" i="18"/>
  <c r="A354" i="18"/>
  <c r="M353" i="18"/>
  <c r="L353" i="18"/>
  <c r="K353" i="18"/>
  <c r="J353" i="18"/>
  <c r="I353" i="18"/>
  <c r="H353" i="18"/>
  <c r="G353" i="18"/>
  <c r="F353" i="18"/>
  <c r="E353" i="18"/>
  <c r="D353" i="18"/>
  <c r="B353" i="18"/>
  <c r="A353" i="18"/>
  <c r="M352" i="18"/>
  <c r="L352" i="18"/>
  <c r="K352" i="18"/>
  <c r="J352" i="18"/>
  <c r="I352" i="18"/>
  <c r="H352" i="18"/>
  <c r="G352" i="18"/>
  <c r="F352" i="18"/>
  <c r="E352" i="18"/>
  <c r="D352" i="18"/>
  <c r="B352" i="18"/>
  <c r="A352" i="18"/>
  <c r="M351" i="18"/>
  <c r="L351" i="18"/>
  <c r="K351" i="18"/>
  <c r="J351" i="18"/>
  <c r="I351" i="18"/>
  <c r="H351" i="18"/>
  <c r="G351" i="18"/>
  <c r="F351" i="18"/>
  <c r="E351" i="18"/>
  <c r="D351" i="18"/>
  <c r="B351" i="18"/>
  <c r="A351" i="18"/>
  <c r="M350" i="18"/>
  <c r="L350" i="18"/>
  <c r="K350" i="18"/>
  <c r="J350" i="18"/>
  <c r="I350" i="18"/>
  <c r="H350" i="18"/>
  <c r="G350" i="18"/>
  <c r="F350" i="18"/>
  <c r="E350" i="18"/>
  <c r="D350" i="18"/>
  <c r="B350" i="18"/>
  <c r="A350" i="18"/>
  <c r="M349" i="18"/>
  <c r="L349" i="18"/>
  <c r="K349" i="18"/>
  <c r="J349" i="18"/>
  <c r="I349" i="18"/>
  <c r="H349" i="18"/>
  <c r="G349" i="18"/>
  <c r="F349" i="18"/>
  <c r="E349" i="18"/>
  <c r="D349" i="18"/>
  <c r="B349" i="18"/>
  <c r="A349" i="18"/>
  <c r="M348" i="18"/>
  <c r="L348" i="18"/>
  <c r="K348" i="18"/>
  <c r="J348" i="18"/>
  <c r="I348" i="18"/>
  <c r="H348" i="18"/>
  <c r="G348" i="18"/>
  <c r="F348" i="18"/>
  <c r="E348" i="18"/>
  <c r="D348" i="18"/>
  <c r="B348" i="18"/>
  <c r="A348" i="18"/>
  <c r="M347" i="18"/>
  <c r="L347" i="18"/>
  <c r="K347" i="18"/>
  <c r="J347" i="18"/>
  <c r="I347" i="18"/>
  <c r="H347" i="18"/>
  <c r="G347" i="18"/>
  <c r="F347" i="18"/>
  <c r="E347" i="18"/>
  <c r="D347" i="18"/>
  <c r="B347" i="18"/>
  <c r="A347" i="18"/>
  <c r="M346" i="18"/>
  <c r="L346" i="18"/>
  <c r="K346" i="18"/>
  <c r="J346" i="18"/>
  <c r="I346" i="18"/>
  <c r="H346" i="18"/>
  <c r="G346" i="18"/>
  <c r="F346" i="18"/>
  <c r="E346" i="18"/>
  <c r="D346" i="18"/>
  <c r="B346" i="18"/>
  <c r="A346" i="18"/>
  <c r="M345" i="18"/>
  <c r="L345" i="18"/>
  <c r="K345" i="18"/>
  <c r="J345" i="18"/>
  <c r="I345" i="18"/>
  <c r="H345" i="18"/>
  <c r="G345" i="18"/>
  <c r="F345" i="18"/>
  <c r="E345" i="18"/>
  <c r="D345" i="18"/>
  <c r="B345" i="18"/>
  <c r="A345" i="18"/>
  <c r="M344" i="18"/>
  <c r="L344" i="18"/>
  <c r="K344" i="18"/>
  <c r="J344" i="18"/>
  <c r="I344" i="18"/>
  <c r="H344" i="18"/>
  <c r="G344" i="18"/>
  <c r="F344" i="18"/>
  <c r="E344" i="18"/>
  <c r="D344" i="18"/>
  <c r="B344" i="18"/>
  <c r="A344" i="18"/>
  <c r="M343" i="18"/>
  <c r="L343" i="18"/>
  <c r="K343" i="18"/>
  <c r="J343" i="18"/>
  <c r="I343" i="18"/>
  <c r="H343" i="18"/>
  <c r="G343" i="18"/>
  <c r="F343" i="18"/>
  <c r="E343" i="18"/>
  <c r="D343" i="18"/>
  <c r="B343" i="18"/>
  <c r="A343" i="18"/>
  <c r="M342" i="18"/>
  <c r="L342" i="18"/>
  <c r="K342" i="18"/>
  <c r="J342" i="18"/>
  <c r="I342" i="18"/>
  <c r="H342" i="18"/>
  <c r="G342" i="18"/>
  <c r="F342" i="18"/>
  <c r="E342" i="18"/>
  <c r="D342" i="18"/>
  <c r="B342" i="18"/>
  <c r="A342" i="18"/>
  <c r="M341" i="18"/>
  <c r="L341" i="18"/>
  <c r="K341" i="18"/>
  <c r="J341" i="18"/>
  <c r="I341" i="18"/>
  <c r="H341" i="18"/>
  <c r="G341" i="18"/>
  <c r="F341" i="18"/>
  <c r="E341" i="18"/>
  <c r="D341" i="18"/>
  <c r="B341" i="18"/>
  <c r="A341" i="18"/>
  <c r="M340" i="18"/>
  <c r="L340" i="18"/>
  <c r="K340" i="18"/>
  <c r="J340" i="18"/>
  <c r="I340" i="18"/>
  <c r="H340" i="18"/>
  <c r="G340" i="18"/>
  <c r="F340" i="18"/>
  <c r="E340" i="18"/>
  <c r="D340" i="18"/>
  <c r="B340" i="18"/>
  <c r="A340" i="18"/>
  <c r="M339" i="18"/>
  <c r="L339" i="18"/>
  <c r="K339" i="18"/>
  <c r="J339" i="18"/>
  <c r="I339" i="18"/>
  <c r="H339" i="18"/>
  <c r="G339" i="18"/>
  <c r="F339" i="18"/>
  <c r="E339" i="18"/>
  <c r="D339" i="18"/>
  <c r="B339" i="18"/>
  <c r="A339" i="18"/>
  <c r="M338" i="18"/>
  <c r="L338" i="18"/>
  <c r="K338" i="18"/>
  <c r="J338" i="18"/>
  <c r="I338" i="18"/>
  <c r="H338" i="18"/>
  <c r="G338" i="18"/>
  <c r="F338" i="18"/>
  <c r="E338" i="18"/>
  <c r="D338" i="18"/>
  <c r="B338" i="18"/>
  <c r="A338" i="18"/>
  <c r="M337" i="18"/>
  <c r="L337" i="18"/>
  <c r="K337" i="18"/>
  <c r="J337" i="18"/>
  <c r="I337" i="18"/>
  <c r="H337" i="18"/>
  <c r="G337" i="18"/>
  <c r="F337" i="18"/>
  <c r="E337" i="18"/>
  <c r="D337" i="18"/>
  <c r="B337" i="18"/>
  <c r="A337" i="18"/>
  <c r="M336" i="18"/>
  <c r="L336" i="18"/>
  <c r="K336" i="18"/>
  <c r="J336" i="18"/>
  <c r="I336" i="18"/>
  <c r="H336" i="18"/>
  <c r="G336" i="18"/>
  <c r="F336" i="18"/>
  <c r="E336" i="18"/>
  <c r="D336" i="18"/>
  <c r="B336" i="18"/>
  <c r="A336" i="18"/>
  <c r="M335" i="18"/>
  <c r="L335" i="18"/>
  <c r="K335" i="18"/>
  <c r="J335" i="18"/>
  <c r="I335" i="18"/>
  <c r="H335" i="18"/>
  <c r="G335" i="18"/>
  <c r="F335" i="18"/>
  <c r="E335" i="18"/>
  <c r="D335" i="18"/>
  <c r="B335" i="18"/>
  <c r="A335" i="18"/>
  <c r="M334" i="18"/>
  <c r="L334" i="18"/>
  <c r="K334" i="18"/>
  <c r="J334" i="18"/>
  <c r="I334" i="18"/>
  <c r="H334" i="18"/>
  <c r="G334" i="18"/>
  <c r="F334" i="18"/>
  <c r="E334" i="18"/>
  <c r="D334" i="18"/>
  <c r="B334" i="18"/>
  <c r="A334" i="18"/>
  <c r="M333" i="18"/>
  <c r="L333" i="18"/>
  <c r="K333" i="18"/>
  <c r="J333" i="18"/>
  <c r="I333" i="18"/>
  <c r="H333" i="18"/>
  <c r="G333" i="18"/>
  <c r="F333" i="18"/>
  <c r="E333" i="18"/>
  <c r="D333" i="18"/>
  <c r="B333" i="18"/>
  <c r="A333" i="18"/>
  <c r="M332" i="18"/>
  <c r="L332" i="18"/>
  <c r="K332" i="18"/>
  <c r="J332" i="18"/>
  <c r="I332" i="18"/>
  <c r="H332" i="18"/>
  <c r="G332" i="18"/>
  <c r="F332" i="18"/>
  <c r="E332" i="18"/>
  <c r="D332" i="18"/>
  <c r="B332" i="18"/>
  <c r="A332" i="18"/>
  <c r="M331" i="18"/>
  <c r="L331" i="18"/>
  <c r="K331" i="18"/>
  <c r="J331" i="18"/>
  <c r="I331" i="18"/>
  <c r="H331" i="18"/>
  <c r="G331" i="18"/>
  <c r="F331" i="18"/>
  <c r="E331" i="18"/>
  <c r="D331" i="18"/>
  <c r="B331" i="18"/>
  <c r="A331" i="18"/>
  <c r="M330" i="18"/>
  <c r="L330" i="18"/>
  <c r="K330" i="18"/>
  <c r="J330" i="18"/>
  <c r="I330" i="18"/>
  <c r="H330" i="18"/>
  <c r="G330" i="18"/>
  <c r="F330" i="18"/>
  <c r="E330" i="18"/>
  <c r="D330" i="18"/>
  <c r="B330" i="18"/>
  <c r="A330" i="18"/>
  <c r="M329" i="18"/>
  <c r="L329" i="18"/>
  <c r="K329" i="18"/>
  <c r="J329" i="18"/>
  <c r="I329" i="18"/>
  <c r="H329" i="18"/>
  <c r="G329" i="18"/>
  <c r="F329" i="18"/>
  <c r="E329" i="18"/>
  <c r="D329" i="18"/>
  <c r="B329" i="18"/>
  <c r="A329" i="18"/>
  <c r="M328" i="18"/>
  <c r="L328" i="18"/>
  <c r="K328" i="18"/>
  <c r="J328" i="18"/>
  <c r="I328" i="18"/>
  <c r="H328" i="18"/>
  <c r="G328" i="18"/>
  <c r="F328" i="18"/>
  <c r="E328" i="18"/>
  <c r="D328" i="18"/>
  <c r="B328" i="18"/>
  <c r="A328" i="18"/>
  <c r="M327" i="18"/>
  <c r="L327" i="18"/>
  <c r="K327" i="18"/>
  <c r="J327" i="18"/>
  <c r="I327" i="18"/>
  <c r="H327" i="18"/>
  <c r="G327" i="18"/>
  <c r="F327" i="18"/>
  <c r="E327" i="18"/>
  <c r="D327" i="18"/>
  <c r="B327" i="18"/>
  <c r="A327" i="18"/>
  <c r="M326" i="18"/>
  <c r="L326" i="18"/>
  <c r="K326" i="18"/>
  <c r="J326" i="18"/>
  <c r="I326" i="18"/>
  <c r="H326" i="18"/>
  <c r="G326" i="18"/>
  <c r="F326" i="18"/>
  <c r="E326" i="18"/>
  <c r="D326" i="18"/>
  <c r="B326" i="18"/>
  <c r="A326" i="18"/>
  <c r="M325" i="18"/>
  <c r="L325" i="18"/>
  <c r="K325" i="18"/>
  <c r="J325" i="18"/>
  <c r="I325" i="18"/>
  <c r="H325" i="18"/>
  <c r="G325" i="18"/>
  <c r="F325" i="18"/>
  <c r="E325" i="18"/>
  <c r="D325" i="18"/>
  <c r="B325" i="18"/>
  <c r="A325" i="18"/>
  <c r="M324" i="18"/>
  <c r="L324" i="18"/>
  <c r="K324" i="18"/>
  <c r="J324" i="18"/>
  <c r="I324" i="18"/>
  <c r="H324" i="18"/>
  <c r="G324" i="18"/>
  <c r="F324" i="18"/>
  <c r="E324" i="18"/>
  <c r="D324" i="18"/>
  <c r="B324" i="18"/>
  <c r="A324" i="18"/>
  <c r="M323" i="18"/>
  <c r="L323" i="18"/>
  <c r="K323" i="18"/>
  <c r="J323" i="18"/>
  <c r="I323" i="18"/>
  <c r="H323" i="18"/>
  <c r="G323" i="18"/>
  <c r="F323" i="18"/>
  <c r="E323" i="18"/>
  <c r="D323" i="18"/>
  <c r="B323" i="18"/>
  <c r="A323" i="18"/>
  <c r="M322" i="18"/>
  <c r="L322" i="18"/>
  <c r="K322" i="18"/>
  <c r="J322" i="18"/>
  <c r="I322" i="18"/>
  <c r="H322" i="18"/>
  <c r="G322" i="18"/>
  <c r="F322" i="18"/>
  <c r="E322" i="18"/>
  <c r="D322" i="18"/>
  <c r="B322" i="18"/>
  <c r="A322" i="18"/>
  <c r="M321" i="18"/>
  <c r="L321" i="18"/>
  <c r="K321" i="18"/>
  <c r="J321" i="18"/>
  <c r="I321" i="18"/>
  <c r="H321" i="18"/>
  <c r="G321" i="18"/>
  <c r="F321" i="18"/>
  <c r="E321" i="18"/>
  <c r="D321" i="18"/>
  <c r="B321" i="18"/>
  <c r="A321" i="18"/>
  <c r="M320" i="18"/>
  <c r="L320" i="18"/>
  <c r="K320" i="18"/>
  <c r="J320" i="18"/>
  <c r="I320" i="18"/>
  <c r="H320" i="18"/>
  <c r="G320" i="18"/>
  <c r="F320" i="18"/>
  <c r="E320" i="18"/>
  <c r="D320" i="18"/>
  <c r="B320" i="18"/>
  <c r="A320" i="18"/>
  <c r="M319" i="18"/>
  <c r="L319" i="18"/>
  <c r="K319" i="18"/>
  <c r="J319" i="18"/>
  <c r="I319" i="18"/>
  <c r="H319" i="18"/>
  <c r="G319" i="18"/>
  <c r="F319" i="18"/>
  <c r="E319" i="18"/>
  <c r="D319" i="18"/>
  <c r="B319" i="18"/>
  <c r="A319" i="18"/>
  <c r="M318" i="18"/>
  <c r="L318" i="18"/>
  <c r="K318" i="18"/>
  <c r="J318" i="18"/>
  <c r="I318" i="18"/>
  <c r="H318" i="18"/>
  <c r="G318" i="18"/>
  <c r="F318" i="18"/>
  <c r="E318" i="18"/>
  <c r="D318" i="18"/>
  <c r="B318" i="18"/>
  <c r="A318" i="18"/>
  <c r="M317" i="18"/>
  <c r="L317" i="18"/>
  <c r="K317" i="18"/>
  <c r="J317" i="18"/>
  <c r="I317" i="18"/>
  <c r="H317" i="18"/>
  <c r="G317" i="18"/>
  <c r="F317" i="18"/>
  <c r="E317" i="18"/>
  <c r="D317" i="18"/>
  <c r="B317" i="18"/>
  <c r="A317" i="18"/>
  <c r="M316" i="18"/>
  <c r="L316" i="18"/>
  <c r="K316" i="18"/>
  <c r="J316" i="18"/>
  <c r="I316" i="18"/>
  <c r="H316" i="18"/>
  <c r="G316" i="18"/>
  <c r="F316" i="18"/>
  <c r="E316" i="18"/>
  <c r="D316" i="18"/>
  <c r="B316" i="18"/>
  <c r="A316" i="18"/>
  <c r="M315" i="18"/>
  <c r="L315" i="18"/>
  <c r="K315" i="18"/>
  <c r="J315" i="18"/>
  <c r="I315" i="18"/>
  <c r="H315" i="18"/>
  <c r="G315" i="18"/>
  <c r="F315" i="18"/>
  <c r="E315" i="18"/>
  <c r="D315" i="18"/>
  <c r="B315" i="18"/>
  <c r="A315" i="18"/>
  <c r="M314" i="18"/>
  <c r="L314" i="18"/>
  <c r="K314" i="18"/>
  <c r="J314" i="18"/>
  <c r="I314" i="18"/>
  <c r="H314" i="18"/>
  <c r="G314" i="18"/>
  <c r="F314" i="18"/>
  <c r="E314" i="18"/>
  <c r="D314" i="18"/>
  <c r="B314" i="18"/>
  <c r="A314" i="18"/>
  <c r="M313" i="18"/>
  <c r="L313" i="18"/>
  <c r="K313" i="18"/>
  <c r="J313" i="18"/>
  <c r="I313" i="18"/>
  <c r="H313" i="18"/>
  <c r="G313" i="18"/>
  <c r="F313" i="18"/>
  <c r="E313" i="18"/>
  <c r="D313" i="18"/>
  <c r="B313" i="18"/>
  <c r="A313" i="18"/>
  <c r="M312" i="18"/>
  <c r="L312" i="18"/>
  <c r="K312" i="18"/>
  <c r="J312" i="18"/>
  <c r="I312" i="18"/>
  <c r="H312" i="18"/>
  <c r="G312" i="18"/>
  <c r="F312" i="18"/>
  <c r="E312" i="18"/>
  <c r="D312" i="18"/>
  <c r="B312" i="18"/>
  <c r="A312" i="18"/>
  <c r="M311" i="18"/>
  <c r="L311" i="18"/>
  <c r="K311" i="18"/>
  <c r="J311" i="18"/>
  <c r="I311" i="18"/>
  <c r="H311" i="18"/>
  <c r="G311" i="18"/>
  <c r="F311" i="18"/>
  <c r="E311" i="18"/>
  <c r="D311" i="18"/>
  <c r="B311" i="18"/>
  <c r="A311" i="18"/>
  <c r="M310" i="18"/>
  <c r="L310" i="18"/>
  <c r="K310" i="18"/>
  <c r="J310" i="18"/>
  <c r="I310" i="18"/>
  <c r="H310" i="18"/>
  <c r="G310" i="18"/>
  <c r="F310" i="18"/>
  <c r="E310" i="18"/>
  <c r="D310" i="18"/>
  <c r="B310" i="18"/>
  <c r="A310" i="18"/>
  <c r="M309" i="18"/>
  <c r="L309" i="18"/>
  <c r="K309" i="18"/>
  <c r="J309" i="18"/>
  <c r="I309" i="18"/>
  <c r="H309" i="18"/>
  <c r="G309" i="18"/>
  <c r="F309" i="18"/>
  <c r="E309" i="18"/>
  <c r="D309" i="18"/>
  <c r="B309" i="18"/>
  <c r="A309" i="18"/>
  <c r="M308" i="18"/>
  <c r="L308" i="18"/>
  <c r="K308" i="18"/>
  <c r="J308" i="18"/>
  <c r="I308" i="18"/>
  <c r="H308" i="18"/>
  <c r="G308" i="18"/>
  <c r="F308" i="18"/>
  <c r="E308" i="18"/>
  <c r="D308" i="18"/>
  <c r="B308" i="18"/>
  <c r="A308" i="18"/>
  <c r="M307" i="18"/>
  <c r="L307" i="18"/>
  <c r="K307" i="18"/>
  <c r="J307" i="18"/>
  <c r="I307" i="18"/>
  <c r="H307" i="18"/>
  <c r="G307" i="18"/>
  <c r="F307" i="18"/>
  <c r="E307" i="18"/>
  <c r="D307" i="18"/>
  <c r="B307" i="18"/>
  <c r="A307" i="18"/>
  <c r="M306" i="18"/>
  <c r="L306" i="18"/>
  <c r="K306" i="18"/>
  <c r="J306" i="18"/>
  <c r="I306" i="18"/>
  <c r="H306" i="18"/>
  <c r="G306" i="18"/>
  <c r="F306" i="18"/>
  <c r="E306" i="18"/>
  <c r="D306" i="18"/>
  <c r="B306" i="18"/>
  <c r="A306" i="18"/>
  <c r="M305" i="18"/>
  <c r="L305" i="18"/>
  <c r="K305" i="18"/>
  <c r="J305" i="18"/>
  <c r="I305" i="18"/>
  <c r="H305" i="18"/>
  <c r="G305" i="18"/>
  <c r="F305" i="18"/>
  <c r="E305" i="18"/>
  <c r="D305" i="18"/>
  <c r="B305" i="18"/>
  <c r="A305" i="18"/>
  <c r="M304" i="18"/>
  <c r="L304" i="18"/>
  <c r="K304" i="18"/>
  <c r="J304" i="18"/>
  <c r="I304" i="18"/>
  <c r="H304" i="18"/>
  <c r="G304" i="18"/>
  <c r="F304" i="18"/>
  <c r="E304" i="18"/>
  <c r="D304" i="18"/>
  <c r="B304" i="18"/>
  <c r="A304" i="18"/>
  <c r="M303" i="18"/>
  <c r="L303" i="18"/>
  <c r="K303" i="18"/>
  <c r="J303" i="18"/>
  <c r="I303" i="18"/>
  <c r="H303" i="18"/>
  <c r="G303" i="18"/>
  <c r="F303" i="18"/>
  <c r="E303" i="18"/>
  <c r="D303" i="18"/>
  <c r="B303" i="18"/>
  <c r="A303" i="18"/>
  <c r="M302" i="18"/>
  <c r="L302" i="18"/>
  <c r="K302" i="18"/>
  <c r="J302" i="18"/>
  <c r="I302" i="18"/>
  <c r="H302" i="18"/>
  <c r="G302" i="18"/>
  <c r="F302" i="18"/>
  <c r="E302" i="18"/>
  <c r="D302" i="18"/>
  <c r="B302" i="18"/>
  <c r="A302" i="18"/>
  <c r="M301" i="18"/>
  <c r="L301" i="18"/>
  <c r="K301" i="18"/>
  <c r="J301" i="18"/>
  <c r="I301" i="18"/>
  <c r="H301" i="18"/>
  <c r="G301" i="18"/>
  <c r="F301" i="18"/>
  <c r="E301" i="18"/>
  <c r="D301" i="18"/>
  <c r="B301" i="18"/>
  <c r="A301" i="18"/>
  <c r="M300" i="18"/>
  <c r="L300" i="18"/>
  <c r="K300" i="18"/>
  <c r="J300" i="18"/>
  <c r="I300" i="18"/>
  <c r="H300" i="18"/>
  <c r="G300" i="18"/>
  <c r="F300" i="18"/>
  <c r="E300" i="18"/>
  <c r="D300" i="18"/>
  <c r="B300" i="18"/>
  <c r="A300" i="18"/>
  <c r="M299" i="18"/>
  <c r="L299" i="18"/>
  <c r="K299" i="18"/>
  <c r="J299" i="18"/>
  <c r="I299" i="18"/>
  <c r="H299" i="18"/>
  <c r="G299" i="18"/>
  <c r="F299" i="18"/>
  <c r="E299" i="18"/>
  <c r="D299" i="18"/>
  <c r="B299" i="18"/>
  <c r="A299" i="18"/>
  <c r="M298" i="18"/>
  <c r="L298" i="18"/>
  <c r="K298" i="18"/>
  <c r="J298" i="18"/>
  <c r="I298" i="18"/>
  <c r="H298" i="18"/>
  <c r="G298" i="18"/>
  <c r="F298" i="18"/>
  <c r="E298" i="18"/>
  <c r="D298" i="18"/>
  <c r="B298" i="18"/>
  <c r="A298" i="18"/>
  <c r="M297" i="18"/>
  <c r="L297" i="18"/>
  <c r="K297" i="18"/>
  <c r="J297" i="18"/>
  <c r="I297" i="18"/>
  <c r="H297" i="18"/>
  <c r="G297" i="18"/>
  <c r="F297" i="18"/>
  <c r="E297" i="18"/>
  <c r="D297" i="18"/>
  <c r="B297" i="18"/>
  <c r="A297" i="18"/>
  <c r="M296" i="18"/>
  <c r="L296" i="18"/>
  <c r="K296" i="18"/>
  <c r="J296" i="18"/>
  <c r="I296" i="18"/>
  <c r="H296" i="18"/>
  <c r="G296" i="18"/>
  <c r="F296" i="18"/>
  <c r="E296" i="18"/>
  <c r="D296" i="18"/>
  <c r="B296" i="18"/>
  <c r="A296" i="18"/>
  <c r="M295" i="18"/>
  <c r="L295" i="18"/>
  <c r="K295" i="18"/>
  <c r="J295" i="18"/>
  <c r="I295" i="18"/>
  <c r="H295" i="18"/>
  <c r="G295" i="18"/>
  <c r="F295" i="18"/>
  <c r="E295" i="18"/>
  <c r="D295" i="18"/>
  <c r="B295" i="18"/>
  <c r="A295" i="18"/>
  <c r="M294" i="18"/>
  <c r="L294" i="18"/>
  <c r="K294" i="18"/>
  <c r="J294" i="18"/>
  <c r="I294" i="18"/>
  <c r="H294" i="18"/>
  <c r="G294" i="18"/>
  <c r="F294" i="18"/>
  <c r="E294" i="18"/>
  <c r="D294" i="18"/>
  <c r="B294" i="18"/>
  <c r="A294" i="18"/>
  <c r="M293" i="18"/>
  <c r="L293" i="18"/>
  <c r="K293" i="18"/>
  <c r="J293" i="18"/>
  <c r="I293" i="18"/>
  <c r="H293" i="18"/>
  <c r="G293" i="18"/>
  <c r="F293" i="18"/>
  <c r="E293" i="18"/>
  <c r="D293" i="18"/>
  <c r="B293" i="18"/>
  <c r="A293" i="18"/>
  <c r="M292" i="18"/>
  <c r="L292" i="18"/>
  <c r="K292" i="18"/>
  <c r="J292" i="18"/>
  <c r="I292" i="18"/>
  <c r="H292" i="18"/>
  <c r="G292" i="18"/>
  <c r="F292" i="18"/>
  <c r="E292" i="18"/>
  <c r="D292" i="18"/>
  <c r="B292" i="18"/>
  <c r="A292" i="18"/>
  <c r="M291" i="18"/>
  <c r="L291" i="18"/>
  <c r="K291" i="18"/>
  <c r="J291" i="18"/>
  <c r="I291" i="18"/>
  <c r="H291" i="18"/>
  <c r="G291" i="18"/>
  <c r="F291" i="18"/>
  <c r="E291" i="18"/>
  <c r="D291" i="18"/>
  <c r="B291" i="18"/>
  <c r="A291" i="18"/>
  <c r="M290" i="18"/>
  <c r="L290" i="18"/>
  <c r="K290" i="18"/>
  <c r="J290" i="18"/>
  <c r="I290" i="18"/>
  <c r="H290" i="18"/>
  <c r="G290" i="18"/>
  <c r="F290" i="18"/>
  <c r="E290" i="18"/>
  <c r="D290" i="18"/>
  <c r="B290" i="18"/>
  <c r="A290" i="18"/>
  <c r="M289" i="18"/>
  <c r="L289" i="18"/>
  <c r="K289" i="18"/>
  <c r="J289" i="18"/>
  <c r="I289" i="18"/>
  <c r="H289" i="18"/>
  <c r="G289" i="18"/>
  <c r="F289" i="18"/>
  <c r="E289" i="18"/>
  <c r="D289" i="18"/>
  <c r="B289" i="18"/>
  <c r="A289" i="18"/>
  <c r="M288" i="18"/>
  <c r="L288" i="18"/>
  <c r="K288" i="18"/>
  <c r="J288" i="18"/>
  <c r="I288" i="18"/>
  <c r="H288" i="18"/>
  <c r="G288" i="18"/>
  <c r="F288" i="18"/>
  <c r="E288" i="18"/>
  <c r="D288" i="18"/>
  <c r="B288" i="18"/>
  <c r="A288" i="18"/>
  <c r="M287" i="18"/>
  <c r="L287" i="18"/>
  <c r="K287" i="18"/>
  <c r="J287" i="18"/>
  <c r="I287" i="18"/>
  <c r="H287" i="18"/>
  <c r="G287" i="18"/>
  <c r="F287" i="18"/>
  <c r="E287" i="18"/>
  <c r="D287" i="18"/>
  <c r="B287" i="18"/>
  <c r="A287" i="18"/>
  <c r="M286" i="18"/>
  <c r="L286" i="18"/>
  <c r="K286" i="18"/>
  <c r="J286" i="18"/>
  <c r="I286" i="18"/>
  <c r="H286" i="18"/>
  <c r="G286" i="18"/>
  <c r="F286" i="18"/>
  <c r="E286" i="18"/>
  <c r="D286" i="18"/>
  <c r="B286" i="18"/>
  <c r="A286" i="18"/>
  <c r="M285" i="18"/>
  <c r="L285" i="18"/>
  <c r="K285" i="18"/>
  <c r="J285" i="18"/>
  <c r="I285" i="18"/>
  <c r="H285" i="18"/>
  <c r="G285" i="18"/>
  <c r="F285" i="18"/>
  <c r="E285" i="18"/>
  <c r="D285" i="18"/>
  <c r="B285" i="18"/>
  <c r="A285" i="18"/>
  <c r="M284" i="18"/>
  <c r="L284" i="18"/>
  <c r="K284" i="18"/>
  <c r="J284" i="18"/>
  <c r="I284" i="18"/>
  <c r="H284" i="18"/>
  <c r="G284" i="18"/>
  <c r="F284" i="18"/>
  <c r="E284" i="18"/>
  <c r="D284" i="18"/>
  <c r="B284" i="18"/>
  <c r="A284" i="18"/>
  <c r="M283" i="18"/>
  <c r="L283" i="18"/>
  <c r="K283" i="18"/>
  <c r="J283" i="18"/>
  <c r="I283" i="18"/>
  <c r="H283" i="18"/>
  <c r="G283" i="18"/>
  <c r="F283" i="18"/>
  <c r="E283" i="18"/>
  <c r="D283" i="18"/>
  <c r="B283" i="18"/>
  <c r="A283" i="18"/>
  <c r="M282" i="18"/>
  <c r="L282" i="18"/>
  <c r="K282" i="18"/>
  <c r="J282" i="18"/>
  <c r="I282" i="18"/>
  <c r="H282" i="18"/>
  <c r="G282" i="18"/>
  <c r="F282" i="18"/>
  <c r="E282" i="18"/>
  <c r="D282" i="18"/>
  <c r="B282" i="18"/>
  <c r="A282" i="18"/>
  <c r="M281" i="18"/>
  <c r="L281" i="18"/>
  <c r="K281" i="18"/>
  <c r="J281" i="18"/>
  <c r="I281" i="18"/>
  <c r="H281" i="18"/>
  <c r="G281" i="18"/>
  <c r="F281" i="18"/>
  <c r="E281" i="18"/>
  <c r="D281" i="18"/>
  <c r="B281" i="18"/>
  <c r="A281" i="18"/>
  <c r="M280" i="18"/>
  <c r="L280" i="18"/>
  <c r="K280" i="18"/>
  <c r="J280" i="18"/>
  <c r="I280" i="18"/>
  <c r="H280" i="18"/>
  <c r="G280" i="18"/>
  <c r="F280" i="18"/>
  <c r="E280" i="18"/>
  <c r="D280" i="18"/>
  <c r="B280" i="18"/>
  <c r="A280" i="18"/>
  <c r="M279" i="18"/>
  <c r="L279" i="18"/>
  <c r="K279" i="18"/>
  <c r="J279" i="18"/>
  <c r="I279" i="18"/>
  <c r="H279" i="18"/>
  <c r="G279" i="18"/>
  <c r="F279" i="18"/>
  <c r="E279" i="18"/>
  <c r="D279" i="18"/>
  <c r="B279" i="18"/>
  <c r="A279" i="18"/>
  <c r="M278" i="18"/>
  <c r="L278" i="18"/>
  <c r="K278" i="18"/>
  <c r="J278" i="18"/>
  <c r="I278" i="18"/>
  <c r="H278" i="18"/>
  <c r="G278" i="18"/>
  <c r="F278" i="18"/>
  <c r="E278" i="18"/>
  <c r="D278" i="18"/>
  <c r="B278" i="18"/>
  <c r="A278" i="18"/>
  <c r="M277" i="18"/>
  <c r="L277" i="18"/>
  <c r="K277" i="18"/>
  <c r="J277" i="18"/>
  <c r="I277" i="18"/>
  <c r="H277" i="18"/>
  <c r="G277" i="18"/>
  <c r="F277" i="18"/>
  <c r="E277" i="18"/>
  <c r="D277" i="18"/>
  <c r="B277" i="18"/>
  <c r="A277" i="18"/>
  <c r="M276" i="18"/>
  <c r="L276" i="18"/>
  <c r="K276" i="18"/>
  <c r="J276" i="18"/>
  <c r="I276" i="18"/>
  <c r="H276" i="18"/>
  <c r="G276" i="18"/>
  <c r="F276" i="18"/>
  <c r="E276" i="18"/>
  <c r="D276" i="18"/>
  <c r="B276" i="18"/>
  <c r="A276" i="18"/>
  <c r="M275" i="18"/>
  <c r="L275" i="18"/>
  <c r="K275" i="18"/>
  <c r="J275" i="18"/>
  <c r="I275" i="18"/>
  <c r="H275" i="18"/>
  <c r="G275" i="18"/>
  <c r="F275" i="18"/>
  <c r="E275" i="18"/>
  <c r="D275" i="18"/>
  <c r="B275" i="18"/>
  <c r="A275" i="18"/>
  <c r="M274" i="18"/>
  <c r="L274" i="18"/>
  <c r="K274" i="18"/>
  <c r="J274" i="18"/>
  <c r="I274" i="18"/>
  <c r="H274" i="18"/>
  <c r="G274" i="18"/>
  <c r="F274" i="18"/>
  <c r="E274" i="18"/>
  <c r="D274" i="18"/>
  <c r="B274" i="18"/>
  <c r="A274" i="18"/>
  <c r="M273" i="18"/>
  <c r="L273" i="18"/>
  <c r="K273" i="18"/>
  <c r="J273" i="18"/>
  <c r="I273" i="18"/>
  <c r="H273" i="18"/>
  <c r="G273" i="18"/>
  <c r="F273" i="18"/>
  <c r="E273" i="18"/>
  <c r="D273" i="18"/>
  <c r="B273" i="18"/>
  <c r="A273" i="18"/>
  <c r="M272" i="18"/>
  <c r="L272" i="18"/>
  <c r="K272" i="18"/>
  <c r="J272" i="18"/>
  <c r="I272" i="18"/>
  <c r="H272" i="18"/>
  <c r="G272" i="18"/>
  <c r="F272" i="18"/>
  <c r="E272" i="18"/>
  <c r="D272" i="18"/>
  <c r="B272" i="18"/>
  <c r="A272" i="18"/>
  <c r="M271" i="18"/>
  <c r="L271" i="18"/>
  <c r="K271" i="18"/>
  <c r="J271" i="18"/>
  <c r="I271" i="18"/>
  <c r="H271" i="18"/>
  <c r="G271" i="18"/>
  <c r="F271" i="18"/>
  <c r="E271" i="18"/>
  <c r="D271" i="18"/>
  <c r="B271" i="18"/>
  <c r="A271" i="18"/>
  <c r="M270" i="18"/>
  <c r="L270" i="18"/>
  <c r="K270" i="18"/>
  <c r="J270" i="18"/>
  <c r="I270" i="18"/>
  <c r="H270" i="18"/>
  <c r="G270" i="18"/>
  <c r="F270" i="18"/>
  <c r="E270" i="18"/>
  <c r="D270" i="18"/>
  <c r="B270" i="18"/>
  <c r="A270" i="18"/>
  <c r="M269" i="18"/>
  <c r="L269" i="18"/>
  <c r="K269" i="18"/>
  <c r="J269" i="18"/>
  <c r="I269" i="18"/>
  <c r="H269" i="18"/>
  <c r="G269" i="18"/>
  <c r="F269" i="18"/>
  <c r="E269" i="18"/>
  <c r="D269" i="18"/>
  <c r="B269" i="18"/>
  <c r="A269" i="18"/>
  <c r="M268" i="18"/>
  <c r="L268" i="18"/>
  <c r="K268" i="18"/>
  <c r="J268" i="18"/>
  <c r="I268" i="18"/>
  <c r="H268" i="18"/>
  <c r="G268" i="18"/>
  <c r="F268" i="18"/>
  <c r="E268" i="18"/>
  <c r="D268" i="18"/>
  <c r="B268" i="18"/>
  <c r="A268" i="18"/>
  <c r="M267" i="18"/>
  <c r="L267" i="18"/>
  <c r="K267" i="18"/>
  <c r="J267" i="18"/>
  <c r="I267" i="18"/>
  <c r="H267" i="18"/>
  <c r="G267" i="18"/>
  <c r="F267" i="18"/>
  <c r="E267" i="18"/>
  <c r="D267" i="18"/>
  <c r="B267" i="18"/>
  <c r="A267" i="18"/>
  <c r="M266" i="18"/>
  <c r="L266" i="18"/>
  <c r="K266" i="18"/>
  <c r="J266" i="18"/>
  <c r="I266" i="18"/>
  <c r="H266" i="18"/>
  <c r="G266" i="18"/>
  <c r="F266" i="18"/>
  <c r="E266" i="18"/>
  <c r="D266" i="18"/>
  <c r="B266" i="18"/>
  <c r="A266" i="18"/>
  <c r="M265" i="18"/>
  <c r="L265" i="18"/>
  <c r="K265" i="18"/>
  <c r="J265" i="18"/>
  <c r="I265" i="18"/>
  <c r="H265" i="18"/>
  <c r="G265" i="18"/>
  <c r="F265" i="18"/>
  <c r="E265" i="18"/>
  <c r="D265" i="18"/>
  <c r="B265" i="18"/>
  <c r="A265" i="18"/>
  <c r="M264" i="18"/>
  <c r="L264" i="18"/>
  <c r="K264" i="18"/>
  <c r="J264" i="18"/>
  <c r="I264" i="18"/>
  <c r="H264" i="18"/>
  <c r="G264" i="18"/>
  <c r="F264" i="18"/>
  <c r="E264" i="18"/>
  <c r="D264" i="18"/>
  <c r="B264" i="18"/>
  <c r="A264" i="18"/>
  <c r="M263" i="18"/>
  <c r="L263" i="18"/>
  <c r="K263" i="18"/>
  <c r="J263" i="18"/>
  <c r="I263" i="18"/>
  <c r="H263" i="18"/>
  <c r="G263" i="18"/>
  <c r="F263" i="18"/>
  <c r="E263" i="18"/>
  <c r="D263" i="18"/>
  <c r="B263" i="18"/>
  <c r="A263" i="18"/>
  <c r="M262" i="18"/>
  <c r="L262" i="18"/>
  <c r="K262" i="18"/>
  <c r="J262" i="18"/>
  <c r="I262" i="18"/>
  <c r="H262" i="18"/>
  <c r="G262" i="18"/>
  <c r="F262" i="18"/>
  <c r="E262" i="18"/>
  <c r="D262" i="18"/>
  <c r="B262" i="18"/>
  <c r="A262" i="18"/>
  <c r="M261" i="18"/>
  <c r="L261" i="18"/>
  <c r="K261" i="18"/>
  <c r="J261" i="18"/>
  <c r="I261" i="18"/>
  <c r="H261" i="18"/>
  <c r="G261" i="18"/>
  <c r="F261" i="18"/>
  <c r="E261" i="18"/>
  <c r="D261" i="18"/>
  <c r="B261" i="18"/>
  <c r="A261" i="18"/>
  <c r="M260" i="18"/>
  <c r="L260" i="18"/>
  <c r="K260" i="18"/>
  <c r="J260" i="18"/>
  <c r="I260" i="18"/>
  <c r="H260" i="18"/>
  <c r="G260" i="18"/>
  <c r="F260" i="18"/>
  <c r="E260" i="18"/>
  <c r="D260" i="18"/>
  <c r="B260" i="18"/>
  <c r="A260" i="18"/>
  <c r="M259" i="18"/>
  <c r="L259" i="18"/>
  <c r="K259" i="18"/>
  <c r="J259" i="18"/>
  <c r="I259" i="18"/>
  <c r="H259" i="18"/>
  <c r="G259" i="18"/>
  <c r="F259" i="18"/>
  <c r="E259" i="18"/>
  <c r="D259" i="18"/>
  <c r="B259" i="18"/>
  <c r="A259" i="18"/>
  <c r="M258" i="18"/>
  <c r="L258" i="18"/>
  <c r="K258" i="18"/>
  <c r="J258" i="18"/>
  <c r="I258" i="18"/>
  <c r="H258" i="18"/>
  <c r="G258" i="18"/>
  <c r="F258" i="18"/>
  <c r="E258" i="18"/>
  <c r="D258" i="18"/>
  <c r="B258" i="18"/>
  <c r="A258" i="18"/>
  <c r="M257" i="18"/>
  <c r="L257" i="18"/>
  <c r="K257" i="18"/>
  <c r="J257" i="18"/>
  <c r="I257" i="18"/>
  <c r="H257" i="18"/>
  <c r="G257" i="18"/>
  <c r="F257" i="18"/>
  <c r="E257" i="18"/>
  <c r="D257" i="18"/>
  <c r="B257" i="18"/>
  <c r="A257" i="18"/>
  <c r="M256" i="18"/>
  <c r="L256" i="18"/>
  <c r="K256" i="18"/>
  <c r="J256" i="18"/>
  <c r="I256" i="18"/>
  <c r="H256" i="18"/>
  <c r="G256" i="18"/>
  <c r="F256" i="18"/>
  <c r="E256" i="18"/>
  <c r="D256" i="18"/>
  <c r="B256" i="18"/>
  <c r="A256" i="18"/>
  <c r="M255" i="18"/>
  <c r="L255" i="18"/>
  <c r="K255" i="18"/>
  <c r="J255" i="18"/>
  <c r="I255" i="18"/>
  <c r="H255" i="18"/>
  <c r="G255" i="18"/>
  <c r="F255" i="18"/>
  <c r="E255" i="18"/>
  <c r="D255" i="18"/>
  <c r="B255" i="18"/>
  <c r="A255" i="18"/>
  <c r="M254" i="18"/>
  <c r="L254" i="18"/>
  <c r="K254" i="18"/>
  <c r="J254" i="18"/>
  <c r="I254" i="18"/>
  <c r="H254" i="18"/>
  <c r="G254" i="18"/>
  <c r="F254" i="18"/>
  <c r="E254" i="18"/>
  <c r="D254" i="18"/>
  <c r="B254" i="18"/>
  <c r="A254" i="18"/>
  <c r="M253" i="18"/>
  <c r="L253" i="18"/>
  <c r="K253" i="18"/>
  <c r="J253" i="18"/>
  <c r="I253" i="18"/>
  <c r="H253" i="18"/>
  <c r="G253" i="18"/>
  <c r="F253" i="18"/>
  <c r="E253" i="18"/>
  <c r="D253" i="18"/>
  <c r="B253" i="18"/>
  <c r="A253" i="18"/>
  <c r="M252" i="18"/>
  <c r="L252" i="18"/>
  <c r="K252" i="18"/>
  <c r="J252" i="18"/>
  <c r="I252" i="18"/>
  <c r="H252" i="18"/>
  <c r="G252" i="18"/>
  <c r="F252" i="18"/>
  <c r="E252" i="18"/>
  <c r="D252" i="18"/>
  <c r="B252" i="18"/>
  <c r="A252" i="18"/>
  <c r="M251" i="18"/>
  <c r="L251" i="18"/>
  <c r="K251" i="18"/>
  <c r="J251" i="18"/>
  <c r="I251" i="18"/>
  <c r="H251" i="18"/>
  <c r="G251" i="18"/>
  <c r="F251" i="18"/>
  <c r="E251" i="18"/>
  <c r="D251" i="18"/>
  <c r="B251" i="18"/>
  <c r="A251" i="18"/>
  <c r="M250" i="18"/>
  <c r="L250" i="18"/>
  <c r="K250" i="18"/>
  <c r="J250" i="18"/>
  <c r="I250" i="18"/>
  <c r="H250" i="18"/>
  <c r="G250" i="18"/>
  <c r="F250" i="18"/>
  <c r="E250" i="18"/>
  <c r="D250" i="18"/>
  <c r="B250" i="18"/>
  <c r="A250" i="18"/>
  <c r="M249" i="18"/>
  <c r="L249" i="18"/>
  <c r="K249" i="18"/>
  <c r="J249" i="18"/>
  <c r="I249" i="18"/>
  <c r="H249" i="18"/>
  <c r="G249" i="18"/>
  <c r="F249" i="18"/>
  <c r="E249" i="18"/>
  <c r="D249" i="18"/>
  <c r="B249" i="18"/>
  <c r="A249" i="18"/>
  <c r="M248" i="18"/>
  <c r="L248" i="18"/>
  <c r="K248" i="18"/>
  <c r="J248" i="18"/>
  <c r="I248" i="18"/>
  <c r="H248" i="18"/>
  <c r="G248" i="18"/>
  <c r="F248" i="18"/>
  <c r="E248" i="18"/>
  <c r="D248" i="18"/>
  <c r="B248" i="18"/>
  <c r="A248" i="18"/>
  <c r="M247" i="18"/>
  <c r="L247" i="18"/>
  <c r="K247" i="18"/>
  <c r="J247" i="18"/>
  <c r="I247" i="18"/>
  <c r="H247" i="18"/>
  <c r="G247" i="18"/>
  <c r="F247" i="18"/>
  <c r="E247" i="18"/>
  <c r="D247" i="18"/>
  <c r="B247" i="18"/>
  <c r="A247" i="18"/>
  <c r="M246" i="18"/>
  <c r="L246" i="18"/>
  <c r="K246" i="18"/>
  <c r="J246" i="18"/>
  <c r="I246" i="18"/>
  <c r="H246" i="18"/>
  <c r="G246" i="18"/>
  <c r="F246" i="18"/>
  <c r="E246" i="18"/>
  <c r="D246" i="18"/>
  <c r="B246" i="18"/>
  <c r="A246" i="18"/>
  <c r="M245" i="18"/>
  <c r="L245" i="18"/>
  <c r="K245" i="18"/>
  <c r="J245" i="18"/>
  <c r="I245" i="18"/>
  <c r="H245" i="18"/>
  <c r="G245" i="18"/>
  <c r="F245" i="18"/>
  <c r="E245" i="18"/>
  <c r="D245" i="18"/>
  <c r="B245" i="18"/>
  <c r="A245" i="18"/>
  <c r="M244" i="18"/>
  <c r="L244" i="18"/>
  <c r="K244" i="18"/>
  <c r="J244" i="18"/>
  <c r="I244" i="18"/>
  <c r="H244" i="18"/>
  <c r="G244" i="18"/>
  <c r="F244" i="18"/>
  <c r="E244" i="18"/>
  <c r="D244" i="18"/>
  <c r="B244" i="18"/>
  <c r="A244" i="18"/>
  <c r="M243" i="18"/>
  <c r="L243" i="18"/>
  <c r="K243" i="18"/>
  <c r="J243" i="18"/>
  <c r="I243" i="18"/>
  <c r="H243" i="18"/>
  <c r="G243" i="18"/>
  <c r="F243" i="18"/>
  <c r="E243" i="18"/>
  <c r="D243" i="18"/>
  <c r="B243" i="18"/>
  <c r="A243" i="18"/>
  <c r="M242" i="18"/>
  <c r="L242" i="18"/>
  <c r="K242" i="18"/>
  <c r="J242" i="18"/>
  <c r="I242" i="18"/>
  <c r="H242" i="18"/>
  <c r="G242" i="18"/>
  <c r="F242" i="18"/>
  <c r="E242" i="18"/>
  <c r="D242" i="18"/>
  <c r="B242" i="18"/>
  <c r="A242" i="18"/>
  <c r="M241" i="18"/>
  <c r="L241" i="18"/>
  <c r="K241" i="18"/>
  <c r="J241" i="18"/>
  <c r="I241" i="18"/>
  <c r="H241" i="18"/>
  <c r="G241" i="18"/>
  <c r="F241" i="18"/>
  <c r="E241" i="18"/>
  <c r="D241" i="18"/>
  <c r="B241" i="18"/>
  <c r="A241" i="18"/>
  <c r="M240" i="18"/>
  <c r="L240" i="18"/>
  <c r="K240" i="18"/>
  <c r="J240" i="18"/>
  <c r="I240" i="18"/>
  <c r="H240" i="18"/>
  <c r="G240" i="18"/>
  <c r="F240" i="18"/>
  <c r="E240" i="18"/>
  <c r="D240" i="18"/>
  <c r="B240" i="18"/>
  <c r="A240" i="18"/>
  <c r="M239" i="18"/>
  <c r="L239" i="18"/>
  <c r="K239" i="18"/>
  <c r="J239" i="18"/>
  <c r="I239" i="18"/>
  <c r="H239" i="18"/>
  <c r="G239" i="18"/>
  <c r="F239" i="18"/>
  <c r="E239" i="18"/>
  <c r="D239" i="18"/>
  <c r="B239" i="18"/>
  <c r="A239" i="18"/>
  <c r="M238" i="18"/>
  <c r="L238" i="18"/>
  <c r="K238" i="18"/>
  <c r="J238" i="18"/>
  <c r="I238" i="18"/>
  <c r="H238" i="18"/>
  <c r="G238" i="18"/>
  <c r="F238" i="18"/>
  <c r="E238" i="18"/>
  <c r="D238" i="18"/>
  <c r="B238" i="18"/>
  <c r="A238" i="18"/>
  <c r="M237" i="18"/>
  <c r="L237" i="18"/>
  <c r="K237" i="18"/>
  <c r="J237" i="18"/>
  <c r="I237" i="18"/>
  <c r="H237" i="18"/>
  <c r="G237" i="18"/>
  <c r="F237" i="18"/>
  <c r="E237" i="18"/>
  <c r="D237" i="18"/>
  <c r="B237" i="18"/>
  <c r="A237" i="18"/>
  <c r="M236" i="18"/>
  <c r="L236" i="18"/>
  <c r="K236" i="18"/>
  <c r="J236" i="18"/>
  <c r="I236" i="18"/>
  <c r="H236" i="18"/>
  <c r="G236" i="18"/>
  <c r="F236" i="18"/>
  <c r="E236" i="18"/>
  <c r="D236" i="18"/>
  <c r="B236" i="18"/>
  <c r="A236" i="18"/>
  <c r="M235" i="18"/>
  <c r="L235" i="18"/>
  <c r="K235" i="18"/>
  <c r="J235" i="18"/>
  <c r="I235" i="18"/>
  <c r="H235" i="18"/>
  <c r="G235" i="18"/>
  <c r="F235" i="18"/>
  <c r="E235" i="18"/>
  <c r="D235" i="18"/>
  <c r="B235" i="18"/>
  <c r="A235" i="18"/>
  <c r="M234" i="18"/>
  <c r="L234" i="18"/>
  <c r="K234" i="18"/>
  <c r="J234" i="18"/>
  <c r="I234" i="18"/>
  <c r="H234" i="18"/>
  <c r="G234" i="18"/>
  <c r="F234" i="18"/>
  <c r="E234" i="18"/>
  <c r="D234" i="18"/>
  <c r="B234" i="18"/>
  <c r="A234" i="18"/>
  <c r="M233" i="18"/>
  <c r="L233" i="18"/>
  <c r="K233" i="18"/>
  <c r="J233" i="18"/>
  <c r="I233" i="18"/>
  <c r="H233" i="18"/>
  <c r="G233" i="18"/>
  <c r="F233" i="18"/>
  <c r="E233" i="18"/>
  <c r="D233" i="18"/>
  <c r="B233" i="18"/>
  <c r="A233" i="18"/>
  <c r="M232" i="18"/>
  <c r="L232" i="18"/>
  <c r="K232" i="18"/>
  <c r="J232" i="18"/>
  <c r="I232" i="18"/>
  <c r="H232" i="18"/>
  <c r="G232" i="18"/>
  <c r="F232" i="18"/>
  <c r="E232" i="18"/>
  <c r="D232" i="18"/>
  <c r="B232" i="18"/>
  <c r="A232" i="18"/>
  <c r="M231" i="18"/>
  <c r="L231" i="18"/>
  <c r="K231" i="18"/>
  <c r="J231" i="18"/>
  <c r="I231" i="18"/>
  <c r="H231" i="18"/>
  <c r="G231" i="18"/>
  <c r="F231" i="18"/>
  <c r="E231" i="18"/>
  <c r="D231" i="18"/>
  <c r="B231" i="18"/>
  <c r="A231" i="18"/>
  <c r="M230" i="18"/>
  <c r="L230" i="18"/>
  <c r="K230" i="18"/>
  <c r="J230" i="18"/>
  <c r="I230" i="18"/>
  <c r="H230" i="18"/>
  <c r="G230" i="18"/>
  <c r="F230" i="18"/>
  <c r="E230" i="18"/>
  <c r="D230" i="18"/>
  <c r="B230" i="18"/>
  <c r="A230" i="18"/>
  <c r="M229" i="18"/>
  <c r="L229" i="18"/>
  <c r="K229" i="18"/>
  <c r="J229" i="18"/>
  <c r="I229" i="18"/>
  <c r="H229" i="18"/>
  <c r="G229" i="18"/>
  <c r="F229" i="18"/>
  <c r="E229" i="18"/>
  <c r="D229" i="18"/>
  <c r="B229" i="18"/>
  <c r="A229" i="18"/>
  <c r="M228" i="18"/>
  <c r="L228" i="18"/>
  <c r="K228" i="18"/>
  <c r="J228" i="18"/>
  <c r="I228" i="18"/>
  <c r="H228" i="18"/>
  <c r="G228" i="18"/>
  <c r="F228" i="18"/>
  <c r="E228" i="18"/>
  <c r="D228" i="18"/>
  <c r="B228" i="18"/>
  <c r="A228" i="18"/>
  <c r="M227" i="18"/>
  <c r="L227" i="18"/>
  <c r="K227" i="18"/>
  <c r="J227" i="18"/>
  <c r="I227" i="18"/>
  <c r="H227" i="18"/>
  <c r="G227" i="18"/>
  <c r="F227" i="18"/>
  <c r="E227" i="18"/>
  <c r="D227" i="18"/>
  <c r="B227" i="18"/>
  <c r="A227" i="18"/>
  <c r="M226" i="18"/>
  <c r="L226" i="18"/>
  <c r="K226" i="18"/>
  <c r="J226" i="18"/>
  <c r="I226" i="18"/>
  <c r="H226" i="18"/>
  <c r="G226" i="18"/>
  <c r="F226" i="18"/>
  <c r="E226" i="18"/>
  <c r="D226" i="18"/>
  <c r="B226" i="18"/>
  <c r="A226" i="18"/>
  <c r="M225" i="18"/>
  <c r="L225" i="18"/>
  <c r="K225" i="18"/>
  <c r="J225" i="18"/>
  <c r="I225" i="18"/>
  <c r="H225" i="18"/>
  <c r="G225" i="18"/>
  <c r="F225" i="18"/>
  <c r="E225" i="18"/>
  <c r="D225" i="18"/>
  <c r="B225" i="18"/>
  <c r="A225" i="18"/>
  <c r="M224" i="18"/>
  <c r="L224" i="18"/>
  <c r="K224" i="18"/>
  <c r="J224" i="18"/>
  <c r="I224" i="18"/>
  <c r="H224" i="18"/>
  <c r="G224" i="18"/>
  <c r="F224" i="18"/>
  <c r="E224" i="18"/>
  <c r="D224" i="18"/>
  <c r="B224" i="18"/>
  <c r="A224" i="18"/>
  <c r="M223" i="18"/>
  <c r="L223" i="18"/>
  <c r="K223" i="18"/>
  <c r="J223" i="18"/>
  <c r="I223" i="18"/>
  <c r="H223" i="18"/>
  <c r="G223" i="18"/>
  <c r="F223" i="18"/>
  <c r="E223" i="18"/>
  <c r="D223" i="18"/>
  <c r="B223" i="18"/>
  <c r="A223" i="18"/>
  <c r="M222" i="18"/>
  <c r="L222" i="18"/>
  <c r="K222" i="18"/>
  <c r="J222" i="18"/>
  <c r="I222" i="18"/>
  <c r="H222" i="18"/>
  <c r="G222" i="18"/>
  <c r="F222" i="18"/>
  <c r="E222" i="18"/>
  <c r="D222" i="18"/>
  <c r="B222" i="18"/>
  <c r="A222" i="18"/>
  <c r="M221" i="18"/>
  <c r="L221" i="18"/>
  <c r="K221" i="18"/>
  <c r="J221" i="18"/>
  <c r="I221" i="18"/>
  <c r="H221" i="18"/>
  <c r="G221" i="18"/>
  <c r="F221" i="18"/>
  <c r="E221" i="18"/>
  <c r="D221" i="18"/>
  <c r="B221" i="18"/>
  <c r="A221" i="18"/>
  <c r="M220" i="18"/>
  <c r="L220" i="18"/>
  <c r="K220" i="18"/>
  <c r="J220" i="18"/>
  <c r="I220" i="18"/>
  <c r="H220" i="18"/>
  <c r="G220" i="18"/>
  <c r="F220" i="18"/>
  <c r="E220" i="18"/>
  <c r="D220" i="18"/>
  <c r="B220" i="18"/>
  <c r="A220" i="18"/>
  <c r="M219" i="18"/>
  <c r="L219" i="18"/>
  <c r="K219" i="18"/>
  <c r="J219" i="18"/>
  <c r="I219" i="18"/>
  <c r="H219" i="18"/>
  <c r="G219" i="18"/>
  <c r="F219" i="18"/>
  <c r="E219" i="18"/>
  <c r="D219" i="18"/>
  <c r="B219" i="18"/>
  <c r="A219" i="18"/>
  <c r="M218" i="18"/>
  <c r="L218" i="18"/>
  <c r="K218" i="18"/>
  <c r="J218" i="18"/>
  <c r="I218" i="18"/>
  <c r="H218" i="18"/>
  <c r="G218" i="18"/>
  <c r="F218" i="18"/>
  <c r="E218" i="18"/>
  <c r="D218" i="18"/>
  <c r="B218" i="18"/>
  <c r="A218" i="18"/>
  <c r="M217" i="18"/>
  <c r="L217" i="18"/>
  <c r="K217" i="18"/>
  <c r="J217" i="18"/>
  <c r="I217" i="18"/>
  <c r="H217" i="18"/>
  <c r="G217" i="18"/>
  <c r="F217" i="18"/>
  <c r="E217" i="18"/>
  <c r="D217" i="18"/>
  <c r="B217" i="18"/>
  <c r="A217" i="18"/>
  <c r="M216" i="18"/>
  <c r="L216" i="18"/>
  <c r="K216" i="18"/>
  <c r="J216" i="18"/>
  <c r="I216" i="18"/>
  <c r="H216" i="18"/>
  <c r="G216" i="18"/>
  <c r="F216" i="18"/>
  <c r="E216" i="18"/>
  <c r="D216" i="18"/>
  <c r="B216" i="18"/>
  <c r="A216" i="18"/>
  <c r="M215" i="18"/>
  <c r="L215" i="18"/>
  <c r="K215" i="18"/>
  <c r="J215" i="18"/>
  <c r="I215" i="18"/>
  <c r="H215" i="18"/>
  <c r="G215" i="18"/>
  <c r="F215" i="18"/>
  <c r="E215" i="18"/>
  <c r="D215" i="18"/>
  <c r="B215" i="18"/>
  <c r="A215" i="18"/>
  <c r="M214" i="18"/>
  <c r="L214" i="18"/>
  <c r="K214" i="18"/>
  <c r="J214" i="18"/>
  <c r="I214" i="18"/>
  <c r="H214" i="18"/>
  <c r="G214" i="18"/>
  <c r="F214" i="18"/>
  <c r="E214" i="18"/>
  <c r="D214" i="18"/>
  <c r="B214" i="18"/>
  <c r="A214" i="18"/>
  <c r="M213" i="18"/>
  <c r="L213" i="18"/>
  <c r="K213" i="18"/>
  <c r="J213" i="18"/>
  <c r="I213" i="18"/>
  <c r="H213" i="18"/>
  <c r="G213" i="18"/>
  <c r="F213" i="18"/>
  <c r="E213" i="18"/>
  <c r="D213" i="18"/>
  <c r="B213" i="18"/>
  <c r="A213" i="18"/>
  <c r="M212" i="18"/>
  <c r="L212" i="18"/>
  <c r="K212" i="18"/>
  <c r="J212" i="18"/>
  <c r="I212" i="18"/>
  <c r="H212" i="18"/>
  <c r="G212" i="18"/>
  <c r="F212" i="18"/>
  <c r="E212" i="18"/>
  <c r="D212" i="18"/>
  <c r="B212" i="18"/>
  <c r="A212" i="18"/>
  <c r="M211" i="18"/>
  <c r="L211" i="18"/>
  <c r="K211" i="18"/>
  <c r="J211" i="18"/>
  <c r="I211" i="18"/>
  <c r="H211" i="18"/>
  <c r="G211" i="18"/>
  <c r="F211" i="18"/>
  <c r="E211" i="18"/>
  <c r="D211" i="18"/>
  <c r="B211" i="18"/>
  <c r="A211" i="18"/>
  <c r="M210" i="18"/>
  <c r="L210" i="18"/>
  <c r="K210" i="18"/>
  <c r="J210" i="18"/>
  <c r="I210" i="18"/>
  <c r="H210" i="18"/>
  <c r="G210" i="18"/>
  <c r="F210" i="18"/>
  <c r="E210" i="18"/>
  <c r="D210" i="18"/>
  <c r="B210" i="18"/>
  <c r="A210" i="18"/>
  <c r="M209" i="18"/>
  <c r="L209" i="18"/>
  <c r="K209" i="18"/>
  <c r="J209" i="18"/>
  <c r="I209" i="18"/>
  <c r="H209" i="18"/>
  <c r="G209" i="18"/>
  <c r="F209" i="18"/>
  <c r="E209" i="18"/>
  <c r="D209" i="18"/>
  <c r="B209" i="18"/>
  <c r="A209" i="18"/>
  <c r="M208" i="18"/>
  <c r="L208" i="18"/>
  <c r="K208" i="18"/>
  <c r="J208" i="18"/>
  <c r="I208" i="18"/>
  <c r="H208" i="18"/>
  <c r="G208" i="18"/>
  <c r="F208" i="18"/>
  <c r="E208" i="18"/>
  <c r="D208" i="18"/>
  <c r="B208" i="18"/>
  <c r="A208" i="18"/>
  <c r="M207" i="18"/>
  <c r="L207" i="18"/>
  <c r="K207" i="18"/>
  <c r="J207" i="18"/>
  <c r="I207" i="18"/>
  <c r="H207" i="18"/>
  <c r="G207" i="18"/>
  <c r="F207" i="18"/>
  <c r="E207" i="18"/>
  <c r="D207" i="18"/>
  <c r="B207" i="18"/>
  <c r="A207" i="18"/>
  <c r="M206" i="18"/>
  <c r="L206" i="18"/>
  <c r="K206" i="18"/>
  <c r="J206" i="18"/>
  <c r="I206" i="18"/>
  <c r="H206" i="18"/>
  <c r="G206" i="18"/>
  <c r="F206" i="18"/>
  <c r="E206" i="18"/>
  <c r="D206" i="18"/>
  <c r="B206" i="18"/>
  <c r="A206" i="18"/>
  <c r="M205" i="18"/>
  <c r="L205" i="18"/>
  <c r="K205" i="18"/>
  <c r="J205" i="18"/>
  <c r="I205" i="18"/>
  <c r="H205" i="18"/>
  <c r="G205" i="18"/>
  <c r="F205" i="18"/>
  <c r="E205" i="18"/>
  <c r="D205" i="18"/>
  <c r="B205" i="18"/>
  <c r="A205" i="18"/>
  <c r="M204" i="18"/>
  <c r="L204" i="18"/>
  <c r="K204" i="18"/>
  <c r="J204" i="18"/>
  <c r="I204" i="18"/>
  <c r="H204" i="18"/>
  <c r="G204" i="18"/>
  <c r="F204" i="18"/>
  <c r="E204" i="18"/>
  <c r="D204" i="18"/>
  <c r="B204" i="18"/>
  <c r="A204" i="18"/>
  <c r="M203" i="18"/>
  <c r="L203" i="18"/>
  <c r="K203" i="18"/>
  <c r="J203" i="18"/>
  <c r="I203" i="18"/>
  <c r="H203" i="18"/>
  <c r="G203" i="18"/>
  <c r="F203" i="18"/>
  <c r="E203" i="18"/>
  <c r="D203" i="18"/>
  <c r="B203" i="18"/>
  <c r="A203" i="18"/>
  <c r="M202" i="18"/>
  <c r="L202" i="18"/>
  <c r="K202" i="18"/>
  <c r="J202" i="18"/>
  <c r="I202" i="18"/>
  <c r="H202" i="18"/>
  <c r="G202" i="18"/>
  <c r="F202" i="18"/>
  <c r="E202" i="18"/>
  <c r="D202" i="18"/>
  <c r="B202" i="18"/>
  <c r="A202" i="18"/>
  <c r="M201" i="18"/>
  <c r="L201" i="18"/>
  <c r="K201" i="18"/>
  <c r="J201" i="18"/>
  <c r="I201" i="18"/>
  <c r="H201" i="18"/>
  <c r="G201" i="18"/>
  <c r="F201" i="18"/>
  <c r="E201" i="18"/>
  <c r="D201" i="18"/>
  <c r="B201" i="18"/>
  <c r="A201" i="18"/>
  <c r="M200" i="18"/>
  <c r="L200" i="18"/>
  <c r="K200" i="18"/>
  <c r="J200" i="18"/>
  <c r="I200" i="18"/>
  <c r="H200" i="18"/>
  <c r="G200" i="18"/>
  <c r="F200" i="18"/>
  <c r="E200" i="18"/>
  <c r="D200" i="18"/>
  <c r="B200" i="18"/>
  <c r="A200" i="18"/>
  <c r="M199" i="18"/>
  <c r="L199" i="18"/>
  <c r="K199" i="18"/>
  <c r="J199" i="18"/>
  <c r="I199" i="18"/>
  <c r="H199" i="18"/>
  <c r="G199" i="18"/>
  <c r="F199" i="18"/>
  <c r="E199" i="18"/>
  <c r="D199" i="18"/>
  <c r="B199" i="18"/>
  <c r="A199" i="18"/>
  <c r="M198" i="18"/>
  <c r="L198" i="18"/>
  <c r="K198" i="18"/>
  <c r="J198" i="18"/>
  <c r="I198" i="18"/>
  <c r="H198" i="18"/>
  <c r="G198" i="18"/>
  <c r="F198" i="18"/>
  <c r="E198" i="18"/>
  <c r="D198" i="18"/>
  <c r="B198" i="18"/>
  <c r="A198" i="18"/>
  <c r="M197" i="18"/>
  <c r="L197" i="18"/>
  <c r="K197" i="18"/>
  <c r="J197" i="18"/>
  <c r="I197" i="18"/>
  <c r="H197" i="18"/>
  <c r="G197" i="18"/>
  <c r="F197" i="18"/>
  <c r="E197" i="18"/>
  <c r="D197" i="18"/>
  <c r="B197" i="18"/>
  <c r="A197" i="18"/>
  <c r="M196" i="18"/>
  <c r="L196" i="18"/>
  <c r="K196" i="18"/>
  <c r="J196" i="18"/>
  <c r="I196" i="18"/>
  <c r="H196" i="18"/>
  <c r="G196" i="18"/>
  <c r="F196" i="18"/>
  <c r="E196" i="18"/>
  <c r="D196" i="18"/>
  <c r="B196" i="18"/>
  <c r="A196" i="18"/>
  <c r="M195" i="18"/>
  <c r="L195" i="18"/>
  <c r="K195" i="18"/>
  <c r="J195" i="18"/>
  <c r="I195" i="18"/>
  <c r="H195" i="18"/>
  <c r="G195" i="18"/>
  <c r="F195" i="18"/>
  <c r="E195" i="18"/>
  <c r="D195" i="18"/>
  <c r="B195" i="18"/>
  <c r="A195" i="18"/>
  <c r="M194" i="18"/>
  <c r="L194" i="18"/>
  <c r="K194" i="18"/>
  <c r="J194" i="18"/>
  <c r="I194" i="18"/>
  <c r="H194" i="18"/>
  <c r="G194" i="18"/>
  <c r="F194" i="18"/>
  <c r="E194" i="18"/>
  <c r="D194" i="18"/>
  <c r="B194" i="18"/>
  <c r="A194" i="18"/>
  <c r="M193" i="18"/>
  <c r="L193" i="18"/>
  <c r="K193" i="18"/>
  <c r="J193" i="18"/>
  <c r="I193" i="18"/>
  <c r="H193" i="18"/>
  <c r="G193" i="18"/>
  <c r="F193" i="18"/>
  <c r="E193" i="18"/>
  <c r="D193" i="18"/>
  <c r="B193" i="18"/>
  <c r="A193" i="18"/>
  <c r="M192" i="18"/>
  <c r="L192" i="18"/>
  <c r="K192" i="18"/>
  <c r="J192" i="18"/>
  <c r="I192" i="18"/>
  <c r="H192" i="18"/>
  <c r="G192" i="18"/>
  <c r="F192" i="18"/>
  <c r="E192" i="18"/>
  <c r="D192" i="18"/>
  <c r="B192" i="18"/>
  <c r="A192" i="18"/>
  <c r="M191" i="18"/>
  <c r="L191" i="18"/>
  <c r="K191" i="18"/>
  <c r="J191" i="18"/>
  <c r="I191" i="18"/>
  <c r="H191" i="18"/>
  <c r="G191" i="18"/>
  <c r="F191" i="18"/>
  <c r="E191" i="18"/>
  <c r="D191" i="18"/>
  <c r="B191" i="18"/>
  <c r="A191" i="18"/>
  <c r="M190" i="18"/>
  <c r="L190" i="18"/>
  <c r="K190" i="18"/>
  <c r="J190" i="18"/>
  <c r="I190" i="18"/>
  <c r="H190" i="18"/>
  <c r="G190" i="18"/>
  <c r="F190" i="18"/>
  <c r="E190" i="18"/>
  <c r="D190" i="18"/>
  <c r="B190" i="18"/>
  <c r="A190" i="18"/>
  <c r="M189" i="18"/>
  <c r="L189" i="18"/>
  <c r="K189" i="18"/>
  <c r="J189" i="18"/>
  <c r="I189" i="18"/>
  <c r="H189" i="18"/>
  <c r="G189" i="18"/>
  <c r="F189" i="18"/>
  <c r="E189" i="18"/>
  <c r="D189" i="18"/>
  <c r="B189" i="18"/>
  <c r="A189" i="18"/>
  <c r="M188" i="18"/>
  <c r="L188" i="18"/>
  <c r="K188" i="18"/>
  <c r="J188" i="18"/>
  <c r="I188" i="18"/>
  <c r="H188" i="18"/>
  <c r="G188" i="18"/>
  <c r="F188" i="18"/>
  <c r="E188" i="18"/>
  <c r="D188" i="18"/>
  <c r="B188" i="18"/>
  <c r="A188" i="18"/>
  <c r="M187" i="18"/>
  <c r="L187" i="18"/>
  <c r="K187" i="18"/>
  <c r="J187" i="18"/>
  <c r="I187" i="18"/>
  <c r="H187" i="18"/>
  <c r="G187" i="18"/>
  <c r="F187" i="18"/>
  <c r="E187" i="18"/>
  <c r="D187" i="18"/>
  <c r="B187" i="18"/>
  <c r="A187" i="18"/>
  <c r="M186" i="18"/>
  <c r="L186" i="18"/>
  <c r="K186" i="18"/>
  <c r="J186" i="18"/>
  <c r="I186" i="18"/>
  <c r="H186" i="18"/>
  <c r="G186" i="18"/>
  <c r="F186" i="18"/>
  <c r="E186" i="18"/>
  <c r="D186" i="18"/>
  <c r="B186" i="18"/>
  <c r="A186" i="18"/>
  <c r="M185" i="18"/>
  <c r="L185" i="18"/>
  <c r="K185" i="18"/>
  <c r="J185" i="18"/>
  <c r="I185" i="18"/>
  <c r="H185" i="18"/>
  <c r="G185" i="18"/>
  <c r="F185" i="18"/>
  <c r="E185" i="18"/>
  <c r="D185" i="18"/>
  <c r="B185" i="18"/>
  <c r="A185" i="18"/>
  <c r="M184" i="18"/>
  <c r="L184" i="18"/>
  <c r="K184" i="18"/>
  <c r="J184" i="18"/>
  <c r="I184" i="18"/>
  <c r="H184" i="18"/>
  <c r="G184" i="18"/>
  <c r="F184" i="18"/>
  <c r="E184" i="18"/>
  <c r="D184" i="18"/>
  <c r="B184" i="18"/>
  <c r="A184" i="18"/>
  <c r="M183" i="18"/>
  <c r="L183" i="18"/>
  <c r="K183" i="18"/>
  <c r="J183" i="18"/>
  <c r="I183" i="18"/>
  <c r="H183" i="18"/>
  <c r="G183" i="18"/>
  <c r="F183" i="18"/>
  <c r="E183" i="18"/>
  <c r="D183" i="18"/>
  <c r="B183" i="18"/>
  <c r="A183" i="18"/>
  <c r="M617" i="13"/>
  <c r="L617" i="13"/>
  <c r="K617" i="13"/>
  <c r="J617" i="13"/>
  <c r="I617" i="13"/>
  <c r="H617" i="13"/>
  <c r="G617" i="13"/>
  <c r="F617" i="13"/>
  <c r="E617" i="13"/>
  <c r="D617" i="13"/>
  <c r="B617" i="13"/>
  <c r="A617" i="13"/>
  <c r="M616" i="13"/>
  <c r="L616" i="13"/>
  <c r="K616" i="13"/>
  <c r="J616" i="13"/>
  <c r="I616" i="13"/>
  <c r="H616" i="13"/>
  <c r="G616" i="13"/>
  <c r="F616" i="13"/>
  <c r="E616" i="13"/>
  <c r="D616" i="13"/>
  <c r="B616" i="13"/>
  <c r="A616" i="13"/>
  <c r="M615" i="13"/>
  <c r="L615" i="13"/>
  <c r="K615" i="13"/>
  <c r="J615" i="13"/>
  <c r="I615" i="13"/>
  <c r="H615" i="13"/>
  <c r="G615" i="13"/>
  <c r="F615" i="13"/>
  <c r="E615" i="13"/>
  <c r="D615" i="13"/>
  <c r="B615" i="13"/>
  <c r="A615" i="13"/>
  <c r="M614" i="13"/>
  <c r="L614" i="13"/>
  <c r="K614" i="13"/>
  <c r="J614" i="13"/>
  <c r="I614" i="13"/>
  <c r="H614" i="13"/>
  <c r="G614" i="13"/>
  <c r="F614" i="13"/>
  <c r="E614" i="13"/>
  <c r="D614" i="13"/>
  <c r="B614" i="13"/>
  <c r="A614" i="13"/>
  <c r="M613" i="13"/>
  <c r="L613" i="13"/>
  <c r="K613" i="13"/>
  <c r="J613" i="13"/>
  <c r="I613" i="13"/>
  <c r="H613" i="13"/>
  <c r="G613" i="13"/>
  <c r="F613" i="13"/>
  <c r="E613" i="13"/>
  <c r="D613" i="13"/>
  <c r="B613" i="13"/>
  <c r="A613" i="13"/>
  <c r="M612" i="13"/>
  <c r="L612" i="13"/>
  <c r="K612" i="13"/>
  <c r="J612" i="13"/>
  <c r="I612" i="13"/>
  <c r="H612" i="13"/>
  <c r="G612" i="13"/>
  <c r="F612" i="13"/>
  <c r="E612" i="13"/>
  <c r="D612" i="13"/>
  <c r="B612" i="13"/>
  <c r="A612" i="13"/>
  <c r="M611" i="13"/>
  <c r="L611" i="13"/>
  <c r="K611" i="13"/>
  <c r="J611" i="13"/>
  <c r="I611" i="13"/>
  <c r="H611" i="13"/>
  <c r="G611" i="13"/>
  <c r="F611" i="13"/>
  <c r="E611" i="13"/>
  <c r="D611" i="13"/>
  <c r="B611" i="13"/>
  <c r="A611" i="13"/>
  <c r="M610" i="13"/>
  <c r="L610" i="13"/>
  <c r="K610" i="13"/>
  <c r="J610" i="13"/>
  <c r="I610" i="13"/>
  <c r="H610" i="13"/>
  <c r="G610" i="13"/>
  <c r="F610" i="13"/>
  <c r="E610" i="13"/>
  <c r="D610" i="13"/>
  <c r="B610" i="13"/>
  <c r="A610" i="13"/>
  <c r="M609" i="13"/>
  <c r="L609" i="13"/>
  <c r="K609" i="13"/>
  <c r="J609" i="13"/>
  <c r="I609" i="13"/>
  <c r="H609" i="13"/>
  <c r="G609" i="13"/>
  <c r="F609" i="13"/>
  <c r="E609" i="13"/>
  <c r="D609" i="13"/>
  <c r="B609" i="13"/>
  <c r="A609" i="13"/>
  <c r="M608" i="13"/>
  <c r="L608" i="13"/>
  <c r="K608" i="13"/>
  <c r="J608" i="13"/>
  <c r="I608" i="13"/>
  <c r="H608" i="13"/>
  <c r="G608" i="13"/>
  <c r="F608" i="13"/>
  <c r="E608" i="13"/>
  <c r="D608" i="13"/>
  <c r="B608" i="13"/>
  <c r="A608" i="13"/>
  <c r="M607" i="13"/>
  <c r="L607" i="13"/>
  <c r="K607" i="13"/>
  <c r="J607" i="13"/>
  <c r="I607" i="13"/>
  <c r="H607" i="13"/>
  <c r="G607" i="13"/>
  <c r="F607" i="13"/>
  <c r="E607" i="13"/>
  <c r="D607" i="13"/>
  <c r="B607" i="13"/>
  <c r="A607" i="13"/>
  <c r="M606" i="13"/>
  <c r="L606" i="13"/>
  <c r="K606" i="13"/>
  <c r="J606" i="13"/>
  <c r="I606" i="13"/>
  <c r="H606" i="13"/>
  <c r="G606" i="13"/>
  <c r="F606" i="13"/>
  <c r="E606" i="13"/>
  <c r="D606" i="13"/>
  <c r="B606" i="13"/>
  <c r="A606" i="13"/>
  <c r="M605" i="13"/>
  <c r="L605" i="13"/>
  <c r="K605" i="13"/>
  <c r="J605" i="13"/>
  <c r="I605" i="13"/>
  <c r="H605" i="13"/>
  <c r="G605" i="13"/>
  <c r="F605" i="13"/>
  <c r="E605" i="13"/>
  <c r="D605" i="13"/>
  <c r="B605" i="13"/>
  <c r="A605" i="13"/>
  <c r="M604" i="13"/>
  <c r="L604" i="13"/>
  <c r="K604" i="13"/>
  <c r="J604" i="13"/>
  <c r="I604" i="13"/>
  <c r="H604" i="13"/>
  <c r="G604" i="13"/>
  <c r="F604" i="13"/>
  <c r="E604" i="13"/>
  <c r="D604" i="13"/>
  <c r="B604" i="13"/>
  <c r="A604" i="13"/>
  <c r="M603" i="13"/>
  <c r="L603" i="13"/>
  <c r="K603" i="13"/>
  <c r="J603" i="13"/>
  <c r="I603" i="13"/>
  <c r="H603" i="13"/>
  <c r="G603" i="13"/>
  <c r="F603" i="13"/>
  <c r="E603" i="13"/>
  <c r="D603" i="13"/>
  <c r="B603" i="13"/>
  <c r="A603" i="13"/>
  <c r="M602" i="13"/>
  <c r="L602" i="13"/>
  <c r="K602" i="13"/>
  <c r="J602" i="13"/>
  <c r="I602" i="13"/>
  <c r="H602" i="13"/>
  <c r="G602" i="13"/>
  <c r="F602" i="13"/>
  <c r="E602" i="13"/>
  <c r="D602" i="13"/>
  <c r="B602" i="13"/>
  <c r="A602" i="13"/>
  <c r="M601" i="13"/>
  <c r="L601" i="13"/>
  <c r="K601" i="13"/>
  <c r="J601" i="13"/>
  <c r="I601" i="13"/>
  <c r="H601" i="13"/>
  <c r="G601" i="13"/>
  <c r="F601" i="13"/>
  <c r="E601" i="13"/>
  <c r="D601" i="13"/>
  <c r="B601" i="13"/>
  <c r="A601" i="13"/>
  <c r="M600" i="13"/>
  <c r="L600" i="13"/>
  <c r="K600" i="13"/>
  <c r="J600" i="13"/>
  <c r="I600" i="13"/>
  <c r="H600" i="13"/>
  <c r="G600" i="13"/>
  <c r="F600" i="13"/>
  <c r="E600" i="13"/>
  <c r="D600" i="13"/>
  <c r="B600" i="13"/>
  <c r="A600" i="13"/>
  <c r="M599" i="13"/>
  <c r="L599" i="13"/>
  <c r="K599" i="13"/>
  <c r="J599" i="13"/>
  <c r="I599" i="13"/>
  <c r="H599" i="13"/>
  <c r="G599" i="13"/>
  <c r="F599" i="13"/>
  <c r="E599" i="13"/>
  <c r="D599" i="13"/>
  <c r="B599" i="13"/>
  <c r="A599" i="13"/>
  <c r="M598" i="13"/>
  <c r="L598" i="13"/>
  <c r="K598" i="13"/>
  <c r="J598" i="13"/>
  <c r="I598" i="13"/>
  <c r="H598" i="13"/>
  <c r="G598" i="13"/>
  <c r="F598" i="13"/>
  <c r="E598" i="13"/>
  <c r="D598" i="13"/>
  <c r="B598" i="13"/>
  <c r="A598" i="13"/>
  <c r="M597" i="13"/>
  <c r="L597" i="13"/>
  <c r="K597" i="13"/>
  <c r="J597" i="13"/>
  <c r="I597" i="13"/>
  <c r="H597" i="13"/>
  <c r="G597" i="13"/>
  <c r="F597" i="13"/>
  <c r="E597" i="13"/>
  <c r="D597" i="13"/>
  <c r="B597" i="13"/>
  <c r="A597" i="13"/>
  <c r="M596" i="13"/>
  <c r="L596" i="13"/>
  <c r="K596" i="13"/>
  <c r="J596" i="13"/>
  <c r="I596" i="13"/>
  <c r="H596" i="13"/>
  <c r="G596" i="13"/>
  <c r="F596" i="13"/>
  <c r="E596" i="13"/>
  <c r="D596" i="13"/>
  <c r="B596" i="13"/>
  <c r="A596" i="13"/>
  <c r="M595" i="13"/>
  <c r="L595" i="13"/>
  <c r="K595" i="13"/>
  <c r="J595" i="13"/>
  <c r="I595" i="13"/>
  <c r="H595" i="13"/>
  <c r="G595" i="13"/>
  <c r="F595" i="13"/>
  <c r="E595" i="13"/>
  <c r="D595" i="13"/>
  <c r="B595" i="13"/>
  <c r="A595" i="13"/>
  <c r="M594" i="13"/>
  <c r="L594" i="13"/>
  <c r="K594" i="13"/>
  <c r="J594" i="13"/>
  <c r="I594" i="13"/>
  <c r="H594" i="13"/>
  <c r="G594" i="13"/>
  <c r="F594" i="13"/>
  <c r="E594" i="13"/>
  <c r="D594" i="13"/>
  <c r="B594" i="13"/>
  <c r="A594" i="13"/>
  <c r="M593" i="13"/>
  <c r="L593" i="13"/>
  <c r="K593" i="13"/>
  <c r="J593" i="13"/>
  <c r="I593" i="13"/>
  <c r="H593" i="13"/>
  <c r="G593" i="13"/>
  <c r="F593" i="13"/>
  <c r="E593" i="13"/>
  <c r="D593" i="13"/>
  <c r="B593" i="13"/>
  <c r="A593" i="13"/>
  <c r="M592" i="13"/>
  <c r="L592" i="13"/>
  <c r="K592" i="13"/>
  <c r="J592" i="13"/>
  <c r="I592" i="13"/>
  <c r="H592" i="13"/>
  <c r="G592" i="13"/>
  <c r="F592" i="13"/>
  <c r="E592" i="13"/>
  <c r="D592" i="13"/>
  <c r="B592" i="13"/>
  <c r="A592" i="13"/>
  <c r="M591" i="13"/>
  <c r="L591" i="13"/>
  <c r="K591" i="13"/>
  <c r="J591" i="13"/>
  <c r="I591" i="13"/>
  <c r="H591" i="13"/>
  <c r="G591" i="13"/>
  <c r="F591" i="13"/>
  <c r="E591" i="13"/>
  <c r="D591" i="13"/>
  <c r="B591" i="13"/>
  <c r="A591" i="13"/>
  <c r="M590" i="13"/>
  <c r="L590" i="13"/>
  <c r="K590" i="13"/>
  <c r="J590" i="13"/>
  <c r="I590" i="13"/>
  <c r="H590" i="13"/>
  <c r="G590" i="13"/>
  <c r="F590" i="13"/>
  <c r="E590" i="13"/>
  <c r="D590" i="13"/>
  <c r="B590" i="13"/>
  <c r="A590" i="13"/>
  <c r="M589" i="13"/>
  <c r="L589" i="13"/>
  <c r="K589" i="13"/>
  <c r="J589" i="13"/>
  <c r="I589" i="13"/>
  <c r="H589" i="13"/>
  <c r="G589" i="13"/>
  <c r="F589" i="13"/>
  <c r="E589" i="13"/>
  <c r="D589" i="13"/>
  <c r="B589" i="13"/>
  <c r="A589" i="13"/>
  <c r="M588" i="13"/>
  <c r="L588" i="13"/>
  <c r="K588" i="13"/>
  <c r="J588" i="13"/>
  <c r="I588" i="13"/>
  <c r="H588" i="13"/>
  <c r="G588" i="13"/>
  <c r="F588" i="13"/>
  <c r="E588" i="13"/>
  <c r="D588" i="13"/>
  <c r="B588" i="13"/>
  <c r="A588" i="13"/>
  <c r="M587" i="13"/>
  <c r="L587" i="13"/>
  <c r="K587" i="13"/>
  <c r="J587" i="13"/>
  <c r="I587" i="13"/>
  <c r="H587" i="13"/>
  <c r="G587" i="13"/>
  <c r="F587" i="13"/>
  <c r="E587" i="13"/>
  <c r="D587" i="13"/>
  <c r="B587" i="13"/>
  <c r="A587" i="13"/>
  <c r="M586" i="13"/>
  <c r="L586" i="13"/>
  <c r="K586" i="13"/>
  <c r="J586" i="13"/>
  <c r="I586" i="13"/>
  <c r="H586" i="13"/>
  <c r="G586" i="13"/>
  <c r="F586" i="13"/>
  <c r="E586" i="13"/>
  <c r="D586" i="13"/>
  <c r="B586" i="13"/>
  <c r="A586" i="13"/>
  <c r="M585" i="13"/>
  <c r="L585" i="13"/>
  <c r="K585" i="13"/>
  <c r="J585" i="13"/>
  <c r="I585" i="13"/>
  <c r="H585" i="13"/>
  <c r="G585" i="13"/>
  <c r="F585" i="13"/>
  <c r="E585" i="13"/>
  <c r="D585" i="13"/>
  <c r="B585" i="13"/>
  <c r="A585" i="13"/>
  <c r="M584" i="13"/>
  <c r="L584" i="13"/>
  <c r="K584" i="13"/>
  <c r="J584" i="13"/>
  <c r="I584" i="13"/>
  <c r="H584" i="13"/>
  <c r="G584" i="13"/>
  <c r="F584" i="13"/>
  <c r="E584" i="13"/>
  <c r="D584" i="13"/>
  <c r="B584" i="13"/>
  <c r="A584" i="13"/>
  <c r="M583" i="13"/>
  <c r="L583" i="13"/>
  <c r="K583" i="13"/>
  <c r="J583" i="13"/>
  <c r="I583" i="13"/>
  <c r="H583" i="13"/>
  <c r="G583" i="13"/>
  <c r="F583" i="13"/>
  <c r="E583" i="13"/>
  <c r="D583" i="13"/>
  <c r="B583" i="13"/>
  <c r="A583" i="13"/>
  <c r="M582" i="13"/>
  <c r="L582" i="13"/>
  <c r="K582" i="13"/>
  <c r="J582" i="13"/>
  <c r="I582" i="13"/>
  <c r="H582" i="13"/>
  <c r="G582" i="13"/>
  <c r="F582" i="13"/>
  <c r="E582" i="13"/>
  <c r="D582" i="13"/>
  <c r="B582" i="13"/>
  <c r="A582" i="13"/>
  <c r="M581" i="13"/>
  <c r="L581" i="13"/>
  <c r="K581" i="13"/>
  <c r="J581" i="13"/>
  <c r="I581" i="13"/>
  <c r="H581" i="13"/>
  <c r="G581" i="13"/>
  <c r="F581" i="13"/>
  <c r="E581" i="13"/>
  <c r="D581" i="13"/>
  <c r="B581" i="13"/>
  <c r="A581" i="13"/>
  <c r="M580" i="13"/>
  <c r="L580" i="13"/>
  <c r="K580" i="13"/>
  <c r="J580" i="13"/>
  <c r="I580" i="13"/>
  <c r="H580" i="13"/>
  <c r="G580" i="13"/>
  <c r="F580" i="13"/>
  <c r="E580" i="13"/>
  <c r="D580" i="13"/>
  <c r="B580" i="13"/>
  <c r="A580" i="13"/>
  <c r="M579" i="13"/>
  <c r="L579" i="13"/>
  <c r="K579" i="13"/>
  <c r="J579" i="13"/>
  <c r="I579" i="13"/>
  <c r="H579" i="13"/>
  <c r="G579" i="13"/>
  <c r="F579" i="13"/>
  <c r="E579" i="13"/>
  <c r="D579" i="13"/>
  <c r="B579" i="13"/>
  <c r="A579" i="13"/>
  <c r="M578" i="13"/>
  <c r="L578" i="13"/>
  <c r="K578" i="13"/>
  <c r="J578" i="13"/>
  <c r="I578" i="13"/>
  <c r="H578" i="13"/>
  <c r="G578" i="13"/>
  <c r="F578" i="13"/>
  <c r="E578" i="13"/>
  <c r="D578" i="13"/>
  <c r="B578" i="13"/>
  <c r="A578" i="13"/>
  <c r="M577" i="13"/>
  <c r="L577" i="13"/>
  <c r="K577" i="13"/>
  <c r="J577" i="13"/>
  <c r="I577" i="13"/>
  <c r="H577" i="13"/>
  <c r="G577" i="13"/>
  <c r="F577" i="13"/>
  <c r="E577" i="13"/>
  <c r="D577" i="13"/>
  <c r="B577" i="13"/>
  <c r="A577" i="13"/>
  <c r="M576" i="13"/>
  <c r="L576" i="13"/>
  <c r="K576" i="13"/>
  <c r="J576" i="13"/>
  <c r="I576" i="13"/>
  <c r="H576" i="13"/>
  <c r="G576" i="13"/>
  <c r="F576" i="13"/>
  <c r="E576" i="13"/>
  <c r="D576" i="13"/>
  <c r="B576" i="13"/>
  <c r="A576" i="13"/>
  <c r="M575" i="13"/>
  <c r="L575" i="13"/>
  <c r="K575" i="13"/>
  <c r="J575" i="13"/>
  <c r="I575" i="13"/>
  <c r="H575" i="13"/>
  <c r="G575" i="13"/>
  <c r="F575" i="13"/>
  <c r="E575" i="13"/>
  <c r="D575" i="13"/>
  <c r="B575" i="13"/>
  <c r="A575" i="13"/>
  <c r="M574" i="13"/>
  <c r="L574" i="13"/>
  <c r="K574" i="13"/>
  <c r="J574" i="13"/>
  <c r="I574" i="13"/>
  <c r="H574" i="13"/>
  <c r="G574" i="13"/>
  <c r="F574" i="13"/>
  <c r="E574" i="13"/>
  <c r="D574" i="13"/>
  <c r="B574" i="13"/>
  <c r="A574" i="13"/>
  <c r="M573" i="13"/>
  <c r="L573" i="13"/>
  <c r="K573" i="13"/>
  <c r="J573" i="13"/>
  <c r="I573" i="13"/>
  <c r="H573" i="13"/>
  <c r="G573" i="13"/>
  <c r="F573" i="13"/>
  <c r="E573" i="13"/>
  <c r="D573" i="13"/>
  <c r="B573" i="13"/>
  <c r="A573" i="13"/>
  <c r="M572" i="13"/>
  <c r="L572" i="13"/>
  <c r="K572" i="13"/>
  <c r="J572" i="13"/>
  <c r="I572" i="13"/>
  <c r="H572" i="13"/>
  <c r="G572" i="13"/>
  <c r="F572" i="13"/>
  <c r="E572" i="13"/>
  <c r="D572" i="13"/>
  <c r="B572" i="13"/>
  <c r="A572" i="13"/>
  <c r="M571" i="13"/>
  <c r="L571" i="13"/>
  <c r="K571" i="13"/>
  <c r="J571" i="13"/>
  <c r="I571" i="13"/>
  <c r="H571" i="13"/>
  <c r="G571" i="13"/>
  <c r="F571" i="13"/>
  <c r="E571" i="13"/>
  <c r="D571" i="13"/>
  <c r="B571" i="13"/>
  <c r="A571" i="13"/>
  <c r="M570" i="13"/>
  <c r="L570" i="13"/>
  <c r="K570" i="13"/>
  <c r="J570" i="13"/>
  <c r="I570" i="13"/>
  <c r="H570" i="13"/>
  <c r="G570" i="13"/>
  <c r="F570" i="13"/>
  <c r="E570" i="13"/>
  <c r="D570" i="13"/>
  <c r="B570" i="13"/>
  <c r="A570" i="13"/>
  <c r="M569" i="13"/>
  <c r="L569" i="13"/>
  <c r="K569" i="13"/>
  <c r="J569" i="13"/>
  <c r="I569" i="13"/>
  <c r="H569" i="13"/>
  <c r="G569" i="13"/>
  <c r="F569" i="13"/>
  <c r="E569" i="13"/>
  <c r="D569" i="13"/>
  <c r="B569" i="13"/>
  <c r="A569" i="13"/>
  <c r="M568" i="13"/>
  <c r="L568" i="13"/>
  <c r="K568" i="13"/>
  <c r="J568" i="13"/>
  <c r="I568" i="13"/>
  <c r="H568" i="13"/>
  <c r="G568" i="13"/>
  <c r="F568" i="13"/>
  <c r="E568" i="13"/>
  <c r="D568" i="13"/>
  <c r="B568" i="13"/>
  <c r="A568" i="13"/>
  <c r="M567" i="13"/>
  <c r="L567" i="13"/>
  <c r="K567" i="13"/>
  <c r="J567" i="13"/>
  <c r="I567" i="13"/>
  <c r="H567" i="13"/>
  <c r="G567" i="13"/>
  <c r="F567" i="13"/>
  <c r="E567" i="13"/>
  <c r="D567" i="13"/>
  <c r="B567" i="13"/>
  <c r="A567" i="13"/>
  <c r="M566" i="13"/>
  <c r="L566" i="13"/>
  <c r="K566" i="13"/>
  <c r="J566" i="13"/>
  <c r="I566" i="13"/>
  <c r="H566" i="13"/>
  <c r="G566" i="13"/>
  <c r="F566" i="13"/>
  <c r="E566" i="13"/>
  <c r="D566" i="13"/>
  <c r="B566" i="13"/>
  <c r="A566" i="13"/>
  <c r="M565" i="13"/>
  <c r="L565" i="13"/>
  <c r="K565" i="13"/>
  <c r="J565" i="13"/>
  <c r="I565" i="13"/>
  <c r="H565" i="13"/>
  <c r="G565" i="13"/>
  <c r="F565" i="13"/>
  <c r="E565" i="13"/>
  <c r="D565" i="13"/>
  <c r="B565" i="13"/>
  <c r="A565" i="13"/>
  <c r="M564" i="13"/>
  <c r="L564" i="13"/>
  <c r="K564" i="13"/>
  <c r="J564" i="13"/>
  <c r="I564" i="13"/>
  <c r="H564" i="13"/>
  <c r="G564" i="13"/>
  <c r="F564" i="13"/>
  <c r="E564" i="13"/>
  <c r="D564" i="13"/>
  <c r="B564" i="13"/>
  <c r="A564" i="13"/>
  <c r="M563" i="13"/>
  <c r="L563" i="13"/>
  <c r="K563" i="13"/>
  <c r="J563" i="13"/>
  <c r="I563" i="13"/>
  <c r="H563" i="13"/>
  <c r="G563" i="13"/>
  <c r="F563" i="13"/>
  <c r="E563" i="13"/>
  <c r="D563" i="13"/>
  <c r="B563" i="13"/>
  <c r="A563" i="13"/>
  <c r="M562" i="13"/>
  <c r="L562" i="13"/>
  <c r="K562" i="13"/>
  <c r="J562" i="13"/>
  <c r="I562" i="13"/>
  <c r="H562" i="13"/>
  <c r="G562" i="13"/>
  <c r="F562" i="13"/>
  <c r="E562" i="13"/>
  <c r="D562" i="13"/>
  <c r="B562" i="13"/>
  <c r="A562" i="13"/>
  <c r="M561" i="13"/>
  <c r="L561" i="13"/>
  <c r="K561" i="13"/>
  <c r="J561" i="13"/>
  <c r="I561" i="13"/>
  <c r="H561" i="13"/>
  <c r="G561" i="13"/>
  <c r="F561" i="13"/>
  <c r="E561" i="13"/>
  <c r="D561" i="13"/>
  <c r="B561" i="13"/>
  <c r="A561" i="13"/>
  <c r="M560" i="13"/>
  <c r="L560" i="13"/>
  <c r="K560" i="13"/>
  <c r="J560" i="13"/>
  <c r="I560" i="13"/>
  <c r="H560" i="13"/>
  <c r="G560" i="13"/>
  <c r="F560" i="13"/>
  <c r="E560" i="13"/>
  <c r="D560" i="13"/>
  <c r="B560" i="13"/>
  <c r="A560" i="13"/>
  <c r="M559" i="13"/>
  <c r="L559" i="13"/>
  <c r="K559" i="13"/>
  <c r="J559" i="13"/>
  <c r="I559" i="13"/>
  <c r="H559" i="13"/>
  <c r="G559" i="13"/>
  <c r="F559" i="13"/>
  <c r="E559" i="13"/>
  <c r="D559" i="13"/>
  <c r="B559" i="13"/>
  <c r="A559" i="13"/>
  <c r="M558" i="13"/>
  <c r="L558" i="13"/>
  <c r="K558" i="13"/>
  <c r="J558" i="13"/>
  <c r="I558" i="13"/>
  <c r="H558" i="13"/>
  <c r="G558" i="13"/>
  <c r="F558" i="13"/>
  <c r="E558" i="13"/>
  <c r="D558" i="13"/>
  <c r="B558" i="13"/>
  <c r="A558" i="13"/>
  <c r="M557" i="13"/>
  <c r="L557" i="13"/>
  <c r="K557" i="13"/>
  <c r="J557" i="13"/>
  <c r="I557" i="13"/>
  <c r="H557" i="13"/>
  <c r="G557" i="13"/>
  <c r="F557" i="13"/>
  <c r="E557" i="13"/>
  <c r="D557" i="13"/>
  <c r="B557" i="13"/>
  <c r="A557" i="13"/>
  <c r="M556" i="13"/>
  <c r="L556" i="13"/>
  <c r="K556" i="13"/>
  <c r="J556" i="13"/>
  <c r="I556" i="13"/>
  <c r="H556" i="13"/>
  <c r="G556" i="13"/>
  <c r="F556" i="13"/>
  <c r="E556" i="13"/>
  <c r="D556" i="13"/>
  <c r="B556" i="13"/>
  <c r="A556" i="13"/>
  <c r="M555" i="13"/>
  <c r="L555" i="13"/>
  <c r="K555" i="13"/>
  <c r="J555" i="13"/>
  <c r="I555" i="13"/>
  <c r="H555" i="13"/>
  <c r="G555" i="13"/>
  <c r="F555" i="13"/>
  <c r="E555" i="13"/>
  <c r="D555" i="13"/>
  <c r="B555" i="13"/>
  <c r="A555" i="13"/>
  <c r="M554" i="13"/>
  <c r="L554" i="13"/>
  <c r="K554" i="13"/>
  <c r="J554" i="13"/>
  <c r="I554" i="13"/>
  <c r="H554" i="13"/>
  <c r="G554" i="13"/>
  <c r="F554" i="13"/>
  <c r="E554" i="13"/>
  <c r="D554" i="13"/>
  <c r="B554" i="13"/>
  <c r="A554" i="13"/>
  <c r="M553" i="13"/>
  <c r="L553" i="13"/>
  <c r="K553" i="13"/>
  <c r="J553" i="13"/>
  <c r="I553" i="13"/>
  <c r="H553" i="13"/>
  <c r="G553" i="13"/>
  <c r="F553" i="13"/>
  <c r="E553" i="13"/>
  <c r="D553" i="13"/>
  <c r="B553" i="13"/>
  <c r="A553" i="13"/>
  <c r="M552" i="13"/>
  <c r="L552" i="13"/>
  <c r="K552" i="13"/>
  <c r="J552" i="13"/>
  <c r="I552" i="13"/>
  <c r="H552" i="13"/>
  <c r="G552" i="13"/>
  <c r="F552" i="13"/>
  <c r="E552" i="13"/>
  <c r="D552" i="13"/>
  <c r="B552" i="13"/>
  <c r="A552" i="13"/>
  <c r="M551" i="13"/>
  <c r="L551" i="13"/>
  <c r="K551" i="13"/>
  <c r="J551" i="13"/>
  <c r="I551" i="13"/>
  <c r="H551" i="13"/>
  <c r="G551" i="13"/>
  <c r="F551" i="13"/>
  <c r="E551" i="13"/>
  <c r="D551" i="13"/>
  <c r="B551" i="13"/>
  <c r="A551" i="13"/>
  <c r="M550" i="13"/>
  <c r="L550" i="13"/>
  <c r="K550" i="13"/>
  <c r="J550" i="13"/>
  <c r="I550" i="13"/>
  <c r="H550" i="13"/>
  <c r="G550" i="13"/>
  <c r="F550" i="13"/>
  <c r="E550" i="13"/>
  <c r="D550" i="13"/>
  <c r="B550" i="13"/>
  <c r="A550" i="13"/>
  <c r="M549" i="13"/>
  <c r="L549" i="13"/>
  <c r="K549" i="13"/>
  <c r="J549" i="13"/>
  <c r="I549" i="13"/>
  <c r="H549" i="13"/>
  <c r="G549" i="13"/>
  <c r="F549" i="13"/>
  <c r="E549" i="13"/>
  <c r="D549" i="13"/>
  <c r="B549" i="13"/>
  <c r="A549" i="13"/>
  <c r="M548" i="13"/>
  <c r="L548" i="13"/>
  <c r="K548" i="13"/>
  <c r="J548" i="13"/>
  <c r="I548" i="13"/>
  <c r="H548" i="13"/>
  <c r="G548" i="13"/>
  <c r="F548" i="13"/>
  <c r="E548" i="13"/>
  <c r="D548" i="13"/>
  <c r="B548" i="13"/>
  <c r="A548" i="13"/>
  <c r="M547" i="13"/>
  <c r="L547" i="13"/>
  <c r="K547" i="13"/>
  <c r="J547" i="13"/>
  <c r="I547" i="13"/>
  <c r="H547" i="13"/>
  <c r="G547" i="13"/>
  <c r="F547" i="13"/>
  <c r="E547" i="13"/>
  <c r="D547" i="13"/>
  <c r="B547" i="13"/>
  <c r="A547" i="13"/>
  <c r="M546" i="13"/>
  <c r="L546" i="13"/>
  <c r="K546" i="13"/>
  <c r="J546" i="13"/>
  <c r="I546" i="13"/>
  <c r="H546" i="13"/>
  <c r="G546" i="13"/>
  <c r="F546" i="13"/>
  <c r="E546" i="13"/>
  <c r="D546" i="13"/>
  <c r="B546" i="13"/>
  <c r="A546" i="13"/>
  <c r="M545" i="13"/>
  <c r="L545" i="13"/>
  <c r="K545" i="13"/>
  <c r="J545" i="13"/>
  <c r="I545" i="13"/>
  <c r="H545" i="13"/>
  <c r="G545" i="13"/>
  <c r="F545" i="13"/>
  <c r="E545" i="13"/>
  <c r="D545" i="13"/>
  <c r="B545" i="13"/>
  <c r="A545" i="13"/>
  <c r="M544" i="13"/>
  <c r="L544" i="13"/>
  <c r="K544" i="13"/>
  <c r="J544" i="13"/>
  <c r="I544" i="13"/>
  <c r="H544" i="13"/>
  <c r="G544" i="13"/>
  <c r="F544" i="13"/>
  <c r="E544" i="13"/>
  <c r="D544" i="13"/>
  <c r="B544" i="13"/>
  <c r="A544" i="13"/>
  <c r="M543" i="13"/>
  <c r="L543" i="13"/>
  <c r="K543" i="13"/>
  <c r="J543" i="13"/>
  <c r="I543" i="13"/>
  <c r="H543" i="13"/>
  <c r="G543" i="13"/>
  <c r="F543" i="13"/>
  <c r="E543" i="13"/>
  <c r="D543" i="13"/>
  <c r="B543" i="13"/>
  <c r="A543" i="13"/>
  <c r="M542" i="13"/>
  <c r="L542" i="13"/>
  <c r="K542" i="13"/>
  <c r="J542" i="13"/>
  <c r="I542" i="13"/>
  <c r="H542" i="13"/>
  <c r="G542" i="13"/>
  <c r="F542" i="13"/>
  <c r="E542" i="13"/>
  <c r="D542" i="13"/>
  <c r="B542" i="13"/>
  <c r="A542" i="13"/>
  <c r="M541" i="13"/>
  <c r="L541" i="13"/>
  <c r="K541" i="13"/>
  <c r="J541" i="13"/>
  <c r="I541" i="13"/>
  <c r="H541" i="13"/>
  <c r="G541" i="13"/>
  <c r="F541" i="13"/>
  <c r="E541" i="13"/>
  <c r="D541" i="13"/>
  <c r="B541" i="13"/>
  <c r="A541" i="13"/>
  <c r="M540" i="13"/>
  <c r="L540" i="13"/>
  <c r="K540" i="13"/>
  <c r="J540" i="13"/>
  <c r="I540" i="13"/>
  <c r="H540" i="13"/>
  <c r="G540" i="13"/>
  <c r="F540" i="13"/>
  <c r="E540" i="13"/>
  <c r="D540" i="13"/>
  <c r="B540" i="13"/>
  <c r="A540" i="13"/>
  <c r="M539" i="13"/>
  <c r="L539" i="13"/>
  <c r="K539" i="13"/>
  <c r="J539" i="13"/>
  <c r="I539" i="13"/>
  <c r="H539" i="13"/>
  <c r="G539" i="13"/>
  <c r="F539" i="13"/>
  <c r="E539" i="13"/>
  <c r="D539" i="13"/>
  <c r="B539" i="13"/>
  <c r="A539" i="13"/>
  <c r="M538" i="13"/>
  <c r="L538" i="13"/>
  <c r="K538" i="13"/>
  <c r="J538" i="13"/>
  <c r="I538" i="13"/>
  <c r="H538" i="13"/>
  <c r="G538" i="13"/>
  <c r="F538" i="13"/>
  <c r="E538" i="13"/>
  <c r="D538" i="13"/>
  <c r="B538" i="13"/>
  <c r="A538" i="13"/>
  <c r="M537" i="13"/>
  <c r="L537" i="13"/>
  <c r="K537" i="13"/>
  <c r="J537" i="13"/>
  <c r="I537" i="13"/>
  <c r="H537" i="13"/>
  <c r="G537" i="13"/>
  <c r="F537" i="13"/>
  <c r="E537" i="13"/>
  <c r="D537" i="13"/>
  <c r="B537" i="13"/>
  <c r="A537" i="13"/>
  <c r="M536" i="13"/>
  <c r="L536" i="13"/>
  <c r="K536" i="13"/>
  <c r="J536" i="13"/>
  <c r="I536" i="13"/>
  <c r="H536" i="13"/>
  <c r="G536" i="13"/>
  <c r="F536" i="13"/>
  <c r="E536" i="13"/>
  <c r="D536" i="13"/>
  <c r="B536" i="13"/>
  <c r="A536" i="13"/>
  <c r="M535" i="13"/>
  <c r="L535" i="13"/>
  <c r="K535" i="13"/>
  <c r="J535" i="13"/>
  <c r="I535" i="13"/>
  <c r="H535" i="13"/>
  <c r="G535" i="13"/>
  <c r="F535" i="13"/>
  <c r="E535" i="13"/>
  <c r="D535" i="13"/>
  <c r="B535" i="13"/>
  <c r="A535" i="13"/>
  <c r="M534" i="13"/>
  <c r="L534" i="13"/>
  <c r="K534" i="13"/>
  <c r="J534" i="13"/>
  <c r="I534" i="13"/>
  <c r="H534" i="13"/>
  <c r="G534" i="13"/>
  <c r="F534" i="13"/>
  <c r="E534" i="13"/>
  <c r="D534" i="13"/>
  <c r="B534" i="13"/>
  <c r="A534" i="13"/>
  <c r="M533" i="13"/>
  <c r="L533" i="13"/>
  <c r="K533" i="13"/>
  <c r="J533" i="13"/>
  <c r="I533" i="13"/>
  <c r="H533" i="13"/>
  <c r="G533" i="13"/>
  <c r="F533" i="13"/>
  <c r="E533" i="13"/>
  <c r="D533" i="13"/>
  <c r="B533" i="13"/>
  <c r="A533" i="13"/>
  <c r="M532" i="13"/>
  <c r="L532" i="13"/>
  <c r="K532" i="13"/>
  <c r="J532" i="13"/>
  <c r="I532" i="13"/>
  <c r="H532" i="13"/>
  <c r="G532" i="13"/>
  <c r="F532" i="13"/>
  <c r="E532" i="13"/>
  <c r="D532" i="13"/>
  <c r="B532" i="13"/>
  <c r="A532" i="13"/>
  <c r="M531" i="13"/>
  <c r="L531" i="13"/>
  <c r="K531" i="13"/>
  <c r="J531" i="13"/>
  <c r="I531" i="13"/>
  <c r="H531" i="13"/>
  <c r="G531" i="13"/>
  <c r="F531" i="13"/>
  <c r="E531" i="13"/>
  <c r="D531" i="13"/>
  <c r="B531" i="13"/>
  <c r="A531" i="13"/>
  <c r="M530" i="13"/>
  <c r="L530" i="13"/>
  <c r="K530" i="13"/>
  <c r="J530" i="13"/>
  <c r="I530" i="13"/>
  <c r="H530" i="13"/>
  <c r="G530" i="13"/>
  <c r="F530" i="13"/>
  <c r="E530" i="13"/>
  <c r="D530" i="13"/>
  <c r="B530" i="13"/>
  <c r="A530" i="13"/>
  <c r="M529" i="13"/>
  <c r="L529" i="13"/>
  <c r="K529" i="13"/>
  <c r="J529" i="13"/>
  <c r="I529" i="13"/>
  <c r="H529" i="13"/>
  <c r="G529" i="13"/>
  <c r="F529" i="13"/>
  <c r="E529" i="13"/>
  <c r="D529" i="13"/>
  <c r="B529" i="13"/>
  <c r="A529" i="13"/>
  <c r="M528" i="13"/>
  <c r="L528" i="13"/>
  <c r="K528" i="13"/>
  <c r="J528" i="13"/>
  <c r="I528" i="13"/>
  <c r="H528" i="13"/>
  <c r="G528" i="13"/>
  <c r="F528" i="13"/>
  <c r="E528" i="13"/>
  <c r="D528" i="13"/>
  <c r="B528" i="13"/>
  <c r="A528" i="13"/>
  <c r="M527" i="13"/>
  <c r="L527" i="13"/>
  <c r="K527" i="13"/>
  <c r="J527" i="13"/>
  <c r="I527" i="13"/>
  <c r="H527" i="13"/>
  <c r="G527" i="13"/>
  <c r="F527" i="13"/>
  <c r="E527" i="13"/>
  <c r="D527" i="13"/>
  <c r="B527" i="13"/>
  <c r="A527" i="13"/>
  <c r="M526" i="13"/>
  <c r="L526" i="13"/>
  <c r="K526" i="13"/>
  <c r="J526" i="13"/>
  <c r="I526" i="13"/>
  <c r="H526" i="13"/>
  <c r="G526" i="13"/>
  <c r="F526" i="13"/>
  <c r="E526" i="13"/>
  <c r="D526" i="13"/>
  <c r="B526" i="13"/>
  <c r="A526" i="13"/>
  <c r="M525" i="13"/>
  <c r="L525" i="13"/>
  <c r="K525" i="13"/>
  <c r="J525" i="13"/>
  <c r="I525" i="13"/>
  <c r="H525" i="13"/>
  <c r="G525" i="13"/>
  <c r="F525" i="13"/>
  <c r="E525" i="13"/>
  <c r="D525" i="13"/>
  <c r="B525" i="13"/>
  <c r="A525" i="13"/>
  <c r="M524" i="13"/>
  <c r="L524" i="13"/>
  <c r="K524" i="13"/>
  <c r="J524" i="13"/>
  <c r="I524" i="13"/>
  <c r="H524" i="13"/>
  <c r="G524" i="13"/>
  <c r="F524" i="13"/>
  <c r="E524" i="13"/>
  <c r="D524" i="13"/>
  <c r="B524" i="13"/>
  <c r="A524" i="13"/>
  <c r="M523" i="13"/>
  <c r="L523" i="13"/>
  <c r="K523" i="13"/>
  <c r="J523" i="13"/>
  <c r="I523" i="13"/>
  <c r="H523" i="13"/>
  <c r="G523" i="13"/>
  <c r="F523" i="13"/>
  <c r="E523" i="13"/>
  <c r="D523" i="13"/>
  <c r="B523" i="13"/>
  <c r="A523" i="13"/>
  <c r="M522" i="13"/>
  <c r="L522" i="13"/>
  <c r="K522" i="13"/>
  <c r="J522" i="13"/>
  <c r="I522" i="13"/>
  <c r="H522" i="13"/>
  <c r="G522" i="13"/>
  <c r="F522" i="13"/>
  <c r="E522" i="13"/>
  <c r="D522" i="13"/>
  <c r="B522" i="13"/>
  <c r="A522" i="13"/>
  <c r="M521" i="13"/>
  <c r="L521" i="13"/>
  <c r="K521" i="13"/>
  <c r="J521" i="13"/>
  <c r="I521" i="13"/>
  <c r="H521" i="13"/>
  <c r="G521" i="13"/>
  <c r="F521" i="13"/>
  <c r="E521" i="13"/>
  <c r="D521" i="13"/>
  <c r="B521" i="13"/>
  <c r="A521" i="13"/>
  <c r="M520" i="13"/>
  <c r="L520" i="13"/>
  <c r="K520" i="13"/>
  <c r="J520" i="13"/>
  <c r="I520" i="13"/>
  <c r="H520" i="13"/>
  <c r="G520" i="13"/>
  <c r="F520" i="13"/>
  <c r="E520" i="13"/>
  <c r="D520" i="13"/>
  <c r="B520" i="13"/>
  <c r="A520" i="13"/>
  <c r="M519" i="13"/>
  <c r="L519" i="13"/>
  <c r="K519" i="13"/>
  <c r="J519" i="13"/>
  <c r="I519" i="13"/>
  <c r="H519" i="13"/>
  <c r="G519" i="13"/>
  <c r="F519" i="13"/>
  <c r="E519" i="13"/>
  <c r="D519" i="13"/>
  <c r="B519" i="13"/>
  <c r="A519" i="13"/>
  <c r="M518" i="13"/>
  <c r="L518" i="13"/>
  <c r="K518" i="13"/>
  <c r="J518" i="13"/>
  <c r="I518" i="13"/>
  <c r="H518" i="13"/>
  <c r="G518" i="13"/>
  <c r="F518" i="13"/>
  <c r="E518" i="13"/>
  <c r="D518" i="13"/>
  <c r="B518" i="13"/>
  <c r="A518" i="13"/>
  <c r="M517" i="13"/>
  <c r="L517" i="13"/>
  <c r="K517" i="13"/>
  <c r="J517" i="13"/>
  <c r="I517" i="13"/>
  <c r="H517" i="13"/>
  <c r="G517" i="13"/>
  <c r="F517" i="13"/>
  <c r="E517" i="13"/>
  <c r="D517" i="13"/>
  <c r="B517" i="13"/>
  <c r="A517" i="13"/>
  <c r="M516" i="13"/>
  <c r="L516" i="13"/>
  <c r="K516" i="13"/>
  <c r="J516" i="13"/>
  <c r="I516" i="13"/>
  <c r="H516" i="13"/>
  <c r="G516" i="13"/>
  <c r="F516" i="13"/>
  <c r="E516" i="13"/>
  <c r="D516" i="13"/>
  <c r="B516" i="13"/>
  <c r="A516" i="13"/>
  <c r="M515" i="13"/>
  <c r="L515" i="13"/>
  <c r="K515" i="13"/>
  <c r="J515" i="13"/>
  <c r="I515" i="13"/>
  <c r="H515" i="13"/>
  <c r="G515" i="13"/>
  <c r="F515" i="13"/>
  <c r="E515" i="13"/>
  <c r="D515" i="13"/>
  <c r="B515" i="13"/>
  <c r="A515" i="13"/>
  <c r="M514" i="13"/>
  <c r="L514" i="13"/>
  <c r="K514" i="13"/>
  <c r="J514" i="13"/>
  <c r="I514" i="13"/>
  <c r="H514" i="13"/>
  <c r="G514" i="13"/>
  <c r="F514" i="13"/>
  <c r="E514" i="13"/>
  <c r="D514" i="13"/>
  <c r="B514" i="13"/>
  <c r="A514" i="13"/>
  <c r="M513" i="13"/>
  <c r="L513" i="13"/>
  <c r="K513" i="13"/>
  <c r="J513" i="13"/>
  <c r="I513" i="13"/>
  <c r="H513" i="13"/>
  <c r="G513" i="13"/>
  <c r="F513" i="13"/>
  <c r="E513" i="13"/>
  <c r="D513" i="13"/>
  <c r="B513" i="13"/>
  <c r="A513" i="13"/>
  <c r="M512" i="13"/>
  <c r="L512" i="13"/>
  <c r="K512" i="13"/>
  <c r="J512" i="13"/>
  <c r="I512" i="13"/>
  <c r="H512" i="13"/>
  <c r="G512" i="13"/>
  <c r="F512" i="13"/>
  <c r="E512" i="13"/>
  <c r="D512" i="13"/>
  <c r="B512" i="13"/>
  <c r="A512" i="13"/>
  <c r="M511" i="13"/>
  <c r="L511" i="13"/>
  <c r="K511" i="13"/>
  <c r="J511" i="13"/>
  <c r="I511" i="13"/>
  <c r="H511" i="13"/>
  <c r="G511" i="13"/>
  <c r="F511" i="13"/>
  <c r="E511" i="13"/>
  <c r="D511" i="13"/>
  <c r="B511" i="13"/>
  <c r="A511" i="13"/>
  <c r="M510" i="13"/>
  <c r="L510" i="13"/>
  <c r="K510" i="13"/>
  <c r="J510" i="13"/>
  <c r="I510" i="13"/>
  <c r="H510" i="13"/>
  <c r="G510" i="13"/>
  <c r="F510" i="13"/>
  <c r="E510" i="13"/>
  <c r="D510" i="13"/>
  <c r="B510" i="13"/>
  <c r="A510" i="13"/>
  <c r="M509" i="13"/>
  <c r="L509" i="13"/>
  <c r="K509" i="13"/>
  <c r="J509" i="13"/>
  <c r="I509" i="13"/>
  <c r="H509" i="13"/>
  <c r="G509" i="13"/>
  <c r="F509" i="13"/>
  <c r="E509" i="13"/>
  <c r="D509" i="13"/>
  <c r="B509" i="13"/>
  <c r="A509" i="13"/>
  <c r="M508" i="13"/>
  <c r="L508" i="13"/>
  <c r="K508" i="13"/>
  <c r="J508" i="13"/>
  <c r="I508" i="13"/>
  <c r="H508" i="13"/>
  <c r="G508" i="13"/>
  <c r="F508" i="13"/>
  <c r="E508" i="13"/>
  <c r="D508" i="13"/>
  <c r="B508" i="13"/>
  <c r="A508" i="13"/>
  <c r="M507" i="13"/>
  <c r="L507" i="13"/>
  <c r="K507" i="13"/>
  <c r="J507" i="13"/>
  <c r="I507" i="13"/>
  <c r="H507" i="13"/>
  <c r="G507" i="13"/>
  <c r="F507" i="13"/>
  <c r="E507" i="13"/>
  <c r="D507" i="13"/>
  <c r="B507" i="13"/>
  <c r="A507" i="13"/>
  <c r="M506" i="13"/>
  <c r="L506" i="13"/>
  <c r="K506" i="13"/>
  <c r="J506" i="13"/>
  <c r="I506" i="13"/>
  <c r="H506" i="13"/>
  <c r="G506" i="13"/>
  <c r="F506" i="13"/>
  <c r="E506" i="13"/>
  <c r="D506" i="13"/>
  <c r="B506" i="13"/>
  <c r="A506" i="13"/>
  <c r="M505" i="13"/>
  <c r="L505" i="13"/>
  <c r="K505" i="13"/>
  <c r="J505" i="13"/>
  <c r="I505" i="13"/>
  <c r="H505" i="13"/>
  <c r="G505" i="13"/>
  <c r="F505" i="13"/>
  <c r="E505" i="13"/>
  <c r="D505" i="13"/>
  <c r="B505" i="13"/>
  <c r="A505" i="13"/>
  <c r="M504" i="13"/>
  <c r="L504" i="13"/>
  <c r="K504" i="13"/>
  <c r="J504" i="13"/>
  <c r="I504" i="13"/>
  <c r="H504" i="13"/>
  <c r="G504" i="13"/>
  <c r="F504" i="13"/>
  <c r="E504" i="13"/>
  <c r="D504" i="13"/>
  <c r="B504" i="13"/>
  <c r="A504" i="13"/>
  <c r="M503" i="13"/>
  <c r="L503" i="13"/>
  <c r="K503" i="13"/>
  <c r="J503" i="13"/>
  <c r="I503" i="13"/>
  <c r="H503" i="13"/>
  <c r="G503" i="13"/>
  <c r="F503" i="13"/>
  <c r="E503" i="13"/>
  <c r="D503" i="13"/>
  <c r="B503" i="13"/>
  <c r="A503" i="13"/>
  <c r="M502" i="13"/>
  <c r="L502" i="13"/>
  <c r="K502" i="13"/>
  <c r="J502" i="13"/>
  <c r="I502" i="13"/>
  <c r="H502" i="13"/>
  <c r="G502" i="13"/>
  <c r="F502" i="13"/>
  <c r="E502" i="13"/>
  <c r="D502" i="13"/>
  <c r="B502" i="13"/>
  <c r="A502" i="13"/>
  <c r="M501" i="13"/>
  <c r="L501" i="13"/>
  <c r="K501" i="13"/>
  <c r="J501" i="13"/>
  <c r="I501" i="13"/>
  <c r="H501" i="13"/>
  <c r="G501" i="13"/>
  <c r="F501" i="13"/>
  <c r="E501" i="13"/>
  <c r="D501" i="13"/>
  <c r="B501" i="13"/>
  <c r="A501" i="13"/>
  <c r="M500" i="13"/>
  <c r="L500" i="13"/>
  <c r="K500" i="13"/>
  <c r="J500" i="13"/>
  <c r="I500" i="13"/>
  <c r="H500" i="13"/>
  <c r="G500" i="13"/>
  <c r="F500" i="13"/>
  <c r="E500" i="13"/>
  <c r="D500" i="13"/>
  <c r="B500" i="13"/>
  <c r="A500" i="13"/>
  <c r="M499" i="13"/>
  <c r="L499" i="13"/>
  <c r="K499" i="13"/>
  <c r="J499" i="13"/>
  <c r="I499" i="13"/>
  <c r="H499" i="13"/>
  <c r="G499" i="13"/>
  <c r="F499" i="13"/>
  <c r="E499" i="13"/>
  <c r="D499" i="13"/>
  <c r="B499" i="13"/>
  <c r="A499" i="13"/>
  <c r="M498" i="13"/>
  <c r="L498" i="13"/>
  <c r="K498" i="13"/>
  <c r="J498" i="13"/>
  <c r="I498" i="13"/>
  <c r="H498" i="13"/>
  <c r="G498" i="13"/>
  <c r="F498" i="13"/>
  <c r="E498" i="13"/>
  <c r="D498" i="13"/>
  <c r="B498" i="13"/>
  <c r="A498" i="13"/>
  <c r="M497" i="13"/>
  <c r="L497" i="13"/>
  <c r="K497" i="13"/>
  <c r="J497" i="13"/>
  <c r="I497" i="13"/>
  <c r="H497" i="13"/>
  <c r="G497" i="13"/>
  <c r="F497" i="13"/>
  <c r="E497" i="13"/>
  <c r="D497" i="13"/>
  <c r="B497" i="13"/>
  <c r="A497" i="13"/>
  <c r="M496" i="13"/>
  <c r="L496" i="13"/>
  <c r="K496" i="13"/>
  <c r="J496" i="13"/>
  <c r="I496" i="13"/>
  <c r="H496" i="13"/>
  <c r="G496" i="13"/>
  <c r="F496" i="13"/>
  <c r="E496" i="13"/>
  <c r="D496" i="13"/>
  <c r="B496" i="13"/>
  <c r="A496" i="13"/>
  <c r="M495" i="13"/>
  <c r="L495" i="13"/>
  <c r="K495" i="13"/>
  <c r="J495" i="13"/>
  <c r="I495" i="13"/>
  <c r="H495" i="13"/>
  <c r="G495" i="13"/>
  <c r="F495" i="13"/>
  <c r="E495" i="13"/>
  <c r="D495" i="13"/>
  <c r="B495" i="13"/>
  <c r="A495" i="13"/>
  <c r="M494" i="13"/>
  <c r="L494" i="13"/>
  <c r="K494" i="13"/>
  <c r="J494" i="13"/>
  <c r="I494" i="13"/>
  <c r="H494" i="13"/>
  <c r="G494" i="13"/>
  <c r="F494" i="13"/>
  <c r="E494" i="13"/>
  <c r="D494" i="13"/>
  <c r="B494" i="13"/>
  <c r="A494" i="13"/>
  <c r="M493" i="13"/>
  <c r="L493" i="13"/>
  <c r="K493" i="13"/>
  <c r="J493" i="13"/>
  <c r="I493" i="13"/>
  <c r="H493" i="13"/>
  <c r="G493" i="13"/>
  <c r="F493" i="13"/>
  <c r="E493" i="13"/>
  <c r="D493" i="13"/>
  <c r="B493" i="13"/>
  <c r="A493" i="13"/>
  <c r="M492" i="13"/>
  <c r="L492" i="13"/>
  <c r="K492" i="13"/>
  <c r="J492" i="13"/>
  <c r="I492" i="13"/>
  <c r="H492" i="13"/>
  <c r="G492" i="13"/>
  <c r="F492" i="13"/>
  <c r="E492" i="13"/>
  <c r="D492" i="13"/>
  <c r="B492" i="13"/>
  <c r="A492" i="13"/>
  <c r="M491" i="13"/>
  <c r="L491" i="13"/>
  <c r="K491" i="13"/>
  <c r="J491" i="13"/>
  <c r="I491" i="13"/>
  <c r="H491" i="13"/>
  <c r="G491" i="13"/>
  <c r="F491" i="13"/>
  <c r="E491" i="13"/>
  <c r="D491" i="13"/>
  <c r="B491" i="13"/>
  <c r="A491" i="13"/>
  <c r="M490" i="13"/>
  <c r="L490" i="13"/>
  <c r="K490" i="13"/>
  <c r="J490" i="13"/>
  <c r="I490" i="13"/>
  <c r="H490" i="13"/>
  <c r="G490" i="13"/>
  <c r="F490" i="13"/>
  <c r="E490" i="13"/>
  <c r="D490" i="13"/>
  <c r="B490" i="13"/>
  <c r="A490" i="13"/>
  <c r="M489" i="13"/>
  <c r="L489" i="13"/>
  <c r="K489" i="13"/>
  <c r="J489" i="13"/>
  <c r="I489" i="13"/>
  <c r="H489" i="13"/>
  <c r="G489" i="13"/>
  <c r="F489" i="13"/>
  <c r="E489" i="13"/>
  <c r="D489" i="13"/>
  <c r="B489" i="13"/>
  <c r="A489" i="13"/>
  <c r="M488" i="13"/>
  <c r="L488" i="13"/>
  <c r="K488" i="13"/>
  <c r="J488" i="13"/>
  <c r="I488" i="13"/>
  <c r="H488" i="13"/>
  <c r="G488" i="13"/>
  <c r="F488" i="13"/>
  <c r="E488" i="13"/>
  <c r="D488" i="13"/>
  <c r="B488" i="13"/>
  <c r="A488" i="13"/>
  <c r="M487" i="13"/>
  <c r="L487" i="13"/>
  <c r="K487" i="13"/>
  <c r="J487" i="13"/>
  <c r="I487" i="13"/>
  <c r="H487" i="13"/>
  <c r="G487" i="13"/>
  <c r="F487" i="13"/>
  <c r="E487" i="13"/>
  <c r="D487" i="13"/>
  <c r="B487" i="13"/>
  <c r="A487" i="13"/>
  <c r="M486" i="13"/>
  <c r="L486" i="13"/>
  <c r="K486" i="13"/>
  <c r="J486" i="13"/>
  <c r="I486" i="13"/>
  <c r="H486" i="13"/>
  <c r="G486" i="13"/>
  <c r="F486" i="13"/>
  <c r="E486" i="13"/>
  <c r="D486" i="13"/>
  <c r="B486" i="13"/>
  <c r="A486" i="13"/>
  <c r="M485" i="13"/>
  <c r="L485" i="13"/>
  <c r="K485" i="13"/>
  <c r="J485" i="13"/>
  <c r="I485" i="13"/>
  <c r="H485" i="13"/>
  <c r="G485" i="13"/>
  <c r="F485" i="13"/>
  <c r="E485" i="13"/>
  <c r="D485" i="13"/>
  <c r="B485" i="13"/>
  <c r="A485" i="13"/>
  <c r="M484" i="13"/>
  <c r="L484" i="13"/>
  <c r="K484" i="13"/>
  <c r="J484" i="13"/>
  <c r="I484" i="13"/>
  <c r="H484" i="13"/>
  <c r="G484" i="13"/>
  <c r="F484" i="13"/>
  <c r="E484" i="13"/>
  <c r="D484" i="13"/>
  <c r="B484" i="13"/>
  <c r="A484" i="13"/>
  <c r="M483" i="13"/>
  <c r="L483" i="13"/>
  <c r="K483" i="13"/>
  <c r="J483" i="13"/>
  <c r="I483" i="13"/>
  <c r="H483" i="13"/>
  <c r="G483" i="13"/>
  <c r="F483" i="13"/>
  <c r="E483" i="13"/>
  <c r="D483" i="13"/>
  <c r="B483" i="13"/>
  <c r="A483" i="13"/>
  <c r="M482" i="13"/>
  <c r="L482" i="13"/>
  <c r="K482" i="13"/>
  <c r="J482" i="13"/>
  <c r="I482" i="13"/>
  <c r="H482" i="13"/>
  <c r="G482" i="13"/>
  <c r="F482" i="13"/>
  <c r="E482" i="13"/>
  <c r="D482" i="13"/>
  <c r="B482" i="13"/>
  <c r="A482" i="13"/>
  <c r="M481" i="13"/>
  <c r="L481" i="13"/>
  <c r="K481" i="13"/>
  <c r="J481" i="13"/>
  <c r="I481" i="13"/>
  <c r="H481" i="13"/>
  <c r="G481" i="13"/>
  <c r="F481" i="13"/>
  <c r="E481" i="13"/>
  <c r="D481" i="13"/>
  <c r="B481" i="13"/>
  <c r="A481" i="13"/>
  <c r="M480" i="13"/>
  <c r="L480" i="13"/>
  <c r="K480" i="13"/>
  <c r="J480" i="13"/>
  <c r="I480" i="13"/>
  <c r="H480" i="13"/>
  <c r="G480" i="13"/>
  <c r="F480" i="13"/>
  <c r="E480" i="13"/>
  <c r="D480" i="13"/>
  <c r="B480" i="13"/>
  <c r="A480" i="13"/>
  <c r="M479" i="13"/>
  <c r="L479" i="13"/>
  <c r="K479" i="13"/>
  <c r="J479" i="13"/>
  <c r="I479" i="13"/>
  <c r="H479" i="13"/>
  <c r="G479" i="13"/>
  <c r="F479" i="13"/>
  <c r="E479" i="13"/>
  <c r="D479" i="13"/>
  <c r="B479" i="13"/>
  <c r="A479" i="13"/>
  <c r="M478" i="13"/>
  <c r="L478" i="13"/>
  <c r="K478" i="13"/>
  <c r="J478" i="13"/>
  <c r="I478" i="13"/>
  <c r="H478" i="13"/>
  <c r="G478" i="13"/>
  <c r="F478" i="13"/>
  <c r="E478" i="13"/>
  <c r="D478" i="13"/>
  <c r="B478" i="13"/>
  <c r="A478" i="13"/>
  <c r="M477" i="13"/>
  <c r="L477" i="13"/>
  <c r="K477" i="13"/>
  <c r="J477" i="13"/>
  <c r="I477" i="13"/>
  <c r="H477" i="13"/>
  <c r="G477" i="13"/>
  <c r="F477" i="13"/>
  <c r="E477" i="13"/>
  <c r="D477" i="13"/>
  <c r="B477" i="13"/>
  <c r="A477" i="13"/>
  <c r="M476" i="13"/>
  <c r="L476" i="13"/>
  <c r="K476" i="13"/>
  <c r="J476" i="13"/>
  <c r="I476" i="13"/>
  <c r="H476" i="13"/>
  <c r="G476" i="13"/>
  <c r="F476" i="13"/>
  <c r="E476" i="13"/>
  <c r="D476" i="13"/>
  <c r="B476" i="13"/>
  <c r="A476" i="13"/>
  <c r="M475" i="13"/>
  <c r="L475" i="13"/>
  <c r="K475" i="13"/>
  <c r="J475" i="13"/>
  <c r="I475" i="13"/>
  <c r="H475" i="13"/>
  <c r="G475" i="13"/>
  <c r="F475" i="13"/>
  <c r="E475" i="13"/>
  <c r="D475" i="13"/>
  <c r="B475" i="13"/>
  <c r="A475" i="13"/>
  <c r="M474" i="13"/>
  <c r="L474" i="13"/>
  <c r="K474" i="13"/>
  <c r="J474" i="13"/>
  <c r="I474" i="13"/>
  <c r="H474" i="13"/>
  <c r="G474" i="13"/>
  <c r="F474" i="13"/>
  <c r="E474" i="13"/>
  <c r="D474" i="13"/>
  <c r="B474" i="13"/>
  <c r="A474" i="13"/>
  <c r="M473" i="13"/>
  <c r="L473" i="13"/>
  <c r="K473" i="13"/>
  <c r="J473" i="13"/>
  <c r="I473" i="13"/>
  <c r="H473" i="13"/>
  <c r="G473" i="13"/>
  <c r="F473" i="13"/>
  <c r="E473" i="13"/>
  <c r="D473" i="13"/>
  <c r="B473" i="13"/>
  <c r="A473" i="13"/>
  <c r="M472" i="13"/>
  <c r="L472" i="13"/>
  <c r="K472" i="13"/>
  <c r="J472" i="13"/>
  <c r="I472" i="13"/>
  <c r="H472" i="13"/>
  <c r="G472" i="13"/>
  <c r="F472" i="13"/>
  <c r="E472" i="13"/>
  <c r="D472" i="13"/>
  <c r="B472" i="13"/>
  <c r="A472" i="13"/>
  <c r="M471" i="13"/>
  <c r="L471" i="13"/>
  <c r="K471" i="13"/>
  <c r="J471" i="13"/>
  <c r="I471" i="13"/>
  <c r="H471" i="13"/>
  <c r="G471" i="13"/>
  <c r="F471" i="13"/>
  <c r="E471" i="13"/>
  <c r="D471" i="13"/>
  <c r="B471" i="13"/>
  <c r="A471" i="13"/>
  <c r="M470" i="13"/>
  <c r="L470" i="13"/>
  <c r="K470" i="13"/>
  <c r="J470" i="13"/>
  <c r="I470" i="13"/>
  <c r="H470" i="13"/>
  <c r="G470" i="13"/>
  <c r="F470" i="13"/>
  <c r="E470" i="13"/>
  <c r="D470" i="13"/>
  <c r="B470" i="13"/>
  <c r="A470" i="13"/>
  <c r="M469" i="13"/>
  <c r="L469" i="13"/>
  <c r="K469" i="13"/>
  <c r="J469" i="13"/>
  <c r="I469" i="13"/>
  <c r="H469" i="13"/>
  <c r="G469" i="13"/>
  <c r="F469" i="13"/>
  <c r="E469" i="13"/>
  <c r="D469" i="13"/>
  <c r="B469" i="13"/>
  <c r="A469" i="13"/>
  <c r="M468" i="13"/>
  <c r="L468" i="13"/>
  <c r="K468" i="13"/>
  <c r="J468" i="13"/>
  <c r="I468" i="13"/>
  <c r="H468" i="13"/>
  <c r="G468" i="13"/>
  <c r="F468" i="13"/>
  <c r="E468" i="13"/>
  <c r="D468" i="13"/>
  <c r="B468" i="13"/>
  <c r="A468" i="13"/>
  <c r="M467" i="13"/>
  <c r="L467" i="13"/>
  <c r="K467" i="13"/>
  <c r="J467" i="13"/>
  <c r="I467" i="13"/>
  <c r="H467" i="13"/>
  <c r="G467" i="13"/>
  <c r="F467" i="13"/>
  <c r="E467" i="13"/>
  <c r="D467" i="13"/>
  <c r="B467" i="13"/>
  <c r="A467" i="13"/>
  <c r="M466" i="13"/>
  <c r="L466" i="13"/>
  <c r="K466" i="13"/>
  <c r="J466" i="13"/>
  <c r="I466" i="13"/>
  <c r="H466" i="13"/>
  <c r="G466" i="13"/>
  <c r="F466" i="13"/>
  <c r="E466" i="13"/>
  <c r="D466" i="13"/>
  <c r="B466" i="13"/>
  <c r="A466" i="13"/>
  <c r="M465" i="13"/>
  <c r="L465" i="13"/>
  <c r="K465" i="13"/>
  <c r="J465" i="13"/>
  <c r="I465" i="13"/>
  <c r="H465" i="13"/>
  <c r="G465" i="13"/>
  <c r="F465" i="13"/>
  <c r="E465" i="13"/>
  <c r="D465" i="13"/>
  <c r="B465" i="13"/>
  <c r="A465" i="13"/>
  <c r="M464" i="13"/>
  <c r="L464" i="13"/>
  <c r="K464" i="13"/>
  <c r="J464" i="13"/>
  <c r="I464" i="13"/>
  <c r="H464" i="13"/>
  <c r="G464" i="13"/>
  <c r="F464" i="13"/>
  <c r="E464" i="13"/>
  <c r="D464" i="13"/>
  <c r="B464" i="13"/>
  <c r="A464" i="13"/>
  <c r="M463" i="13"/>
  <c r="L463" i="13"/>
  <c r="K463" i="13"/>
  <c r="J463" i="13"/>
  <c r="I463" i="13"/>
  <c r="H463" i="13"/>
  <c r="G463" i="13"/>
  <c r="F463" i="13"/>
  <c r="E463" i="13"/>
  <c r="D463" i="13"/>
  <c r="B463" i="13"/>
  <c r="A463" i="13"/>
  <c r="M462" i="13"/>
  <c r="L462" i="13"/>
  <c r="K462" i="13"/>
  <c r="J462" i="13"/>
  <c r="I462" i="13"/>
  <c r="H462" i="13"/>
  <c r="G462" i="13"/>
  <c r="F462" i="13"/>
  <c r="E462" i="13"/>
  <c r="D462" i="13"/>
  <c r="B462" i="13"/>
  <c r="A462" i="13"/>
  <c r="M461" i="13"/>
  <c r="L461" i="13"/>
  <c r="K461" i="13"/>
  <c r="J461" i="13"/>
  <c r="I461" i="13"/>
  <c r="H461" i="13"/>
  <c r="G461" i="13"/>
  <c r="F461" i="13"/>
  <c r="E461" i="13"/>
  <c r="D461" i="13"/>
  <c r="B461" i="13"/>
  <c r="A461" i="13"/>
  <c r="M460" i="13"/>
  <c r="L460" i="13"/>
  <c r="K460" i="13"/>
  <c r="J460" i="13"/>
  <c r="I460" i="13"/>
  <c r="H460" i="13"/>
  <c r="G460" i="13"/>
  <c r="F460" i="13"/>
  <c r="E460" i="13"/>
  <c r="D460" i="13"/>
  <c r="B460" i="13"/>
  <c r="A460" i="13"/>
  <c r="M459" i="13"/>
  <c r="L459" i="13"/>
  <c r="K459" i="13"/>
  <c r="J459" i="13"/>
  <c r="I459" i="13"/>
  <c r="H459" i="13"/>
  <c r="G459" i="13"/>
  <c r="F459" i="13"/>
  <c r="E459" i="13"/>
  <c r="D459" i="13"/>
  <c r="B459" i="13"/>
  <c r="A459" i="13"/>
  <c r="M458" i="13"/>
  <c r="L458" i="13"/>
  <c r="K458" i="13"/>
  <c r="J458" i="13"/>
  <c r="I458" i="13"/>
  <c r="H458" i="13"/>
  <c r="G458" i="13"/>
  <c r="F458" i="13"/>
  <c r="E458" i="13"/>
  <c r="D458" i="13"/>
  <c r="B458" i="13"/>
  <c r="A458" i="13"/>
  <c r="M457" i="13"/>
  <c r="L457" i="13"/>
  <c r="K457" i="13"/>
  <c r="J457" i="13"/>
  <c r="I457" i="13"/>
  <c r="H457" i="13"/>
  <c r="G457" i="13"/>
  <c r="F457" i="13"/>
  <c r="E457" i="13"/>
  <c r="D457" i="13"/>
  <c r="B457" i="13"/>
  <c r="A457" i="13"/>
  <c r="M456" i="13"/>
  <c r="L456" i="13"/>
  <c r="K456" i="13"/>
  <c r="J456" i="13"/>
  <c r="I456" i="13"/>
  <c r="H456" i="13"/>
  <c r="G456" i="13"/>
  <c r="F456" i="13"/>
  <c r="E456" i="13"/>
  <c r="D456" i="13"/>
  <c r="B456" i="13"/>
  <c r="A456" i="13"/>
  <c r="M455" i="13"/>
  <c r="L455" i="13"/>
  <c r="K455" i="13"/>
  <c r="J455" i="13"/>
  <c r="I455" i="13"/>
  <c r="H455" i="13"/>
  <c r="G455" i="13"/>
  <c r="F455" i="13"/>
  <c r="E455" i="13"/>
  <c r="D455" i="13"/>
  <c r="B455" i="13"/>
  <c r="A455" i="13"/>
  <c r="M454" i="13"/>
  <c r="L454" i="13"/>
  <c r="K454" i="13"/>
  <c r="J454" i="13"/>
  <c r="I454" i="13"/>
  <c r="H454" i="13"/>
  <c r="G454" i="13"/>
  <c r="F454" i="13"/>
  <c r="E454" i="13"/>
  <c r="D454" i="13"/>
  <c r="B454" i="13"/>
  <c r="A454" i="13"/>
  <c r="M453" i="13"/>
  <c r="L453" i="13"/>
  <c r="K453" i="13"/>
  <c r="J453" i="13"/>
  <c r="I453" i="13"/>
  <c r="H453" i="13"/>
  <c r="G453" i="13"/>
  <c r="F453" i="13"/>
  <c r="E453" i="13"/>
  <c r="D453" i="13"/>
  <c r="B453" i="13"/>
  <c r="A453" i="13"/>
  <c r="M452" i="13"/>
  <c r="L452" i="13"/>
  <c r="K452" i="13"/>
  <c r="J452" i="13"/>
  <c r="I452" i="13"/>
  <c r="H452" i="13"/>
  <c r="G452" i="13"/>
  <c r="F452" i="13"/>
  <c r="E452" i="13"/>
  <c r="D452" i="13"/>
  <c r="B452" i="13"/>
  <c r="A452" i="13"/>
  <c r="M451" i="13"/>
  <c r="L451" i="13"/>
  <c r="K451" i="13"/>
  <c r="J451" i="13"/>
  <c r="I451" i="13"/>
  <c r="H451" i="13"/>
  <c r="G451" i="13"/>
  <c r="F451" i="13"/>
  <c r="E451" i="13"/>
  <c r="D451" i="13"/>
  <c r="B451" i="13"/>
  <c r="A451" i="13"/>
  <c r="M450" i="13"/>
  <c r="L450" i="13"/>
  <c r="K450" i="13"/>
  <c r="J450" i="13"/>
  <c r="I450" i="13"/>
  <c r="H450" i="13"/>
  <c r="G450" i="13"/>
  <c r="F450" i="13"/>
  <c r="E450" i="13"/>
  <c r="D450" i="13"/>
  <c r="B450" i="13"/>
  <c r="A450" i="13"/>
  <c r="M449" i="13"/>
  <c r="L449" i="13"/>
  <c r="K449" i="13"/>
  <c r="J449" i="13"/>
  <c r="I449" i="13"/>
  <c r="H449" i="13"/>
  <c r="G449" i="13"/>
  <c r="F449" i="13"/>
  <c r="E449" i="13"/>
  <c r="D449" i="13"/>
  <c r="B449" i="13"/>
  <c r="A449" i="13"/>
  <c r="M448" i="13"/>
  <c r="L448" i="13"/>
  <c r="K448" i="13"/>
  <c r="J448" i="13"/>
  <c r="I448" i="13"/>
  <c r="H448" i="13"/>
  <c r="G448" i="13"/>
  <c r="F448" i="13"/>
  <c r="E448" i="13"/>
  <c r="D448" i="13"/>
  <c r="B448" i="13"/>
  <c r="A448" i="13"/>
  <c r="M447" i="13"/>
  <c r="L447" i="13"/>
  <c r="K447" i="13"/>
  <c r="J447" i="13"/>
  <c r="I447" i="13"/>
  <c r="H447" i="13"/>
  <c r="G447" i="13"/>
  <c r="F447" i="13"/>
  <c r="E447" i="13"/>
  <c r="D447" i="13"/>
  <c r="B447" i="13"/>
  <c r="A447" i="13"/>
  <c r="M446" i="13"/>
  <c r="L446" i="13"/>
  <c r="K446" i="13"/>
  <c r="J446" i="13"/>
  <c r="I446" i="13"/>
  <c r="H446" i="13"/>
  <c r="G446" i="13"/>
  <c r="F446" i="13"/>
  <c r="E446" i="13"/>
  <c r="D446" i="13"/>
  <c r="B446" i="13"/>
  <c r="A446" i="13"/>
  <c r="M445" i="13"/>
  <c r="L445" i="13"/>
  <c r="K445" i="13"/>
  <c r="J445" i="13"/>
  <c r="I445" i="13"/>
  <c r="H445" i="13"/>
  <c r="G445" i="13"/>
  <c r="F445" i="13"/>
  <c r="E445" i="13"/>
  <c r="D445" i="13"/>
  <c r="B445" i="13"/>
  <c r="A445" i="13"/>
  <c r="M444" i="13"/>
  <c r="L444" i="13"/>
  <c r="K444" i="13"/>
  <c r="J444" i="13"/>
  <c r="I444" i="13"/>
  <c r="H444" i="13"/>
  <c r="G444" i="13"/>
  <c r="F444" i="13"/>
  <c r="E444" i="13"/>
  <c r="D444" i="13"/>
  <c r="B444" i="13"/>
  <c r="A444" i="13"/>
  <c r="M443" i="13"/>
  <c r="L443" i="13"/>
  <c r="K443" i="13"/>
  <c r="J443" i="13"/>
  <c r="I443" i="13"/>
  <c r="H443" i="13"/>
  <c r="G443" i="13"/>
  <c r="F443" i="13"/>
  <c r="E443" i="13"/>
  <c r="D443" i="13"/>
  <c r="B443" i="13"/>
  <c r="A443" i="13"/>
  <c r="M442" i="13"/>
  <c r="L442" i="13"/>
  <c r="K442" i="13"/>
  <c r="J442" i="13"/>
  <c r="I442" i="13"/>
  <c r="H442" i="13"/>
  <c r="G442" i="13"/>
  <c r="F442" i="13"/>
  <c r="E442" i="13"/>
  <c r="D442" i="13"/>
  <c r="B442" i="13"/>
  <c r="A442" i="13"/>
  <c r="M441" i="13"/>
  <c r="L441" i="13"/>
  <c r="K441" i="13"/>
  <c r="J441" i="13"/>
  <c r="I441" i="13"/>
  <c r="H441" i="13"/>
  <c r="G441" i="13"/>
  <c r="F441" i="13"/>
  <c r="E441" i="13"/>
  <c r="D441" i="13"/>
  <c r="B441" i="13"/>
  <c r="A441" i="13"/>
  <c r="M440" i="13"/>
  <c r="L440" i="13"/>
  <c r="K440" i="13"/>
  <c r="J440" i="13"/>
  <c r="I440" i="13"/>
  <c r="H440" i="13"/>
  <c r="G440" i="13"/>
  <c r="F440" i="13"/>
  <c r="E440" i="13"/>
  <c r="D440" i="13"/>
  <c r="B440" i="13"/>
  <c r="A440" i="13"/>
  <c r="M439" i="13"/>
  <c r="L439" i="13"/>
  <c r="K439" i="13"/>
  <c r="J439" i="13"/>
  <c r="I439" i="13"/>
  <c r="H439" i="13"/>
  <c r="G439" i="13"/>
  <c r="F439" i="13"/>
  <c r="E439" i="13"/>
  <c r="D439" i="13"/>
  <c r="B439" i="13"/>
  <c r="A439" i="13"/>
  <c r="M438" i="13"/>
  <c r="L438" i="13"/>
  <c r="K438" i="13"/>
  <c r="J438" i="13"/>
  <c r="I438" i="13"/>
  <c r="H438" i="13"/>
  <c r="G438" i="13"/>
  <c r="F438" i="13"/>
  <c r="E438" i="13"/>
  <c r="D438" i="13"/>
  <c r="B438" i="13"/>
  <c r="A438" i="13"/>
  <c r="M437" i="13"/>
  <c r="L437" i="13"/>
  <c r="K437" i="13"/>
  <c r="J437" i="13"/>
  <c r="I437" i="13"/>
  <c r="H437" i="13"/>
  <c r="G437" i="13"/>
  <c r="F437" i="13"/>
  <c r="E437" i="13"/>
  <c r="D437" i="13"/>
  <c r="B437" i="13"/>
  <c r="A437" i="13"/>
  <c r="M436" i="13"/>
  <c r="L436" i="13"/>
  <c r="K436" i="13"/>
  <c r="J436" i="13"/>
  <c r="I436" i="13"/>
  <c r="H436" i="13"/>
  <c r="G436" i="13"/>
  <c r="F436" i="13"/>
  <c r="E436" i="13"/>
  <c r="D436" i="13"/>
  <c r="B436" i="13"/>
  <c r="A436" i="13"/>
  <c r="M435" i="13"/>
  <c r="L435" i="13"/>
  <c r="K435" i="13"/>
  <c r="J435" i="13"/>
  <c r="I435" i="13"/>
  <c r="H435" i="13"/>
  <c r="G435" i="13"/>
  <c r="F435" i="13"/>
  <c r="E435" i="13"/>
  <c r="D435" i="13"/>
  <c r="B435" i="13"/>
  <c r="A435" i="13"/>
  <c r="M434" i="13"/>
  <c r="L434" i="13"/>
  <c r="K434" i="13"/>
  <c r="J434" i="13"/>
  <c r="I434" i="13"/>
  <c r="H434" i="13"/>
  <c r="G434" i="13"/>
  <c r="F434" i="13"/>
  <c r="E434" i="13"/>
  <c r="D434" i="13"/>
  <c r="B434" i="13"/>
  <c r="A434" i="13"/>
  <c r="M433" i="13"/>
  <c r="L433" i="13"/>
  <c r="K433" i="13"/>
  <c r="J433" i="13"/>
  <c r="I433" i="13"/>
  <c r="H433" i="13"/>
  <c r="G433" i="13"/>
  <c r="F433" i="13"/>
  <c r="E433" i="13"/>
  <c r="D433" i="13"/>
  <c r="B433" i="13"/>
  <c r="A433" i="13"/>
  <c r="M432" i="13"/>
  <c r="L432" i="13"/>
  <c r="K432" i="13"/>
  <c r="J432" i="13"/>
  <c r="I432" i="13"/>
  <c r="H432" i="13"/>
  <c r="G432" i="13"/>
  <c r="F432" i="13"/>
  <c r="E432" i="13"/>
  <c r="D432" i="13"/>
  <c r="B432" i="13"/>
  <c r="A432" i="13"/>
  <c r="M431" i="13"/>
  <c r="L431" i="13"/>
  <c r="K431" i="13"/>
  <c r="J431" i="13"/>
  <c r="I431" i="13"/>
  <c r="H431" i="13"/>
  <c r="G431" i="13"/>
  <c r="F431" i="13"/>
  <c r="E431" i="13"/>
  <c r="D431" i="13"/>
  <c r="B431" i="13"/>
  <c r="A431" i="13"/>
  <c r="M430" i="13"/>
  <c r="L430" i="13"/>
  <c r="K430" i="13"/>
  <c r="J430" i="13"/>
  <c r="I430" i="13"/>
  <c r="H430" i="13"/>
  <c r="G430" i="13"/>
  <c r="F430" i="13"/>
  <c r="E430" i="13"/>
  <c r="D430" i="13"/>
  <c r="B430" i="13"/>
  <c r="A430" i="13"/>
  <c r="M429" i="13"/>
  <c r="L429" i="13"/>
  <c r="K429" i="13"/>
  <c r="J429" i="13"/>
  <c r="I429" i="13"/>
  <c r="H429" i="13"/>
  <c r="G429" i="13"/>
  <c r="F429" i="13"/>
  <c r="E429" i="13"/>
  <c r="D429" i="13"/>
  <c r="B429" i="13"/>
  <c r="A429" i="13"/>
  <c r="M428" i="13"/>
  <c r="L428" i="13"/>
  <c r="K428" i="13"/>
  <c r="J428" i="13"/>
  <c r="I428" i="13"/>
  <c r="H428" i="13"/>
  <c r="G428" i="13"/>
  <c r="F428" i="13"/>
  <c r="E428" i="13"/>
  <c r="D428" i="13"/>
  <c r="B428" i="13"/>
  <c r="A428" i="13"/>
  <c r="M427" i="13"/>
  <c r="L427" i="13"/>
  <c r="K427" i="13"/>
  <c r="J427" i="13"/>
  <c r="I427" i="13"/>
  <c r="H427" i="13"/>
  <c r="G427" i="13"/>
  <c r="F427" i="13"/>
  <c r="E427" i="13"/>
  <c r="D427" i="13"/>
  <c r="B427" i="13"/>
  <c r="A427" i="13"/>
  <c r="M426" i="13"/>
  <c r="L426" i="13"/>
  <c r="K426" i="13"/>
  <c r="J426" i="13"/>
  <c r="I426" i="13"/>
  <c r="H426" i="13"/>
  <c r="G426" i="13"/>
  <c r="F426" i="13"/>
  <c r="E426" i="13"/>
  <c r="D426" i="13"/>
  <c r="B426" i="13"/>
  <c r="A426" i="13"/>
  <c r="M425" i="13"/>
  <c r="L425" i="13"/>
  <c r="K425" i="13"/>
  <c r="J425" i="13"/>
  <c r="I425" i="13"/>
  <c r="H425" i="13"/>
  <c r="G425" i="13"/>
  <c r="F425" i="13"/>
  <c r="E425" i="13"/>
  <c r="D425" i="13"/>
  <c r="B425" i="13"/>
  <c r="A425" i="13"/>
  <c r="M424" i="13"/>
  <c r="L424" i="13"/>
  <c r="K424" i="13"/>
  <c r="J424" i="13"/>
  <c r="I424" i="13"/>
  <c r="H424" i="13"/>
  <c r="G424" i="13"/>
  <c r="F424" i="13"/>
  <c r="E424" i="13"/>
  <c r="D424" i="13"/>
  <c r="B424" i="13"/>
  <c r="A424" i="13"/>
  <c r="M423" i="13"/>
  <c r="L423" i="13"/>
  <c r="K423" i="13"/>
  <c r="J423" i="13"/>
  <c r="I423" i="13"/>
  <c r="H423" i="13"/>
  <c r="G423" i="13"/>
  <c r="F423" i="13"/>
  <c r="E423" i="13"/>
  <c r="D423" i="13"/>
  <c r="B423" i="13"/>
  <c r="A423" i="13"/>
  <c r="M422" i="13"/>
  <c r="L422" i="13"/>
  <c r="K422" i="13"/>
  <c r="J422" i="13"/>
  <c r="I422" i="13"/>
  <c r="H422" i="13"/>
  <c r="G422" i="13"/>
  <c r="F422" i="13"/>
  <c r="E422" i="13"/>
  <c r="D422" i="13"/>
  <c r="B422" i="13"/>
  <c r="A422" i="13"/>
  <c r="M421" i="13"/>
  <c r="L421" i="13"/>
  <c r="K421" i="13"/>
  <c r="J421" i="13"/>
  <c r="I421" i="13"/>
  <c r="H421" i="13"/>
  <c r="G421" i="13"/>
  <c r="F421" i="13"/>
  <c r="E421" i="13"/>
  <c r="D421" i="13"/>
  <c r="B421" i="13"/>
  <c r="A421" i="13"/>
  <c r="M420" i="13"/>
  <c r="L420" i="13"/>
  <c r="K420" i="13"/>
  <c r="J420" i="13"/>
  <c r="I420" i="13"/>
  <c r="H420" i="13"/>
  <c r="G420" i="13"/>
  <c r="F420" i="13"/>
  <c r="E420" i="13"/>
  <c r="D420" i="13"/>
  <c r="B420" i="13"/>
  <c r="A420" i="13"/>
  <c r="M419" i="13"/>
  <c r="L419" i="13"/>
  <c r="K419" i="13"/>
  <c r="J419" i="13"/>
  <c r="I419" i="13"/>
  <c r="H419" i="13"/>
  <c r="G419" i="13"/>
  <c r="F419" i="13"/>
  <c r="E419" i="13"/>
  <c r="D419" i="13"/>
  <c r="B419" i="13"/>
  <c r="A419" i="13"/>
  <c r="M418" i="13"/>
  <c r="L418" i="13"/>
  <c r="K418" i="13"/>
  <c r="J418" i="13"/>
  <c r="I418" i="13"/>
  <c r="H418" i="13"/>
  <c r="G418" i="13"/>
  <c r="F418" i="13"/>
  <c r="E418" i="13"/>
  <c r="D418" i="13"/>
  <c r="B418" i="13"/>
  <c r="A418" i="13"/>
  <c r="M417" i="13"/>
  <c r="L417" i="13"/>
  <c r="K417" i="13"/>
  <c r="J417" i="13"/>
  <c r="I417" i="13"/>
  <c r="H417" i="13"/>
  <c r="G417" i="13"/>
  <c r="F417" i="13"/>
  <c r="E417" i="13"/>
  <c r="D417" i="13"/>
  <c r="B417" i="13"/>
  <c r="A417" i="13"/>
  <c r="M416" i="13"/>
  <c r="L416" i="13"/>
  <c r="K416" i="13"/>
  <c r="J416" i="13"/>
  <c r="I416" i="13"/>
  <c r="H416" i="13"/>
  <c r="G416" i="13"/>
  <c r="F416" i="13"/>
  <c r="E416" i="13"/>
  <c r="D416" i="13"/>
  <c r="B416" i="13"/>
  <c r="A416" i="13"/>
  <c r="M415" i="13"/>
  <c r="L415" i="13"/>
  <c r="K415" i="13"/>
  <c r="J415" i="13"/>
  <c r="I415" i="13"/>
  <c r="H415" i="13"/>
  <c r="G415" i="13"/>
  <c r="F415" i="13"/>
  <c r="E415" i="13"/>
  <c r="D415" i="13"/>
  <c r="B415" i="13"/>
  <c r="A415" i="13"/>
  <c r="M414" i="13"/>
  <c r="L414" i="13"/>
  <c r="K414" i="13"/>
  <c r="J414" i="13"/>
  <c r="I414" i="13"/>
  <c r="H414" i="13"/>
  <c r="G414" i="13"/>
  <c r="F414" i="13"/>
  <c r="E414" i="13"/>
  <c r="D414" i="13"/>
  <c r="B414" i="13"/>
  <c r="A414" i="13"/>
  <c r="M413" i="13"/>
  <c r="L413" i="13"/>
  <c r="K413" i="13"/>
  <c r="J413" i="13"/>
  <c r="I413" i="13"/>
  <c r="H413" i="13"/>
  <c r="G413" i="13"/>
  <c r="F413" i="13"/>
  <c r="E413" i="13"/>
  <c r="D413" i="13"/>
  <c r="B413" i="13"/>
  <c r="A413" i="13"/>
  <c r="M412" i="13"/>
  <c r="L412" i="13"/>
  <c r="K412" i="13"/>
  <c r="J412" i="13"/>
  <c r="I412" i="13"/>
  <c r="H412" i="13"/>
  <c r="G412" i="13"/>
  <c r="F412" i="13"/>
  <c r="E412" i="13"/>
  <c r="D412" i="13"/>
  <c r="B412" i="13"/>
  <c r="A412" i="13"/>
  <c r="M411" i="13"/>
  <c r="L411" i="13"/>
  <c r="K411" i="13"/>
  <c r="J411" i="13"/>
  <c r="I411" i="13"/>
  <c r="H411" i="13"/>
  <c r="G411" i="13"/>
  <c r="F411" i="13"/>
  <c r="E411" i="13"/>
  <c r="D411" i="13"/>
  <c r="B411" i="13"/>
  <c r="A411" i="13"/>
  <c r="M410" i="13"/>
  <c r="L410" i="13"/>
  <c r="K410" i="13"/>
  <c r="J410" i="13"/>
  <c r="I410" i="13"/>
  <c r="H410" i="13"/>
  <c r="G410" i="13"/>
  <c r="F410" i="13"/>
  <c r="E410" i="13"/>
  <c r="D410" i="13"/>
  <c r="B410" i="13"/>
  <c r="A410" i="13"/>
  <c r="M409" i="13"/>
  <c r="L409" i="13"/>
  <c r="K409" i="13"/>
  <c r="J409" i="13"/>
  <c r="I409" i="13"/>
  <c r="H409" i="13"/>
  <c r="G409" i="13"/>
  <c r="F409" i="13"/>
  <c r="E409" i="13"/>
  <c r="D409" i="13"/>
  <c r="B409" i="13"/>
  <c r="A409" i="13"/>
  <c r="M408" i="13"/>
  <c r="L408" i="13"/>
  <c r="K408" i="13"/>
  <c r="J408" i="13"/>
  <c r="I408" i="13"/>
  <c r="H408" i="13"/>
  <c r="G408" i="13"/>
  <c r="F408" i="13"/>
  <c r="E408" i="13"/>
  <c r="D408" i="13"/>
  <c r="B408" i="13"/>
  <c r="A408" i="13"/>
  <c r="M407" i="13"/>
  <c r="L407" i="13"/>
  <c r="K407" i="13"/>
  <c r="J407" i="13"/>
  <c r="I407" i="13"/>
  <c r="H407" i="13"/>
  <c r="G407" i="13"/>
  <c r="F407" i="13"/>
  <c r="E407" i="13"/>
  <c r="D407" i="13"/>
  <c r="B407" i="13"/>
  <c r="A407" i="13"/>
  <c r="M406" i="13"/>
  <c r="L406" i="13"/>
  <c r="K406" i="13"/>
  <c r="J406" i="13"/>
  <c r="I406" i="13"/>
  <c r="H406" i="13"/>
  <c r="G406" i="13"/>
  <c r="F406" i="13"/>
  <c r="E406" i="13"/>
  <c r="D406" i="13"/>
  <c r="B406" i="13"/>
  <c r="A406" i="13"/>
  <c r="M405" i="13"/>
  <c r="L405" i="13"/>
  <c r="K405" i="13"/>
  <c r="J405" i="13"/>
  <c r="I405" i="13"/>
  <c r="H405" i="13"/>
  <c r="G405" i="13"/>
  <c r="F405" i="13"/>
  <c r="E405" i="13"/>
  <c r="D405" i="13"/>
  <c r="B405" i="13"/>
  <c r="A405" i="13"/>
  <c r="M404" i="13"/>
  <c r="L404" i="13"/>
  <c r="K404" i="13"/>
  <c r="J404" i="13"/>
  <c r="I404" i="13"/>
  <c r="H404" i="13"/>
  <c r="G404" i="13"/>
  <c r="F404" i="13"/>
  <c r="E404" i="13"/>
  <c r="D404" i="13"/>
  <c r="B404" i="13"/>
  <c r="A404" i="13"/>
  <c r="M403" i="13"/>
  <c r="L403" i="13"/>
  <c r="K403" i="13"/>
  <c r="J403" i="13"/>
  <c r="I403" i="13"/>
  <c r="H403" i="13"/>
  <c r="G403" i="13"/>
  <c r="F403" i="13"/>
  <c r="E403" i="13"/>
  <c r="D403" i="13"/>
  <c r="B403" i="13"/>
  <c r="A403" i="13"/>
  <c r="M402" i="13"/>
  <c r="L402" i="13"/>
  <c r="K402" i="13"/>
  <c r="J402" i="13"/>
  <c r="I402" i="13"/>
  <c r="H402" i="13"/>
  <c r="G402" i="13"/>
  <c r="F402" i="13"/>
  <c r="E402" i="13"/>
  <c r="D402" i="13"/>
  <c r="B402" i="13"/>
  <c r="A402" i="13"/>
  <c r="M401" i="13"/>
  <c r="L401" i="13"/>
  <c r="K401" i="13"/>
  <c r="J401" i="13"/>
  <c r="I401" i="13"/>
  <c r="H401" i="13"/>
  <c r="G401" i="13"/>
  <c r="F401" i="13"/>
  <c r="E401" i="13"/>
  <c r="D401" i="13"/>
  <c r="B401" i="13"/>
  <c r="A401" i="13"/>
  <c r="M400" i="13"/>
  <c r="L400" i="13"/>
  <c r="K400" i="13"/>
  <c r="J400" i="13"/>
  <c r="I400" i="13"/>
  <c r="H400" i="13"/>
  <c r="G400" i="13"/>
  <c r="F400" i="13"/>
  <c r="E400" i="13"/>
  <c r="D400" i="13"/>
  <c r="B400" i="13"/>
  <c r="A400" i="13"/>
  <c r="M399" i="13"/>
  <c r="L399" i="13"/>
  <c r="K399" i="13"/>
  <c r="J399" i="13"/>
  <c r="I399" i="13"/>
  <c r="H399" i="13"/>
  <c r="G399" i="13"/>
  <c r="F399" i="13"/>
  <c r="E399" i="13"/>
  <c r="D399" i="13"/>
  <c r="B399" i="13"/>
  <c r="A399" i="13"/>
  <c r="M398" i="13"/>
  <c r="L398" i="13"/>
  <c r="K398" i="13"/>
  <c r="J398" i="13"/>
  <c r="I398" i="13"/>
  <c r="H398" i="13"/>
  <c r="G398" i="13"/>
  <c r="F398" i="13"/>
  <c r="E398" i="13"/>
  <c r="D398" i="13"/>
  <c r="B398" i="13"/>
  <c r="A398" i="13"/>
  <c r="M397" i="13"/>
  <c r="L397" i="13"/>
  <c r="K397" i="13"/>
  <c r="J397" i="13"/>
  <c r="I397" i="13"/>
  <c r="H397" i="13"/>
  <c r="G397" i="13"/>
  <c r="F397" i="13"/>
  <c r="E397" i="13"/>
  <c r="D397" i="13"/>
  <c r="B397" i="13"/>
  <c r="A397" i="13"/>
  <c r="M396" i="13"/>
  <c r="L396" i="13"/>
  <c r="K396" i="13"/>
  <c r="J396" i="13"/>
  <c r="I396" i="13"/>
  <c r="H396" i="13"/>
  <c r="G396" i="13"/>
  <c r="F396" i="13"/>
  <c r="E396" i="13"/>
  <c r="D396" i="13"/>
  <c r="B396" i="13"/>
  <c r="A396" i="13"/>
  <c r="M395" i="13"/>
  <c r="L395" i="13"/>
  <c r="K395" i="13"/>
  <c r="J395" i="13"/>
  <c r="I395" i="13"/>
  <c r="H395" i="13"/>
  <c r="G395" i="13"/>
  <c r="F395" i="13"/>
  <c r="E395" i="13"/>
  <c r="D395" i="13"/>
  <c r="B395" i="13"/>
  <c r="A395" i="13"/>
  <c r="M394" i="13"/>
  <c r="L394" i="13"/>
  <c r="K394" i="13"/>
  <c r="J394" i="13"/>
  <c r="I394" i="13"/>
  <c r="H394" i="13"/>
  <c r="G394" i="13"/>
  <c r="F394" i="13"/>
  <c r="E394" i="13"/>
  <c r="D394" i="13"/>
  <c r="B394" i="13"/>
  <c r="A394" i="13"/>
  <c r="M393" i="13"/>
  <c r="L393" i="13"/>
  <c r="K393" i="13"/>
  <c r="J393" i="13"/>
  <c r="I393" i="13"/>
  <c r="H393" i="13"/>
  <c r="G393" i="13"/>
  <c r="F393" i="13"/>
  <c r="E393" i="13"/>
  <c r="D393" i="13"/>
  <c r="B393" i="13"/>
  <c r="A393" i="13"/>
  <c r="M392" i="13"/>
  <c r="L392" i="13"/>
  <c r="K392" i="13"/>
  <c r="J392" i="13"/>
  <c r="I392" i="13"/>
  <c r="H392" i="13"/>
  <c r="G392" i="13"/>
  <c r="F392" i="13"/>
  <c r="E392" i="13"/>
  <c r="D392" i="13"/>
  <c r="B392" i="13"/>
  <c r="A392" i="13"/>
  <c r="M391" i="13"/>
  <c r="L391" i="13"/>
  <c r="K391" i="13"/>
  <c r="J391" i="13"/>
  <c r="I391" i="13"/>
  <c r="H391" i="13"/>
  <c r="G391" i="13"/>
  <c r="F391" i="13"/>
  <c r="E391" i="13"/>
  <c r="D391" i="13"/>
  <c r="B391" i="13"/>
  <c r="A391" i="13"/>
  <c r="M390" i="13"/>
  <c r="L390" i="13"/>
  <c r="K390" i="13"/>
  <c r="J390" i="13"/>
  <c r="I390" i="13"/>
  <c r="H390" i="13"/>
  <c r="G390" i="13"/>
  <c r="F390" i="13"/>
  <c r="E390" i="13"/>
  <c r="D390" i="13"/>
  <c r="B390" i="13"/>
  <c r="A390" i="13"/>
  <c r="M389" i="13"/>
  <c r="L389" i="13"/>
  <c r="K389" i="13"/>
  <c r="J389" i="13"/>
  <c r="I389" i="13"/>
  <c r="H389" i="13"/>
  <c r="G389" i="13"/>
  <c r="F389" i="13"/>
  <c r="E389" i="13"/>
  <c r="D389" i="13"/>
  <c r="B389" i="13"/>
  <c r="A389" i="13"/>
  <c r="M388" i="13"/>
  <c r="L388" i="13"/>
  <c r="K388" i="13"/>
  <c r="J388" i="13"/>
  <c r="I388" i="13"/>
  <c r="H388" i="13"/>
  <c r="G388" i="13"/>
  <c r="F388" i="13"/>
  <c r="E388" i="13"/>
  <c r="D388" i="13"/>
  <c r="B388" i="13"/>
  <c r="A388" i="13"/>
  <c r="M387" i="13"/>
  <c r="L387" i="13"/>
  <c r="K387" i="13"/>
  <c r="J387" i="13"/>
  <c r="I387" i="13"/>
  <c r="H387" i="13"/>
  <c r="G387" i="13"/>
  <c r="F387" i="13"/>
  <c r="E387" i="13"/>
  <c r="D387" i="13"/>
  <c r="B387" i="13"/>
  <c r="A387" i="13"/>
  <c r="M386" i="13"/>
  <c r="L386" i="13"/>
  <c r="K386" i="13"/>
  <c r="J386" i="13"/>
  <c r="I386" i="13"/>
  <c r="H386" i="13"/>
  <c r="G386" i="13"/>
  <c r="F386" i="13"/>
  <c r="E386" i="13"/>
  <c r="D386" i="13"/>
  <c r="B386" i="13"/>
  <c r="A386" i="13"/>
  <c r="M385" i="13"/>
  <c r="L385" i="13"/>
  <c r="K385" i="13"/>
  <c r="J385" i="13"/>
  <c r="I385" i="13"/>
  <c r="H385" i="13"/>
  <c r="G385" i="13"/>
  <c r="F385" i="13"/>
  <c r="E385" i="13"/>
  <c r="D385" i="13"/>
  <c r="B385" i="13"/>
  <c r="A385" i="13"/>
  <c r="M384" i="13"/>
  <c r="L384" i="13"/>
  <c r="K384" i="13"/>
  <c r="J384" i="13"/>
  <c r="I384" i="13"/>
  <c r="H384" i="13"/>
  <c r="G384" i="13"/>
  <c r="F384" i="13"/>
  <c r="E384" i="13"/>
  <c r="D384" i="13"/>
  <c r="B384" i="13"/>
  <c r="A384" i="13"/>
  <c r="M383" i="13"/>
  <c r="L383" i="13"/>
  <c r="K383" i="13"/>
  <c r="J383" i="13"/>
  <c r="I383" i="13"/>
  <c r="H383" i="13"/>
  <c r="G383" i="13"/>
  <c r="F383" i="13"/>
  <c r="E383" i="13"/>
  <c r="D383" i="13"/>
  <c r="B383" i="13"/>
  <c r="A383" i="13"/>
  <c r="M382" i="13"/>
  <c r="L382" i="13"/>
  <c r="K382" i="13"/>
  <c r="J382" i="13"/>
  <c r="I382" i="13"/>
  <c r="H382" i="13"/>
  <c r="G382" i="13"/>
  <c r="F382" i="13"/>
  <c r="E382" i="13"/>
  <c r="D382" i="13"/>
  <c r="B382" i="13"/>
  <c r="A382" i="13"/>
  <c r="M381" i="13"/>
  <c r="L381" i="13"/>
  <c r="K381" i="13"/>
  <c r="J381" i="13"/>
  <c r="I381" i="13"/>
  <c r="H381" i="13"/>
  <c r="G381" i="13"/>
  <c r="F381" i="13"/>
  <c r="E381" i="13"/>
  <c r="D381" i="13"/>
  <c r="B381" i="13"/>
  <c r="A381" i="13"/>
  <c r="M380" i="13"/>
  <c r="L380" i="13"/>
  <c r="K380" i="13"/>
  <c r="J380" i="13"/>
  <c r="I380" i="13"/>
  <c r="H380" i="13"/>
  <c r="G380" i="13"/>
  <c r="F380" i="13"/>
  <c r="E380" i="13"/>
  <c r="D380" i="13"/>
  <c r="B380" i="13"/>
  <c r="A380" i="13"/>
  <c r="M379" i="13"/>
  <c r="L379" i="13"/>
  <c r="K379" i="13"/>
  <c r="J379" i="13"/>
  <c r="I379" i="13"/>
  <c r="H379" i="13"/>
  <c r="G379" i="13"/>
  <c r="F379" i="13"/>
  <c r="E379" i="13"/>
  <c r="D379" i="13"/>
  <c r="B379" i="13"/>
  <c r="A379" i="13"/>
  <c r="M378" i="13"/>
  <c r="L378" i="13"/>
  <c r="K378" i="13"/>
  <c r="J378" i="13"/>
  <c r="I378" i="13"/>
  <c r="H378" i="13"/>
  <c r="G378" i="13"/>
  <c r="F378" i="13"/>
  <c r="E378" i="13"/>
  <c r="D378" i="13"/>
  <c r="B378" i="13"/>
  <c r="A378" i="13"/>
  <c r="M377" i="13"/>
  <c r="L377" i="13"/>
  <c r="K377" i="13"/>
  <c r="J377" i="13"/>
  <c r="I377" i="13"/>
  <c r="H377" i="13"/>
  <c r="G377" i="13"/>
  <c r="F377" i="13"/>
  <c r="E377" i="13"/>
  <c r="D377" i="13"/>
  <c r="B377" i="13"/>
  <c r="A377" i="13"/>
  <c r="M376" i="13"/>
  <c r="L376" i="13"/>
  <c r="K376" i="13"/>
  <c r="J376" i="13"/>
  <c r="I376" i="13"/>
  <c r="H376" i="13"/>
  <c r="G376" i="13"/>
  <c r="F376" i="13"/>
  <c r="E376" i="13"/>
  <c r="D376" i="13"/>
  <c r="B376" i="13"/>
  <c r="A376" i="13"/>
  <c r="M375" i="13"/>
  <c r="L375" i="13"/>
  <c r="K375" i="13"/>
  <c r="J375" i="13"/>
  <c r="I375" i="13"/>
  <c r="H375" i="13"/>
  <c r="G375" i="13"/>
  <c r="F375" i="13"/>
  <c r="E375" i="13"/>
  <c r="D375" i="13"/>
  <c r="B375" i="13"/>
  <c r="A375" i="13"/>
  <c r="M374" i="13"/>
  <c r="L374" i="13"/>
  <c r="K374" i="13"/>
  <c r="J374" i="13"/>
  <c r="I374" i="13"/>
  <c r="H374" i="13"/>
  <c r="G374" i="13"/>
  <c r="F374" i="13"/>
  <c r="E374" i="13"/>
  <c r="D374" i="13"/>
  <c r="B374" i="13"/>
  <c r="A374" i="13"/>
  <c r="M373" i="13"/>
  <c r="L373" i="13"/>
  <c r="K373" i="13"/>
  <c r="J373" i="13"/>
  <c r="I373" i="13"/>
  <c r="H373" i="13"/>
  <c r="G373" i="13"/>
  <c r="F373" i="13"/>
  <c r="E373" i="13"/>
  <c r="D373" i="13"/>
  <c r="B373" i="13"/>
  <c r="A373" i="13"/>
  <c r="M372" i="13"/>
  <c r="L372" i="13"/>
  <c r="K372" i="13"/>
  <c r="J372" i="13"/>
  <c r="I372" i="13"/>
  <c r="H372" i="13"/>
  <c r="G372" i="13"/>
  <c r="F372" i="13"/>
  <c r="E372" i="13"/>
  <c r="D372" i="13"/>
  <c r="B372" i="13"/>
  <c r="A372" i="13"/>
  <c r="M371" i="13"/>
  <c r="L371" i="13"/>
  <c r="K371" i="13"/>
  <c r="J371" i="13"/>
  <c r="I371" i="13"/>
  <c r="H371" i="13"/>
  <c r="G371" i="13"/>
  <c r="F371" i="13"/>
  <c r="E371" i="13"/>
  <c r="D371" i="13"/>
  <c r="B371" i="13"/>
  <c r="A371" i="13"/>
  <c r="M370" i="13"/>
  <c r="L370" i="13"/>
  <c r="K370" i="13"/>
  <c r="J370" i="13"/>
  <c r="I370" i="13"/>
  <c r="H370" i="13"/>
  <c r="G370" i="13"/>
  <c r="F370" i="13"/>
  <c r="E370" i="13"/>
  <c r="D370" i="13"/>
  <c r="B370" i="13"/>
  <c r="A370" i="13"/>
  <c r="M369" i="13"/>
  <c r="L369" i="13"/>
  <c r="K369" i="13"/>
  <c r="J369" i="13"/>
  <c r="I369" i="13"/>
  <c r="H369" i="13"/>
  <c r="G369" i="13"/>
  <c r="F369" i="13"/>
  <c r="E369" i="13"/>
  <c r="D369" i="13"/>
  <c r="B369" i="13"/>
  <c r="A369" i="13"/>
  <c r="M368" i="13"/>
  <c r="L368" i="13"/>
  <c r="K368" i="13"/>
  <c r="J368" i="13"/>
  <c r="I368" i="13"/>
  <c r="H368" i="13"/>
  <c r="G368" i="13"/>
  <c r="F368" i="13"/>
  <c r="E368" i="13"/>
  <c r="D368" i="13"/>
  <c r="B368" i="13"/>
  <c r="A368" i="13"/>
  <c r="M367" i="13"/>
  <c r="L367" i="13"/>
  <c r="K367" i="13"/>
  <c r="J367" i="13"/>
  <c r="I367" i="13"/>
  <c r="H367" i="13"/>
  <c r="G367" i="13"/>
  <c r="F367" i="13"/>
  <c r="E367" i="13"/>
  <c r="D367" i="13"/>
  <c r="B367" i="13"/>
  <c r="A367" i="13"/>
  <c r="M366" i="13"/>
  <c r="L366" i="13"/>
  <c r="K366" i="13"/>
  <c r="J366" i="13"/>
  <c r="I366" i="13"/>
  <c r="H366" i="13"/>
  <c r="G366" i="13"/>
  <c r="F366" i="13"/>
  <c r="E366" i="13"/>
  <c r="D366" i="13"/>
  <c r="B366" i="13"/>
  <c r="A366" i="13"/>
  <c r="M365" i="13"/>
  <c r="L365" i="13"/>
  <c r="K365" i="13"/>
  <c r="J365" i="13"/>
  <c r="I365" i="13"/>
  <c r="H365" i="13"/>
  <c r="G365" i="13"/>
  <c r="F365" i="13"/>
  <c r="E365" i="13"/>
  <c r="D365" i="13"/>
  <c r="B365" i="13"/>
  <c r="A365" i="13"/>
  <c r="M364" i="13"/>
  <c r="L364" i="13"/>
  <c r="K364" i="13"/>
  <c r="J364" i="13"/>
  <c r="I364" i="13"/>
  <c r="H364" i="13"/>
  <c r="G364" i="13"/>
  <c r="F364" i="13"/>
  <c r="E364" i="13"/>
  <c r="D364" i="13"/>
  <c r="B364" i="13"/>
  <c r="A364" i="13"/>
  <c r="M363" i="13"/>
  <c r="L363" i="13"/>
  <c r="K363" i="13"/>
  <c r="J363" i="13"/>
  <c r="I363" i="13"/>
  <c r="H363" i="13"/>
  <c r="G363" i="13"/>
  <c r="F363" i="13"/>
  <c r="E363" i="13"/>
  <c r="D363" i="13"/>
  <c r="B363" i="13"/>
  <c r="A363" i="13"/>
  <c r="M362" i="13"/>
  <c r="L362" i="13"/>
  <c r="K362" i="13"/>
  <c r="J362" i="13"/>
  <c r="I362" i="13"/>
  <c r="H362" i="13"/>
  <c r="G362" i="13"/>
  <c r="F362" i="13"/>
  <c r="E362" i="13"/>
  <c r="D362" i="13"/>
  <c r="B362" i="13"/>
  <c r="A362" i="13"/>
  <c r="M361" i="13"/>
  <c r="L361" i="13"/>
  <c r="K361" i="13"/>
  <c r="J361" i="13"/>
  <c r="I361" i="13"/>
  <c r="H361" i="13"/>
  <c r="G361" i="13"/>
  <c r="F361" i="13"/>
  <c r="E361" i="13"/>
  <c r="D361" i="13"/>
  <c r="B361" i="13"/>
  <c r="A361" i="13"/>
  <c r="M360" i="13"/>
  <c r="L360" i="13"/>
  <c r="K360" i="13"/>
  <c r="J360" i="13"/>
  <c r="I360" i="13"/>
  <c r="H360" i="13"/>
  <c r="G360" i="13"/>
  <c r="F360" i="13"/>
  <c r="E360" i="13"/>
  <c r="D360" i="13"/>
  <c r="B360" i="13"/>
  <c r="A360" i="13"/>
  <c r="M359" i="13"/>
  <c r="L359" i="13"/>
  <c r="K359" i="13"/>
  <c r="J359" i="13"/>
  <c r="I359" i="13"/>
  <c r="H359" i="13"/>
  <c r="G359" i="13"/>
  <c r="F359" i="13"/>
  <c r="E359" i="13"/>
  <c r="D359" i="13"/>
  <c r="B359" i="13"/>
  <c r="A359" i="13"/>
  <c r="M358" i="13"/>
  <c r="L358" i="13"/>
  <c r="K358" i="13"/>
  <c r="J358" i="13"/>
  <c r="I358" i="13"/>
  <c r="H358" i="13"/>
  <c r="G358" i="13"/>
  <c r="F358" i="13"/>
  <c r="E358" i="13"/>
  <c r="D358" i="13"/>
  <c r="B358" i="13"/>
  <c r="A358" i="13"/>
  <c r="M357" i="13"/>
  <c r="L357" i="13"/>
  <c r="K357" i="13"/>
  <c r="J357" i="13"/>
  <c r="I357" i="13"/>
  <c r="H357" i="13"/>
  <c r="G357" i="13"/>
  <c r="F357" i="13"/>
  <c r="E357" i="13"/>
  <c r="D357" i="13"/>
  <c r="B357" i="13"/>
  <c r="A357" i="13"/>
  <c r="M356" i="13"/>
  <c r="L356" i="13"/>
  <c r="K356" i="13"/>
  <c r="J356" i="13"/>
  <c r="I356" i="13"/>
  <c r="H356" i="13"/>
  <c r="G356" i="13"/>
  <c r="F356" i="13"/>
  <c r="E356" i="13"/>
  <c r="D356" i="13"/>
  <c r="B356" i="13"/>
  <c r="A356" i="13"/>
  <c r="M355" i="13"/>
  <c r="L355" i="13"/>
  <c r="K355" i="13"/>
  <c r="J355" i="13"/>
  <c r="I355" i="13"/>
  <c r="H355" i="13"/>
  <c r="G355" i="13"/>
  <c r="F355" i="13"/>
  <c r="E355" i="13"/>
  <c r="D355" i="13"/>
  <c r="B355" i="13"/>
  <c r="A355" i="13"/>
  <c r="M354" i="13"/>
  <c r="L354" i="13"/>
  <c r="K354" i="13"/>
  <c r="J354" i="13"/>
  <c r="I354" i="13"/>
  <c r="H354" i="13"/>
  <c r="G354" i="13"/>
  <c r="F354" i="13"/>
  <c r="E354" i="13"/>
  <c r="D354" i="13"/>
  <c r="B354" i="13"/>
  <c r="A354" i="13"/>
  <c r="M353" i="13"/>
  <c r="L353" i="13"/>
  <c r="K353" i="13"/>
  <c r="J353" i="13"/>
  <c r="I353" i="13"/>
  <c r="H353" i="13"/>
  <c r="G353" i="13"/>
  <c r="F353" i="13"/>
  <c r="E353" i="13"/>
  <c r="D353" i="13"/>
  <c r="B353" i="13"/>
  <c r="A353" i="13"/>
  <c r="M352" i="13"/>
  <c r="L352" i="13"/>
  <c r="K352" i="13"/>
  <c r="J352" i="13"/>
  <c r="I352" i="13"/>
  <c r="H352" i="13"/>
  <c r="G352" i="13"/>
  <c r="F352" i="13"/>
  <c r="E352" i="13"/>
  <c r="D352" i="13"/>
  <c r="B352" i="13"/>
  <c r="A352" i="13"/>
  <c r="M351" i="13"/>
  <c r="L351" i="13"/>
  <c r="K351" i="13"/>
  <c r="J351" i="13"/>
  <c r="I351" i="13"/>
  <c r="H351" i="13"/>
  <c r="G351" i="13"/>
  <c r="F351" i="13"/>
  <c r="E351" i="13"/>
  <c r="D351" i="13"/>
  <c r="B351" i="13"/>
  <c r="A351" i="13"/>
  <c r="M350" i="13"/>
  <c r="L350" i="13"/>
  <c r="K350" i="13"/>
  <c r="J350" i="13"/>
  <c r="I350" i="13"/>
  <c r="H350" i="13"/>
  <c r="G350" i="13"/>
  <c r="F350" i="13"/>
  <c r="E350" i="13"/>
  <c r="D350" i="13"/>
  <c r="B350" i="13"/>
  <c r="A350" i="13"/>
  <c r="M349" i="13"/>
  <c r="L349" i="13"/>
  <c r="K349" i="13"/>
  <c r="J349" i="13"/>
  <c r="I349" i="13"/>
  <c r="H349" i="13"/>
  <c r="G349" i="13"/>
  <c r="F349" i="13"/>
  <c r="E349" i="13"/>
  <c r="D349" i="13"/>
  <c r="B349" i="13"/>
  <c r="A349" i="13"/>
  <c r="M348" i="13"/>
  <c r="L348" i="13"/>
  <c r="K348" i="13"/>
  <c r="J348" i="13"/>
  <c r="I348" i="13"/>
  <c r="H348" i="13"/>
  <c r="G348" i="13"/>
  <c r="F348" i="13"/>
  <c r="E348" i="13"/>
  <c r="D348" i="13"/>
  <c r="B348" i="13"/>
  <c r="A348" i="13"/>
  <c r="M347" i="13"/>
  <c r="L347" i="13"/>
  <c r="K347" i="13"/>
  <c r="J347" i="13"/>
  <c r="I347" i="13"/>
  <c r="H347" i="13"/>
  <c r="G347" i="13"/>
  <c r="F347" i="13"/>
  <c r="E347" i="13"/>
  <c r="D347" i="13"/>
  <c r="B347" i="13"/>
  <c r="A347" i="13"/>
  <c r="M346" i="13"/>
  <c r="L346" i="13"/>
  <c r="K346" i="13"/>
  <c r="J346" i="13"/>
  <c r="I346" i="13"/>
  <c r="H346" i="13"/>
  <c r="G346" i="13"/>
  <c r="F346" i="13"/>
  <c r="E346" i="13"/>
  <c r="D346" i="13"/>
  <c r="B346" i="13"/>
  <c r="A346" i="13"/>
  <c r="M345" i="13"/>
  <c r="L345" i="13"/>
  <c r="K345" i="13"/>
  <c r="J345" i="13"/>
  <c r="I345" i="13"/>
  <c r="H345" i="13"/>
  <c r="G345" i="13"/>
  <c r="F345" i="13"/>
  <c r="E345" i="13"/>
  <c r="D345" i="13"/>
  <c r="B345" i="13"/>
  <c r="A345" i="13"/>
  <c r="M344" i="13"/>
  <c r="L344" i="13"/>
  <c r="K344" i="13"/>
  <c r="J344" i="13"/>
  <c r="I344" i="13"/>
  <c r="H344" i="13"/>
  <c r="G344" i="13"/>
  <c r="F344" i="13"/>
  <c r="E344" i="13"/>
  <c r="D344" i="13"/>
  <c r="B344" i="13"/>
  <c r="A344" i="13"/>
  <c r="M343" i="13"/>
  <c r="L343" i="13"/>
  <c r="K343" i="13"/>
  <c r="J343" i="13"/>
  <c r="I343" i="13"/>
  <c r="H343" i="13"/>
  <c r="G343" i="13"/>
  <c r="F343" i="13"/>
  <c r="E343" i="13"/>
  <c r="D343" i="13"/>
  <c r="B343" i="13"/>
  <c r="A343" i="13"/>
  <c r="M342" i="13"/>
  <c r="L342" i="13"/>
  <c r="K342" i="13"/>
  <c r="J342" i="13"/>
  <c r="I342" i="13"/>
  <c r="H342" i="13"/>
  <c r="G342" i="13"/>
  <c r="F342" i="13"/>
  <c r="E342" i="13"/>
  <c r="D342" i="13"/>
  <c r="B342" i="13"/>
  <c r="A342" i="13"/>
  <c r="M341" i="13"/>
  <c r="L341" i="13"/>
  <c r="K341" i="13"/>
  <c r="J341" i="13"/>
  <c r="I341" i="13"/>
  <c r="H341" i="13"/>
  <c r="G341" i="13"/>
  <c r="F341" i="13"/>
  <c r="E341" i="13"/>
  <c r="D341" i="13"/>
  <c r="B341" i="13"/>
  <c r="A341" i="13"/>
  <c r="M340" i="13"/>
  <c r="L340" i="13"/>
  <c r="K340" i="13"/>
  <c r="J340" i="13"/>
  <c r="I340" i="13"/>
  <c r="H340" i="13"/>
  <c r="G340" i="13"/>
  <c r="F340" i="13"/>
  <c r="E340" i="13"/>
  <c r="D340" i="13"/>
  <c r="B340" i="13"/>
  <c r="A340" i="13"/>
  <c r="M339" i="13"/>
  <c r="L339" i="13"/>
  <c r="K339" i="13"/>
  <c r="J339" i="13"/>
  <c r="I339" i="13"/>
  <c r="H339" i="13"/>
  <c r="G339" i="13"/>
  <c r="F339" i="13"/>
  <c r="E339" i="13"/>
  <c r="D339" i="13"/>
  <c r="B339" i="13"/>
  <c r="A339" i="13"/>
  <c r="M338" i="13"/>
  <c r="L338" i="13"/>
  <c r="K338" i="13"/>
  <c r="J338" i="13"/>
  <c r="I338" i="13"/>
  <c r="H338" i="13"/>
  <c r="G338" i="13"/>
  <c r="F338" i="13"/>
  <c r="E338" i="13"/>
  <c r="D338" i="13"/>
  <c r="B338" i="13"/>
  <c r="A338" i="13"/>
  <c r="M337" i="13"/>
  <c r="L337" i="13"/>
  <c r="K337" i="13"/>
  <c r="J337" i="13"/>
  <c r="I337" i="13"/>
  <c r="H337" i="13"/>
  <c r="G337" i="13"/>
  <c r="F337" i="13"/>
  <c r="E337" i="13"/>
  <c r="D337" i="13"/>
  <c r="B337" i="13"/>
  <c r="A337" i="13"/>
  <c r="M336" i="13"/>
  <c r="L336" i="13"/>
  <c r="K336" i="13"/>
  <c r="J336" i="13"/>
  <c r="I336" i="13"/>
  <c r="H336" i="13"/>
  <c r="G336" i="13"/>
  <c r="F336" i="13"/>
  <c r="E336" i="13"/>
  <c r="D336" i="13"/>
  <c r="B336" i="13"/>
  <c r="A336" i="13"/>
  <c r="M335" i="13"/>
  <c r="L335" i="13"/>
  <c r="K335" i="13"/>
  <c r="J335" i="13"/>
  <c r="I335" i="13"/>
  <c r="H335" i="13"/>
  <c r="G335" i="13"/>
  <c r="F335" i="13"/>
  <c r="E335" i="13"/>
  <c r="D335" i="13"/>
  <c r="B335" i="13"/>
  <c r="A335" i="13"/>
  <c r="M334" i="13"/>
  <c r="L334" i="13"/>
  <c r="K334" i="13"/>
  <c r="J334" i="13"/>
  <c r="I334" i="13"/>
  <c r="H334" i="13"/>
  <c r="G334" i="13"/>
  <c r="F334" i="13"/>
  <c r="E334" i="13"/>
  <c r="D334" i="13"/>
  <c r="B334" i="13"/>
  <c r="A334" i="13"/>
  <c r="M333" i="13"/>
  <c r="L333" i="13"/>
  <c r="K333" i="13"/>
  <c r="J333" i="13"/>
  <c r="I333" i="13"/>
  <c r="H333" i="13"/>
  <c r="G333" i="13"/>
  <c r="F333" i="13"/>
  <c r="E333" i="13"/>
  <c r="D333" i="13"/>
  <c r="B333" i="13"/>
  <c r="A333" i="13"/>
  <c r="M332" i="13"/>
  <c r="L332" i="13"/>
  <c r="K332" i="13"/>
  <c r="J332" i="13"/>
  <c r="I332" i="13"/>
  <c r="H332" i="13"/>
  <c r="G332" i="13"/>
  <c r="F332" i="13"/>
  <c r="E332" i="13"/>
  <c r="D332" i="13"/>
  <c r="B332" i="13"/>
  <c r="A332" i="13"/>
  <c r="M331" i="13"/>
  <c r="L331" i="13"/>
  <c r="K331" i="13"/>
  <c r="J331" i="13"/>
  <c r="I331" i="13"/>
  <c r="H331" i="13"/>
  <c r="G331" i="13"/>
  <c r="F331" i="13"/>
  <c r="E331" i="13"/>
  <c r="D331" i="13"/>
  <c r="B331" i="13"/>
  <c r="A331" i="13"/>
  <c r="M330" i="13"/>
  <c r="L330" i="13"/>
  <c r="K330" i="13"/>
  <c r="J330" i="13"/>
  <c r="I330" i="13"/>
  <c r="H330" i="13"/>
  <c r="G330" i="13"/>
  <c r="F330" i="13"/>
  <c r="E330" i="13"/>
  <c r="D330" i="13"/>
  <c r="B330" i="13"/>
  <c r="A330" i="13"/>
  <c r="M329" i="13"/>
  <c r="L329" i="13"/>
  <c r="K329" i="13"/>
  <c r="J329" i="13"/>
  <c r="I329" i="13"/>
  <c r="H329" i="13"/>
  <c r="G329" i="13"/>
  <c r="F329" i="13"/>
  <c r="E329" i="13"/>
  <c r="D329" i="13"/>
  <c r="B329" i="13"/>
  <c r="A329" i="13"/>
  <c r="M328" i="13"/>
  <c r="L328" i="13"/>
  <c r="K328" i="13"/>
  <c r="J328" i="13"/>
  <c r="I328" i="13"/>
  <c r="H328" i="13"/>
  <c r="G328" i="13"/>
  <c r="F328" i="13"/>
  <c r="E328" i="13"/>
  <c r="D328" i="13"/>
  <c r="B328" i="13"/>
  <c r="A328" i="13"/>
  <c r="M327" i="13"/>
  <c r="L327" i="13"/>
  <c r="K327" i="13"/>
  <c r="J327" i="13"/>
  <c r="I327" i="13"/>
  <c r="H327" i="13"/>
  <c r="G327" i="13"/>
  <c r="F327" i="13"/>
  <c r="E327" i="13"/>
  <c r="D327" i="13"/>
  <c r="B327" i="13"/>
  <c r="A327" i="13"/>
  <c r="M326" i="13"/>
  <c r="L326" i="13"/>
  <c r="K326" i="13"/>
  <c r="J326" i="13"/>
  <c r="I326" i="13"/>
  <c r="H326" i="13"/>
  <c r="G326" i="13"/>
  <c r="F326" i="13"/>
  <c r="E326" i="13"/>
  <c r="D326" i="13"/>
  <c r="B326" i="13"/>
  <c r="A326" i="13"/>
  <c r="M325" i="13"/>
  <c r="L325" i="13"/>
  <c r="K325" i="13"/>
  <c r="J325" i="13"/>
  <c r="I325" i="13"/>
  <c r="H325" i="13"/>
  <c r="G325" i="13"/>
  <c r="F325" i="13"/>
  <c r="E325" i="13"/>
  <c r="D325" i="13"/>
  <c r="B325" i="13"/>
  <c r="A325" i="13"/>
  <c r="M324" i="13"/>
  <c r="L324" i="13"/>
  <c r="K324" i="13"/>
  <c r="J324" i="13"/>
  <c r="I324" i="13"/>
  <c r="H324" i="13"/>
  <c r="G324" i="13"/>
  <c r="F324" i="13"/>
  <c r="E324" i="13"/>
  <c r="D324" i="13"/>
  <c r="B324" i="13"/>
  <c r="A324" i="13"/>
  <c r="M323" i="13"/>
  <c r="L323" i="13"/>
  <c r="K323" i="13"/>
  <c r="J323" i="13"/>
  <c r="I323" i="13"/>
  <c r="H323" i="13"/>
  <c r="G323" i="13"/>
  <c r="F323" i="13"/>
  <c r="E323" i="13"/>
  <c r="D323" i="13"/>
  <c r="B323" i="13"/>
  <c r="A323" i="13"/>
  <c r="M322" i="13"/>
  <c r="L322" i="13"/>
  <c r="K322" i="13"/>
  <c r="J322" i="13"/>
  <c r="I322" i="13"/>
  <c r="H322" i="13"/>
  <c r="G322" i="13"/>
  <c r="F322" i="13"/>
  <c r="E322" i="13"/>
  <c r="D322" i="13"/>
  <c r="B322" i="13"/>
  <c r="A322" i="13"/>
  <c r="M321" i="13"/>
  <c r="L321" i="13"/>
  <c r="K321" i="13"/>
  <c r="J321" i="13"/>
  <c r="I321" i="13"/>
  <c r="H321" i="13"/>
  <c r="G321" i="13"/>
  <c r="F321" i="13"/>
  <c r="E321" i="13"/>
  <c r="D321" i="13"/>
  <c r="B321" i="13"/>
  <c r="A321" i="13"/>
  <c r="M320" i="13"/>
  <c r="L320" i="13"/>
  <c r="K320" i="13"/>
  <c r="J320" i="13"/>
  <c r="I320" i="13"/>
  <c r="H320" i="13"/>
  <c r="G320" i="13"/>
  <c r="F320" i="13"/>
  <c r="E320" i="13"/>
  <c r="D320" i="13"/>
  <c r="B320" i="13"/>
  <c r="A320" i="13"/>
  <c r="M319" i="13"/>
  <c r="L319" i="13"/>
  <c r="K319" i="13"/>
  <c r="J319" i="13"/>
  <c r="I319" i="13"/>
  <c r="H319" i="13"/>
  <c r="G319" i="13"/>
  <c r="F319" i="13"/>
  <c r="E319" i="13"/>
  <c r="D319" i="13"/>
  <c r="B319" i="13"/>
  <c r="A319" i="13"/>
  <c r="M318" i="13"/>
  <c r="L318" i="13"/>
  <c r="K318" i="13"/>
  <c r="J318" i="13"/>
  <c r="I318" i="13"/>
  <c r="H318" i="13"/>
  <c r="G318" i="13"/>
  <c r="F318" i="13"/>
  <c r="E318" i="13"/>
  <c r="D318" i="13"/>
  <c r="B318" i="13"/>
  <c r="A318" i="13"/>
  <c r="M317" i="13"/>
  <c r="L317" i="13"/>
  <c r="K317" i="13"/>
  <c r="J317" i="13"/>
  <c r="I317" i="13"/>
  <c r="H317" i="13"/>
  <c r="G317" i="13"/>
  <c r="F317" i="13"/>
  <c r="E317" i="13"/>
  <c r="D317" i="13"/>
  <c r="B317" i="13"/>
  <c r="A317" i="13"/>
  <c r="M316" i="13"/>
  <c r="L316" i="13"/>
  <c r="K316" i="13"/>
  <c r="J316" i="13"/>
  <c r="I316" i="13"/>
  <c r="H316" i="13"/>
  <c r="G316" i="13"/>
  <c r="F316" i="13"/>
  <c r="E316" i="13"/>
  <c r="D316" i="13"/>
  <c r="B316" i="13"/>
  <c r="A316" i="13"/>
  <c r="M315" i="13"/>
  <c r="L315" i="13"/>
  <c r="K315" i="13"/>
  <c r="J315" i="13"/>
  <c r="I315" i="13"/>
  <c r="H315" i="13"/>
  <c r="G315" i="13"/>
  <c r="F315" i="13"/>
  <c r="E315" i="13"/>
  <c r="D315" i="13"/>
  <c r="B315" i="13"/>
  <c r="A315" i="13"/>
  <c r="M314" i="13"/>
  <c r="L314" i="13"/>
  <c r="K314" i="13"/>
  <c r="J314" i="13"/>
  <c r="I314" i="13"/>
  <c r="H314" i="13"/>
  <c r="G314" i="13"/>
  <c r="F314" i="13"/>
  <c r="E314" i="13"/>
  <c r="D314" i="13"/>
  <c r="B314" i="13"/>
  <c r="A314" i="13"/>
  <c r="M313" i="13"/>
  <c r="L313" i="13"/>
  <c r="K313" i="13"/>
  <c r="J313" i="13"/>
  <c r="I313" i="13"/>
  <c r="H313" i="13"/>
  <c r="G313" i="13"/>
  <c r="F313" i="13"/>
  <c r="E313" i="13"/>
  <c r="D313" i="13"/>
  <c r="B313" i="13"/>
  <c r="A313" i="13"/>
  <c r="M312" i="13"/>
  <c r="L312" i="13"/>
  <c r="K312" i="13"/>
  <c r="J312" i="13"/>
  <c r="I312" i="13"/>
  <c r="H312" i="13"/>
  <c r="G312" i="13"/>
  <c r="F312" i="13"/>
  <c r="E312" i="13"/>
  <c r="D312" i="13"/>
  <c r="B312" i="13"/>
  <c r="A312" i="13"/>
  <c r="M311" i="13"/>
  <c r="L311" i="13"/>
  <c r="K311" i="13"/>
  <c r="J311" i="13"/>
  <c r="I311" i="13"/>
  <c r="H311" i="13"/>
  <c r="G311" i="13"/>
  <c r="F311" i="13"/>
  <c r="E311" i="13"/>
  <c r="D311" i="13"/>
  <c r="B311" i="13"/>
  <c r="A311" i="13"/>
  <c r="M310" i="13"/>
  <c r="L310" i="13"/>
  <c r="K310" i="13"/>
  <c r="J310" i="13"/>
  <c r="I310" i="13"/>
  <c r="H310" i="13"/>
  <c r="G310" i="13"/>
  <c r="F310" i="13"/>
  <c r="E310" i="13"/>
  <c r="D310" i="13"/>
  <c r="B310" i="13"/>
  <c r="A310" i="13"/>
  <c r="M309" i="13"/>
  <c r="L309" i="13"/>
  <c r="K309" i="13"/>
  <c r="J309" i="13"/>
  <c r="I309" i="13"/>
  <c r="H309" i="13"/>
  <c r="G309" i="13"/>
  <c r="F309" i="13"/>
  <c r="E309" i="13"/>
  <c r="D309" i="13"/>
  <c r="B309" i="13"/>
  <c r="A309" i="13"/>
  <c r="M308" i="13"/>
  <c r="L308" i="13"/>
  <c r="K308" i="13"/>
  <c r="J308" i="13"/>
  <c r="I308" i="13"/>
  <c r="H308" i="13"/>
  <c r="G308" i="13"/>
  <c r="F308" i="13"/>
  <c r="E308" i="13"/>
  <c r="D308" i="13"/>
  <c r="B308" i="13"/>
  <c r="A308" i="13"/>
  <c r="M307" i="13"/>
  <c r="L307" i="13"/>
  <c r="K307" i="13"/>
  <c r="J307" i="13"/>
  <c r="I307" i="13"/>
  <c r="H307" i="13"/>
  <c r="G307" i="13"/>
  <c r="F307" i="13"/>
  <c r="E307" i="13"/>
  <c r="D307" i="13"/>
  <c r="B307" i="13"/>
  <c r="A307" i="13"/>
  <c r="M306" i="13"/>
  <c r="L306" i="13"/>
  <c r="K306" i="13"/>
  <c r="J306" i="13"/>
  <c r="I306" i="13"/>
  <c r="H306" i="13"/>
  <c r="G306" i="13"/>
  <c r="F306" i="13"/>
  <c r="E306" i="13"/>
  <c r="D306" i="13"/>
  <c r="B306" i="13"/>
  <c r="A306" i="13"/>
  <c r="M305" i="13"/>
  <c r="L305" i="13"/>
  <c r="K305" i="13"/>
  <c r="J305" i="13"/>
  <c r="I305" i="13"/>
  <c r="H305" i="13"/>
  <c r="G305" i="13"/>
  <c r="F305" i="13"/>
  <c r="E305" i="13"/>
  <c r="D305" i="13"/>
  <c r="B305" i="13"/>
  <c r="A305" i="13"/>
  <c r="M304" i="13"/>
  <c r="L304" i="13"/>
  <c r="K304" i="13"/>
  <c r="J304" i="13"/>
  <c r="I304" i="13"/>
  <c r="H304" i="13"/>
  <c r="G304" i="13"/>
  <c r="F304" i="13"/>
  <c r="E304" i="13"/>
  <c r="D304" i="13"/>
  <c r="B304" i="13"/>
  <c r="A304" i="13"/>
  <c r="M303" i="13"/>
  <c r="L303" i="13"/>
  <c r="K303" i="13"/>
  <c r="J303" i="13"/>
  <c r="I303" i="13"/>
  <c r="H303" i="13"/>
  <c r="G303" i="13"/>
  <c r="F303" i="13"/>
  <c r="E303" i="13"/>
  <c r="D303" i="13"/>
  <c r="B303" i="13"/>
  <c r="A303" i="13"/>
  <c r="M302" i="13"/>
  <c r="L302" i="13"/>
  <c r="K302" i="13"/>
  <c r="J302" i="13"/>
  <c r="I302" i="13"/>
  <c r="H302" i="13"/>
  <c r="G302" i="13"/>
  <c r="F302" i="13"/>
  <c r="E302" i="13"/>
  <c r="D302" i="13"/>
  <c r="B302" i="13"/>
  <c r="A302" i="13"/>
  <c r="M301" i="13"/>
  <c r="L301" i="13"/>
  <c r="K301" i="13"/>
  <c r="J301" i="13"/>
  <c r="I301" i="13"/>
  <c r="H301" i="13"/>
  <c r="G301" i="13"/>
  <c r="F301" i="13"/>
  <c r="E301" i="13"/>
  <c r="D301" i="13"/>
  <c r="B301" i="13"/>
  <c r="A301" i="13"/>
  <c r="M300" i="13"/>
  <c r="L300" i="13"/>
  <c r="K300" i="13"/>
  <c r="J300" i="13"/>
  <c r="I300" i="13"/>
  <c r="H300" i="13"/>
  <c r="G300" i="13"/>
  <c r="F300" i="13"/>
  <c r="E300" i="13"/>
  <c r="D300" i="13"/>
  <c r="B300" i="13"/>
  <c r="A300" i="13"/>
  <c r="M299" i="13"/>
  <c r="L299" i="13"/>
  <c r="K299" i="13"/>
  <c r="J299" i="13"/>
  <c r="I299" i="13"/>
  <c r="H299" i="13"/>
  <c r="G299" i="13"/>
  <c r="F299" i="13"/>
  <c r="E299" i="13"/>
  <c r="D299" i="13"/>
  <c r="B299" i="13"/>
  <c r="A299" i="13"/>
  <c r="M298" i="13"/>
  <c r="L298" i="13"/>
  <c r="K298" i="13"/>
  <c r="J298" i="13"/>
  <c r="I298" i="13"/>
  <c r="H298" i="13"/>
  <c r="G298" i="13"/>
  <c r="F298" i="13"/>
  <c r="E298" i="13"/>
  <c r="D298" i="13"/>
  <c r="B298" i="13"/>
  <c r="A298" i="13"/>
  <c r="M297" i="13"/>
  <c r="L297" i="13"/>
  <c r="K297" i="13"/>
  <c r="J297" i="13"/>
  <c r="I297" i="13"/>
  <c r="H297" i="13"/>
  <c r="G297" i="13"/>
  <c r="F297" i="13"/>
  <c r="E297" i="13"/>
  <c r="D297" i="13"/>
  <c r="B297" i="13"/>
  <c r="A297" i="13"/>
  <c r="M296" i="13"/>
  <c r="L296" i="13"/>
  <c r="K296" i="13"/>
  <c r="J296" i="13"/>
  <c r="I296" i="13"/>
  <c r="H296" i="13"/>
  <c r="G296" i="13"/>
  <c r="F296" i="13"/>
  <c r="E296" i="13"/>
  <c r="D296" i="13"/>
  <c r="B296" i="13"/>
  <c r="A296" i="13"/>
  <c r="M295" i="13"/>
  <c r="L295" i="13"/>
  <c r="K295" i="13"/>
  <c r="J295" i="13"/>
  <c r="I295" i="13"/>
  <c r="H295" i="13"/>
  <c r="G295" i="13"/>
  <c r="F295" i="13"/>
  <c r="E295" i="13"/>
  <c r="D295" i="13"/>
  <c r="B295" i="13"/>
  <c r="A295" i="13"/>
  <c r="M294" i="13"/>
  <c r="L294" i="13"/>
  <c r="K294" i="13"/>
  <c r="J294" i="13"/>
  <c r="I294" i="13"/>
  <c r="H294" i="13"/>
  <c r="G294" i="13"/>
  <c r="F294" i="13"/>
  <c r="E294" i="13"/>
  <c r="D294" i="13"/>
  <c r="B294" i="13"/>
  <c r="A294" i="13"/>
  <c r="M293" i="13"/>
  <c r="L293" i="13"/>
  <c r="K293" i="13"/>
  <c r="J293" i="13"/>
  <c r="I293" i="13"/>
  <c r="H293" i="13"/>
  <c r="G293" i="13"/>
  <c r="F293" i="13"/>
  <c r="E293" i="13"/>
  <c r="D293" i="13"/>
  <c r="B293" i="13"/>
  <c r="A293" i="13"/>
  <c r="M292" i="13"/>
  <c r="L292" i="13"/>
  <c r="K292" i="13"/>
  <c r="J292" i="13"/>
  <c r="I292" i="13"/>
  <c r="H292" i="13"/>
  <c r="G292" i="13"/>
  <c r="F292" i="13"/>
  <c r="E292" i="13"/>
  <c r="D292" i="13"/>
  <c r="B292" i="13"/>
  <c r="A292" i="13"/>
  <c r="M291" i="13"/>
  <c r="L291" i="13"/>
  <c r="K291" i="13"/>
  <c r="J291" i="13"/>
  <c r="I291" i="13"/>
  <c r="H291" i="13"/>
  <c r="G291" i="13"/>
  <c r="F291" i="13"/>
  <c r="E291" i="13"/>
  <c r="D291" i="13"/>
  <c r="B291" i="13"/>
  <c r="A291" i="13"/>
  <c r="M290" i="13"/>
  <c r="L290" i="13"/>
  <c r="K290" i="13"/>
  <c r="J290" i="13"/>
  <c r="I290" i="13"/>
  <c r="H290" i="13"/>
  <c r="G290" i="13"/>
  <c r="F290" i="13"/>
  <c r="E290" i="13"/>
  <c r="D290" i="13"/>
  <c r="B290" i="13"/>
  <c r="A290" i="13"/>
  <c r="M289" i="13"/>
  <c r="L289" i="13"/>
  <c r="K289" i="13"/>
  <c r="J289" i="13"/>
  <c r="I289" i="13"/>
  <c r="H289" i="13"/>
  <c r="G289" i="13"/>
  <c r="F289" i="13"/>
  <c r="E289" i="13"/>
  <c r="D289" i="13"/>
  <c r="B289" i="13"/>
  <c r="A289" i="13"/>
  <c r="M288" i="13"/>
  <c r="L288" i="13"/>
  <c r="K288" i="13"/>
  <c r="J288" i="13"/>
  <c r="I288" i="13"/>
  <c r="H288" i="13"/>
  <c r="G288" i="13"/>
  <c r="F288" i="13"/>
  <c r="E288" i="13"/>
  <c r="D288" i="13"/>
  <c r="B288" i="13"/>
  <c r="A288" i="13"/>
  <c r="M287" i="13"/>
  <c r="L287" i="13"/>
  <c r="K287" i="13"/>
  <c r="J287" i="13"/>
  <c r="I287" i="13"/>
  <c r="H287" i="13"/>
  <c r="G287" i="13"/>
  <c r="F287" i="13"/>
  <c r="E287" i="13"/>
  <c r="D287" i="13"/>
  <c r="B287" i="13"/>
  <c r="A287" i="13"/>
  <c r="M286" i="13"/>
  <c r="L286" i="13"/>
  <c r="K286" i="13"/>
  <c r="J286" i="13"/>
  <c r="I286" i="13"/>
  <c r="H286" i="13"/>
  <c r="G286" i="13"/>
  <c r="F286" i="13"/>
  <c r="E286" i="13"/>
  <c r="D286" i="13"/>
  <c r="B286" i="13"/>
  <c r="A286" i="13"/>
  <c r="M285" i="13"/>
  <c r="L285" i="13"/>
  <c r="K285" i="13"/>
  <c r="J285" i="13"/>
  <c r="I285" i="13"/>
  <c r="H285" i="13"/>
  <c r="G285" i="13"/>
  <c r="F285" i="13"/>
  <c r="E285" i="13"/>
  <c r="D285" i="13"/>
  <c r="B285" i="13"/>
  <c r="A285" i="13"/>
  <c r="M284" i="13"/>
  <c r="L284" i="13"/>
  <c r="K284" i="13"/>
  <c r="J284" i="13"/>
  <c r="I284" i="13"/>
  <c r="H284" i="13"/>
  <c r="G284" i="13"/>
  <c r="F284" i="13"/>
  <c r="E284" i="13"/>
  <c r="D284" i="13"/>
  <c r="B284" i="13"/>
  <c r="A284" i="13"/>
  <c r="M283" i="13"/>
  <c r="L283" i="13"/>
  <c r="K283" i="13"/>
  <c r="J283" i="13"/>
  <c r="I283" i="13"/>
  <c r="H283" i="13"/>
  <c r="G283" i="13"/>
  <c r="F283" i="13"/>
  <c r="E283" i="13"/>
  <c r="D283" i="13"/>
  <c r="B283" i="13"/>
  <c r="A283" i="13"/>
  <c r="M282" i="13"/>
  <c r="L282" i="13"/>
  <c r="K282" i="13"/>
  <c r="J282" i="13"/>
  <c r="I282" i="13"/>
  <c r="H282" i="13"/>
  <c r="G282" i="13"/>
  <c r="F282" i="13"/>
  <c r="E282" i="13"/>
  <c r="D282" i="13"/>
  <c r="B282" i="13"/>
  <c r="A282" i="13"/>
  <c r="M281" i="13"/>
  <c r="L281" i="13"/>
  <c r="K281" i="13"/>
  <c r="J281" i="13"/>
  <c r="I281" i="13"/>
  <c r="H281" i="13"/>
  <c r="G281" i="13"/>
  <c r="F281" i="13"/>
  <c r="E281" i="13"/>
  <c r="D281" i="13"/>
  <c r="B281" i="13"/>
  <c r="A281" i="13"/>
  <c r="M280" i="13"/>
  <c r="L280" i="13"/>
  <c r="K280" i="13"/>
  <c r="J280" i="13"/>
  <c r="I280" i="13"/>
  <c r="H280" i="13"/>
  <c r="G280" i="13"/>
  <c r="F280" i="13"/>
  <c r="E280" i="13"/>
  <c r="D280" i="13"/>
  <c r="B280" i="13"/>
  <c r="A280" i="13"/>
  <c r="M279" i="13"/>
  <c r="L279" i="13"/>
  <c r="K279" i="13"/>
  <c r="J279" i="13"/>
  <c r="I279" i="13"/>
  <c r="H279" i="13"/>
  <c r="G279" i="13"/>
  <c r="F279" i="13"/>
  <c r="E279" i="13"/>
  <c r="D279" i="13"/>
  <c r="B279" i="13"/>
  <c r="A279" i="13"/>
  <c r="M278" i="13"/>
  <c r="L278" i="13"/>
  <c r="K278" i="13"/>
  <c r="J278" i="13"/>
  <c r="I278" i="13"/>
  <c r="H278" i="13"/>
  <c r="G278" i="13"/>
  <c r="F278" i="13"/>
  <c r="E278" i="13"/>
  <c r="D278" i="13"/>
  <c r="B278" i="13"/>
  <c r="A278" i="13"/>
  <c r="M277" i="13"/>
  <c r="L277" i="13"/>
  <c r="K277" i="13"/>
  <c r="J277" i="13"/>
  <c r="I277" i="13"/>
  <c r="H277" i="13"/>
  <c r="G277" i="13"/>
  <c r="F277" i="13"/>
  <c r="E277" i="13"/>
  <c r="D277" i="13"/>
  <c r="B277" i="13"/>
  <c r="A277" i="13"/>
  <c r="M276" i="13"/>
  <c r="L276" i="13"/>
  <c r="K276" i="13"/>
  <c r="J276" i="13"/>
  <c r="I276" i="13"/>
  <c r="H276" i="13"/>
  <c r="G276" i="13"/>
  <c r="F276" i="13"/>
  <c r="E276" i="13"/>
  <c r="D276" i="13"/>
  <c r="B276" i="13"/>
  <c r="A276" i="13"/>
  <c r="M275" i="13"/>
  <c r="L275" i="13"/>
  <c r="K275" i="13"/>
  <c r="J275" i="13"/>
  <c r="I275" i="13"/>
  <c r="H275" i="13"/>
  <c r="G275" i="13"/>
  <c r="F275" i="13"/>
  <c r="E275" i="13"/>
  <c r="D275" i="13"/>
  <c r="B275" i="13"/>
  <c r="A275" i="13"/>
  <c r="M274" i="13"/>
  <c r="L274" i="13"/>
  <c r="K274" i="13"/>
  <c r="J274" i="13"/>
  <c r="I274" i="13"/>
  <c r="H274" i="13"/>
  <c r="G274" i="13"/>
  <c r="F274" i="13"/>
  <c r="E274" i="13"/>
  <c r="D274" i="13"/>
  <c r="B274" i="13"/>
  <c r="A274" i="13"/>
  <c r="M273" i="13"/>
  <c r="L273" i="13"/>
  <c r="K273" i="13"/>
  <c r="J273" i="13"/>
  <c r="I273" i="13"/>
  <c r="H273" i="13"/>
  <c r="G273" i="13"/>
  <c r="F273" i="13"/>
  <c r="E273" i="13"/>
  <c r="D273" i="13"/>
  <c r="B273" i="13"/>
  <c r="A273" i="13"/>
  <c r="M272" i="13"/>
  <c r="L272" i="13"/>
  <c r="K272" i="13"/>
  <c r="J272" i="13"/>
  <c r="I272" i="13"/>
  <c r="H272" i="13"/>
  <c r="G272" i="13"/>
  <c r="F272" i="13"/>
  <c r="E272" i="13"/>
  <c r="D272" i="13"/>
  <c r="B272" i="13"/>
  <c r="A272" i="13"/>
  <c r="M271" i="13"/>
  <c r="L271" i="13"/>
  <c r="K271" i="13"/>
  <c r="J271" i="13"/>
  <c r="I271" i="13"/>
  <c r="H271" i="13"/>
  <c r="G271" i="13"/>
  <c r="F271" i="13"/>
  <c r="E271" i="13"/>
  <c r="D271" i="13"/>
  <c r="B271" i="13"/>
  <c r="A271" i="13"/>
  <c r="M270" i="13"/>
  <c r="L270" i="13"/>
  <c r="K270" i="13"/>
  <c r="J270" i="13"/>
  <c r="I270" i="13"/>
  <c r="H270" i="13"/>
  <c r="G270" i="13"/>
  <c r="F270" i="13"/>
  <c r="E270" i="13"/>
  <c r="D270" i="13"/>
  <c r="B270" i="13"/>
  <c r="A270" i="13"/>
  <c r="M269" i="13"/>
  <c r="L269" i="13"/>
  <c r="K269" i="13"/>
  <c r="J269" i="13"/>
  <c r="I269" i="13"/>
  <c r="H269" i="13"/>
  <c r="G269" i="13"/>
  <c r="F269" i="13"/>
  <c r="E269" i="13"/>
  <c r="D269" i="13"/>
  <c r="B269" i="13"/>
  <c r="A269" i="13"/>
  <c r="M268" i="13"/>
  <c r="L268" i="13"/>
  <c r="K268" i="13"/>
  <c r="J268" i="13"/>
  <c r="I268" i="13"/>
  <c r="H268" i="13"/>
  <c r="G268" i="13"/>
  <c r="F268" i="13"/>
  <c r="E268" i="13"/>
  <c r="D268" i="13"/>
  <c r="B268" i="13"/>
  <c r="A268" i="13"/>
  <c r="M267" i="13"/>
  <c r="L267" i="13"/>
  <c r="K267" i="13"/>
  <c r="J267" i="13"/>
  <c r="I267" i="13"/>
  <c r="H267" i="13"/>
  <c r="G267" i="13"/>
  <c r="F267" i="13"/>
  <c r="E267" i="13"/>
  <c r="D267" i="13"/>
  <c r="B267" i="13"/>
  <c r="A267" i="13"/>
  <c r="M266" i="13"/>
  <c r="L266" i="13"/>
  <c r="K266" i="13"/>
  <c r="J266" i="13"/>
  <c r="I266" i="13"/>
  <c r="H266" i="13"/>
  <c r="G266" i="13"/>
  <c r="F266" i="13"/>
  <c r="E266" i="13"/>
  <c r="D266" i="13"/>
  <c r="B266" i="13"/>
  <c r="A266" i="13"/>
  <c r="M265" i="13"/>
  <c r="L265" i="13"/>
  <c r="K265" i="13"/>
  <c r="J265" i="13"/>
  <c r="I265" i="13"/>
  <c r="H265" i="13"/>
  <c r="G265" i="13"/>
  <c r="F265" i="13"/>
  <c r="E265" i="13"/>
  <c r="D265" i="13"/>
  <c r="B265" i="13"/>
  <c r="A265" i="13"/>
  <c r="M264" i="13"/>
  <c r="L264" i="13"/>
  <c r="K264" i="13"/>
  <c r="J264" i="13"/>
  <c r="I264" i="13"/>
  <c r="H264" i="13"/>
  <c r="G264" i="13"/>
  <c r="F264" i="13"/>
  <c r="E264" i="13"/>
  <c r="D264" i="13"/>
  <c r="B264" i="13"/>
  <c r="A264" i="13"/>
  <c r="M263" i="13"/>
  <c r="L263" i="13"/>
  <c r="K263" i="13"/>
  <c r="J263" i="13"/>
  <c r="I263" i="13"/>
  <c r="H263" i="13"/>
  <c r="G263" i="13"/>
  <c r="F263" i="13"/>
  <c r="E263" i="13"/>
  <c r="D263" i="13"/>
  <c r="B263" i="13"/>
  <c r="A263" i="13"/>
  <c r="M262" i="13"/>
  <c r="L262" i="13"/>
  <c r="K262" i="13"/>
  <c r="J262" i="13"/>
  <c r="I262" i="13"/>
  <c r="H262" i="13"/>
  <c r="G262" i="13"/>
  <c r="F262" i="13"/>
  <c r="E262" i="13"/>
  <c r="D262" i="13"/>
  <c r="B262" i="13"/>
  <c r="A262" i="13"/>
  <c r="M261" i="13"/>
  <c r="L261" i="13"/>
  <c r="K261" i="13"/>
  <c r="J261" i="13"/>
  <c r="I261" i="13"/>
  <c r="H261" i="13"/>
  <c r="G261" i="13"/>
  <c r="F261" i="13"/>
  <c r="E261" i="13"/>
  <c r="D261" i="13"/>
  <c r="B261" i="13"/>
  <c r="A261" i="13"/>
  <c r="M260" i="13"/>
  <c r="L260" i="13"/>
  <c r="K260" i="13"/>
  <c r="J260" i="13"/>
  <c r="I260" i="13"/>
  <c r="H260" i="13"/>
  <c r="G260" i="13"/>
  <c r="F260" i="13"/>
  <c r="E260" i="13"/>
  <c r="D260" i="13"/>
  <c r="B260" i="13"/>
  <c r="A260" i="13"/>
  <c r="M259" i="13"/>
  <c r="L259" i="13"/>
  <c r="K259" i="13"/>
  <c r="J259" i="13"/>
  <c r="I259" i="13"/>
  <c r="H259" i="13"/>
  <c r="G259" i="13"/>
  <c r="F259" i="13"/>
  <c r="E259" i="13"/>
  <c r="D259" i="13"/>
  <c r="B259" i="13"/>
  <c r="A259" i="13"/>
  <c r="M258" i="13"/>
  <c r="L258" i="13"/>
  <c r="K258" i="13"/>
  <c r="J258" i="13"/>
  <c r="I258" i="13"/>
  <c r="H258" i="13"/>
  <c r="G258" i="13"/>
  <c r="F258" i="13"/>
  <c r="E258" i="13"/>
  <c r="D258" i="13"/>
  <c r="B258" i="13"/>
  <c r="A258" i="13"/>
  <c r="M257" i="13"/>
  <c r="L257" i="13"/>
  <c r="K257" i="13"/>
  <c r="J257" i="13"/>
  <c r="I257" i="13"/>
  <c r="H257" i="13"/>
  <c r="G257" i="13"/>
  <c r="F257" i="13"/>
  <c r="E257" i="13"/>
  <c r="D257" i="13"/>
  <c r="B257" i="13"/>
  <c r="A257" i="13"/>
  <c r="M256" i="13"/>
  <c r="L256" i="13"/>
  <c r="K256" i="13"/>
  <c r="J256" i="13"/>
  <c r="I256" i="13"/>
  <c r="H256" i="13"/>
  <c r="G256" i="13"/>
  <c r="F256" i="13"/>
  <c r="E256" i="13"/>
  <c r="D256" i="13"/>
  <c r="B256" i="13"/>
  <c r="A256" i="13"/>
  <c r="M255" i="13"/>
  <c r="L255" i="13"/>
  <c r="K255" i="13"/>
  <c r="J255" i="13"/>
  <c r="I255" i="13"/>
  <c r="H255" i="13"/>
  <c r="G255" i="13"/>
  <c r="F255" i="13"/>
  <c r="E255" i="13"/>
  <c r="D255" i="13"/>
  <c r="B255" i="13"/>
  <c r="A255" i="13"/>
  <c r="M254" i="13"/>
  <c r="L254" i="13"/>
  <c r="K254" i="13"/>
  <c r="J254" i="13"/>
  <c r="I254" i="13"/>
  <c r="H254" i="13"/>
  <c r="G254" i="13"/>
  <c r="F254" i="13"/>
  <c r="E254" i="13"/>
  <c r="D254" i="13"/>
  <c r="B254" i="13"/>
  <c r="A254" i="13"/>
  <c r="M253" i="13"/>
  <c r="L253" i="13"/>
  <c r="K253" i="13"/>
  <c r="J253" i="13"/>
  <c r="I253" i="13"/>
  <c r="H253" i="13"/>
  <c r="G253" i="13"/>
  <c r="F253" i="13"/>
  <c r="E253" i="13"/>
  <c r="D253" i="13"/>
  <c r="B253" i="13"/>
  <c r="A253" i="13"/>
  <c r="M252" i="13"/>
  <c r="L252" i="13"/>
  <c r="K252" i="13"/>
  <c r="J252" i="13"/>
  <c r="I252" i="13"/>
  <c r="H252" i="13"/>
  <c r="G252" i="13"/>
  <c r="F252" i="13"/>
  <c r="E252" i="13"/>
  <c r="D252" i="13"/>
  <c r="B252" i="13"/>
  <c r="A252" i="13"/>
  <c r="M251" i="13"/>
  <c r="L251" i="13"/>
  <c r="K251" i="13"/>
  <c r="J251" i="13"/>
  <c r="I251" i="13"/>
  <c r="H251" i="13"/>
  <c r="G251" i="13"/>
  <c r="F251" i="13"/>
  <c r="E251" i="13"/>
  <c r="D251" i="13"/>
  <c r="B251" i="13"/>
  <c r="A251" i="13"/>
  <c r="M250" i="13"/>
  <c r="L250" i="13"/>
  <c r="K250" i="13"/>
  <c r="J250" i="13"/>
  <c r="I250" i="13"/>
  <c r="H250" i="13"/>
  <c r="G250" i="13"/>
  <c r="F250" i="13"/>
  <c r="E250" i="13"/>
  <c r="D250" i="13"/>
  <c r="B250" i="13"/>
  <c r="A250" i="13"/>
  <c r="M249" i="13"/>
  <c r="L249" i="13"/>
  <c r="K249" i="13"/>
  <c r="J249" i="13"/>
  <c r="I249" i="13"/>
  <c r="H249" i="13"/>
  <c r="G249" i="13"/>
  <c r="F249" i="13"/>
  <c r="E249" i="13"/>
  <c r="D249" i="13"/>
  <c r="B249" i="13"/>
  <c r="A249" i="13"/>
  <c r="M248" i="13"/>
  <c r="L248" i="13"/>
  <c r="K248" i="13"/>
  <c r="J248" i="13"/>
  <c r="I248" i="13"/>
  <c r="H248" i="13"/>
  <c r="G248" i="13"/>
  <c r="F248" i="13"/>
  <c r="E248" i="13"/>
  <c r="D248" i="13"/>
  <c r="B248" i="13"/>
  <c r="A248" i="13"/>
  <c r="M247" i="13"/>
  <c r="L247" i="13"/>
  <c r="K247" i="13"/>
  <c r="J247" i="13"/>
  <c r="I247" i="13"/>
  <c r="H247" i="13"/>
  <c r="G247" i="13"/>
  <c r="F247" i="13"/>
  <c r="E247" i="13"/>
  <c r="D247" i="13"/>
  <c r="B247" i="13"/>
  <c r="A247" i="13"/>
  <c r="M246" i="13"/>
  <c r="L246" i="13"/>
  <c r="K246" i="13"/>
  <c r="J246" i="13"/>
  <c r="I246" i="13"/>
  <c r="H246" i="13"/>
  <c r="G246" i="13"/>
  <c r="F246" i="13"/>
  <c r="E246" i="13"/>
  <c r="D246" i="13"/>
  <c r="B246" i="13"/>
  <c r="A246" i="13"/>
  <c r="M245" i="13"/>
  <c r="L245" i="13"/>
  <c r="K245" i="13"/>
  <c r="J245" i="13"/>
  <c r="I245" i="13"/>
  <c r="H245" i="13"/>
  <c r="G245" i="13"/>
  <c r="F245" i="13"/>
  <c r="E245" i="13"/>
  <c r="D245" i="13"/>
  <c r="B245" i="13"/>
  <c r="A245" i="13"/>
  <c r="M244" i="13"/>
  <c r="L244" i="13"/>
  <c r="K244" i="13"/>
  <c r="J244" i="13"/>
  <c r="I244" i="13"/>
  <c r="H244" i="13"/>
  <c r="G244" i="13"/>
  <c r="F244" i="13"/>
  <c r="E244" i="13"/>
  <c r="D244" i="13"/>
  <c r="B244" i="13"/>
  <c r="A244" i="13"/>
  <c r="M243" i="13"/>
  <c r="L243" i="13"/>
  <c r="K243" i="13"/>
  <c r="J243" i="13"/>
  <c r="I243" i="13"/>
  <c r="H243" i="13"/>
  <c r="G243" i="13"/>
  <c r="F243" i="13"/>
  <c r="E243" i="13"/>
  <c r="D243" i="13"/>
  <c r="B243" i="13"/>
  <c r="A243" i="13"/>
  <c r="M242" i="13"/>
  <c r="L242" i="13"/>
  <c r="K242" i="13"/>
  <c r="J242" i="13"/>
  <c r="I242" i="13"/>
  <c r="H242" i="13"/>
  <c r="G242" i="13"/>
  <c r="F242" i="13"/>
  <c r="E242" i="13"/>
  <c r="D242" i="13"/>
  <c r="B242" i="13"/>
  <c r="A242" i="13"/>
  <c r="M241" i="13"/>
  <c r="L241" i="13"/>
  <c r="K241" i="13"/>
  <c r="J241" i="13"/>
  <c r="I241" i="13"/>
  <c r="H241" i="13"/>
  <c r="G241" i="13"/>
  <c r="F241" i="13"/>
  <c r="E241" i="13"/>
  <c r="D241" i="13"/>
  <c r="B241" i="13"/>
  <c r="A241" i="13"/>
  <c r="M240" i="13"/>
  <c r="L240" i="13"/>
  <c r="K240" i="13"/>
  <c r="J240" i="13"/>
  <c r="I240" i="13"/>
  <c r="H240" i="13"/>
  <c r="G240" i="13"/>
  <c r="F240" i="13"/>
  <c r="E240" i="13"/>
  <c r="D240" i="13"/>
  <c r="B240" i="13"/>
  <c r="A240" i="13"/>
  <c r="M239" i="13"/>
  <c r="L239" i="13"/>
  <c r="K239" i="13"/>
  <c r="J239" i="13"/>
  <c r="I239" i="13"/>
  <c r="H239" i="13"/>
  <c r="G239" i="13"/>
  <c r="F239" i="13"/>
  <c r="E239" i="13"/>
  <c r="D239" i="13"/>
  <c r="B239" i="13"/>
  <c r="A239" i="13"/>
  <c r="M238" i="13"/>
  <c r="L238" i="13"/>
  <c r="K238" i="13"/>
  <c r="J238" i="13"/>
  <c r="I238" i="13"/>
  <c r="H238" i="13"/>
  <c r="G238" i="13"/>
  <c r="F238" i="13"/>
  <c r="E238" i="13"/>
  <c r="D238" i="13"/>
  <c r="B238" i="13"/>
  <c r="A238" i="13"/>
  <c r="M237" i="13"/>
  <c r="L237" i="13"/>
  <c r="K237" i="13"/>
  <c r="J237" i="13"/>
  <c r="I237" i="13"/>
  <c r="H237" i="13"/>
  <c r="G237" i="13"/>
  <c r="F237" i="13"/>
  <c r="E237" i="13"/>
  <c r="D237" i="13"/>
  <c r="B237" i="13"/>
  <c r="A237" i="13"/>
  <c r="M236" i="13"/>
  <c r="L236" i="13"/>
  <c r="K236" i="13"/>
  <c r="J236" i="13"/>
  <c r="I236" i="13"/>
  <c r="H236" i="13"/>
  <c r="G236" i="13"/>
  <c r="F236" i="13"/>
  <c r="E236" i="13"/>
  <c r="D236" i="13"/>
  <c r="B236" i="13"/>
  <c r="A236" i="13"/>
  <c r="M235" i="13"/>
  <c r="L235" i="13"/>
  <c r="K235" i="13"/>
  <c r="J235" i="13"/>
  <c r="I235" i="13"/>
  <c r="H235" i="13"/>
  <c r="G235" i="13"/>
  <c r="F235" i="13"/>
  <c r="E235" i="13"/>
  <c r="D235" i="13"/>
  <c r="B235" i="13"/>
  <c r="A235" i="13"/>
  <c r="M234" i="13"/>
  <c r="L234" i="13"/>
  <c r="K234" i="13"/>
  <c r="J234" i="13"/>
  <c r="I234" i="13"/>
  <c r="H234" i="13"/>
  <c r="G234" i="13"/>
  <c r="F234" i="13"/>
  <c r="E234" i="13"/>
  <c r="D234" i="13"/>
  <c r="B234" i="13"/>
  <c r="A234" i="13"/>
  <c r="M233" i="13"/>
  <c r="L233" i="13"/>
  <c r="K233" i="13"/>
  <c r="J233" i="13"/>
  <c r="I233" i="13"/>
  <c r="H233" i="13"/>
  <c r="G233" i="13"/>
  <c r="F233" i="13"/>
  <c r="E233" i="13"/>
  <c r="D233" i="13"/>
  <c r="B233" i="13"/>
  <c r="A233" i="13"/>
  <c r="M232" i="13"/>
  <c r="L232" i="13"/>
  <c r="K232" i="13"/>
  <c r="J232" i="13"/>
  <c r="I232" i="13"/>
  <c r="H232" i="13"/>
  <c r="G232" i="13"/>
  <c r="F232" i="13"/>
  <c r="E232" i="13"/>
  <c r="D232" i="13"/>
  <c r="B232" i="13"/>
  <c r="A232" i="13"/>
  <c r="M231" i="13"/>
  <c r="L231" i="13"/>
  <c r="K231" i="13"/>
  <c r="J231" i="13"/>
  <c r="I231" i="13"/>
  <c r="H231" i="13"/>
  <c r="G231" i="13"/>
  <c r="F231" i="13"/>
  <c r="E231" i="13"/>
  <c r="D231" i="13"/>
  <c r="B231" i="13"/>
  <c r="A231" i="13"/>
  <c r="M230" i="13"/>
  <c r="L230" i="13"/>
  <c r="K230" i="13"/>
  <c r="J230" i="13"/>
  <c r="I230" i="13"/>
  <c r="H230" i="13"/>
  <c r="G230" i="13"/>
  <c r="F230" i="13"/>
  <c r="E230" i="13"/>
  <c r="D230" i="13"/>
  <c r="B230" i="13"/>
  <c r="A230" i="13"/>
  <c r="M229" i="13"/>
  <c r="L229" i="13"/>
  <c r="K229" i="13"/>
  <c r="J229" i="13"/>
  <c r="I229" i="13"/>
  <c r="H229" i="13"/>
  <c r="G229" i="13"/>
  <c r="F229" i="13"/>
  <c r="E229" i="13"/>
  <c r="D229" i="13"/>
  <c r="B229" i="13"/>
  <c r="A229" i="13"/>
  <c r="M228" i="13"/>
  <c r="L228" i="13"/>
  <c r="K228" i="13"/>
  <c r="J228" i="13"/>
  <c r="I228" i="13"/>
  <c r="H228" i="13"/>
  <c r="G228" i="13"/>
  <c r="F228" i="13"/>
  <c r="E228" i="13"/>
  <c r="D228" i="13"/>
  <c r="B228" i="13"/>
  <c r="A228" i="13"/>
  <c r="M227" i="13"/>
  <c r="L227" i="13"/>
  <c r="K227" i="13"/>
  <c r="J227" i="13"/>
  <c r="I227" i="13"/>
  <c r="H227" i="13"/>
  <c r="G227" i="13"/>
  <c r="F227" i="13"/>
  <c r="E227" i="13"/>
  <c r="D227" i="13"/>
  <c r="B227" i="13"/>
  <c r="A227" i="13"/>
  <c r="M226" i="13"/>
  <c r="L226" i="13"/>
  <c r="K226" i="13"/>
  <c r="J226" i="13"/>
  <c r="I226" i="13"/>
  <c r="H226" i="13"/>
  <c r="G226" i="13"/>
  <c r="F226" i="13"/>
  <c r="E226" i="13"/>
  <c r="D226" i="13"/>
  <c r="B226" i="13"/>
  <c r="A226" i="13"/>
  <c r="M225" i="13"/>
  <c r="L225" i="13"/>
  <c r="K225" i="13"/>
  <c r="J225" i="13"/>
  <c r="I225" i="13"/>
  <c r="H225" i="13"/>
  <c r="G225" i="13"/>
  <c r="F225" i="13"/>
  <c r="E225" i="13"/>
  <c r="D225" i="13"/>
  <c r="B225" i="13"/>
  <c r="A225" i="13"/>
  <c r="M224" i="13"/>
  <c r="L224" i="13"/>
  <c r="K224" i="13"/>
  <c r="J224" i="13"/>
  <c r="I224" i="13"/>
  <c r="H224" i="13"/>
  <c r="G224" i="13"/>
  <c r="F224" i="13"/>
  <c r="E224" i="13"/>
  <c r="D224" i="13"/>
  <c r="B224" i="13"/>
  <c r="A224" i="13"/>
  <c r="M223" i="13"/>
  <c r="L223" i="13"/>
  <c r="K223" i="13"/>
  <c r="J223" i="13"/>
  <c r="I223" i="13"/>
  <c r="H223" i="13"/>
  <c r="G223" i="13"/>
  <c r="F223" i="13"/>
  <c r="E223" i="13"/>
  <c r="D223" i="13"/>
  <c r="B223" i="13"/>
  <c r="A223" i="13"/>
  <c r="M222" i="13"/>
  <c r="L222" i="13"/>
  <c r="K222" i="13"/>
  <c r="J222" i="13"/>
  <c r="I222" i="13"/>
  <c r="H222" i="13"/>
  <c r="G222" i="13"/>
  <c r="F222" i="13"/>
  <c r="E222" i="13"/>
  <c r="D222" i="13"/>
  <c r="B222" i="13"/>
  <c r="A222" i="13"/>
  <c r="M221" i="13"/>
  <c r="L221" i="13"/>
  <c r="K221" i="13"/>
  <c r="J221" i="13"/>
  <c r="I221" i="13"/>
  <c r="H221" i="13"/>
  <c r="G221" i="13"/>
  <c r="F221" i="13"/>
  <c r="E221" i="13"/>
  <c r="D221" i="13"/>
  <c r="B221" i="13"/>
  <c r="A221" i="13"/>
  <c r="M220" i="13"/>
  <c r="L220" i="13"/>
  <c r="K220" i="13"/>
  <c r="J220" i="13"/>
  <c r="I220" i="13"/>
  <c r="H220" i="13"/>
  <c r="G220" i="13"/>
  <c r="F220" i="13"/>
  <c r="E220" i="13"/>
  <c r="D220" i="13"/>
  <c r="B220" i="13"/>
  <c r="A220" i="13"/>
  <c r="M219" i="13"/>
  <c r="L219" i="13"/>
  <c r="K219" i="13"/>
  <c r="J219" i="13"/>
  <c r="I219" i="13"/>
  <c r="H219" i="13"/>
  <c r="G219" i="13"/>
  <c r="F219" i="13"/>
  <c r="E219" i="13"/>
  <c r="D219" i="13"/>
  <c r="B219" i="13"/>
  <c r="A219" i="13"/>
  <c r="M218" i="13"/>
  <c r="L218" i="13"/>
  <c r="K218" i="13"/>
  <c r="J218" i="13"/>
  <c r="I218" i="13"/>
  <c r="H218" i="13"/>
  <c r="G218" i="13"/>
  <c r="F218" i="13"/>
  <c r="E218" i="13"/>
  <c r="D218" i="13"/>
  <c r="B218" i="13"/>
  <c r="A218" i="13"/>
  <c r="M217" i="13"/>
  <c r="L217" i="13"/>
  <c r="K217" i="13"/>
  <c r="J217" i="13"/>
  <c r="I217" i="13"/>
  <c r="H217" i="13"/>
  <c r="G217" i="13"/>
  <c r="F217" i="13"/>
  <c r="E217" i="13"/>
  <c r="D217" i="13"/>
  <c r="B217" i="13"/>
  <c r="A217" i="13"/>
  <c r="M216" i="13"/>
  <c r="L216" i="13"/>
  <c r="K216" i="13"/>
  <c r="J216" i="13"/>
  <c r="I216" i="13"/>
  <c r="H216" i="13"/>
  <c r="G216" i="13"/>
  <c r="F216" i="13"/>
  <c r="E216" i="13"/>
  <c r="D216" i="13"/>
  <c r="B216" i="13"/>
  <c r="A216" i="13"/>
  <c r="M215" i="13"/>
  <c r="L215" i="13"/>
  <c r="K215" i="13"/>
  <c r="J215" i="13"/>
  <c r="I215" i="13"/>
  <c r="H215" i="13"/>
  <c r="G215" i="13"/>
  <c r="F215" i="13"/>
  <c r="E215" i="13"/>
  <c r="D215" i="13"/>
  <c r="B215" i="13"/>
  <c r="A215" i="13"/>
  <c r="M214" i="13"/>
  <c r="L214" i="13"/>
  <c r="K214" i="13"/>
  <c r="J214" i="13"/>
  <c r="I214" i="13"/>
  <c r="H214" i="13"/>
  <c r="G214" i="13"/>
  <c r="F214" i="13"/>
  <c r="E214" i="13"/>
  <c r="D214" i="13"/>
  <c r="B214" i="13"/>
  <c r="A214" i="13"/>
  <c r="M213" i="13"/>
  <c r="L213" i="13"/>
  <c r="K213" i="13"/>
  <c r="J213" i="13"/>
  <c r="I213" i="13"/>
  <c r="H213" i="13"/>
  <c r="G213" i="13"/>
  <c r="F213" i="13"/>
  <c r="E213" i="13"/>
  <c r="D213" i="13"/>
  <c r="B213" i="13"/>
  <c r="A213" i="13"/>
  <c r="M212" i="13"/>
  <c r="L212" i="13"/>
  <c r="K212" i="13"/>
  <c r="J212" i="13"/>
  <c r="I212" i="13"/>
  <c r="H212" i="13"/>
  <c r="G212" i="13"/>
  <c r="F212" i="13"/>
  <c r="E212" i="13"/>
  <c r="D212" i="13"/>
  <c r="B212" i="13"/>
  <c r="A212" i="13"/>
  <c r="M211" i="13"/>
  <c r="L211" i="13"/>
  <c r="K211" i="13"/>
  <c r="J211" i="13"/>
  <c r="I211" i="13"/>
  <c r="H211" i="13"/>
  <c r="G211" i="13"/>
  <c r="F211" i="13"/>
  <c r="E211" i="13"/>
  <c r="D211" i="13"/>
  <c r="B211" i="13"/>
  <c r="A211" i="13"/>
  <c r="M210" i="13"/>
  <c r="L210" i="13"/>
  <c r="K210" i="13"/>
  <c r="J210" i="13"/>
  <c r="I210" i="13"/>
  <c r="H210" i="13"/>
  <c r="G210" i="13"/>
  <c r="F210" i="13"/>
  <c r="E210" i="13"/>
  <c r="D210" i="13"/>
  <c r="B210" i="13"/>
  <c r="A210" i="13"/>
  <c r="M209" i="13"/>
  <c r="L209" i="13"/>
  <c r="K209" i="13"/>
  <c r="J209" i="13"/>
  <c r="I209" i="13"/>
  <c r="H209" i="13"/>
  <c r="G209" i="13"/>
  <c r="F209" i="13"/>
  <c r="E209" i="13"/>
  <c r="D209" i="13"/>
  <c r="B209" i="13"/>
  <c r="A209" i="13"/>
  <c r="M208" i="13"/>
  <c r="L208" i="13"/>
  <c r="K208" i="13"/>
  <c r="J208" i="13"/>
  <c r="I208" i="13"/>
  <c r="H208" i="13"/>
  <c r="G208" i="13"/>
  <c r="F208" i="13"/>
  <c r="E208" i="13"/>
  <c r="D208" i="13"/>
  <c r="B208" i="13"/>
  <c r="A208" i="13"/>
  <c r="M207" i="13"/>
  <c r="L207" i="13"/>
  <c r="K207" i="13"/>
  <c r="J207" i="13"/>
  <c r="I207" i="13"/>
  <c r="H207" i="13"/>
  <c r="G207" i="13"/>
  <c r="F207" i="13"/>
  <c r="E207" i="13"/>
  <c r="D207" i="13"/>
  <c r="B207" i="13"/>
  <c r="A207" i="13"/>
  <c r="M206" i="13"/>
  <c r="L206" i="13"/>
  <c r="K206" i="13"/>
  <c r="J206" i="13"/>
  <c r="I206" i="13"/>
  <c r="H206" i="13"/>
  <c r="G206" i="13"/>
  <c r="F206" i="13"/>
  <c r="E206" i="13"/>
  <c r="D206" i="13"/>
  <c r="B206" i="13"/>
  <c r="A206" i="13"/>
  <c r="M205" i="13"/>
  <c r="L205" i="13"/>
  <c r="K205" i="13"/>
  <c r="J205" i="13"/>
  <c r="I205" i="13"/>
  <c r="H205" i="13"/>
  <c r="G205" i="13"/>
  <c r="F205" i="13"/>
  <c r="E205" i="13"/>
  <c r="D205" i="13"/>
  <c r="B205" i="13"/>
  <c r="A205" i="13"/>
  <c r="M204" i="13"/>
  <c r="L204" i="13"/>
  <c r="K204" i="13"/>
  <c r="J204" i="13"/>
  <c r="I204" i="13"/>
  <c r="H204" i="13"/>
  <c r="G204" i="13"/>
  <c r="F204" i="13"/>
  <c r="E204" i="13"/>
  <c r="D204" i="13"/>
  <c r="B204" i="13"/>
  <c r="A204" i="13"/>
  <c r="M203" i="13"/>
  <c r="L203" i="13"/>
  <c r="K203" i="13"/>
  <c r="J203" i="13"/>
  <c r="I203" i="13"/>
  <c r="H203" i="13"/>
  <c r="G203" i="13"/>
  <c r="F203" i="13"/>
  <c r="E203" i="13"/>
  <c r="D203" i="13"/>
  <c r="B203" i="13"/>
  <c r="A203" i="13"/>
  <c r="M202" i="13"/>
  <c r="L202" i="13"/>
  <c r="K202" i="13"/>
  <c r="J202" i="13"/>
  <c r="I202" i="13"/>
  <c r="H202" i="13"/>
  <c r="G202" i="13"/>
  <c r="F202" i="13"/>
  <c r="E202" i="13"/>
  <c r="D202" i="13"/>
  <c r="B202" i="13"/>
  <c r="A202" i="13"/>
  <c r="M201" i="13"/>
  <c r="L201" i="13"/>
  <c r="K201" i="13"/>
  <c r="J201" i="13"/>
  <c r="I201" i="13"/>
  <c r="H201" i="13"/>
  <c r="G201" i="13"/>
  <c r="F201" i="13"/>
  <c r="E201" i="13"/>
  <c r="D201" i="13"/>
  <c r="B201" i="13"/>
  <c r="A201" i="13"/>
  <c r="M200" i="13"/>
  <c r="L200" i="13"/>
  <c r="K200" i="13"/>
  <c r="J200" i="13"/>
  <c r="I200" i="13"/>
  <c r="H200" i="13"/>
  <c r="G200" i="13"/>
  <c r="F200" i="13"/>
  <c r="E200" i="13"/>
  <c r="D200" i="13"/>
  <c r="B200" i="13"/>
  <c r="A200" i="13"/>
  <c r="M199" i="13"/>
  <c r="L199" i="13"/>
  <c r="K199" i="13"/>
  <c r="J199" i="13"/>
  <c r="I199" i="13"/>
  <c r="H199" i="13"/>
  <c r="G199" i="13"/>
  <c r="F199" i="13"/>
  <c r="E199" i="13"/>
  <c r="D199" i="13"/>
  <c r="B199" i="13"/>
  <c r="A199" i="13"/>
  <c r="M198" i="13"/>
  <c r="L198" i="13"/>
  <c r="K198" i="13"/>
  <c r="J198" i="13"/>
  <c r="I198" i="13"/>
  <c r="H198" i="13"/>
  <c r="G198" i="13"/>
  <c r="F198" i="13"/>
  <c r="E198" i="13"/>
  <c r="D198" i="13"/>
  <c r="B198" i="13"/>
  <c r="A198" i="13"/>
  <c r="M197" i="13"/>
  <c r="L197" i="13"/>
  <c r="K197" i="13"/>
  <c r="J197" i="13"/>
  <c r="I197" i="13"/>
  <c r="H197" i="13"/>
  <c r="G197" i="13"/>
  <c r="F197" i="13"/>
  <c r="E197" i="13"/>
  <c r="D197" i="13"/>
  <c r="B197" i="13"/>
  <c r="A197" i="13"/>
  <c r="M196" i="13"/>
  <c r="L196" i="13"/>
  <c r="K196" i="13"/>
  <c r="J196" i="13"/>
  <c r="I196" i="13"/>
  <c r="H196" i="13"/>
  <c r="G196" i="13"/>
  <c r="F196" i="13"/>
  <c r="E196" i="13"/>
  <c r="D196" i="13"/>
  <c r="B196" i="13"/>
  <c r="A196" i="13"/>
  <c r="M195" i="13"/>
  <c r="L195" i="13"/>
  <c r="K195" i="13"/>
  <c r="J195" i="13"/>
  <c r="I195" i="13"/>
  <c r="H195" i="13"/>
  <c r="G195" i="13"/>
  <c r="F195" i="13"/>
  <c r="E195" i="13"/>
  <c r="D195" i="13"/>
  <c r="B195" i="13"/>
  <c r="A195" i="13"/>
  <c r="M194" i="13"/>
  <c r="L194" i="13"/>
  <c r="K194" i="13"/>
  <c r="J194" i="13"/>
  <c r="I194" i="13"/>
  <c r="H194" i="13"/>
  <c r="G194" i="13"/>
  <c r="F194" i="13"/>
  <c r="E194" i="13"/>
  <c r="D194" i="13"/>
  <c r="B194" i="13"/>
  <c r="A194" i="13"/>
  <c r="M193" i="13"/>
  <c r="L193" i="13"/>
  <c r="K193" i="13"/>
  <c r="J193" i="13"/>
  <c r="I193" i="13"/>
  <c r="H193" i="13"/>
  <c r="G193" i="13"/>
  <c r="F193" i="13"/>
  <c r="E193" i="13"/>
  <c r="D193" i="13"/>
  <c r="B193" i="13"/>
  <c r="A193" i="13"/>
  <c r="M192" i="13"/>
  <c r="L192" i="13"/>
  <c r="K192" i="13"/>
  <c r="J192" i="13"/>
  <c r="I192" i="13"/>
  <c r="H192" i="13"/>
  <c r="G192" i="13"/>
  <c r="F192" i="13"/>
  <c r="E192" i="13"/>
  <c r="D192" i="13"/>
  <c r="B192" i="13"/>
  <c r="A192" i="13"/>
  <c r="M191" i="13"/>
  <c r="L191" i="13"/>
  <c r="K191" i="13"/>
  <c r="J191" i="13"/>
  <c r="I191" i="13"/>
  <c r="H191" i="13"/>
  <c r="G191" i="13"/>
  <c r="F191" i="13"/>
  <c r="E191" i="13"/>
  <c r="D191" i="13"/>
  <c r="B191" i="13"/>
  <c r="A191" i="13"/>
  <c r="M190" i="13"/>
  <c r="L190" i="13"/>
  <c r="K190" i="13"/>
  <c r="J190" i="13"/>
  <c r="I190" i="13"/>
  <c r="H190" i="13"/>
  <c r="G190" i="13"/>
  <c r="F190" i="13"/>
  <c r="E190" i="13"/>
  <c r="D190" i="13"/>
  <c r="B190" i="13"/>
  <c r="A190" i="13"/>
  <c r="M189" i="13"/>
  <c r="L189" i="13"/>
  <c r="K189" i="13"/>
  <c r="J189" i="13"/>
  <c r="I189" i="13"/>
  <c r="H189" i="13"/>
  <c r="G189" i="13"/>
  <c r="F189" i="13"/>
  <c r="E189" i="13"/>
  <c r="D189" i="13"/>
  <c r="B189" i="13"/>
  <c r="A189" i="13"/>
  <c r="M188" i="13"/>
  <c r="L188" i="13"/>
  <c r="K188" i="13"/>
  <c r="J188" i="13"/>
  <c r="I188" i="13"/>
  <c r="H188" i="13"/>
  <c r="G188" i="13"/>
  <c r="F188" i="13"/>
  <c r="E188" i="13"/>
  <c r="D188" i="13"/>
  <c r="B188" i="13"/>
  <c r="A188" i="13"/>
  <c r="M187" i="13"/>
  <c r="L187" i="13"/>
  <c r="K187" i="13"/>
  <c r="J187" i="13"/>
  <c r="I187" i="13"/>
  <c r="H187" i="13"/>
  <c r="G187" i="13"/>
  <c r="F187" i="13"/>
  <c r="E187" i="13"/>
  <c r="D187" i="13"/>
  <c r="B187" i="13"/>
  <c r="A187" i="13"/>
  <c r="M186" i="13"/>
  <c r="L186" i="13"/>
  <c r="K186" i="13"/>
  <c r="J186" i="13"/>
  <c r="I186" i="13"/>
  <c r="H186" i="13"/>
  <c r="G186" i="13"/>
  <c r="F186" i="13"/>
  <c r="E186" i="13"/>
  <c r="D186" i="13"/>
  <c r="B186" i="13"/>
  <c r="A186" i="13"/>
  <c r="M185" i="13"/>
  <c r="L185" i="13"/>
  <c r="K185" i="13"/>
  <c r="J185" i="13"/>
  <c r="I185" i="13"/>
  <c r="H185" i="13"/>
  <c r="G185" i="13"/>
  <c r="F185" i="13"/>
  <c r="E185" i="13"/>
  <c r="D185" i="13"/>
  <c r="B185" i="13"/>
  <c r="A185" i="13"/>
  <c r="M184" i="13"/>
  <c r="L184" i="13"/>
  <c r="K184" i="13"/>
  <c r="J184" i="13"/>
  <c r="I184" i="13"/>
  <c r="H184" i="13"/>
  <c r="G184" i="13"/>
  <c r="F184" i="13"/>
  <c r="E184" i="13"/>
  <c r="D184" i="13"/>
  <c r="B184" i="13"/>
  <c r="A184" i="13"/>
  <c r="M183" i="13"/>
  <c r="L183" i="13"/>
  <c r="K183" i="13"/>
  <c r="J183" i="13"/>
  <c r="I183" i="13"/>
  <c r="H183" i="13"/>
  <c r="G183" i="13"/>
  <c r="F183" i="13"/>
  <c r="E183" i="13"/>
  <c r="D183" i="13"/>
  <c r="B183" i="13"/>
  <c r="A183" i="13"/>
  <c r="I335" i="8"/>
  <c r="G335" i="8"/>
  <c r="E335" i="8"/>
  <c r="C335" i="8"/>
  <c r="I334" i="8"/>
  <c r="G334" i="8"/>
  <c r="E334" i="8"/>
  <c r="C334" i="8"/>
  <c r="I333" i="8"/>
  <c r="G333" i="8"/>
  <c r="E333" i="8"/>
  <c r="C333" i="8"/>
  <c r="I332" i="8"/>
  <c r="G332" i="8"/>
  <c r="E332" i="8"/>
  <c r="C332" i="8"/>
  <c r="I331" i="8"/>
  <c r="G331" i="8"/>
  <c r="E331" i="8"/>
  <c r="C331" i="8"/>
  <c r="I330" i="8"/>
  <c r="G330" i="8"/>
  <c r="E330" i="8"/>
  <c r="C330" i="8"/>
  <c r="I329" i="8"/>
  <c r="G329" i="8"/>
  <c r="E329" i="8"/>
  <c r="C329" i="8"/>
  <c r="I328" i="8"/>
  <c r="G328" i="8"/>
  <c r="E328" i="8"/>
  <c r="C328" i="8"/>
  <c r="I327" i="8"/>
  <c r="G327" i="8"/>
  <c r="E327" i="8"/>
  <c r="C327" i="8"/>
  <c r="I326" i="8"/>
  <c r="G326" i="8"/>
  <c r="E326" i="8"/>
  <c r="C326" i="8"/>
  <c r="I325" i="8"/>
  <c r="G325" i="8"/>
  <c r="E325" i="8"/>
  <c r="C325" i="8"/>
  <c r="I324" i="8"/>
  <c r="G324" i="8"/>
  <c r="E324" i="8"/>
  <c r="C324" i="8"/>
  <c r="I323" i="8"/>
  <c r="G323" i="8"/>
  <c r="E323" i="8"/>
  <c r="C323" i="8"/>
  <c r="I322" i="8"/>
  <c r="G322" i="8"/>
  <c r="E322" i="8"/>
  <c r="C322" i="8"/>
  <c r="I321" i="8"/>
  <c r="G321" i="8"/>
  <c r="E321" i="8"/>
  <c r="C321" i="8"/>
  <c r="I320" i="8"/>
  <c r="G320" i="8"/>
  <c r="E320" i="8"/>
  <c r="C320" i="8"/>
  <c r="I319" i="8"/>
  <c r="G319" i="8"/>
  <c r="E319" i="8"/>
  <c r="C319" i="8"/>
  <c r="I318" i="8"/>
  <c r="G318" i="8"/>
  <c r="E318" i="8"/>
  <c r="C318" i="8"/>
  <c r="I317" i="8"/>
  <c r="G317" i="8"/>
  <c r="E317" i="8"/>
  <c r="C317" i="8"/>
  <c r="I316" i="8"/>
  <c r="G316" i="8"/>
  <c r="E316" i="8"/>
  <c r="C316" i="8"/>
  <c r="I315" i="8"/>
  <c r="G315" i="8"/>
  <c r="E315" i="8"/>
  <c r="C315" i="8"/>
  <c r="I314" i="8"/>
  <c r="G314" i="8"/>
  <c r="E314" i="8"/>
  <c r="C314" i="8"/>
  <c r="I313" i="8"/>
  <c r="G313" i="8"/>
  <c r="E313" i="8"/>
  <c r="C313" i="8"/>
  <c r="I312" i="8"/>
  <c r="G312" i="8"/>
  <c r="E312" i="8"/>
  <c r="C312" i="8"/>
  <c r="I311" i="8"/>
  <c r="G311" i="8"/>
  <c r="E311" i="8"/>
  <c r="C311" i="8"/>
  <c r="I310" i="8"/>
  <c r="G310" i="8"/>
  <c r="E310" i="8"/>
  <c r="C310" i="8"/>
  <c r="I309" i="8"/>
  <c r="G309" i="8"/>
  <c r="E309" i="8"/>
  <c r="C309" i="8"/>
  <c r="I308" i="8"/>
  <c r="G308" i="8"/>
  <c r="E308" i="8"/>
  <c r="C308" i="8"/>
  <c r="I307" i="8"/>
  <c r="G307" i="8"/>
  <c r="E307" i="8"/>
  <c r="C307" i="8"/>
  <c r="I306" i="8"/>
  <c r="G306" i="8"/>
  <c r="E306" i="8"/>
  <c r="C306" i="8"/>
  <c r="I305" i="8"/>
  <c r="G305" i="8"/>
  <c r="E305" i="8"/>
  <c r="C305" i="8"/>
  <c r="I304" i="8"/>
  <c r="G304" i="8"/>
  <c r="E304" i="8"/>
  <c r="C304" i="8"/>
  <c r="I303" i="8"/>
  <c r="G303" i="8"/>
  <c r="E303" i="8"/>
  <c r="C303" i="8"/>
  <c r="I302" i="8"/>
  <c r="G302" i="8"/>
  <c r="E302" i="8"/>
  <c r="C302" i="8"/>
  <c r="I301" i="8"/>
  <c r="G301" i="8"/>
  <c r="E301" i="8"/>
  <c r="C301" i="8"/>
  <c r="I300" i="8"/>
  <c r="G300" i="8"/>
  <c r="E300" i="8"/>
  <c r="C300" i="8"/>
  <c r="I299" i="8"/>
  <c r="G299" i="8"/>
  <c r="E299" i="8"/>
  <c r="C299" i="8"/>
  <c r="I298" i="8"/>
  <c r="G298" i="8"/>
  <c r="E298" i="8"/>
  <c r="C298" i="8"/>
  <c r="I297" i="8"/>
  <c r="G297" i="8"/>
  <c r="E297" i="8"/>
  <c r="C297" i="8"/>
  <c r="I296" i="8"/>
  <c r="G296" i="8"/>
  <c r="E296" i="8"/>
  <c r="C296" i="8"/>
  <c r="I295" i="8"/>
  <c r="G295" i="8"/>
  <c r="E295" i="8"/>
  <c r="C295" i="8"/>
  <c r="I294" i="8"/>
  <c r="G294" i="8"/>
  <c r="E294" i="8"/>
  <c r="C294" i="8"/>
  <c r="I293" i="8"/>
  <c r="G293" i="8"/>
  <c r="E293" i="8"/>
  <c r="C293" i="8"/>
  <c r="I292" i="8"/>
  <c r="G292" i="8"/>
  <c r="E292" i="8"/>
  <c r="C292" i="8"/>
  <c r="I291" i="8"/>
  <c r="G291" i="8"/>
  <c r="E291" i="8"/>
  <c r="C291" i="8"/>
  <c r="I290" i="8"/>
  <c r="G290" i="8"/>
  <c r="E290" i="8"/>
  <c r="C290" i="8"/>
  <c r="I289" i="8"/>
  <c r="G289" i="8"/>
  <c r="E289" i="8"/>
  <c r="C289" i="8"/>
  <c r="I288" i="8"/>
  <c r="G288" i="8"/>
  <c r="E288" i="8"/>
  <c r="C288" i="8"/>
  <c r="I287" i="8"/>
  <c r="G287" i="8"/>
  <c r="E287" i="8"/>
  <c r="C287" i="8"/>
  <c r="I286" i="8"/>
  <c r="G286" i="8"/>
  <c r="E286" i="8"/>
  <c r="C286" i="8"/>
  <c r="I285" i="8"/>
  <c r="G285" i="8"/>
  <c r="E285" i="8"/>
  <c r="C285" i="8"/>
  <c r="I284" i="8"/>
  <c r="G284" i="8"/>
  <c r="E284" i="8"/>
  <c r="C284" i="8"/>
  <c r="I283" i="8"/>
  <c r="G283" i="8"/>
  <c r="E283" i="8"/>
  <c r="C283" i="8"/>
  <c r="I282" i="8"/>
  <c r="G282" i="8"/>
  <c r="E282" i="8"/>
  <c r="C282" i="8"/>
  <c r="I281" i="8"/>
  <c r="G281" i="8"/>
  <c r="E281" i="8"/>
  <c r="C281" i="8"/>
  <c r="I280" i="8"/>
  <c r="G280" i="8"/>
  <c r="E280" i="8"/>
  <c r="C280" i="8"/>
  <c r="I279" i="8"/>
  <c r="G279" i="8"/>
  <c r="E279" i="8"/>
  <c r="C279" i="8"/>
  <c r="I278" i="8"/>
  <c r="G278" i="8"/>
  <c r="E278" i="8"/>
  <c r="C278" i="8"/>
  <c r="I277" i="8"/>
  <c r="G277" i="8"/>
  <c r="E277" i="8"/>
  <c r="C277" i="8"/>
  <c r="I276" i="8"/>
  <c r="G276" i="8"/>
  <c r="E276" i="8"/>
  <c r="C276" i="8"/>
  <c r="I275" i="8"/>
  <c r="G275" i="8"/>
  <c r="E275" i="8"/>
  <c r="C275" i="8"/>
  <c r="I274" i="8"/>
  <c r="G274" i="8"/>
  <c r="E274" i="8"/>
  <c r="C274" i="8"/>
  <c r="I273" i="8"/>
  <c r="G273" i="8"/>
  <c r="E273" i="8"/>
  <c r="C273" i="8"/>
  <c r="I272" i="8"/>
  <c r="G272" i="8"/>
  <c r="E272" i="8"/>
  <c r="C272" i="8"/>
  <c r="I271" i="8"/>
  <c r="G271" i="8"/>
  <c r="E271" i="8"/>
  <c r="C271" i="8"/>
  <c r="I270" i="8"/>
  <c r="G270" i="8"/>
  <c r="E270" i="8"/>
  <c r="C270" i="8"/>
  <c r="I269" i="8"/>
  <c r="G269" i="8"/>
  <c r="E269" i="8"/>
  <c r="C269" i="8"/>
  <c r="I268" i="8"/>
  <c r="G268" i="8"/>
  <c r="E268" i="8"/>
  <c r="C268" i="8"/>
  <c r="I267" i="8"/>
  <c r="G267" i="8"/>
  <c r="E267" i="8"/>
  <c r="C267" i="8"/>
  <c r="I266" i="8"/>
  <c r="G266" i="8"/>
  <c r="E266" i="8"/>
  <c r="C266" i="8"/>
  <c r="I265" i="8"/>
  <c r="G265" i="8"/>
  <c r="E265" i="8"/>
  <c r="C265" i="8"/>
  <c r="I264" i="8"/>
  <c r="G264" i="8"/>
  <c r="E264" i="8"/>
  <c r="C264" i="8"/>
  <c r="I263" i="8"/>
  <c r="G263" i="8"/>
  <c r="E263" i="8"/>
  <c r="C263" i="8"/>
  <c r="I262" i="8"/>
  <c r="G262" i="8"/>
  <c r="E262" i="8"/>
  <c r="C262" i="8"/>
  <c r="I261" i="8"/>
  <c r="G261" i="8"/>
  <c r="E261" i="8"/>
  <c r="C261" i="8"/>
  <c r="I260" i="8"/>
  <c r="G260" i="8"/>
  <c r="E260" i="8"/>
  <c r="C260" i="8"/>
  <c r="I259" i="8"/>
  <c r="G259" i="8"/>
  <c r="E259" i="8"/>
  <c r="C259" i="8"/>
  <c r="I258" i="8"/>
  <c r="G258" i="8"/>
  <c r="E258" i="8"/>
  <c r="C258" i="8"/>
  <c r="I257" i="8"/>
  <c r="G257" i="8"/>
  <c r="E257" i="8"/>
  <c r="C257" i="8"/>
  <c r="I256" i="8"/>
  <c r="G256" i="8"/>
  <c r="E256" i="8"/>
  <c r="C256" i="8"/>
  <c r="I255" i="8"/>
  <c r="G255" i="8"/>
  <c r="E255" i="8"/>
  <c r="C255" i="8"/>
  <c r="I254" i="8"/>
  <c r="G254" i="8"/>
  <c r="E254" i="8"/>
  <c r="C254" i="8"/>
  <c r="I253" i="8"/>
  <c r="G253" i="8"/>
  <c r="E253" i="8"/>
  <c r="C253" i="8"/>
  <c r="I252" i="8"/>
  <c r="G252" i="8"/>
  <c r="E252" i="8"/>
  <c r="C252" i="8"/>
  <c r="I251" i="8"/>
  <c r="G251" i="8"/>
  <c r="E251" i="8"/>
  <c r="C251" i="8"/>
  <c r="I250" i="8"/>
  <c r="G250" i="8"/>
  <c r="E250" i="8"/>
  <c r="C250" i="8"/>
  <c r="I249" i="8"/>
  <c r="G249" i="8"/>
  <c r="E249" i="8"/>
  <c r="C249" i="8"/>
  <c r="I248" i="8"/>
  <c r="G248" i="8"/>
  <c r="E248" i="8"/>
  <c r="C248" i="8"/>
  <c r="I247" i="8"/>
  <c r="G247" i="8"/>
  <c r="E247" i="8"/>
  <c r="C247" i="8"/>
  <c r="I246" i="8"/>
  <c r="G246" i="8"/>
  <c r="E246" i="8"/>
  <c r="C246" i="8"/>
  <c r="I245" i="8"/>
  <c r="G245" i="8"/>
  <c r="E245" i="8"/>
  <c r="C245" i="8"/>
  <c r="I244" i="8"/>
  <c r="G244" i="8"/>
  <c r="E244" i="8"/>
  <c r="C244" i="8"/>
  <c r="I243" i="8"/>
  <c r="G243" i="8"/>
  <c r="E243" i="8"/>
  <c r="C243" i="8"/>
  <c r="I242" i="8"/>
  <c r="G242" i="8"/>
  <c r="E242" i="8"/>
  <c r="C242" i="8"/>
  <c r="I241" i="8"/>
  <c r="G241" i="8"/>
  <c r="E241" i="8"/>
  <c r="C241" i="8"/>
  <c r="I240" i="8"/>
  <c r="G240" i="8"/>
  <c r="E240" i="8"/>
  <c r="C240" i="8"/>
  <c r="I239" i="8"/>
  <c r="G239" i="8"/>
  <c r="E239" i="8"/>
  <c r="C239" i="8"/>
  <c r="I238" i="8"/>
  <c r="G238" i="8"/>
  <c r="E238" i="8"/>
  <c r="C238" i="8"/>
  <c r="I237" i="8"/>
  <c r="G237" i="8"/>
  <c r="E237" i="8"/>
  <c r="C237" i="8"/>
  <c r="I236" i="8"/>
  <c r="G236" i="8"/>
  <c r="E236" i="8"/>
  <c r="C236" i="8"/>
  <c r="I235" i="8"/>
  <c r="G235" i="8"/>
  <c r="E235" i="8"/>
  <c r="C235" i="8"/>
  <c r="I234" i="8"/>
  <c r="G234" i="8"/>
  <c r="E234" i="8"/>
  <c r="C234" i="8"/>
  <c r="I233" i="8"/>
  <c r="G233" i="8"/>
  <c r="E233" i="8"/>
  <c r="C233" i="8"/>
  <c r="I232" i="8"/>
  <c r="G232" i="8"/>
  <c r="E232" i="8"/>
  <c r="C232" i="8"/>
  <c r="I231" i="8"/>
  <c r="G231" i="8"/>
  <c r="E231" i="8"/>
  <c r="C231" i="8"/>
  <c r="I230" i="8"/>
  <c r="G230" i="8"/>
  <c r="E230" i="8"/>
  <c r="C230" i="8"/>
  <c r="I229" i="8"/>
  <c r="G229" i="8"/>
  <c r="E229" i="8"/>
  <c r="C229" i="8"/>
  <c r="I228" i="8"/>
  <c r="G228" i="8"/>
  <c r="E228" i="8"/>
  <c r="C228" i="8"/>
  <c r="I227" i="8"/>
  <c r="G227" i="8"/>
  <c r="E227" i="8"/>
  <c r="C227" i="8"/>
  <c r="I226" i="8"/>
  <c r="G226" i="8"/>
  <c r="E226" i="8"/>
  <c r="C226" i="8"/>
  <c r="I225" i="8"/>
  <c r="G225" i="8"/>
  <c r="E225" i="8"/>
  <c r="C225" i="8"/>
  <c r="I224" i="8"/>
  <c r="G224" i="8"/>
  <c r="E224" i="8"/>
  <c r="C224" i="8"/>
  <c r="I223" i="8"/>
  <c r="G223" i="8"/>
  <c r="E223" i="8"/>
  <c r="C223" i="8"/>
  <c r="I222" i="8"/>
  <c r="G222" i="8"/>
  <c r="E222" i="8"/>
  <c r="C222" i="8"/>
  <c r="I221" i="8"/>
  <c r="G221" i="8"/>
  <c r="E221" i="8"/>
  <c r="C221" i="8"/>
  <c r="I220" i="8"/>
  <c r="G220" i="8"/>
  <c r="E220" i="8"/>
  <c r="C220" i="8"/>
  <c r="I219" i="8"/>
  <c r="G219" i="8"/>
  <c r="E219" i="8"/>
  <c r="C219" i="8"/>
  <c r="I218" i="8"/>
  <c r="G218" i="8"/>
  <c r="E218" i="8"/>
  <c r="C218" i="8"/>
  <c r="I217" i="8"/>
  <c r="G217" i="8"/>
  <c r="E217" i="8"/>
  <c r="C217" i="8"/>
  <c r="I216" i="8"/>
  <c r="G216" i="8"/>
  <c r="E216" i="8"/>
  <c r="C216" i="8"/>
  <c r="I215" i="8"/>
  <c r="G215" i="8"/>
  <c r="E215" i="8"/>
  <c r="C215" i="8"/>
  <c r="I214" i="8"/>
  <c r="G214" i="8"/>
  <c r="E214" i="8"/>
  <c r="C214" i="8"/>
  <c r="I213" i="8"/>
  <c r="G213" i="8"/>
  <c r="E213" i="8"/>
  <c r="C213" i="8"/>
  <c r="I212" i="8"/>
  <c r="G212" i="8"/>
  <c r="E212" i="8"/>
  <c r="C212" i="8"/>
  <c r="I211" i="8"/>
  <c r="G211" i="8"/>
  <c r="E211" i="8"/>
  <c r="C211" i="8"/>
  <c r="I210" i="8"/>
  <c r="G210" i="8"/>
  <c r="E210" i="8"/>
  <c r="C210" i="8"/>
  <c r="I209" i="8"/>
  <c r="G209" i="8"/>
  <c r="E209" i="8"/>
  <c r="C209" i="8"/>
  <c r="I208" i="8"/>
  <c r="G208" i="8"/>
  <c r="E208" i="8"/>
  <c r="C208" i="8"/>
  <c r="I207" i="8"/>
  <c r="G207" i="8"/>
  <c r="E207" i="8"/>
  <c r="C207" i="8"/>
  <c r="I206" i="8"/>
  <c r="G206" i="8"/>
  <c r="E206" i="8"/>
  <c r="C206" i="8"/>
  <c r="I205" i="8"/>
  <c r="G205" i="8"/>
  <c r="E205" i="8"/>
  <c r="C205" i="8"/>
  <c r="I204" i="8"/>
  <c r="G204" i="8"/>
  <c r="E204" i="8"/>
  <c r="C204" i="8"/>
  <c r="I203" i="8"/>
  <c r="G203" i="8"/>
  <c r="E203" i="8"/>
  <c r="C203" i="8"/>
  <c r="I202" i="8"/>
  <c r="G202" i="8"/>
  <c r="E202" i="8"/>
  <c r="C202" i="8"/>
  <c r="I201" i="8"/>
  <c r="G201" i="8"/>
  <c r="E201" i="8"/>
  <c r="C201" i="8"/>
  <c r="I200" i="8"/>
  <c r="G200" i="8"/>
  <c r="E200" i="8"/>
  <c r="C200" i="8"/>
  <c r="I199" i="8"/>
  <c r="G199" i="8"/>
  <c r="E199" i="8"/>
  <c r="C199" i="8"/>
  <c r="I198" i="8"/>
  <c r="G198" i="8"/>
  <c r="E198" i="8"/>
  <c r="C198" i="8"/>
  <c r="I197" i="8"/>
  <c r="G197" i="8"/>
  <c r="E197" i="8"/>
  <c r="C197" i="8"/>
  <c r="I196" i="8"/>
  <c r="G196" i="8"/>
  <c r="E196" i="8"/>
  <c r="C196" i="8"/>
  <c r="I195" i="8"/>
  <c r="G195" i="8"/>
  <c r="E195" i="8"/>
  <c r="C195" i="8"/>
  <c r="I194" i="8"/>
  <c r="G194" i="8"/>
  <c r="E194" i="8"/>
  <c r="C194" i="8"/>
  <c r="I193" i="8"/>
  <c r="G193" i="8"/>
  <c r="E193" i="8"/>
  <c r="C193" i="8"/>
  <c r="I192" i="8"/>
  <c r="G192" i="8"/>
  <c r="E192" i="8"/>
  <c r="C192" i="8"/>
  <c r="I191" i="8"/>
  <c r="G191" i="8"/>
  <c r="E191" i="8"/>
  <c r="C191" i="8"/>
  <c r="I190" i="8"/>
  <c r="G190" i="8"/>
  <c r="E190" i="8"/>
  <c r="C190" i="8"/>
  <c r="I189" i="8"/>
  <c r="G189" i="8"/>
  <c r="E189" i="8"/>
  <c r="C189" i="8"/>
  <c r="I188" i="8"/>
  <c r="G188" i="8"/>
  <c r="E188" i="8"/>
  <c r="C188" i="8"/>
  <c r="I187" i="8"/>
  <c r="G187" i="8"/>
  <c r="E187" i="8"/>
  <c r="C187" i="8"/>
  <c r="I186" i="8"/>
  <c r="G186" i="8"/>
  <c r="E186" i="8"/>
  <c r="C186" i="8"/>
  <c r="I185" i="8"/>
  <c r="G185" i="8"/>
  <c r="E185" i="8"/>
  <c r="C185" i="8"/>
  <c r="I184" i="8"/>
  <c r="G184" i="8"/>
  <c r="E184" i="8"/>
  <c r="C184" i="8"/>
  <c r="I183" i="8"/>
  <c r="G183" i="8"/>
  <c r="E183" i="8"/>
  <c r="C183" i="8"/>
  <c r="I182" i="8"/>
  <c r="G182" i="8"/>
  <c r="E182" i="8"/>
  <c r="C182" i="8"/>
  <c r="I181" i="8"/>
  <c r="G181" i="8"/>
  <c r="E181" i="8"/>
  <c r="C181" i="8"/>
  <c r="I180" i="8"/>
  <c r="G180" i="8"/>
  <c r="E180" i="8"/>
  <c r="C180" i="8"/>
  <c r="I179" i="8"/>
  <c r="G179" i="8"/>
  <c r="E179" i="8"/>
  <c r="C179" i="8"/>
  <c r="I178" i="8"/>
  <c r="G178" i="8"/>
  <c r="E178" i="8"/>
  <c r="C178" i="8"/>
  <c r="I177" i="8"/>
  <c r="G177" i="8"/>
  <c r="E177" i="8"/>
  <c r="C177" i="8"/>
  <c r="I176" i="8"/>
  <c r="G176" i="8"/>
  <c r="E176" i="8"/>
  <c r="C176" i="8"/>
  <c r="I175" i="8"/>
  <c r="G175" i="8"/>
  <c r="E175" i="8"/>
  <c r="C175" i="8"/>
  <c r="I174" i="8"/>
  <c r="G174" i="8"/>
  <c r="E174" i="8"/>
  <c r="C174" i="8"/>
  <c r="I173" i="8"/>
  <c r="G173" i="8"/>
  <c r="E173" i="8"/>
  <c r="C173" i="8"/>
  <c r="I172" i="8"/>
  <c r="G172" i="8"/>
  <c r="E172" i="8"/>
  <c r="C172" i="8"/>
  <c r="I171" i="8"/>
  <c r="G171" i="8"/>
  <c r="E171" i="8"/>
  <c r="C171" i="8"/>
  <c r="I170" i="8"/>
  <c r="G170" i="8"/>
  <c r="E170" i="8"/>
  <c r="C170" i="8"/>
  <c r="I169" i="8"/>
  <c r="G169" i="8"/>
  <c r="E169" i="8"/>
  <c r="C169" i="8"/>
  <c r="I168" i="8"/>
  <c r="G168" i="8"/>
  <c r="E168" i="8"/>
  <c r="C168" i="8"/>
  <c r="I167" i="8"/>
  <c r="G167" i="8"/>
  <c r="E167" i="8"/>
  <c r="C167" i="8"/>
  <c r="I166" i="8"/>
  <c r="G166" i="8"/>
  <c r="E166" i="8"/>
  <c r="C166" i="8"/>
  <c r="I165" i="8"/>
  <c r="G165" i="8"/>
  <c r="E165" i="8"/>
  <c r="C165" i="8"/>
  <c r="I164" i="8"/>
  <c r="G164" i="8"/>
  <c r="E164" i="8"/>
  <c r="C164" i="8"/>
  <c r="I163" i="8"/>
  <c r="G163" i="8"/>
  <c r="E163" i="8"/>
  <c r="C163" i="8"/>
  <c r="I162" i="8"/>
  <c r="G162" i="8"/>
  <c r="E162" i="8"/>
  <c r="C162" i="8"/>
  <c r="I161" i="8"/>
  <c r="G161" i="8"/>
  <c r="E161" i="8"/>
  <c r="C161" i="8"/>
  <c r="I160" i="8"/>
  <c r="G160" i="8"/>
  <c r="E160" i="8"/>
  <c r="C160" i="8"/>
  <c r="I159" i="8"/>
  <c r="G159" i="8"/>
  <c r="E159" i="8"/>
  <c r="C159" i="8"/>
  <c r="I158" i="8"/>
  <c r="G158" i="8"/>
  <c r="E158" i="8"/>
  <c r="C158" i="8"/>
  <c r="I157" i="8"/>
  <c r="G157" i="8"/>
  <c r="E157" i="8"/>
  <c r="C157" i="8"/>
  <c r="I156" i="8"/>
  <c r="G156" i="8"/>
  <c r="E156" i="8"/>
  <c r="C156" i="8"/>
  <c r="I155" i="8"/>
  <c r="G155" i="8"/>
  <c r="E155" i="8"/>
  <c r="C155" i="8"/>
  <c r="I154" i="8"/>
  <c r="G154" i="8"/>
  <c r="E154" i="8"/>
  <c r="C154" i="8"/>
  <c r="I153" i="8"/>
  <c r="G153" i="8"/>
  <c r="E153" i="8"/>
  <c r="C153" i="8"/>
  <c r="I152" i="8"/>
  <c r="G152" i="8"/>
  <c r="E152" i="8"/>
  <c r="C152" i="8"/>
  <c r="I151" i="8"/>
  <c r="G151" i="8"/>
  <c r="E151" i="8"/>
  <c r="C151" i="8"/>
  <c r="I150" i="8"/>
  <c r="G150" i="8"/>
  <c r="E150" i="8"/>
  <c r="C150" i="8"/>
  <c r="I149" i="8"/>
  <c r="G149" i="8"/>
  <c r="E149" i="8"/>
  <c r="C149" i="8"/>
  <c r="I148" i="8"/>
  <c r="G148" i="8"/>
  <c r="E148" i="8"/>
  <c r="C148" i="8"/>
  <c r="I147" i="8"/>
  <c r="G147" i="8"/>
  <c r="E147" i="8"/>
  <c r="C147" i="8"/>
  <c r="I146" i="8"/>
  <c r="G146" i="8"/>
  <c r="E146" i="8"/>
  <c r="C146" i="8"/>
  <c r="I145" i="8"/>
  <c r="G145" i="8"/>
  <c r="E145" i="8"/>
  <c r="C145" i="8"/>
  <c r="I144" i="8"/>
  <c r="G144" i="8"/>
  <c r="E144" i="8"/>
  <c r="C144" i="8"/>
  <c r="I143" i="8"/>
  <c r="G143" i="8"/>
  <c r="E143" i="8"/>
  <c r="C143" i="8"/>
  <c r="I142" i="8"/>
  <c r="G142" i="8"/>
  <c r="E142" i="8"/>
  <c r="C142" i="8"/>
  <c r="I141" i="8"/>
  <c r="G141" i="8"/>
  <c r="E141" i="8"/>
  <c r="C141" i="8"/>
  <c r="I140" i="8"/>
  <c r="G140" i="8"/>
  <c r="E140" i="8"/>
  <c r="C140" i="8"/>
  <c r="I139" i="8"/>
  <c r="G139" i="8"/>
  <c r="E139" i="8"/>
  <c r="C139" i="8"/>
  <c r="I138" i="8"/>
  <c r="G138" i="8"/>
  <c r="E138" i="8"/>
  <c r="C138" i="8"/>
  <c r="I137" i="8"/>
  <c r="G137" i="8"/>
  <c r="E137" i="8"/>
  <c r="C137" i="8"/>
  <c r="I136" i="8"/>
  <c r="G136" i="8"/>
  <c r="E136" i="8"/>
  <c r="C136" i="8"/>
  <c r="I135" i="8"/>
  <c r="G135" i="8"/>
  <c r="E135" i="8"/>
  <c r="C135" i="8"/>
  <c r="I134" i="8"/>
  <c r="G134" i="8"/>
  <c r="E134" i="8"/>
  <c r="C134" i="8"/>
  <c r="I133" i="8"/>
  <c r="G133" i="8"/>
  <c r="E133" i="8"/>
  <c r="C133" i="8"/>
  <c r="I132" i="8"/>
  <c r="G132" i="8"/>
  <c r="E132" i="8"/>
  <c r="C132" i="8"/>
  <c r="I131" i="8"/>
  <c r="G131" i="8"/>
  <c r="E131" i="8"/>
  <c r="C131" i="8"/>
  <c r="I130" i="8"/>
  <c r="G130" i="8"/>
  <c r="E130" i="8"/>
  <c r="C130" i="8"/>
  <c r="I129" i="8"/>
  <c r="G129" i="8"/>
  <c r="E129" i="8"/>
  <c r="C129" i="8"/>
  <c r="I128" i="8"/>
  <c r="G128" i="8"/>
  <c r="E128" i="8"/>
  <c r="C128" i="8"/>
  <c r="I127" i="8"/>
  <c r="G127" i="8"/>
  <c r="E127" i="8"/>
  <c r="C127" i="8"/>
  <c r="I126" i="8"/>
  <c r="G126" i="8"/>
  <c r="E126" i="8"/>
  <c r="C126" i="8"/>
  <c r="I125" i="8"/>
  <c r="G125" i="8"/>
  <c r="E125" i="8"/>
  <c r="C125" i="8"/>
  <c r="I124" i="8"/>
  <c r="G124" i="8"/>
  <c r="E124" i="8"/>
  <c r="C124" i="8"/>
  <c r="I123" i="8"/>
  <c r="G123" i="8"/>
  <c r="E123" i="8"/>
  <c r="C123" i="8"/>
  <c r="I122" i="8"/>
  <c r="G122" i="8"/>
  <c r="E122" i="8"/>
  <c r="C122" i="8"/>
  <c r="I121" i="8"/>
  <c r="G121" i="8"/>
  <c r="E121" i="8"/>
  <c r="C121" i="8"/>
  <c r="I120" i="8"/>
  <c r="G120" i="8"/>
  <c r="E120" i="8"/>
  <c r="C120" i="8"/>
  <c r="I119" i="8"/>
  <c r="G119" i="8"/>
  <c r="E119" i="8"/>
  <c r="C119" i="8"/>
  <c r="I118" i="8"/>
  <c r="G118" i="8"/>
  <c r="E118" i="8"/>
  <c r="C118" i="8"/>
  <c r="I117" i="8"/>
  <c r="G117" i="8"/>
  <c r="E117" i="8"/>
  <c r="C117" i="8"/>
  <c r="I116" i="8"/>
  <c r="G116" i="8"/>
  <c r="E116" i="8"/>
  <c r="C116" i="8"/>
  <c r="I115" i="8"/>
  <c r="G115" i="8"/>
  <c r="E115" i="8"/>
  <c r="C115" i="8"/>
  <c r="I114" i="8"/>
  <c r="G114" i="8"/>
  <c r="E114" i="8"/>
  <c r="C114" i="8"/>
  <c r="I113" i="8"/>
  <c r="G113" i="8"/>
  <c r="E113" i="8"/>
  <c r="C113" i="8"/>
  <c r="I112" i="8"/>
  <c r="G112" i="8"/>
  <c r="E112" i="8"/>
  <c r="C112" i="8"/>
  <c r="I111" i="8"/>
  <c r="G111" i="8"/>
  <c r="E111" i="8"/>
  <c r="C111" i="8"/>
  <c r="I110" i="8"/>
  <c r="G110" i="8"/>
  <c r="E110" i="8"/>
  <c r="C110" i="8"/>
  <c r="I109" i="8"/>
  <c r="G109" i="8"/>
  <c r="E109" i="8"/>
  <c r="C109" i="8"/>
  <c r="I108" i="8"/>
  <c r="G108" i="8"/>
  <c r="E108" i="8"/>
  <c r="C108" i="8"/>
  <c r="I107" i="8"/>
  <c r="G107" i="8"/>
  <c r="E107" i="8"/>
  <c r="C107" i="8"/>
  <c r="I106" i="8"/>
  <c r="G106" i="8"/>
  <c r="E106" i="8"/>
  <c r="C106" i="8"/>
  <c r="I105" i="8"/>
  <c r="G105" i="8"/>
  <c r="E105" i="8"/>
  <c r="C105" i="8"/>
  <c r="I104" i="8"/>
  <c r="G104" i="8"/>
  <c r="E104" i="8"/>
  <c r="C104" i="8"/>
  <c r="I103" i="8"/>
  <c r="G103" i="8"/>
  <c r="E103" i="8"/>
  <c r="C103" i="8"/>
  <c r="I102" i="8"/>
  <c r="G102" i="8"/>
  <c r="E102" i="8"/>
  <c r="C102" i="8"/>
  <c r="I101" i="8"/>
  <c r="G101" i="8"/>
  <c r="E101" i="8"/>
  <c r="C101" i="8"/>
  <c r="I100" i="8"/>
  <c r="G100" i="8"/>
  <c r="E100" i="8"/>
  <c r="C100" i="8"/>
  <c r="I99" i="8"/>
  <c r="G99" i="8"/>
  <c r="E99" i="8"/>
  <c r="C99" i="8"/>
  <c r="I98" i="8"/>
  <c r="G98" i="8"/>
  <c r="E98" i="8"/>
  <c r="C98" i="8"/>
  <c r="I97" i="8"/>
  <c r="G97" i="8"/>
  <c r="E97" i="8"/>
  <c r="C97" i="8"/>
  <c r="I96" i="8"/>
  <c r="G96" i="8"/>
  <c r="E96" i="8"/>
  <c r="C96" i="8"/>
  <c r="I95" i="8"/>
  <c r="G95" i="8"/>
  <c r="E95" i="8"/>
  <c r="C95" i="8"/>
  <c r="I94" i="8"/>
  <c r="G94" i="8"/>
  <c r="E94" i="8"/>
  <c r="C94" i="8"/>
  <c r="I93" i="8"/>
  <c r="G93" i="8"/>
  <c r="E93" i="8"/>
  <c r="C93" i="8"/>
  <c r="I92" i="8"/>
  <c r="G92" i="8"/>
  <c r="E92" i="8"/>
  <c r="C92" i="8"/>
  <c r="I91" i="8"/>
  <c r="G91" i="8"/>
  <c r="E91" i="8"/>
  <c r="C91" i="8"/>
  <c r="I90" i="8"/>
  <c r="G90" i="8"/>
  <c r="E90" i="8"/>
  <c r="C90" i="8"/>
  <c r="I89" i="8"/>
  <c r="G89" i="8"/>
  <c r="E89" i="8"/>
  <c r="C89" i="8"/>
  <c r="I88" i="8"/>
  <c r="G88" i="8"/>
  <c r="E88" i="8"/>
  <c r="C88" i="8"/>
  <c r="I87" i="8"/>
  <c r="G87" i="8"/>
  <c r="E87" i="8"/>
  <c r="C87" i="8"/>
  <c r="I86" i="8"/>
  <c r="G86" i="8"/>
  <c r="E86" i="8"/>
  <c r="C86" i="8"/>
  <c r="I85" i="8"/>
  <c r="G85" i="8"/>
  <c r="E85" i="8"/>
  <c r="C85" i="8"/>
  <c r="I84" i="8"/>
  <c r="G84" i="8"/>
  <c r="E84" i="8"/>
  <c r="C84" i="8"/>
  <c r="I83" i="8"/>
  <c r="G83" i="8"/>
  <c r="E83" i="8"/>
  <c r="C83" i="8"/>
  <c r="I82" i="8"/>
  <c r="G82" i="8"/>
  <c r="E82" i="8"/>
  <c r="C82" i="8"/>
  <c r="I81" i="8"/>
  <c r="G81" i="8"/>
  <c r="E81" i="8"/>
  <c r="C81" i="8"/>
  <c r="I80" i="8"/>
  <c r="G80" i="8"/>
  <c r="E80" i="8"/>
  <c r="C80" i="8"/>
  <c r="I79" i="8"/>
  <c r="G79" i="8"/>
  <c r="E79" i="8"/>
  <c r="C79" i="8"/>
  <c r="I78" i="8"/>
  <c r="G78" i="8"/>
  <c r="E78" i="8"/>
  <c r="C78" i="8"/>
  <c r="I77" i="8"/>
  <c r="G77" i="8"/>
  <c r="E77" i="8"/>
  <c r="C77" i="8"/>
  <c r="I76" i="8"/>
  <c r="G76" i="8"/>
  <c r="E76" i="8"/>
  <c r="C76" i="8"/>
  <c r="I75" i="8"/>
  <c r="G75" i="8"/>
  <c r="E75" i="8"/>
  <c r="C75" i="8"/>
  <c r="I74" i="8"/>
  <c r="G74" i="8"/>
  <c r="E74" i="8"/>
  <c r="C74" i="8"/>
  <c r="I73" i="8"/>
  <c r="G73" i="8"/>
  <c r="E73" i="8"/>
  <c r="C73" i="8"/>
  <c r="I72" i="8"/>
  <c r="G72" i="8"/>
  <c r="E72" i="8"/>
  <c r="C72" i="8"/>
  <c r="I71" i="8"/>
  <c r="G71" i="8"/>
  <c r="E71" i="8"/>
  <c r="C71" i="8"/>
  <c r="I70" i="8"/>
  <c r="G70" i="8"/>
  <c r="E70" i="8"/>
  <c r="C70" i="8"/>
  <c r="I69" i="8"/>
  <c r="G69" i="8"/>
  <c r="E69" i="8"/>
  <c r="C69" i="8"/>
  <c r="I68" i="8"/>
  <c r="G68" i="8"/>
  <c r="E68" i="8"/>
  <c r="C68" i="8"/>
  <c r="I67" i="8"/>
  <c r="G67" i="8"/>
  <c r="E67" i="8"/>
  <c r="C67" i="8"/>
  <c r="I66" i="8"/>
  <c r="G66" i="8"/>
  <c r="E66" i="8"/>
  <c r="C66" i="8"/>
  <c r="I65" i="8"/>
  <c r="G65" i="8"/>
  <c r="E65" i="8"/>
  <c r="C65" i="8"/>
  <c r="I64" i="8"/>
  <c r="G64" i="8"/>
  <c r="E64" i="8"/>
  <c r="C64" i="8"/>
  <c r="I63" i="8"/>
  <c r="G63" i="8"/>
  <c r="E63" i="8"/>
  <c r="C63" i="8"/>
  <c r="I62" i="8"/>
  <c r="G62" i="8"/>
  <c r="E62" i="8"/>
  <c r="C62" i="8"/>
  <c r="I61" i="8"/>
  <c r="G61" i="8"/>
  <c r="E61" i="8"/>
  <c r="C61" i="8"/>
  <c r="I60" i="8"/>
  <c r="G60" i="8"/>
  <c r="E60" i="8"/>
  <c r="C60" i="8"/>
  <c r="I59" i="8"/>
  <c r="G59" i="8"/>
  <c r="E59" i="8"/>
  <c r="C59" i="8"/>
  <c r="I58" i="8"/>
  <c r="G58" i="8"/>
  <c r="E58" i="8"/>
  <c r="C58" i="8"/>
  <c r="I57" i="8"/>
  <c r="G57" i="8"/>
  <c r="E57" i="8"/>
  <c r="C57" i="8"/>
  <c r="I56" i="8"/>
  <c r="G56" i="8"/>
  <c r="E56" i="8"/>
  <c r="C56" i="8"/>
  <c r="I55" i="8"/>
  <c r="G55" i="8"/>
  <c r="E55" i="8"/>
  <c r="C55" i="8"/>
  <c r="I54" i="8"/>
  <c r="G54" i="8"/>
  <c r="E54" i="8"/>
  <c r="C54" i="8"/>
  <c r="I53" i="8"/>
  <c r="G53" i="8"/>
  <c r="E53" i="8"/>
  <c r="C53" i="8"/>
  <c r="I52" i="8"/>
  <c r="G52" i="8"/>
  <c r="E52" i="8"/>
  <c r="C52" i="8"/>
  <c r="I51" i="8"/>
  <c r="G51" i="8"/>
  <c r="E51" i="8"/>
  <c r="C51" i="8"/>
  <c r="I50" i="8"/>
  <c r="G50" i="8"/>
  <c r="E50" i="8"/>
  <c r="C50" i="8"/>
  <c r="I49" i="8"/>
  <c r="G49" i="8"/>
  <c r="E49" i="8"/>
  <c r="C49" i="8"/>
  <c r="I48" i="8"/>
  <c r="G48" i="8"/>
  <c r="E48" i="8"/>
  <c r="C48" i="8"/>
  <c r="I47" i="8"/>
  <c r="G47" i="8"/>
  <c r="E47" i="8"/>
  <c r="C47" i="8"/>
  <c r="I46" i="8"/>
  <c r="G46" i="8"/>
  <c r="E46" i="8"/>
  <c r="C46" i="8"/>
  <c r="I45" i="8"/>
  <c r="G45" i="8"/>
  <c r="E45" i="8"/>
  <c r="C45" i="8"/>
  <c r="I44" i="8"/>
  <c r="G44" i="8"/>
  <c r="E44" i="8"/>
  <c r="C44" i="8"/>
  <c r="I43" i="8"/>
  <c r="G43" i="8"/>
  <c r="E43" i="8"/>
  <c r="C43" i="8"/>
  <c r="I42" i="8"/>
  <c r="G42" i="8"/>
  <c r="E42" i="8"/>
  <c r="C42" i="8"/>
  <c r="I41" i="8"/>
  <c r="G41" i="8"/>
  <c r="E41" i="8"/>
  <c r="C41" i="8"/>
  <c r="I40" i="8"/>
  <c r="G40" i="8"/>
  <c r="E40" i="8"/>
  <c r="C40" i="8"/>
  <c r="I39" i="8"/>
  <c r="G39" i="8"/>
  <c r="E39" i="8"/>
  <c r="C39" i="8"/>
  <c r="I38" i="8"/>
  <c r="G38" i="8"/>
  <c r="E38" i="8"/>
  <c r="C38" i="8"/>
  <c r="I37" i="8"/>
  <c r="G37" i="8"/>
  <c r="E37" i="8"/>
  <c r="C37" i="8"/>
  <c r="I36" i="8"/>
  <c r="G36" i="8"/>
  <c r="E36" i="8"/>
  <c r="C36" i="8"/>
  <c r="I35" i="8"/>
  <c r="G35" i="8"/>
  <c r="E35" i="8"/>
  <c r="C35" i="8"/>
  <c r="I34" i="8"/>
  <c r="G34" i="8"/>
  <c r="E34" i="8"/>
  <c r="C34" i="8"/>
  <c r="I33" i="8"/>
  <c r="G33" i="8"/>
  <c r="E33" i="8"/>
  <c r="C33" i="8"/>
  <c r="I32" i="8"/>
  <c r="G32" i="8"/>
  <c r="E32" i="8"/>
  <c r="C32" i="8"/>
  <c r="I31" i="8"/>
  <c r="G31" i="8"/>
  <c r="E31" i="8"/>
  <c r="C31" i="8"/>
  <c r="I30" i="8"/>
  <c r="G30" i="8"/>
  <c r="E30" i="8"/>
  <c r="C30" i="8"/>
  <c r="I29" i="8"/>
  <c r="G29" i="8"/>
  <c r="E29" i="8"/>
  <c r="C29" i="8"/>
  <c r="I28" i="8"/>
  <c r="G28" i="8"/>
  <c r="E28" i="8"/>
  <c r="C28" i="8"/>
  <c r="I27" i="8"/>
  <c r="G27" i="8"/>
  <c r="E27" i="8"/>
  <c r="C27" i="8"/>
  <c r="I26" i="8"/>
  <c r="G26" i="8"/>
  <c r="E26" i="8"/>
  <c r="C26" i="8"/>
  <c r="I25" i="8"/>
  <c r="G25" i="8"/>
  <c r="E25" i="8"/>
  <c r="C25" i="8"/>
  <c r="I24" i="8"/>
  <c r="G24" i="8"/>
  <c r="E24" i="8"/>
  <c r="C24" i="8"/>
  <c r="I23" i="8"/>
  <c r="G23" i="8"/>
  <c r="E23" i="8"/>
  <c r="C23" i="8"/>
  <c r="I22" i="8"/>
  <c r="G22" i="8"/>
  <c r="E22" i="8"/>
  <c r="C22" i="8"/>
  <c r="I21" i="8"/>
  <c r="G21" i="8"/>
  <c r="E21" i="8"/>
  <c r="C21" i="8"/>
  <c r="I20" i="8"/>
  <c r="G20" i="8"/>
  <c r="E20" i="8"/>
  <c r="C20" i="8"/>
  <c r="I19" i="8"/>
  <c r="G19" i="8"/>
  <c r="E19" i="8"/>
  <c r="C19" i="8"/>
  <c r="I18" i="8"/>
  <c r="G18" i="8"/>
  <c r="E18" i="8"/>
  <c r="C18" i="8"/>
  <c r="I17" i="8"/>
  <c r="G17" i="8"/>
  <c r="E17" i="8"/>
  <c r="C17" i="8"/>
  <c r="I16" i="8"/>
  <c r="G16" i="8"/>
  <c r="E16" i="8"/>
  <c r="C16" i="8"/>
  <c r="I15" i="8"/>
  <c r="G15" i="8"/>
  <c r="E15" i="8"/>
  <c r="C15" i="8"/>
  <c r="I14" i="8"/>
  <c r="G14" i="8"/>
  <c r="E14" i="8"/>
  <c r="C14" i="8"/>
  <c r="I13" i="8"/>
  <c r="G13" i="8"/>
  <c r="E13" i="8"/>
  <c r="C13" i="8"/>
  <c r="I12" i="8"/>
  <c r="G12" i="8"/>
  <c r="E12" i="8"/>
  <c r="C12" i="8"/>
  <c r="I11" i="8"/>
  <c r="G11" i="8"/>
  <c r="E11" i="8"/>
  <c r="C11" i="8"/>
  <c r="I10" i="8"/>
  <c r="G10" i="8"/>
  <c r="E10" i="8"/>
  <c r="C10" i="8"/>
  <c r="I9" i="8"/>
  <c r="G9" i="8"/>
  <c r="E9" i="8"/>
  <c r="C9" i="8"/>
  <c r="I8" i="8"/>
  <c r="G8" i="8"/>
  <c r="E8" i="8"/>
  <c r="C8" i="8"/>
  <c r="I7" i="8"/>
  <c r="G7" i="8"/>
  <c r="E7" i="8"/>
  <c r="C7" i="8"/>
  <c r="I6" i="8"/>
  <c r="G6" i="8"/>
  <c r="E6" i="8"/>
  <c r="C6" i="8"/>
  <c r="I5" i="8"/>
  <c r="G5" i="8"/>
  <c r="E5" i="8"/>
  <c r="C5" i="8"/>
  <c r="I4" i="8"/>
  <c r="G4" i="8"/>
  <c r="E4" i="8"/>
  <c r="C4" i="8"/>
  <c r="C608" i="16"/>
  <c r="A608" i="16"/>
  <c r="C607" i="16"/>
  <c r="A607" i="16"/>
  <c r="A606" i="16"/>
  <c r="C606" i="16" s="1"/>
  <c r="C605" i="16"/>
  <c r="A605" i="16"/>
  <c r="C604" i="16"/>
  <c r="A604" i="16"/>
  <c r="C603" i="16"/>
  <c r="A603" i="16"/>
  <c r="A602" i="16"/>
  <c r="C602" i="16" s="1"/>
  <c r="A601" i="16"/>
  <c r="C601" i="16" s="1"/>
  <c r="A600" i="16"/>
  <c r="C600" i="16" s="1"/>
  <c r="C599" i="16"/>
  <c r="A599" i="16"/>
  <c r="A598" i="16"/>
  <c r="C598" i="16" s="1"/>
  <c r="A597" i="16"/>
  <c r="C597" i="16" s="1"/>
  <c r="A596" i="16"/>
  <c r="C596" i="16" s="1"/>
  <c r="C595" i="16"/>
  <c r="A595" i="16"/>
  <c r="A594" i="16"/>
  <c r="C594" i="16" s="1"/>
  <c r="A593" i="16"/>
  <c r="C593" i="16" s="1"/>
  <c r="A592" i="16"/>
  <c r="C592" i="16" s="1"/>
  <c r="C591" i="16"/>
  <c r="A591" i="16"/>
  <c r="A590" i="16"/>
  <c r="C590" i="16" s="1"/>
  <c r="A589" i="16"/>
  <c r="C589" i="16" s="1"/>
  <c r="A588" i="16"/>
  <c r="C588" i="16" s="1"/>
  <c r="C587" i="16"/>
  <c r="A587" i="16"/>
  <c r="A586" i="16"/>
  <c r="C586" i="16" s="1"/>
  <c r="A585" i="16"/>
  <c r="C585" i="16" s="1"/>
  <c r="A584" i="16"/>
  <c r="C584" i="16" s="1"/>
  <c r="C583" i="16"/>
  <c r="A583" i="16"/>
  <c r="A582" i="16"/>
  <c r="C582" i="16" s="1"/>
  <c r="A581" i="16"/>
  <c r="C581" i="16" s="1"/>
  <c r="A580" i="16"/>
  <c r="C580" i="16" s="1"/>
  <c r="C579" i="16"/>
  <c r="A579" i="16"/>
  <c r="A578" i="16"/>
  <c r="C578" i="16" s="1"/>
  <c r="A577" i="16"/>
  <c r="C577" i="16" s="1"/>
  <c r="A576" i="16"/>
  <c r="C576" i="16" s="1"/>
  <c r="C575" i="16"/>
  <c r="A575" i="16"/>
  <c r="A574" i="16"/>
  <c r="C574" i="16" s="1"/>
  <c r="C573" i="16"/>
  <c r="A573" i="16"/>
  <c r="A572" i="16"/>
  <c r="C572" i="16" s="1"/>
  <c r="C571" i="16"/>
  <c r="A571" i="16"/>
  <c r="A570" i="16"/>
  <c r="C570" i="16" s="1"/>
  <c r="C569" i="16"/>
  <c r="A569" i="16"/>
  <c r="A568" i="16"/>
  <c r="C568" i="16" s="1"/>
  <c r="C567" i="16"/>
  <c r="A567" i="16"/>
  <c r="A566" i="16"/>
  <c r="C566" i="16" s="1"/>
  <c r="C565" i="16"/>
  <c r="A565" i="16"/>
  <c r="A564" i="16"/>
  <c r="C564" i="16" s="1"/>
  <c r="C563" i="16"/>
  <c r="A563" i="16"/>
  <c r="A562" i="16"/>
  <c r="C562" i="16" s="1"/>
  <c r="C561" i="16"/>
  <c r="A561" i="16"/>
  <c r="A560" i="16"/>
  <c r="C560" i="16" s="1"/>
  <c r="C559" i="16"/>
  <c r="A559" i="16"/>
  <c r="A558" i="16"/>
  <c r="C558" i="16" s="1"/>
  <c r="C557" i="16"/>
  <c r="A557" i="16"/>
  <c r="A556" i="16"/>
  <c r="C556" i="16" s="1"/>
  <c r="C555" i="16"/>
  <c r="A555" i="16"/>
  <c r="A554" i="16"/>
  <c r="C554" i="16" s="1"/>
  <c r="C553" i="16"/>
  <c r="A553" i="16"/>
  <c r="A552" i="16"/>
  <c r="C552" i="16" s="1"/>
  <c r="C551" i="16"/>
  <c r="A551" i="16"/>
  <c r="A550" i="16"/>
  <c r="C550" i="16" s="1"/>
  <c r="C549" i="16"/>
  <c r="A549" i="16"/>
  <c r="A548" i="16"/>
  <c r="C548" i="16" s="1"/>
  <c r="C547" i="16"/>
  <c r="A547" i="16"/>
  <c r="A546" i="16"/>
  <c r="C546" i="16" s="1"/>
  <c r="C545" i="16"/>
  <c r="A545" i="16"/>
  <c r="A544" i="16"/>
  <c r="C544" i="16" s="1"/>
  <c r="C543" i="16"/>
  <c r="A543" i="16"/>
  <c r="A542" i="16"/>
  <c r="C542" i="16" s="1"/>
  <c r="C541" i="16"/>
  <c r="A541" i="16"/>
  <c r="A540" i="16"/>
  <c r="C540" i="16" s="1"/>
  <c r="C539" i="16"/>
  <c r="A539" i="16"/>
  <c r="A538" i="16"/>
  <c r="C538" i="16" s="1"/>
  <c r="C537" i="16"/>
  <c r="A537" i="16"/>
  <c r="A536" i="16"/>
  <c r="C536" i="16" s="1"/>
  <c r="C535" i="16"/>
  <c r="A535" i="16"/>
  <c r="A534" i="16"/>
  <c r="C534" i="16" s="1"/>
  <c r="C533" i="16"/>
  <c r="A533" i="16"/>
  <c r="A532" i="16"/>
  <c r="C532" i="16" s="1"/>
  <c r="C531" i="16"/>
  <c r="A531" i="16"/>
  <c r="A530" i="16"/>
  <c r="C530" i="16" s="1"/>
  <c r="C529" i="16"/>
  <c r="A529" i="16"/>
  <c r="A528" i="16"/>
  <c r="C528" i="16" s="1"/>
  <c r="C527" i="16"/>
  <c r="A527" i="16"/>
  <c r="A526" i="16"/>
  <c r="C526" i="16" s="1"/>
  <c r="C525" i="16"/>
  <c r="A525" i="16"/>
  <c r="A524" i="16"/>
  <c r="C524" i="16" s="1"/>
  <c r="C523" i="16"/>
  <c r="A523" i="16"/>
  <c r="A522" i="16"/>
  <c r="C522" i="16" s="1"/>
  <c r="A521" i="16"/>
  <c r="C521" i="16" s="1"/>
  <c r="C520" i="16"/>
  <c r="A520" i="16"/>
  <c r="A519" i="16"/>
  <c r="C519" i="16" s="1"/>
  <c r="A518" i="16"/>
  <c r="C518" i="16" s="1"/>
  <c r="A517" i="16"/>
  <c r="C517" i="16" s="1"/>
  <c r="C516" i="16"/>
  <c r="A516" i="16"/>
  <c r="A515" i="16"/>
  <c r="C515" i="16" s="1"/>
  <c r="A514" i="16"/>
  <c r="C514" i="16" s="1"/>
  <c r="A513" i="16"/>
  <c r="C513" i="16" s="1"/>
  <c r="C512" i="16"/>
  <c r="A512" i="16"/>
  <c r="A511" i="16"/>
  <c r="C511" i="16" s="1"/>
  <c r="A510" i="16"/>
  <c r="C510" i="16" s="1"/>
  <c r="A509" i="16"/>
  <c r="C509" i="16" s="1"/>
  <c r="C508" i="16"/>
  <c r="A508" i="16"/>
  <c r="A507" i="16"/>
  <c r="C507" i="16" s="1"/>
  <c r="A506" i="16"/>
  <c r="C506" i="16" s="1"/>
  <c r="A505" i="16"/>
  <c r="C505" i="16" s="1"/>
  <c r="C504" i="16"/>
  <c r="A504" i="16"/>
  <c r="A503" i="16"/>
  <c r="C503" i="16" s="1"/>
  <c r="A502" i="16"/>
  <c r="C502" i="16" s="1"/>
  <c r="A501" i="16"/>
  <c r="C501" i="16" s="1"/>
  <c r="C500" i="16"/>
  <c r="A500" i="16"/>
  <c r="A499" i="16"/>
  <c r="C499" i="16" s="1"/>
  <c r="A498" i="16"/>
  <c r="C498" i="16" s="1"/>
  <c r="A497" i="16"/>
  <c r="C497" i="16" s="1"/>
  <c r="C496" i="16"/>
  <c r="A496" i="16"/>
  <c r="A495" i="16"/>
  <c r="C495" i="16" s="1"/>
  <c r="A494" i="16"/>
  <c r="C494" i="16" s="1"/>
  <c r="A493" i="16"/>
  <c r="C493" i="16" s="1"/>
  <c r="C492" i="16"/>
  <c r="A492" i="16"/>
  <c r="C491" i="16"/>
  <c r="A491" i="16"/>
  <c r="C490" i="16"/>
  <c r="A490" i="16"/>
  <c r="A489" i="16"/>
  <c r="C489" i="16" s="1"/>
  <c r="A488" i="16"/>
  <c r="C488" i="16" s="1"/>
  <c r="C487" i="16"/>
  <c r="A487" i="16"/>
  <c r="C486" i="16"/>
  <c r="A486" i="16"/>
  <c r="A485" i="16"/>
  <c r="C485" i="16" s="1"/>
  <c r="A484" i="16"/>
  <c r="C484" i="16" s="1"/>
  <c r="A483" i="16"/>
  <c r="C483" i="16" s="1"/>
  <c r="C482" i="16"/>
  <c r="A482" i="16"/>
  <c r="A481" i="16"/>
  <c r="C481" i="16" s="1"/>
  <c r="C480" i="16"/>
  <c r="A480" i="16"/>
  <c r="A479" i="16"/>
  <c r="C479" i="16" s="1"/>
  <c r="C478" i="16"/>
  <c r="A478" i="16"/>
  <c r="A477" i="16"/>
  <c r="C477" i="16" s="1"/>
  <c r="C476" i="16"/>
  <c r="A476" i="16"/>
  <c r="A475" i="16"/>
  <c r="C475" i="16" s="1"/>
  <c r="C474" i="16"/>
  <c r="A474" i="16"/>
  <c r="A473" i="16"/>
  <c r="C473" i="16" s="1"/>
  <c r="C472" i="16"/>
  <c r="A472" i="16"/>
  <c r="A471" i="16"/>
  <c r="C471" i="16" s="1"/>
  <c r="C470" i="16"/>
  <c r="A470" i="16"/>
  <c r="A469" i="16"/>
  <c r="C469" i="16" s="1"/>
  <c r="C468" i="16"/>
  <c r="A468" i="16"/>
  <c r="A467" i="16"/>
  <c r="C467" i="16" s="1"/>
  <c r="C466" i="16"/>
  <c r="A466" i="16"/>
  <c r="A465" i="16"/>
  <c r="C465" i="16" s="1"/>
  <c r="C464" i="16"/>
  <c r="A464" i="16"/>
  <c r="A463" i="16"/>
  <c r="C463" i="16" s="1"/>
  <c r="C462" i="16"/>
  <c r="A462" i="16"/>
  <c r="A461" i="16"/>
  <c r="C461" i="16" s="1"/>
  <c r="C460" i="16"/>
  <c r="A460" i="16"/>
  <c r="C459" i="16"/>
  <c r="A459" i="16"/>
  <c r="A458" i="16"/>
  <c r="C458" i="16" s="1"/>
  <c r="C457" i="16"/>
  <c r="A457" i="16"/>
  <c r="C456" i="16"/>
  <c r="A456" i="16"/>
  <c r="C455" i="16"/>
  <c r="A455" i="16"/>
  <c r="A454" i="16"/>
  <c r="C454" i="16" s="1"/>
  <c r="C453" i="16"/>
  <c r="A453" i="16"/>
  <c r="C452" i="16"/>
  <c r="A452" i="16"/>
  <c r="C451" i="16"/>
  <c r="A451" i="16"/>
  <c r="A450" i="16"/>
  <c r="C450" i="16" s="1"/>
  <c r="C449" i="16"/>
  <c r="A449" i="16"/>
  <c r="C448" i="16"/>
  <c r="A448" i="16"/>
  <c r="C447" i="16"/>
  <c r="A447" i="16"/>
  <c r="A446" i="16"/>
  <c r="C446" i="16" s="1"/>
  <c r="C445" i="16"/>
  <c r="A445" i="16"/>
  <c r="C444" i="16"/>
  <c r="A444" i="16"/>
  <c r="C443" i="16"/>
  <c r="A443" i="16"/>
  <c r="A442" i="16"/>
  <c r="C442" i="16" s="1"/>
  <c r="C441" i="16"/>
  <c r="A441" i="16"/>
  <c r="C440" i="16"/>
  <c r="A440" i="16"/>
  <c r="C439" i="16"/>
  <c r="A439" i="16"/>
  <c r="A438" i="16"/>
  <c r="C438" i="16" s="1"/>
  <c r="C437" i="16"/>
  <c r="A437" i="16"/>
  <c r="C436" i="16"/>
  <c r="A436" i="16"/>
  <c r="C435" i="16"/>
  <c r="A435" i="16"/>
  <c r="A434" i="16"/>
  <c r="C434" i="16" s="1"/>
  <c r="C433" i="16"/>
  <c r="A433" i="16"/>
  <c r="C432" i="16"/>
  <c r="A432" i="16"/>
  <c r="C431" i="16"/>
  <c r="A431" i="16"/>
  <c r="A430" i="16"/>
  <c r="C430" i="16" s="1"/>
  <c r="C429" i="16"/>
  <c r="A429" i="16"/>
  <c r="C428" i="16"/>
  <c r="A428" i="16"/>
  <c r="C427" i="16"/>
  <c r="A427" i="16"/>
  <c r="A426" i="16"/>
  <c r="C426" i="16" s="1"/>
  <c r="C425" i="16"/>
  <c r="A425" i="16"/>
  <c r="C424" i="16"/>
  <c r="A424" i="16"/>
  <c r="C423" i="16"/>
  <c r="A423" i="16"/>
  <c r="A422" i="16"/>
  <c r="C422" i="16" s="1"/>
  <c r="C421" i="16"/>
  <c r="A421" i="16"/>
  <c r="C420" i="16"/>
  <c r="A420" i="16"/>
  <c r="C419" i="16"/>
  <c r="A419" i="16"/>
  <c r="A418" i="16"/>
  <c r="C418" i="16" s="1"/>
  <c r="C417" i="16"/>
  <c r="A417" i="16"/>
  <c r="C416" i="16"/>
  <c r="A416" i="16"/>
  <c r="C415" i="16"/>
  <c r="A415" i="16"/>
  <c r="A414" i="16"/>
  <c r="C414" i="16" s="1"/>
  <c r="C413" i="16"/>
  <c r="A413" i="16"/>
  <c r="C412" i="16"/>
  <c r="A412" i="16"/>
  <c r="C411" i="16"/>
  <c r="A411" i="16"/>
  <c r="A410" i="16"/>
  <c r="C410" i="16" s="1"/>
  <c r="C409" i="16"/>
  <c r="A409" i="16"/>
  <c r="C408" i="16"/>
  <c r="A408" i="16"/>
  <c r="C407" i="16"/>
  <c r="A407" i="16"/>
  <c r="A406" i="16"/>
  <c r="C406" i="16" s="1"/>
  <c r="C405" i="16"/>
  <c r="A405" i="16"/>
  <c r="C404" i="16"/>
  <c r="A404" i="16"/>
  <c r="C403" i="16"/>
  <c r="A403" i="16"/>
  <c r="A402" i="16"/>
  <c r="C402" i="16" s="1"/>
  <c r="C401" i="16"/>
  <c r="A401" i="16"/>
  <c r="C400" i="16"/>
  <c r="A400" i="16"/>
  <c r="C399" i="16"/>
  <c r="A399" i="16"/>
  <c r="A398" i="16"/>
  <c r="C398" i="16" s="1"/>
  <c r="C397" i="16"/>
  <c r="A397" i="16"/>
  <c r="C396" i="16"/>
  <c r="A396" i="16"/>
  <c r="C395" i="16"/>
  <c r="A395" i="16"/>
  <c r="A394" i="16"/>
  <c r="C394" i="16" s="1"/>
  <c r="C393" i="16"/>
  <c r="A393" i="16"/>
  <c r="C392" i="16"/>
  <c r="A392" i="16"/>
  <c r="C391" i="16"/>
  <c r="A391" i="16"/>
  <c r="A390" i="16"/>
  <c r="C390" i="16" s="1"/>
  <c r="C389" i="16"/>
  <c r="A389" i="16"/>
  <c r="C388" i="16"/>
  <c r="A388" i="16"/>
  <c r="C387" i="16"/>
  <c r="A387" i="16"/>
  <c r="A386" i="16"/>
  <c r="C386" i="16" s="1"/>
  <c r="C385" i="16"/>
  <c r="A385" i="16"/>
  <c r="C384" i="16"/>
  <c r="A384" i="16"/>
  <c r="C383" i="16"/>
  <c r="A383" i="16"/>
  <c r="A382" i="16"/>
  <c r="C382" i="16" s="1"/>
  <c r="C381" i="16"/>
  <c r="A381" i="16"/>
  <c r="C380" i="16"/>
  <c r="A380" i="16"/>
  <c r="C379" i="16"/>
  <c r="A379" i="16"/>
  <c r="A378" i="16"/>
  <c r="C378" i="16" s="1"/>
  <c r="C377" i="16"/>
  <c r="A377" i="16"/>
  <c r="C376" i="16"/>
  <c r="A376" i="16"/>
  <c r="C375" i="16"/>
  <c r="A375" i="16"/>
  <c r="C374" i="16"/>
  <c r="A374" i="16"/>
  <c r="A373" i="16"/>
  <c r="C373" i="16" s="1"/>
  <c r="A372" i="16"/>
  <c r="C372" i="16" s="1"/>
  <c r="C371" i="16"/>
  <c r="A371" i="16"/>
  <c r="C370" i="16"/>
  <c r="A370" i="16"/>
  <c r="A369" i="16"/>
  <c r="C369" i="16" s="1"/>
  <c r="C368" i="16"/>
  <c r="A368" i="16"/>
  <c r="C367" i="16"/>
  <c r="A367" i="16"/>
  <c r="C366" i="16"/>
  <c r="A366" i="16"/>
  <c r="A365" i="16"/>
  <c r="C365" i="16" s="1"/>
  <c r="C364" i="16"/>
  <c r="A364" i="16"/>
  <c r="C363" i="16"/>
  <c r="A363" i="16"/>
  <c r="C362" i="16"/>
  <c r="A362" i="16"/>
  <c r="A361" i="16"/>
  <c r="C361" i="16" s="1"/>
  <c r="C360" i="16"/>
  <c r="A360" i="16"/>
  <c r="C359" i="16"/>
  <c r="A359" i="16"/>
  <c r="C358" i="16"/>
  <c r="A358" i="16"/>
  <c r="A357" i="16"/>
  <c r="C357" i="16" s="1"/>
  <c r="C356" i="16"/>
  <c r="A356" i="16"/>
  <c r="C355" i="16"/>
  <c r="A355" i="16"/>
  <c r="C354" i="16"/>
  <c r="A354" i="16"/>
  <c r="A353" i="16"/>
  <c r="C353" i="16" s="1"/>
  <c r="C352" i="16"/>
  <c r="A352" i="16"/>
  <c r="C351" i="16"/>
  <c r="A351" i="16"/>
  <c r="C350" i="16"/>
  <c r="A350" i="16"/>
  <c r="A349" i="16"/>
  <c r="C349" i="16" s="1"/>
  <c r="C348" i="16"/>
  <c r="A348" i="16"/>
  <c r="C347" i="16"/>
  <c r="A347" i="16"/>
  <c r="C346" i="16"/>
  <c r="A346" i="16"/>
  <c r="A345" i="16"/>
  <c r="C345" i="16" s="1"/>
  <c r="C344" i="16"/>
  <c r="A344" i="16"/>
  <c r="C343" i="16"/>
  <c r="A343" i="16"/>
  <c r="C342" i="16"/>
  <c r="A342" i="16"/>
  <c r="A341" i="16"/>
  <c r="C341" i="16" s="1"/>
  <c r="C340" i="16"/>
  <c r="A340" i="16"/>
  <c r="C339" i="16"/>
  <c r="A339" i="16"/>
  <c r="C338" i="16"/>
  <c r="A338" i="16"/>
  <c r="A337" i="16"/>
  <c r="C337" i="16" s="1"/>
  <c r="C336" i="16"/>
  <c r="A336" i="16"/>
  <c r="C335" i="16"/>
  <c r="A335" i="16"/>
  <c r="A334" i="16"/>
  <c r="C334" i="16" s="1"/>
  <c r="A333" i="16"/>
  <c r="C333" i="16" s="1"/>
  <c r="A332" i="16"/>
  <c r="C332" i="16" s="1"/>
  <c r="A331" i="16"/>
  <c r="C331" i="16" s="1"/>
  <c r="A330" i="16"/>
  <c r="C330" i="16" s="1"/>
  <c r="A329" i="16"/>
  <c r="C329" i="16" s="1"/>
  <c r="A328" i="16"/>
  <c r="C328" i="16" s="1"/>
  <c r="A327" i="16"/>
  <c r="C327" i="16" s="1"/>
  <c r="A326" i="16"/>
  <c r="C326" i="16" s="1"/>
  <c r="A325" i="16"/>
  <c r="C325" i="16" s="1"/>
  <c r="A324" i="16"/>
  <c r="C324" i="16" s="1"/>
  <c r="A323" i="16"/>
  <c r="C323" i="16" s="1"/>
  <c r="A322" i="16"/>
  <c r="C322" i="16" s="1"/>
  <c r="A321" i="16"/>
  <c r="C321" i="16" s="1"/>
  <c r="A320" i="16"/>
  <c r="C320" i="16" s="1"/>
  <c r="A319" i="16"/>
  <c r="C319" i="16" s="1"/>
  <c r="A318" i="16"/>
  <c r="C318" i="16" s="1"/>
  <c r="A317" i="16"/>
  <c r="C317" i="16" s="1"/>
  <c r="A316" i="16"/>
  <c r="C316" i="16" s="1"/>
  <c r="A315" i="16"/>
  <c r="C315" i="16" s="1"/>
  <c r="A314" i="16"/>
  <c r="C314" i="16" s="1"/>
  <c r="A313" i="16"/>
  <c r="C313" i="16" s="1"/>
  <c r="A312" i="16"/>
  <c r="C312" i="16" s="1"/>
  <c r="A311" i="16"/>
  <c r="C311" i="16" s="1"/>
  <c r="A310" i="16"/>
  <c r="C310" i="16" s="1"/>
  <c r="A309" i="16"/>
  <c r="C309" i="16" s="1"/>
  <c r="A308" i="16"/>
  <c r="C308" i="16" s="1"/>
  <c r="A307" i="16"/>
  <c r="C307" i="16" s="1"/>
  <c r="A306" i="16"/>
  <c r="C306" i="16" s="1"/>
  <c r="A305" i="16"/>
  <c r="C305" i="16" s="1"/>
  <c r="A304" i="16"/>
  <c r="C304" i="16" s="1"/>
  <c r="A303" i="16"/>
  <c r="C303" i="16" s="1"/>
  <c r="A302" i="16"/>
  <c r="C302" i="16" s="1"/>
  <c r="A301" i="16"/>
  <c r="C301" i="16" s="1"/>
  <c r="A300" i="16"/>
  <c r="C300" i="16" s="1"/>
  <c r="A299" i="16"/>
  <c r="C299" i="16" s="1"/>
  <c r="A298" i="16"/>
  <c r="C298" i="16" s="1"/>
  <c r="A297" i="16"/>
  <c r="C297" i="16" s="1"/>
  <c r="A296" i="16"/>
  <c r="C296" i="16" s="1"/>
  <c r="A295" i="16"/>
  <c r="C295" i="16" s="1"/>
  <c r="A294" i="16"/>
  <c r="C294" i="16" s="1"/>
  <c r="A293" i="16"/>
  <c r="C293" i="16" s="1"/>
  <c r="A292" i="16"/>
  <c r="C292" i="16" s="1"/>
  <c r="A291" i="16"/>
  <c r="C291" i="16" s="1"/>
  <c r="A290" i="16"/>
  <c r="C290" i="16" s="1"/>
  <c r="A289" i="16"/>
  <c r="C289" i="16" s="1"/>
  <c r="A288" i="16"/>
  <c r="C288" i="16" s="1"/>
  <c r="A287" i="16"/>
  <c r="C287" i="16" s="1"/>
  <c r="A286" i="16"/>
  <c r="C286" i="16" s="1"/>
  <c r="A285" i="16"/>
  <c r="C285" i="16" s="1"/>
  <c r="A284" i="16"/>
  <c r="C284" i="16" s="1"/>
  <c r="C283" i="16"/>
  <c r="A283" i="16"/>
  <c r="A282" i="16"/>
  <c r="C282" i="16" s="1"/>
  <c r="A281" i="16"/>
  <c r="C281" i="16" s="1"/>
  <c r="A280" i="16"/>
  <c r="C280" i="16" s="1"/>
  <c r="A279" i="16"/>
  <c r="C279" i="16" s="1"/>
  <c r="A278" i="16"/>
  <c r="C278" i="16" s="1"/>
  <c r="A277" i="16"/>
  <c r="C277" i="16" s="1"/>
  <c r="A276" i="16"/>
  <c r="C276" i="16" s="1"/>
  <c r="A275" i="16"/>
  <c r="C275" i="16" s="1"/>
  <c r="A274" i="16"/>
  <c r="C274" i="16" s="1"/>
  <c r="A273" i="16"/>
  <c r="C273" i="16" s="1"/>
  <c r="A272" i="16"/>
  <c r="C272" i="16" s="1"/>
  <c r="A271" i="16"/>
  <c r="C271" i="16" s="1"/>
  <c r="A270" i="16"/>
  <c r="C270" i="16" s="1"/>
  <c r="A269" i="16"/>
  <c r="C269" i="16" s="1"/>
  <c r="A268" i="16"/>
  <c r="C268" i="16" s="1"/>
  <c r="A267" i="16"/>
  <c r="C267" i="16" s="1"/>
  <c r="A266" i="16"/>
  <c r="C266" i="16" s="1"/>
  <c r="A265" i="16"/>
  <c r="C265" i="16" s="1"/>
  <c r="A264" i="16"/>
  <c r="C264" i="16" s="1"/>
  <c r="A263" i="16"/>
  <c r="C263" i="16" s="1"/>
  <c r="A262" i="16"/>
  <c r="C262" i="16" s="1"/>
  <c r="A261" i="16"/>
  <c r="C261" i="16" s="1"/>
  <c r="A260" i="16"/>
  <c r="C260" i="16" s="1"/>
  <c r="A259" i="16"/>
  <c r="C259" i="16" s="1"/>
  <c r="A258" i="16"/>
  <c r="C258" i="16" s="1"/>
  <c r="A257" i="16"/>
  <c r="C257" i="16" s="1"/>
  <c r="A256" i="16"/>
  <c r="C256" i="16" s="1"/>
  <c r="A255" i="16"/>
  <c r="C255" i="16" s="1"/>
  <c r="A254" i="16"/>
  <c r="C254" i="16" s="1"/>
  <c r="A253" i="16"/>
  <c r="C253" i="16" s="1"/>
  <c r="A252" i="16"/>
  <c r="C252" i="16" s="1"/>
  <c r="A251" i="16"/>
  <c r="C251" i="16" s="1"/>
  <c r="A250" i="16"/>
  <c r="C250" i="16" s="1"/>
  <c r="A249" i="16"/>
  <c r="C249" i="16" s="1"/>
  <c r="C248" i="16"/>
  <c r="A248" i="16"/>
  <c r="A247" i="16"/>
  <c r="C247" i="16" s="1"/>
  <c r="A246" i="16"/>
  <c r="C246" i="16" s="1"/>
  <c r="A245" i="16"/>
  <c r="C245" i="16" s="1"/>
  <c r="A244" i="16"/>
  <c r="C244" i="16" s="1"/>
  <c r="A243" i="16"/>
  <c r="C243" i="16" s="1"/>
  <c r="A242" i="16"/>
  <c r="C242" i="16" s="1"/>
  <c r="A241" i="16"/>
  <c r="C241" i="16" s="1"/>
  <c r="A240" i="16"/>
  <c r="C240" i="16" s="1"/>
  <c r="A239" i="16"/>
  <c r="C239" i="16" s="1"/>
  <c r="A238" i="16"/>
  <c r="C238" i="16" s="1"/>
  <c r="A237" i="16"/>
  <c r="C237" i="16" s="1"/>
  <c r="A236" i="16"/>
  <c r="C236" i="16" s="1"/>
  <c r="A235" i="16"/>
  <c r="C235" i="16" s="1"/>
  <c r="A234" i="16"/>
  <c r="C234" i="16" s="1"/>
  <c r="A233" i="16"/>
  <c r="C233" i="16" s="1"/>
  <c r="C232" i="16"/>
  <c r="A232" i="16"/>
  <c r="A231" i="16"/>
  <c r="C231" i="16" s="1"/>
  <c r="A230" i="16"/>
  <c r="C230" i="16" s="1"/>
  <c r="A229" i="16"/>
  <c r="C229" i="16" s="1"/>
  <c r="A228" i="16"/>
  <c r="C228" i="16" s="1"/>
  <c r="A227" i="16"/>
  <c r="C227" i="16" s="1"/>
  <c r="A226" i="16"/>
  <c r="C226" i="16" s="1"/>
  <c r="A225" i="16"/>
  <c r="C225" i="16" s="1"/>
  <c r="A224" i="16"/>
  <c r="C224" i="16" s="1"/>
  <c r="A223" i="16"/>
  <c r="C223" i="16" s="1"/>
  <c r="A222" i="16"/>
  <c r="C222" i="16" s="1"/>
  <c r="A221" i="16"/>
  <c r="C221" i="16" s="1"/>
  <c r="A220" i="16"/>
  <c r="C220" i="16" s="1"/>
  <c r="A219" i="16"/>
  <c r="C219" i="16" s="1"/>
  <c r="A218" i="16"/>
  <c r="C218" i="16" s="1"/>
  <c r="A217" i="16"/>
  <c r="C217" i="16" s="1"/>
  <c r="C216" i="16"/>
  <c r="A216" i="16"/>
  <c r="A215" i="16"/>
  <c r="C215" i="16" s="1"/>
  <c r="A214" i="16"/>
  <c r="C214" i="16" s="1"/>
  <c r="A213" i="16"/>
  <c r="C213" i="16" s="1"/>
  <c r="A212" i="16"/>
  <c r="C212" i="16" s="1"/>
  <c r="A211" i="16"/>
  <c r="C211" i="16" s="1"/>
  <c r="A210" i="16"/>
  <c r="C210" i="16" s="1"/>
  <c r="A209" i="16"/>
  <c r="C209" i="16" s="1"/>
  <c r="A208" i="16"/>
  <c r="C208" i="16" s="1"/>
  <c r="A207" i="16"/>
  <c r="C207" i="16" s="1"/>
  <c r="A206" i="16"/>
  <c r="C206" i="16" s="1"/>
  <c r="C205" i="16"/>
  <c r="A205" i="16"/>
  <c r="A204" i="16"/>
  <c r="C204" i="16" s="1"/>
  <c r="A203" i="16"/>
  <c r="C203" i="16" s="1"/>
  <c r="C202" i="16"/>
  <c r="A202" i="16"/>
  <c r="A201" i="16"/>
  <c r="C201" i="16" s="1"/>
  <c r="A200" i="16"/>
  <c r="C200" i="16" s="1"/>
  <c r="A199" i="16"/>
  <c r="C199" i="16" s="1"/>
  <c r="A198" i="16"/>
  <c r="C198" i="16" s="1"/>
  <c r="C197" i="16"/>
  <c r="A197" i="16"/>
  <c r="A196" i="16"/>
  <c r="C196" i="16" s="1"/>
  <c r="A195" i="16"/>
  <c r="C195" i="16" s="1"/>
  <c r="C194" i="16"/>
  <c r="A194" i="16"/>
  <c r="A193" i="16"/>
  <c r="C193" i="16" s="1"/>
  <c r="A192" i="16"/>
  <c r="C192" i="16" s="1"/>
  <c r="A191" i="16"/>
  <c r="C191" i="16" s="1"/>
  <c r="A190" i="16"/>
  <c r="C190" i="16" s="1"/>
  <c r="A189" i="16"/>
  <c r="C189" i="16" s="1"/>
  <c r="A188" i="16"/>
  <c r="C188" i="16" s="1"/>
  <c r="A187" i="16"/>
  <c r="C187" i="16" s="1"/>
  <c r="A186" i="16"/>
  <c r="C186" i="16" s="1"/>
  <c r="A185" i="16"/>
  <c r="C185" i="16" s="1"/>
  <c r="A184" i="16"/>
  <c r="C184" i="16" s="1"/>
  <c r="A183" i="16"/>
  <c r="C183" i="16" s="1"/>
  <c r="A182" i="16"/>
  <c r="C182" i="16" s="1"/>
  <c r="A181" i="16"/>
  <c r="C181" i="16" s="1"/>
  <c r="A180" i="16"/>
  <c r="C180" i="16" s="1"/>
  <c r="A179" i="16"/>
  <c r="C179" i="16" s="1"/>
  <c r="C178" i="16"/>
  <c r="A178" i="16"/>
  <c r="A177" i="16"/>
  <c r="C177" i="16" s="1"/>
  <c r="A176" i="16"/>
  <c r="C176" i="16" s="1"/>
  <c r="C175" i="16"/>
  <c r="A175" i="16"/>
  <c r="A174" i="16"/>
  <c r="C174" i="16" s="1"/>
  <c r="A173" i="16"/>
  <c r="C173" i="16" s="1"/>
  <c r="A1" i="8" l="1"/>
  <c r="M182" i="20" l="1"/>
  <c r="L182" i="20"/>
  <c r="K182" i="20"/>
  <c r="J182" i="20"/>
  <c r="I182" i="20"/>
  <c r="H182" i="20"/>
  <c r="G182" i="20"/>
  <c r="F182" i="20"/>
  <c r="E182" i="20"/>
  <c r="D182" i="20"/>
  <c r="B182" i="20"/>
  <c r="A182" i="20"/>
  <c r="M181" i="20"/>
  <c r="L181" i="20"/>
  <c r="K181" i="20"/>
  <c r="J181" i="20"/>
  <c r="I181" i="20"/>
  <c r="H181" i="20"/>
  <c r="G181" i="20"/>
  <c r="F181" i="20"/>
  <c r="E181" i="20"/>
  <c r="D181" i="20"/>
  <c r="B181" i="20"/>
  <c r="A181" i="20"/>
  <c r="M180" i="20"/>
  <c r="L180" i="20"/>
  <c r="K180" i="20"/>
  <c r="J180" i="20"/>
  <c r="I180" i="20"/>
  <c r="H180" i="20"/>
  <c r="G180" i="20"/>
  <c r="F180" i="20"/>
  <c r="E180" i="20"/>
  <c r="D180" i="20"/>
  <c r="B180" i="20"/>
  <c r="A180" i="20"/>
  <c r="M179" i="20"/>
  <c r="L179" i="20"/>
  <c r="K179" i="20"/>
  <c r="J179" i="20"/>
  <c r="I179" i="20"/>
  <c r="H179" i="20"/>
  <c r="G179" i="20"/>
  <c r="F179" i="20"/>
  <c r="E179" i="20"/>
  <c r="D179" i="20"/>
  <c r="B179" i="20"/>
  <c r="A179" i="20"/>
  <c r="M178" i="20"/>
  <c r="L178" i="20"/>
  <c r="K178" i="20"/>
  <c r="J178" i="20"/>
  <c r="I178" i="20"/>
  <c r="H178" i="20"/>
  <c r="G178" i="20"/>
  <c r="F178" i="20"/>
  <c r="E178" i="20"/>
  <c r="D178" i="20"/>
  <c r="B178" i="20"/>
  <c r="A178" i="20"/>
  <c r="M177" i="20"/>
  <c r="L177" i="20"/>
  <c r="K177" i="20"/>
  <c r="J177" i="20"/>
  <c r="I177" i="20"/>
  <c r="H177" i="20"/>
  <c r="G177" i="20"/>
  <c r="F177" i="20"/>
  <c r="E177" i="20"/>
  <c r="D177" i="20"/>
  <c r="B177" i="20"/>
  <c r="A177" i="20"/>
  <c r="M176" i="20"/>
  <c r="L176" i="20"/>
  <c r="K176" i="20"/>
  <c r="J176" i="20"/>
  <c r="I176" i="20"/>
  <c r="H176" i="20"/>
  <c r="G176" i="20"/>
  <c r="F176" i="20"/>
  <c r="E176" i="20"/>
  <c r="D176" i="20"/>
  <c r="B176" i="20"/>
  <c r="A176" i="20"/>
  <c r="M175" i="20"/>
  <c r="L175" i="20"/>
  <c r="K175" i="20"/>
  <c r="J175" i="20"/>
  <c r="I175" i="20"/>
  <c r="H175" i="20"/>
  <c r="G175" i="20"/>
  <c r="F175" i="20"/>
  <c r="E175" i="20"/>
  <c r="D175" i="20"/>
  <c r="B175" i="20"/>
  <c r="A175" i="20"/>
  <c r="M174" i="20"/>
  <c r="L174" i="20"/>
  <c r="K174" i="20"/>
  <c r="J174" i="20"/>
  <c r="I174" i="20"/>
  <c r="H174" i="20"/>
  <c r="G174" i="20"/>
  <c r="F174" i="20"/>
  <c r="E174" i="20"/>
  <c r="D174" i="20"/>
  <c r="B174" i="20"/>
  <c r="A174" i="20"/>
  <c r="M173" i="20"/>
  <c r="L173" i="20"/>
  <c r="K173" i="20"/>
  <c r="J173" i="20"/>
  <c r="I173" i="20"/>
  <c r="H173" i="20"/>
  <c r="G173" i="20"/>
  <c r="F173" i="20"/>
  <c r="E173" i="20"/>
  <c r="D173" i="20"/>
  <c r="B173" i="20"/>
  <c r="A173" i="20"/>
  <c r="M172" i="20"/>
  <c r="L172" i="20"/>
  <c r="K172" i="20"/>
  <c r="J172" i="20"/>
  <c r="I172" i="20"/>
  <c r="H172" i="20"/>
  <c r="G172" i="20"/>
  <c r="F172" i="20"/>
  <c r="E172" i="20"/>
  <c r="D172" i="20"/>
  <c r="B172" i="20"/>
  <c r="A172" i="20"/>
  <c r="M171" i="20"/>
  <c r="L171" i="20"/>
  <c r="K171" i="20"/>
  <c r="J171" i="20"/>
  <c r="I171" i="20"/>
  <c r="H171" i="20"/>
  <c r="G171" i="20"/>
  <c r="F171" i="20"/>
  <c r="E171" i="20"/>
  <c r="D171" i="20"/>
  <c r="B171" i="20"/>
  <c r="A171" i="20"/>
  <c r="M170" i="20"/>
  <c r="L170" i="20"/>
  <c r="K170" i="20"/>
  <c r="J170" i="20"/>
  <c r="I170" i="20"/>
  <c r="H170" i="20"/>
  <c r="G170" i="20"/>
  <c r="F170" i="20"/>
  <c r="E170" i="20"/>
  <c r="D170" i="20"/>
  <c r="B170" i="20"/>
  <c r="A170" i="20"/>
  <c r="M169" i="20"/>
  <c r="L169" i="20"/>
  <c r="K169" i="20"/>
  <c r="J169" i="20"/>
  <c r="I169" i="20"/>
  <c r="H169" i="20"/>
  <c r="G169" i="20"/>
  <c r="F169" i="20"/>
  <c r="E169" i="20"/>
  <c r="D169" i="20"/>
  <c r="B169" i="20"/>
  <c r="A169" i="20"/>
  <c r="M168" i="20"/>
  <c r="L168" i="20"/>
  <c r="K168" i="20"/>
  <c r="J168" i="20"/>
  <c r="I168" i="20"/>
  <c r="H168" i="20"/>
  <c r="G168" i="20"/>
  <c r="F168" i="20"/>
  <c r="E168" i="20"/>
  <c r="D168" i="20"/>
  <c r="B168" i="20"/>
  <c r="A168" i="20"/>
  <c r="M167" i="20"/>
  <c r="L167" i="20"/>
  <c r="K167" i="20"/>
  <c r="J167" i="20"/>
  <c r="I167" i="20"/>
  <c r="H167" i="20"/>
  <c r="G167" i="20"/>
  <c r="F167" i="20"/>
  <c r="E167" i="20"/>
  <c r="D167" i="20"/>
  <c r="B167" i="20"/>
  <c r="A167" i="20"/>
  <c r="M166" i="20"/>
  <c r="L166" i="20"/>
  <c r="K166" i="20"/>
  <c r="J166" i="20"/>
  <c r="I166" i="20"/>
  <c r="H166" i="20"/>
  <c r="G166" i="20"/>
  <c r="F166" i="20"/>
  <c r="E166" i="20"/>
  <c r="D166" i="20"/>
  <c r="B166" i="20"/>
  <c r="A166" i="20"/>
  <c r="M165" i="20"/>
  <c r="L165" i="20"/>
  <c r="K165" i="20"/>
  <c r="J165" i="20"/>
  <c r="I165" i="20"/>
  <c r="H165" i="20"/>
  <c r="G165" i="20"/>
  <c r="F165" i="20"/>
  <c r="E165" i="20"/>
  <c r="D165" i="20"/>
  <c r="B165" i="20"/>
  <c r="A165" i="20"/>
  <c r="M164" i="20"/>
  <c r="L164" i="20"/>
  <c r="K164" i="20"/>
  <c r="J164" i="20"/>
  <c r="I164" i="20"/>
  <c r="H164" i="20"/>
  <c r="G164" i="20"/>
  <c r="F164" i="20"/>
  <c r="E164" i="20"/>
  <c r="D164" i="20"/>
  <c r="B164" i="20"/>
  <c r="A164" i="20"/>
  <c r="M163" i="20"/>
  <c r="L163" i="20"/>
  <c r="K163" i="20"/>
  <c r="J163" i="20"/>
  <c r="I163" i="20"/>
  <c r="H163" i="20"/>
  <c r="G163" i="20"/>
  <c r="F163" i="20"/>
  <c r="E163" i="20"/>
  <c r="D163" i="20"/>
  <c r="B163" i="20"/>
  <c r="A163" i="20"/>
  <c r="M162" i="20"/>
  <c r="L162" i="20"/>
  <c r="K162" i="20"/>
  <c r="J162" i="20"/>
  <c r="I162" i="20"/>
  <c r="H162" i="20"/>
  <c r="G162" i="20"/>
  <c r="F162" i="20"/>
  <c r="E162" i="20"/>
  <c r="D162" i="20"/>
  <c r="B162" i="20"/>
  <c r="A162" i="20"/>
  <c r="M161" i="20"/>
  <c r="L161" i="20"/>
  <c r="K161" i="20"/>
  <c r="J161" i="20"/>
  <c r="I161" i="20"/>
  <c r="H161" i="20"/>
  <c r="G161" i="20"/>
  <c r="F161" i="20"/>
  <c r="E161" i="20"/>
  <c r="D161" i="20"/>
  <c r="B161" i="20"/>
  <c r="A161" i="20"/>
  <c r="M160" i="20"/>
  <c r="L160" i="20"/>
  <c r="K160" i="20"/>
  <c r="J160" i="20"/>
  <c r="I160" i="20"/>
  <c r="H160" i="20"/>
  <c r="G160" i="20"/>
  <c r="F160" i="20"/>
  <c r="E160" i="20"/>
  <c r="D160" i="20"/>
  <c r="B160" i="20"/>
  <c r="A160" i="20"/>
  <c r="M159" i="20"/>
  <c r="L159" i="20"/>
  <c r="K159" i="20"/>
  <c r="J159" i="20"/>
  <c r="I159" i="20"/>
  <c r="H159" i="20"/>
  <c r="G159" i="20"/>
  <c r="F159" i="20"/>
  <c r="E159" i="20"/>
  <c r="D159" i="20"/>
  <c r="B159" i="20"/>
  <c r="A159" i="20"/>
  <c r="M158" i="20"/>
  <c r="L158" i="20"/>
  <c r="K158" i="20"/>
  <c r="J158" i="20"/>
  <c r="I158" i="20"/>
  <c r="H158" i="20"/>
  <c r="G158" i="20"/>
  <c r="F158" i="20"/>
  <c r="E158" i="20"/>
  <c r="D158" i="20"/>
  <c r="B158" i="20"/>
  <c r="A158" i="20"/>
  <c r="M157" i="20"/>
  <c r="L157" i="20"/>
  <c r="K157" i="20"/>
  <c r="J157" i="20"/>
  <c r="I157" i="20"/>
  <c r="H157" i="20"/>
  <c r="G157" i="20"/>
  <c r="F157" i="20"/>
  <c r="E157" i="20"/>
  <c r="D157" i="20"/>
  <c r="B157" i="20"/>
  <c r="A157" i="20"/>
  <c r="M156" i="20"/>
  <c r="L156" i="20"/>
  <c r="K156" i="20"/>
  <c r="J156" i="20"/>
  <c r="I156" i="20"/>
  <c r="H156" i="20"/>
  <c r="G156" i="20"/>
  <c r="F156" i="20"/>
  <c r="E156" i="20"/>
  <c r="D156" i="20"/>
  <c r="B156" i="20"/>
  <c r="A156" i="20"/>
  <c r="M155" i="20"/>
  <c r="L155" i="20"/>
  <c r="K155" i="20"/>
  <c r="J155" i="20"/>
  <c r="I155" i="20"/>
  <c r="H155" i="20"/>
  <c r="G155" i="20"/>
  <c r="F155" i="20"/>
  <c r="E155" i="20"/>
  <c r="D155" i="20"/>
  <c r="B155" i="20"/>
  <c r="A155" i="20"/>
  <c r="M154" i="20"/>
  <c r="L154" i="20"/>
  <c r="K154" i="20"/>
  <c r="J154" i="20"/>
  <c r="I154" i="20"/>
  <c r="H154" i="20"/>
  <c r="G154" i="20"/>
  <c r="F154" i="20"/>
  <c r="E154" i="20"/>
  <c r="D154" i="20"/>
  <c r="B154" i="20"/>
  <c r="A154" i="20"/>
  <c r="M153" i="20"/>
  <c r="L153" i="20"/>
  <c r="K153" i="20"/>
  <c r="J153" i="20"/>
  <c r="I153" i="20"/>
  <c r="H153" i="20"/>
  <c r="G153" i="20"/>
  <c r="F153" i="20"/>
  <c r="E153" i="20"/>
  <c r="D153" i="20"/>
  <c r="B153" i="20"/>
  <c r="A153" i="20"/>
  <c r="M152" i="20"/>
  <c r="L152" i="20"/>
  <c r="K152" i="20"/>
  <c r="J152" i="20"/>
  <c r="I152" i="20"/>
  <c r="H152" i="20"/>
  <c r="G152" i="20"/>
  <c r="F152" i="20"/>
  <c r="E152" i="20"/>
  <c r="D152" i="20"/>
  <c r="B152" i="20"/>
  <c r="A152" i="20"/>
  <c r="M151" i="20"/>
  <c r="L151" i="20"/>
  <c r="K151" i="20"/>
  <c r="J151" i="20"/>
  <c r="I151" i="20"/>
  <c r="H151" i="20"/>
  <c r="G151" i="20"/>
  <c r="F151" i="20"/>
  <c r="E151" i="20"/>
  <c r="D151" i="20"/>
  <c r="B151" i="20"/>
  <c r="A151" i="20"/>
  <c r="M150" i="20"/>
  <c r="L150" i="20"/>
  <c r="K150" i="20"/>
  <c r="J150" i="20"/>
  <c r="I150" i="20"/>
  <c r="H150" i="20"/>
  <c r="G150" i="20"/>
  <c r="F150" i="20"/>
  <c r="E150" i="20"/>
  <c r="D150" i="20"/>
  <c r="B150" i="20"/>
  <c r="A150" i="20"/>
  <c r="M149" i="20"/>
  <c r="L149" i="20"/>
  <c r="K149" i="20"/>
  <c r="J149" i="20"/>
  <c r="I149" i="20"/>
  <c r="H149" i="20"/>
  <c r="G149" i="20"/>
  <c r="F149" i="20"/>
  <c r="E149" i="20"/>
  <c r="D149" i="20"/>
  <c r="B149" i="20"/>
  <c r="A149" i="20"/>
  <c r="M148" i="20"/>
  <c r="L148" i="20"/>
  <c r="K148" i="20"/>
  <c r="J148" i="20"/>
  <c r="I148" i="20"/>
  <c r="H148" i="20"/>
  <c r="G148" i="20"/>
  <c r="F148" i="20"/>
  <c r="E148" i="20"/>
  <c r="D148" i="20"/>
  <c r="B148" i="20"/>
  <c r="A148" i="20"/>
  <c r="M147" i="20"/>
  <c r="L147" i="20"/>
  <c r="K147" i="20"/>
  <c r="J147" i="20"/>
  <c r="I147" i="20"/>
  <c r="H147" i="20"/>
  <c r="G147" i="20"/>
  <c r="F147" i="20"/>
  <c r="E147" i="20"/>
  <c r="D147" i="20"/>
  <c r="B147" i="20"/>
  <c r="A147" i="20"/>
  <c r="M146" i="20"/>
  <c r="L146" i="20"/>
  <c r="K146" i="20"/>
  <c r="J146" i="20"/>
  <c r="I146" i="20"/>
  <c r="H146" i="20"/>
  <c r="G146" i="20"/>
  <c r="F146" i="20"/>
  <c r="E146" i="20"/>
  <c r="D146" i="20"/>
  <c r="B146" i="20"/>
  <c r="A146" i="20"/>
  <c r="M145" i="20"/>
  <c r="L145" i="20"/>
  <c r="K145" i="20"/>
  <c r="J145" i="20"/>
  <c r="I145" i="20"/>
  <c r="H145" i="20"/>
  <c r="G145" i="20"/>
  <c r="F145" i="20"/>
  <c r="E145" i="20"/>
  <c r="D145" i="20"/>
  <c r="B145" i="20"/>
  <c r="A145" i="20"/>
  <c r="M144" i="20"/>
  <c r="L144" i="20"/>
  <c r="K144" i="20"/>
  <c r="J144" i="20"/>
  <c r="I144" i="20"/>
  <c r="H144" i="20"/>
  <c r="G144" i="20"/>
  <c r="F144" i="20"/>
  <c r="E144" i="20"/>
  <c r="D144" i="20"/>
  <c r="B144" i="20"/>
  <c r="A144" i="20"/>
  <c r="M143" i="20"/>
  <c r="L143" i="20"/>
  <c r="K143" i="20"/>
  <c r="J143" i="20"/>
  <c r="I143" i="20"/>
  <c r="H143" i="20"/>
  <c r="G143" i="20"/>
  <c r="F143" i="20"/>
  <c r="E143" i="20"/>
  <c r="D143" i="20"/>
  <c r="B143" i="20"/>
  <c r="A143" i="20"/>
  <c r="M142" i="20"/>
  <c r="L142" i="20"/>
  <c r="K142" i="20"/>
  <c r="J142" i="20"/>
  <c r="I142" i="20"/>
  <c r="H142" i="20"/>
  <c r="G142" i="20"/>
  <c r="F142" i="20"/>
  <c r="E142" i="20"/>
  <c r="D142" i="20"/>
  <c r="B142" i="20"/>
  <c r="A142" i="20"/>
  <c r="M141" i="20"/>
  <c r="L141" i="20"/>
  <c r="K141" i="20"/>
  <c r="J141" i="20"/>
  <c r="I141" i="20"/>
  <c r="H141" i="20"/>
  <c r="G141" i="20"/>
  <c r="F141" i="20"/>
  <c r="E141" i="20"/>
  <c r="D141" i="20"/>
  <c r="B141" i="20"/>
  <c r="A141" i="20"/>
  <c r="M140" i="20"/>
  <c r="L140" i="20"/>
  <c r="K140" i="20"/>
  <c r="J140" i="20"/>
  <c r="I140" i="20"/>
  <c r="H140" i="20"/>
  <c r="G140" i="20"/>
  <c r="F140" i="20"/>
  <c r="E140" i="20"/>
  <c r="D140" i="20"/>
  <c r="B140" i="20"/>
  <c r="A140" i="20"/>
  <c r="M139" i="20"/>
  <c r="L139" i="20"/>
  <c r="K139" i="20"/>
  <c r="J139" i="20"/>
  <c r="I139" i="20"/>
  <c r="H139" i="20"/>
  <c r="G139" i="20"/>
  <c r="F139" i="20"/>
  <c r="E139" i="20"/>
  <c r="D139" i="20"/>
  <c r="B139" i="20"/>
  <c r="A139" i="20"/>
  <c r="M138" i="20"/>
  <c r="L138" i="20"/>
  <c r="K138" i="20"/>
  <c r="J138" i="20"/>
  <c r="I138" i="20"/>
  <c r="H138" i="20"/>
  <c r="G138" i="20"/>
  <c r="F138" i="20"/>
  <c r="E138" i="20"/>
  <c r="D138" i="20"/>
  <c r="B138" i="20"/>
  <c r="A138" i="20"/>
  <c r="M137" i="20"/>
  <c r="L137" i="20"/>
  <c r="K137" i="20"/>
  <c r="J137" i="20"/>
  <c r="I137" i="20"/>
  <c r="H137" i="20"/>
  <c r="G137" i="20"/>
  <c r="F137" i="20"/>
  <c r="E137" i="20"/>
  <c r="D137" i="20"/>
  <c r="B137" i="20"/>
  <c r="A137" i="20"/>
  <c r="M136" i="20"/>
  <c r="L136" i="20"/>
  <c r="K136" i="20"/>
  <c r="J136" i="20"/>
  <c r="I136" i="20"/>
  <c r="H136" i="20"/>
  <c r="G136" i="20"/>
  <c r="F136" i="20"/>
  <c r="E136" i="20"/>
  <c r="D136" i="20"/>
  <c r="B136" i="20"/>
  <c r="A136" i="20"/>
  <c r="M135" i="20"/>
  <c r="L135" i="20"/>
  <c r="K135" i="20"/>
  <c r="J135" i="20"/>
  <c r="I135" i="20"/>
  <c r="H135" i="20"/>
  <c r="G135" i="20"/>
  <c r="F135" i="20"/>
  <c r="E135" i="20"/>
  <c r="D135" i="20"/>
  <c r="B135" i="20"/>
  <c r="A135" i="20"/>
  <c r="M134" i="20"/>
  <c r="L134" i="20"/>
  <c r="K134" i="20"/>
  <c r="J134" i="20"/>
  <c r="I134" i="20"/>
  <c r="H134" i="20"/>
  <c r="G134" i="20"/>
  <c r="F134" i="20"/>
  <c r="E134" i="20"/>
  <c r="D134" i="20"/>
  <c r="B134" i="20"/>
  <c r="A134" i="20"/>
  <c r="M133" i="20"/>
  <c r="L133" i="20"/>
  <c r="K133" i="20"/>
  <c r="J133" i="20"/>
  <c r="I133" i="20"/>
  <c r="H133" i="20"/>
  <c r="G133" i="20"/>
  <c r="F133" i="20"/>
  <c r="E133" i="20"/>
  <c r="D133" i="20"/>
  <c r="B133" i="20"/>
  <c r="A133" i="20"/>
  <c r="M132" i="20"/>
  <c r="L132" i="20"/>
  <c r="K132" i="20"/>
  <c r="J132" i="20"/>
  <c r="I132" i="20"/>
  <c r="H132" i="20"/>
  <c r="G132" i="20"/>
  <c r="F132" i="20"/>
  <c r="E132" i="20"/>
  <c r="D132" i="20"/>
  <c r="B132" i="20"/>
  <c r="A132" i="20"/>
  <c r="M131" i="20"/>
  <c r="L131" i="20"/>
  <c r="K131" i="20"/>
  <c r="J131" i="20"/>
  <c r="I131" i="20"/>
  <c r="H131" i="20"/>
  <c r="G131" i="20"/>
  <c r="F131" i="20"/>
  <c r="E131" i="20"/>
  <c r="D131" i="20"/>
  <c r="B131" i="20"/>
  <c r="A131" i="20"/>
  <c r="M130" i="20"/>
  <c r="L130" i="20"/>
  <c r="K130" i="20"/>
  <c r="J130" i="20"/>
  <c r="I130" i="20"/>
  <c r="H130" i="20"/>
  <c r="G130" i="20"/>
  <c r="F130" i="20"/>
  <c r="E130" i="20"/>
  <c r="D130" i="20"/>
  <c r="B130" i="20"/>
  <c r="A130" i="20"/>
  <c r="M129" i="20"/>
  <c r="L129" i="20"/>
  <c r="K129" i="20"/>
  <c r="J129" i="20"/>
  <c r="I129" i="20"/>
  <c r="H129" i="20"/>
  <c r="G129" i="20"/>
  <c r="F129" i="20"/>
  <c r="E129" i="20"/>
  <c r="D129" i="20"/>
  <c r="B129" i="20"/>
  <c r="A129" i="20"/>
  <c r="M128" i="20"/>
  <c r="L128" i="20"/>
  <c r="K128" i="20"/>
  <c r="J128" i="20"/>
  <c r="I128" i="20"/>
  <c r="H128" i="20"/>
  <c r="G128" i="20"/>
  <c r="F128" i="20"/>
  <c r="E128" i="20"/>
  <c r="D128" i="20"/>
  <c r="B128" i="20"/>
  <c r="A128" i="20"/>
  <c r="M127" i="20"/>
  <c r="L127" i="20"/>
  <c r="K127" i="20"/>
  <c r="J127" i="20"/>
  <c r="I127" i="20"/>
  <c r="H127" i="20"/>
  <c r="G127" i="20"/>
  <c r="F127" i="20"/>
  <c r="E127" i="20"/>
  <c r="D127" i="20"/>
  <c r="B127" i="20"/>
  <c r="A127" i="20"/>
  <c r="M126" i="20"/>
  <c r="L126" i="20"/>
  <c r="K126" i="20"/>
  <c r="J126" i="20"/>
  <c r="I126" i="20"/>
  <c r="H126" i="20"/>
  <c r="G126" i="20"/>
  <c r="F126" i="20"/>
  <c r="E126" i="20"/>
  <c r="D126" i="20"/>
  <c r="B126" i="20"/>
  <c r="A126" i="20"/>
  <c r="M125" i="20"/>
  <c r="L125" i="20"/>
  <c r="K125" i="20"/>
  <c r="J125" i="20"/>
  <c r="I125" i="20"/>
  <c r="H125" i="20"/>
  <c r="G125" i="20"/>
  <c r="F125" i="20"/>
  <c r="E125" i="20"/>
  <c r="D125" i="20"/>
  <c r="B125" i="20"/>
  <c r="A125" i="20"/>
  <c r="M124" i="20"/>
  <c r="L124" i="20"/>
  <c r="K124" i="20"/>
  <c r="J124" i="20"/>
  <c r="I124" i="20"/>
  <c r="H124" i="20"/>
  <c r="G124" i="20"/>
  <c r="F124" i="20"/>
  <c r="E124" i="20"/>
  <c r="D124" i="20"/>
  <c r="B124" i="20"/>
  <c r="A124" i="20"/>
  <c r="M123" i="20"/>
  <c r="L123" i="20"/>
  <c r="K123" i="20"/>
  <c r="J123" i="20"/>
  <c r="I123" i="20"/>
  <c r="H123" i="20"/>
  <c r="G123" i="20"/>
  <c r="F123" i="20"/>
  <c r="E123" i="20"/>
  <c r="D123" i="20"/>
  <c r="B123" i="20"/>
  <c r="A123" i="20"/>
  <c r="M122" i="20"/>
  <c r="L122" i="20"/>
  <c r="K122" i="20"/>
  <c r="J122" i="20"/>
  <c r="I122" i="20"/>
  <c r="H122" i="20"/>
  <c r="G122" i="20"/>
  <c r="F122" i="20"/>
  <c r="E122" i="20"/>
  <c r="D122" i="20"/>
  <c r="B122" i="20"/>
  <c r="A122" i="20"/>
  <c r="M121" i="20"/>
  <c r="L121" i="20"/>
  <c r="K121" i="20"/>
  <c r="J121" i="20"/>
  <c r="I121" i="20"/>
  <c r="H121" i="20"/>
  <c r="G121" i="20"/>
  <c r="F121" i="20"/>
  <c r="E121" i="20"/>
  <c r="D121" i="20"/>
  <c r="B121" i="20"/>
  <c r="A121" i="20"/>
  <c r="M120" i="20"/>
  <c r="L120" i="20"/>
  <c r="K120" i="20"/>
  <c r="J120" i="20"/>
  <c r="I120" i="20"/>
  <c r="H120" i="20"/>
  <c r="G120" i="20"/>
  <c r="F120" i="20"/>
  <c r="E120" i="20"/>
  <c r="D120" i="20"/>
  <c r="B120" i="20"/>
  <c r="A120" i="20"/>
  <c r="M119" i="20"/>
  <c r="L119" i="20"/>
  <c r="K119" i="20"/>
  <c r="J119" i="20"/>
  <c r="I119" i="20"/>
  <c r="H119" i="20"/>
  <c r="G119" i="20"/>
  <c r="F119" i="20"/>
  <c r="E119" i="20"/>
  <c r="D119" i="20"/>
  <c r="B119" i="20"/>
  <c r="A119" i="20"/>
  <c r="M118" i="20"/>
  <c r="L118" i="20"/>
  <c r="K118" i="20"/>
  <c r="J118" i="20"/>
  <c r="I118" i="20"/>
  <c r="H118" i="20"/>
  <c r="G118" i="20"/>
  <c r="F118" i="20"/>
  <c r="E118" i="20"/>
  <c r="D118" i="20"/>
  <c r="B118" i="20"/>
  <c r="A118" i="20"/>
  <c r="M117" i="20"/>
  <c r="L117" i="20"/>
  <c r="K117" i="20"/>
  <c r="J117" i="20"/>
  <c r="I117" i="20"/>
  <c r="H117" i="20"/>
  <c r="G117" i="20"/>
  <c r="F117" i="20"/>
  <c r="E117" i="20"/>
  <c r="D117" i="20"/>
  <c r="B117" i="20"/>
  <c r="A117" i="20"/>
  <c r="M116" i="20"/>
  <c r="L116" i="20"/>
  <c r="K116" i="20"/>
  <c r="J116" i="20"/>
  <c r="I116" i="20"/>
  <c r="H116" i="20"/>
  <c r="G116" i="20"/>
  <c r="F116" i="20"/>
  <c r="E116" i="20"/>
  <c r="D116" i="20"/>
  <c r="B116" i="20"/>
  <c r="A116" i="20"/>
  <c r="M115" i="20"/>
  <c r="L115" i="20"/>
  <c r="K115" i="20"/>
  <c r="J115" i="20"/>
  <c r="I115" i="20"/>
  <c r="H115" i="20"/>
  <c r="G115" i="20"/>
  <c r="F115" i="20"/>
  <c r="E115" i="20"/>
  <c r="D115" i="20"/>
  <c r="B115" i="20"/>
  <c r="A115" i="20"/>
  <c r="M114" i="20"/>
  <c r="L114" i="20"/>
  <c r="K114" i="20"/>
  <c r="J114" i="20"/>
  <c r="I114" i="20"/>
  <c r="H114" i="20"/>
  <c r="G114" i="20"/>
  <c r="F114" i="20"/>
  <c r="E114" i="20"/>
  <c r="D114" i="20"/>
  <c r="B114" i="20"/>
  <c r="A114" i="20"/>
  <c r="M113" i="20"/>
  <c r="L113" i="20"/>
  <c r="K113" i="20"/>
  <c r="J113" i="20"/>
  <c r="I113" i="20"/>
  <c r="H113" i="20"/>
  <c r="G113" i="20"/>
  <c r="F113" i="20"/>
  <c r="E113" i="20"/>
  <c r="D113" i="20"/>
  <c r="B113" i="20"/>
  <c r="A113" i="20"/>
  <c r="M112" i="20"/>
  <c r="L112" i="20"/>
  <c r="K112" i="20"/>
  <c r="J112" i="20"/>
  <c r="I112" i="20"/>
  <c r="H112" i="20"/>
  <c r="G112" i="20"/>
  <c r="F112" i="20"/>
  <c r="E112" i="20"/>
  <c r="D112" i="20"/>
  <c r="B112" i="20"/>
  <c r="A112" i="20"/>
  <c r="M111" i="20"/>
  <c r="L111" i="20"/>
  <c r="K111" i="20"/>
  <c r="J111" i="20"/>
  <c r="I111" i="20"/>
  <c r="H111" i="20"/>
  <c r="G111" i="20"/>
  <c r="F111" i="20"/>
  <c r="E111" i="20"/>
  <c r="D111" i="20"/>
  <c r="B111" i="20"/>
  <c r="A111" i="20"/>
  <c r="M110" i="20"/>
  <c r="L110" i="20"/>
  <c r="K110" i="20"/>
  <c r="J110" i="20"/>
  <c r="I110" i="20"/>
  <c r="H110" i="20"/>
  <c r="G110" i="20"/>
  <c r="F110" i="20"/>
  <c r="E110" i="20"/>
  <c r="D110" i="20"/>
  <c r="B110" i="20"/>
  <c r="A110" i="20"/>
  <c r="M109" i="20"/>
  <c r="L109" i="20"/>
  <c r="K109" i="20"/>
  <c r="J109" i="20"/>
  <c r="I109" i="20"/>
  <c r="H109" i="20"/>
  <c r="G109" i="20"/>
  <c r="F109" i="20"/>
  <c r="E109" i="20"/>
  <c r="D109" i="20"/>
  <c r="B109" i="20"/>
  <c r="A109" i="20"/>
  <c r="M108" i="20"/>
  <c r="L108" i="20"/>
  <c r="K108" i="20"/>
  <c r="J108" i="20"/>
  <c r="I108" i="20"/>
  <c r="H108" i="20"/>
  <c r="G108" i="20"/>
  <c r="F108" i="20"/>
  <c r="E108" i="20"/>
  <c r="D108" i="20"/>
  <c r="B108" i="20"/>
  <c r="A108" i="20"/>
  <c r="M107" i="20"/>
  <c r="L107" i="20"/>
  <c r="K107" i="20"/>
  <c r="J107" i="20"/>
  <c r="I107" i="20"/>
  <c r="H107" i="20"/>
  <c r="G107" i="20"/>
  <c r="F107" i="20"/>
  <c r="E107" i="20"/>
  <c r="D107" i="20"/>
  <c r="B107" i="20"/>
  <c r="A107" i="20"/>
  <c r="M106" i="20"/>
  <c r="L106" i="20"/>
  <c r="K106" i="20"/>
  <c r="J106" i="20"/>
  <c r="I106" i="20"/>
  <c r="H106" i="20"/>
  <c r="G106" i="20"/>
  <c r="F106" i="20"/>
  <c r="E106" i="20"/>
  <c r="D106" i="20"/>
  <c r="B106" i="20"/>
  <c r="A106" i="20"/>
  <c r="M105" i="20"/>
  <c r="L105" i="20"/>
  <c r="K105" i="20"/>
  <c r="J105" i="20"/>
  <c r="I105" i="20"/>
  <c r="H105" i="20"/>
  <c r="G105" i="20"/>
  <c r="F105" i="20"/>
  <c r="E105" i="20"/>
  <c r="D105" i="20"/>
  <c r="B105" i="20"/>
  <c r="A105" i="20"/>
  <c r="M104" i="20"/>
  <c r="L104" i="20"/>
  <c r="K104" i="20"/>
  <c r="J104" i="20"/>
  <c r="I104" i="20"/>
  <c r="H104" i="20"/>
  <c r="G104" i="20"/>
  <c r="F104" i="20"/>
  <c r="E104" i="20"/>
  <c r="D104" i="20"/>
  <c r="B104" i="20"/>
  <c r="A104" i="20"/>
  <c r="M103" i="20"/>
  <c r="L103" i="20"/>
  <c r="K103" i="20"/>
  <c r="J103" i="20"/>
  <c r="I103" i="20"/>
  <c r="H103" i="20"/>
  <c r="G103" i="20"/>
  <c r="F103" i="20"/>
  <c r="E103" i="20"/>
  <c r="D103" i="20"/>
  <c r="B103" i="20"/>
  <c r="A103" i="20"/>
  <c r="M102" i="20"/>
  <c r="L102" i="20"/>
  <c r="K102" i="20"/>
  <c r="J102" i="20"/>
  <c r="I102" i="20"/>
  <c r="H102" i="20"/>
  <c r="G102" i="20"/>
  <c r="F102" i="20"/>
  <c r="E102" i="20"/>
  <c r="D102" i="20"/>
  <c r="B102" i="20"/>
  <c r="A102" i="20"/>
  <c r="M101" i="20"/>
  <c r="L101" i="20"/>
  <c r="K101" i="20"/>
  <c r="J101" i="20"/>
  <c r="I101" i="20"/>
  <c r="H101" i="20"/>
  <c r="G101" i="20"/>
  <c r="F101" i="20"/>
  <c r="E101" i="20"/>
  <c r="D101" i="20"/>
  <c r="B101" i="20"/>
  <c r="A101" i="20"/>
  <c r="M100" i="20"/>
  <c r="L100" i="20"/>
  <c r="K100" i="20"/>
  <c r="J100" i="20"/>
  <c r="I100" i="20"/>
  <c r="H100" i="20"/>
  <c r="G100" i="20"/>
  <c r="F100" i="20"/>
  <c r="E100" i="20"/>
  <c r="D100" i="20"/>
  <c r="B100" i="20"/>
  <c r="A100" i="20"/>
  <c r="M99" i="20"/>
  <c r="L99" i="20"/>
  <c r="K99" i="20"/>
  <c r="J99" i="20"/>
  <c r="I99" i="20"/>
  <c r="H99" i="20"/>
  <c r="G99" i="20"/>
  <c r="F99" i="20"/>
  <c r="E99" i="20"/>
  <c r="D99" i="20"/>
  <c r="B99" i="20"/>
  <c r="A99" i="20"/>
  <c r="M98" i="20"/>
  <c r="L98" i="20"/>
  <c r="K98" i="20"/>
  <c r="J98" i="20"/>
  <c r="I98" i="20"/>
  <c r="H98" i="20"/>
  <c r="G98" i="20"/>
  <c r="F98" i="20"/>
  <c r="E98" i="20"/>
  <c r="D98" i="20"/>
  <c r="B98" i="20"/>
  <c r="A98" i="20"/>
  <c r="M97" i="20"/>
  <c r="L97" i="20"/>
  <c r="K97" i="20"/>
  <c r="J97" i="20"/>
  <c r="I97" i="20"/>
  <c r="H97" i="20"/>
  <c r="G97" i="20"/>
  <c r="F97" i="20"/>
  <c r="E97" i="20"/>
  <c r="D97" i="20"/>
  <c r="B97" i="20"/>
  <c r="A97" i="20"/>
  <c r="M96" i="20"/>
  <c r="L96" i="20"/>
  <c r="K96" i="20"/>
  <c r="J96" i="20"/>
  <c r="I96" i="20"/>
  <c r="H96" i="20"/>
  <c r="G96" i="20"/>
  <c r="F96" i="20"/>
  <c r="E96" i="20"/>
  <c r="D96" i="20"/>
  <c r="B96" i="20"/>
  <c r="A96" i="20"/>
  <c r="M95" i="20"/>
  <c r="L95" i="20"/>
  <c r="K95" i="20"/>
  <c r="J95" i="20"/>
  <c r="I95" i="20"/>
  <c r="H95" i="20"/>
  <c r="G95" i="20"/>
  <c r="F95" i="20"/>
  <c r="E95" i="20"/>
  <c r="D95" i="20"/>
  <c r="B95" i="20"/>
  <c r="A95" i="20"/>
  <c r="M94" i="20"/>
  <c r="L94" i="20"/>
  <c r="K94" i="20"/>
  <c r="J94" i="20"/>
  <c r="I94" i="20"/>
  <c r="H94" i="20"/>
  <c r="G94" i="20"/>
  <c r="F94" i="20"/>
  <c r="E94" i="20"/>
  <c r="D94" i="20"/>
  <c r="B94" i="20"/>
  <c r="A94" i="20"/>
  <c r="M93" i="20"/>
  <c r="L93" i="20"/>
  <c r="K93" i="20"/>
  <c r="J93" i="20"/>
  <c r="I93" i="20"/>
  <c r="H93" i="20"/>
  <c r="G93" i="20"/>
  <c r="F93" i="20"/>
  <c r="E93" i="20"/>
  <c r="D93" i="20"/>
  <c r="B93" i="20"/>
  <c r="A93" i="20"/>
  <c r="M92" i="20"/>
  <c r="L92" i="20"/>
  <c r="K92" i="20"/>
  <c r="J92" i="20"/>
  <c r="I92" i="20"/>
  <c r="H92" i="20"/>
  <c r="G92" i="20"/>
  <c r="F92" i="20"/>
  <c r="E92" i="20"/>
  <c r="D92" i="20"/>
  <c r="B92" i="20"/>
  <c r="A92" i="20"/>
  <c r="M91" i="20"/>
  <c r="L91" i="20"/>
  <c r="K91" i="20"/>
  <c r="J91" i="20"/>
  <c r="I91" i="20"/>
  <c r="H91" i="20"/>
  <c r="G91" i="20"/>
  <c r="F91" i="20"/>
  <c r="E91" i="20"/>
  <c r="D91" i="20"/>
  <c r="B91" i="20"/>
  <c r="A91" i="20"/>
  <c r="M90" i="20"/>
  <c r="L90" i="20"/>
  <c r="K90" i="20"/>
  <c r="J90" i="20"/>
  <c r="I90" i="20"/>
  <c r="H90" i="20"/>
  <c r="G90" i="20"/>
  <c r="F90" i="20"/>
  <c r="E90" i="20"/>
  <c r="D90" i="20"/>
  <c r="B90" i="20"/>
  <c r="A90" i="20"/>
  <c r="M89" i="20"/>
  <c r="L89" i="20"/>
  <c r="K89" i="20"/>
  <c r="J89" i="20"/>
  <c r="I89" i="20"/>
  <c r="H89" i="20"/>
  <c r="G89" i="20"/>
  <c r="F89" i="20"/>
  <c r="E89" i="20"/>
  <c r="D89" i="20"/>
  <c r="B89" i="20"/>
  <c r="A89" i="20"/>
  <c r="M88" i="20"/>
  <c r="L88" i="20"/>
  <c r="K88" i="20"/>
  <c r="J88" i="20"/>
  <c r="I88" i="20"/>
  <c r="H88" i="20"/>
  <c r="G88" i="20"/>
  <c r="F88" i="20"/>
  <c r="E88" i="20"/>
  <c r="D88" i="20"/>
  <c r="B88" i="20"/>
  <c r="A88" i="20"/>
  <c r="M87" i="20"/>
  <c r="L87" i="20"/>
  <c r="K87" i="20"/>
  <c r="J87" i="20"/>
  <c r="I87" i="20"/>
  <c r="H87" i="20"/>
  <c r="G87" i="20"/>
  <c r="F87" i="20"/>
  <c r="E87" i="20"/>
  <c r="D87" i="20"/>
  <c r="B87" i="20"/>
  <c r="A87" i="20"/>
  <c r="M86" i="20"/>
  <c r="L86" i="20"/>
  <c r="K86" i="20"/>
  <c r="J86" i="20"/>
  <c r="I86" i="20"/>
  <c r="H86" i="20"/>
  <c r="G86" i="20"/>
  <c r="F86" i="20"/>
  <c r="E86" i="20"/>
  <c r="D86" i="20"/>
  <c r="B86" i="20"/>
  <c r="A86" i="20"/>
  <c r="M85" i="20"/>
  <c r="L85" i="20"/>
  <c r="K85" i="20"/>
  <c r="J85" i="20"/>
  <c r="I85" i="20"/>
  <c r="H85" i="20"/>
  <c r="G85" i="20"/>
  <c r="F85" i="20"/>
  <c r="E85" i="20"/>
  <c r="D85" i="20"/>
  <c r="B85" i="20"/>
  <c r="A85" i="20"/>
  <c r="M84" i="20"/>
  <c r="L84" i="20"/>
  <c r="K84" i="20"/>
  <c r="J84" i="20"/>
  <c r="I84" i="20"/>
  <c r="H84" i="20"/>
  <c r="G84" i="20"/>
  <c r="F84" i="20"/>
  <c r="E84" i="20"/>
  <c r="D84" i="20"/>
  <c r="B84" i="20"/>
  <c r="A84" i="20"/>
  <c r="M83" i="20"/>
  <c r="L83" i="20"/>
  <c r="K83" i="20"/>
  <c r="J83" i="20"/>
  <c r="I83" i="20"/>
  <c r="H83" i="20"/>
  <c r="G83" i="20"/>
  <c r="F83" i="20"/>
  <c r="E83" i="20"/>
  <c r="D83" i="20"/>
  <c r="B83" i="20"/>
  <c r="A83" i="20"/>
  <c r="M82" i="20"/>
  <c r="L82" i="20"/>
  <c r="K82" i="20"/>
  <c r="J82" i="20"/>
  <c r="I82" i="20"/>
  <c r="H82" i="20"/>
  <c r="G82" i="20"/>
  <c r="F82" i="20"/>
  <c r="E82" i="20"/>
  <c r="D82" i="20"/>
  <c r="B82" i="20"/>
  <c r="A82" i="20"/>
  <c r="M81" i="20"/>
  <c r="L81" i="20"/>
  <c r="K81" i="20"/>
  <c r="J81" i="20"/>
  <c r="I81" i="20"/>
  <c r="H81" i="20"/>
  <c r="G81" i="20"/>
  <c r="F81" i="20"/>
  <c r="E81" i="20"/>
  <c r="D81" i="20"/>
  <c r="B81" i="20"/>
  <c r="A81" i="20"/>
  <c r="M80" i="20"/>
  <c r="L80" i="20"/>
  <c r="K80" i="20"/>
  <c r="J80" i="20"/>
  <c r="I80" i="20"/>
  <c r="H80" i="20"/>
  <c r="G80" i="20"/>
  <c r="F80" i="20"/>
  <c r="E80" i="20"/>
  <c r="D80" i="20"/>
  <c r="B80" i="20"/>
  <c r="A80" i="20"/>
  <c r="M79" i="20"/>
  <c r="L79" i="20"/>
  <c r="K79" i="20"/>
  <c r="J79" i="20"/>
  <c r="I79" i="20"/>
  <c r="H79" i="20"/>
  <c r="G79" i="20"/>
  <c r="F79" i="20"/>
  <c r="E79" i="20"/>
  <c r="D79" i="20"/>
  <c r="B79" i="20"/>
  <c r="A79" i="20"/>
  <c r="M78" i="20"/>
  <c r="L78" i="20"/>
  <c r="K78" i="20"/>
  <c r="J78" i="20"/>
  <c r="I78" i="20"/>
  <c r="H78" i="20"/>
  <c r="G78" i="20"/>
  <c r="F78" i="20"/>
  <c r="E78" i="20"/>
  <c r="D78" i="20"/>
  <c r="B78" i="20"/>
  <c r="A78" i="20"/>
  <c r="M77" i="20"/>
  <c r="L77" i="20"/>
  <c r="K77" i="20"/>
  <c r="J77" i="20"/>
  <c r="I77" i="20"/>
  <c r="H77" i="20"/>
  <c r="G77" i="20"/>
  <c r="F77" i="20"/>
  <c r="E77" i="20"/>
  <c r="D77" i="20"/>
  <c r="B77" i="20"/>
  <c r="A77" i="20"/>
  <c r="M76" i="20"/>
  <c r="L76" i="20"/>
  <c r="K76" i="20"/>
  <c r="J76" i="20"/>
  <c r="I76" i="20"/>
  <c r="H76" i="20"/>
  <c r="G76" i="20"/>
  <c r="F76" i="20"/>
  <c r="E76" i="20"/>
  <c r="D76" i="20"/>
  <c r="B76" i="20"/>
  <c r="A76" i="20"/>
  <c r="M75" i="20"/>
  <c r="L75" i="20"/>
  <c r="K75" i="20"/>
  <c r="J75" i="20"/>
  <c r="I75" i="20"/>
  <c r="H75" i="20"/>
  <c r="G75" i="20"/>
  <c r="F75" i="20"/>
  <c r="E75" i="20"/>
  <c r="D75" i="20"/>
  <c r="B75" i="20"/>
  <c r="A75" i="20"/>
  <c r="M74" i="20"/>
  <c r="L74" i="20"/>
  <c r="K74" i="20"/>
  <c r="J74" i="20"/>
  <c r="I74" i="20"/>
  <c r="H74" i="20"/>
  <c r="G74" i="20"/>
  <c r="F74" i="20"/>
  <c r="E74" i="20"/>
  <c r="D74" i="20"/>
  <c r="B74" i="20"/>
  <c r="A74" i="20"/>
  <c r="M73" i="20"/>
  <c r="L73" i="20"/>
  <c r="K73" i="20"/>
  <c r="J73" i="20"/>
  <c r="I73" i="20"/>
  <c r="H73" i="20"/>
  <c r="G73" i="20"/>
  <c r="F73" i="20"/>
  <c r="E73" i="20"/>
  <c r="D73" i="20"/>
  <c r="B73" i="20"/>
  <c r="A73" i="20"/>
  <c r="M72" i="20"/>
  <c r="L72" i="20"/>
  <c r="K72" i="20"/>
  <c r="J72" i="20"/>
  <c r="I72" i="20"/>
  <c r="H72" i="20"/>
  <c r="G72" i="20"/>
  <c r="F72" i="20"/>
  <c r="E72" i="20"/>
  <c r="D72" i="20"/>
  <c r="B72" i="20"/>
  <c r="A72" i="20"/>
  <c r="M71" i="20"/>
  <c r="L71" i="20"/>
  <c r="K71" i="20"/>
  <c r="J71" i="20"/>
  <c r="I71" i="20"/>
  <c r="H71" i="20"/>
  <c r="G71" i="20"/>
  <c r="F71" i="20"/>
  <c r="E71" i="20"/>
  <c r="D71" i="20"/>
  <c r="B71" i="20"/>
  <c r="A71" i="20"/>
  <c r="M70" i="20"/>
  <c r="L70" i="20"/>
  <c r="K70" i="20"/>
  <c r="J70" i="20"/>
  <c r="I70" i="20"/>
  <c r="H70" i="20"/>
  <c r="G70" i="20"/>
  <c r="F70" i="20"/>
  <c r="E70" i="20"/>
  <c r="D70" i="20"/>
  <c r="B70" i="20"/>
  <c r="A70" i="20"/>
  <c r="M69" i="20"/>
  <c r="L69" i="20"/>
  <c r="K69" i="20"/>
  <c r="J69" i="20"/>
  <c r="I69" i="20"/>
  <c r="H69" i="20"/>
  <c r="G69" i="20"/>
  <c r="F69" i="20"/>
  <c r="E69" i="20"/>
  <c r="D69" i="20"/>
  <c r="B69" i="20"/>
  <c r="A69" i="20"/>
  <c r="M68" i="20"/>
  <c r="L68" i="20"/>
  <c r="K68" i="20"/>
  <c r="J68" i="20"/>
  <c r="I68" i="20"/>
  <c r="H68" i="20"/>
  <c r="G68" i="20"/>
  <c r="F68" i="20"/>
  <c r="E68" i="20"/>
  <c r="D68" i="20"/>
  <c r="B68" i="20"/>
  <c r="A68" i="20"/>
  <c r="M67" i="20"/>
  <c r="L67" i="20"/>
  <c r="K67" i="20"/>
  <c r="J67" i="20"/>
  <c r="I67" i="20"/>
  <c r="H67" i="20"/>
  <c r="G67" i="20"/>
  <c r="F67" i="20"/>
  <c r="E67" i="20"/>
  <c r="D67" i="20"/>
  <c r="B67" i="20"/>
  <c r="A67" i="20"/>
  <c r="M66" i="20"/>
  <c r="L66" i="20"/>
  <c r="K66" i="20"/>
  <c r="J66" i="20"/>
  <c r="I66" i="20"/>
  <c r="H66" i="20"/>
  <c r="G66" i="20"/>
  <c r="F66" i="20"/>
  <c r="E66" i="20"/>
  <c r="D66" i="20"/>
  <c r="B66" i="20"/>
  <c r="A66" i="20"/>
  <c r="M65" i="20"/>
  <c r="L65" i="20"/>
  <c r="K65" i="20"/>
  <c r="J65" i="20"/>
  <c r="I65" i="20"/>
  <c r="H65" i="20"/>
  <c r="G65" i="20"/>
  <c r="F65" i="20"/>
  <c r="E65" i="20"/>
  <c r="D65" i="20"/>
  <c r="B65" i="20"/>
  <c r="A65" i="20"/>
  <c r="M64" i="20"/>
  <c r="L64" i="20"/>
  <c r="K64" i="20"/>
  <c r="J64" i="20"/>
  <c r="I64" i="20"/>
  <c r="H64" i="20"/>
  <c r="G64" i="20"/>
  <c r="F64" i="20"/>
  <c r="E64" i="20"/>
  <c r="D64" i="20"/>
  <c r="B64" i="20"/>
  <c r="A64" i="20"/>
  <c r="M63" i="20"/>
  <c r="L63" i="20"/>
  <c r="K63" i="20"/>
  <c r="J63" i="20"/>
  <c r="I63" i="20"/>
  <c r="H63" i="20"/>
  <c r="G63" i="20"/>
  <c r="F63" i="20"/>
  <c r="E63" i="20"/>
  <c r="D63" i="20"/>
  <c r="B63" i="20"/>
  <c r="A63" i="20"/>
  <c r="M62" i="20"/>
  <c r="L62" i="20"/>
  <c r="K62" i="20"/>
  <c r="J62" i="20"/>
  <c r="I62" i="20"/>
  <c r="H62" i="20"/>
  <c r="G62" i="20"/>
  <c r="F62" i="20"/>
  <c r="E62" i="20"/>
  <c r="D62" i="20"/>
  <c r="B62" i="20"/>
  <c r="A62" i="20"/>
  <c r="M61" i="20"/>
  <c r="L61" i="20"/>
  <c r="K61" i="20"/>
  <c r="J61" i="20"/>
  <c r="I61" i="20"/>
  <c r="H61" i="20"/>
  <c r="G61" i="20"/>
  <c r="F61" i="20"/>
  <c r="E61" i="20"/>
  <c r="D61" i="20"/>
  <c r="B61" i="20"/>
  <c r="A61" i="20"/>
  <c r="M60" i="20"/>
  <c r="L60" i="20"/>
  <c r="K60" i="20"/>
  <c r="J60" i="20"/>
  <c r="I60" i="20"/>
  <c r="H60" i="20"/>
  <c r="G60" i="20"/>
  <c r="F60" i="20"/>
  <c r="E60" i="20"/>
  <c r="D60" i="20"/>
  <c r="B60" i="20"/>
  <c r="A60" i="20"/>
  <c r="M59" i="20"/>
  <c r="L59" i="20"/>
  <c r="K59" i="20"/>
  <c r="J59" i="20"/>
  <c r="I59" i="20"/>
  <c r="H59" i="20"/>
  <c r="G59" i="20"/>
  <c r="F59" i="20"/>
  <c r="E59" i="20"/>
  <c r="D59" i="20"/>
  <c r="B59" i="20"/>
  <c r="A59" i="20"/>
  <c r="M58" i="20"/>
  <c r="L58" i="20"/>
  <c r="K58" i="20"/>
  <c r="J58" i="20"/>
  <c r="I58" i="20"/>
  <c r="H58" i="20"/>
  <c r="G58" i="20"/>
  <c r="F58" i="20"/>
  <c r="E58" i="20"/>
  <c r="D58" i="20"/>
  <c r="B58" i="20"/>
  <c r="A58" i="20"/>
  <c r="M57" i="20"/>
  <c r="L57" i="20"/>
  <c r="K57" i="20"/>
  <c r="J57" i="20"/>
  <c r="I57" i="20"/>
  <c r="H57" i="20"/>
  <c r="G57" i="20"/>
  <c r="F57" i="20"/>
  <c r="E57" i="20"/>
  <c r="D57" i="20"/>
  <c r="B57" i="20"/>
  <c r="A57" i="20"/>
  <c r="M56" i="20"/>
  <c r="L56" i="20"/>
  <c r="K56" i="20"/>
  <c r="J56" i="20"/>
  <c r="I56" i="20"/>
  <c r="H56" i="20"/>
  <c r="G56" i="20"/>
  <c r="F56" i="20"/>
  <c r="E56" i="20"/>
  <c r="D56" i="20"/>
  <c r="B56" i="20"/>
  <c r="A56" i="20"/>
  <c r="M55" i="20"/>
  <c r="L55" i="20"/>
  <c r="K55" i="20"/>
  <c r="J55" i="20"/>
  <c r="I55" i="20"/>
  <c r="H55" i="20"/>
  <c r="G55" i="20"/>
  <c r="F55" i="20"/>
  <c r="E55" i="20"/>
  <c r="D55" i="20"/>
  <c r="B55" i="20"/>
  <c r="A55" i="20"/>
  <c r="M54" i="20"/>
  <c r="L54" i="20"/>
  <c r="K54" i="20"/>
  <c r="J54" i="20"/>
  <c r="I54" i="20"/>
  <c r="H54" i="20"/>
  <c r="G54" i="20"/>
  <c r="F54" i="20"/>
  <c r="E54" i="20"/>
  <c r="D54" i="20"/>
  <c r="B54" i="20"/>
  <c r="A54" i="20"/>
  <c r="M53" i="20"/>
  <c r="L53" i="20"/>
  <c r="K53" i="20"/>
  <c r="J53" i="20"/>
  <c r="I53" i="20"/>
  <c r="H53" i="20"/>
  <c r="G53" i="20"/>
  <c r="F53" i="20"/>
  <c r="E53" i="20"/>
  <c r="D53" i="20"/>
  <c r="B53" i="20"/>
  <c r="A53" i="20"/>
  <c r="M52" i="20"/>
  <c r="L52" i="20"/>
  <c r="K52" i="20"/>
  <c r="J52" i="20"/>
  <c r="I52" i="20"/>
  <c r="H52" i="20"/>
  <c r="G52" i="20"/>
  <c r="F52" i="20"/>
  <c r="E52" i="20"/>
  <c r="D52" i="20"/>
  <c r="B52" i="20"/>
  <c r="A52" i="20"/>
  <c r="M51" i="20"/>
  <c r="L51" i="20"/>
  <c r="K51" i="20"/>
  <c r="J51" i="20"/>
  <c r="I51" i="20"/>
  <c r="H51" i="20"/>
  <c r="G51" i="20"/>
  <c r="F51" i="20"/>
  <c r="E51" i="20"/>
  <c r="D51" i="20"/>
  <c r="B51" i="20"/>
  <c r="A51" i="20"/>
  <c r="M50" i="20"/>
  <c r="L50" i="20"/>
  <c r="K50" i="20"/>
  <c r="J50" i="20"/>
  <c r="I50" i="20"/>
  <c r="H50" i="20"/>
  <c r="G50" i="20"/>
  <c r="F50" i="20"/>
  <c r="E50" i="20"/>
  <c r="D50" i="20"/>
  <c r="B50" i="20"/>
  <c r="A50" i="20"/>
  <c r="M49" i="20"/>
  <c r="L49" i="20"/>
  <c r="K49" i="20"/>
  <c r="J49" i="20"/>
  <c r="I49" i="20"/>
  <c r="H49" i="20"/>
  <c r="G49" i="20"/>
  <c r="F49" i="20"/>
  <c r="E49" i="20"/>
  <c r="D49" i="20"/>
  <c r="B49" i="20"/>
  <c r="A49" i="20"/>
  <c r="M48" i="20"/>
  <c r="L48" i="20"/>
  <c r="K48" i="20"/>
  <c r="J48" i="20"/>
  <c r="I48" i="20"/>
  <c r="H48" i="20"/>
  <c r="G48" i="20"/>
  <c r="F48" i="20"/>
  <c r="E48" i="20"/>
  <c r="D48" i="20"/>
  <c r="B48" i="20"/>
  <c r="A48" i="20"/>
  <c r="M47" i="20"/>
  <c r="L47" i="20"/>
  <c r="K47" i="20"/>
  <c r="J47" i="20"/>
  <c r="I47" i="20"/>
  <c r="H47" i="20"/>
  <c r="G47" i="20"/>
  <c r="F47" i="20"/>
  <c r="E47" i="20"/>
  <c r="D47" i="20"/>
  <c r="B47" i="20"/>
  <c r="A47" i="20"/>
  <c r="M46" i="20"/>
  <c r="L46" i="20"/>
  <c r="K46" i="20"/>
  <c r="J46" i="20"/>
  <c r="I46" i="20"/>
  <c r="H46" i="20"/>
  <c r="G46" i="20"/>
  <c r="F46" i="20"/>
  <c r="E46" i="20"/>
  <c r="D46" i="20"/>
  <c r="B46" i="20"/>
  <c r="A46" i="20"/>
  <c r="M45" i="20"/>
  <c r="L45" i="20"/>
  <c r="K45" i="20"/>
  <c r="J45" i="20"/>
  <c r="I45" i="20"/>
  <c r="H45" i="20"/>
  <c r="G45" i="20"/>
  <c r="F45" i="20"/>
  <c r="E45" i="20"/>
  <c r="D45" i="20"/>
  <c r="B45" i="20"/>
  <c r="A45" i="20"/>
  <c r="M44" i="20"/>
  <c r="L44" i="20"/>
  <c r="K44" i="20"/>
  <c r="J44" i="20"/>
  <c r="I44" i="20"/>
  <c r="H44" i="20"/>
  <c r="G44" i="20"/>
  <c r="F44" i="20"/>
  <c r="E44" i="20"/>
  <c r="D44" i="20"/>
  <c r="B44" i="20"/>
  <c r="A44" i="20"/>
  <c r="M43" i="20"/>
  <c r="L43" i="20"/>
  <c r="K43" i="20"/>
  <c r="J43" i="20"/>
  <c r="I43" i="20"/>
  <c r="H43" i="20"/>
  <c r="G43" i="20"/>
  <c r="F43" i="20"/>
  <c r="E43" i="20"/>
  <c r="D43" i="20"/>
  <c r="B43" i="20"/>
  <c r="A43" i="20"/>
  <c r="M42" i="20"/>
  <c r="L42" i="20"/>
  <c r="K42" i="20"/>
  <c r="J42" i="20"/>
  <c r="I42" i="20"/>
  <c r="H42" i="20"/>
  <c r="G42" i="20"/>
  <c r="F42" i="20"/>
  <c r="E42" i="20"/>
  <c r="D42" i="20"/>
  <c r="B42" i="20"/>
  <c r="A42" i="20"/>
  <c r="M41" i="20"/>
  <c r="L41" i="20"/>
  <c r="K41" i="20"/>
  <c r="J41" i="20"/>
  <c r="I41" i="20"/>
  <c r="H41" i="20"/>
  <c r="G41" i="20"/>
  <c r="F41" i="20"/>
  <c r="E41" i="20"/>
  <c r="D41" i="20"/>
  <c r="B41" i="20"/>
  <c r="A41" i="20"/>
  <c r="M40" i="20"/>
  <c r="L40" i="20"/>
  <c r="K40" i="20"/>
  <c r="J40" i="20"/>
  <c r="I40" i="20"/>
  <c r="H40" i="20"/>
  <c r="G40" i="20"/>
  <c r="F40" i="20"/>
  <c r="E40" i="20"/>
  <c r="D40" i="20"/>
  <c r="B40" i="20"/>
  <c r="A40" i="20"/>
  <c r="M39" i="20"/>
  <c r="L39" i="20"/>
  <c r="K39" i="20"/>
  <c r="J39" i="20"/>
  <c r="I39" i="20"/>
  <c r="H39" i="20"/>
  <c r="G39" i="20"/>
  <c r="F39" i="20"/>
  <c r="E39" i="20"/>
  <c r="D39" i="20"/>
  <c r="B39" i="20"/>
  <c r="A39" i="20"/>
  <c r="M38" i="20"/>
  <c r="L38" i="20"/>
  <c r="K38" i="20"/>
  <c r="J38" i="20"/>
  <c r="I38" i="20"/>
  <c r="H38" i="20"/>
  <c r="G38" i="20"/>
  <c r="F38" i="20"/>
  <c r="E38" i="20"/>
  <c r="D38" i="20"/>
  <c r="B38" i="20"/>
  <c r="A38" i="20"/>
  <c r="M37" i="20"/>
  <c r="L37" i="20"/>
  <c r="K37" i="20"/>
  <c r="J37" i="20"/>
  <c r="I37" i="20"/>
  <c r="H37" i="20"/>
  <c r="G37" i="20"/>
  <c r="F37" i="20"/>
  <c r="E37" i="20"/>
  <c r="D37" i="20"/>
  <c r="B37" i="20"/>
  <c r="A37" i="20"/>
  <c r="M36" i="20"/>
  <c r="L36" i="20"/>
  <c r="K36" i="20"/>
  <c r="J36" i="20"/>
  <c r="I36" i="20"/>
  <c r="H36" i="20"/>
  <c r="G36" i="20"/>
  <c r="F36" i="20"/>
  <c r="E36" i="20"/>
  <c r="D36" i="20"/>
  <c r="B36" i="20"/>
  <c r="A36" i="20"/>
  <c r="M35" i="20"/>
  <c r="L35" i="20"/>
  <c r="K35" i="20"/>
  <c r="J35" i="20"/>
  <c r="I35" i="20"/>
  <c r="H35" i="20"/>
  <c r="G35" i="20"/>
  <c r="F35" i="20"/>
  <c r="E35" i="20"/>
  <c r="D35" i="20"/>
  <c r="B35" i="20"/>
  <c r="A35" i="20"/>
  <c r="M34" i="20"/>
  <c r="L34" i="20"/>
  <c r="K34" i="20"/>
  <c r="J34" i="20"/>
  <c r="I34" i="20"/>
  <c r="H34" i="20"/>
  <c r="G34" i="20"/>
  <c r="F34" i="20"/>
  <c r="E34" i="20"/>
  <c r="D34" i="20"/>
  <c r="B34" i="20"/>
  <c r="A34" i="20"/>
  <c r="M33" i="20"/>
  <c r="L33" i="20"/>
  <c r="K33" i="20"/>
  <c r="J33" i="20"/>
  <c r="I33" i="20"/>
  <c r="H33" i="20"/>
  <c r="G33" i="20"/>
  <c r="F33" i="20"/>
  <c r="E33" i="20"/>
  <c r="D33" i="20"/>
  <c r="B33" i="20"/>
  <c r="A33" i="20"/>
  <c r="M32" i="20"/>
  <c r="L32" i="20"/>
  <c r="K32" i="20"/>
  <c r="J32" i="20"/>
  <c r="I32" i="20"/>
  <c r="H32" i="20"/>
  <c r="G32" i="20"/>
  <c r="F32" i="20"/>
  <c r="E32" i="20"/>
  <c r="D32" i="20"/>
  <c r="B32" i="20"/>
  <c r="A32" i="20"/>
  <c r="M31" i="20"/>
  <c r="L31" i="20"/>
  <c r="K31" i="20"/>
  <c r="J31" i="20"/>
  <c r="I31" i="20"/>
  <c r="H31" i="20"/>
  <c r="G31" i="20"/>
  <c r="F31" i="20"/>
  <c r="E31" i="20"/>
  <c r="D31" i="20"/>
  <c r="B31" i="20"/>
  <c r="A31" i="20"/>
  <c r="M30" i="20"/>
  <c r="L30" i="20"/>
  <c r="K30" i="20"/>
  <c r="J30" i="20"/>
  <c r="I30" i="20"/>
  <c r="H30" i="20"/>
  <c r="G30" i="20"/>
  <c r="F30" i="20"/>
  <c r="E30" i="20"/>
  <c r="D30" i="20"/>
  <c r="B30" i="20"/>
  <c r="A30" i="20"/>
  <c r="M29" i="20"/>
  <c r="L29" i="20"/>
  <c r="K29" i="20"/>
  <c r="J29" i="20"/>
  <c r="I29" i="20"/>
  <c r="H29" i="20"/>
  <c r="G29" i="20"/>
  <c r="F29" i="20"/>
  <c r="E29" i="20"/>
  <c r="D29" i="20"/>
  <c r="B29" i="20"/>
  <c r="A29" i="20"/>
  <c r="M28" i="20"/>
  <c r="L28" i="20"/>
  <c r="K28" i="20"/>
  <c r="J28" i="20"/>
  <c r="I28" i="20"/>
  <c r="H28" i="20"/>
  <c r="G28" i="20"/>
  <c r="F28" i="20"/>
  <c r="E28" i="20"/>
  <c r="D28" i="20"/>
  <c r="B28" i="20"/>
  <c r="A28" i="20"/>
  <c r="M27" i="20"/>
  <c r="L27" i="20"/>
  <c r="K27" i="20"/>
  <c r="J27" i="20"/>
  <c r="I27" i="20"/>
  <c r="H27" i="20"/>
  <c r="G27" i="20"/>
  <c r="F27" i="20"/>
  <c r="E27" i="20"/>
  <c r="D27" i="20"/>
  <c r="B27" i="20"/>
  <c r="A27" i="20"/>
  <c r="M26" i="20"/>
  <c r="L26" i="20"/>
  <c r="K26" i="20"/>
  <c r="J26" i="20"/>
  <c r="I26" i="20"/>
  <c r="H26" i="20"/>
  <c r="G26" i="20"/>
  <c r="F26" i="20"/>
  <c r="E26" i="20"/>
  <c r="D26" i="20"/>
  <c r="B26" i="20"/>
  <c r="A26" i="20"/>
  <c r="M25" i="20"/>
  <c r="L25" i="20"/>
  <c r="K25" i="20"/>
  <c r="J25" i="20"/>
  <c r="I25" i="20"/>
  <c r="H25" i="20"/>
  <c r="G25" i="20"/>
  <c r="F25" i="20"/>
  <c r="E25" i="20"/>
  <c r="D25" i="20"/>
  <c r="B25" i="20"/>
  <c r="A25" i="20"/>
  <c r="M24" i="20"/>
  <c r="L24" i="20"/>
  <c r="K24" i="20"/>
  <c r="J24" i="20"/>
  <c r="I24" i="20"/>
  <c r="H24" i="20"/>
  <c r="G24" i="20"/>
  <c r="F24" i="20"/>
  <c r="E24" i="20"/>
  <c r="D24" i="20"/>
  <c r="B24" i="20"/>
  <c r="A24" i="20"/>
  <c r="M23" i="20"/>
  <c r="L23" i="20"/>
  <c r="K23" i="20"/>
  <c r="J23" i="20"/>
  <c r="I23" i="20"/>
  <c r="H23" i="20"/>
  <c r="G23" i="20"/>
  <c r="F23" i="20"/>
  <c r="E23" i="20"/>
  <c r="D23" i="20"/>
  <c r="B23" i="20"/>
  <c r="A23" i="20"/>
  <c r="M22" i="20"/>
  <c r="L22" i="20"/>
  <c r="K22" i="20"/>
  <c r="J22" i="20"/>
  <c r="I22" i="20"/>
  <c r="H22" i="20"/>
  <c r="G22" i="20"/>
  <c r="F22" i="20"/>
  <c r="E22" i="20"/>
  <c r="D22" i="20"/>
  <c r="B22" i="20"/>
  <c r="A22" i="20"/>
  <c r="M21" i="20"/>
  <c r="L21" i="20"/>
  <c r="K21" i="20"/>
  <c r="J21" i="20"/>
  <c r="I21" i="20"/>
  <c r="H21" i="20"/>
  <c r="G21" i="20"/>
  <c r="F21" i="20"/>
  <c r="E21" i="20"/>
  <c r="D21" i="20"/>
  <c r="B21" i="20"/>
  <c r="A21" i="20"/>
  <c r="M20" i="20"/>
  <c r="L20" i="20"/>
  <c r="K20" i="20"/>
  <c r="J20" i="20"/>
  <c r="I20" i="20"/>
  <c r="H20" i="20"/>
  <c r="G20" i="20"/>
  <c r="F20" i="20"/>
  <c r="E20" i="20"/>
  <c r="D20" i="20"/>
  <c r="B20" i="20"/>
  <c r="A20" i="20"/>
  <c r="M19" i="20"/>
  <c r="L19" i="20"/>
  <c r="K19" i="20"/>
  <c r="J19" i="20"/>
  <c r="I19" i="20"/>
  <c r="H19" i="20"/>
  <c r="G19" i="20"/>
  <c r="F19" i="20"/>
  <c r="E19" i="20"/>
  <c r="D19" i="20"/>
  <c r="B19" i="20"/>
  <c r="A19" i="20"/>
  <c r="M18" i="20"/>
  <c r="L18" i="20"/>
  <c r="K18" i="20"/>
  <c r="J18" i="20"/>
  <c r="I18" i="20"/>
  <c r="H18" i="20"/>
  <c r="G18" i="20"/>
  <c r="F18" i="20"/>
  <c r="E18" i="20"/>
  <c r="D18" i="20"/>
  <c r="B18" i="20"/>
  <c r="A18" i="20"/>
  <c r="M17" i="20"/>
  <c r="L17" i="20"/>
  <c r="K17" i="20"/>
  <c r="J17" i="20"/>
  <c r="I17" i="20"/>
  <c r="H17" i="20"/>
  <c r="G17" i="20"/>
  <c r="F17" i="20"/>
  <c r="E17" i="20"/>
  <c r="D17" i="20"/>
  <c r="B17" i="20"/>
  <c r="A17" i="20"/>
  <c r="M16" i="20"/>
  <c r="L16" i="20"/>
  <c r="K16" i="20"/>
  <c r="J16" i="20"/>
  <c r="I16" i="20"/>
  <c r="H16" i="20"/>
  <c r="G16" i="20"/>
  <c r="F16" i="20"/>
  <c r="E16" i="20"/>
  <c r="D16" i="20"/>
  <c r="B16" i="20"/>
  <c r="A16" i="20"/>
  <c r="M15" i="20"/>
  <c r="L15" i="20"/>
  <c r="K15" i="20"/>
  <c r="J15" i="20"/>
  <c r="I15" i="20"/>
  <c r="H15" i="20"/>
  <c r="G15" i="20"/>
  <c r="F15" i="20"/>
  <c r="E15" i="20"/>
  <c r="D15" i="20"/>
  <c r="B15" i="20"/>
  <c r="A15" i="20"/>
  <c r="M14" i="20"/>
  <c r="L14" i="20"/>
  <c r="K14" i="20"/>
  <c r="J14" i="20"/>
  <c r="I14" i="20"/>
  <c r="H14" i="20"/>
  <c r="G14" i="20"/>
  <c r="F14" i="20"/>
  <c r="E14" i="20"/>
  <c r="D14" i="20"/>
  <c r="B14" i="20"/>
  <c r="A14" i="20"/>
  <c r="M13" i="20"/>
  <c r="L13" i="20"/>
  <c r="K13" i="20"/>
  <c r="J13" i="20"/>
  <c r="I13" i="20"/>
  <c r="H13" i="20"/>
  <c r="G13" i="20"/>
  <c r="F13" i="20"/>
  <c r="E13" i="20"/>
  <c r="D13" i="20"/>
  <c r="B13" i="20"/>
  <c r="A13" i="20"/>
  <c r="M12" i="20"/>
  <c r="L12" i="20"/>
  <c r="K12" i="20"/>
  <c r="J12" i="20"/>
  <c r="I12" i="20"/>
  <c r="H12" i="20"/>
  <c r="G12" i="20"/>
  <c r="F12" i="20"/>
  <c r="E12" i="20"/>
  <c r="D12" i="20"/>
  <c r="A12" i="20"/>
  <c r="M182" i="21"/>
  <c r="L182" i="21"/>
  <c r="K182" i="21"/>
  <c r="J182" i="21"/>
  <c r="I182" i="21"/>
  <c r="H182" i="21"/>
  <c r="G182" i="21"/>
  <c r="F182" i="21"/>
  <c r="E182" i="21"/>
  <c r="D182" i="21"/>
  <c r="B182" i="21"/>
  <c r="A182" i="21"/>
  <c r="M181" i="21"/>
  <c r="L181" i="21"/>
  <c r="K181" i="21"/>
  <c r="J181" i="21"/>
  <c r="I181" i="21"/>
  <c r="H181" i="21"/>
  <c r="G181" i="21"/>
  <c r="F181" i="21"/>
  <c r="E181" i="21"/>
  <c r="D181" i="21"/>
  <c r="B181" i="21"/>
  <c r="A181" i="21"/>
  <c r="M180" i="21"/>
  <c r="L180" i="21"/>
  <c r="K180" i="21"/>
  <c r="J180" i="21"/>
  <c r="I180" i="21"/>
  <c r="H180" i="21"/>
  <c r="G180" i="21"/>
  <c r="F180" i="21"/>
  <c r="E180" i="21"/>
  <c r="D180" i="21"/>
  <c r="B180" i="21"/>
  <c r="A180" i="21"/>
  <c r="M179" i="21"/>
  <c r="L179" i="21"/>
  <c r="K179" i="21"/>
  <c r="J179" i="21"/>
  <c r="I179" i="21"/>
  <c r="H179" i="21"/>
  <c r="G179" i="21"/>
  <c r="F179" i="21"/>
  <c r="E179" i="21"/>
  <c r="D179" i="21"/>
  <c r="B179" i="21"/>
  <c r="A179" i="21"/>
  <c r="M178" i="21"/>
  <c r="L178" i="21"/>
  <c r="K178" i="21"/>
  <c r="J178" i="21"/>
  <c r="I178" i="21"/>
  <c r="H178" i="21"/>
  <c r="G178" i="21"/>
  <c r="F178" i="21"/>
  <c r="E178" i="21"/>
  <c r="D178" i="21"/>
  <c r="B178" i="21"/>
  <c r="A178" i="21"/>
  <c r="M177" i="21"/>
  <c r="L177" i="21"/>
  <c r="K177" i="21"/>
  <c r="J177" i="21"/>
  <c r="I177" i="21"/>
  <c r="H177" i="21"/>
  <c r="G177" i="21"/>
  <c r="F177" i="21"/>
  <c r="E177" i="21"/>
  <c r="D177" i="21"/>
  <c r="B177" i="21"/>
  <c r="A177" i="21"/>
  <c r="M176" i="21"/>
  <c r="L176" i="21"/>
  <c r="K176" i="21"/>
  <c r="J176" i="21"/>
  <c r="I176" i="21"/>
  <c r="H176" i="21"/>
  <c r="G176" i="21"/>
  <c r="F176" i="21"/>
  <c r="E176" i="21"/>
  <c r="D176" i="21"/>
  <c r="B176" i="21"/>
  <c r="A176" i="21"/>
  <c r="M175" i="21"/>
  <c r="L175" i="21"/>
  <c r="K175" i="21"/>
  <c r="J175" i="21"/>
  <c r="I175" i="21"/>
  <c r="H175" i="21"/>
  <c r="G175" i="21"/>
  <c r="F175" i="21"/>
  <c r="E175" i="21"/>
  <c r="D175" i="21"/>
  <c r="B175" i="21"/>
  <c r="A175" i="21"/>
  <c r="M174" i="21"/>
  <c r="L174" i="21"/>
  <c r="K174" i="21"/>
  <c r="J174" i="21"/>
  <c r="I174" i="21"/>
  <c r="H174" i="21"/>
  <c r="G174" i="21"/>
  <c r="F174" i="21"/>
  <c r="E174" i="21"/>
  <c r="D174" i="21"/>
  <c r="B174" i="21"/>
  <c r="A174" i="21"/>
  <c r="M173" i="21"/>
  <c r="L173" i="21"/>
  <c r="K173" i="21"/>
  <c r="J173" i="21"/>
  <c r="I173" i="21"/>
  <c r="H173" i="21"/>
  <c r="G173" i="21"/>
  <c r="F173" i="21"/>
  <c r="E173" i="21"/>
  <c r="D173" i="21"/>
  <c r="B173" i="21"/>
  <c r="A173" i="21"/>
  <c r="M172" i="21"/>
  <c r="L172" i="21"/>
  <c r="K172" i="21"/>
  <c r="J172" i="21"/>
  <c r="I172" i="21"/>
  <c r="H172" i="21"/>
  <c r="G172" i="21"/>
  <c r="F172" i="21"/>
  <c r="E172" i="21"/>
  <c r="D172" i="21"/>
  <c r="B172" i="21"/>
  <c r="A172" i="21"/>
  <c r="M171" i="21"/>
  <c r="L171" i="21"/>
  <c r="K171" i="21"/>
  <c r="J171" i="21"/>
  <c r="I171" i="21"/>
  <c r="H171" i="21"/>
  <c r="G171" i="21"/>
  <c r="F171" i="21"/>
  <c r="E171" i="21"/>
  <c r="D171" i="21"/>
  <c r="B171" i="21"/>
  <c r="A171" i="21"/>
  <c r="M170" i="21"/>
  <c r="L170" i="21"/>
  <c r="K170" i="21"/>
  <c r="J170" i="21"/>
  <c r="I170" i="21"/>
  <c r="H170" i="21"/>
  <c r="G170" i="21"/>
  <c r="F170" i="21"/>
  <c r="E170" i="21"/>
  <c r="D170" i="21"/>
  <c r="B170" i="21"/>
  <c r="A170" i="21"/>
  <c r="M169" i="21"/>
  <c r="L169" i="21"/>
  <c r="K169" i="21"/>
  <c r="J169" i="21"/>
  <c r="I169" i="21"/>
  <c r="H169" i="21"/>
  <c r="G169" i="21"/>
  <c r="F169" i="21"/>
  <c r="E169" i="21"/>
  <c r="D169" i="21"/>
  <c r="B169" i="21"/>
  <c r="A169" i="21"/>
  <c r="M168" i="21"/>
  <c r="L168" i="21"/>
  <c r="K168" i="21"/>
  <c r="J168" i="21"/>
  <c r="I168" i="21"/>
  <c r="H168" i="21"/>
  <c r="G168" i="21"/>
  <c r="F168" i="21"/>
  <c r="E168" i="21"/>
  <c r="D168" i="21"/>
  <c r="B168" i="21"/>
  <c r="A168" i="21"/>
  <c r="M167" i="21"/>
  <c r="L167" i="21"/>
  <c r="K167" i="21"/>
  <c r="J167" i="21"/>
  <c r="I167" i="21"/>
  <c r="H167" i="21"/>
  <c r="G167" i="21"/>
  <c r="F167" i="21"/>
  <c r="E167" i="21"/>
  <c r="D167" i="21"/>
  <c r="B167" i="21"/>
  <c r="A167" i="21"/>
  <c r="M166" i="21"/>
  <c r="L166" i="21"/>
  <c r="K166" i="21"/>
  <c r="J166" i="21"/>
  <c r="I166" i="21"/>
  <c r="H166" i="21"/>
  <c r="G166" i="21"/>
  <c r="F166" i="21"/>
  <c r="E166" i="21"/>
  <c r="D166" i="21"/>
  <c r="B166" i="21"/>
  <c r="A166" i="21"/>
  <c r="M165" i="21"/>
  <c r="L165" i="21"/>
  <c r="K165" i="21"/>
  <c r="J165" i="21"/>
  <c r="I165" i="21"/>
  <c r="H165" i="21"/>
  <c r="G165" i="21"/>
  <c r="F165" i="21"/>
  <c r="E165" i="21"/>
  <c r="D165" i="21"/>
  <c r="B165" i="21"/>
  <c r="A165" i="21"/>
  <c r="M164" i="21"/>
  <c r="L164" i="21"/>
  <c r="K164" i="21"/>
  <c r="J164" i="21"/>
  <c r="I164" i="21"/>
  <c r="H164" i="21"/>
  <c r="G164" i="21"/>
  <c r="F164" i="21"/>
  <c r="E164" i="21"/>
  <c r="D164" i="21"/>
  <c r="B164" i="21"/>
  <c r="A164" i="21"/>
  <c r="M163" i="21"/>
  <c r="L163" i="21"/>
  <c r="K163" i="21"/>
  <c r="J163" i="21"/>
  <c r="I163" i="21"/>
  <c r="H163" i="21"/>
  <c r="G163" i="21"/>
  <c r="F163" i="21"/>
  <c r="E163" i="21"/>
  <c r="D163" i="21"/>
  <c r="B163" i="21"/>
  <c r="A163" i="21"/>
  <c r="M162" i="21"/>
  <c r="L162" i="21"/>
  <c r="K162" i="21"/>
  <c r="J162" i="21"/>
  <c r="I162" i="21"/>
  <c r="H162" i="21"/>
  <c r="G162" i="21"/>
  <c r="F162" i="21"/>
  <c r="E162" i="21"/>
  <c r="D162" i="21"/>
  <c r="B162" i="21"/>
  <c r="A162" i="21"/>
  <c r="M161" i="21"/>
  <c r="L161" i="21"/>
  <c r="K161" i="21"/>
  <c r="J161" i="21"/>
  <c r="I161" i="21"/>
  <c r="H161" i="21"/>
  <c r="G161" i="21"/>
  <c r="F161" i="21"/>
  <c r="E161" i="21"/>
  <c r="D161" i="21"/>
  <c r="B161" i="21"/>
  <c r="A161" i="21"/>
  <c r="M160" i="21"/>
  <c r="L160" i="21"/>
  <c r="K160" i="21"/>
  <c r="J160" i="21"/>
  <c r="I160" i="21"/>
  <c r="H160" i="21"/>
  <c r="G160" i="21"/>
  <c r="F160" i="21"/>
  <c r="E160" i="21"/>
  <c r="D160" i="21"/>
  <c r="B160" i="21"/>
  <c r="A160" i="21"/>
  <c r="M159" i="21"/>
  <c r="L159" i="21"/>
  <c r="K159" i="21"/>
  <c r="J159" i="21"/>
  <c r="I159" i="21"/>
  <c r="H159" i="21"/>
  <c r="G159" i="21"/>
  <c r="F159" i="21"/>
  <c r="E159" i="21"/>
  <c r="D159" i="21"/>
  <c r="B159" i="21"/>
  <c r="A159" i="21"/>
  <c r="M158" i="21"/>
  <c r="L158" i="21"/>
  <c r="K158" i="21"/>
  <c r="J158" i="21"/>
  <c r="I158" i="21"/>
  <c r="H158" i="21"/>
  <c r="G158" i="21"/>
  <c r="F158" i="21"/>
  <c r="E158" i="21"/>
  <c r="D158" i="21"/>
  <c r="B158" i="21"/>
  <c r="A158" i="21"/>
  <c r="M157" i="21"/>
  <c r="L157" i="21"/>
  <c r="K157" i="21"/>
  <c r="J157" i="21"/>
  <c r="I157" i="21"/>
  <c r="H157" i="21"/>
  <c r="G157" i="21"/>
  <c r="F157" i="21"/>
  <c r="E157" i="21"/>
  <c r="D157" i="21"/>
  <c r="B157" i="21"/>
  <c r="A157" i="21"/>
  <c r="M156" i="21"/>
  <c r="L156" i="21"/>
  <c r="K156" i="21"/>
  <c r="J156" i="21"/>
  <c r="I156" i="21"/>
  <c r="H156" i="21"/>
  <c r="G156" i="21"/>
  <c r="F156" i="21"/>
  <c r="E156" i="21"/>
  <c r="D156" i="21"/>
  <c r="B156" i="21"/>
  <c r="A156" i="21"/>
  <c r="M155" i="21"/>
  <c r="L155" i="21"/>
  <c r="K155" i="21"/>
  <c r="J155" i="21"/>
  <c r="I155" i="21"/>
  <c r="H155" i="21"/>
  <c r="G155" i="21"/>
  <c r="F155" i="21"/>
  <c r="E155" i="21"/>
  <c r="D155" i="21"/>
  <c r="B155" i="21"/>
  <c r="A155" i="21"/>
  <c r="M154" i="21"/>
  <c r="L154" i="21"/>
  <c r="K154" i="21"/>
  <c r="J154" i="21"/>
  <c r="I154" i="21"/>
  <c r="H154" i="21"/>
  <c r="G154" i="21"/>
  <c r="F154" i="21"/>
  <c r="E154" i="21"/>
  <c r="D154" i="21"/>
  <c r="B154" i="21"/>
  <c r="A154" i="21"/>
  <c r="M153" i="21"/>
  <c r="L153" i="21"/>
  <c r="K153" i="21"/>
  <c r="J153" i="21"/>
  <c r="I153" i="21"/>
  <c r="H153" i="21"/>
  <c r="G153" i="21"/>
  <c r="F153" i="21"/>
  <c r="E153" i="21"/>
  <c r="D153" i="21"/>
  <c r="B153" i="21"/>
  <c r="A153" i="21"/>
  <c r="M152" i="21"/>
  <c r="L152" i="21"/>
  <c r="K152" i="21"/>
  <c r="J152" i="21"/>
  <c r="I152" i="21"/>
  <c r="H152" i="21"/>
  <c r="G152" i="21"/>
  <c r="F152" i="21"/>
  <c r="E152" i="21"/>
  <c r="D152" i="21"/>
  <c r="B152" i="21"/>
  <c r="A152" i="21"/>
  <c r="M151" i="21"/>
  <c r="L151" i="21"/>
  <c r="K151" i="21"/>
  <c r="J151" i="21"/>
  <c r="I151" i="21"/>
  <c r="H151" i="21"/>
  <c r="G151" i="21"/>
  <c r="F151" i="21"/>
  <c r="E151" i="21"/>
  <c r="D151" i="21"/>
  <c r="B151" i="21"/>
  <c r="A151" i="21"/>
  <c r="M150" i="21"/>
  <c r="L150" i="21"/>
  <c r="K150" i="21"/>
  <c r="J150" i="21"/>
  <c r="I150" i="21"/>
  <c r="H150" i="21"/>
  <c r="G150" i="21"/>
  <c r="F150" i="21"/>
  <c r="E150" i="21"/>
  <c r="D150" i="21"/>
  <c r="B150" i="21"/>
  <c r="A150" i="21"/>
  <c r="M149" i="21"/>
  <c r="L149" i="21"/>
  <c r="K149" i="21"/>
  <c r="J149" i="21"/>
  <c r="I149" i="21"/>
  <c r="H149" i="21"/>
  <c r="G149" i="21"/>
  <c r="F149" i="21"/>
  <c r="E149" i="21"/>
  <c r="D149" i="21"/>
  <c r="B149" i="21"/>
  <c r="A149" i="21"/>
  <c r="M148" i="21"/>
  <c r="L148" i="21"/>
  <c r="K148" i="21"/>
  <c r="J148" i="21"/>
  <c r="I148" i="21"/>
  <c r="H148" i="21"/>
  <c r="G148" i="21"/>
  <c r="F148" i="21"/>
  <c r="E148" i="21"/>
  <c r="D148" i="21"/>
  <c r="B148" i="21"/>
  <c r="A148" i="21"/>
  <c r="M147" i="21"/>
  <c r="L147" i="21"/>
  <c r="K147" i="21"/>
  <c r="J147" i="21"/>
  <c r="I147" i="21"/>
  <c r="H147" i="21"/>
  <c r="G147" i="21"/>
  <c r="F147" i="21"/>
  <c r="E147" i="21"/>
  <c r="D147" i="21"/>
  <c r="B147" i="21"/>
  <c r="A147" i="21"/>
  <c r="M146" i="21"/>
  <c r="L146" i="21"/>
  <c r="K146" i="21"/>
  <c r="J146" i="21"/>
  <c r="I146" i="21"/>
  <c r="H146" i="21"/>
  <c r="G146" i="21"/>
  <c r="F146" i="21"/>
  <c r="E146" i="21"/>
  <c r="D146" i="21"/>
  <c r="B146" i="21"/>
  <c r="A146" i="21"/>
  <c r="M145" i="21"/>
  <c r="L145" i="21"/>
  <c r="K145" i="21"/>
  <c r="J145" i="21"/>
  <c r="I145" i="21"/>
  <c r="H145" i="21"/>
  <c r="G145" i="21"/>
  <c r="F145" i="21"/>
  <c r="E145" i="21"/>
  <c r="D145" i="21"/>
  <c r="B145" i="21"/>
  <c r="A145" i="21"/>
  <c r="M144" i="21"/>
  <c r="L144" i="21"/>
  <c r="K144" i="21"/>
  <c r="J144" i="21"/>
  <c r="I144" i="21"/>
  <c r="H144" i="21"/>
  <c r="G144" i="21"/>
  <c r="F144" i="21"/>
  <c r="E144" i="21"/>
  <c r="D144" i="21"/>
  <c r="B144" i="21"/>
  <c r="A144" i="21"/>
  <c r="M143" i="21"/>
  <c r="L143" i="21"/>
  <c r="K143" i="21"/>
  <c r="J143" i="21"/>
  <c r="I143" i="21"/>
  <c r="H143" i="21"/>
  <c r="G143" i="21"/>
  <c r="F143" i="21"/>
  <c r="E143" i="21"/>
  <c r="D143" i="21"/>
  <c r="B143" i="21"/>
  <c r="A143" i="21"/>
  <c r="M142" i="21"/>
  <c r="L142" i="21"/>
  <c r="K142" i="21"/>
  <c r="J142" i="21"/>
  <c r="I142" i="21"/>
  <c r="H142" i="21"/>
  <c r="G142" i="21"/>
  <c r="F142" i="21"/>
  <c r="E142" i="21"/>
  <c r="D142" i="21"/>
  <c r="B142" i="21"/>
  <c r="A142" i="21"/>
  <c r="M141" i="21"/>
  <c r="L141" i="21"/>
  <c r="K141" i="21"/>
  <c r="J141" i="21"/>
  <c r="I141" i="21"/>
  <c r="H141" i="21"/>
  <c r="G141" i="21"/>
  <c r="F141" i="21"/>
  <c r="E141" i="21"/>
  <c r="D141" i="21"/>
  <c r="B141" i="21"/>
  <c r="A141" i="21"/>
  <c r="M140" i="21"/>
  <c r="L140" i="21"/>
  <c r="K140" i="21"/>
  <c r="J140" i="21"/>
  <c r="I140" i="21"/>
  <c r="H140" i="21"/>
  <c r="G140" i="21"/>
  <c r="F140" i="21"/>
  <c r="E140" i="21"/>
  <c r="D140" i="21"/>
  <c r="B140" i="21"/>
  <c r="A140" i="21"/>
  <c r="M139" i="21"/>
  <c r="L139" i="21"/>
  <c r="K139" i="21"/>
  <c r="J139" i="21"/>
  <c r="I139" i="21"/>
  <c r="H139" i="21"/>
  <c r="G139" i="21"/>
  <c r="F139" i="21"/>
  <c r="E139" i="21"/>
  <c r="D139" i="21"/>
  <c r="B139" i="21"/>
  <c r="A139" i="21"/>
  <c r="M138" i="21"/>
  <c r="L138" i="21"/>
  <c r="K138" i="21"/>
  <c r="J138" i="21"/>
  <c r="I138" i="21"/>
  <c r="H138" i="21"/>
  <c r="G138" i="21"/>
  <c r="F138" i="21"/>
  <c r="E138" i="21"/>
  <c r="D138" i="21"/>
  <c r="B138" i="21"/>
  <c r="A138" i="21"/>
  <c r="M137" i="21"/>
  <c r="L137" i="21"/>
  <c r="K137" i="21"/>
  <c r="J137" i="21"/>
  <c r="I137" i="21"/>
  <c r="H137" i="21"/>
  <c r="G137" i="21"/>
  <c r="F137" i="21"/>
  <c r="E137" i="21"/>
  <c r="D137" i="21"/>
  <c r="B137" i="21"/>
  <c r="A137" i="21"/>
  <c r="M136" i="21"/>
  <c r="L136" i="21"/>
  <c r="K136" i="21"/>
  <c r="J136" i="21"/>
  <c r="I136" i="21"/>
  <c r="H136" i="21"/>
  <c r="G136" i="21"/>
  <c r="F136" i="21"/>
  <c r="E136" i="21"/>
  <c r="D136" i="21"/>
  <c r="B136" i="21"/>
  <c r="A136" i="21"/>
  <c r="M135" i="21"/>
  <c r="L135" i="21"/>
  <c r="K135" i="21"/>
  <c r="J135" i="21"/>
  <c r="I135" i="21"/>
  <c r="H135" i="21"/>
  <c r="G135" i="21"/>
  <c r="F135" i="21"/>
  <c r="E135" i="21"/>
  <c r="D135" i="21"/>
  <c r="B135" i="21"/>
  <c r="A135" i="21"/>
  <c r="M134" i="21"/>
  <c r="L134" i="21"/>
  <c r="K134" i="21"/>
  <c r="J134" i="21"/>
  <c r="I134" i="21"/>
  <c r="H134" i="21"/>
  <c r="G134" i="21"/>
  <c r="F134" i="21"/>
  <c r="E134" i="21"/>
  <c r="D134" i="21"/>
  <c r="B134" i="21"/>
  <c r="A134" i="21"/>
  <c r="M133" i="21"/>
  <c r="L133" i="21"/>
  <c r="K133" i="21"/>
  <c r="J133" i="21"/>
  <c r="I133" i="21"/>
  <c r="H133" i="21"/>
  <c r="G133" i="21"/>
  <c r="F133" i="21"/>
  <c r="E133" i="21"/>
  <c r="D133" i="21"/>
  <c r="B133" i="21"/>
  <c r="A133" i="21"/>
  <c r="M132" i="21"/>
  <c r="L132" i="21"/>
  <c r="K132" i="21"/>
  <c r="J132" i="21"/>
  <c r="I132" i="21"/>
  <c r="H132" i="21"/>
  <c r="G132" i="21"/>
  <c r="F132" i="21"/>
  <c r="E132" i="21"/>
  <c r="D132" i="21"/>
  <c r="B132" i="21"/>
  <c r="A132" i="21"/>
  <c r="M131" i="21"/>
  <c r="L131" i="21"/>
  <c r="K131" i="21"/>
  <c r="J131" i="21"/>
  <c r="I131" i="21"/>
  <c r="H131" i="21"/>
  <c r="G131" i="21"/>
  <c r="F131" i="21"/>
  <c r="E131" i="21"/>
  <c r="D131" i="21"/>
  <c r="B131" i="21"/>
  <c r="A131" i="21"/>
  <c r="M130" i="21"/>
  <c r="L130" i="21"/>
  <c r="K130" i="21"/>
  <c r="J130" i="21"/>
  <c r="I130" i="21"/>
  <c r="H130" i="21"/>
  <c r="G130" i="21"/>
  <c r="F130" i="21"/>
  <c r="E130" i="21"/>
  <c r="D130" i="21"/>
  <c r="B130" i="21"/>
  <c r="A130" i="21"/>
  <c r="M129" i="21"/>
  <c r="L129" i="21"/>
  <c r="K129" i="21"/>
  <c r="J129" i="21"/>
  <c r="I129" i="21"/>
  <c r="H129" i="21"/>
  <c r="G129" i="21"/>
  <c r="F129" i="21"/>
  <c r="E129" i="21"/>
  <c r="D129" i="21"/>
  <c r="B129" i="21"/>
  <c r="A129" i="21"/>
  <c r="M128" i="21"/>
  <c r="L128" i="21"/>
  <c r="K128" i="21"/>
  <c r="J128" i="21"/>
  <c r="I128" i="21"/>
  <c r="H128" i="21"/>
  <c r="G128" i="21"/>
  <c r="F128" i="21"/>
  <c r="E128" i="21"/>
  <c r="D128" i="21"/>
  <c r="B128" i="21"/>
  <c r="A128" i="21"/>
  <c r="M127" i="21"/>
  <c r="L127" i="21"/>
  <c r="K127" i="21"/>
  <c r="J127" i="21"/>
  <c r="I127" i="21"/>
  <c r="H127" i="21"/>
  <c r="G127" i="21"/>
  <c r="F127" i="21"/>
  <c r="E127" i="21"/>
  <c r="D127" i="21"/>
  <c r="B127" i="21"/>
  <c r="A127" i="21"/>
  <c r="M126" i="21"/>
  <c r="L126" i="21"/>
  <c r="K126" i="21"/>
  <c r="J126" i="21"/>
  <c r="I126" i="21"/>
  <c r="H126" i="21"/>
  <c r="G126" i="21"/>
  <c r="F126" i="21"/>
  <c r="E126" i="21"/>
  <c r="D126" i="21"/>
  <c r="B126" i="21"/>
  <c r="A126" i="21"/>
  <c r="M125" i="21"/>
  <c r="L125" i="21"/>
  <c r="K125" i="21"/>
  <c r="J125" i="21"/>
  <c r="I125" i="21"/>
  <c r="H125" i="21"/>
  <c r="G125" i="21"/>
  <c r="F125" i="21"/>
  <c r="E125" i="21"/>
  <c r="D125" i="21"/>
  <c r="B125" i="21"/>
  <c r="A125" i="21"/>
  <c r="M124" i="21"/>
  <c r="L124" i="21"/>
  <c r="K124" i="21"/>
  <c r="J124" i="21"/>
  <c r="I124" i="21"/>
  <c r="H124" i="21"/>
  <c r="G124" i="21"/>
  <c r="F124" i="21"/>
  <c r="E124" i="21"/>
  <c r="D124" i="21"/>
  <c r="B124" i="21"/>
  <c r="A124" i="21"/>
  <c r="M123" i="21"/>
  <c r="L123" i="21"/>
  <c r="K123" i="21"/>
  <c r="J123" i="21"/>
  <c r="I123" i="21"/>
  <c r="H123" i="21"/>
  <c r="G123" i="21"/>
  <c r="F123" i="21"/>
  <c r="E123" i="21"/>
  <c r="D123" i="21"/>
  <c r="B123" i="21"/>
  <c r="A123" i="21"/>
  <c r="M122" i="21"/>
  <c r="L122" i="21"/>
  <c r="K122" i="21"/>
  <c r="J122" i="21"/>
  <c r="I122" i="21"/>
  <c r="H122" i="21"/>
  <c r="G122" i="21"/>
  <c r="F122" i="21"/>
  <c r="E122" i="21"/>
  <c r="D122" i="21"/>
  <c r="B122" i="21"/>
  <c r="A122" i="21"/>
  <c r="M121" i="21"/>
  <c r="L121" i="21"/>
  <c r="K121" i="21"/>
  <c r="J121" i="21"/>
  <c r="I121" i="21"/>
  <c r="H121" i="21"/>
  <c r="G121" i="21"/>
  <c r="F121" i="21"/>
  <c r="E121" i="21"/>
  <c r="D121" i="21"/>
  <c r="B121" i="21"/>
  <c r="A121" i="21"/>
  <c r="M120" i="21"/>
  <c r="L120" i="21"/>
  <c r="K120" i="21"/>
  <c r="J120" i="21"/>
  <c r="I120" i="21"/>
  <c r="H120" i="21"/>
  <c r="G120" i="21"/>
  <c r="F120" i="21"/>
  <c r="E120" i="21"/>
  <c r="D120" i="21"/>
  <c r="B120" i="21"/>
  <c r="A120" i="21"/>
  <c r="M119" i="21"/>
  <c r="L119" i="21"/>
  <c r="K119" i="21"/>
  <c r="J119" i="21"/>
  <c r="I119" i="21"/>
  <c r="H119" i="21"/>
  <c r="G119" i="21"/>
  <c r="F119" i="21"/>
  <c r="E119" i="21"/>
  <c r="D119" i="21"/>
  <c r="B119" i="21"/>
  <c r="A119" i="21"/>
  <c r="M118" i="21"/>
  <c r="L118" i="21"/>
  <c r="K118" i="21"/>
  <c r="J118" i="21"/>
  <c r="I118" i="21"/>
  <c r="H118" i="21"/>
  <c r="G118" i="21"/>
  <c r="F118" i="21"/>
  <c r="E118" i="21"/>
  <c r="D118" i="21"/>
  <c r="B118" i="21"/>
  <c r="A118" i="21"/>
  <c r="M117" i="21"/>
  <c r="L117" i="21"/>
  <c r="K117" i="21"/>
  <c r="J117" i="21"/>
  <c r="I117" i="21"/>
  <c r="H117" i="21"/>
  <c r="G117" i="21"/>
  <c r="F117" i="21"/>
  <c r="E117" i="21"/>
  <c r="D117" i="21"/>
  <c r="B117" i="21"/>
  <c r="A117" i="21"/>
  <c r="M116" i="21"/>
  <c r="L116" i="21"/>
  <c r="K116" i="21"/>
  <c r="J116" i="21"/>
  <c r="I116" i="21"/>
  <c r="H116" i="21"/>
  <c r="G116" i="21"/>
  <c r="F116" i="21"/>
  <c r="E116" i="21"/>
  <c r="D116" i="21"/>
  <c r="B116" i="21"/>
  <c r="A116" i="21"/>
  <c r="M115" i="21"/>
  <c r="L115" i="21"/>
  <c r="K115" i="21"/>
  <c r="J115" i="21"/>
  <c r="I115" i="21"/>
  <c r="H115" i="21"/>
  <c r="G115" i="21"/>
  <c r="F115" i="21"/>
  <c r="E115" i="21"/>
  <c r="D115" i="21"/>
  <c r="B115" i="21"/>
  <c r="A115" i="21"/>
  <c r="M114" i="21"/>
  <c r="L114" i="21"/>
  <c r="K114" i="21"/>
  <c r="J114" i="21"/>
  <c r="I114" i="21"/>
  <c r="H114" i="21"/>
  <c r="G114" i="21"/>
  <c r="F114" i="21"/>
  <c r="E114" i="21"/>
  <c r="D114" i="21"/>
  <c r="B114" i="21"/>
  <c r="A114" i="21"/>
  <c r="M113" i="21"/>
  <c r="L113" i="21"/>
  <c r="K113" i="21"/>
  <c r="J113" i="21"/>
  <c r="I113" i="21"/>
  <c r="H113" i="21"/>
  <c r="G113" i="21"/>
  <c r="F113" i="21"/>
  <c r="E113" i="21"/>
  <c r="D113" i="21"/>
  <c r="B113" i="21"/>
  <c r="A113" i="21"/>
  <c r="M112" i="21"/>
  <c r="L112" i="21"/>
  <c r="K112" i="21"/>
  <c r="J112" i="21"/>
  <c r="I112" i="21"/>
  <c r="H112" i="21"/>
  <c r="G112" i="21"/>
  <c r="F112" i="21"/>
  <c r="E112" i="21"/>
  <c r="D112" i="21"/>
  <c r="B112" i="21"/>
  <c r="A112" i="21"/>
  <c r="M111" i="21"/>
  <c r="L111" i="21"/>
  <c r="K111" i="21"/>
  <c r="J111" i="21"/>
  <c r="I111" i="21"/>
  <c r="H111" i="21"/>
  <c r="G111" i="21"/>
  <c r="F111" i="21"/>
  <c r="E111" i="21"/>
  <c r="D111" i="21"/>
  <c r="B111" i="21"/>
  <c r="A111" i="21"/>
  <c r="M110" i="21"/>
  <c r="L110" i="21"/>
  <c r="K110" i="21"/>
  <c r="J110" i="21"/>
  <c r="I110" i="21"/>
  <c r="H110" i="21"/>
  <c r="G110" i="21"/>
  <c r="F110" i="21"/>
  <c r="E110" i="21"/>
  <c r="D110" i="21"/>
  <c r="B110" i="21"/>
  <c r="A110" i="21"/>
  <c r="M109" i="21"/>
  <c r="L109" i="21"/>
  <c r="K109" i="21"/>
  <c r="J109" i="21"/>
  <c r="I109" i="21"/>
  <c r="H109" i="21"/>
  <c r="G109" i="21"/>
  <c r="F109" i="21"/>
  <c r="E109" i="21"/>
  <c r="D109" i="21"/>
  <c r="B109" i="21"/>
  <c r="A109" i="21"/>
  <c r="M108" i="21"/>
  <c r="L108" i="21"/>
  <c r="K108" i="21"/>
  <c r="J108" i="21"/>
  <c r="I108" i="21"/>
  <c r="H108" i="21"/>
  <c r="G108" i="21"/>
  <c r="F108" i="21"/>
  <c r="E108" i="21"/>
  <c r="D108" i="21"/>
  <c r="B108" i="21"/>
  <c r="A108" i="21"/>
  <c r="M107" i="21"/>
  <c r="L107" i="21"/>
  <c r="K107" i="21"/>
  <c r="J107" i="21"/>
  <c r="I107" i="21"/>
  <c r="H107" i="21"/>
  <c r="G107" i="21"/>
  <c r="F107" i="21"/>
  <c r="E107" i="21"/>
  <c r="D107" i="21"/>
  <c r="B107" i="21"/>
  <c r="A107" i="21"/>
  <c r="M106" i="21"/>
  <c r="L106" i="21"/>
  <c r="K106" i="21"/>
  <c r="J106" i="21"/>
  <c r="I106" i="21"/>
  <c r="H106" i="21"/>
  <c r="G106" i="21"/>
  <c r="F106" i="21"/>
  <c r="E106" i="21"/>
  <c r="D106" i="21"/>
  <c r="B106" i="21"/>
  <c r="A106" i="21"/>
  <c r="M105" i="21"/>
  <c r="L105" i="21"/>
  <c r="K105" i="21"/>
  <c r="J105" i="21"/>
  <c r="I105" i="21"/>
  <c r="H105" i="21"/>
  <c r="G105" i="21"/>
  <c r="F105" i="21"/>
  <c r="E105" i="21"/>
  <c r="D105" i="21"/>
  <c r="B105" i="21"/>
  <c r="A105" i="21"/>
  <c r="M104" i="21"/>
  <c r="L104" i="21"/>
  <c r="K104" i="21"/>
  <c r="J104" i="21"/>
  <c r="I104" i="21"/>
  <c r="H104" i="21"/>
  <c r="G104" i="21"/>
  <c r="F104" i="21"/>
  <c r="E104" i="21"/>
  <c r="D104" i="21"/>
  <c r="B104" i="21"/>
  <c r="A104" i="21"/>
  <c r="M103" i="21"/>
  <c r="L103" i="21"/>
  <c r="K103" i="21"/>
  <c r="J103" i="21"/>
  <c r="I103" i="21"/>
  <c r="H103" i="21"/>
  <c r="G103" i="21"/>
  <c r="F103" i="21"/>
  <c r="E103" i="21"/>
  <c r="D103" i="21"/>
  <c r="B103" i="21"/>
  <c r="A103" i="21"/>
  <c r="M102" i="21"/>
  <c r="L102" i="21"/>
  <c r="K102" i="21"/>
  <c r="J102" i="21"/>
  <c r="I102" i="21"/>
  <c r="H102" i="21"/>
  <c r="G102" i="21"/>
  <c r="F102" i="21"/>
  <c r="E102" i="21"/>
  <c r="D102" i="21"/>
  <c r="B102" i="21"/>
  <c r="A102" i="21"/>
  <c r="M101" i="21"/>
  <c r="L101" i="21"/>
  <c r="K101" i="21"/>
  <c r="J101" i="21"/>
  <c r="I101" i="21"/>
  <c r="H101" i="21"/>
  <c r="G101" i="21"/>
  <c r="F101" i="21"/>
  <c r="E101" i="21"/>
  <c r="D101" i="21"/>
  <c r="B101" i="21"/>
  <c r="A101" i="21"/>
  <c r="M100" i="21"/>
  <c r="L100" i="21"/>
  <c r="K100" i="21"/>
  <c r="J100" i="21"/>
  <c r="I100" i="21"/>
  <c r="H100" i="21"/>
  <c r="G100" i="21"/>
  <c r="F100" i="21"/>
  <c r="E100" i="21"/>
  <c r="D100" i="21"/>
  <c r="B100" i="21"/>
  <c r="A100" i="21"/>
  <c r="M99" i="21"/>
  <c r="L99" i="21"/>
  <c r="K99" i="21"/>
  <c r="J99" i="21"/>
  <c r="I99" i="21"/>
  <c r="H99" i="21"/>
  <c r="G99" i="21"/>
  <c r="F99" i="21"/>
  <c r="E99" i="21"/>
  <c r="D99" i="21"/>
  <c r="B99" i="21"/>
  <c r="A99" i="21"/>
  <c r="M98" i="21"/>
  <c r="L98" i="21"/>
  <c r="K98" i="21"/>
  <c r="J98" i="21"/>
  <c r="I98" i="21"/>
  <c r="H98" i="21"/>
  <c r="G98" i="21"/>
  <c r="F98" i="21"/>
  <c r="E98" i="21"/>
  <c r="D98" i="21"/>
  <c r="B98" i="21"/>
  <c r="A98" i="21"/>
  <c r="M97" i="21"/>
  <c r="L97" i="21"/>
  <c r="K97" i="21"/>
  <c r="J97" i="21"/>
  <c r="I97" i="21"/>
  <c r="H97" i="21"/>
  <c r="G97" i="21"/>
  <c r="F97" i="21"/>
  <c r="E97" i="21"/>
  <c r="D97" i="21"/>
  <c r="B97" i="21"/>
  <c r="A97" i="21"/>
  <c r="M96" i="21"/>
  <c r="L96" i="21"/>
  <c r="K96" i="21"/>
  <c r="J96" i="21"/>
  <c r="I96" i="21"/>
  <c r="H96" i="21"/>
  <c r="G96" i="21"/>
  <c r="F96" i="21"/>
  <c r="E96" i="21"/>
  <c r="D96" i="21"/>
  <c r="B96" i="21"/>
  <c r="A96" i="21"/>
  <c r="M95" i="21"/>
  <c r="L95" i="21"/>
  <c r="K95" i="21"/>
  <c r="J95" i="21"/>
  <c r="I95" i="21"/>
  <c r="H95" i="21"/>
  <c r="G95" i="21"/>
  <c r="F95" i="21"/>
  <c r="E95" i="21"/>
  <c r="D95" i="21"/>
  <c r="B95" i="21"/>
  <c r="A95" i="21"/>
  <c r="M94" i="21"/>
  <c r="L94" i="21"/>
  <c r="K94" i="21"/>
  <c r="J94" i="21"/>
  <c r="I94" i="21"/>
  <c r="H94" i="21"/>
  <c r="G94" i="21"/>
  <c r="F94" i="21"/>
  <c r="E94" i="21"/>
  <c r="D94" i="21"/>
  <c r="B94" i="21"/>
  <c r="A94" i="21"/>
  <c r="M93" i="21"/>
  <c r="L93" i="21"/>
  <c r="K93" i="21"/>
  <c r="J93" i="21"/>
  <c r="I93" i="21"/>
  <c r="H93" i="21"/>
  <c r="G93" i="21"/>
  <c r="F93" i="21"/>
  <c r="E93" i="21"/>
  <c r="D93" i="21"/>
  <c r="B93" i="21"/>
  <c r="A93" i="21"/>
  <c r="M92" i="21"/>
  <c r="L92" i="21"/>
  <c r="K92" i="21"/>
  <c r="J92" i="21"/>
  <c r="I92" i="21"/>
  <c r="H92" i="21"/>
  <c r="G92" i="21"/>
  <c r="F92" i="21"/>
  <c r="E92" i="21"/>
  <c r="D92" i="21"/>
  <c r="B92" i="21"/>
  <c r="A92" i="21"/>
  <c r="M91" i="21"/>
  <c r="L91" i="21"/>
  <c r="K91" i="21"/>
  <c r="J91" i="21"/>
  <c r="I91" i="21"/>
  <c r="H91" i="21"/>
  <c r="G91" i="21"/>
  <c r="F91" i="21"/>
  <c r="E91" i="21"/>
  <c r="D91" i="21"/>
  <c r="B91" i="21"/>
  <c r="A91" i="21"/>
  <c r="M90" i="21"/>
  <c r="L90" i="21"/>
  <c r="K90" i="21"/>
  <c r="J90" i="21"/>
  <c r="I90" i="21"/>
  <c r="H90" i="21"/>
  <c r="G90" i="21"/>
  <c r="F90" i="21"/>
  <c r="E90" i="21"/>
  <c r="D90" i="21"/>
  <c r="B90" i="21"/>
  <c r="A90" i="21"/>
  <c r="M89" i="21"/>
  <c r="L89" i="21"/>
  <c r="K89" i="21"/>
  <c r="J89" i="21"/>
  <c r="I89" i="21"/>
  <c r="H89" i="21"/>
  <c r="G89" i="21"/>
  <c r="F89" i="21"/>
  <c r="E89" i="21"/>
  <c r="D89" i="21"/>
  <c r="B89" i="21"/>
  <c r="A89" i="21"/>
  <c r="M88" i="21"/>
  <c r="L88" i="21"/>
  <c r="K88" i="21"/>
  <c r="J88" i="21"/>
  <c r="I88" i="21"/>
  <c r="H88" i="21"/>
  <c r="G88" i="21"/>
  <c r="F88" i="21"/>
  <c r="E88" i="21"/>
  <c r="D88" i="21"/>
  <c r="B88" i="21"/>
  <c r="A88" i="21"/>
  <c r="M87" i="21"/>
  <c r="L87" i="21"/>
  <c r="K87" i="21"/>
  <c r="J87" i="21"/>
  <c r="I87" i="21"/>
  <c r="H87" i="21"/>
  <c r="G87" i="21"/>
  <c r="F87" i="21"/>
  <c r="E87" i="21"/>
  <c r="D87" i="21"/>
  <c r="B87" i="21"/>
  <c r="A87" i="21"/>
  <c r="M86" i="21"/>
  <c r="L86" i="21"/>
  <c r="K86" i="21"/>
  <c r="J86" i="21"/>
  <c r="I86" i="21"/>
  <c r="H86" i="21"/>
  <c r="G86" i="21"/>
  <c r="F86" i="21"/>
  <c r="E86" i="21"/>
  <c r="D86" i="21"/>
  <c r="B86" i="21"/>
  <c r="A86" i="21"/>
  <c r="M85" i="21"/>
  <c r="L85" i="21"/>
  <c r="K85" i="21"/>
  <c r="J85" i="21"/>
  <c r="I85" i="21"/>
  <c r="H85" i="21"/>
  <c r="G85" i="21"/>
  <c r="F85" i="21"/>
  <c r="E85" i="21"/>
  <c r="D85" i="21"/>
  <c r="B85" i="21"/>
  <c r="A85" i="21"/>
  <c r="M84" i="21"/>
  <c r="L84" i="21"/>
  <c r="K84" i="21"/>
  <c r="J84" i="21"/>
  <c r="I84" i="21"/>
  <c r="H84" i="21"/>
  <c r="G84" i="21"/>
  <c r="F84" i="21"/>
  <c r="E84" i="21"/>
  <c r="D84" i="21"/>
  <c r="B84" i="21"/>
  <c r="A84" i="21"/>
  <c r="M83" i="21"/>
  <c r="L83" i="21"/>
  <c r="K83" i="21"/>
  <c r="J83" i="21"/>
  <c r="I83" i="21"/>
  <c r="H83" i="21"/>
  <c r="G83" i="21"/>
  <c r="F83" i="21"/>
  <c r="E83" i="21"/>
  <c r="D83" i="21"/>
  <c r="B83" i="21"/>
  <c r="A83" i="21"/>
  <c r="M82" i="21"/>
  <c r="L82" i="21"/>
  <c r="K82" i="21"/>
  <c r="J82" i="21"/>
  <c r="I82" i="21"/>
  <c r="H82" i="21"/>
  <c r="G82" i="21"/>
  <c r="F82" i="21"/>
  <c r="E82" i="21"/>
  <c r="D82" i="21"/>
  <c r="B82" i="21"/>
  <c r="A82" i="21"/>
  <c r="M81" i="21"/>
  <c r="L81" i="21"/>
  <c r="K81" i="21"/>
  <c r="J81" i="21"/>
  <c r="I81" i="21"/>
  <c r="H81" i="21"/>
  <c r="G81" i="21"/>
  <c r="F81" i="21"/>
  <c r="E81" i="21"/>
  <c r="D81" i="21"/>
  <c r="B81" i="21"/>
  <c r="A81" i="21"/>
  <c r="M80" i="21"/>
  <c r="L80" i="21"/>
  <c r="K80" i="21"/>
  <c r="J80" i="21"/>
  <c r="I80" i="21"/>
  <c r="H80" i="21"/>
  <c r="G80" i="21"/>
  <c r="F80" i="21"/>
  <c r="E80" i="21"/>
  <c r="D80" i="21"/>
  <c r="B80" i="21"/>
  <c r="A80" i="21"/>
  <c r="M79" i="21"/>
  <c r="L79" i="21"/>
  <c r="K79" i="21"/>
  <c r="J79" i="21"/>
  <c r="I79" i="21"/>
  <c r="H79" i="21"/>
  <c r="G79" i="21"/>
  <c r="F79" i="21"/>
  <c r="E79" i="21"/>
  <c r="D79" i="21"/>
  <c r="B79" i="21"/>
  <c r="A79" i="21"/>
  <c r="M78" i="21"/>
  <c r="L78" i="21"/>
  <c r="K78" i="21"/>
  <c r="J78" i="21"/>
  <c r="I78" i="21"/>
  <c r="H78" i="21"/>
  <c r="G78" i="21"/>
  <c r="F78" i="21"/>
  <c r="E78" i="21"/>
  <c r="D78" i="21"/>
  <c r="B78" i="21"/>
  <c r="A78" i="21"/>
  <c r="M77" i="21"/>
  <c r="L77" i="21"/>
  <c r="K77" i="21"/>
  <c r="J77" i="21"/>
  <c r="I77" i="21"/>
  <c r="H77" i="21"/>
  <c r="G77" i="21"/>
  <c r="F77" i="21"/>
  <c r="E77" i="21"/>
  <c r="D77" i="21"/>
  <c r="B77" i="21"/>
  <c r="A77" i="21"/>
  <c r="M76" i="21"/>
  <c r="L76" i="21"/>
  <c r="K76" i="21"/>
  <c r="J76" i="21"/>
  <c r="I76" i="21"/>
  <c r="H76" i="21"/>
  <c r="G76" i="21"/>
  <c r="F76" i="21"/>
  <c r="E76" i="21"/>
  <c r="D76" i="21"/>
  <c r="B76" i="21"/>
  <c r="A76" i="21"/>
  <c r="M75" i="21"/>
  <c r="L75" i="21"/>
  <c r="K75" i="21"/>
  <c r="J75" i="21"/>
  <c r="I75" i="21"/>
  <c r="H75" i="21"/>
  <c r="G75" i="21"/>
  <c r="F75" i="21"/>
  <c r="E75" i="21"/>
  <c r="D75" i="21"/>
  <c r="B75" i="21"/>
  <c r="A75" i="21"/>
  <c r="M74" i="21"/>
  <c r="L74" i="21"/>
  <c r="K74" i="21"/>
  <c r="J74" i="21"/>
  <c r="I74" i="21"/>
  <c r="H74" i="21"/>
  <c r="G74" i="21"/>
  <c r="F74" i="21"/>
  <c r="E74" i="21"/>
  <c r="D74" i="21"/>
  <c r="B74" i="21"/>
  <c r="A74" i="21"/>
  <c r="M73" i="21"/>
  <c r="L73" i="21"/>
  <c r="K73" i="21"/>
  <c r="J73" i="21"/>
  <c r="I73" i="21"/>
  <c r="H73" i="21"/>
  <c r="G73" i="21"/>
  <c r="F73" i="21"/>
  <c r="E73" i="21"/>
  <c r="D73" i="21"/>
  <c r="B73" i="21"/>
  <c r="A73" i="21"/>
  <c r="M72" i="21"/>
  <c r="L72" i="21"/>
  <c r="K72" i="21"/>
  <c r="J72" i="21"/>
  <c r="I72" i="21"/>
  <c r="H72" i="21"/>
  <c r="G72" i="21"/>
  <c r="F72" i="21"/>
  <c r="E72" i="21"/>
  <c r="D72" i="21"/>
  <c r="B72" i="21"/>
  <c r="A72" i="21"/>
  <c r="M71" i="21"/>
  <c r="L71" i="21"/>
  <c r="K71" i="21"/>
  <c r="J71" i="21"/>
  <c r="I71" i="21"/>
  <c r="H71" i="21"/>
  <c r="G71" i="21"/>
  <c r="F71" i="21"/>
  <c r="E71" i="21"/>
  <c r="D71" i="21"/>
  <c r="B71" i="21"/>
  <c r="A71" i="21"/>
  <c r="M70" i="21"/>
  <c r="L70" i="21"/>
  <c r="K70" i="21"/>
  <c r="J70" i="21"/>
  <c r="I70" i="21"/>
  <c r="H70" i="21"/>
  <c r="G70" i="21"/>
  <c r="F70" i="21"/>
  <c r="E70" i="21"/>
  <c r="D70" i="21"/>
  <c r="B70" i="21"/>
  <c r="A70" i="21"/>
  <c r="M69" i="21"/>
  <c r="L69" i="21"/>
  <c r="K69" i="21"/>
  <c r="J69" i="21"/>
  <c r="I69" i="21"/>
  <c r="H69" i="21"/>
  <c r="G69" i="21"/>
  <c r="F69" i="21"/>
  <c r="E69" i="21"/>
  <c r="D69" i="21"/>
  <c r="B69" i="21"/>
  <c r="A69" i="21"/>
  <c r="M68" i="21"/>
  <c r="L68" i="21"/>
  <c r="K68" i="21"/>
  <c r="J68" i="21"/>
  <c r="I68" i="21"/>
  <c r="H68" i="21"/>
  <c r="G68" i="21"/>
  <c r="F68" i="21"/>
  <c r="E68" i="21"/>
  <c r="D68" i="21"/>
  <c r="B68" i="21"/>
  <c r="A68" i="21"/>
  <c r="M67" i="21"/>
  <c r="L67" i="21"/>
  <c r="K67" i="21"/>
  <c r="J67" i="21"/>
  <c r="I67" i="21"/>
  <c r="H67" i="21"/>
  <c r="G67" i="21"/>
  <c r="F67" i="21"/>
  <c r="E67" i="21"/>
  <c r="D67" i="21"/>
  <c r="B67" i="21"/>
  <c r="A67" i="21"/>
  <c r="M66" i="21"/>
  <c r="L66" i="21"/>
  <c r="K66" i="21"/>
  <c r="J66" i="21"/>
  <c r="I66" i="21"/>
  <c r="H66" i="21"/>
  <c r="G66" i="21"/>
  <c r="F66" i="21"/>
  <c r="E66" i="21"/>
  <c r="D66" i="21"/>
  <c r="B66" i="21"/>
  <c r="A66" i="21"/>
  <c r="M65" i="21"/>
  <c r="L65" i="21"/>
  <c r="K65" i="21"/>
  <c r="J65" i="21"/>
  <c r="I65" i="21"/>
  <c r="H65" i="21"/>
  <c r="G65" i="21"/>
  <c r="F65" i="21"/>
  <c r="E65" i="21"/>
  <c r="D65" i="21"/>
  <c r="B65" i="21"/>
  <c r="A65" i="21"/>
  <c r="M64" i="21"/>
  <c r="L64" i="21"/>
  <c r="K64" i="21"/>
  <c r="J64" i="21"/>
  <c r="I64" i="21"/>
  <c r="H64" i="21"/>
  <c r="G64" i="21"/>
  <c r="F64" i="21"/>
  <c r="E64" i="21"/>
  <c r="D64" i="21"/>
  <c r="B64" i="21"/>
  <c r="A64" i="21"/>
  <c r="M63" i="21"/>
  <c r="L63" i="21"/>
  <c r="K63" i="21"/>
  <c r="J63" i="21"/>
  <c r="I63" i="21"/>
  <c r="H63" i="21"/>
  <c r="G63" i="21"/>
  <c r="F63" i="21"/>
  <c r="E63" i="21"/>
  <c r="D63" i="21"/>
  <c r="B63" i="21"/>
  <c r="A63" i="21"/>
  <c r="M62" i="21"/>
  <c r="L62" i="21"/>
  <c r="K62" i="21"/>
  <c r="J62" i="21"/>
  <c r="I62" i="21"/>
  <c r="H62" i="21"/>
  <c r="G62" i="21"/>
  <c r="F62" i="21"/>
  <c r="E62" i="21"/>
  <c r="D62" i="21"/>
  <c r="B62" i="21"/>
  <c r="A62" i="21"/>
  <c r="M61" i="21"/>
  <c r="L61" i="21"/>
  <c r="K61" i="21"/>
  <c r="J61" i="21"/>
  <c r="I61" i="21"/>
  <c r="H61" i="21"/>
  <c r="G61" i="21"/>
  <c r="F61" i="21"/>
  <c r="E61" i="21"/>
  <c r="D61" i="21"/>
  <c r="B61" i="21"/>
  <c r="A61" i="21"/>
  <c r="M60" i="21"/>
  <c r="L60" i="21"/>
  <c r="K60" i="21"/>
  <c r="J60" i="21"/>
  <c r="I60" i="21"/>
  <c r="H60" i="21"/>
  <c r="G60" i="21"/>
  <c r="F60" i="21"/>
  <c r="E60" i="21"/>
  <c r="D60" i="21"/>
  <c r="B60" i="21"/>
  <c r="A60" i="21"/>
  <c r="M59" i="21"/>
  <c r="L59" i="21"/>
  <c r="K59" i="21"/>
  <c r="J59" i="21"/>
  <c r="I59" i="21"/>
  <c r="H59" i="21"/>
  <c r="G59" i="21"/>
  <c r="F59" i="21"/>
  <c r="E59" i="21"/>
  <c r="D59" i="21"/>
  <c r="B59" i="21"/>
  <c r="A59" i="21"/>
  <c r="M58" i="21"/>
  <c r="L58" i="21"/>
  <c r="K58" i="21"/>
  <c r="J58" i="21"/>
  <c r="I58" i="21"/>
  <c r="H58" i="21"/>
  <c r="G58" i="21"/>
  <c r="F58" i="21"/>
  <c r="E58" i="21"/>
  <c r="D58" i="21"/>
  <c r="B58" i="21"/>
  <c r="A58" i="21"/>
  <c r="M57" i="21"/>
  <c r="L57" i="21"/>
  <c r="K57" i="21"/>
  <c r="J57" i="21"/>
  <c r="I57" i="21"/>
  <c r="H57" i="21"/>
  <c r="G57" i="21"/>
  <c r="F57" i="21"/>
  <c r="E57" i="21"/>
  <c r="D57" i="21"/>
  <c r="B57" i="21"/>
  <c r="A57" i="21"/>
  <c r="M56" i="21"/>
  <c r="L56" i="21"/>
  <c r="K56" i="21"/>
  <c r="J56" i="21"/>
  <c r="I56" i="21"/>
  <c r="H56" i="21"/>
  <c r="G56" i="21"/>
  <c r="F56" i="21"/>
  <c r="E56" i="21"/>
  <c r="D56" i="21"/>
  <c r="B56" i="21"/>
  <c r="A56" i="21"/>
  <c r="M55" i="21"/>
  <c r="L55" i="21"/>
  <c r="K55" i="21"/>
  <c r="J55" i="21"/>
  <c r="I55" i="21"/>
  <c r="H55" i="21"/>
  <c r="G55" i="21"/>
  <c r="F55" i="21"/>
  <c r="E55" i="21"/>
  <c r="D55" i="21"/>
  <c r="B55" i="21"/>
  <c r="A55" i="21"/>
  <c r="M54" i="21"/>
  <c r="L54" i="21"/>
  <c r="K54" i="21"/>
  <c r="J54" i="21"/>
  <c r="I54" i="21"/>
  <c r="H54" i="21"/>
  <c r="G54" i="21"/>
  <c r="F54" i="21"/>
  <c r="E54" i="21"/>
  <c r="D54" i="21"/>
  <c r="B54" i="21"/>
  <c r="A54" i="21"/>
  <c r="M53" i="21"/>
  <c r="L53" i="21"/>
  <c r="K53" i="21"/>
  <c r="J53" i="21"/>
  <c r="I53" i="21"/>
  <c r="H53" i="21"/>
  <c r="G53" i="21"/>
  <c r="F53" i="21"/>
  <c r="E53" i="21"/>
  <c r="D53" i="21"/>
  <c r="B53" i="21"/>
  <c r="A53" i="21"/>
  <c r="M52" i="21"/>
  <c r="L52" i="21"/>
  <c r="K52" i="21"/>
  <c r="J52" i="21"/>
  <c r="I52" i="21"/>
  <c r="H52" i="21"/>
  <c r="G52" i="21"/>
  <c r="F52" i="21"/>
  <c r="E52" i="21"/>
  <c r="D52" i="21"/>
  <c r="B52" i="21"/>
  <c r="A52" i="21"/>
  <c r="M51" i="21"/>
  <c r="L51" i="21"/>
  <c r="K51" i="21"/>
  <c r="J51" i="21"/>
  <c r="I51" i="21"/>
  <c r="H51" i="21"/>
  <c r="G51" i="21"/>
  <c r="F51" i="21"/>
  <c r="E51" i="21"/>
  <c r="D51" i="21"/>
  <c r="B51" i="21"/>
  <c r="A51" i="21"/>
  <c r="M50" i="21"/>
  <c r="L50" i="21"/>
  <c r="K50" i="21"/>
  <c r="J50" i="21"/>
  <c r="I50" i="21"/>
  <c r="H50" i="21"/>
  <c r="G50" i="21"/>
  <c r="F50" i="21"/>
  <c r="E50" i="21"/>
  <c r="D50" i="21"/>
  <c r="B50" i="21"/>
  <c r="A50" i="21"/>
  <c r="M49" i="21"/>
  <c r="L49" i="21"/>
  <c r="K49" i="21"/>
  <c r="J49" i="21"/>
  <c r="I49" i="21"/>
  <c r="H49" i="21"/>
  <c r="G49" i="21"/>
  <c r="F49" i="21"/>
  <c r="E49" i="21"/>
  <c r="D49" i="21"/>
  <c r="B49" i="21"/>
  <c r="A49" i="21"/>
  <c r="M48" i="21"/>
  <c r="L48" i="21"/>
  <c r="K48" i="21"/>
  <c r="J48" i="21"/>
  <c r="I48" i="21"/>
  <c r="H48" i="21"/>
  <c r="G48" i="21"/>
  <c r="F48" i="21"/>
  <c r="E48" i="21"/>
  <c r="D48" i="21"/>
  <c r="B48" i="21"/>
  <c r="A48" i="21"/>
  <c r="M47" i="21"/>
  <c r="L47" i="21"/>
  <c r="K47" i="21"/>
  <c r="J47" i="21"/>
  <c r="I47" i="21"/>
  <c r="H47" i="21"/>
  <c r="G47" i="21"/>
  <c r="F47" i="21"/>
  <c r="E47" i="21"/>
  <c r="D47" i="21"/>
  <c r="B47" i="21"/>
  <c r="A47" i="21"/>
  <c r="M46" i="21"/>
  <c r="L46" i="21"/>
  <c r="K46" i="21"/>
  <c r="J46" i="21"/>
  <c r="I46" i="21"/>
  <c r="H46" i="21"/>
  <c r="G46" i="21"/>
  <c r="F46" i="21"/>
  <c r="E46" i="21"/>
  <c r="D46" i="21"/>
  <c r="B46" i="21"/>
  <c r="A46" i="21"/>
  <c r="M45" i="21"/>
  <c r="L45" i="21"/>
  <c r="K45" i="21"/>
  <c r="J45" i="21"/>
  <c r="I45" i="21"/>
  <c r="H45" i="21"/>
  <c r="G45" i="21"/>
  <c r="F45" i="21"/>
  <c r="E45" i="21"/>
  <c r="D45" i="21"/>
  <c r="B45" i="21"/>
  <c r="A45" i="21"/>
  <c r="M44" i="21"/>
  <c r="L44" i="21"/>
  <c r="K44" i="21"/>
  <c r="J44" i="21"/>
  <c r="I44" i="21"/>
  <c r="H44" i="21"/>
  <c r="G44" i="21"/>
  <c r="F44" i="21"/>
  <c r="E44" i="21"/>
  <c r="D44" i="21"/>
  <c r="B44" i="21"/>
  <c r="A44" i="21"/>
  <c r="M43" i="21"/>
  <c r="L43" i="21"/>
  <c r="K43" i="21"/>
  <c r="J43" i="21"/>
  <c r="I43" i="21"/>
  <c r="H43" i="21"/>
  <c r="G43" i="21"/>
  <c r="F43" i="21"/>
  <c r="E43" i="21"/>
  <c r="D43" i="21"/>
  <c r="B43" i="21"/>
  <c r="A43" i="21"/>
  <c r="M42" i="21"/>
  <c r="L42" i="21"/>
  <c r="K42" i="21"/>
  <c r="J42" i="21"/>
  <c r="I42" i="21"/>
  <c r="H42" i="21"/>
  <c r="G42" i="21"/>
  <c r="F42" i="21"/>
  <c r="E42" i="21"/>
  <c r="D42" i="21"/>
  <c r="B42" i="21"/>
  <c r="A42" i="21"/>
  <c r="M41" i="21"/>
  <c r="L41" i="21"/>
  <c r="K41" i="21"/>
  <c r="J41" i="21"/>
  <c r="I41" i="21"/>
  <c r="H41" i="21"/>
  <c r="G41" i="21"/>
  <c r="F41" i="21"/>
  <c r="E41" i="21"/>
  <c r="D41" i="21"/>
  <c r="B41" i="21"/>
  <c r="A41" i="21"/>
  <c r="M40" i="21"/>
  <c r="L40" i="21"/>
  <c r="K40" i="21"/>
  <c r="J40" i="21"/>
  <c r="I40" i="21"/>
  <c r="H40" i="21"/>
  <c r="G40" i="21"/>
  <c r="F40" i="21"/>
  <c r="E40" i="21"/>
  <c r="D40" i="21"/>
  <c r="B40" i="21"/>
  <c r="A40" i="21"/>
  <c r="M39" i="21"/>
  <c r="L39" i="21"/>
  <c r="K39" i="21"/>
  <c r="J39" i="21"/>
  <c r="I39" i="21"/>
  <c r="H39" i="21"/>
  <c r="G39" i="21"/>
  <c r="F39" i="21"/>
  <c r="E39" i="21"/>
  <c r="D39" i="21"/>
  <c r="B39" i="21"/>
  <c r="A39" i="21"/>
  <c r="M38" i="21"/>
  <c r="L38" i="21"/>
  <c r="K38" i="21"/>
  <c r="J38" i="21"/>
  <c r="I38" i="21"/>
  <c r="H38" i="21"/>
  <c r="G38" i="21"/>
  <c r="F38" i="21"/>
  <c r="E38" i="21"/>
  <c r="D38" i="21"/>
  <c r="B38" i="21"/>
  <c r="A38" i="21"/>
  <c r="M37" i="21"/>
  <c r="L37" i="21"/>
  <c r="K37" i="21"/>
  <c r="J37" i="21"/>
  <c r="I37" i="21"/>
  <c r="H37" i="21"/>
  <c r="G37" i="21"/>
  <c r="F37" i="21"/>
  <c r="E37" i="21"/>
  <c r="D37" i="21"/>
  <c r="B37" i="21"/>
  <c r="A37" i="21"/>
  <c r="M36" i="21"/>
  <c r="L36" i="21"/>
  <c r="K36" i="21"/>
  <c r="J36" i="21"/>
  <c r="I36" i="21"/>
  <c r="H36" i="21"/>
  <c r="G36" i="21"/>
  <c r="F36" i="21"/>
  <c r="E36" i="21"/>
  <c r="D36" i="21"/>
  <c r="B36" i="21"/>
  <c r="A36" i="21"/>
  <c r="M35" i="21"/>
  <c r="L35" i="21"/>
  <c r="K35" i="21"/>
  <c r="J35" i="21"/>
  <c r="I35" i="21"/>
  <c r="H35" i="21"/>
  <c r="G35" i="21"/>
  <c r="F35" i="21"/>
  <c r="E35" i="21"/>
  <c r="D35" i="21"/>
  <c r="B35" i="21"/>
  <c r="A35" i="21"/>
  <c r="M34" i="21"/>
  <c r="L34" i="21"/>
  <c r="K34" i="21"/>
  <c r="J34" i="21"/>
  <c r="I34" i="21"/>
  <c r="H34" i="21"/>
  <c r="G34" i="21"/>
  <c r="F34" i="21"/>
  <c r="E34" i="21"/>
  <c r="D34" i="21"/>
  <c r="B34" i="21"/>
  <c r="A34" i="21"/>
  <c r="M33" i="21"/>
  <c r="L33" i="21"/>
  <c r="K33" i="21"/>
  <c r="J33" i="21"/>
  <c r="I33" i="21"/>
  <c r="H33" i="21"/>
  <c r="G33" i="21"/>
  <c r="F33" i="21"/>
  <c r="E33" i="21"/>
  <c r="D33" i="21"/>
  <c r="B33" i="21"/>
  <c r="A33" i="21"/>
  <c r="M32" i="21"/>
  <c r="L32" i="21"/>
  <c r="K32" i="21"/>
  <c r="J32" i="21"/>
  <c r="I32" i="21"/>
  <c r="H32" i="21"/>
  <c r="G32" i="21"/>
  <c r="F32" i="21"/>
  <c r="E32" i="21"/>
  <c r="D32" i="21"/>
  <c r="B32" i="21"/>
  <c r="A32" i="21"/>
  <c r="M31" i="21"/>
  <c r="L31" i="21"/>
  <c r="K31" i="21"/>
  <c r="J31" i="21"/>
  <c r="I31" i="21"/>
  <c r="H31" i="21"/>
  <c r="G31" i="21"/>
  <c r="F31" i="21"/>
  <c r="E31" i="21"/>
  <c r="D31" i="21"/>
  <c r="B31" i="21"/>
  <c r="A31" i="21"/>
  <c r="M30" i="21"/>
  <c r="L30" i="21"/>
  <c r="K30" i="21"/>
  <c r="J30" i="21"/>
  <c r="I30" i="21"/>
  <c r="H30" i="21"/>
  <c r="G30" i="21"/>
  <c r="F30" i="21"/>
  <c r="E30" i="21"/>
  <c r="D30" i="21"/>
  <c r="B30" i="21"/>
  <c r="A30" i="21"/>
  <c r="M29" i="21"/>
  <c r="L29" i="21"/>
  <c r="K29" i="21"/>
  <c r="J29" i="21"/>
  <c r="I29" i="21"/>
  <c r="H29" i="21"/>
  <c r="G29" i="21"/>
  <c r="F29" i="21"/>
  <c r="E29" i="21"/>
  <c r="D29" i="21"/>
  <c r="B29" i="21"/>
  <c r="A29" i="21"/>
  <c r="M28" i="21"/>
  <c r="L28" i="21"/>
  <c r="K28" i="21"/>
  <c r="J28" i="21"/>
  <c r="I28" i="21"/>
  <c r="H28" i="21"/>
  <c r="G28" i="21"/>
  <c r="F28" i="21"/>
  <c r="E28" i="21"/>
  <c r="D28" i="21"/>
  <c r="B28" i="21"/>
  <c r="A28" i="21"/>
  <c r="M27" i="21"/>
  <c r="L27" i="21"/>
  <c r="K27" i="21"/>
  <c r="J27" i="21"/>
  <c r="I27" i="21"/>
  <c r="H27" i="21"/>
  <c r="G27" i="21"/>
  <c r="F27" i="21"/>
  <c r="E27" i="21"/>
  <c r="D27" i="21"/>
  <c r="B27" i="21"/>
  <c r="A27" i="21"/>
  <c r="M26" i="21"/>
  <c r="L26" i="21"/>
  <c r="K26" i="21"/>
  <c r="J26" i="21"/>
  <c r="I26" i="21"/>
  <c r="H26" i="21"/>
  <c r="G26" i="21"/>
  <c r="F26" i="21"/>
  <c r="E26" i="21"/>
  <c r="D26" i="21"/>
  <c r="B26" i="21"/>
  <c r="A26" i="21"/>
  <c r="M25" i="21"/>
  <c r="L25" i="21"/>
  <c r="K25" i="21"/>
  <c r="J25" i="21"/>
  <c r="I25" i="21"/>
  <c r="H25" i="21"/>
  <c r="G25" i="21"/>
  <c r="F25" i="21"/>
  <c r="E25" i="21"/>
  <c r="D25" i="21"/>
  <c r="B25" i="21"/>
  <c r="A25" i="21"/>
  <c r="M24" i="21"/>
  <c r="L24" i="21"/>
  <c r="K24" i="21"/>
  <c r="J24" i="21"/>
  <c r="I24" i="21"/>
  <c r="H24" i="21"/>
  <c r="G24" i="21"/>
  <c r="F24" i="21"/>
  <c r="E24" i="21"/>
  <c r="D24" i="21"/>
  <c r="B24" i="21"/>
  <c r="A24" i="21"/>
  <c r="M23" i="21"/>
  <c r="L23" i="21"/>
  <c r="K23" i="21"/>
  <c r="J23" i="21"/>
  <c r="I23" i="21"/>
  <c r="H23" i="21"/>
  <c r="G23" i="21"/>
  <c r="F23" i="21"/>
  <c r="E23" i="21"/>
  <c r="D23" i="21"/>
  <c r="B23" i="21"/>
  <c r="A23" i="21"/>
  <c r="M22" i="21"/>
  <c r="L22" i="21"/>
  <c r="K22" i="21"/>
  <c r="J22" i="21"/>
  <c r="I22" i="21"/>
  <c r="H22" i="21"/>
  <c r="G22" i="21"/>
  <c r="F22" i="21"/>
  <c r="E22" i="21"/>
  <c r="D22" i="21"/>
  <c r="B22" i="21"/>
  <c r="A22" i="21"/>
  <c r="M21" i="21"/>
  <c r="L21" i="21"/>
  <c r="K21" i="21"/>
  <c r="J21" i="21"/>
  <c r="I21" i="21"/>
  <c r="H21" i="21"/>
  <c r="G21" i="21"/>
  <c r="F21" i="21"/>
  <c r="E21" i="21"/>
  <c r="D21" i="21"/>
  <c r="B21" i="21"/>
  <c r="A21" i="21"/>
  <c r="M20" i="21"/>
  <c r="L20" i="21"/>
  <c r="K20" i="21"/>
  <c r="J20" i="21"/>
  <c r="I20" i="21"/>
  <c r="H20" i="21"/>
  <c r="G20" i="21"/>
  <c r="F20" i="21"/>
  <c r="E20" i="21"/>
  <c r="D20" i="21"/>
  <c r="B20" i="21"/>
  <c r="A20" i="21"/>
  <c r="M19" i="21"/>
  <c r="L19" i="21"/>
  <c r="K19" i="21"/>
  <c r="J19" i="21"/>
  <c r="I19" i="21"/>
  <c r="H19" i="21"/>
  <c r="G19" i="21"/>
  <c r="F19" i="21"/>
  <c r="E19" i="21"/>
  <c r="D19" i="21"/>
  <c r="B19" i="21"/>
  <c r="A19" i="21"/>
  <c r="M18" i="21"/>
  <c r="L18" i="21"/>
  <c r="K18" i="21"/>
  <c r="J18" i="21"/>
  <c r="I18" i="21"/>
  <c r="H18" i="21"/>
  <c r="G18" i="21"/>
  <c r="F18" i="21"/>
  <c r="E18" i="21"/>
  <c r="D18" i="21"/>
  <c r="B18" i="21"/>
  <c r="A18" i="21"/>
  <c r="M17" i="21"/>
  <c r="L17" i="21"/>
  <c r="K17" i="21"/>
  <c r="J17" i="21"/>
  <c r="I17" i="21"/>
  <c r="H17" i="21"/>
  <c r="G17" i="21"/>
  <c r="F17" i="21"/>
  <c r="E17" i="21"/>
  <c r="D17" i="21"/>
  <c r="B17" i="21"/>
  <c r="A17" i="21"/>
  <c r="M16" i="21"/>
  <c r="L16" i="21"/>
  <c r="K16" i="21"/>
  <c r="J16" i="21"/>
  <c r="I16" i="21"/>
  <c r="H16" i="21"/>
  <c r="G16" i="21"/>
  <c r="F16" i="21"/>
  <c r="E16" i="21"/>
  <c r="D16" i="21"/>
  <c r="B16" i="21"/>
  <c r="A16" i="21"/>
  <c r="M15" i="21"/>
  <c r="L15" i="21"/>
  <c r="K15" i="21"/>
  <c r="J15" i="21"/>
  <c r="I15" i="21"/>
  <c r="H15" i="21"/>
  <c r="G15" i="21"/>
  <c r="F15" i="21"/>
  <c r="E15" i="21"/>
  <c r="D15" i="21"/>
  <c r="B15" i="21"/>
  <c r="A15" i="21"/>
  <c r="M14" i="21"/>
  <c r="L14" i="21"/>
  <c r="K14" i="21"/>
  <c r="J14" i="21"/>
  <c r="I14" i="21"/>
  <c r="H14" i="21"/>
  <c r="G14" i="21"/>
  <c r="F14" i="21"/>
  <c r="E14" i="21"/>
  <c r="D14" i="21"/>
  <c r="B14" i="21"/>
  <c r="A14" i="21"/>
  <c r="M13" i="21"/>
  <c r="L13" i="21"/>
  <c r="K13" i="21"/>
  <c r="J13" i="21"/>
  <c r="I13" i="21"/>
  <c r="H13" i="21"/>
  <c r="G13" i="21"/>
  <c r="F13" i="21"/>
  <c r="E13" i="21"/>
  <c r="D13" i="21"/>
  <c r="B13" i="21"/>
  <c r="A13" i="21"/>
  <c r="M12" i="21"/>
  <c r="L12" i="21"/>
  <c r="K12" i="21"/>
  <c r="J12" i="21"/>
  <c r="I12" i="21"/>
  <c r="H12" i="21"/>
  <c r="G12" i="21"/>
  <c r="F12" i="21"/>
  <c r="E12" i="21"/>
  <c r="D12" i="21"/>
  <c r="A12" i="21"/>
  <c r="M182" i="22"/>
  <c r="L182" i="22"/>
  <c r="K182" i="22"/>
  <c r="J182" i="22"/>
  <c r="I182" i="22"/>
  <c r="H182" i="22"/>
  <c r="G182" i="22"/>
  <c r="F182" i="22"/>
  <c r="E182" i="22"/>
  <c r="D182" i="22"/>
  <c r="B182" i="22"/>
  <c r="A182" i="22"/>
  <c r="M181" i="22"/>
  <c r="L181" i="22"/>
  <c r="K181" i="22"/>
  <c r="J181" i="22"/>
  <c r="I181" i="22"/>
  <c r="H181" i="22"/>
  <c r="G181" i="22"/>
  <c r="F181" i="22"/>
  <c r="E181" i="22"/>
  <c r="D181" i="22"/>
  <c r="B181" i="22"/>
  <c r="A181" i="22"/>
  <c r="M180" i="22"/>
  <c r="L180" i="22"/>
  <c r="K180" i="22"/>
  <c r="J180" i="22"/>
  <c r="I180" i="22"/>
  <c r="H180" i="22"/>
  <c r="G180" i="22"/>
  <c r="F180" i="22"/>
  <c r="E180" i="22"/>
  <c r="D180" i="22"/>
  <c r="B180" i="22"/>
  <c r="A180" i="22"/>
  <c r="M179" i="22"/>
  <c r="L179" i="22"/>
  <c r="K179" i="22"/>
  <c r="J179" i="22"/>
  <c r="I179" i="22"/>
  <c r="H179" i="22"/>
  <c r="G179" i="22"/>
  <c r="F179" i="22"/>
  <c r="E179" i="22"/>
  <c r="D179" i="22"/>
  <c r="B179" i="22"/>
  <c r="A179" i="22"/>
  <c r="M178" i="22"/>
  <c r="L178" i="22"/>
  <c r="K178" i="22"/>
  <c r="J178" i="22"/>
  <c r="I178" i="22"/>
  <c r="H178" i="22"/>
  <c r="G178" i="22"/>
  <c r="F178" i="22"/>
  <c r="E178" i="22"/>
  <c r="D178" i="22"/>
  <c r="B178" i="22"/>
  <c r="A178" i="22"/>
  <c r="M177" i="22"/>
  <c r="L177" i="22"/>
  <c r="K177" i="22"/>
  <c r="J177" i="22"/>
  <c r="I177" i="22"/>
  <c r="H177" i="22"/>
  <c r="G177" i="22"/>
  <c r="F177" i="22"/>
  <c r="E177" i="22"/>
  <c r="D177" i="22"/>
  <c r="B177" i="22"/>
  <c r="A177" i="22"/>
  <c r="M176" i="22"/>
  <c r="L176" i="22"/>
  <c r="K176" i="22"/>
  <c r="J176" i="22"/>
  <c r="I176" i="22"/>
  <c r="H176" i="22"/>
  <c r="G176" i="22"/>
  <c r="F176" i="22"/>
  <c r="E176" i="22"/>
  <c r="D176" i="22"/>
  <c r="B176" i="22"/>
  <c r="A176" i="22"/>
  <c r="M175" i="22"/>
  <c r="L175" i="22"/>
  <c r="K175" i="22"/>
  <c r="J175" i="22"/>
  <c r="I175" i="22"/>
  <c r="H175" i="22"/>
  <c r="G175" i="22"/>
  <c r="F175" i="22"/>
  <c r="E175" i="22"/>
  <c r="D175" i="22"/>
  <c r="B175" i="22"/>
  <c r="A175" i="22"/>
  <c r="M174" i="22"/>
  <c r="L174" i="22"/>
  <c r="K174" i="22"/>
  <c r="J174" i="22"/>
  <c r="I174" i="22"/>
  <c r="H174" i="22"/>
  <c r="G174" i="22"/>
  <c r="F174" i="22"/>
  <c r="E174" i="22"/>
  <c r="D174" i="22"/>
  <c r="B174" i="22"/>
  <c r="A174" i="22"/>
  <c r="M173" i="22"/>
  <c r="L173" i="22"/>
  <c r="K173" i="22"/>
  <c r="J173" i="22"/>
  <c r="I173" i="22"/>
  <c r="H173" i="22"/>
  <c r="G173" i="22"/>
  <c r="F173" i="22"/>
  <c r="E173" i="22"/>
  <c r="D173" i="22"/>
  <c r="B173" i="22"/>
  <c r="A173" i="22"/>
  <c r="M172" i="22"/>
  <c r="L172" i="22"/>
  <c r="K172" i="22"/>
  <c r="J172" i="22"/>
  <c r="I172" i="22"/>
  <c r="H172" i="22"/>
  <c r="G172" i="22"/>
  <c r="F172" i="22"/>
  <c r="E172" i="22"/>
  <c r="D172" i="22"/>
  <c r="B172" i="22"/>
  <c r="A172" i="22"/>
  <c r="M171" i="22"/>
  <c r="L171" i="22"/>
  <c r="K171" i="22"/>
  <c r="J171" i="22"/>
  <c r="I171" i="22"/>
  <c r="H171" i="22"/>
  <c r="G171" i="22"/>
  <c r="F171" i="22"/>
  <c r="E171" i="22"/>
  <c r="D171" i="22"/>
  <c r="B171" i="22"/>
  <c r="A171" i="22"/>
  <c r="M170" i="22"/>
  <c r="L170" i="22"/>
  <c r="K170" i="22"/>
  <c r="J170" i="22"/>
  <c r="I170" i="22"/>
  <c r="H170" i="22"/>
  <c r="G170" i="22"/>
  <c r="F170" i="22"/>
  <c r="E170" i="22"/>
  <c r="D170" i="22"/>
  <c r="B170" i="22"/>
  <c r="A170" i="22"/>
  <c r="M169" i="22"/>
  <c r="L169" i="22"/>
  <c r="K169" i="22"/>
  <c r="J169" i="22"/>
  <c r="I169" i="22"/>
  <c r="H169" i="22"/>
  <c r="G169" i="22"/>
  <c r="F169" i="22"/>
  <c r="E169" i="22"/>
  <c r="D169" i="22"/>
  <c r="B169" i="22"/>
  <c r="A169" i="22"/>
  <c r="M168" i="22"/>
  <c r="L168" i="22"/>
  <c r="K168" i="22"/>
  <c r="J168" i="22"/>
  <c r="I168" i="22"/>
  <c r="H168" i="22"/>
  <c r="G168" i="22"/>
  <c r="F168" i="22"/>
  <c r="E168" i="22"/>
  <c r="D168" i="22"/>
  <c r="B168" i="22"/>
  <c r="A168" i="22"/>
  <c r="M167" i="22"/>
  <c r="L167" i="22"/>
  <c r="K167" i="22"/>
  <c r="J167" i="22"/>
  <c r="I167" i="22"/>
  <c r="H167" i="22"/>
  <c r="G167" i="22"/>
  <c r="F167" i="22"/>
  <c r="E167" i="22"/>
  <c r="D167" i="22"/>
  <c r="B167" i="22"/>
  <c r="A167" i="22"/>
  <c r="M166" i="22"/>
  <c r="L166" i="22"/>
  <c r="K166" i="22"/>
  <c r="J166" i="22"/>
  <c r="I166" i="22"/>
  <c r="H166" i="22"/>
  <c r="G166" i="22"/>
  <c r="F166" i="22"/>
  <c r="E166" i="22"/>
  <c r="D166" i="22"/>
  <c r="B166" i="22"/>
  <c r="A166" i="22"/>
  <c r="M165" i="22"/>
  <c r="L165" i="22"/>
  <c r="K165" i="22"/>
  <c r="J165" i="22"/>
  <c r="I165" i="22"/>
  <c r="H165" i="22"/>
  <c r="G165" i="22"/>
  <c r="F165" i="22"/>
  <c r="E165" i="22"/>
  <c r="D165" i="22"/>
  <c r="B165" i="22"/>
  <c r="A165" i="22"/>
  <c r="M164" i="22"/>
  <c r="L164" i="22"/>
  <c r="K164" i="22"/>
  <c r="J164" i="22"/>
  <c r="I164" i="22"/>
  <c r="H164" i="22"/>
  <c r="G164" i="22"/>
  <c r="F164" i="22"/>
  <c r="E164" i="22"/>
  <c r="D164" i="22"/>
  <c r="B164" i="22"/>
  <c r="A164" i="22"/>
  <c r="M163" i="22"/>
  <c r="L163" i="22"/>
  <c r="K163" i="22"/>
  <c r="J163" i="22"/>
  <c r="I163" i="22"/>
  <c r="H163" i="22"/>
  <c r="G163" i="22"/>
  <c r="F163" i="22"/>
  <c r="E163" i="22"/>
  <c r="D163" i="22"/>
  <c r="B163" i="22"/>
  <c r="A163" i="22"/>
  <c r="M162" i="22"/>
  <c r="L162" i="22"/>
  <c r="K162" i="22"/>
  <c r="J162" i="22"/>
  <c r="I162" i="22"/>
  <c r="H162" i="22"/>
  <c r="G162" i="22"/>
  <c r="F162" i="22"/>
  <c r="E162" i="22"/>
  <c r="D162" i="22"/>
  <c r="B162" i="22"/>
  <c r="A162" i="22"/>
  <c r="M161" i="22"/>
  <c r="L161" i="22"/>
  <c r="K161" i="22"/>
  <c r="J161" i="22"/>
  <c r="I161" i="22"/>
  <c r="H161" i="22"/>
  <c r="G161" i="22"/>
  <c r="F161" i="22"/>
  <c r="E161" i="22"/>
  <c r="D161" i="22"/>
  <c r="B161" i="22"/>
  <c r="A161" i="22"/>
  <c r="M160" i="22"/>
  <c r="L160" i="22"/>
  <c r="K160" i="22"/>
  <c r="J160" i="22"/>
  <c r="I160" i="22"/>
  <c r="H160" i="22"/>
  <c r="G160" i="22"/>
  <c r="F160" i="22"/>
  <c r="E160" i="22"/>
  <c r="D160" i="22"/>
  <c r="B160" i="22"/>
  <c r="A160" i="22"/>
  <c r="M159" i="22"/>
  <c r="L159" i="22"/>
  <c r="K159" i="22"/>
  <c r="J159" i="22"/>
  <c r="I159" i="22"/>
  <c r="H159" i="22"/>
  <c r="G159" i="22"/>
  <c r="F159" i="22"/>
  <c r="E159" i="22"/>
  <c r="D159" i="22"/>
  <c r="B159" i="22"/>
  <c r="A159" i="22"/>
  <c r="M158" i="22"/>
  <c r="L158" i="22"/>
  <c r="K158" i="22"/>
  <c r="J158" i="22"/>
  <c r="I158" i="22"/>
  <c r="H158" i="22"/>
  <c r="G158" i="22"/>
  <c r="F158" i="22"/>
  <c r="E158" i="22"/>
  <c r="D158" i="22"/>
  <c r="B158" i="22"/>
  <c r="A158" i="22"/>
  <c r="M157" i="22"/>
  <c r="L157" i="22"/>
  <c r="K157" i="22"/>
  <c r="J157" i="22"/>
  <c r="I157" i="22"/>
  <c r="H157" i="22"/>
  <c r="G157" i="22"/>
  <c r="F157" i="22"/>
  <c r="E157" i="22"/>
  <c r="D157" i="22"/>
  <c r="B157" i="22"/>
  <c r="A157" i="22"/>
  <c r="M156" i="22"/>
  <c r="L156" i="22"/>
  <c r="K156" i="22"/>
  <c r="J156" i="22"/>
  <c r="I156" i="22"/>
  <c r="H156" i="22"/>
  <c r="G156" i="22"/>
  <c r="F156" i="22"/>
  <c r="E156" i="22"/>
  <c r="D156" i="22"/>
  <c r="B156" i="22"/>
  <c r="A156" i="22"/>
  <c r="M155" i="22"/>
  <c r="L155" i="22"/>
  <c r="K155" i="22"/>
  <c r="J155" i="22"/>
  <c r="I155" i="22"/>
  <c r="H155" i="22"/>
  <c r="G155" i="22"/>
  <c r="F155" i="22"/>
  <c r="E155" i="22"/>
  <c r="D155" i="22"/>
  <c r="B155" i="22"/>
  <c r="A155" i="22"/>
  <c r="M154" i="22"/>
  <c r="L154" i="22"/>
  <c r="K154" i="22"/>
  <c r="J154" i="22"/>
  <c r="I154" i="22"/>
  <c r="H154" i="22"/>
  <c r="G154" i="22"/>
  <c r="F154" i="22"/>
  <c r="E154" i="22"/>
  <c r="D154" i="22"/>
  <c r="B154" i="22"/>
  <c r="A154" i="22"/>
  <c r="M153" i="22"/>
  <c r="L153" i="22"/>
  <c r="K153" i="22"/>
  <c r="J153" i="22"/>
  <c r="I153" i="22"/>
  <c r="H153" i="22"/>
  <c r="G153" i="22"/>
  <c r="F153" i="22"/>
  <c r="E153" i="22"/>
  <c r="D153" i="22"/>
  <c r="B153" i="22"/>
  <c r="A153" i="22"/>
  <c r="M152" i="22"/>
  <c r="L152" i="22"/>
  <c r="K152" i="22"/>
  <c r="J152" i="22"/>
  <c r="I152" i="22"/>
  <c r="H152" i="22"/>
  <c r="G152" i="22"/>
  <c r="F152" i="22"/>
  <c r="E152" i="22"/>
  <c r="D152" i="22"/>
  <c r="B152" i="22"/>
  <c r="A152" i="22"/>
  <c r="M151" i="22"/>
  <c r="L151" i="22"/>
  <c r="K151" i="22"/>
  <c r="J151" i="22"/>
  <c r="I151" i="22"/>
  <c r="H151" i="22"/>
  <c r="G151" i="22"/>
  <c r="F151" i="22"/>
  <c r="E151" i="22"/>
  <c r="D151" i="22"/>
  <c r="B151" i="22"/>
  <c r="A151" i="22"/>
  <c r="M150" i="22"/>
  <c r="L150" i="22"/>
  <c r="K150" i="22"/>
  <c r="J150" i="22"/>
  <c r="I150" i="22"/>
  <c r="H150" i="22"/>
  <c r="G150" i="22"/>
  <c r="F150" i="22"/>
  <c r="E150" i="22"/>
  <c r="D150" i="22"/>
  <c r="B150" i="22"/>
  <c r="A150" i="22"/>
  <c r="M149" i="22"/>
  <c r="L149" i="22"/>
  <c r="K149" i="22"/>
  <c r="J149" i="22"/>
  <c r="I149" i="22"/>
  <c r="H149" i="22"/>
  <c r="G149" i="22"/>
  <c r="F149" i="22"/>
  <c r="E149" i="22"/>
  <c r="D149" i="22"/>
  <c r="B149" i="22"/>
  <c r="A149" i="22"/>
  <c r="M148" i="22"/>
  <c r="L148" i="22"/>
  <c r="K148" i="22"/>
  <c r="J148" i="22"/>
  <c r="I148" i="22"/>
  <c r="H148" i="22"/>
  <c r="G148" i="22"/>
  <c r="F148" i="22"/>
  <c r="E148" i="22"/>
  <c r="D148" i="22"/>
  <c r="B148" i="22"/>
  <c r="A148" i="22"/>
  <c r="M147" i="22"/>
  <c r="L147" i="22"/>
  <c r="K147" i="22"/>
  <c r="J147" i="22"/>
  <c r="I147" i="22"/>
  <c r="H147" i="22"/>
  <c r="G147" i="22"/>
  <c r="F147" i="22"/>
  <c r="E147" i="22"/>
  <c r="D147" i="22"/>
  <c r="B147" i="22"/>
  <c r="A147" i="22"/>
  <c r="M146" i="22"/>
  <c r="L146" i="22"/>
  <c r="K146" i="22"/>
  <c r="J146" i="22"/>
  <c r="I146" i="22"/>
  <c r="H146" i="22"/>
  <c r="G146" i="22"/>
  <c r="F146" i="22"/>
  <c r="E146" i="22"/>
  <c r="D146" i="22"/>
  <c r="B146" i="22"/>
  <c r="A146" i="22"/>
  <c r="M145" i="22"/>
  <c r="L145" i="22"/>
  <c r="K145" i="22"/>
  <c r="J145" i="22"/>
  <c r="I145" i="22"/>
  <c r="H145" i="22"/>
  <c r="G145" i="22"/>
  <c r="F145" i="22"/>
  <c r="E145" i="22"/>
  <c r="D145" i="22"/>
  <c r="B145" i="22"/>
  <c r="A145" i="22"/>
  <c r="M144" i="22"/>
  <c r="L144" i="22"/>
  <c r="K144" i="22"/>
  <c r="J144" i="22"/>
  <c r="I144" i="22"/>
  <c r="H144" i="22"/>
  <c r="G144" i="22"/>
  <c r="F144" i="22"/>
  <c r="E144" i="22"/>
  <c r="D144" i="22"/>
  <c r="B144" i="22"/>
  <c r="A144" i="22"/>
  <c r="M143" i="22"/>
  <c r="L143" i="22"/>
  <c r="K143" i="22"/>
  <c r="J143" i="22"/>
  <c r="I143" i="22"/>
  <c r="H143" i="22"/>
  <c r="G143" i="22"/>
  <c r="F143" i="22"/>
  <c r="E143" i="22"/>
  <c r="D143" i="22"/>
  <c r="B143" i="22"/>
  <c r="A143" i="22"/>
  <c r="M142" i="22"/>
  <c r="L142" i="22"/>
  <c r="K142" i="22"/>
  <c r="J142" i="22"/>
  <c r="I142" i="22"/>
  <c r="H142" i="22"/>
  <c r="G142" i="22"/>
  <c r="F142" i="22"/>
  <c r="E142" i="22"/>
  <c r="D142" i="22"/>
  <c r="B142" i="22"/>
  <c r="A142" i="22"/>
  <c r="M141" i="22"/>
  <c r="L141" i="22"/>
  <c r="K141" i="22"/>
  <c r="J141" i="22"/>
  <c r="I141" i="22"/>
  <c r="H141" i="22"/>
  <c r="G141" i="22"/>
  <c r="F141" i="22"/>
  <c r="E141" i="22"/>
  <c r="D141" i="22"/>
  <c r="B141" i="22"/>
  <c r="A141" i="22"/>
  <c r="M140" i="22"/>
  <c r="L140" i="22"/>
  <c r="K140" i="22"/>
  <c r="J140" i="22"/>
  <c r="I140" i="22"/>
  <c r="H140" i="22"/>
  <c r="G140" i="22"/>
  <c r="F140" i="22"/>
  <c r="E140" i="22"/>
  <c r="D140" i="22"/>
  <c r="B140" i="22"/>
  <c r="A140" i="22"/>
  <c r="M139" i="22"/>
  <c r="L139" i="22"/>
  <c r="K139" i="22"/>
  <c r="J139" i="22"/>
  <c r="I139" i="22"/>
  <c r="H139" i="22"/>
  <c r="G139" i="22"/>
  <c r="F139" i="22"/>
  <c r="E139" i="22"/>
  <c r="D139" i="22"/>
  <c r="B139" i="22"/>
  <c r="A139" i="22"/>
  <c r="M138" i="22"/>
  <c r="L138" i="22"/>
  <c r="K138" i="22"/>
  <c r="J138" i="22"/>
  <c r="I138" i="22"/>
  <c r="H138" i="22"/>
  <c r="G138" i="22"/>
  <c r="F138" i="22"/>
  <c r="E138" i="22"/>
  <c r="D138" i="22"/>
  <c r="B138" i="22"/>
  <c r="A138" i="22"/>
  <c r="M137" i="22"/>
  <c r="L137" i="22"/>
  <c r="K137" i="22"/>
  <c r="J137" i="22"/>
  <c r="I137" i="22"/>
  <c r="H137" i="22"/>
  <c r="G137" i="22"/>
  <c r="F137" i="22"/>
  <c r="E137" i="22"/>
  <c r="D137" i="22"/>
  <c r="B137" i="22"/>
  <c r="A137" i="22"/>
  <c r="M136" i="22"/>
  <c r="L136" i="22"/>
  <c r="K136" i="22"/>
  <c r="J136" i="22"/>
  <c r="I136" i="22"/>
  <c r="H136" i="22"/>
  <c r="G136" i="22"/>
  <c r="F136" i="22"/>
  <c r="E136" i="22"/>
  <c r="D136" i="22"/>
  <c r="B136" i="22"/>
  <c r="A136" i="22"/>
  <c r="M135" i="22"/>
  <c r="L135" i="22"/>
  <c r="K135" i="22"/>
  <c r="J135" i="22"/>
  <c r="I135" i="22"/>
  <c r="H135" i="22"/>
  <c r="G135" i="22"/>
  <c r="F135" i="22"/>
  <c r="E135" i="22"/>
  <c r="D135" i="22"/>
  <c r="B135" i="22"/>
  <c r="A135" i="22"/>
  <c r="M134" i="22"/>
  <c r="L134" i="22"/>
  <c r="K134" i="22"/>
  <c r="J134" i="22"/>
  <c r="I134" i="22"/>
  <c r="H134" i="22"/>
  <c r="G134" i="22"/>
  <c r="F134" i="22"/>
  <c r="E134" i="22"/>
  <c r="D134" i="22"/>
  <c r="B134" i="22"/>
  <c r="A134" i="22"/>
  <c r="M133" i="22"/>
  <c r="L133" i="22"/>
  <c r="K133" i="22"/>
  <c r="J133" i="22"/>
  <c r="I133" i="22"/>
  <c r="H133" i="22"/>
  <c r="G133" i="22"/>
  <c r="F133" i="22"/>
  <c r="E133" i="22"/>
  <c r="D133" i="22"/>
  <c r="B133" i="22"/>
  <c r="A133" i="22"/>
  <c r="M132" i="22"/>
  <c r="L132" i="22"/>
  <c r="K132" i="22"/>
  <c r="J132" i="22"/>
  <c r="I132" i="22"/>
  <c r="H132" i="22"/>
  <c r="G132" i="22"/>
  <c r="F132" i="22"/>
  <c r="E132" i="22"/>
  <c r="D132" i="22"/>
  <c r="B132" i="22"/>
  <c r="A132" i="22"/>
  <c r="M131" i="22"/>
  <c r="L131" i="22"/>
  <c r="K131" i="22"/>
  <c r="J131" i="22"/>
  <c r="I131" i="22"/>
  <c r="H131" i="22"/>
  <c r="G131" i="22"/>
  <c r="F131" i="22"/>
  <c r="E131" i="22"/>
  <c r="D131" i="22"/>
  <c r="B131" i="22"/>
  <c r="A131" i="22"/>
  <c r="M130" i="22"/>
  <c r="L130" i="22"/>
  <c r="K130" i="22"/>
  <c r="J130" i="22"/>
  <c r="I130" i="22"/>
  <c r="H130" i="22"/>
  <c r="G130" i="22"/>
  <c r="F130" i="22"/>
  <c r="E130" i="22"/>
  <c r="D130" i="22"/>
  <c r="B130" i="22"/>
  <c r="A130" i="22"/>
  <c r="M129" i="22"/>
  <c r="L129" i="22"/>
  <c r="K129" i="22"/>
  <c r="J129" i="22"/>
  <c r="I129" i="22"/>
  <c r="H129" i="22"/>
  <c r="G129" i="22"/>
  <c r="F129" i="22"/>
  <c r="E129" i="22"/>
  <c r="D129" i="22"/>
  <c r="B129" i="22"/>
  <c r="A129" i="22"/>
  <c r="M128" i="22"/>
  <c r="L128" i="22"/>
  <c r="K128" i="22"/>
  <c r="J128" i="22"/>
  <c r="I128" i="22"/>
  <c r="H128" i="22"/>
  <c r="G128" i="22"/>
  <c r="F128" i="22"/>
  <c r="E128" i="22"/>
  <c r="D128" i="22"/>
  <c r="B128" i="22"/>
  <c r="A128" i="22"/>
  <c r="M127" i="22"/>
  <c r="L127" i="22"/>
  <c r="K127" i="22"/>
  <c r="J127" i="22"/>
  <c r="I127" i="22"/>
  <c r="H127" i="22"/>
  <c r="G127" i="22"/>
  <c r="F127" i="22"/>
  <c r="E127" i="22"/>
  <c r="D127" i="22"/>
  <c r="B127" i="22"/>
  <c r="A127" i="22"/>
  <c r="M126" i="22"/>
  <c r="L126" i="22"/>
  <c r="K126" i="22"/>
  <c r="J126" i="22"/>
  <c r="I126" i="22"/>
  <c r="H126" i="22"/>
  <c r="G126" i="22"/>
  <c r="F126" i="22"/>
  <c r="E126" i="22"/>
  <c r="D126" i="22"/>
  <c r="B126" i="22"/>
  <c r="A126" i="22"/>
  <c r="M125" i="22"/>
  <c r="L125" i="22"/>
  <c r="K125" i="22"/>
  <c r="J125" i="22"/>
  <c r="I125" i="22"/>
  <c r="H125" i="22"/>
  <c r="G125" i="22"/>
  <c r="F125" i="22"/>
  <c r="E125" i="22"/>
  <c r="D125" i="22"/>
  <c r="B125" i="22"/>
  <c r="A125" i="22"/>
  <c r="M124" i="22"/>
  <c r="L124" i="22"/>
  <c r="K124" i="22"/>
  <c r="J124" i="22"/>
  <c r="I124" i="22"/>
  <c r="H124" i="22"/>
  <c r="G124" i="22"/>
  <c r="F124" i="22"/>
  <c r="E124" i="22"/>
  <c r="D124" i="22"/>
  <c r="B124" i="22"/>
  <c r="A124" i="22"/>
  <c r="M123" i="22"/>
  <c r="L123" i="22"/>
  <c r="K123" i="22"/>
  <c r="J123" i="22"/>
  <c r="I123" i="22"/>
  <c r="H123" i="22"/>
  <c r="G123" i="22"/>
  <c r="F123" i="22"/>
  <c r="E123" i="22"/>
  <c r="D123" i="22"/>
  <c r="B123" i="22"/>
  <c r="A123" i="22"/>
  <c r="M122" i="22"/>
  <c r="L122" i="22"/>
  <c r="K122" i="22"/>
  <c r="J122" i="22"/>
  <c r="I122" i="22"/>
  <c r="H122" i="22"/>
  <c r="G122" i="22"/>
  <c r="F122" i="22"/>
  <c r="E122" i="22"/>
  <c r="D122" i="22"/>
  <c r="B122" i="22"/>
  <c r="A122" i="22"/>
  <c r="M121" i="22"/>
  <c r="L121" i="22"/>
  <c r="K121" i="22"/>
  <c r="J121" i="22"/>
  <c r="I121" i="22"/>
  <c r="H121" i="22"/>
  <c r="G121" i="22"/>
  <c r="F121" i="22"/>
  <c r="E121" i="22"/>
  <c r="D121" i="22"/>
  <c r="B121" i="22"/>
  <c r="A121" i="22"/>
  <c r="M120" i="22"/>
  <c r="L120" i="22"/>
  <c r="K120" i="22"/>
  <c r="J120" i="22"/>
  <c r="I120" i="22"/>
  <c r="H120" i="22"/>
  <c r="G120" i="22"/>
  <c r="F120" i="22"/>
  <c r="E120" i="22"/>
  <c r="D120" i="22"/>
  <c r="B120" i="22"/>
  <c r="A120" i="22"/>
  <c r="M119" i="22"/>
  <c r="L119" i="22"/>
  <c r="K119" i="22"/>
  <c r="J119" i="22"/>
  <c r="I119" i="22"/>
  <c r="H119" i="22"/>
  <c r="G119" i="22"/>
  <c r="F119" i="22"/>
  <c r="E119" i="22"/>
  <c r="D119" i="22"/>
  <c r="B119" i="22"/>
  <c r="A119" i="22"/>
  <c r="M118" i="22"/>
  <c r="L118" i="22"/>
  <c r="K118" i="22"/>
  <c r="J118" i="22"/>
  <c r="I118" i="22"/>
  <c r="H118" i="22"/>
  <c r="G118" i="22"/>
  <c r="F118" i="22"/>
  <c r="E118" i="22"/>
  <c r="D118" i="22"/>
  <c r="B118" i="22"/>
  <c r="A118" i="22"/>
  <c r="M117" i="22"/>
  <c r="L117" i="22"/>
  <c r="K117" i="22"/>
  <c r="J117" i="22"/>
  <c r="I117" i="22"/>
  <c r="H117" i="22"/>
  <c r="G117" i="22"/>
  <c r="F117" i="22"/>
  <c r="E117" i="22"/>
  <c r="D117" i="22"/>
  <c r="B117" i="22"/>
  <c r="A117" i="22"/>
  <c r="M116" i="22"/>
  <c r="L116" i="22"/>
  <c r="K116" i="22"/>
  <c r="J116" i="22"/>
  <c r="I116" i="22"/>
  <c r="H116" i="22"/>
  <c r="G116" i="22"/>
  <c r="F116" i="22"/>
  <c r="E116" i="22"/>
  <c r="D116" i="22"/>
  <c r="B116" i="22"/>
  <c r="A116" i="22"/>
  <c r="M115" i="22"/>
  <c r="L115" i="22"/>
  <c r="K115" i="22"/>
  <c r="J115" i="22"/>
  <c r="I115" i="22"/>
  <c r="H115" i="22"/>
  <c r="G115" i="22"/>
  <c r="F115" i="22"/>
  <c r="E115" i="22"/>
  <c r="D115" i="22"/>
  <c r="B115" i="22"/>
  <c r="A115" i="22"/>
  <c r="M114" i="22"/>
  <c r="L114" i="22"/>
  <c r="K114" i="22"/>
  <c r="J114" i="22"/>
  <c r="I114" i="22"/>
  <c r="H114" i="22"/>
  <c r="G114" i="22"/>
  <c r="F114" i="22"/>
  <c r="E114" i="22"/>
  <c r="D114" i="22"/>
  <c r="B114" i="22"/>
  <c r="A114" i="22"/>
  <c r="M113" i="22"/>
  <c r="L113" i="22"/>
  <c r="K113" i="22"/>
  <c r="J113" i="22"/>
  <c r="I113" i="22"/>
  <c r="H113" i="22"/>
  <c r="G113" i="22"/>
  <c r="F113" i="22"/>
  <c r="E113" i="22"/>
  <c r="D113" i="22"/>
  <c r="B113" i="22"/>
  <c r="A113" i="22"/>
  <c r="M112" i="22"/>
  <c r="L112" i="22"/>
  <c r="K112" i="22"/>
  <c r="J112" i="22"/>
  <c r="I112" i="22"/>
  <c r="H112" i="22"/>
  <c r="G112" i="22"/>
  <c r="F112" i="22"/>
  <c r="E112" i="22"/>
  <c r="D112" i="22"/>
  <c r="B112" i="22"/>
  <c r="A112" i="22"/>
  <c r="M111" i="22"/>
  <c r="L111" i="22"/>
  <c r="K111" i="22"/>
  <c r="J111" i="22"/>
  <c r="I111" i="22"/>
  <c r="H111" i="22"/>
  <c r="G111" i="22"/>
  <c r="F111" i="22"/>
  <c r="E111" i="22"/>
  <c r="D111" i="22"/>
  <c r="B111" i="22"/>
  <c r="A111" i="22"/>
  <c r="M110" i="22"/>
  <c r="L110" i="22"/>
  <c r="K110" i="22"/>
  <c r="J110" i="22"/>
  <c r="I110" i="22"/>
  <c r="H110" i="22"/>
  <c r="G110" i="22"/>
  <c r="F110" i="22"/>
  <c r="E110" i="22"/>
  <c r="D110" i="22"/>
  <c r="B110" i="22"/>
  <c r="A110" i="22"/>
  <c r="M109" i="22"/>
  <c r="L109" i="22"/>
  <c r="K109" i="22"/>
  <c r="J109" i="22"/>
  <c r="I109" i="22"/>
  <c r="H109" i="22"/>
  <c r="G109" i="22"/>
  <c r="F109" i="22"/>
  <c r="E109" i="22"/>
  <c r="D109" i="22"/>
  <c r="B109" i="22"/>
  <c r="A109" i="22"/>
  <c r="M108" i="22"/>
  <c r="L108" i="22"/>
  <c r="K108" i="22"/>
  <c r="J108" i="22"/>
  <c r="I108" i="22"/>
  <c r="H108" i="22"/>
  <c r="G108" i="22"/>
  <c r="F108" i="22"/>
  <c r="E108" i="22"/>
  <c r="D108" i="22"/>
  <c r="B108" i="22"/>
  <c r="A108" i="22"/>
  <c r="M107" i="22"/>
  <c r="L107" i="22"/>
  <c r="K107" i="22"/>
  <c r="J107" i="22"/>
  <c r="I107" i="22"/>
  <c r="H107" i="22"/>
  <c r="G107" i="22"/>
  <c r="F107" i="22"/>
  <c r="E107" i="22"/>
  <c r="D107" i="22"/>
  <c r="B107" i="22"/>
  <c r="A107" i="22"/>
  <c r="M106" i="22"/>
  <c r="L106" i="22"/>
  <c r="K106" i="22"/>
  <c r="J106" i="22"/>
  <c r="I106" i="22"/>
  <c r="H106" i="22"/>
  <c r="G106" i="22"/>
  <c r="F106" i="22"/>
  <c r="E106" i="22"/>
  <c r="D106" i="22"/>
  <c r="B106" i="22"/>
  <c r="A106" i="22"/>
  <c r="M105" i="22"/>
  <c r="L105" i="22"/>
  <c r="K105" i="22"/>
  <c r="J105" i="22"/>
  <c r="I105" i="22"/>
  <c r="H105" i="22"/>
  <c r="G105" i="22"/>
  <c r="F105" i="22"/>
  <c r="E105" i="22"/>
  <c r="D105" i="22"/>
  <c r="B105" i="22"/>
  <c r="A105" i="22"/>
  <c r="M104" i="22"/>
  <c r="L104" i="22"/>
  <c r="K104" i="22"/>
  <c r="J104" i="22"/>
  <c r="I104" i="22"/>
  <c r="H104" i="22"/>
  <c r="G104" i="22"/>
  <c r="F104" i="22"/>
  <c r="E104" i="22"/>
  <c r="D104" i="22"/>
  <c r="B104" i="22"/>
  <c r="A104" i="22"/>
  <c r="M103" i="22"/>
  <c r="L103" i="22"/>
  <c r="K103" i="22"/>
  <c r="J103" i="22"/>
  <c r="I103" i="22"/>
  <c r="H103" i="22"/>
  <c r="G103" i="22"/>
  <c r="F103" i="22"/>
  <c r="E103" i="22"/>
  <c r="D103" i="22"/>
  <c r="B103" i="22"/>
  <c r="A103" i="22"/>
  <c r="M102" i="22"/>
  <c r="L102" i="22"/>
  <c r="K102" i="22"/>
  <c r="J102" i="22"/>
  <c r="I102" i="22"/>
  <c r="H102" i="22"/>
  <c r="G102" i="22"/>
  <c r="F102" i="22"/>
  <c r="E102" i="22"/>
  <c r="D102" i="22"/>
  <c r="B102" i="22"/>
  <c r="A102" i="22"/>
  <c r="M101" i="22"/>
  <c r="L101" i="22"/>
  <c r="K101" i="22"/>
  <c r="J101" i="22"/>
  <c r="I101" i="22"/>
  <c r="H101" i="22"/>
  <c r="G101" i="22"/>
  <c r="F101" i="22"/>
  <c r="E101" i="22"/>
  <c r="D101" i="22"/>
  <c r="B101" i="22"/>
  <c r="A101" i="22"/>
  <c r="M100" i="22"/>
  <c r="L100" i="22"/>
  <c r="K100" i="22"/>
  <c r="J100" i="22"/>
  <c r="I100" i="22"/>
  <c r="H100" i="22"/>
  <c r="G100" i="22"/>
  <c r="F100" i="22"/>
  <c r="E100" i="22"/>
  <c r="D100" i="22"/>
  <c r="B100" i="22"/>
  <c r="A100" i="22"/>
  <c r="M99" i="22"/>
  <c r="L99" i="22"/>
  <c r="K99" i="22"/>
  <c r="J99" i="22"/>
  <c r="I99" i="22"/>
  <c r="H99" i="22"/>
  <c r="G99" i="22"/>
  <c r="F99" i="22"/>
  <c r="E99" i="22"/>
  <c r="D99" i="22"/>
  <c r="B99" i="22"/>
  <c r="A99" i="22"/>
  <c r="M98" i="22"/>
  <c r="L98" i="22"/>
  <c r="K98" i="22"/>
  <c r="J98" i="22"/>
  <c r="I98" i="22"/>
  <c r="H98" i="22"/>
  <c r="G98" i="22"/>
  <c r="F98" i="22"/>
  <c r="E98" i="22"/>
  <c r="D98" i="22"/>
  <c r="B98" i="22"/>
  <c r="A98" i="22"/>
  <c r="M97" i="22"/>
  <c r="L97" i="22"/>
  <c r="K97" i="22"/>
  <c r="J97" i="22"/>
  <c r="I97" i="22"/>
  <c r="H97" i="22"/>
  <c r="G97" i="22"/>
  <c r="F97" i="22"/>
  <c r="E97" i="22"/>
  <c r="D97" i="22"/>
  <c r="B97" i="22"/>
  <c r="A97" i="22"/>
  <c r="M96" i="22"/>
  <c r="L96" i="22"/>
  <c r="K96" i="22"/>
  <c r="J96" i="22"/>
  <c r="I96" i="22"/>
  <c r="H96" i="22"/>
  <c r="G96" i="22"/>
  <c r="F96" i="22"/>
  <c r="E96" i="22"/>
  <c r="D96" i="22"/>
  <c r="B96" i="22"/>
  <c r="A96" i="22"/>
  <c r="M95" i="22"/>
  <c r="L95" i="22"/>
  <c r="K95" i="22"/>
  <c r="J95" i="22"/>
  <c r="I95" i="22"/>
  <c r="H95" i="22"/>
  <c r="G95" i="22"/>
  <c r="F95" i="22"/>
  <c r="E95" i="22"/>
  <c r="D95" i="22"/>
  <c r="B95" i="22"/>
  <c r="A95" i="22"/>
  <c r="M94" i="22"/>
  <c r="L94" i="22"/>
  <c r="K94" i="22"/>
  <c r="J94" i="22"/>
  <c r="I94" i="22"/>
  <c r="H94" i="22"/>
  <c r="G94" i="22"/>
  <c r="F94" i="22"/>
  <c r="E94" i="22"/>
  <c r="D94" i="22"/>
  <c r="B94" i="22"/>
  <c r="A94" i="22"/>
  <c r="M93" i="22"/>
  <c r="L93" i="22"/>
  <c r="K93" i="22"/>
  <c r="J93" i="22"/>
  <c r="I93" i="22"/>
  <c r="H93" i="22"/>
  <c r="G93" i="22"/>
  <c r="F93" i="22"/>
  <c r="E93" i="22"/>
  <c r="D93" i="22"/>
  <c r="B93" i="22"/>
  <c r="A93" i="22"/>
  <c r="M92" i="22"/>
  <c r="L92" i="22"/>
  <c r="K92" i="22"/>
  <c r="J92" i="22"/>
  <c r="I92" i="22"/>
  <c r="H92" i="22"/>
  <c r="G92" i="22"/>
  <c r="F92" i="22"/>
  <c r="E92" i="22"/>
  <c r="D92" i="22"/>
  <c r="B92" i="22"/>
  <c r="A92" i="22"/>
  <c r="M91" i="22"/>
  <c r="L91" i="22"/>
  <c r="K91" i="22"/>
  <c r="J91" i="22"/>
  <c r="I91" i="22"/>
  <c r="H91" i="22"/>
  <c r="G91" i="22"/>
  <c r="F91" i="22"/>
  <c r="E91" i="22"/>
  <c r="D91" i="22"/>
  <c r="B91" i="22"/>
  <c r="A91" i="22"/>
  <c r="M90" i="22"/>
  <c r="L90" i="22"/>
  <c r="K90" i="22"/>
  <c r="J90" i="22"/>
  <c r="I90" i="22"/>
  <c r="H90" i="22"/>
  <c r="G90" i="22"/>
  <c r="F90" i="22"/>
  <c r="E90" i="22"/>
  <c r="D90" i="22"/>
  <c r="B90" i="22"/>
  <c r="A90" i="22"/>
  <c r="M89" i="22"/>
  <c r="L89" i="22"/>
  <c r="K89" i="22"/>
  <c r="J89" i="22"/>
  <c r="I89" i="22"/>
  <c r="H89" i="22"/>
  <c r="G89" i="22"/>
  <c r="F89" i="22"/>
  <c r="E89" i="22"/>
  <c r="D89" i="22"/>
  <c r="B89" i="22"/>
  <c r="A89" i="22"/>
  <c r="M88" i="22"/>
  <c r="L88" i="22"/>
  <c r="K88" i="22"/>
  <c r="J88" i="22"/>
  <c r="I88" i="22"/>
  <c r="H88" i="22"/>
  <c r="G88" i="22"/>
  <c r="F88" i="22"/>
  <c r="E88" i="22"/>
  <c r="D88" i="22"/>
  <c r="B88" i="22"/>
  <c r="A88" i="22"/>
  <c r="M87" i="22"/>
  <c r="L87" i="22"/>
  <c r="K87" i="22"/>
  <c r="J87" i="22"/>
  <c r="I87" i="22"/>
  <c r="H87" i="22"/>
  <c r="G87" i="22"/>
  <c r="F87" i="22"/>
  <c r="E87" i="22"/>
  <c r="D87" i="22"/>
  <c r="B87" i="22"/>
  <c r="A87" i="22"/>
  <c r="M86" i="22"/>
  <c r="L86" i="22"/>
  <c r="K86" i="22"/>
  <c r="J86" i="22"/>
  <c r="I86" i="22"/>
  <c r="H86" i="22"/>
  <c r="G86" i="22"/>
  <c r="F86" i="22"/>
  <c r="E86" i="22"/>
  <c r="D86" i="22"/>
  <c r="B86" i="22"/>
  <c r="A86" i="22"/>
  <c r="M85" i="22"/>
  <c r="L85" i="22"/>
  <c r="K85" i="22"/>
  <c r="J85" i="22"/>
  <c r="I85" i="22"/>
  <c r="H85" i="22"/>
  <c r="G85" i="22"/>
  <c r="F85" i="22"/>
  <c r="E85" i="22"/>
  <c r="D85" i="22"/>
  <c r="B85" i="22"/>
  <c r="A85" i="22"/>
  <c r="M84" i="22"/>
  <c r="L84" i="22"/>
  <c r="K84" i="22"/>
  <c r="J84" i="22"/>
  <c r="I84" i="22"/>
  <c r="H84" i="22"/>
  <c r="G84" i="22"/>
  <c r="F84" i="22"/>
  <c r="E84" i="22"/>
  <c r="D84" i="22"/>
  <c r="B84" i="22"/>
  <c r="A84" i="22"/>
  <c r="M83" i="22"/>
  <c r="L83" i="22"/>
  <c r="K83" i="22"/>
  <c r="J83" i="22"/>
  <c r="I83" i="22"/>
  <c r="H83" i="22"/>
  <c r="G83" i="22"/>
  <c r="F83" i="22"/>
  <c r="E83" i="22"/>
  <c r="D83" i="22"/>
  <c r="B83" i="22"/>
  <c r="A83" i="22"/>
  <c r="M82" i="22"/>
  <c r="L82" i="22"/>
  <c r="K82" i="22"/>
  <c r="J82" i="22"/>
  <c r="I82" i="22"/>
  <c r="H82" i="22"/>
  <c r="G82" i="22"/>
  <c r="F82" i="22"/>
  <c r="E82" i="22"/>
  <c r="D82" i="22"/>
  <c r="B82" i="22"/>
  <c r="A82" i="22"/>
  <c r="M81" i="22"/>
  <c r="L81" i="22"/>
  <c r="K81" i="22"/>
  <c r="J81" i="22"/>
  <c r="I81" i="22"/>
  <c r="H81" i="22"/>
  <c r="G81" i="22"/>
  <c r="F81" i="22"/>
  <c r="E81" i="22"/>
  <c r="D81" i="22"/>
  <c r="B81" i="22"/>
  <c r="A81" i="22"/>
  <c r="M80" i="22"/>
  <c r="L80" i="22"/>
  <c r="K80" i="22"/>
  <c r="J80" i="22"/>
  <c r="I80" i="22"/>
  <c r="H80" i="22"/>
  <c r="G80" i="22"/>
  <c r="F80" i="22"/>
  <c r="E80" i="22"/>
  <c r="D80" i="22"/>
  <c r="B80" i="22"/>
  <c r="A80" i="22"/>
  <c r="M79" i="22"/>
  <c r="L79" i="22"/>
  <c r="K79" i="22"/>
  <c r="J79" i="22"/>
  <c r="I79" i="22"/>
  <c r="H79" i="22"/>
  <c r="G79" i="22"/>
  <c r="F79" i="22"/>
  <c r="E79" i="22"/>
  <c r="D79" i="22"/>
  <c r="B79" i="22"/>
  <c r="A79" i="22"/>
  <c r="M78" i="22"/>
  <c r="L78" i="22"/>
  <c r="K78" i="22"/>
  <c r="J78" i="22"/>
  <c r="I78" i="22"/>
  <c r="H78" i="22"/>
  <c r="G78" i="22"/>
  <c r="F78" i="22"/>
  <c r="E78" i="22"/>
  <c r="D78" i="22"/>
  <c r="B78" i="22"/>
  <c r="A78" i="22"/>
  <c r="M77" i="22"/>
  <c r="L77" i="22"/>
  <c r="K77" i="22"/>
  <c r="J77" i="22"/>
  <c r="I77" i="22"/>
  <c r="H77" i="22"/>
  <c r="G77" i="22"/>
  <c r="F77" i="22"/>
  <c r="E77" i="22"/>
  <c r="D77" i="22"/>
  <c r="B77" i="22"/>
  <c r="A77" i="22"/>
  <c r="M76" i="22"/>
  <c r="L76" i="22"/>
  <c r="K76" i="22"/>
  <c r="J76" i="22"/>
  <c r="I76" i="22"/>
  <c r="H76" i="22"/>
  <c r="G76" i="22"/>
  <c r="F76" i="22"/>
  <c r="E76" i="22"/>
  <c r="D76" i="22"/>
  <c r="B76" i="22"/>
  <c r="A76" i="22"/>
  <c r="M75" i="22"/>
  <c r="L75" i="22"/>
  <c r="K75" i="22"/>
  <c r="J75" i="22"/>
  <c r="I75" i="22"/>
  <c r="H75" i="22"/>
  <c r="G75" i="22"/>
  <c r="F75" i="22"/>
  <c r="E75" i="22"/>
  <c r="D75" i="22"/>
  <c r="B75" i="22"/>
  <c r="A75" i="22"/>
  <c r="M74" i="22"/>
  <c r="L74" i="22"/>
  <c r="K74" i="22"/>
  <c r="J74" i="22"/>
  <c r="I74" i="22"/>
  <c r="H74" i="22"/>
  <c r="G74" i="22"/>
  <c r="F74" i="22"/>
  <c r="E74" i="22"/>
  <c r="D74" i="22"/>
  <c r="B74" i="22"/>
  <c r="A74" i="22"/>
  <c r="M73" i="22"/>
  <c r="L73" i="22"/>
  <c r="K73" i="22"/>
  <c r="J73" i="22"/>
  <c r="I73" i="22"/>
  <c r="H73" i="22"/>
  <c r="G73" i="22"/>
  <c r="F73" i="22"/>
  <c r="E73" i="22"/>
  <c r="D73" i="22"/>
  <c r="B73" i="22"/>
  <c r="A73" i="22"/>
  <c r="M72" i="22"/>
  <c r="L72" i="22"/>
  <c r="K72" i="22"/>
  <c r="J72" i="22"/>
  <c r="I72" i="22"/>
  <c r="H72" i="22"/>
  <c r="G72" i="22"/>
  <c r="F72" i="22"/>
  <c r="E72" i="22"/>
  <c r="D72" i="22"/>
  <c r="B72" i="22"/>
  <c r="A72" i="22"/>
  <c r="M71" i="22"/>
  <c r="L71" i="22"/>
  <c r="K71" i="22"/>
  <c r="J71" i="22"/>
  <c r="I71" i="22"/>
  <c r="H71" i="22"/>
  <c r="G71" i="22"/>
  <c r="F71" i="22"/>
  <c r="E71" i="22"/>
  <c r="D71" i="22"/>
  <c r="B71" i="22"/>
  <c r="A71" i="22"/>
  <c r="M70" i="22"/>
  <c r="L70" i="22"/>
  <c r="K70" i="22"/>
  <c r="J70" i="22"/>
  <c r="I70" i="22"/>
  <c r="H70" i="22"/>
  <c r="G70" i="22"/>
  <c r="F70" i="22"/>
  <c r="E70" i="22"/>
  <c r="D70" i="22"/>
  <c r="B70" i="22"/>
  <c r="A70" i="22"/>
  <c r="M69" i="22"/>
  <c r="L69" i="22"/>
  <c r="K69" i="22"/>
  <c r="J69" i="22"/>
  <c r="I69" i="22"/>
  <c r="H69" i="22"/>
  <c r="G69" i="22"/>
  <c r="F69" i="22"/>
  <c r="E69" i="22"/>
  <c r="D69" i="22"/>
  <c r="B69" i="22"/>
  <c r="A69" i="22"/>
  <c r="M68" i="22"/>
  <c r="L68" i="22"/>
  <c r="K68" i="22"/>
  <c r="J68" i="22"/>
  <c r="I68" i="22"/>
  <c r="H68" i="22"/>
  <c r="G68" i="22"/>
  <c r="F68" i="22"/>
  <c r="E68" i="22"/>
  <c r="D68" i="22"/>
  <c r="B68" i="22"/>
  <c r="A68" i="22"/>
  <c r="M67" i="22"/>
  <c r="L67" i="22"/>
  <c r="K67" i="22"/>
  <c r="J67" i="22"/>
  <c r="I67" i="22"/>
  <c r="H67" i="22"/>
  <c r="G67" i="22"/>
  <c r="F67" i="22"/>
  <c r="E67" i="22"/>
  <c r="D67" i="22"/>
  <c r="B67" i="22"/>
  <c r="A67" i="22"/>
  <c r="M66" i="22"/>
  <c r="L66" i="22"/>
  <c r="K66" i="22"/>
  <c r="J66" i="22"/>
  <c r="I66" i="22"/>
  <c r="H66" i="22"/>
  <c r="G66" i="22"/>
  <c r="F66" i="22"/>
  <c r="E66" i="22"/>
  <c r="D66" i="22"/>
  <c r="B66" i="22"/>
  <c r="A66" i="22"/>
  <c r="M65" i="22"/>
  <c r="L65" i="22"/>
  <c r="K65" i="22"/>
  <c r="J65" i="22"/>
  <c r="I65" i="22"/>
  <c r="H65" i="22"/>
  <c r="G65" i="22"/>
  <c r="F65" i="22"/>
  <c r="E65" i="22"/>
  <c r="D65" i="22"/>
  <c r="B65" i="22"/>
  <c r="A65" i="22"/>
  <c r="M64" i="22"/>
  <c r="L64" i="22"/>
  <c r="K64" i="22"/>
  <c r="J64" i="22"/>
  <c r="I64" i="22"/>
  <c r="H64" i="22"/>
  <c r="G64" i="22"/>
  <c r="F64" i="22"/>
  <c r="E64" i="22"/>
  <c r="D64" i="22"/>
  <c r="B64" i="22"/>
  <c r="A64" i="22"/>
  <c r="M63" i="22"/>
  <c r="L63" i="22"/>
  <c r="K63" i="22"/>
  <c r="J63" i="22"/>
  <c r="I63" i="22"/>
  <c r="H63" i="22"/>
  <c r="G63" i="22"/>
  <c r="F63" i="22"/>
  <c r="E63" i="22"/>
  <c r="D63" i="22"/>
  <c r="B63" i="22"/>
  <c r="A63" i="22"/>
  <c r="M62" i="22"/>
  <c r="L62" i="22"/>
  <c r="K62" i="22"/>
  <c r="J62" i="22"/>
  <c r="I62" i="22"/>
  <c r="H62" i="22"/>
  <c r="G62" i="22"/>
  <c r="F62" i="22"/>
  <c r="E62" i="22"/>
  <c r="D62" i="22"/>
  <c r="B62" i="22"/>
  <c r="A62" i="22"/>
  <c r="M61" i="22"/>
  <c r="L61" i="22"/>
  <c r="K61" i="22"/>
  <c r="J61" i="22"/>
  <c r="I61" i="22"/>
  <c r="H61" i="22"/>
  <c r="G61" i="22"/>
  <c r="F61" i="22"/>
  <c r="E61" i="22"/>
  <c r="D61" i="22"/>
  <c r="B61" i="22"/>
  <c r="A61" i="22"/>
  <c r="M60" i="22"/>
  <c r="L60" i="22"/>
  <c r="K60" i="22"/>
  <c r="J60" i="22"/>
  <c r="I60" i="22"/>
  <c r="H60" i="22"/>
  <c r="G60" i="22"/>
  <c r="F60" i="22"/>
  <c r="E60" i="22"/>
  <c r="D60" i="22"/>
  <c r="B60" i="22"/>
  <c r="A60" i="22"/>
  <c r="M59" i="22"/>
  <c r="L59" i="22"/>
  <c r="K59" i="22"/>
  <c r="J59" i="22"/>
  <c r="I59" i="22"/>
  <c r="H59" i="22"/>
  <c r="G59" i="22"/>
  <c r="F59" i="22"/>
  <c r="E59" i="22"/>
  <c r="D59" i="22"/>
  <c r="B59" i="22"/>
  <c r="A59" i="22"/>
  <c r="M58" i="22"/>
  <c r="L58" i="22"/>
  <c r="K58" i="22"/>
  <c r="J58" i="22"/>
  <c r="I58" i="22"/>
  <c r="H58" i="22"/>
  <c r="G58" i="22"/>
  <c r="F58" i="22"/>
  <c r="E58" i="22"/>
  <c r="D58" i="22"/>
  <c r="B58" i="22"/>
  <c r="A58" i="22"/>
  <c r="M57" i="22"/>
  <c r="L57" i="22"/>
  <c r="K57" i="22"/>
  <c r="J57" i="22"/>
  <c r="I57" i="22"/>
  <c r="H57" i="22"/>
  <c r="G57" i="22"/>
  <c r="F57" i="22"/>
  <c r="E57" i="22"/>
  <c r="D57" i="22"/>
  <c r="B57" i="22"/>
  <c r="A57" i="22"/>
  <c r="M56" i="22"/>
  <c r="L56" i="22"/>
  <c r="K56" i="22"/>
  <c r="J56" i="22"/>
  <c r="I56" i="22"/>
  <c r="H56" i="22"/>
  <c r="G56" i="22"/>
  <c r="F56" i="22"/>
  <c r="E56" i="22"/>
  <c r="D56" i="22"/>
  <c r="B56" i="22"/>
  <c r="A56" i="22"/>
  <c r="M55" i="22"/>
  <c r="L55" i="22"/>
  <c r="K55" i="22"/>
  <c r="J55" i="22"/>
  <c r="I55" i="22"/>
  <c r="H55" i="22"/>
  <c r="G55" i="22"/>
  <c r="F55" i="22"/>
  <c r="E55" i="22"/>
  <c r="D55" i="22"/>
  <c r="B55" i="22"/>
  <c r="A55" i="22"/>
  <c r="M54" i="22"/>
  <c r="L54" i="22"/>
  <c r="K54" i="22"/>
  <c r="J54" i="22"/>
  <c r="I54" i="22"/>
  <c r="H54" i="22"/>
  <c r="G54" i="22"/>
  <c r="F54" i="22"/>
  <c r="E54" i="22"/>
  <c r="D54" i="22"/>
  <c r="B54" i="22"/>
  <c r="A54" i="22"/>
  <c r="M53" i="22"/>
  <c r="L53" i="22"/>
  <c r="K53" i="22"/>
  <c r="J53" i="22"/>
  <c r="I53" i="22"/>
  <c r="H53" i="22"/>
  <c r="G53" i="22"/>
  <c r="F53" i="22"/>
  <c r="E53" i="22"/>
  <c r="D53" i="22"/>
  <c r="B53" i="22"/>
  <c r="A53" i="22"/>
  <c r="M52" i="22"/>
  <c r="L52" i="22"/>
  <c r="K52" i="22"/>
  <c r="J52" i="22"/>
  <c r="I52" i="22"/>
  <c r="H52" i="22"/>
  <c r="G52" i="22"/>
  <c r="F52" i="22"/>
  <c r="E52" i="22"/>
  <c r="D52" i="22"/>
  <c r="B52" i="22"/>
  <c r="A52" i="22"/>
  <c r="M51" i="22"/>
  <c r="L51" i="22"/>
  <c r="K51" i="22"/>
  <c r="J51" i="22"/>
  <c r="I51" i="22"/>
  <c r="H51" i="22"/>
  <c r="G51" i="22"/>
  <c r="F51" i="22"/>
  <c r="E51" i="22"/>
  <c r="D51" i="22"/>
  <c r="B51" i="22"/>
  <c r="A51" i="22"/>
  <c r="M50" i="22"/>
  <c r="L50" i="22"/>
  <c r="K50" i="22"/>
  <c r="J50" i="22"/>
  <c r="I50" i="22"/>
  <c r="H50" i="22"/>
  <c r="G50" i="22"/>
  <c r="F50" i="22"/>
  <c r="E50" i="22"/>
  <c r="D50" i="22"/>
  <c r="B50" i="22"/>
  <c r="A50" i="22"/>
  <c r="M49" i="22"/>
  <c r="L49" i="22"/>
  <c r="K49" i="22"/>
  <c r="J49" i="22"/>
  <c r="I49" i="22"/>
  <c r="H49" i="22"/>
  <c r="G49" i="22"/>
  <c r="F49" i="22"/>
  <c r="E49" i="22"/>
  <c r="D49" i="22"/>
  <c r="B49" i="22"/>
  <c r="A49" i="22"/>
  <c r="M48" i="22"/>
  <c r="L48" i="22"/>
  <c r="K48" i="22"/>
  <c r="J48" i="22"/>
  <c r="I48" i="22"/>
  <c r="H48" i="22"/>
  <c r="G48" i="22"/>
  <c r="F48" i="22"/>
  <c r="E48" i="22"/>
  <c r="D48" i="22"/>
  <c r="B48" i="22"/>
  <c r="A48" i="22"/>
  <c r="M47" i="22"/>
  <c r="L47" i="22"/>
  <c r="K47" i="22"/>
  <c r="J47" i="22"/>
  <c r="I47" i="22"/>
  <c r="H47" i="22"/>
  <c r="G47" i="22"/>
  <c r="F47" i="22"/>
  <c r="E47" i="22"/>
  <c r="D47" i="22"/>
  <c r="B47" i="22"/>
  <c r="A47" i="22"/>
  <c r="M46" i="22"/>
  <c r="L46" i="22"/>
  <c r="K46" i="22"/>
  <c r="J46" i="22"/>
  <c r="I46" i="22"/>
  <c r="H46" i="22"/>
  <c r="G46" i="22"/>
  <c r="F46" i="22"/>
  <c r="E46" i="22"/>
  <c r="D46" i="22"/>
  <c r="B46" i="22"/>
  <c r="A46" i="22"/>
  <c r="M45" i="22"/>
  <c r="L45" i="22"/>
  <c r="K45" i="22"/>
  <c r="J45" i="22"/>
  <c r="I45" i="22"/>
  <c r="H45" i="22"/>
  <c r="G45" i="22"/>
  <c r="F45" i="22"/>
  <c r="E45" i="22"/>
  <c r="D45" i="22"/>
  <c r="B45" i="22"/>
  <c r="A45" i="22"/>
  <c r="M44" i="22"/>
  <c r="L44" i="22"/>
  <c r="K44" i="22"/>
  <c r="J44" i="22"/>
  <c r="I44" i="22"/>
  <c r="H44" i="22"/>
  <c r="G44" i="22"/>
  <c r="F44" i="22"/>
  <c r="E44" i="22"/>
  <c r="D44" i="22"/>
  <c r="B44" i="22"/>
  <c r="A44" i="22"/>
  <c r="M43" i="22"/>
  <c r="L43" i="22"/>
  <c r="K43" i="22"/>
  <c r="J43" i="22"/>
  <c r="I43" i="22"/>
  <c r="H43" i="22"/>
  <c r="G43" i="22"/>
  <c r="F43" i="22"/>
  <c r="E43" i="22"/>
  <c r="D43" i="22"/>
  <c r="B43" i="22"/>
  <c r="A43" i="22"/>
  <c r="M42" i="22"/>
  <c r="L42" i="22"/>
  <c r="K42" i="22"/>
  <c r="J42" i="22"/>
  <c r="I42" i="22"/>
  <c r="H42" i="22"/>
  <c r="G42" i="22"/>
  <c r="F42" i="22"/>
  <c r="E42" i="22"/>
  <c r="D42" i="22"/>
  <c r="B42" i="22"/>
  <c r="A42" i="22"/>
  <c r="M41" i="22"/>
  <c r="L41" i="22"/>
  <c r="K41" i="22"/>
  <c r="J41" i="22"/>
  <c r="I41" i="22"/>
  <c r="H41" i="22"/>
  <c r="G41" i="22"/>
  <c r="F41" i="22"/>
  <c r="E41" i="22"/>
  <c r="D41" i="22"/>
  <c r="B41" i="22"/>
  <c r="A41" i="22"/>
  <c r="M40" i="22"/>
  <c r="L40" i="22"/>
  <c r="K40" i="22"/>
  <c r="J40" i="22"/>
  <c r="I40" i="22"/>
  <c r="H40" i="22"/>
  <c r="G40" i="22"/>
  <c r="F40" i="22"/>
  <c r="E40" i="22"/>
  <c r="D40" i="22"/>
  <c r="B40" i="22"/>
  <c r="A40" i="22"/>
  <c r="M39" i="22"/>
  <c r="L39" i="22"/>
  <c r="K39" i="22"/>
  <c r="J39" i="22"/>
  <c r="I39" i="22"/>
  <c r="H39" i="22"/>
  <c r="G39" i="22"/>
  <c r="F39" i="22"/>
  <c r="E39" i="22"/>
  <c r="D39" i="22"/>
  <c r="B39" i="22"/>
  <c r="A39" i="22"/>
  <c r="M38" i="22"/>
  <c r="L38" i="22"/>
  <c r="K38" i="22"/>
  <c r="J38" i="22"/>
  <c r="I38" i="22"/>
  <c r="H38" i="22"/>
  <c r="G38" i="22"/>
  <c r="F38" i="22"/>
  <c r="E38" i="22"/>
  <c r="D38" i="22"/>
  <c r="B38" i="22"/>
  <c r="A38" i="22"/>
  <c r="M37" i="22"/>
  <c r="L37" i="22"/>
  <c r="K37" i="22"/>
  <c r="J37" i="22"/>
  <c r="I37" i="22"/>
  <c r="H37" i="22"/>
  <c r="G37" i="22"/>
  <c r="F37" i="22"/>
  <c r="E37" i="22"/>
  <c r="D37" i="22"/>
  <c r="B37" i="22"/>
  <c r="A37" i="22"/>
  <c r="M36" i="22"/>
  <c r="L36" i="22"/>
  <c r="K36" i="22"/>
  <c r="J36" i="22"/>
  <c r="I36" i="22"/>
  <c r="H36" i="22"/>
  <c r="G36" i="22"/>
  <c r="F36" i="22"/>
  <c r="E36" i="22"/>
  <c r="D36" i="22"/>
  <c r="B36" i="22"/>
  <c r="A36" i="22"/>
  <c r="M35" i="22"/>
  <c r="L35" i="22"/>
  <c r="K35" i="22"/>
  <c r="J35" i="22"/>
  <c r="I35" i="22"/>
  <c r="H35" i="22"/>
  <c r="G35" i="22"/>
  <c r="F35" i="22"/>
  <c r="E35" i="22"/>
  <c r="D35" i="22"/>
  <c r="B35" i="22"/>
  <c r="A35" i="22"/>
  <c r="M34" i="22"/>
  <c r="L34" i="22"/>
  <c r="K34" i="22"/>
  <c r="J34" i="22"/>
  <c r="I34" i="22"/>
  <c r="H34" i="22"/>
  <c r="G34" i="22"/>
  <c r="F34" i="22"/>
  <c r="E34" i="22"/>
  <c r="D34" i="22"/>
  <c r="B34" i="22"/>
  <c r="A34" i="22"/>
  <c r="M33" i="22"/>
  <c r="L33" i="22"/>
  <c r="K33" i="22"/>
  <c r="J33" i="22"/>
  <c r="I33" i="22"/>
  <c r="H33" i="22"/>
  <c r="G33" i="22"/>
  <c r="F33" i="22"/>
  <c r="E33" i="22"/>
  <c r="D33" i="22"/>
  <c r="B33" i="22"/>
  <c r="A33" i="22"/>
  <c r="M32" i="22"/>
  <c r="L32" i="22"/>
  <c r="K32" i="22"/>
  <c r="J32" i="22"/>
  <c r="I32" i="22"/>
  <c r="H32" i="22"/>
  <c r="G32" i="22"/>
  <c r="F32" i="22"/>
  <c r="E32" i="22"/>
  <c r="D32" i="22"/>
  <c r="B32" i="22"/>
  <c r="A32" i="22"/>
  <c r="M31" i="22"/>
  <c r="L31" i="22"/>
  <c r="K31" i="22"/>
  <c r="J31" i="22"/>
  <c r="I31" i="22"/>
  <c r="H31" i="22"/>
  <c r="G31" i="22"/>
  <c r="F31" i="22"/>
  <c r="E31" i="22"/>
  <c r="D31" i="22"/>
  <c r="B31" i="22"/>
  <c r="A31" i="22"/>
  <c r="M30" i="22"/>
  <c r="L30" i="22"/>
  <c r="K30" i="22"/>
  <c r="J30" i="22"/>
  <c r="I30" i="22"/>
  <c r="H30" i="22"/>
  <c r="G30" i="22"/>
  <c r="F30" i="22"/>
  <c r="E30" i="22"/>
  <c r="D30" i="22"/>
  <c r="B30" i="22"/>
  <c r="A30" i="22"/>
  <c r="M29" i="22"/>
  <c r="L29" i="22"/>
  <c r="K29" i="22"/>
  <c r="J29" i="22"/>
  <c r="I29" i="22"/>
  <c r="H29" i="22"/>
  <c r="G29" i="22"/>
  <c r="F29" i="22"/>
  <c r="E29" i="22"/>
  <c r="D29" i="22"/>
  <c r="B29" i="22"/>
  <c r="A29" i="22"/>
  <c r="M28" i="22"/>
  <c r="L28" i="22"/>
  <c r="K28" i="22"/>
  <c r="J28" i="22"/>
  <c r="I28" i="22"/>
  <c r="H28" i="22"/>
  <c r="G28" i="22"/>
  <c r="F28" i="22"/>
  <c r="E28" i="22"/>
  <c r="D28" i="22"/>
  <c r="B28" i="22"/>
  <c r="A28" i="22"/>
  <c r="M27" i="22"/>
  <c r="L27" i="22"/>
  <c r="K27" i="22"/>
  <c r="J27" i="22"/>
  <c r="I27" i="22"/>
  <c r="H27" i="22"/>
  <c r="G27" i="22"/>
  <c r="F27" i="22"/>
  <c r="E27" i="22"/>
  <c r="D27" i="22"/>
  <c r="B27" i="22"/>
  <c r="A27" i="22"/>
  <c r="M26" i="22"/>
  <c r="L26" i="22"/>
  <c r="K26" i="22"/>
  <c r="J26" i="22"/>
  <c r="I26" i="22"/>
  <c r="H26" i="22"/>
  <c r="G26" i="22"/>
  <c r="F26" i="22"/>
  <c r="E26" i="22"/>
  <c r="D26" i="22"/>
  <c r="B26" i="22"/>
  <c r="A26" i="22"/>
  <c r="M25" i="22"/>
  <c r="L25" i="22"/>
  <c r="K25" i="22"/>
  <c r="J25" i="22"/>
  <c r="I25" i="22"/>
  <c r="H25" i="22"/>
  <c r="G25" i="22"/>
  <c r="F25" i="22"/>
  <c r="E25" i="22"/>
  <c r="D25" i="22"/>
  <c r="B25" i="22"/>
  <c r="A25" i="22"/>
  <c r="M24" i="22"/>
  <c r="L24" i="22"/>
  <c r="K24" i="22"/>
  <c r="J24" i="22"/>
  <c r="I24" i="22"/>
  <c r="H24" i="22"/>
  <c r="G24" i="22"/>
  <c r="F24" i="22"/>
  <c r="E24" i="22"/>
  <c r="D24" i="22"/>
  <c r="B24" i="22"/>
  <c r="A24" i="22"/>
  <c r="M23" i="22"/>
  <c r="L23" i="22"/>
  <c r="K23" i="22"/>
  <c r="J23" i="22"/>
  <c r="I23" i="22"/>
  <c r="H23" i="22"/>
  <c r="G23" i="22"/>
  <c r="F23" i="22"/>
  <c r="E23" i="22"/>
  <c r="D23" i="22"/>
  <c r="B23" i="22"/>
  <c r="A23" i="22"/>
  <c r="M22" i="22"/>
  <c r="L22" i="22"/>
  <c r="K22" i="22"/>
  <c r="J22" i="22"/>
  <c r="I22" i="22"/>
  <c r="H22" i="22"/>
  <c r="G22" i="22"/>
  <c r="F22" i="22"/>
  <c r="E22" i="22"/>
  <c r="D22" i="22"/>
  <c r="B22" i="22"/>
  <c r="A22" i="22"/>
  <c r="M21" i="22"/>
  <c r="L21" i="22"/>
  <c r="K21" i="22"/>
  <c r="J21" i="22"/>
  <c r="I21" i="22"/>
  <c r="H21" i="22"/>
  <c r="G21" i="22"/>
  <c r="F21" i="22"/>
  <c r="E21" i="22"/>
  <c r="D21" i="22"/>
  <c r="B21" i="22"/>
  <c r="A21" i="22"/>
  <c r="M20" i="22"/>
  <c r="L20" i="22"/>
  <c r="K20" i="22"/>
  <c r="J20" i="22"/>
  <c r="I20" i="22"/>
  <c r="H20" i="22"/>
  <c r="G20" i="22"/>
  <c r="F20" i="22"/>
  <c r="E20" i="22"/>
  <c r="D20" i="22"/>
  <c r="B20" i="22"/>
  <c r="A20" i="22"/>
  <c r="M19" i="22"/>
  <c r="L19" i="22"/>
  <c r="K19" i="22"/>
  <c r="J19" i="22"/>
  <c r="I19" i="22"/>
  <c r="H19" i="22"/>
  <c r="G19" i="22"/>
  <c r="F19" i="22"/>
  <c r="E19" i="22"/>
  <c r="D19" i="22"/>
  <c r="B19" i="22"/>
  <c r="A19" i="22"/>
  <c r="M18" i="22"/>
  <c r="L18" i="22"/>
  <c r="K18" i="22"/>
  <c r="J18" i="22"/>
  <c r="I18" i="22"/>
  <c r="H18" i="22"/>
  <c r="G18" i="22"/>
  <c r="F18" i="22"/>
  <c r="E18" i="22"/>
  <c r="D18" i="22"/>
  <c r="B18" i="22"/>
  <c r="A18" i="22"/>
  <c r="M17" i="22"/>
  <c r="L17" i="22"/>
  <c r="K17" i="22"/>
  <c r="J17" i="22"/>
  <c r="I17" i="22"/>
  <c r="H17" i="22"/>
  <c r="G17" i="22"/>
  <c r="F17" i="22"/>
  <c r="E17" i="22"/>
  <c r="D17" i="22"/>
  <c r="B17" i="22"/>
  <c r="A17" i="22"/>
  <c r="M16" i="22"/>
  <c r="L16" i="22"/>
  <c r="K16" i="22"/>
  <c r="J16" i="22"/>
  <c r="I16" i="22"/>
  <c r="H16" i="22"/>
  <c r="G16" i="22"/>
  <c r="F16" i="22"/>
  <c r="E16" i="22"/>
  <c r="D16" i="22"/>
  <c r="B16" i="22"/>
  <c r="A16" i="22"/>
  <c r="M15" i="22"/>
  <c r="L15" i="22"/>
  <c r="K15" i="22"/>
  <c r="J15" i="22"/>
  <c r="I15" i="22"/>
  <c r="H15" i="22"/>
  <c r="G15" i="22"/>
  <c r="F15" i="22"/>
  <c r="E15" i="22"/>
  <c r="D15" i="22"/>
  <c r="B15" i="22"/>
  <c r="A15" i="22"/>
  <c r="M14" i="22"/>
  <c r="L14" i="22"/>
  <c r="K14" i="22"/>
  <c r="J14" i="22"/>
  <c r="I14" i="22"/>
  <c r="H14" i="22"/>
  <c r="G14" i="22"/>
  <c r="F14" i="22"/>
  <c r="E14" i="22"/>
  <c r="D14" i="22"/>
  <c r="B14" i="22"/>
  <c r="A14" i="22"/>
  <c r="M13" i="22"/>
  <c r="L13" i="22"/>
  <c r="K13" i="22"/>
  <c r="J13" i="22"/>
  <c r="I13" i="22"/>
  <c r="H13" i="22"/>
  <c r="G13" i="22"/>
  <c r="F13" i="22"/>
  <c r="E13" i="22"/>
  <c r="D13" i="22"/>
  <c r="B13" i="22"/>
  <c r="A13" i="22"/>
  <c r="M12" i="22"/>
  <c r="L12" i="22"/>
  <c r="K12" i="22"/>
  <c r="J12" i="22"/>
  <c r="I12" i="22"/>
  <c r="H12" i="22"/>
  <c r="G12" i="22"/>
  <c r="F12" i="22"/>
  <c r="E12" i="22"/>
  <c r="D12" i="22"/>
  <c r="A12" i="22"/>
  <c r="M182" i="23"/>
  <c r="L182" i="23"/>
  <c r="K182" i="23"/>
  <c r="J182" i="23"/>
  <c r="I182" i="23"/>
  <c r="H182" i="23"/>
  <c r="G182" i="23"/>
  <c r="F182" i="23"/>
  <c r="E182" i="23"/>
  <c r="D182" i="23"/>
  <c r="B182" i="23"/>
  <c r="A182" i="23"/>
  <c r="M181" i="23"/>
  <c r="L181" i="23"/>
  <c r="K181" i="23"/>
  <c r="J181" i="23"/>
  <c r="I181" i="23"/>
  <c r="H181" i="23"/>
  <c r="G181" i="23"/>
  <c r="F181" i="23"/>
  <c r="E181" i="23"/>
  <c r="D181" i="23"/>
  <c r="B181" i="23"/>
  <c r="A181" i="23"/>
  <c r="M180" i="23"/>
  <c r="L180" i="23"/>
  <c r="K180" i="23"/>
  <c r="J180" i="23"/>
  <c r="I180" i="23"/>
  <c r="H180" i="23"/>
  <c r="G180" i="23"/>
  <c r="F180" i="23"/>
  <c r="E180" i="23"/>
  <c r="D180" i="23"/>
  <c r="B180" i="23"/>
  <c r="A180" i="23"/>
  <c r="M179" i="23"/>
  <c r="L179" i="23"/>
  <c r="K179" i="23"/>
  <c r="J179" i="23"/>
  <c r="I179" i="23"/>
  <c r="H179" i="23"/>
  <c r="G179" i="23"/>
  <c r="F179" i="23"/>
  <c r="E179" i="23"/>
  <c r="D179" i="23"/>
  <c r="B179" i="23"/>
  <c r="A179" i="23"/>
  <c r="M178" i="23"/>
  <c r="L178" i="23"/>
  <c r="K178" i="23"/>
  <c r="J178" i="23"/>
  <c r="I178" i="23"/>
  <c r="H178" i="23"/>
  <c r="G178" i="23"/>
  <c r="F178" i="23"/>
  <c r="E178" i="23"/>
  <c r="D178" i="23"/>
  <c r="B178" i="23"/>
  <c r="A178" i="23"/>
  <c r="M177" i="23"/>
  <c r="L177" i="23"/>
  <c r="K177" i="23"/>
  <c r="J177" i="23"/>
  <c r="I177" i="23"/>
  <c r="H177" i="23"/>
  <c r="G177" i="23"/>
  <c r="F177" i="23"/>
  <c r="E177" i="23"/>
  <c r="D177" i="23"/>
  <c r="B177" i="23"/>
  <c r="A177" i="23"/>
  <c r="M176" i="23"/>
  <c r="L176" i="23"/>
  <c r="K176" i="23"/>
  <c r="J176" i="23"/>
  <c r="I176" i="23"/>
  <c r="H176" i="23"/>
  <c r="G176" i="23"/>
  <c r="F176" i="23"/>
  <c r="E176" i="23"/>
  <c r="D176" i="23"/>
  <c r="B176" i="23"/>
  <c r="A176" i="23"/>
  <c r="M175" i="23"/>
  <c r="L175" i="23"/>
  <c r="K175" i="23"/>
  <c r="J175" i="23"/>
  <c r="I175" i="23"/>
  <c r="H175" i="23"/>
  <c r="G175" i="23"/>
  <c r="F175" i="23"/>
  <c r="E175" i="23"/>
  <c r="D175" i="23"/>
  <c r="B175" i="23"/>
  <c r="A175" i="23"/>
  <c r="M174" i="23"/>
  <c r="L174" i="23"/>
  <c r="K174" i="23"/>
  <c r="J174" i="23"/>
  <c r="I174" i="23"/>
  <c r="H174" i="23"/>
  <c r="G174" i="23"/>
  <c r="F174" i="23"/>
  <c r="E174" i="23"/>
  <c r="D174" i="23"/>
  <c r="B174" i="23"/>
  <c r="A174" i="23"/>
  <c r="M173" i="23"/>
  <c r="L173" i="23"/>
  <c r="K173" i="23"/>
  <c r="J173" i="23"/>
  <c r="I173" i="23"/>
  <c r="H173" i="23"/>
  <c r="G173" i="23"/>
  <c r="F173" i="23"/>
  <c r="E173" i="23"/>
  <c r="D173" i="23"/>
  <c r="B173" i="23"/>
  <c r="A173" i="23"/>
  <c r="M172" i="23"/>
  <c r="L172" i="23"/>
  <c r="K172" i="23"/>
  <c r="J172" i="23"/>
  <c r="I172" i="23"/>
  <c r="H172" i="23"/>
  <c r="G172" i="23"/>
  <c r="F172" i="23"/>
  <c r="E172" i="23"/>
  <c r="D172" i="23"/>
  <c r="B172" i="23"/>
  <c r="A172" i="23"/>
  <c r="M171" i="23"/>
  <c r="L171" i="23"/>
  <c r="K171" i="23"/>
  <c r="J171" i="23"/>
  <c r="I171" i="23"/>
  <c r="H171" i="23"/>
  <c r="G171" i="23"/>
  <c r="F171" i="23"/>
  <c r="E171" i="23"/>
  <c r="D171" i="23"/>
  <c r="B171" i="23"/>
  <c r="A171" i="23"/>
  <c r="M170" i="23"/>
  <c r="L170" i="23"/>
  <c r="K170" i="23"/>
  <c r="J170" i="23"/>
  <c r="I170" i="23"/>
  <c r="H170" i="23"/>
  <c r="G170" i="23"/>
  <c r="F170" i="23"/>
  <c r="E170" i="23"/>
  <c r="D170" i="23"/>
  <c r="B170" i="23"/>
  <c r="A170" i="23"/>
  <c r="M169" i="23"/>
  <c r="L169" i="23"/>
  <c r="K169" i="23"/>
  <c r="J169" i="23"/>
  <c r="I169" i="23"/>
  <c r="H169" i="23"/>
  <c r="G169" i="23"/>
  <c r="F169" i="23"/>
  <c r="E169" i="23"/>
  <c r="D169" i="23"/>
  <c r="B169" i="23"/>
  <c r="A169" i="23"/>
  <c r="M168" i="23"/>
  <c r="L168" i="23"/>
  <c r="K168" i="23"/>
  <c r="J168" i="23"/>
  <c r="I168" i="23"/>
  <c r="H168" i="23"/>
  <c r="G168" i="23"/>
  <c r="F168" i="23"/>
  <c r="E168" i="23"/>
  <c r="D168" i="23"/>
  <c r="B168" i="23"/>
  <c r="A168" i="23"/>
  <c r="M167" i="23"/>
  <c r="L167" i="23"/>
  <c r="K167" i="23"/>
  <c r="J167" i="23"/>
  <c r="I167" i="23"/>
  <c r="H167" i="23"/>
  <c r="G167" i="23"/>
  <c r="F167" i="23"/>
  <c r="E167" i="23"/>
  <c r="D167" i="23"/>
  <c r="B167" i="23"/>
  <c r="A167" i="23"/>
  <c r="M166" i="23"/>
  <c r="L166" i="23"/>
  <c r="K166" i="23"/>
  <c r="J166" i="23"/>
  <c r="I166" i="23"/>
  <c r="H166" i="23"/>
  <c r="G166" i="23"/>
  <c r="F166" i="23"/>
  <c r="E166" i="23"/>
  <c r="D166" i="23"/>
  <c r="B166" i="23"/>
  <c r="A166" i="23"/>
  <c r="M165" i="23"/>
  <c r="L165" i="23"/>
  <c r="K165" i="23"/>
  <c r="J165" i="23"/>
  <c r="I165" i="23"/>
  <c r="H165" i="23"/>
  <c r="G165" i="23"/>
  <c r="F165" i="23"/>
  <c r="E165" i="23"/>
  <c r="D165" i="23"/>
  <c r="B165" i="23"/>
  <c r="A165" i="23"/>
  <c r="M164" i="23"/>
  <c r="L164" i="23"/>
  <c r="K164" i="23"/>
  <c r="J164" i="23"/>
  <c r="I164" i="23"/>
  <c r="H164" i="23"/>
  <c r="G164" i="23"/>
  <c r="F164" i="23"/>
  <c r="E164" i="23"/>
  <c r="D164" i="23"/>
  <c r="B164" i="23"/>
  <c r="A164" i="23"/>
  <c r="M163" i="23"/>
  <c r="L163" i="23"/>
  <c r="K163" i="23"/>
  <c r="J163" i="23"/>
  <c r="I163" i="23"/>
  <c r="H163" i="23"/>
  <c r="G163" i="23"/>
  <c r="F163" i="23"/>
  <c r="E163" i="23"/>
  <c r="D163" i="23"/>
  <c r="B163" i="23"/>
  <c r="A163" i="23"/>
  <c r="M162" i="23"/>
  <c r="L162" i="23"/>
  <c r="K162" i="23"/>
  <c r="J162" i="23"/>
  <c r="I162" i="23"/>
  <c r="H162" i="23"/>
  <c r="G162" i="23"/>
  <c r="F162" i="23"/>
  <c r="E162" i="23"/>
  <c r="D162" i="23"/>
  <c r="B162" i="23"/>
  <c r="A162" i="23"/>
  <c r="M161" i="23"/>
  <c r="L161" i="23"/>
  <c r="K161" i="23"/>
  <c r="J161" i="23"/>
  <c r="I161" i="23"/>
  <c r="H161" i="23"/>
  <c r="G161" i="23"/>
  <c r="F161" i="23"/>
  <c r="E161" i="23"/>
  <c r="D161" i="23"/>
  <c r="B161" i="23"/>
  <c r="A161" i="23"/>
  <c r="M160" i="23"/>
  <c r="L160" i="23"/>
  <c r="K160" i="23"/>
  <c r="J160" i="23"/>
  <c r="I160" i="23"/>
  <c r="H160" i="23"/>
  <c r="G160" i="23"/>
  <c r="F160" i="23"/>
  <c r="E160" i="23"/>
  <c r="D160" i="23"/>
  <c r="B160" i="23"/>
  <c r="A160" i="23"/>
  <c r="M159" i="23"/>
  <c r="L159" i="23"/>
  <c r="K159" i="23"/>
  <c r="J159" i="23"/>
  <c r="I159" i="23"/>
  <c r="H159" i="23"/>
  <c r="G159" i="23"/>
  <c r="F159" i="23"/>
  <c r="E159" i="23"/>
  <c r="D159" i="23"/>
  <c r="B159" i="23"/>
  <c r="A159" i="23"/>
  <c r="M158" i="23"/>
  <c r="L158" i="23"/>
  <c r="K158" i="23"/>
  <c r="J158" i="23"/>
  <c r="I158" i="23"/>
  <c r="H158" i="23"/>
  <c r="G158" i="23"/>
  <c r="F158" i="23"/>
  <c r="E158" i="23"/>
  <c r="D158" i="23"/>
  <c r="B158" i="23"/>
  <c r="A158" i="23"/>
  <c r="M157" i="23"/>
  <c r="L157" i="23"/>
  <c r="K157" i="23"/>
  <c r="J157" i="23"/>
  <c r="I157" i="23"/>
  <c r="H157" i="23"/>
  <c r="G157" i="23"/>
  <c r="F157" i="23"/>
  <c r="E157" i="23"/>
  <c r="D157" i="23"/>
  <c r="B157" i="23"/>
  <c r="A157" i="23"/>
  <c r="M156" i="23"/>
  <c r="L156" i="23"/>
  <c r="K156" i="23"/>
  <c r="J156" i="23"/>
  <c r="I156" i="23"/>
  <c r="H156" i="23"/>
  <c r="G156" i="23"/>
  <c r="F156" i="23"/>
  <c r="E156" i="23"/>
  <c r="D156" i="23"/>
  <c r="B156" i="23"/>
  <c r="A156" i="23"/>
  <c r="M155" i="23"/>
  <c r="L155" i="23"/>
  <c r="K155" i="23"/>
  <c r="J155" i="23"/>
  <c r="I155" i="23"/>
  <c r="H155" i="23"/>
  <c r="G155" i="23"/>
  <c r="F155" i="23"/>
  <c r="E155" i="23"/>
  <c r="D155" i="23"/>
  <c r="B155" i="23"/>
  <c r="A155" i="23"/>
  <c r="M154" i="23"/>
  <c r="L154" i="23"/>
  <c r="K154" i="23"/>
  <c r="J154" i="23"/>
  <c r="I154" i="23"/>
  <c r="H154" i="23"/>
  <c r="G154" i="23"/>
  <c r="F154" i="23"/>
  <c r="E154" i="23"/>
  <c r="D154" i="23"/>
  <c r="B154" i="23"/>
  <c r="A154" i="23"/>
  <c r="M153" i="23"/>
  <c r="L153" i="23"/>
  <c r="K153" i="23"/>
  <c r="J153" i="23"/>
  <c r="I153" i="23"/>
  <c r="H153" i="23"/>
  <c r="G153" i="23"/>
  <c r="F153" i="23"/>
  <c r="E153" i="23"/>
  <c r="D153" i="23"/>
  <c r="B153" i="23"/>
  <c r="A153" i="23"/>
  <c r="M152" i="23"/>
  <c r="L152" i="23"/>
  <c r="K152" i="23"/>
  <c r="J152" i="23"/>
  <c r="I152" i="23"/>
  <c r="H152" i="23"/>
  <c r="G152" i="23"/>
  <c r="F152" i="23"/>
  <c r="E152" i="23"/>
  <c r="D152" i="23"/>
  <c r="B152" i="23"/>
  <c r="A152" i="23"/>
  <c r="M151" i="23"/>
  <c r="L151" i="23"/>
  <c r="K151" i="23"/>
  <c r="J151" i="23"/>
  <c r="I151" i="23"/>
  <c r="H151" i="23"/>
  <c r="G151" i="23"/>
  <c r="F151" i="23"/>
  <c r="E151" i="23"/>
  <c r="D151" i="23"/>
  <c r="B151" i="23"/>
  <c r="A151" i="23"/>
  <c r="M150" i="23"/>
  <c r="L150" i="23"/>
  <c r="K150" i="23"/>
  <c r="J150" i="23"/>
  <c r="I150" i="23"/>
  <c r="H150" i="23"/>
  <c r="G150" i="23"/>
  <c r="F150" i="23"/>
  <c r="E150" i="23"/>
  <c r="D150" i="23"/>
  <c r="B150" i="23"/>
  <c r="A150" i="23"/>
  <c r="M149" i="23"/>
  <c r="L149" i="23"/>
  <c r="K149" i="23"/>
  <c r="J149" i="23"/>
  <c r="I149" i="23"/>
  <c r="H149" i="23"/>
  <c r="G149" i="23"/>
  <c r="F149" i="23"/>
  <c r="E149" i="23"/>
  <c r="D149" i="23"/>
  <c r="B149" i="23"/>
  <c r="A149" i="23"/>
  <c r="M148" i="23"/>
  <c r="L148" i="23"/>
  <c r="K148" i="23"/>
  <c r="J148" i="23"/>
  <c r="I148" i="23"/>
  <c r="H148" i="23"/>
  <c r="G148" i="23"/>
  <c r="F148" i="23"/>
  <c r="E148" i="23"/>
  <c r="D148" i="23"/>
  <c r="B148" i="23"/>
  <c r="A148" i="23"/>
  <c r="M147" i="23"/>
  <c r="L147" i="23"/>
  <c r="K147" i="23"/>
  <c r="J147" i="23"/>
  <c r="I147" i="23"/>
  <c r="H147" i="23"/>
  <c r="G147" i="23"/>
  <c r="F147" i="23"/>
  <c r="E147" i="23"/>
  <c r="D147" i="23"/>
  <c r="B147" i="23"/>
  <c r="A147" i="23"/>
  <c r="M146" i="23"/>
  <c r="L146" i="23"/>
  <c r="K146" i="23"/>
  <c r="J146" i="23"/>
  <c r="I146" i="23"/>
  <c r="H146" i="23"/>
  <c r="G146" i="23"/>
  <c r="F146" i="23"/>
  <c r="E146" i="23"/>
  <c r="D146" i="23"/>
  <c r="B146" i="23"/>
  <c r="A146" i="23"/>
  <c r="M145" i="23"/>
  <c r="L145" i="23"/>
  <c r="K145" i="23"/>
  <c r="J145" i="23"/>
  <c r="I145" i="23"/>
  <c r="H145" i="23"/>
  <c r="G145" i="23"/>
  <c r="F145" i="23"/>
  <c r="E145" i="23"/>
  <c r="D145" i="23"/>
  <c r="B145" i="23"/>
  <c r="A145" i="23"/>
  <c r="M144" i="23"/>
  <c r="L144" i="23"/>
  <c r="K144" i="23"/>
  <c r="J144" i="23"/>
  <c r="I144" i="23"/>
  <c r="H144" i="23"/>
  <c r="G144" i="23"/>
  <c r="F144" i="23"/>
  <c r="E144" i="23"/>
  <c r="D144" i="23"/>
  <c r="B144" i="23"/>
  <c r="A144" i="23"/>
  <c r="M143" i="23"/>
  <c r="L143" i="23"/>
  <c r="K143" i="23"/>
  <c r="J143" i="23"/>
  <c r="I143" i="23"/>
  <c r="H143" i="23"/>
  <c r="G143" i="23"/>
  <c r="F143" i="23"/>
  <c r="E143" i="23"/>
  <c r="D143" i="23"/>
  <c r="B143" i="23"/>
  <c r="A143" i="23"/>
  <c r="M142" i="23"/>
  <c r="L142" i="23"/>
  <c r="K142" i="23"/>
  <c r="J142" i="23"/>
  <c r="I142" i="23"/>
  <c r="H142" i="23"/>
  <c r="G142" i="23"/>
  <c r="F142" i="23"/>
  <c r="E142" i="23"/>
  <c r="D142" i="23"/>
  <c r="B142" i="23"/>
  <c r="A142" i="23"/>
  <c r="M141" i="23"/>
  <c r="L141" i="23"/>
  <c r="K141" i="23"/>
  <c r="J141" i="23"/>
  <c r="I141" i="23"/>
  <c r="H141" i="23"/>
  <c r="G141" i="23"/>
  <c r="F141" i="23"/>
  <c r="E141" i="23"/>
  <c r="D141" i="23"/>
  <c r="B141" i="23"/>
  <c r="A141" i="23"/>
  <c r="M140" i="23"/>
  <c r="L140" i="23"/>
  <c r="K140" i="23"/>
  <c r="J140" i="23"/>
  <c r="I140" i="23"/>
  <c r="H140" i="23"/>
  <c r="G140" i="23"/>
  <c r="F140" i="23"/>
  <c r="E140" i="23"/>
  <c r="D140" i="23"/>
  <c r="B140" i="23"/>
  <c r="A140" i="23"/>
  <c r="M139" i="23"/>
  <c r="L139" i="23"/>
  <c r="K139" i="23"/>
  <c r="J139" i="23"/>
  <c r="I139" i="23"/>
  <c r="H139" i="23"/>
  <c r="G139" i="23"/>
  <c r="F139" i="23"/>
  <c r="E139" i="23"/>
  <c r="D139" i="23"/>
  <c r="B139" i="23"/>
  <c r="A139" i="23"/>
  <c r="M138" i="23"/>
  <c r="L138" i="23"/>
  <c r="K138" i="23"/>
  <c r="J138" i="23"/>
  <c r="I138" i="23"/>
  <c r="H138" i="23"/>
  <c r="G138" i="23"/>
  <c r="F138" i="23"/>
  <c r="E138" i="23"/>
  <c r="D138" i="23"/>
  <c r="B138" i="23"/>
  <c r="A138" i="23"/>
  <c r="M137" i="23"/>
  <c r="L137" i="23"/>
  <c r="K137" i="23"/>
  <c r="J137" i="23"/>
  <c r="I137" i="23"/>
  <c r="H137" i="23"/>
  <c r="G137" i="23"/>
  <c r="F137" i="23"/>
  <c r="E137" i="23"/>
  <c r="D137" i="23"/>
  <c r="B137" i="23"/>
  <c r="A137" i="23"/>
  <c r="M136" i="23"/>
  <c r="L136" i="23"/>
  <c r="K136" i="23"/>
  <c r="J136" i="23"/>
  <c r="I136" i="23"/>
  <c r="H136" i="23"/>
  <c r="G136" i="23"/>
  <c r="F136" i="23"/>
  <c r="E136" i="23"/>
  <c r="D136" i="23"/>
  <c r="B136" i="23"/>
  <c r="A136" i="23"/>
  <c r="M135" i="23"/>
  <c r="L135" i="23"/>
  <c r="K135" i="23"/>
  <c r="J135" i="23"/>
  <c r="I135" i="23"/>
  <c r="H135" i="23"/>
  <c r="G135" i="23"/>
  <c r="F135" i="23"/>
  <c r="E135" i="23"/>
  <c r="D135" i="23"/>
  <c r="B135" i="23"/>
  <c r="A135" i="23"/>
  <c r="M134" i="23"/>
  <c r="L134" i="23"/>
  <c r="K134" i="23"/>
  <c r="J134" i="23"/>
  <c r="I134" i="23"/>
  <c r="H134" i="23"/>
  <c r="G134" i="23"/>
  <c r="F134" i="23"/>
  <c r="E134" i="23"/>
  <c r="D134" i="23"/>
  <c r="B134" i="23"/>
  <c r="A134" i="23"/>
  <c r="M133" i="23"/>
  <c r="L133" i="23"/>
  <c r="K133" i="23"/>
  <c r="J133" i="23"/>
  <c r="I133" i="23"/>
  <c r="H133" i="23"/>
  <c r="G133" i="23"/>
  <c r="F133" i="23"/>
  <c r="E133" i="23"/>
  <c r="D133" i="23"/>
  <c r="B133" i="23"/>
  <c r="A133" i="23"/>
  <c r="M132" i="23"/>
  <c r="L132" i="23"/>
  <c r="K132" i="23"/>
  <c r="J132" i="23"/>
  <c r="I132" i="23"/>
  <c r="H132" i="23"/>
  <c r="G132" i="23"/>
  <c r="F132" i="23"/>
  <c r="E132" i="23"/>
  <c r="D132" i="23"/>
  <c r="B132" i="23"/>
  <c r="A132" i="23"/>
  <c r="M131" i="23"/>
  <c r="L131" i="23"/>
  <c r="K131" i="23"/>
  <c r="J131" i="23"/>
  <c r="I131" i="23"/>
  <c r="H131" i="23"/>
  <c r="G131" i="23"/>
  <c r="F131" i="23"/>
  <c r="E131" i="23"/>
  <c r="D131" i="23"/>
  <c r="B131" i="23"/>
  <c r="A131" i="23"/>
  <c r="M130" i="23"/>
  <c r="L130" i="23"/>
  <c r="K130" i="23"/>
  <c r="J130" i="23"/>
  <c r="I130" i="23"/>
  <c r="H130" i="23"/>
  <c r="G130" i="23"/>
  <c r="F130" i="23"/>
  <c r="E130" i="23"/>
  <c r="D130" i="23"/>
  <c r="B130" i="23"/>
  <c r="A130" i="23"/>
  <c r="M129" i="23"/>
  <c r="L129" i="23"/>
  <c r="K129" i="23"/>
  <c r="J129" i="23"/>
  <c r="I129" i="23"/>
  <c r="H129" i="23"/>
  <c r="G129" i="23"/>
  <c r="F129" i="23"/>
  <c r="E129" i="23"/>
  <c r="D129" i="23"/>
  <c r="B129" i="23"/>
  <c r="A129" i="23"/>
  <c r="M128" i="23"/>
  <c r="L128" i="23"/>
  <c r="K128" i="23"/>
  <c r="J128" i="23"/>
  <c r="I128" i="23"/>
  <c r="H128" i="23"/>
  <c r="G128" i="23"/>
  <c r="F128" i="23"/>
  <c r="E128" i="23"/>
  <c r="D128" i="23"/>
  <c r="B128" i="23"/>
  <c r="A128" i="23"/>
  <c r="M127" i="23"/>
  <c r="L127" i="23"/>
  <c r="K127" i="23"/>
  <c r="J127" i="23"/>
  <c r="I127" i="23"/>
  <c r="H127" i="23"/>
  <c r="G127" i="23"/>
  <c r="F127" i="23"/>
  <c r="E127" i="23"/>
  <c r="D127" i="23"/>
  <c r="B127" i="23"/>
  <c r="A127" i="23"/>
  <c r="M126" i="23"/>
  <c r="L126" i="23"/>
  <c r="K126" i="23"/>
  <c r="J126" i="23"/>
  <c r="I126" i="23"/>
  <c r="H126" i="23"/>
  <c r="G126" i="23"/>
  <c r="F126" i="23"/>
  <c r="E126" i="23"/>
  <c r="D126" i="23"/>
  <c r="B126" i="23"/>
  <c r="A126" i="23"/>
  <c r="M125" i="23"/>
  <c r="L125" i="23"/>
  <c r="K125" i="23"/>
  <c r="J125" i="23"/>
  <c r="I125" i="23"/>
  <c r="H125" i="23"/>
  <c r="G125" i="23"/>
  <c r="F125" i="23"/>
  <c r="E125" i="23"/>
  <c r="D125" i="23"/>
  <c r="B125" i="23"/>
  <c r="A125" i="23"/>
  <c r="M124" i="23"/>
  <c r="L124" i="23"/>
  <c r="K124" i="23"/>
  <c r="J124" i="23"/>
  <c r="I124" i="23"/>
  <c r="H124" i="23"/>
  <c r="G124" i="23"/>
  <c r="F124" i="23"/>
  <c r="E124" i="23"/>
  <c r="D124" i="23"/>
  <c r="B124" i="23"/>
  <c r="A124" i="23"/>
  <c r="M123" i="23"/>
  <c r="L123" i="23"/>
  <c r="K123" i="23"/>
  <c r="J123" i="23"/>
  <c r="I123" i="23"/>
  <c r="H123" i="23"/>
  <c r="G123" i="23"/>
  <c r="F123" i="23"/>
  <c r="E123" i="23"/>
  <c r="D123" i="23"/>
  <c r="B123" i="23"/>
  <c r="A123" i="23"/>
  <c r="M122" i="23"/>
  <c r="L122" i="23"/>
  <c r="K122" i="23"/>
  <c r="J122" i="23"/>
  <c r="I122" i="23"/>
  <c r="H122" i="23"/>
  <c r="G122" i="23"/>
  <c r="F122" i="23"/>
  <c r="E122" i="23"/>
  <c r="D122" i="23"/>
  <c r="B122" i="23"/>
  <c r="A122" i="23"/>
  <c r="M121" i="23"/>
  <c r="L121" i="23"/>
  <c r="K121" i="23"/>
  <c r="J121" i="23"/>
  <c r="I121" i="23"/>
  <c r="H121" i="23"/>
  <c r="G121" i="23"/>
  <c r="F121" i="23"/>
  <c r="E121" i="23"/>
  <c r="D121" i="23"/>
  <c r="B121" i="23"/>
  <c r="A121" i="23"/>
  <c r="M120" i="23"/>
  <c r="L120" i="23"/>
  <c r="K120" i="23"/>
  <c r="J120" i="23"/>
  <c r="I120" i="23"/>
  <c r="H120" i="23"/>
  <c r="G120" i="23"/>
  <c r="F120" i="23"/>
  <c r="E120" i="23"/>
  <c r="D120" i="23"/>
  <c r="B120" i="23"/>
  <c r="A120" i="23"/>
  <c r="M119" i="23"/>
  <c r="L119" i="23"/>
  <c r="K119" i="23"/>
  <c r="J119" i="23"/>
  <c r="I119" i="23"/>
  <c r="H119" i="23"/>
  <c r="G119" i="23"/>
  <c r="F119" i="23"/>
  <c r="E119" i="23"/>
  <c r="D119" i="23"/>
  <c r="B119" i="23"/>
  <c r="A119" i="23"/>
  <c r="M118" i="23"/>
  <c r="L118" i="23"/>
  <c r="K118" i="23"/>
  <c r="J118" i="23"/>
  <c r="I118" i="23"/>
  <c r="H118" i="23"/>
  <c r="G118" i="23"/>
  <c r="F118" i="23"/>
  <c r="E118" i="23"/>
  <c r="D118" i="23"/>
  <c r="B118" i="23"/>
  <c r="A118" i="23"/>
  <c r="M117" i="23"/>
  <c r="L117" i="23"/>
  <c r="K117" i="23"/>
  <c r="J117" i="23"/>
  <c r="I117" i="23"/>
  <c r="H117" i="23"/>
  <c r="G117" i="23"/>
  <c r="F117" i="23"/>
  <c r="E117" i="23"/>
  <c r="D117" i="23"/>
  <c r="B117" i="23"/>
  <c r="A117" i="23"/>
  <c r="M116" i="23"/>
  <c r="L116" i="23"/>
  <c r="K116" i="23"/>
  <c r="J116" i="23"/>
  <c r="I116" i="23"/>
  <c r="H116" i="23"/>
  <c r="G116" i="23"/>
  <c r="F116" i="23"/>
  <c r="E116" i="23"/>
  <c r="D116" i="23"/>
  <c r="B116" i="23"/>
  <c r="A116" i="23"/>
  <c r="M115" i="23"/>
  <c r="L115" i="23"/>
  <c r="K115" i="23"/>
  <c r="J115" i="23"/>
  <c r="I115" i="23"/>
  <c r="H115" i="23"/>
  <c r="G115" i="23"/>
  <c r="F115" i="23"/>
  <c r="E115" i="23"/>
  <c r="D115" i="23"/>
  <c r="B115" i="23"/>
  <c r="A115" i="23"/>
  <c r="M114" i="23"/>
  <c r="L114" i="23"/>
  <c r="K114" i="23"/>
  <c r="J114" i="23"/>
  <c r="I114" i="23"/>
  <c r="H114" i="23"/>
  <c r="G114" i="23"/>
  <c r="F114" i="23"/>
  <c r="E114" i="23"/>
  <c r="D114" i="23"/>
  <c r="B114" i="23"/>
  <c r="A114" i="23"/>
  <c r="M113" i="23"/>
  <c r="L113" i="23"/>
  <c r="K113" i="23"/>
  <c r="J113" i="23"/>
  <c r="I113" i="23"/>
  <c r="H113" i="23"/>
  <c r="G113" i="23"/>
  <c r="F113" i="23"/>
  <c r="E113" i="23"/>
  <c r="D113" i="23"/>
  <c r="B113" i="23"/>
  <c r="A113" i="23"/>
  <c r="M112" i="23"/>
  <c r="L112" i="23"/>
  <c r="K112" i="23"/>
  <c r="J112" i="23"/>
  <c r="I112" i="23"/>
  <c r="H112" i="23"/>
  <c r="G112" i="23"/>
  <c r="F112" i="23"/>
  <c r="E112" i="23"/>
  <c r="D112" i="23"/>
  <c r="B112" i="23"/>
  <c r="A112" i="23"/>
  <c r="M111" i="23"/>
  <c r="L111" i="23"/>
  <c r="K111" i="23"/>
  <c r="J111" i="23"/>
  <c r="I111" i="23"/>
  <c r="H111" i="23"/>
  <c r="G111" i="23"/>
  <c r="F111" i="23"/>
  <c r="E111" i="23"/>
  <c r="D111" i="23"/>
  <c r="B111" i="23"/>
  <c r="A111" i="23"/>
  <c r="M110" i="23"/>
  <c r="L110" i="23"/>
  <c r="K110" i="23"/>
  <c r="J110" i="23"/>
  <c r="I110" i="23"/>
  <c r="H110" i="23"/>
  <c r="G110" i="23"/>
  <c r="F110" i="23"/>
  <c r="E110" i="23"/>
  <c r="D110" i="23"/>
  <c r="B110" i="23"/>
  <c r="A110" i="23"/>
  <c r="M109" i="23"/>
  <c r="L109" i="23"/>
  <c r="K109" i="23"/>
  <c r="J109" i="23"/>
  <c r="I109" i="23"/>
  <c r="H109" i="23"/>
  <c r="G109" i="23"/>
  <c r="F109" i="23"/>
  <c r="E109" i="23"/>
  <c r="D109" i="23"/>
  <c r="B109" i="23"/>
  <c r="A109" i="23"/>
  <c r="M108" i="23"/>
  <c r="L108" i="23"/>
  <c r="K108" i="23"/>
  <c r="J108" i="23"/>
  <c r="I108" i="23"/>
  <c r="H108" i="23"/>
  <c r="G108" i="23"/>
  <c r="F108" i="23"/>
  <c r="E108" i="23"/>
  <c r="D108" i="23"/>
  <c r="B108" i="23"/>
  <c r="A108" i="23"/>
  <c r="M107" i="23"/>
  <c r="L107" i="23"/>
  <c r="K107" i="23"/>
  <c r="J107" i="23"/>
  <c r="I107" i="23"/>
  <c r="H107" i="23"/>
  <c r="G107" i="23"/>
  <c r="F107" i="23"/>
  <c r="E107" i="23"/>
  <c r="D107" i="23"/>
  <c r="B107" i="23"/>
  <c r="A107" i="23"/>
  <c r="M106" i="23"/>
  <c r="L106" i="23"/>
  <c r="K106" i="23"/>
  <c r="J106" i="23"/>
  <c r="I106" i="23"/>
  <c r="H106" i="23"/>
  <c r="G106" i="23"/>
  <c r="F106" i="23"/>
  <c r="E106" i="23"/>
  <c r="D106" i="23"/>
  <c r="B106" i="23"/>
  <c r="A106" i="23"/>
  <c r="M105" i="23"/>
  <c r="L105" i="23"/>
  <c r="K105" i="23"/>
  <c r="J105" i="23"/>
  <c r="I105" i="23"/>
  <c r="H105" i="23"/>
  <c r="G105" i="23"/>
  <c r="F105" i="23"/>
  <c r="E105" i="23"/>
  <c r="D105" i="23"/>
  <c r="B105" i="23"/>
  <c r="A105" i="23"/>
  <c r="M104" i="23"/>
  <c r="L104" i="23"/>
  <c r="K104" i="23"/>
  <c r="J104" i="23"/>
  <c r="I104" i="23"/>
  <c r="H104" i="23"/>
  <c r="G104" i="23"/>
  <c r="F104" i="23"/>
  <c r="E104" i="23"/>
  <c r="D104" i="23"/>
  <c r="B104" i="23"/>
  <c r="A104" i="23"/>
  <c r="M103" i="23"/>
  <c r="L103" i="23"/>
  <c r="K103" i="23"/>
  <c r="J103" i="23"/>
  <c r="I103" i="23"/>
  <c r="H103" i="23"/>
  <c r="G103" i="23"/>
  <c r="F103" i="23"/>
  <c r="E103" i="23"/>
  <c r="D103" i="23"/>
  <c r="B103" i="23"/>
  <c r="A103" i="23"/>
  <c r="M102" i="23"/>
  <c r="L102" i="23"/>
  <c r="K102" i="23"/>
  <c r="J102" i="23"/>
  <c r="I102" i="23"/>
  <c r="H102" i="23"/>
  <c r="G102" i="23"/>
  <c r="F102" i="23"/>
  <c r="E102" i="23"/>
  <c r="D102" i="23"/>
  <c r="B102" i="23"/>
  <c r="A102" i="23"/>
  <c r="M101" i="23"/>
  <c r="L101" i="23"/>
  <c r="K101" i="23"/>
  <c r="J101" i="23"/>
  <c r="I101" i="23"/>
  <c r="H101" i="23"/>
  <c r="G101" i="23"/>
  <c r="F101" i="23"/>
  <c r="E101" i="23"/>
  <c r="D101" i="23"/>
  <c r="B101" i="23"/>
  <c r="A101" i="23"/>
  <c r="M100" i="23"/>
  <c r="L100" i="23"/>
  <c r="K100" i="23"/>
  <c r="J100" i="23"/>
  <c r="I100" i="23"/>
  <c r="H100" i="23"/>
  <c r="G100" i="23"/>
  <c r="F100" i="23"/>
  <c r="E100" i="23"/>
  <c r="D100" i="23"/>
  <c r="B100" i="23"/>
  <c r="A100" i="23"/>
  <c r="M99" i="23"/>
  <c r="L99" i="23"/>
  <c r="K99" i="23"/>
  <c r="J99" i="23"/>
  <c r="I99" i="23"/>
  <c r="H99" i="23"/>
  <c r="G99" i="23"/>
  <c r="F99" i="23"/>
  <c r="E99" i="23"/>
  <c r="D99" i="23"/>
  <c r="B99" i="23"/>
  <c r="A99" i="23"/>
  <c r="M98" i="23"/>
  <c r="L98" i="23"/>
  <c r="K98" i="23"/>
  <c r="J98" i="23"/>
  <c r="I98" i="23"/>
  <c r="H98" i="23"/>
  <c r="G98" i="23"/>
  <c r="F98" i="23"/>
  <c r="E98" i="23"/>
  <c r="D98" i="23"/>
  <c r="B98" i="23"/>
  <c r="A98" i="23"/>
  <c r="M97" i="23"/>
  <c r="L97" i="23"/>
  <c r="K97" i="23"/>
  <c r="J97" i="23"/>
  <c r="I97" i="23"/>
  <c r="H97" i="23"/>
  <c r="G97" i="23"/>
  <c r="F97" i="23"/>
  <c r="E97" i="23"/>
  <c r="D97" i="23"/>
  <c r="B97" i="23"/>
  <c r="A97" i="23"/>
  <c r="M96" i="23"/>
  <c r="L96" i="23"/>
  <c r="K96" i="23"/>
  <c r="J96" i="23"/>
  <c r="I96" i="23"/>
  <c r="H96" i="23"/>
  <c r="G96" i="23"/>
  <c r="F96" i="23"/>
  <c r="E96" i="23"/>
  <c r="D96" i="23"/>
  <c r="B96" i="23"/>
  <c r="A96" i="23"/>
  <c r="M95" i="23"/>
  <c r="L95" i="23"/>
  <c r="K95" i="23"/>
  <c r="J95" i="23"/>
  <c r="I95" i="23"/>
  <c r="H95" i="23"/>
  <c r="G95" i="23"/>
  <c r="F95" i="23"/>
  <c r="E95" i="23"/>
  <c r="D95" i="23"/>
  <c r="B95" i="23"/>
  <c r="A95" i="23"/>
  <c r="M94" i="23"/>
  <c r="L94" i="23"/>
  <c r="K94" i="23"/>
  <c r="J94" i="23"/>
  <c r="I94" i="23"/>
  <c r="H94" i="23"/>
  <c r="G94" i="23"/>
  <c r="F94" i="23"/>
  <c r="E94" i="23"/>
  <c r="D94" i="23"/>
  <c r="B94" i="23"/>
  <c r="A94" i="23"/>
  <c r="M93" i="23"/>
  <c r="L93" i="23"/>
  <c r="K93" i="23"/>
  <c r="J93" i="23"/>
  <c r="I93" i="23"/>
  <c r="H93" i="23"/>
  <c r="G93" i="23"/>
  <c r="F93" i="23"/>
  <c r="E93" i="23"/>
  <c r="D93" i="23"/>
  <c r="B93" i="23"/>
  <c r="A93" i="23"/>
  <c r="M92" i="23"/>
  <c r="L92" i="23"/>
  <c r="K92" i="23"/>
  <c r="J92" i="23"/>
  <c r="I92" i="23"/>
  <c r="H92" i="23"/>
  <c r="G92" i="23"/>
  <c r="F92" i="23"/>
  <c r="E92" i="23"/>
  <c r="D92" i="23"/>
  <c r="B92" i="23"/>
  <c r="A92" i="23"/>
  <c r="M91" i="23"/>
  <c r="L91" i="23"/>
  <c r="K91" i="23"/>
  <c r="J91" i="23"/>
  <c r="I91" i="23"/>
  <c r="H91" i="23"/>
  <c r="G91" i="23"/>
  <c r="F91" i="23"/>
  <c r="E91" i="23"/>
  <c r="D91" i="23"/>
  <c r="B91" i="23"/>
  <c r="A91" i="23"/>
  <c r="M90" i="23"/>
  <c r="L90" i="23"/>
  <c r="K90" i="23"/>
  <c r="J90" i="23"/>
  <c r="I90" i="23"/>
  <c r="H90" i="23"/>
  <c r="G90" i="23"/>
  <c r="F90" i="23"/>
  <c r="E90" i="23"/>
  <c r="D90" i="23"/>
  <c r="B90" i="23"/>
  <c r="A90" i="23"/>
  <c r="M89" i="23"/>
  <c r="L89" i="23"/>
  <c r="K89" i="23"/>
  <c r="J89" i="23"/>
  <c r="I89" i="23"/>
  <c r="H89" i="23"/>
  <c r="G89" i="23"/>
  <c r="F89" i="23"/>
  <c r="E89" i="23"/>
  <c r="D89" i="23"/>
  <c r="B89" i="23"/>
  <c r="A89" i="23"/>
  <c r="M88" i="23"/>
  <c r="L88" i="23"/>
  <c r="K88" i="23"/>
  <c r="J88" i="23"/>
  <c r="I88" i="23"/>
  <c r="H88" i="23"/>
  <c r="G88" i="23"/>
  <c r="F88" i="23"/>
  <c r="E88" i="23"/>
  <c r="D88" i="23"/>
  <c r="B88" i="23"/>
  <c r="A88" i="23"/>
  <c r="M87" i="23"/>
  <c r="L87" i="23"/>
  <c r="K87" i="23"/>
  <c r="J87" i="23"/>
  <c r="I87" i="23"/>
  <c r="H87" i="23"/>
  <c r="G87" i="23"/>
  <c r="F87" i="23"/>
  <c r="E87" i="23"/>
  <c r="D87" i="23"/>
  <c r="B87" i="23"/>
  <c r="A87" i="23"/>
  <c r="M86" i="23"/>
  <c r="L86" i="23"/>
  <c r="K86" i="23"/>
  <c r="J86" i="23"/>
  <c r="I86" i="23"/>
  <c r="H86" i="23"/>
  <c r="G86" i="23"/>
  <c r="F86" i="23"/>
  <c r="E86" i="23"/>
  <c r="D86" i="23"/>
  <c r="B86" i="23"/>
  <c r="A86" i="23"/>
  <c r="M85" i="23"/>
  <c r="L85" i="23"/>
  <c r="K85" i="23"/>
  <c r="J85" i="23"/>
  <c r="I85" i="23"/>
  <c r="H85" i="23"/>
  <c r="G85" i="23"/>
  <c r="F85" i="23"/>
  <c r="E85" i="23"/>
  <c r="D85" i="23"/>
  <c r="B85" i="23"/>
  <c r="A85" i="23"/>
  <c r="M84" i="23"/>
  <c r="L84" i="23"/>
  <c r="K84" i="23"/>
  <c r="J84" i="23"/>
  <c r="I84" i="23"/>
  <c r="H84" i="23"/>
  <c r="G84" i="23"/>
  <c r="F84" i="23"/>
  <c r="E84" i="23"/>
  <c r="D84" i="23"/>
  <c r="B84" i="23"/>
  <c r="A84" i="23"/>
  <c r="M83" i="23"/>
  <c r="L83" i="23"/>
  <c r="K83" i="23"/>
  <c r="J83" i="23"/>
  <c r="I83" i="23"/>
  <c r="H83" i="23"/>
  <c r="G83" i="23"/>
  <c r="F83" i="23"/>
  <c r="E83" i="23"/>
  <c r="D83" i="23"/>
  <c r="B83" i="23"/>
  <c r="A83" i="23"/>
  <c r="M82" i="23"/>
  <c r="L82" i="23"/>
  <c r="K82" i="23"/>
  <c r="J82" i="23"/>
  <c r="I82" i="23"/>
  <c r="H82" i="23"/>
  <c r="G82" i="23"/>
  <c r="F82" i="23"/>
  <c r="E82" i="23"/>
  <c r="D82" i="23"/>
  <c r="B82" i="23"/>
  <c r="A82" i="23"/>
  <c r="M81" i="23"/>
  <c r="L81" i="23"/>
  <c r="K81" i="23"/>
  <c r="J81" i="23"/>
  <c r="I81" i="23"/>
  <c r="H81" i="23"/>
  <c r="G81" i="23"/>
  <c r="F81" i="23"/>
  <c r="E81" i="23"/>
  <c r="D81" i="23"/>
  <c r="B81" i="23"/>
  <c r="A81" i="23"/>
  <c r="M80" i="23"/>
  <c r="L80" i="23"/>
  <c r="K80" i="23"/>
  <c r="J80" i="23"/>
  <c r="I80" i="23"/>
  <c r="H80" i="23"/>
  <c r="G80" i="23"/>
  <c r="F80" i="23"/>
  <c r="E80" i="23"/>
  <c r="D80" i="23"/>
  <c r="B80" i="23"/>
  <c r="A80" i="23"/>
  <c r="M79" i="23"/>
  <c r="L79" i="23"/>
  <c r="K79" i="23"/>
  <c r="J79" i="23"/>
  <c r="I79" i="23"/>
  <c r="H79" i="23"/>
  <c r="G79" i="23"/>
  <c r="F79" i="23"/>
  <c r="E79" i="23"/>
  <c r="D79" i="23"/>
  <c r="B79" i="23"/>
  <c r="A79" i="23"/>
  <c r="M78" i="23"/>
  <c r="L78" i="23"/>
  <c r="K78" i="23"/>
  <c r="J78" i="23"/>
  <c r="I78" i="23"/>
  <c r="H78" i="23"/>
  <c r="G78" i="23"/>
  <c r="F78" i="23"/>
  <c r="E78" i="23"/>
  <c r="D78" i="23"/>
  <c r="B78" i="23"/>
  <c r="A78" i="23"/>
  <c r="M77" i="23"/>
  <c r="L77" i="23"/>
  <c r="K77" i="23"/>
  <c r="J77" i="23"/>
  <c r="I77" i="23"/>
  <c r="H77" i="23"/>
  <c r="G77" i="23"/>
  <c r="F77" i="23"/>
  <c r="E77" i="23"/>
  <c r="D77" i="23"/>
  <c r="B77" i="23"/>
  <c r="A77" i="23"/>
  <c r="M76" i="23"/>
  <c r="L76" i="23"/>
  <c r="K76" i="23"/>
  <c r="J76" i="23"/>
  <c r="I76" i="23"/>
  <c r="H76" i="23"/>
  <c r="G76" i="23"/>
  <c r="F76" i="23"/>
  <c r="E76" i="23"/>
  <c r="D76" i="23"/>
  <c r="B76" i="23"/>
  <c r="A76" i="23"/>
  <c r="M75" i="23"/>
  <c r="L75" i="23"/>
  <c r="K75" i="23"/>
  <c r="J75" i="23"/>
  <c r="I75" i="23"/>
  <c r="H75" i="23"/>
  <c r="G75" i="23"/>
  <c r="F75" i="23"/>
  <c r="E75" i="23"/>
  <c r="D75" i="23"/>
  <c r="B75" i="23"/>
  <c r="A75" i="23"/>
  <c r="M74" i="23"/>
  <c r="L74" i="23"/>
  <c r="K74" i="23"/>
  <c r="J74" i="23"/>
  <c r="I74" i="23"/>
  <c r="H74" i="23"/>
  <c r="G74" i="23"/>
  <c r="F74" i="23"/>
  <c r="E74" i="23"/>
  <c r="D74" i="23"/>
  <c r="B74" i="23"/>
  <c r="A74" i="23"/>
  <c r="M73" i="23"/>
  <c r="L73" i="23"/>
  <c r="K73" i="23"/>
  <c r="J73" i="23"/>
  <c r="I73" i="23"/>
  <c r="H73" i="23"/>
  <c r="G73" i="23"/>
  <c r="F73" i="23"/>
  <c r="E73" i="23"/>
  <c r="D73" i="23"/>
  <c r="B73" i="23"/>
  <c r="A73" i="23"/>
  <c r="M72" i="23"/>
  <c r="L72" i="23"/>
  <c r="K72" i="23"/>
  <c r="J72" i="23"/>
  <c r="I72" i="23"/>
  <c r="H72" i="23"/>
  <c r="G72" i="23"/>
  <c r="F72" i="23"/>
  <c r="E72" i="23"/>
  <c r="D72" i="23"/>
  <c r="B72" i="23"/>
  <c r="A72" i="23"/>
  <c r="M71" i="23"/>
  <c r="L71" i="23"/>
  <c r="K71" i="23"/>
  <c r="J71" i="23"/>
  <c r="I71" i="23"/>
  <c r="H71" i="23"/>
  <c r="G71" i="23"/>
  <c r="F71" i="23"/>
  <c r="E71" i="23"/>
  <c r="D71" i="23"/>
  <c r="B71" i="23"/>
  <c r="A71" i="23"/>
  <c r="M70" i="23"/>
  <c r="L70" i="23"/>
  <c r="K70" i="23"/>
  <c r="J70" i="23"/>
  <c r="I70" i="23"/>
  <c r="H70" i="23"/>
  <c r="G70" i="23"/>
  <c r="F70" i="23"/>
  <c r="E70" i="23"/>
  <c r="D70" i="23"/>
  <c r="B70" i="23"/>
  <c r="A70" i="23"/>
  <c r="M69" i="23"/>
  <c r="L69" i="23"/>
  <c r="K69" i="23"/>
  <c r="J69" i="23"/>
  <c r="I69" i="23"/>
  <c r="H69" i="23"/>
  <c r="G69" i="23"/>
  <c r="F69" i="23"/>
  <c r="E69" i="23"/>
  <c r="D69" i="23"/>
  <c r="B69" i="23"/>
  <c r="A69" i="23"/>
  <c r="M68" i="23"/>
  <c r="L68" i="23"/>
  <c r="K68" i="23"/>
  <c r="J68" i="23"/>
  <c r="I68" i="23"/>
  <c r="H68" i="23"/>
  <c r="G68" i="23"/>
  <c r="F68" i="23"/>
  <c r="E68" i="23"/>
  <c r="D68" i="23"/>
  <c r="B68" i="23"/>
  <c r="A68" i="23"/>
  <c r="M67" i="23"/>
  <c r="L67" i="23"/>
  <c r="K67" i="23"/>
  <c r="J67" i="23"/>
  <c r="I67" i="23"/>
  <c r="H67" i="23"/>
  <c r="G67" i="23"/>
  <c r="F67" i="23"/>
  <c r="E67" i="23"/>
  <c r="D67" i="23"/>
  <c r="B67" i="23"/>
  <c r="A67" i="23"/>
  <c r="M66" i="23"/>
  <c r="L66" i="23"/>
  <c r="K66" i="23"/>
  <c r="J66" i="23"/>
  <c r="I66" i="23"/>
  <c r="H66" i="23"/>
  <c r="G66" i="23"/>
  <c r="F66" i="23"/>
  <c r="E66" i="23"/>
  <c r="D66" i="23"/>
  <c r="B66" i="23"/>
  <c r="A66" i="23"/>
  <c r="M65" i="23"/>
  <c r="L65" i="23"/>
  <c r="K65" i="23"/>
  <c r="J65" i="23"/>
  <c r="I65" i="23"/>
  <c r="H65" i="23"/>
  <c r="G65" i="23"/>
  <c r="F65" i="23"/>
  <c r="E65" i="23"/>
  <c r="D65" i="23"/>
  <c r="B65" i="23"/>
  <c r="A65" i="23"/>
  <c r="M64" i="23"/>
  <c r="L64" i="23"/>
  <c r="K64" i="23"/>
  <c r="J64" i="23"/>
  <c r="I64" i="23"/>
  <c r="H64" i="23"/>
  <c r="G64" i="23"/>
  <c r="F64" i="23"/>
  <c r="E64" i="23"/>
  <c r="D64" i="23"/>
  <c r="B64" i="23"/>
  <c r="A64" i="23"/>
  <c r="M63" i="23"/>
  <c r="L63" i="23"/>
  <c r="K63" i="23"/>
  <c r="J63" i="23"/>
  <c r="I63" i="23"/>
  <c r="H63" i="23"/>
  <c r="G63" i="23"/>
  <c r="F63" i="23"/>
  <c r="E63" i="23"/>
  <c r="D63" i="23"/>
  <c r="B63" i="23"/>
  <c r="A63" i="23"/>
  <c r="M62" i="23"/>
  <c r="L62" i="23"/>
  <c r="K62" i="23"/>
  <c r="J62" i="23"/>
  <c r="I62" i="23"/>
  <c r="H62" i="23"/>
  <c r="G62" i="23"/>
  <c r="F62" i="23"/>
  <c r="E62" i="23"/>
  <c r="D62" i="23"/>
  <c r="B62" i="23"/>
  <c r="A62" i="23"/>
  <c r="M61" i="23"/>
  <c r="L61" i="23"/>
  <c r="K61" i="23"/>
  <c r="J61" i="23"/>
  <c r="I61" i="23"/>
  <c r="H61" i="23"/>
  <c r="G61" i="23"/>
  <c r="F61" i="23"/>
  <c r="E61" i="23"/>
  <c r="D61" i="23"/>
  <c r="B61" i="23"/>
  <c r="A61" i="23"/>
  <c r="M60" i="23"/>
  <c r="L60" i="23"/>
  <c r="K60" i="23"/>
  <c r="J60" i="23"/>
  <c r="I60" i="23"/>
  <c r="H60" i="23"/>
  <c r="G60" i="23"/>
  <c r="F60" i="23"/>
  <c r="E60" i="23"/>
  <c r="D60" i="23"/>
  <c r="B60" i="23"/>
  <c r="A60" i="23"/>
  <c r="M59" i="23"/>
  <c r="L59" i="23"/>
  <c r="K59" i="23"/>
  <c r="J59" i="23"/>
  <c r="I59" i="23"/>
  <c r="H59" i="23"/>
  <c r="G59" i="23"/>
  <c r="F59" i="23"/>
  <c r="E59" i="23"/>
  <c r="D59" i="23"/>
  <c r="B59" i="23"/>
  <c r="A59" i="23"/>
  <c r="M58" i="23"/>
  <c r="L58" i="23"/>
  <c r="K58" i="23"/>
  <c r="J58" i="23"/>
  <c r="I58" i="23"/>
  <c r="H58" i="23"/>
  <c r="G58" i="23"/>
  <c r="F58" i="23"/>
  <c r="E58" i="23"/>
  <c r="D58" i="23"/>
  <c r="B58" i="23"/>
  <c r="A58" i="23"/>
  <c r="M57" i="23"/>
  <c r="L57" i="23"/>
  <c r="K57" i="23"/>
  <c r="J57" i="23"/>
  <c r="I57" i="23"/>
  <c r="H57" i="23"/>
  <c r="G57" i="23"/>
  <c r="F57" i="23"/>
  <c r="E57" i="23"/>
  <c r="D57" i="23"/>
  <c r="B57" i="23"/>
  <c r="A57" i="23"/>
  <c r="M56" i="23"/>
  <c r="L56" i="23"/>
  <c r="K56" i="23"/>
  <c r="J56" i="23"/>
  <c r="I56" i="23"/>
  <c r="H56" i="23"/>
  <c r="G56" i="23"/>
  <c r="F56" i="23"/>
  <c r="E56" i="23"/>
  <c r="D56" i="23"/>
  <c r="B56" i="23"/>
  <c r="A56" i="23"/>
  <c r="M55" i="23"/>
  <c r="L55" i="23"/>
  <c r="K55" i="23"/>
  <c r="J55" i="23"/>
  <c r="I55" i="23"/>
  <c r="H55" i="23"/>
  <c r="G55" i="23"/>
  <c r="F55" i="23"/>
  <c r="E55" i="23"/>
  <c r="D55" i="23"/>
  <c r="B55" i="23"/>
  <c r="A55" i="23"/>
  <c r="M54" i="23"/>
  <c r="L54" i="23"/>
  <c r="K54" i="23"/>
  <c r="J54" i="23"/>
  <c r="I54" i="23"/>
  <c r="H54" i="23"/>
  <c r="G54" i="23"/>
  <c r="F54" i="23"/>
  <c r="E54" i="23"/>
  <c r="D54" i="23"/>
  <c r="B54" i="23"/>
  <c r="A54" i="23"/>
  <c r="M53" i="23"/>
  <c r="L53" i="23"/>
  <c r="K53" i="23"/>
  <c r="J53" i="23"/>
  <c r="I53" i="23"/>
  <c r="H53" i="23"/>
  <c r="G53" i="23"/>
  <c r="F53" i="23"/>
  <c r="E53" i="23"/>
  <c r="D53" i="23"/>
  <c r="B53" i="23"/>
  <c r="A53" i="23"/>
  <c r="M52" i="23"/>
  <c r="L52" i="23"/>
  <c r="K52" i="23"/>
  <c r="J52" i="23"/>
  <c r="I52" i="23"/>
  <c r="H52" i="23"/>
  <c r="G52" i="23"/>
  <c r="F52" i="23"/>
  <c r="E52" i="23"/>
  <c r="D52" i="23"/>
  <c r="B52" i="23"/>
  <c r="A52" i="23"/>
  <c r="M51" i="23"/>
  <c r="L51" i="23"/>
  <c r="K51" i="23"/>
  <c r="J51" i="23"/>
  <c r="I51" i="23"/>
  <c r="H51" i="23"/>
  <c r="G51" i="23"/>
  <c r="F51" i="23"/>
  <c r="E51" i="23"/>
  <c r="D51" i="23"/>
  <c r="B51" i="23"/>
  <c r="A51" i="23"/>
  <c r="M50" i="23"/>
  <c r="L50" i="23"/>
  <c r="K50" i="23"/>
  <c r="J50" i="23"/>
  <c r="I50" i="23"/>
  <c r="H50" i="23"/>
  <c r="G50" i="23"/>
  <c r="F50" i="23"/>
  <c r="E50" i="23"/>
  <c r="D50" i="23"/>
  <c r="B50" i="23"/>
  <c r="A50" i="23"/>
  <c r="M49" i="23"/>
  <c r="L49" i="23"/>
  <c r="K49" i="23"/>
  <c r="J49" i="23"/>
  <c r="I49" i="23"/>
  <c r="H49" i="23"/>
  <c r="G49" i="23"/>
  <c r="F49" i="23"/>
  <c r="E49" i="23"/>
  <c r="D49" i="23"/>
  <c r="B49" i="23"/>
  <c r="A49" i="23"/>
  <c r="M48" i="23"/>
  <c r="L48" i="23"/>
  <c r="K48" i="23"/>
  <c r="J48" i="23"/>
  <c r="I48" i="23"/>
  <c r="H48" i="23"/>
  <c r="G48" i="23"/>
  <c r="F48" i="23"/>
  <c r="E48" i="23"/>
  <c r="D48" i="23"/>
  <c r="B48" i="23"/>
  <c r="A48" i="23"/>
  <c r="M47" i="23"/>
  <c r="L47" i="23"/>
  <c r="K47" i="23"/>
  <c r="J47" i="23"/>
  <c r="I47" i="23"/>
  <c r="H47" i="23"/>
  <c r="G47" i="23"/>
  <c r="F47" i="23"/>
  <c r="E47" i="23"/>
  <c r="D47" i="23"/>
  <c r="B47" i="23"/>
  <c r="A47" i="23"/>
  <c r="M46" i="23"/>
  <c r="L46" i="23"/>
  <c r="K46" i="23"/>
  <c r="J46" i="23"/>
  <c r="I46" i="23"/>
  <c r="H46" i="23"/>
  <c r="G46" i="23"/>
  <c r="F46" i="23"/>
  <c r="E46" i="23"/>
  <c r="D46" i="23"/>
  <c r="B46" i="23"/>
  <c r="A46" i="23"/>
  <c r="M45" i="23"/>
  <c r="L45" i="23"/>
  <c r="K45" i="23"/>
  <c r="J45" i="23"/>
  <c r="I45" i="23"/>
  <c r="H45" i="23"/>
  <c r="G45" i="23"/>
  <c r="F45" i="23"/>
  <c r="E45" i="23"/>
  <c r="D45" i="23"/>
  <c r="B45" i="23"/>
  <c r="A45" i="23"/>
  <c r="M44" i="23"/>
  <c r="L44" i="23"/>
  <c r="K44" i="23"/>
  <c r="J44" i="23"/>
  <c r="I44" i="23"/>
  <c r="H44" i="23"/>
  <c r="G44" i="23"/>
  <c r="F44" i="23"/>
  <c r="E44" i="23"/>
  <c r="D44" i="23"/>
  <c r="B44" i="23"/>
  <c r="A44" i="23"/>
  <c r="M43" i="23"/>
  <c r="L43" i="23"/>
  <c r="K43" i="23"/>
  <c r="J43" i="23"/>
  <c r="I43" i="23"/>
  <c r="H43" i="23"/>
  <c r="G43" i="23"/>
  <c r="F43" i="23"/>
  <c r="E43" i="23"/>
  <c r="D43" i="23"/>
  <c r="B43" i="23"/>
  <c r="A43" i="23"/>
  <c r="M42" i="23"/>
  <c r="L42" i="23"/>
  <c r="K42" i="23"/>
  <c r="J42" i="23"/>
  <c r="I42" i="23"/>
  <c r="H42" i="23"/>
  <c r="G42" i="23"/>
  <c r="F42" i="23"/>
  <c r="E42" i="23"/>
  <c r="D42" i="23"/>
  <c r="B42" i="23"/>
  <c r="A42" i="23"/>
  <c r="M41" i="23"/>
  <c r="L41" i="23"/>
  <c r="K41" i="23"/>
  <c r="J41" i="23"/>
  <c r="I41" i="23"/>
  <c r="H41" i="23"/>
  <c r="G41" i="23"/>
  <c r="F41" i="23"/>
  <c r="E41" i="23"/>
  <c r="D41" i="23"/>
  <c r="B41" i="23"/>
  <c r="A41" i="23"/>
  <c r="M40" i="23"/>
  <c r="L40" i="23"/>
  <c r="K40" i="23"/>
  <c r="J40" i="23"/>
  <c r="I40" i="23"/>
  <c r="H40" i="23"/>
  <c r="G40" i="23"/>
  <c r="F40" i="23"/>
  <c r="E40" i="23"/>
  <c r="D40" i="23"/>
  <c r="B40" i="23"/>
  <c r="A40" i="23"/>
  <c r="M39" i="23"/>
  <c r="L39" i="23"/>
  <c r="K39" i="23"/>
  <c r="J39" i="23"/>
  <c r="I39" i="23"/>
  <c r="H39" i="23"/>
  <c r="G39" i="23"/>
  <c r="F39" i="23"/>
  <c r="E39" i="23"/>
  <c r="D39" i="23"/>
  <c r="B39" i="23"/>
  <c r="A39" i="23"/>
  <c r="M38" i="23"/>
  <c r="L38" i="23"/>
  <c r="K38" i="23"/>
  <c r="J38" i="23"/>
  <c r="I38" i="23"/>
  <c r="H38" i="23"/>
  <c r="G38" i="23"/>
  <c r="F38" i="23"/>
  <c r="E38" i="23"/>
  <c r="D38" i="23"/>
  <c r="B38" i="23"/>
  <c r="A38" i="23"/>
  <c r="M37" i="23"/>
  <c r="L37" i="23"/>
  <c r="K37" i="23"/>
  <c r="J37" i="23"/>
  <c r="I37" i="23"/>
  <c r="H37" i="23"/>
  <c r="G37" i="23"/>
  <c r="F37" i="23"/>
  <c r="E37" i="23"/>
  <c r="D37" i="23"/>
  <c r="B37" i="23"/>
  <c r="A37" i="23"/>
  <c r="M36" i="23"/>
  <c r="L36" i="23"/>
  <c r="K36" i="23"/>
  <c r="J36" i="23"/>
  <c r="I36" i="23"/>
  <c r="H36" i="23"/>
  <c r="G36" i="23"/>
  <c r="F36" i="23"/>
  <c r="E36" i="23"/>
  <c r="D36" i="23"/>
  <c r="B36" i="23"/>
  <c r="A36" i="23"/>
  <c r="M35" i="23"/>
  <c r="L35" i="23"/>
  <c r="K35" i="23"/>
  <c r="J35" i="23"/>
  <c r="I35" i="23"/>
  <c r="H35" i="23"/>
  <c r="G35" i="23"/>
  <c r="F35" i="23"/>
  <c r="E35" i="23"/>
  <c r="D35" i="23"/>
  <c r="B35" i="23"/>
  <c r="A35" i="23"/>
  <c r="M34" i="23"/>
  <c r="L34" i="23"/>
  <c r="K34" i="23"/>
  <c r="J34" i="23"/>
  <c r="I34" i="23"/>
  <c r="H34" i="23"/>
  <c r="G34" i="23"/>
  <c r="F34" i="23"/>
  <c r="E34" i="23"/>
  <c r="D34" i="23"/>
  <c r="B34" i="23"/>
  <c r="A34" i="23"/>
  <c r="M33" i="23"/>
  <c r="L33" i="23"/>
  <c r="K33" i="23"/>
  <c r="J33" i="23"/>
  <c r="I33" i="23"/>
  <c r="H33" i="23"/>
  <c r="G33" i="23"/>
  <c r="F33" i="23"/>
  <c r="E33" i="23"/>
  <c r="D33" i="23"/>
  <c r="B33" i="23"/>
  <c r="A33" i="23"/>
  <c r="M32" i="23"/>
  <c r="L32" i="23"/>
  <c r="K32" i="23"/>
  <c r="J32" i="23"/>
  <c r="I32" i="23"/>
  <c r="H32" i="23"/>
  <c r="G32" i="23"/>
  <c r="F32" i="23"/>
  <c r="E32" i="23"/>
  <c r="D32" i="23"/>
  <c r="B32" i="23"/>
  <c r="A32" i="23"/>
  <c r="M31" i="23"/>
  <c r="L31" i="23"/>
  <c r="K31" i="23"/>
  <c r="J31" i="23"/>
  <c r="I31" i="23"/>
  <c r="H31" i="23"/>
  <c r="G31" i="23"/>
  <c r="F31" i="23"/>
  <c r="E31" i="23"/>
  <c r="D31" i="23"/>
  <c r="B31" i="23"/>
  <c r="A31" i="23"/>
  <c r="M30" i="23"/>
  <c r="L30" i="23"/>
  <c r="K30" i="23"/>
  <c r="J30" i="23"/>
  <c r="I30" i="23"/>
  <c r="H30" i="23"/>
  <c r="G30" i="23"/>
  <c r="F30" i="23"/>
  <c r="E30" i="23"/>
  <c r="D30" i="23"/>
  <c r="B30" i="23"/>
  <c r="A30" i="23"/>
  <c r="M29" i="23"/>
  <c r="L29" i="23"/>
  <c r="K29" i="23"/>
  <c r="J29" i="23"/>
  <c r="I29" i="23"/>
  <c r="H29" i="23"/>
  <c r="G29" i="23"/>
  <c r="F29" i="23"/>
  <c r="E29" i="23"/>
  <c r="D29" i="23"/>
  <c r="B29" i="23"/>
  <c r="A29" i="23"/>
  <c r="M28" i="23"/>
  <c r="L28" i="23"/>
  <c r="K28" i="23"/>
  <c r="J28" i="23"/>
  <c r="I28" i="23"/>
  <c r="H28" i="23"/>
  <c r="G28" i="23"/>
  <c r="F28" i="23"/>
  <c r="E28" i="23"/>
  <c r="D28" i="23"/>
  <c r="B28" i="23"/>
  <c r="A28" i="23"/>
  <c r="M27" i="23"/>
  <c r="L27" i="23"/>
  <c r="K27" i="23"/>
  <c r="J27" i="23"/>
  <c r="I27" i="23"/>
  <c r="H27" i="23"/>
  <c r="G27" i="23"/>
  <c r="F27" i="23"/>
  <c r="E27" i="23"/>
  <c r="D27" i="23"/>
  <c r="B27" i="23"/>
  <c r="A27" i="23"/>
  <c r="M26" i="23"/>
  <c r="L26" i="23"/>
  <c r="K26" i="23"/>
  <c r="J26" i="23"/>
  <c r="I26" i="23"/>
  <c r="H26" i="23"/>
  <c r="G26" i="23"/>
  <c r="F26" i="23"/>
  <c r="E26" i="23"/>
  <c r="D26" i="23"/>
  <c r="B26" i="23"/>
  <c r="A26" i="23"/>
  <c r="M25" i="23"/>
  <c r="L25" i="23"/>
  <c r="K25" i="23"/>
  <c r="J25" i="23"/>
  <c r="I25" i="23"/>
  <c r="H25" i="23"/>
  <c r="G25" i="23"/>
  <c r="F25" i="23"/>
  <c r="E25" i="23"/>
  <c r="D25" i="23"/>
  <c r="B25" i="23"/>
  <c r="A25" i="23"/>
  <c r="M24" i="23"/>
  <c r="L24" i="23"/>
  <c r="K24" i="23"/>
  <c r="J24" i="23"/>
  <c r="I24" i="23"/>
  <c r="H24" i="23"/>
  <c r="G24" i="23"/>
  <c r="F24" i="23"/>
  <c r="E24" i="23"/>
  <c r="D24" i="23"/>
  <c r="B24" i="23"/>
  <c r="A24" i="23"/>
  <c r="M23" i="23"/>
  <c r="L23" i="23"/>
  <c r="K23" i="23"/>
  <c r="J23" i="23"/>
  <c r="I23" i="23"/>
  <c r="H23" i="23"/>
  <c r="G23" i="23"/>
  <c r="F23" i="23"/>
  <c r="E23" i="23"/>
  <c r="D23" i="23"/>
  <c r="B23" i="23"/>
  <c r="A23" i="23"/>
  <c r="M22" i="23"/>
  <c r="L22" i="23"/>
  <c r="K22" i="23"/>
  <c r="J22" i="23"/>
  <c r="I22" i="23"/>
  <c r="H22" i="23"/>
  <c r="G22" i="23"/>
  <c r="F22" i="23"/>
  <c r="E22" i="23"/>
  <c r="D22" i="23"/>
  <c r="B22" i="23"/>
  <c r="A22" i="23"/>
  <c r="M21" i="23"/>
  <c r="L21" i="23"/>
  <c r="K21" i="23"/>
  <c r="J21" i="23"/>
  <c r="I21" i="23"/>
  <c r="H21" i="23"/>
  <c r="G21" i="23"/>
  <c r="F21" i="23"/>
  <c r="E21" i="23"/>
  <c r="D21" i="23"/>
  <c r="B21" i="23"/>
  <c r="A21" i="23"/>
  <c r="M20" i="23"/>
  <c r="L20" i="23"/>
  <c r="K20" i="23"/>
  <c r="J20" i="23"/>
  <c r="I20" i="23"/>
  <c r="H20" i="23"/>
  <c r="G20" i="23"/>
  <c r="F20" i="23"/>
  <c r="E20" i="23"/>
  <c r="D20" i="23"/>
  <c r="B20" i="23"/>
  <c r="A20" i="23"/>
  <c r="M19" i="23"/>
  <c r="L19" i="23"/>
  <c r="K19" i="23"/>
  <c r="J19" i="23"/>
  <c r="I19" i="23"/>
  <c r="H19" i="23"/>
  <c r="G19" i="23"/>
  <c r="F19" i="23"/>
  <c r="E19" i="23"/>
  <c r="D19" i="23"/>
  <c r="B19" i="23"/>
  <c r="A19" i="23"/>
  <c r="M18" i="23"/>
  <c r="L18" i="23"/>
  <c r="K18" i="23"/>
  <c r="J18" i="23"/>
  <c r="I18" i="23"/>
  <c r="H18" i="23"/>
  <c r="G18" i="23"/>
  <c r="F18" i="23"/>
  <c r="E18" i="23"/>
  <c r="D18" i="23"/>
  <c r="B18" i="23"/>
  <c r="A18" i="23"/>
  <c r="M17" i="23"/>
  <c r="L17" i="23"/>
  <c r="K17" i="23"/>
  <c r="J17" i="23"/>
  <c r="I17" i="23"/>
  <c r="H17" i="23"/>
  <c r="G17" i="23"/>
  <c r="F17" i="23"/>
  <c r="E17" i="23"/>
  <c r="D17" i="23"/>
  <c r="B17" i="23"/>
  <c r="A17" i="23"/>
  <c r="M16" i="23"/>
  <c r="L16" i="23"/>
  <c r="K16" i="23"/>
  <c r="J16" i="23"/>
  <c r="I16" i="23"/>
  <c r="H16" i="23"/>
  <c r="G16" i="23"/>
  <c r="F16" i="23"/>
  <c r="E16" i="23"/>
  <c r="D16" i="23"/>
  <c r="B16" i="23"/>
  <c r="A16" i="23"/>
  <c r="M15" i="23"/>
  <c r="L15" i="23"/>
  <c r="K15" i="23"/>
  <c r="J15" i="23"/>
  <c r="I15" i="23"/>
  <c r="H15" i="23"/>
  <c r="G15" i="23"/>
  <c r="F15" i="23"/>
  <c r="E15" i="23"/>
  <c r="D15" i="23"/>
  <c r="B15" i="23"/>
  <c r="A15" i="23"/>
  <c r="M14" i="23"/>
  <c r="L14" i="23"/>
  <c r="K14" i="23"/>
  <c r="J14" i="23"/>
  <c r="I14" i="23"/>
  <c r="H14" i="23"/>
  <c r="G14" i="23"/>
  <c r="F14" i="23"/>
  <c r="E14" i="23"/>
  <c r="D14" i="23"/>
  <c r="B14" i="23"/>
  <c r="A14" i="23"/>
  <c r="M13" i="23"/>
  <c r="L13" i="23"/>
  <c r="K13" i="23"/>
  <c r="J13" i="23"/>
  <c r="I13" i="23"/>
  <c r="H13" i="23"/>
  <c r="G13" i="23"/>
  <c r="F13" i="23"/>
  <c r="E13" i="23"/>
  <c r="D13" i="23"/>
  <c r="B13" i="23"/>
  <c r="A13" i="23"/>
  <c r="M12" i="23"/>
  <c r="L12" i="23"/>
  <c r="K12" i="23"/>
  <c r="J12" i="23"/>
  <c r="I12" i="23"/>
  <c r="H12" i="23"/>
  <c r="G12" i="23"/>
  <c r="F12" i="23"/>
  <c r="E12" i="23"/>
  <c r="D12" i="23"/>
  <c r="A12" i="23"/>
  <c r="M182" i="24"/>
  <c r="L182" i="24"/>
  <c r="K182" i="24"/>
  <c r="J182" i="24"/>
  <c r="I182" i="24"/>
  <c r="H182" i="24"/>
  <c r="G182" i="24"/>
  <c r="F182" i="24"/>
  <c r="E182" i="24"/>
  <c r="D182" i="24"/>
  <c r="B182" i="24"/>
  <c r="A182" i="24"/>
  <c r="M181" i="24"/>
  <c r="L181" i="24"/>
  <c r="K181" i="24"/>
  <c r="J181" i="24"/>
  <c r="I181" i="24"/>
  <c r="H181" i="24"/>
  <c r="G181" i="24"/>
  <c r="F181" i="24"/>
  <c r="E181" i="24"/>
  <c r="D181" i="24"/>
  <c r="B181" i="24"/>
  <c r="A181" i="24"/>
  <c r="M180" i="24"/>
  <c r="L180" i="24"/>
  <c r="K180" i="24"/>
  <c r="J180" i="24"/>
  <c r="I180" i="24"/>
  <c r="H180" i="24"/>
  <c r="G180" i="24"/>
  <c r="F180" i="24"/>
  <c r="E180" i="24"/>
  <c r="D180" i="24"/>
  <c r="B180" i="24"/>
  <c r="A180" i="24"/>
  <c r="M179" i="24"/>
  <c r="L179" i="24"/>
  <c r="K179" i="24"/>
  <c r="J179" i="24"/>
  <c r="I179" i="24"/>
  <c r="H179" i="24"/>
  <c r="G179" i="24"/>
  <c r="F179" i="24"/>
  <c r="E179" i="24"/>
  <c r="D179" i="24"/>
  <c r="B179" i="24"/>
  <c r="A179" i="24"/>
  <c r="M178" i="24"/>
  <c r="L178" i="24"/>
  <c r="K178" i="24"/>
  <c r="J178" i="24"/>
  <c r="I178" i="24"/>
  <c r="H178" i="24"/>
  <c r="G178" i="24"/>
  <c r="F178" i="24"/>
  <c r="E178" i="24"/>
  <c r="D178" i="24"/>
  <c r="B178" i="24"/>
  <c r="A178" i="24"/>
  <c r="M177" i="24"/>
  <c r="L177" i="24"/>
  <c r="K177" i="24"/>
  <c r="J177" i="24"/>
  <c r="I177" i="24"/>
  <c r="H177" i="24"/>
  <c r="G177" i="24"/>
  <c r="F177" i="24"/>
  <c r="E177" i="24"/>
  <c r="D177" i="24"/>
  <c r="B177" i="24"/>
  <c r="A177" i="24"/>
  <c r="M176" i="24"/>
  <c r="L176" i="24"/>
  <c r="K176" i="24"/>
  <c r="J176" i="24"/>
  <c r="I176" i="24"/>
  <c r="H176" i="24"/>
  <c r="G176" i="24"/>
  <c r="F176" i="24"/>
  <c r="E176" i="24"/>
  <c r="D176" i="24"/>
  <c r="B176" i="24"/>
  <c r="A176" i="24"/>
  <c r="M175" i="24"/>
  <c r="L175" i="24"/>
  <c r="K175" i="24"/>
  <c r="J175" i="24"/>
  <c r="I175" i="24"/>
  <c r="H175" i="24"/>
  <c r="G175" i="24"/>
  <c r="F175" i="24"/>
  <c r="E175" i="24"/>
  <c r="D175" i="24"/>
  <c r="B175" i="24"/>
  <c r="A175" i="24"/>
  <c r="M174" i="24"/>
  <c r="L174" i="24"/>
  <c r="K174" i="24"/>
  <c r="J174" i="24"/>
  <c r="I174" i="24"/>
  <c r="H174" i="24"/>
  <c r="G174" i="24"/>
  <c r="F174" i="24"/>
  <c r="E174" i="24"/>
  <c r="D174" i="24"/>
  <c r="B174" i="24"/>
  <c r="A174" i="24"/>
  <c r="M173" i="24"/>
  <c r="L173" i="24"/>
  <c r="K173" i="24"/>
  <c r="J173" i="24"/>
  <c r="I173" i="24"/>
  <c r="H173" i="24"/>
  <c r="G173" i="24"/>
  <c r="F173" i="24"/>
  <c r="E173" i="24"/>
  <c r="D173" i="24"/>
  <c r="B173" i="24"/>
  <c r="A173" i="24"/>
  <c r="M172" i="24"/>
  <c r="L172" i="24"/>
  <c r="K172" i="24"/>
  <c r="J172" i="24"/>
  <c r="I172" i="24"/>
  <c r="H172" i="24"/>
  <c r="G172" i="24"/>
  <c r="F172" i="24"/>
  <c r="E172" i="24"/>
  <c r="D172" i="24"/>
  <c r="B172" i="24"/>
  <c r="A172" i="24"/>
  <c r="M171" i="24"/>
  <c r="L171" i="24"/>
  <c r="K171" i="24"/>
  <c r="J171" i="24"/>
  <c r="I171" i="24"/>
  <c r="H171" i="24"/>
  <c r="G171" i="24"/>
  <c r="F171" i="24"/>
  <c r="E171" i="24"/>
  <c r="D171" i="24"/>
  <c r="B171" i="24"/>
  <c r="A171" i="24"/>
  <c r="M170" i="24"/>
  <c r="L170" i="24"/>
  <c r="K170" i="24"/>
  <c r="J170" i="24"/>
  <c r="I170" i="24"/>
  <c r="H170" i="24"/>
  <c r="G170" i="24"/>
  <c r="F170" i="24"/>
  <c r="E170" i="24"/>
  <c r="D170" i="24"/>
  <c r="B170" i="24"/>
  <c r="A170" i="24"/>
  <c r="M169" i="24"/>
  <c r="L169" i="24"/>
  <c r="K169" i="24"/>
  <c r="J169" i="24"/>
  <c r="I169" i="24"/>
  <c r="H169" i="24"/>
  <c r="G169" i="24"/>
  <c r="F169" i="24"/>
  <c r="E169" i="24"/>
  <c r="D169" i="24"/>
  <c r="B169" i="24"/>
  <c r="A169" i="24"/>
  <c r="M168" i="24"/>
  <c r="L168" i="24"/>
  <c r="K168" i="24"/>
  <c r="J168" i="24"/>
  <c r="I168" i="24"/>
  <c r="H168" i="24"/>
  <c r="G168" i="24"/>
  <c r="F168" i="24"/>
  <c r="E168" i="24"/>
  <c r="D168" i="24"/>
  <c r="B168" i="24"/>
  <c r="A168" i="24"/>
  <c r="M167" i="24"/>
  <c r="L167" i="24"/>
  <c r="K167" i="24"/>
  <c r="J167" i="24"/>
  <c r="I167" i="24"/>
  <c r="H167" i="24"/>
  <c r="G167" i="24"/>
  <c r="F167" i="24"/>
  <c r="E167" i="24"/>
  <c r="D167" i="24"/>
  <c r="B167" i="24"/>
  <c r="A167" i="24"/>
  <c r="M166" i="24"/>
  <c r="L166" i="24"/>
  <c r="K166" i="24"/>
  <c r="J166" i="24"/>
  <c r="I166" i="24"/>
  <c r="H166" i="24"/>
  <c r="G166" i="24"/>
  <c r="F166" i="24"/>
  <c r="E166" i="24"/>
  <c r="D166" i="24"/>
  <c r="B166" i="24"/>
  <c r="A166" i="24"/>
  <c r="M165" i="24"/>
  <c r="L165" i="24"/>
  <c r="K165" i="24"/>
  <c r="J165" i="24"/>
  <c r="I165" i="24"/>
  <c r="H165" i="24"/>
  <c r="G165" i="24"/>
  <c r="F165" i="24"/>
  <c r="E165" i="24"/>
  <c r="D165" i="24"/>
  <c r="B165" i="24"/>
  <c r="A165" i="24"/>
  <c r="M164" i="24"/>
  <c r="L164" i="24"/>
  <c r="K164" i="24"/>
  <c r="J164" i="24"/>
  <c r="I164" i="24"/>
  <c r="H164" i="24"/>
  <c r="G164" i="24"/>
  <c r="F164" i="24"/>
  <c r="E164" i="24"/>
  <c r="D164" i="24"/>
  <c r="B164" i="24"/>
  <c r="A164" i="24"/>
  <c r="M163" i="24"/>
  <c r="L163" i="24"/>
  <c r="K163" i="24"/>
  <c r="J163" i="24"/>
  <c r="I163" i="24"/>
  <c r="H163" i="24"/>
  <c r="G163" i="24"/>
  <c r="F163" i="24"/>
  <c r="E163" i="24"/>
  <c r="D163" i="24"/>
  <c r="B163" i="24"/>
  <c r="A163" i="24"/>
  <c r="M162" i="24"/>
  <c r="L162" i="24"/>
  <c r="K162" i="24"/>
  <c r="J162" i="24"/>
  <c r="I162" i="24"/>
  <c r="H162" i="24"/>
  <c r="G162" i="24"/>
  <c r="F162" i="24"/>
  <c r="E162" i="24"/>
  <c r="D162" i="24"/>
  <c r="B162" i="24"/>
  <c r="A162" i="24"/>
  <c r="M161" i="24"/>
  <c r="L161" i="24"/>
  <c r="K161" i="24"/>
  <c r="J161" i="24"/>
  <c r="I161" i="24"/>
  <c r="H161" i="24"/>
  <c r="G161" i="24"/>
  <c r="F161" i="24"/>
  <c r="E161" i="24"/>
  <c r="D161" i="24"/>
  <c r="B161" i="24"/>
  <c r="A161" i="24"/>
  <c r="M160" i="24"/>
  <c r="L160" i="24"/>
  <c r="K160" i="24"/>
  <c r="J160" i="24"/>
  <c r="I160" i="24"/>
  <c r="H160" i="24"/>
  <c r="G160" i="24"/>
  <c r="F160" i="24"/>
  <c r="E160" i="24"/>
  <c r="D160" i="24"/>
  <c r="B160" i="24"/>
  <c r="A160" i="24"/>
  <c r="M159" i="24"/>
  <c r="L159" i="24"/>
  <c r="K159" i="24"/>
  <c r="J159" i="24"/>
  <c r="I159" i="24"/>
  <c r="H159" i="24"/>
  <c r="G159" i="24"/>
  <c r="F159" i="24"/>
  <c r="E159" i="24"/>
  <c r="D159" i="24"/>
  <c r="B159" i="24"/>
  <c r="A159" i="24"/>
  <c r="M158" i="24"/>
  <c r="L158" i="24"/>
  <c r="K158" i="24"/>
  <c r="J158" i="24"/>
  <c r="I158" i="24"/>
  <c r="H158" i="24"/>
  <c r="G158" i="24"/>
  <c r="F158" i="24"/>
  <c r="E158" i="24"/>
  <c r="D158" i="24"/>
  <c r="B158" i="24"/>
  <c r="A158" i="24"/>
  <c r="M157" i="24"/>
  <c r="L157" i="24"/>
  <c r="K157" i="24"/>
  <c r="J157" i="24"/>
  <c r="I157" i="24"/>
  <c r="H157" i="24"/>
  <c r="G157" i="24"/>
  <c r="F157" i="24"/>
  <c r="E157" i="24"/>
  <c r="D157" i="24"/>
  <c r="B157" i="24"/>
  <c r="A157" i="24"/>
  <c r="M156" i="24"/>
  <c r="L156" i="24"/>
  <c r="K156" i="24"/>
  <c r="J156" i="24"/>
  <c r="I156" i="24"/>
  <c r="H156" i="24"/>
  <c r="G156" i="24"/>
  <c r="F156" i="24"/>
  <c r="E156" i="24"/>
  <c r="D156" i="24"/>
  <c r="B156" i="24"/>
  <c r="A156" i="24"/>
  <c r="M155" i="24"/>
  <c r="L155" i="24"/>
  <c r="K155" i="24"/>
  <c r="J155" i="24"/>
  <c r="I155" i="24"/>
  <c r="H155" i="24"/>
  <c r="G155" i="24"/>
  <c r="F155" i="24"/>
  <c r="E155" i="24"/>
  <c r="D155" i="24"/>
  <c r="B155" i="24"/>
  <c r="A155" i="24"/>
  <c r="M154" i="24"/>
  <c r="L154" i="24"/>
  <c r="K154" i="24"/>
  <c r="J154" i="24"/>
  <c r="I154" i="24"/>
  <c r="H154" i="24"/>
  <c r="G154" i="24"/>
  <c r="F154" i="24"/>
  <c r="E154" i="24"/>
  <c r="D154" i="24"/>
  <c r="B154" i="24"/>
  <c r="A154" i="24"/>
  <c r="M153" i="24"/>
  <c r="L153" i="24"/>
  <c r="K153" i="24"/>
  <c r="J153" i="24"/>
  <c r="I153" i="24"/>
  <c r="H153" i="24"/>
  <c r="G153" i="24"/>
  <c r="F153" i="24"/>
  <c r="E153" i="24"/>
  <c r="D153" i="24"/>
  <c r="B153" i="24"/>
  <c r="A153" i="24"/>
  <c r="M152" i="24"/>
  <c r="L152" i="24"/>
  <c r="K152" i="24"/>
  <c r="J152" i="24"/>
  <c r="I152" i="24"/>
  <c r="H152" i="24"/>
  <c r="G152" i="24"/>
  <c r="F152" i="24"/>
  <c r="E152" i="24"/>
  <c r="D152" i="24"/>
  <c r="B152" i="24"/>
  <c r="A152" i="24"/>
  <c r="M151" i="24"/>
  <c r="L151" i="24"/>
  <c r="K151" i="24"/>
  <c r="J151" i="24"/>
  <c r="I151" i="24"/>
  <c r="H151" i="24"/>
  <c r="G151" i="24"/>
  <c r="F151" i="24"/>
  <c r="E151" i="24"/>
  <c r="D151" i="24"/>
  <c r="B151" i="24"/>
  <c r="A151" i="24"/>
  <c r="M150" i="24"/>
  <c r="L150" i="24"/>
  <c r="K150" i="24"/>
  <c r="J150" i="24"/>
  <c r="I150" i="24"/>
  <c r="H150" i="24"/>
  <c r="G150" i="24"/>
  <c r="F150" i="24"/>
  <c r="E150" i="24"/>
  <c r="D150" i="24"/>
  <c r="B150" i="24"/>
  <c r="A150" i="24"/>
  <c r="M149" i="24"/>
  <c r="L149" i="24"/>
  <c r="K149" i="24"/>
  <c r="J149" i="24"/>
  <c r="I149" i="24"/>
  <c r="H149" i="24"/>
  <c r="G149" i="24"/>
  <c r="F149" i="24"/>
  <c r="E149" i="24"/>
  <c r="D149" i="24"/>
  <c r="B149" i="24"/>
  <c r="A149" i="24"/>
  <c r="M148" i="24"/>
  <c r="L148" i="24"/>
  <c r="K148" i="24"/>
  <c r="J148" i="24"/>
  <c r="I148" i="24"/>
  <c r="H148" i="24"/>
  <c r="G148" i="24"/>
  <c r="F148" i="24"/>
  <c r="E148" i="24"/>
  <c r="D148" i="24"/>
  <c r="B148" i="24"/>
  <c r="A148" i="24"/>
  <c r="M147" i="24"/>
  <c r="L147" i="24"/>
  <c r="K147" i="24"/>
  <c r="J147" i="24"/>
  <c r="I147" i="24"/>
  <c r="H147" i="24"/>
  <c r="G147" i="24"/>
  <c r="F147" i="24"/>
  <c r="E147" i="24"/>
  <c r="D147" i="24"/>
  <c r="B147" i="24"/>
  <c r="A147" i="24"/>
  <c r="M146" i="24"/>
  <c r="L146" i="24"/>
  <c r="K146" i="24"/>
  <c r="J146" i="24"/>
  <c r="I146" i="24"/>
  <c r="H146" i="24"/>
  <c r="G146" i="24"/>
  <c r="F146" i="24"/>
  <c r="E146" i="24"/>
  <c r="D146" i="24"/>
  <c r="B146" i="24"/>
  <c r="A146" i="24"/>
  <c r="M145" i="24"/>
  <c r="L145" i="24"/>
  <c r="K145" i="24"/>
  <c r="J145" i="24"/>
  <c r="I145" i="24"/>
  <c r="H145" i="24"/>
  <c r="G145" i="24"/>
  <c r="F145" i="24"/>
  <c r="E145" i="24"/>
  <c r="D145" i="24"/>
  <c r="B145" i="24"/>
  <c r="A145" i="24"/>
  <c r="M144" i="24"/>
  <c r="L144" i="24"/>
  <c r="K144" i="24"/>
  <c r="J144" i="24"/>
  <c r="I144" i="24"/>
  <c r="H144" i="24"/>
  <c r="G144" i="24"/>
  <c r="F144" i="24"/>
  <c r="E144" i="24"/>
  <c r="D144" i="24"/>
  <c r="B144" i="24"/>
  <c r="A144" i="24"/>
  <c r="M143" i="24"/>
  <c r="L143" i="24"/>
  <c r="K143" i="24"/>
  <c r="J143" i="24"/>
  <c r="I143" i="24"/>
  <c r="H143" i="24"/>
  <c r="G143" i="24"/>
  <c r="F143" i="24"/>
  <c r="E143" i="24"/>
  <c r="D143" i="24"/>
  <c r="B143" i="24"/>
  <c r="A143" i="24"/>
  <c r="M142" i="24"/>
  <c r="L142" i="24"/>
  <c r="K142" i="24"/>
  <c r="J142" i="24"/>
  <c r="I142" i="24"/>
  <c r="H142" i="24"/>
  <c r="G142" i="24"/>
  <c r="F142" i="24"/>
  <c r="E142" i="24"/>
  <c r="D142" i="24"/>
  <c r="B142" i="24"/>
  <c r="A142" i="24"/>
  <c r="M141" i="24"/>
  <c r="L141" i="24"/>
  <c r="K141" i="24"/>
  <c r="J141" i="24"/>
  <c r="I141" i="24"/>
  <c r="H141" i="24"/>
  <c r="G141" i="24"/>
  <c r="F141" i="24"/>
  <c r="E141" i="24"/>
  <c r="D141" i="24"/>
  <c r="B141" i="24"/>
  <c r="A141" i="24"/>
  <c r="M140" i="24"/>
  <c r="L140" i="24"/>
  <c r="K140" i="24"/>
  <c r="J140" i="24"/>
  <c r="I140" i="24"/>
  <c r="H140" i="24"/>
  <c r="G140" i="24"/>
  <c r="F140" i="24"/>
  <c r="E140" i="24"/>
  <c r="D140" i="24"/>
  <c r="B140" i="24"/>
  <c r="A140" i="24"/>
  <c r="M139" i="24"/>
  <c r="L139" i="24"/>
  <c r="K139" i="24"/>
  <c r="J139" i="24"/>
  <c r="I139" i="24"/>
  <c r="H139" i="24"/>
  <c r="G139" i="24"/>
  <c r="F139" i="24"/>
  <c r="E139" i="24"/>
  <c r="D139" i="24"/>
  <c r="B139" i="24"/>
  <c r="A139" i="24"/>
  <c r="M138" i="24"/>
  <c r="L138" i="24"/>
  <c r="K138" i="24"/>
  <c r="J138" i="24"/>
  <c r="I138" i="24"/>
  <c r="H138" i="24"/>
  <c r="G138" i="24"/>
  <c r="F138" i="24"/>
  <c r="E138" i="24"/>
  <c r="D138" i="24"/>
  <c r="B138" i="24"/>
  <c r="A138" i="24"/>
  <c r="M137" i="24"/>
  <c r="L137" i="24"/>
  <c r="K137" i="24"/>
  <c r="J137" i="24"/>
  <c r="I137" i="24"/>
  <c r="H137" i="24"/>
  <c r="G137" i="24"/>
  <c r="F137" i="24"/>
  <c r="E137" i="24"/>
  <c r="D137" i="24"/>
  <c r="B137" i="24"/>
  <c r="A137" i="24"/>
  <c r="M136" i="24"/>
  <c r="L136" i="24"/>
  <c r="K136" i="24"/>
  <c r="J136" i="24"/>
  <c r="I136" i="24"/>
  <c r="H136" i="24"/>
  <c r="G136" i="24"/>
  <c r="F136" i="24"/>
  <c r="E136" i="24"/>
  <c r="D136" i="24"/>
  <c r="B136" i="24"/>
  <c r="A136" i="24"/>
  <c r="M135" i="24"/>
  <c r="L135" i="24"/>
  <c r="K135" i="24"/>
  <c r="J135" i="24"/>
  <c r="I135" i="24"/>
  <c r="H135" i="24"/>
  <c r="G135" i="24"/>
  <c r="F135" i="24"/>
  <c r="E135" i="24"/>
  <c r="D135" i="24"/>
  <c r="B135" i="24"/>
  <c r="A135" i="24"/>
  <c r="M134" i="24"/>
  <c r="L134" i="24"/>
  <c r="K134" i="24"/>
  <c r="J134" i="24"/>
  <c r="I134" i="24"/>
  <c r="H134" i="24"/>
  <c r="G134" i="24"/>
  <c r="F134" i="24"/>
  <c r="E134" i="24"/>
  <c r="D134" i="24"/>
  <c r="B134" i="24"/>
  <c r="A134" i="24"/>
  <c r="M133" i="24"/>
  <c r="L133" i="24"/>
  <c r="K133" i="24"/>
  <c r="J133" i="24"/>
  <c r="I133" i="24"/>
  <c r="H133" i="24"/>
  <c r="G133" i="24"/>
  <c r="F133" i="24"/>
  <c r="E133" i="24"/>
  <c r="D133" i="24"/>
  <c r="B133" i="24"/>
  <c r="A133" i="24"/>
  <c r="M132" i="24"/>
  <c r="L132" i="24"/>
  <c r="K132" i="24"/>
  <c r="J132" i="24"/>
  <c r="I132" i="24"/>
  <c r="H132" i="24"/>
  <c r="G132" i="24"/>
  <c r="F132" i="24"/>
  <c r="E132" i="24"/>
  <c r="D132" i="24"/>
  <c r="B132" i="24"/>
  <c r="A132" i="24"/>
  <c r="M131" i="24"/>
  <c r="L131" i="24"/>
  <c r="K131" i="24"/>
  <c r="J131" i="24"/>
  <c r="I131" i="24"/>
  <c r="H131" i="24"/>
  <c r="G131" i="24"/>
  <c r="F131" i="24"/>
  <c r="E131" i="24"/>
  <c r="D131" i="24"/>
  <c r="B131" i="24"/>
  <c r="A131" i="24"/>
  <c r="M130" i="24"/>
  <c r="L130" i="24"/>
  <c r="K130" i="24"/>
  <c r="J130" i="24"/>
  <c r="I130" i="24"/>
  <c r="H130" i="24"/>
  <c r="G130" i="24"/>
  <c r="F130" i="24"/>
  <c r="E130" i="24"/>
  <c r="D130" i="24"/>
  <c r="B130" i="24"/>
  <c r="A130" i="24"/>
  <c r="M129" i="24"/>
  <c r="L129" i="24"/>
  <c r="K129" i="24"/>
  <c r="J129" i="24"/>
  <c r="I129" i="24"/>
  <c r="H129" i="24"/>
  <c r="G129" i="24"/>
  <c r="F129" i="24"/>
  <c r="E129" i="24"/>
  <c r="D129" i="24"/>
  <c r="B129" i="24"/>
  <c r="A129" i="24"/>
  <c r="M128" i="24"/>
  <c r="L128" i="24"/>
  <c r="K128" i="24"/>
  <c r="J128" i="24"/>
  <c r="I128" i="24"/>
  <c r="H128" i="24"/>
  <c r="G128" i="24"/>
  <c r="F128" i="24"/>
  <c r="E128" i="24"/>
  <c r="D128" i="24"/>
  <c r="B128" i="24"/>
  <c r="A128" i="24"/>
  <c r="M127" i="24"/>
  <c r="L127" i="24"/>
  <c r="K127" i="24"/>
  <c r="J127" i="24"/>
  <c r="I127" i="24"/>
  <c r="H127" i="24"/>
  <c r="G127" i="24"/>
  <c r="F127" i="24"/>
  <c r="E127" i="24"/>
  <c r="D127" i="24"/>
  <c r="B127" i="24"/>
  <c r="A127" i="24"/>
  <c r="M126" i="24"/>
  <c r="L126" i="24"/>
  <c r="K126" i="24"/>
  <c r="J126" i="24"/>
  <c r="I126" i="24"/>
  <c r="H126" i="24"/>
  <c r="G126" i="24"/>
  <c r="F126" i="24"/>
  <c r="E126" i="24"/>
  <c r="D126" i="24"/>
  <c r="B126" i="24"/>
  <c r="A126" i="24"/>
  <c r="M125" i="24"/>
  <c r="L125" i="24"/>
  <c r="K125" i="24"/>
  <c r="J125" i="24"/>
  <c r="I125" i="24"/>
  <c r="H125" i="24"/>
  <c r="G125" i="24"/>
  <c r="F125" i="24"/>
  <c r="E125" i="24"/>
  <c r="D125" i="24"/>
  <c r="B125" i="24"/>
  <c r="A125" i="24"/>
  <c r="M124" i="24"/>
  <c r="L124" i="24"/>
  <c r="K124" i="24"/>
  <c r="J124" i="24"/>
  <c r="I124" i="24"/>
  <c r="H124" i="24"/>
  <c r="G124" i="24"/>
  <c r="F124" i="24"/>
  <c r="E124" i="24"/>
  <c r="D124" i="24"/>
  <c r="B124" i="24"/>
  <c r="A124" i="24"/>
  <c r="M123" i="24"/>
  <c r="L123" i="24"/>
  <c r="K123" i="24"/>
  <c r="J123" i="24"/>
  <c r="I123" i="24"/>
  <c r="H123" i="24"/>
  <c r="G123" i="24"/>
  <c r="F123" i="24"/>
  <c r="E123" i="24"/>
  <c r="D123" i="24"/>
  <c r="B123" i="24"/>
  <c r="A123" i="24"/>
  <c r="M122" i="24"/>
  <c r="L122" i="24"/>
  <c r="K122" i="24"/>
  <c r="J122" i="24"/>
  <c r="I122" i="24"/>
  <c r="H122" i="24"/>
  <c r="G122" i="24"/>
  <c r="F122" i="24"/>
  <c r="E122" i="24"/>
  <c r="D122" i="24"/>
  <c r="B122" i="24"/>
  <c r="A122" i="24"/>
  <c r="M121" i="24"/>
  <c r="L121" i="24"/>
  <c r="K121" i="24"/>
  <c r="J121" i="24"/>
  <c r="I121" i="24"/>
  <c r="H121" i="24"/>
  <c r="G121" i="24"/>
  <c r="F121" i="24"/>
  <c r="E121" i="24"/>
  <c r="D121" i="24"/>
  <c r="B121" i="24"/>
  <c r="A121" i="24"/>
  <c r="M120" i="24"/>
  <c r="L120" i="24"/>
  <c r="K120" i="24"/>
  <c r="J120" i="24"/>
  <c r="I120" i="24"/>
  <c r="H120" i="24"/>
  <c r="G120" i="24"/>
  <c r="F120" i="24"/>
  <c r="E120" i="24"/>
  <c r="D120" i="24"/>
  <c r="B120" i="24"/>
  <c r="A120" i="24"/>
  <c r="M119" i="24"/>
  <c r="L119" i="24"/>
  <c r="K119" i="24"/>
  <c r="J119" i="24"/>
  <c r="I119" i="24"/>
  <c r="H119" i="24"/>
  <c r="G119" i="24"/>
  <c r="F119" i="24"/>
  <c r="E119" i="24"/>
  <c r="D119" i="24"/>
  <c r="B119" i="24"/>
  <c r="A119" i="24"/>
  <c r="M118" i="24"/>
  <c r="L118" i="24"/>
  <c r="K118" i="24"/>
  <c r="J118" i="24"/>
  <c r="I118" i="24"/>
  <c r="H118" i="24"/>
  <c r="G118" i="24"/>
  <c r="F118" i="24"/>
  <c r="E118" i="24"/>
  <c r="D118" i="24"/>
  <c r="B118" i="24"/>
  <c r="A118" i="24"/>
  <c r="M117" i="24"/>
  <c r="L117" i="24"/>
  <c r="K117" i="24"/>
  <c r="J117" i="24"/>
  <c r="I117" i="24"/>
  <c r="H117" i="24"/>
  <c r="G117" i="24"/>
  <c r="F117" i="24"/>
  <c r="E117" i="24"/>
  <c r="D117" i="24"/>
  <c r="B117" i="24"/>
  <c r="A117" i="24"/>
  <c r="M116" i="24"/>
  <c r="L116" i="24"/>
  <c r="K116" i="24"/>
  <c r="J116" i="24"/>
  <c r="I116" i="24"/>
  <c r="H116" i="24"/>
  <c r="G116" i="24"/>
  <c r="F116" i="24"/>
  <c r="E116" i="24"/>
  <c r="D116" i="24"/>
  <c r="B116" i="24"/>
  <c r="A116" i="24"/>
  <c r="M115" i="24"/>
  <c r="L115" i="24"/>
  <c r="K115" i="24"/>
  <c r="J115" i="24"/>
  <c r="I115" i="24"/>
  <c r="H115" i="24"/>
  <c r="G115" i="24"/>
  <c r="F115" i="24"/>
  <c r="E115" i="24"/>
  <c r="D115" i="24"/>
  <c r="B115" i="24"/>
  <c r="A115" i="24"/>
  <c r="M114" i="24"/>
  <c r="L114" i="24"/>
  <c r="K114" i="24"/>
  <c r="J114" i="24"/>
  <c r="I114" i="24"/>
  <c r="H114" i="24"/>
  <c r="G114" i="24"/>
  <c r="F114" i="24"/>
  <c r="E114" i="24"/>
  <c r="D114" i="24"/>
  <c r="B114" i="24"/>
  <c r="A114" i="24"/>
  <c r="M113" i="24"/>
  <c r="L113" i="24"/>
  <c r="K113" i="24"/>
  <c r="J113" i="24"/>
  <c r="I113" i="24"/>
  <c r="H113" i="24"/>
  <c r="G113" i="24"/>
  <c r="F113" i="24"/>
  <c r="E113" i="24"/>
  <c r="D113" i="24"/>
  <c r="B113" i="24"/>
  <c r="A113" i="24"/>
  <c r="M112" i="24"/>
  <c r="L112" i="24"/>
  <c r="K112" i="24"/>
  <c r="J112" i="24"/>
  <c r="I112" i="24"/>
  <c r="H112" i="24"/>
  <c r="G112" i="24"/>
  <c r="F112" i="24"/>
  <c r="E112" i="24"/>
  <c r="D112" i="24"/>
  <c r="B112" i="24"/>
  <c r="A112" i="24"/>
  <c r="M111" i="24"/>
  <c r="L111" i="24"/>
  <c r="K111" i="24"/>
  <c r="J111" i="24"/>
  <c r="I111" i="24"/>
  <c r="H111" i="24"/>
  <c r="G111" i="24"/>
  <c r="F111" i="24"/>
  <c r="E111" i="24"/>
  <c r="D111" i="24"/>
  <c r="B111" i="24"/>
  <c r="A111" i="24"/>
  <c r="M110" i="24"/>
  <c r="L110" i="24"/>
  <c r="K110" i="24"/>
  <c r="J110" i="24"/>
  <c r="I110" i="24"/>
  <c r="H110" i="24"/>
  <c r="G110" i="24"/>
  <c r="F110" i="24"/>
  <c r="E110" i="24"/>
  <c r="D110" i="24"/>
  <c r="B110" i="24"/>
  <c r="A110" i="24"/>
  <c r="M109" i="24"/>
  <c r="L109" i="24"/>
  <c r="K109" i="24"/>
  <c r="J109" i="24"/>
  <c r="I109" i="24"/>
  <c r="H109" i="24"/>
  <c r="G109" i="24"/>
  <c r="F109" i="24"/>
  <c r="E109" i="24"/>
  <c r="D109" i="24"/>
  <c r="B109" i="24"/>
  <c r="A109" i="24"/>
  <c r="M108" i="24"/>
  <c r="L108" i="24"/>
  <c r="K108" i="24"/>
  <c r="J108" i="24"/>
  <c r="I108" i="24"/>
  <c r="H108" i="24"/>
  <c r="G108" i="24"/>
  <c r="F108" i="24"/>
  <c r="E108" i="24"/>
  <c r="D108" i="24"/>
  <c r="B108" i="24"/>
  <c r="A108" i="24"/>
  <c r="M107" i="24"/>
  <c r="L107" i="24"/>
  <c r="K107" i="24"/>
  <c r="J107" i="24"/>
  <c r="I107" i="24"/>
  <c r="H107" i="24"/>
  <c r="G107" i="24"/>
  <c r="F107" i="24"/>
  <c r="E107" i="24"/>
  <c r="D107" i="24"/>
  <c r="B107" i="24"/>
  <c r="A107" i="24"/>
  <c r="M106" i="24"/>
  <c r="L106" i="24"/>
  <c r="K106" i="24"/>
  <c r="J106" i="24"/>
  <c r="I106" i="24"/>
  <c r="H106" i="24"/>
  <c r="G106" i="24"/>
  <c r="F106" i="24"/>
  <c r="E106" i="24"/>
  <c r="D106" i="24"/>
  <c r="B106" i="24"/>
  <c r="A106" i="24"/>
  <c r="M105" i="24"/>
  <c r="L105" i="24"/>
  <c r="K105" i="24"/>
  <c r="J105" i="24"/>
  <c r="I105" i="24"/>
  <c r="H105" i="24"/>
  <c r="G105" i="24"/>
  <c r="F105" i="24"/>
  <c r="E105" i="24"/>
  <c r="D105" i="24"/>
  <c r="B105" i="24"/>
  <c r="A105" i="24"/>
  <c r="M104" i="24"/>
  <c r="L104" i="24"/>
  <c r="K104" i="24"/>
  <c r="J104" i="24"/>
  <c r="I104" i="24"/>
  <c r="H104" i="24"/>
  <c r="G104" i="24"/>
  <c r="F104" i="24"/>
  <c r="E104" i="24"/>
  <c r="D104" i="24"/>
  <c r="B104" i="24"/>
  <c r="A104" i="24"/>
  <c r="M103" i="24"/>
  <c r="L103" i="24"/>
  <c r="K103" i="24"/>
  <c r="J103" i="24"/>
  <c r="I103" i="24"/>
  <c r="H103" i="24"/>
  <c r="G103" i="24"/>
  <c r="F103" i="24"/>
  <c r="E103" i="24"/>
  <c r="D103" i="24"/>
  <c r="B103" i="24"/>
  <c r="A103" i="24"/>
  <c r="M102" i="24"/>
  <c r="L102" i="24"/>
  <c r="K102" i="24"/>
  <c r="J102" i="24"/>
  <c r="I102" i="24"/>
  <c r="H102" i="24"/>
  <c r="G102" i="24"/>
  <c r="F102" i="24"/>
  <c r="E102" i="24"/>
  <c r="D102" i="24"/>
  <c r="B102" i="24"/>
  <c r="A102" i="24"/>
  <c r="M101" i="24"/>
  <c r="L101" i="24"/>
  <c r="K101" i="24"/>
  <c r="J101" i="24"/>
  <c r="I101" i="24"/>
  <c r="H101" i="24"/>
  <c r="G101" i="24"/>
  <c r="F101" i="24"/>
  <c r="E101" i="24"/>
  <c r="D101" i="24"/>
  <c r="B101" i="24"/>
  <c r="A101" i="24"/>
  <c r="M100" i="24"/>
  <c r="L100" i="24"/>
  <c r="K100" i="24"/>
  <c r="J100" i="24"/>
  <c r="I100" i="24"/>
  <c r="H100" i="24"/>
  <c r="G100" i="24"/>
  <c r="F100" i="24"/>
  <c r="E100" i="24"/>
  <c r="D100" i="24"/>
  <c r="B100" i="24"/>
  <c r="A100" i="24"/>
  <c r="M99" i="24"/>
  <c r="L99" i="24"/>
  <c r="K99" i="24"/>
  <c r="J99" i="24"/>
  <c r="I99" i="24"/>
  <c r="H99" i="24"/>
  <c r="G99" i="24"/>
  <c r="F99" i="24"/>
  <c r="E99" i="24"/>
  <c r="D99" i="24"/>
  <c r="B99" i="24"/>
  <c r="A99" i="24"/>
  <c r="M98" i="24"/>
  <c r="L98" i="24"/>
  <c r="K98" i="24"/>
  <c r="J98" i="24"/>
  <c r="I98" i="24"/>
  <c r="H98" i="24"/>
  <c r="G98" i="24"/>
  <c r="F98" i="24"/>
  <c r="E98" i="24"/>
  <c r="D98" i="24"/>
  <c r="B98" i="24"/>
  <c r="A98" i="24"/>
  <c r="M97" i="24"/>
  <c r="L97" i="24"/>
  <c r="K97" i="24"/>
  <c r="J97" i="24"/>
  <c r="I97" i="24"/>
  <c r="H97" i="24"/>
  <c r="G97" i="24"/>
  <c r="F97" i="24"/>
  <c r="E97" i="24"/>
  <c r="D97" i="24"/>
  <c r="B97" i="24"/>
  <c r="A97" i="24"/>
  <c r="M96" i="24"/>
  <c r="L96" i="24"/>
  <c r="K96" i="24"/>
  <c r="J96" i="24"/>
  <c r="I96" i="24"/>
  <c r="H96" i="24"/>
  <c r="G96" i="24"/>
  <c r="F96" i="24"/>
  <c r="E96" i="24"/>
  <c r="D96" i="24"/>
  <c r="B96" i="24"/>
  <c r="A96" i="24"/>
  <c r="M95" i="24"/>
  <c r="L95" i="24"/>
  <c r="K95" i="24"/>
  <c r="J95" i="24"/>
  <c r="I95" i="24"/>
  <c r="H95" i="24"/>
  <c r="G95" i="24"/>
  <c r="F95" i="24"/>
  <c r="E95" i="24"/>
  <c r="D95" i="24"/>
  <c r="B95" i="24"/>
  <c r="A95" i="24"/>
  <c r="M94" i="24"/>
  <c r="L94" i="24"/>
  <c r="K94" i="24"/>
  <c r="J94" i="24"/>
  <c r="I94" i="24"/>
  <c r="H94" i="24"/>
  <c r="G94" i="24"/>
  <c r="F94" i="24"/>
  <c r="E94" i="24"/>
  <c r="D94" i="24"/>
  <c r="B94" i="24"/>
  <c r="A94" i="24"/>
  <c r="M93" i="24"/>
  <c r="L93" i="24"/>
  <c r="K93" i="24"/>
  <c r="J93" i="24"/>
  <c r="I93" i="24"/>
  <c r="H93" i="24"/>
  <c r="G93" i="24"/>
  <c r="F93" i="24"/>
  <c r="E93" i="24"/>
  <c r="D93" i="24"/>
  <c r="B93" i="24"/>
  <c r="A93" i="24"/>
  <c r="M92" i="24"/>
  <c r="L92" i="24"/>
  <c r="K92" i="24"/>
  <c r="J92" i="24"/>
  <c r="I92" i="24"/>
  <c r="H92" i="24"/>
  <c r="G92" i="24"/>
  <c r="F92" i="24"/>
  <c r="E92" i="24"/>
  <c r="D92" i="24"/>
  <c r="B92" i="24"/>
  <c r="A92" i="24"/>
  <c r="M91" i="24"/>
  <c r="L91" i="24"/>
  <c r="K91" i="24"/>
  <c r="J91" i="24"/>
  <c r="I91" i="24"/>
  <c r="H91" i="24"/>
  <c r="G91" i="24"/>
  <c r="F91" i="24"/>
  <c r="E91" i="24"/>
  <c r="D91" i="24"/>
  <c r="B91" i="24"/>
  <c r="A91" i="24"/>
  <c r="M90" i="24"/>
  <c r="L90" i="24"/>
  <c r="K90" i="24"/>
  <c r="J90" i="24"/>
  <c r="I90" i="24"/>
  <c r="H90" i="24"/>
  <c r="G90" i="24"/>
  <c r="F90" i="24"/>
  <c r="E90" i="24"/>
  <c r="D90" i="24"/>
  <c r="B90" i="24"/>
  <c r="A90" i="24"/>
  <c r="M89" i="24"/>
  <c r="L89" i="24"/>
  <c r="K89" i="24"/>
  <c r="J89" i="24"/>
  <c r="I89" i="24"/>
  <c r="H89" i="24"/>
  <c r="G89" i="24"/>
  <c r="F89" i="24"/>
  <c r="E89" i="24"/>
  <c r="D89" i="24"/>
  <c r="B89" i="24"/>
  <c r="A89" i="24"/>
  <c r="M88" i="24"/>
  <c r="L88" i="24"/>
  <c r="K88" i="24"/>
  <c r="J88" i="24"/>
  <c r="I88" i="24"/>
  <c r="H88" i="24"/>
  <c r="G88" i="24"/>
  <c r="F88" i="24"/>
  <c r="E88" i="24"/>
  <c r="D88" i="24"/>
  <c r="B88" i="24"/>
  <c r="A88" i="24"/>
  <c r="M87" i="24"/>
  <c r="L87" i="24"/>
  <c r="K87" i="24"/>
  <c r="J87" i="24"/>
  <c r="I87" i="24"/>
  <c r="H87" i="24"/>
  <c r="G87" i="24"/>
  <c r="F87" i="24"/>
  <c r="E87" i="24"/>
  <c r="D87" i="24"/>
  <c r="B87" i="24"/>
  <c r="A87" i="24"/>
  <c r="M86" i="24"/>
  <c r="L86" i="24"/>
  <c r="K86" i="24"/>
  <c r="J86" i="24"/>
  <c r="I86" i="24"/>
  <c r="H86" i="24"/>
  <c r="G86" i="24"/>
  <c r="F86" i="24"/>
  <c r="E86" i="24"/>
  <c r="D86" i="24"/>
  <c r="B86" i="24"/>
  <c r="A86" i="24"/>
  <c r="M85" i="24"/>
  <c r="L85" i="24"/>
  <c r="K85" i="24"/>
  <c r="J85" i="24"/>
  <c r="I85" i="24"/>
  <c r="H85" i="24"/>
  <c r="G85" i="24"/>
  <c r="F85" i="24"/>
  <c r="E85" i="24"/>
  <c r="D85" i="24"/>
  <c r="B85" i="24"/>
  <c r="A85" i="24"/>
  <c r="M84" i="24"/>
  <c r="L84" i="24"/>
  <c r="K84" i="24"/>
  <c r="J84" i="24"/>
  <c r="I84" i="24"/>
  <c r="H84" i="24"/>
  <c r="G84" i="24"/>
  <c r="F84" i="24"/>
  <c r="E84" i="24"/>
  <c r="D84" i="24"/>
  <c r="B84" i="24"/>
  <c r="A84" i="24"/>
  <c r="M83" i="24"/>
  <c r="L83" i="24"/>
  <c r="K83" i="24"/>
  <c r="J83" i="24"/>
  <c r="I83" i="24"/>
  <c r="H83" i="24"/>
  <c r="G83" i="24"/>
  <c r="F83" i="24"/>
  <c r="E83" i="24"/>
  <c r="D83" i="24"/>
  <c r="B83" i="24"/>
  <c r="A83" i="24"/>
  <c r="M82" i="24"/>
  <c r="L82" i="24"/>
  <c r="K82" i="24"/>
  <c r="J82" i="24"/>
  <c r="I82" i="24"/>
  <c r="H82" i="24"/>
  <c r="G82" i="24"/>
  <c r="F82" i="24"/>
  <c r="E82" i="24"/>
  <c r="D82" i="24"/>
  <c r="B82" i="24"/>
  <c r="A82" i="24"/>
  <c r="M81" i="24"/>
  <c r="L81" i="24"/>
  <c r="K81" i="24"/>
  <c r="J81" i="24"/>
  <c r="I81" i="24"/>
  <c r="H81" i="24"/>
  <c r="G81" i="24"/>
  <c r="F81" i="24"/>
  <c r="E81" i="24"/>
  <c r="D81" i="24"/>
  <c r="B81" i="24"/>
  <c r="A81" i="24"/>
  <c r="M80" i="24"/>
  <c r="L80" i="24"/>
  <c r="K80" i="24"/>
  <c r="J80" i="24"/>
  <c r="I80" i="24"/>
  <c r="H80" i="24"/>
  <c r="G80" i="24"/>
  <c r="F80" i="24"/>
  <c r="E80" i="24"/>
  <c r="D80" i="24"/>
  <c r="B80" i="24"/>
  <c r="A80" i="24"/>
  <c r="M79" i="24"/>
  <c r="L79" i="24"/>
  <c r="K79" i="24"/>
  <c r="J79" i="24"/>
  <c r="I79" i="24"/>
  <c r="H79" i="24"/>
  <c r="G79" i="24"/>
  <c r="F79" i="24"/>
  <c r="E79" i="24"/>
  <c r="D79" i="24"/>
  <c r="B79" i="24"/>
  <c r="A79" i="24"/>
  <c r="M78" i="24"/>
  <c r="L78" i="24"/>
  <c r="K78" i="24"/>
  <c r="J78" i="24"/>
  <c r="I78" i="24"/>
  <c r="H78" i="24"/>
  <c r="G78" i="24"/>
  <c r="F78" i="24"/>
  <c r="E78" i="24"/>
  <c r="D78" i="24"/>
  <c r="B78" i="24"/>
  <c r="A78" i="24"/>
  <c r="M77" i="24"/>
  <c r="L77" i="24"/>
  <c r="K77" i="24"/>
  <c r="J77" i="24"/>
  <c r="I77" i="24"/>
  <c r="H77" i="24"/>
  <c r="G77" i="24"/>
  <c r="F77" i="24"/>
  <c r="E77" i="24"/>
  <c r="D77" i="24"/>
  <c r="B77" i="24"/>
  <c r="A77" i="24"/>
  <c r="M76" i="24"/>
  <c r="L76" i="24"/>
  <c r="K76" i="24"/>
  <c r="J76" i="24"/>
  <c r="I76" i="24"/>
  <c r="H76" i="24"/>
  <c r="G76" i="24"/>
  <c r="F76" i="24"/>
  <c r="E76" i="24"/>
  <c r="D76" i="24"/>
  <c r="B76" i="24"/>
  <c r="A76" i="24"/>
  <c r="M75" i="24"/>
  <c r="L75" i="24"/>
  <c r="K75" i="24"/>
  <c r="J75" i="24"/>
  <c r="I75" i="24"/>
  <c r="H75" i="24"/>
  <c r="G75" i="24"/>
  <c r="F75" i="24"/>
  <c r="E75" i="24"/>
  <c r="D75" i="24"/>
  <c r="B75" i="24"/>
  <c r="A75" i="24"/>
  <c r="M74" i="24"/>
  <c r="L74" i="24"/>
  <c r="K74" i="24"/>
  <c r="J74" i="24"/>
  <c r="I74" i="24"/>
  <c r="H74" i="24"/>
  <c r="G74" i="24"/>
  <c r="F74" i="24"/>
  <c r="E74" i="24"/>
  <c r="D74" i="24"/>
  <c r="B74" i="24"/>
  <c r="A74" i="24"/>
  <c r="M73" i="24"/>
  <c r="L73" i="24"/>
  <c r="K73" i="24"/>
  <c r="J73" i="24"/>
  <c r="I73" i="24"/>
  <c r="H73" i="24"/>
  <c r="G73" i="24"/>
  <c r="F73" i="24"/>
  <c r="E73" i="24"/>
  <c r="D73" i="24"/>
  <c r="B73" i="24"/>
  <c r="A73" i="24"/>
  <c r="M72" i="24"/>
  <c r="L72" i="24"/>
  <c r="K72" i="24"/>
  <c r="J72" i="24"/>
  <c r="I72" i="24"/>
  <c r="H72" i="24"/>
  <c r="G72" i="24"/>
  <c r="F72" i="24"/>
  <c r="E72" i="24"/>
  <c r="D72" i="24"/>
  <c r="B72" i="24"/>
  <c r="A72" i="24"/>
  <c r="M71" i="24"/>
  <c r="L71" i="24"/>
  <c r="K71" i="24"/>
  <c r="J71" i="24"/>
  <c r="I71" i="24"/>
  <c r="H71" i="24"/>
  <c r="G71" i="24"/>
  <c r="F71" i="24"/>
  <c r="E71" i="24"/>
  <c r="D71" i="24"/>
  <c r="B71" i="24"/>
  <c r="A71" i="24"/>
  <c r="M70" i="24"/>
  <c r="L70" i="24"/>
  <c r="K70" i="24"/>
  <c r="J70" i="24"/>
  <c r="I70" i="24"/>
  <c r="H70" i="24"/>
  <c r="G70" i="24"/>
  <c r="F70" i="24"/>
  <c r="E70" i="24"/>
  <c r="D70" i="24"/>
  <c r="B70" i="24"/>
  <c r="A70" i="24"/>
  <c r="M69" i="24"/>
  <c r="L69" i="24"/>
  <c r="K69" i="24"/>
  <c r="J69" i="24"/>
  <c r="I69" i="24"/>
  <c r="H69" i="24"/>
  <c r="G69" i="24"/>
  <c r="F69" i="24"/>
  <c r="E69" i="24"/>
  <c r="D69" i="24"/>
  <c r="B69" i="24"/>
  <c r="A69" i="24"/>
  <c r="M68" i="24"/>
  <c r="L68" i="24"/>
  <c r="K68" i="24"/>
  <c r="J68" i="24"/>
  <c r="I68" i="24"/>
  <c r="H68" i="24"/>
  <c r="G68" i="24"/>
  <c r="F68" i="24"/>
  <c r="E68" i="24"/>
  <c r="D68" i="24"/>
  <c r="B68" i="24"/>
  <c r="A68" i="24"/>
  <c r="M67" i="24"/>
  <c r="L67" i="24"/>
  <c r="K67" i="24"/>
  <c r="J67" i="24"/>
  <c r="I67" i="24"/>
  <c r="H67" i="24"/>
  <c r="G67" i="24"/>
  <c r="F67" i="24"/>
  <c r="E67" i="24"/>
  <c r="D67" i="24"/>
  <c r="B67" i="24"/>
  <c r="A67" i="24"/>
  <c r="M66" i="24"/>
  <c r="L66" i="24"/>
  <c r="K66" i="24"/>
  <c r="J66" i="24"/>
  <c r="I66" i="24"/>
  <c r="H66" i="24"/>
  <c r="G66" i="24"/>
  <c r="F66" i="24"/>
  <c r="E66" i="24"/>
  <c r="D66" i="24"/>
  <c r="B66" i="24"/>
  <c r="A66" i="24"/>
  <c r="M65" i="24"/>
  <c r="L65" i="24"/>
  <c r="K65" i="24"/>
  <c r="J65" i="24"/>
  <c r="I65" i="24"/>
  <c r="H65" i="24"/>
  <c r="G65" i="24"/>
  <c r="F65" i="24"/>
  <c r="E65" i="24"/>
  <c r="D65" i="24"/>
  <c r="B65" i="24"/>
  <c r="A65" i="24"/>
  <c r="M64" i="24"/>
  <c r="L64" i="24"/>
  <c r="K64" i="24"/>
  <c r="J64" i="24"/>
  <c r="I64" i="24"/>
  <c r="H64" i="24"/>
  <c r="G64" i="24"/>
  <c r="F64" i="24"/>
  <c r="E64" i="24"/>
  <c r="D64" i="24"/>
  <c r="B64" i="24"/>
  <c r="A64" i="24"/>
  <c r="M63" i="24"/>
  <c r="L63" i="24"/>
  <c r="K63" i="24"/>
  <c r="J63" i="24"/>
  <c r="I63" i="24"/>
  <c r="H63" i="24"/>
  <c r="G63" i="24"/>
  <c r="F63" i="24"/>
  <c r="E63" i="24"/>
  <c r="D63" i="24"/>
  <c r="B63" i="24"/>
  <c r="A63" i="24"/>
  <c r="M62" i="24"/>
  <c r="L62" i="24"/>
  <c r="K62" i="24"/>
  <c r="J62" i="24"/>
  <c r="I62" i="24"/>
  <c r="H62" i="24"/>
  <c r="G62" i="24"/>
  <c r="F62" i="24"/>
  <c r="E62" i="24"/>
  <c r="D62" i="24"/>
  <c r="B62" i="24"/>
  <c r="A62" i="24"/>
  <c r="M61" i="24"/>
  <c r="L61" i="24"/>
  <c r="K61" i="24"/>
  <c r="J61" i="24"/>
  <c r="I61" i="24"/>
  <c r="H61" i="24"/>
  <c r="G61" i="24"/>
  <c r="F61" i="24"/>
  <c r="E61" i="24"/>
  <c r="D61" i="24"/>
  <c r="B61" i="24"/>
  <c r="A61" i="24"/>
  <c r="M60" i="24"/>
  <c r="L60" i="24"/>
  <c r="K60" i="24"/>
  <c r="J60" i="24"/>
  <c r="I60" i="24"/>
  <c r="H60" i="24"/>
  <c r="G60" i="24"/>
  <c r="F60" i="24"/>
  <c r="E60" i="24"/>
  <c r="D60" i="24"/>
  <c r="B60" i="24"/>
  <c r="A60" i="24"/>
  <c r="M59" i="24"/>
  <c r="L59" i="24"/>
  <c r="K59" i="24"/>
  <c r="J59" i="24"/>
  <c r="I59" i="24"/>
  <c r="H59" i="24"/>
  <c r="G59" i="24"/>
  <c r="F59" i="24"/>
  <c r="E59" i="24"/>
  <c r="D59" i="24"/>
  <c r="B59" i="24"/>
  <c r="A59" i="24"/>
  <c r="M58" i="24"/>
  <c r="L58" i="24"/>
  <c r="K58" i="24"/>
  <c r="J58" i="24"/>
  <c r="I58" i="24"/>
  <c r="H58" i="24"/>
  <c r="G58" i="24"/>
  <c r="F58" i="24"/>
  <c r="E58" i="24"/>
  <c r="D58" i="24"/>
  <c r="B58" i="24"/>
  <c r="A58" i="24"/>
  <c r="M57" i="24"/>
  <c r="L57" i="24"/>
  <c r="K57" i="24"/>
  <c r="J57" i="24"/>
  <c r="I57" i="24"/>
  <c r="H57" i="24"/>
  <c r="G57" i="24"/>
  <c r="F57" i="24"/>
  <c r="E57" i="24"/>
  <c r="D57" i="24"/>
  <c r="B57" i="24"/>
  <c r="A57" i="24"/>
  <c r="M56" i="24"/>
  <c r="L56" i="24"/>
  <c r="K56" i="24"/>
  <c r="J56" i="24"/>
  <c r="I56" i="24"/>
  <c r="H56" i="24"/>
  <c r="G56" i="24"/>
  <c r="F56" i="24"/>
  <c r="E56" i="24"/>
  <c r="D56" i="24"/>
  <c r="B56" i="24"/>
  <c r="A56" i="24"/>
  <c r="M55" i="24"/>
  <c r="L55" i="24"/>
  <c r="K55" i="24"/>
  <c r="J55" i="24"/>
  <c r="I55" i="24"/>
  <c r="H55" i="24"/>
  <c r="G55" i="24"/>
  <c r="F55" i="24"/>
  <c r="E55" i="24"/>
  <c r="D55" i="24"/>
  <c r="B55" i="24"/>
  <c r="A55" i="24"/>
  <c r="M54" i="24"/>
  <c r="L54" i="24"/>
  <c r="K54" i="24"/>
  <c r="J54" i="24"/>
  <c r="I54" i="24"/>
  <c r="H54" i="24"/>
  <c r="G54" i="24"/>
  <c r="F54" i="24"/>
  <c r="E54" i="24"/>
  <c r="D54" i="24"/>
  <c r="B54" i="24"/>
  <c r="A54" i="24"/>
  <c r="M53" i="24"/>
  <c r="L53" i="24"/>
  <c r="K53" i="24"/>
  <c r="J53" i="24"/>
  <c r="I53" i="24"/>
  <c r="H53" i="24"/>
  <c r="G53" i="24"/>
  <c r="F53" i="24"/>
  <c r="E53" i="24"/>
  <c r="D53" i="24"/>
  <c r="B53" i="24"/>
  <c r="A53" i="24"/>
  <c r="M52" i="24"/>
  <c r="L52" i="24"/>
  <c r="K52" i="24"/>
  <c r="J52" i="24"/>
  <c r="I52" i="24"/>
  <c r="H52" i="24"/>
  <c r="G52" i="24"/>
  <c r="F52" i="24"/>
  <c r="E52" i="24"/>
  <c r="D52" i="24"/>
  <c r="B52" i="24"/>
  <c r="A52" i="24"/>
  <c r="M51" i="24"/>
  <c r="L51" i="24"/>
  <c r="K51" i="24"/>
  <c r="J51" i="24"/>
  <c r="I51" i="24"/>
  <c r="H51" i="24"/>
  <c r="G51" i="24"/>
  <c r="F51" i="24"/>
  <c r="E51" i="24"/>
  <c r="D51" i="24"/>
  <c r="B51" i="24"/>
  <c r="A51" i="24"/>
  <c r="M50" i="24"/>
  <c r="L50" i="24"/>
  <c r="K50" i="24"/>
  <c r="J50" i="24"/>
  <c r="I50" i="24"/>
  <c r="H50" i="24"/>
  <c r="G50" i="24"/>
  <c r="F50" i="24"/>
  <c r="E50" i="24"/>
  <c r="D50" i="24"/>
  <c r="B50" i="24"/>
  <c r="A50" i="24"/>
  <c r="M49" i="24"/>
  <c r="L49" i="24"/>
  <c r="K49" i="24"/>
  <c r="J49" i="24"/>
  <c r="I49" i="24"/>
  <c r="H49" i="24"/>
  <c r="G49" i="24"/>
  <c r="F49" i="24"/>
  <c r="E49" i="24"/>
  <c r="D49" i="24"/>
  <c r="B49" i="24"/>
  <c r="A49" i="24"/>
  <c r="M48" i="24"/>
  <c r="L48" i="24"/>
  <c r="K48" i="24"/>
  <c r="J48" i="24"/>
  <c r="I48" i="24"/>
  <c r="H48" i="24"/>
  <c r="G48" i="24"/>
  <c r="F48" i="24"/>
  <c r="E48" i="24"/>
  <c r="D48" i="24"/>
  <c r="B48" i="24"/>
  <c r="A48" i="24"/>
  <c r="M47" i="24"/>
  <c r="L47" i="24"/>
  <c r="K47" i="24"/>
  <c r="J47" i="24"/>
  <c r="I47" i="24"/>
  <c r="H47" i="24"/>
  <c r="G47" i="24"/>
  <c r="F47" i="24"/>
  <c r="E47" i="24"/>
  <c r="D47" i="24"/>
  <c r="B47" i="24"/>
  <c r="A47" i="24"/>
  <c r="M46" i="24"/>
  <c r="L46" i="24"/>
  <c r="K46" i="24"/>
  <c r="J46" i="24"/>
  <c r="I46" i="24"/>
  <c r="H46" i="24"/>
  <c r="G46" i="24"/>
  <c r="F46" i="24"/>
  <c r="E46" i="24"/>
  <c r="D46" i="24"/>
  <c r="B46" i="24"/>
  <c r="A46" i="24"/>
  <c r="M45" i="24"/>
  <c r="L45" i="24"/>
  <c r="K45" i="24"/>
  <c r="J45" i="24"/>
  <c r="I45" i="24"/>
  <c r="H45" i="24"/>
  <c r="G45" i="24"/>
  <c r="F45" i="24"/>
  <c r="E45" i="24"/>
  <c r="D45" i="24"/>
  <c r="B45" i="24"/>
  <c r="A45" i="24"/>
  <c r="M44" i="24"/>
  <c r="L44" i="24"/>
  <c r="K44" i="24"/>
  <c r="J44" i="24"/>
  <c r="I44" i="24"/>
  <c r="H44" i="24"/>
  <c r="G44" i="24"/>
  <c r="F44" i="24"/>
  <c r="E44" i="24"/>
  <c r="D44" i="24"/>
  <c r="B44" i="24"/>
  <c r="A44" i="24"/>
  <c r="M43" i="24"/>
  <c r="L43" i="24"/>
  <c r="K43" i="24"/>
  <c r="J43" i="24"/>
  <c r="I43" i="24"/>
  <c r="H43" i="24"/>
  <c r="G43" i="24"/>
  <c r="F43" i="24"/>
  <c r="E43" i="24"/>
  <c r="D43" i="24"/>
  <c r="B43" i="24"/>
  <c r="A43" i="24"/>
  <c r="M42" i="24"/>
  <c r="L42" i="24"/>
  <c r="K42" i="24"/>
  <c r="J42" i="24"/>
  <c r="I42" i="24"/>
  <c r="H42" i="24"/>
  <c r="G42" i="24"/>
  <c r="F42" i="24"/>
  <c r="E42" i="24"/>
  <c r="D42" i="24"/>
  <c r="B42" i="24"/>
  <c r="A42" i="24"/>
  <c r="M41" i="24"/>
  <c r="L41" i="24"/>
  <c r="K41" i="24"/>
  <c r="J41" i="24"/>
  <c r="I41" i="24"/>
  <c r="H41" i="24"/>
  <c r="G41" i="24"/>
  <c r="F41" i="24"/>
  <c r="E41" i="24"/>
  <c r="D41" i="24"/>
  <c r="B41" i="24"/>
  <c r="A41" i="24"/>
  <c r="M40" i="24"/>
  <c r="L40" i="24"/>
  <c r="K40" i="24"/>
  <c r="J40" i="24"/>
  <c r="I40" i="24"/>
  <c r="H40" i="24"/>
  <c r="G40" i="24"/>
  <c r="F40" i="24"/>
  <c r="E40" i="24"/>
  <c r="D40" i="24"/>
  <c r="B40" i="24"/>
  <c r="A40" i="24"/>
  <c r="M39" i="24"/>
  <c r="L39" i="24"/>
  <c r="K39" i="24"/>
  <c r="J39" i="24"/>
  <c r="I39" i="24"/>
  <c r="H39" i="24"/>
  <c r="G39" i="24"/>
  <c r="F39" i="24"/>
  <c r="E39" i="24"/>
  <c r="D39" i="24"/>
  <c r="B39" i="24"/>
  <c r="A39" i="24"/>
  <c r="M38" i="24"/>
  <c r="L38" i="24"/>
  <c r="K38" i="24"/>
  <c r="J38" i="24"/>
  <c r="I38" i="24"/>
  <c r="H38" i="24"/>
  <c r="G38" i="24"/>
  <c r="F38" i="24"/>
  <c r="E38" i="24"/>
  <c r="D38" i="24"/>
  <c r="B38" i="24"/>
  <c r="A38" i="24"/>
  <c r="M37" i="24"/>
  <c r="L37" i="24"/>
  <c r="K37" i="24"/>
  <c r="J37" i="24"/>
  <c r="I37" i="24"/>
  <c r="H37" i="24"/>
  <c r="G37" i="24"/>
  <c r="F37" i="24"/>
  <c r="E37" i="24"/>
  <c r="D37" i="24"/>
  <c r="B37" i="24"/>
  <c r="A37" i="24"/>
  <c r="M36" i="24"/>
  <c r="L36" i="24"/>
  <c r="K36" i="24"/>
  <c r="J36" i="24"/>
  <c r="I36" i="24"/>
  <c r="H36" i="24"/>
  <c r="G36" i="24"/>
  <c r="F36" i="24"/>
  <c r="E36" i="24"/>
  <c r="D36" i="24"/>
  <c r="B36" i="24"/>
  <c r="A36" i="24"/>
  <c r="M35" i="24"/>
  <c r="L35" i="24"/>
  <c r="K35" i="24"/>
  <c r="J35" i="24"/>
  <c r="I35" i="24"/>
  <c r="H35" i="24"/>
  <c r="G35" i="24"/>
  <c r="F35" i="24"/>
  <c r="E35" i="24"/>
  <c r="D35" i="24"/>
  <c r="B35" i="24"/>
  <c r="A35" i="24"/>
  <c r="M34" i="24"/>
  <c r="L34" i="24"/>
  <c r="K34" i="24"/>
  <c r="J34" i="24"/>
  <c r="I34" i="24"/>
  <c r="H34" i="24"/>
  <c r="G34" i="24"/>
  <c r="F34" i="24"/>
  <c r="E34" i="24"/>
  <c r="D34" i="24"/>
  <c r="B34" i="24"/>
  <c r="A34" i="24"/>
  <c r="M33" i="24"/>
  <c r="L33" i="24"/>
  <c r="K33" i="24"/>
  <c r="J33" i="24"/>
  <c r="I33" i="24"/>
  <c r="H33" i="24"/>
  <c r="G33" i="24"/>
  <c r="F33" i="24"/>
  <c r="E33" i="24"/>
  <c r="D33" i="24"/>
  <c r="B33" i="24"/>
  <c r="A33" i="24"/>
  <c r="M32" i="24"/>
  <c r="L32" i="24"/>
  <c r="K32" i="24"/>
  <c r="J32" i="24"/>
  <c r="I32" i="24"/>
  <c r="H32" i="24"/>
  <c r="G32" i="24"/>
  <c r="F32" i="24"/>
  <c r="E32" i="24"/>
  <c r="D32" i="24"/>
  <c r="B32" i="24"/>
  <c r="A32" i="24"/>
  <c r="M31" i="24"/>
  <c r="L31" i="24"/>
  <c r="K31" i="24"/>
  <c r="J31" i="24"/>
  <c r="I31" i="24"/>
  <c r="H31" i="24"/>
  <c r="G31" i="24"/>
  <c r="F31" i="24"/>
  <c r="E31" i="24"/>
  <c r="D31" i="24"/>
  <c r="B31" i="24"/>
  <c r="A31" i="24"/>
  <c r="M30" i="24"/>
  <c r="L30" i="24"/>
  <c r="K30" i="24"/>
  <c r="J30" i="24"/>
  <c r="I30" i="24"/>
  <c r="H30" i="24"/>
  <c r="G30" i="24"/>
  <c r="F30" i="24"/>
  <c r="E30" i="24"/>
  <c r="D30" i="24"/>
  <c r="B30" i="24"/>
  <c r="A30" i="24"/>
  <c r="M29" i="24"/>
  <c r="L29" i="24"/>
  <c r="K29" i="24"/>
  <c r="J29" i="24"/>
  <c r="I29" i="24"/>
  <c r="H29" i="24"/>
  <c r="G29" i="24"/>
  <c r="F29" i="24"/>
  <c r="E29" i="24"/>
  <c r="D29" i="24"/>
  <c r="B29" i="24"/>
  <c r="A29" i="24"/>
  <c r="M28" i="24"/>
  <c r="L28" i="24"/>
  <c r="K28" i="24"/>
  <c r="J28" i="24"/>
  <c r="I28" i="24"/>
  <c r="H28" i="24"/>
  <c r="G28" i="24"/>
  <c r="F28" i="24"/>
  <c r="E28" i="24"/>
  <c r="D28" i="24"/>
  <c r="B28" i="24"/>
  <c r="A28" i="24"/>
  <c r="M27" i="24"/>
  <c r="L27" i="24"/>
  <c r="K27" i="24"/>
  <c r="J27" i="24"/>
  <c r="I27" i="24"/>
  <c r="H27" i="24"/>
  <c r="G27" i="24"/>
  <c r="F27" i="24"/>
  <c r="E27" i="24"/>
  <c r="D27" i="24"/>
  <c r="B27" i="24"/>
  <c r="A27" i="24"/>
  <c r="M26" i="24"/>
  <c r="L26" i="24"/>
  <c r="K26" i="24"/>
  <c r="J26" i="24"/>
  <c r="I26" i="24"/>
  <c r="H26" i="24"/>
  <c r="G26" i="24"/>
  <c r="F26" i="24"/>
  <c r="E26" i="24"/>
  <c r="D26" i="24"/>
  <c r="B26" i="24"/>
  <c r="A26" i="24"/>
  <c r="M25" i="24"/>
  <c r="L25" i="24"/>
  <c r="K25" i="24"/>
  <c r="J25" i="24"/>
  <c r="I25" i="24"/>
  <c r="H25" i="24"/>
  <c r="G25" i="24"/>
  <c r="F25" i="24"/>
  <c r="E25" i="24"/>
  <c r="D25" i="24"/>
  <c r="B25" i="24"/>
  <c r="A25" i="24"/>
  <c r="M24" i="24"/>
  <c r="L24" i="24"/>
  <c r="K24" i="24"/>
  <c r="J24" i="24"/>
  <c r="I24" i="24"/>
  <c r="H24" i="24"/>
  <c r="G24" i="24"/>
  <c r="F24" i="24"/>
  <c r="E24" i="24"/>
  <c r="D24" i="24"/>
  <c r="B24" i="24"/>
  <c r="A24" i="24"/>
  <c r="M23" i="24"/>
  <c r="L23" i="24"/>
  <c r="K23" i="24"/>
  <c r="J23" i="24"/>
  <c r="I23" i="24"/>
  <c r="H23" i="24"/>
  <c r="G23" i="24"/>
  <c r="F23" i="24"/>
  <c r="E23" i="24"/>
  <c r="D23" i="24"/>
  <c r="B23" i="24"/>
  <c r="A23" i="24"/>
  <c r="M22" i="24"/>
  <c r="L22" i="24"/>
  <c r="K22" i="24"/>
  <c r="J22" i="24"/>
  <c r="I22" i="24"/>
  <c r="H22" i="24"/>
  <c r="G22" i="24"/>
  <c r="F22" i="24"/>
  <c r="E22" i="24"/>
  <c r="D22" i="24"/>
  <c r="B22" i="24"/>
  <c r="A22" i="24"/>
  <c r="M21" i="24"/>
  <c r="L21" i="24"/>
  <c r="K21" i="24"/>
  <c r="J21" i="24"/>
  <c r="I21" i="24"/>
  <c r="H21" i="24"/>
  <c r="G21" i="24"/>
  <c r="F21" i="24"/>
  <c r="E21" i="24"/>
  <c r="D21" i="24"/>
  <c r="B21" i="24"/>
  <c r="A21" i="24"/>
  <c r="M20" i="24"/>
  <c r="L20" i="24"/>
  <c r="K20" i="24"/>
  <c r="J20" i="24"/>
  <c r="I20" i="24"/>
  <c r="H20" i="24"/>
  <c r="G20" i="24"/>
  <c r="F20" i="24"/>
  <c r="E20" i="24"/>
  <c r="D20" i="24"/>
  <c r="B20" i="24"/>
  <c r="A20" i="24"/>
  <c r="M19" i="24"/>
  <c r="L19" i="24"/>
  <c r="K19" i="24"/>
  <c r="J19" i="24"/>
  <c r="I19" i="24"/>
  <c r="H19" i="24"/>
  <c r="G19" i="24"/>
  <c r="F19" i="24"/>
  <c r="E19" i="24"/>
  <c r="D19" i="24"/>
  <c r="B19" i="24"/>
  <c r="A19" i="24"/>
  <c r="M18" i="24"/>
  <c r="L18" i="24"/>
  <c r="K18" i="24"/>
  <c r="J18" i="24"/>
  <c r="I18" i="24"/>
  <c r="H18" i="24"/>
  <c r="G18" i="24"/>
  <c r="F18" i="24"/>
  <c r="E18" i="24"/>
  <c r="D18" i="24"/>
  <c r="B18" i="24"/>
  <c r="A18" i="24"/>
  <c r="M17" i="24"/>
  <c r="L17" i="24"/>
  <c r="K17" i="24"/>
  <c r="J17" i="24"/>
  <c r="I17" i="24"/>
  <c r="H17" i="24"/>
  <c r="G17" i="24"/>
  <c r="F17" i="24"/>
  <c r="E17" i="24"/>
  <c r="D17" i="24"/>
  <c r="B17" i="24"/>
  <c r="A17" i="24"/>
  <c r="M16" i="24"/>
  <c r="L16" i="24"/>
  <c r="K16" i="24"/>
  <c r="J16" i="24"/>
  <c r="I16" i="24"/>
  <c r="H16" i="24"/>
  <c r="G16" i="24"/>
  <c r="F16" i="24"/>
  <c r="E16" i="24"/>
  <c r="D16" i="24"/>
  <c r="B16" i="24"/>
  <c r="A16" i="24"/>
  <c r="M15" i="24"/>
  <c r="L15" i="24"/>
  <c r="K15" i="24"/>
  <c r="J15" i="24"/>
  <c r="I15" i="24"/>
  <c r="H15" i="24"/>
  <c r="G15" i="24"/>
  <c r="F15" i="24"/>
  <c r="E15" i="24"/>
  <c r="D15" i="24"/>
  <c r="B15" i="24"/>
  <c r="A15" i="24"/>
  <c r="M14" i="24"/>
  <c r="L14" i="24"/>
  <c r="K14" i="24"/>
  <c r="J14" i="24"/>
  <c r="I14" i="24"/>
  <c r="H14" i="24"/>
  <c r="G14" i="24"/>
  <c r="F14" i="24"/>
  <c r="E14" i="24"/>
  <c r="D14" i="24"/>
  <c r="B14" i="24"/>
  <c r="A14" i="24"/>
  <c r="M13" i="24"/>
  <c r="L13" i="24"/>
  <c r="K13" i="24"/>
  <c r="J13" i="24"/>
  <c r="I13" i="24"/>
  <c r="H13" i="24"/>
  <c r="G13" i="24"/>
  <c r="F13" i="24"/>
  <c r="E13" i="24"/>
  <c r="D13" i="24"/>
  <c r="B13" i="24"/>
  <c r="A13" i="24"/>
  <c r="M12" i="24"/>
  <c r="L12" i="24"/>
  <c r="K12" i="24"/>
  <c r="J12" i="24"/>
  <c r="I12" i="24"/>
  <c r="H12" i="24"/>
  <c r="G12" i="24"/>
  <c r="F12" i="24"/>
  <c r="E12" i="24"/>
  <c r="D12" i="24"/>
  <c r="A12" i="24"/>
  <c r="M182" i="25"/>
  <c r="L182" i="25"/>
  <c r="K182" i="25"/>
  <c r="J182" i="25"/>
  <c r="I182" i="25"/>
  <c r="H182" i="25"/>
  <c r="G182" i="25"/>
  <c r="F182" i="25"/>
  <c r="E182" i="25"/>
  <c r="D182" i="25"/>
  <c r="B182" i="25"/>
  <c r="A182" i="25"/>
  <c r="M181" i="25"/>
  <c r="L181" i="25"/>
  <c r="K181" i="25"/>
  <c r="J181" i="25"/>
  <c r="I181" i="25"/>
  <c r="H181" i="25"/>
  <c r="G181" i="25"/>
  <c r="F181" i="25"/>
  <c r="E181" i="25"/>
  <c r="D181" i="25"/>
  <c r="B181" i="25"/>
  <c r="A181" i="25"/>
  <c r="M180" i="25"/>
  <c r="L180" i="25"/>
  <c r="K180" i="25"/>
  <c r="J180" i="25"/>
  <c r="I180" i="25"/>
  <c r="H180" i="25"/>
  <c r="G180" i="25"/>
  <c r="F180" i="25"/>
  <c r="E180" i="25"/>
  <c r="D180" i="25"/>
  <c r="B180" i="25"/>
  <c r="A180" i="25"/>
  <c r="M179" i="25"/>
  <c r="L179" i="25"/>
  <c r="K179" i="25"/>
  <c r="J179" i="25"/>
  <c r="I179" i="25"/>
  <c r="H179" i="25"/>
  <c r="G179" i="25"/>
  <c r="F179" i="25"/>
  <c r="E179" i="25"/>
  <c r="D179" i="25"/>
  <c r="B179" i="25"/>
  <c r="A179" i="25"/>
  <c r="M178" i="25"/>
  <c r="L178" i="25"/>
  <c r="K178" i="25"/>
  <c r="J178" i="25"/>
  <c r="I178" i="25"/>
  <c r="H178" i="25"/>
  <c r="G178" i="25"/>
  <c r="F178" i="25"/>
  <c r="E178" i="25"/>
  <c r="D178" i="25"/>
  <c r="B178" i="25"/>
  <c r="A178" i="25"/>
  <c r="M177" i="25"/>
  <c r="L177" i="25"/>
  <c r="K177" i="25"/>
  <c r="J177" i="25"/>
  <c r="I177" i="25"/>
  <c r="H177" i="25"/>
  <c r="G177" i="25"/>
  <c r="F177" i="25"/>
  <c r="E177" i="25"/>
  <c r="D177" i="25"/>
  <c r="B177" i="25"/>
  <c r="A177" i="25"/>
  <c r="M176" i="25"/>
  <c r="L176" i="25"/>
  <c r="K176" i="25"/>
  <c r="J176" i="25"/>
  <c r="I176" i="25"/>
  <c r="H176" i="25"/>
  <c r="G176" i="25"/>
  <c r="F176" i="25"/>
  <c r="E176" i="25"/>
  <c r="D176" i="25"/>
  <c r="B176" i="25"/>
  <c r="A176" i="25"/>
  <c r="M175" i="25"/>
  <c r="L175" i="25"/>
  <c r="K175" i="25"/>
  <c r="J175" i="25"/>
  <c r="I175" i="25"/>
  <c r="H175" i="25"/>
  <c r="G175" i="25"/>
  <c r="F175" i="25"/>
  <c r="E175" i="25"/>
  <c r="D175" i="25"/>
  <c r="B175" i="25"/>
  <c r="A175" i="25"/>
  <c r="M174" i="25"/>
  <c r="L174" i="25"/>
  <c r="K174" i="25"/>
  <c r="J174" i="25"/>
  <c r="I174" i="25"/>
  <c r="H174" i="25"/>
  <c r="G174" i="25"/>
  <c r="F174" i="25"/>
  <c r="E174" i="25"/>
  <c r="D174" i="25"/>
  <c r="B174" i="25"/>
  <c r="A174" i="25"/>
  <c r="M173" i="25"/>
  <c r="L173" i="25"/>
  <c r="K173" i="25"/>
  <c r="J173" i="25"/>
  <c r="I173" i="25"/>
  <c r="H173" i="25"/>
  <c r="G173" i="25"/>
  <c r="F173" i="25"/>
  <c r="E173" i="25"/>
  <c r="D173" i="25"/>
  <c r="B173" i="25"/>
  <c r="A173" i="25"/>
  <c r="M172" i="25"/>
  <c r="L172" i="25"/>
  <c r="K172" i="25"/>
  <c r="J172" i="25"/>
  <c r="I172" i="25"/>
  <c r="H172" i="25"/>
  <c r="G172" i="25"/>
  <c r="F172" i="25"/>
  <c r="E172" i="25"/>
  <c r="D172" i="25"/>
  <c r="B172" i="25"/>
  <c r="A172" i="25"/>
  <c r="M171" i="25"/>
  <c r="L171" i="25"/>
  <c r="K171" i="25"/>
  <c r="J171" i="25"/>
  <c r="I171" i="25"/>
  <c r="H171" i="25"/>
  <c r="G171" i="25"/>
  <c r="F171" i="25"/>
  <c r="E171" i="25"/>
  <c r="D171" i="25"/>
  <c r="B171" i="25"/>
  <c r="A171" i="25"/>
  <c r="M170" i="25"/>
  <c r="L170" i="25"/>
  <c r="K170" i="25"/>
  <c r="J170" i="25"/>
  <c r="I170" i="25"/>
  <c r="H170" i="25"/>
  <c r="G170" i="25"/>
  <c r="F170" i="25"/>
  <c r="E170" i="25"/>
  <c r="D170" i="25"/>
  <c r="B170" i="25"/>
  <c r="A170" i="25"/>
  <c r="M169" i="25"/>
  <c r="L169" i="25"/>
  <c r="K169" i="25"/>
  <c r="J169" i="25"/>
  <c r="I169" i="25"/>
  <c r="H169" i="25"/>
  <c r="G169" i="25"/>
  <c r="F169" i="25"/>
  <c r="E169" i="25"/>
  <c r="D169" i="25"/>
  <c r="B169" i="25"/>
  <c r="A169" i="25"/>
  <c r="M168" i="25"/>
  <c r="L168" i="25"/>
  <c r="K168" i="25"/>
  <c r="J168" i="25"/>
  <c r="I168" i="25"/>
  <c r="H168" i="25"/>
  <c r="G168" i="25"/>
  <c r="F168" i="25"/>
  <c r="E168" i="25"/>
  <c r="D168" i="25"/>
  <c r="B168" i="25"/>
  <c r="A168" i="25"/>
  <c r="M167" i="25"/>
  <c r="L167" i="25"/>
  <c r="K167" i="25"/>
  <c r="J167" i="25"/>
  <c r="I167" i="25"/>
  <c r="H167" i="25"/>
  <c r="G167" i="25"/>
  <c r="F167" i="25"/>
  <c r="E167" i="25"/>
  <c r="D167" i="25"/>
  <c r="B167" i="25"/>
  <c r="A167" i="25"/>
  <c r="M166" i="25"/>
  <c r="L166" i="25"/>
  <c r="K166" i="25"/>
  <c r="J166" i="25"/>
  <c r="I166" i="25"/>
  <c r="H166" i="25"/>
  <c r="G166" i="25"/>
  <c r="F166" i="25"/>
  <c r="E166" i="25"/>
  <c r="D166" i="25"/>
  <c r="B166" i="25"/>
  <c r="A166" i="25"/>
  <c r="M165" i="25"/>
  <c r="L165" i="25"/>
  <c r="K165" i="25"/>
  <c r="J165" i="25"/>
  <c r="I165" i="25"/>
  <c r="H165" i="25"/>
  <c r="G165" i="25"/>
  <c r="F165" i="25"/>
  <c r="E165" i="25"/>
  <c r="D165" i="25"/>
  <c r="B165" i="25"/>
  <c r="A165" i="25"/>
  <c r="M164" i="25"/>
  <c r="L164" i="25"/>
  <c r="K164" i="25"/>
  <c r="J164" i="25"/>
  <c r="I164" i="25"/>
  <c r="H164" i="25"/>
  <c r="G164" i="25"/>
  <c r="F164" i="25"/>
  <c r="E164" i="25"/>
  <c r="D164" i="25"/>
  <c r="B164" i="25"/>
  <c r="A164" i="25"/>
  <c r="M163" i="25"/>
  <c r="L163" i="25"/>
  <c r="K163" i="25"/>
  <c r="J163" i="25"/>
  <c r="I163" i="25"/>
  <c r="H163" i="25"/>
  <c r="G163" i="25"/>
  <c r="F163" i="25"/>
  <c r="E163" i="25"/>
  <c r="D163" i="25"/>
  <c r="B163" i="25"/>
  <c r="A163" i="25"/>
  <c r="M162" i="25"/>
  <c r="L162" i="25"/>
  <c r="K162" i="25"/>
  <c r="J162" i="25"/>
  <c r="I162" i="25"/>
  <c r="H162" i="25"/>
  <c r="G162" i="25"/>
  <c r="F162" i="25"/>
  <c r="E162" i="25"/>
  <c r="D162" i="25"/>
  <c r="B162" i="25"/>
  <c r="A162" i="25"/>
  <c r="M161" i="25"/>
  <c r="L161" i="25"/>
  <c r="K161" i="25"/>
  <c r="J161" i="25"/>
  <c r="I161" i="25"/>
  <c r="H161" i="25"/>
  <c r="G161" i="25"/>
  <c r="F161" i="25"/>
  <c r="E161" i="25"/>
  <c r="D161" i="25"/>
  <c r="B161" i="25"/>
  <c r="A161" i="25"/>
  <c r="M160" i="25"/>
  <c r="L160" i="25"/>
  <c r="K160" i="25"/>
  <c r="J160" i="25"/>
  <c r="I160" i="25"/>
  <c r="H160" i="25"/>
  <c r="G160" i="25"/>
  <c r="F160" i="25"/>
  <c r="E160" i="25"/>
  <c r="D160" i="25"/>
  <c r="B160" i="25"/>
  <c r="A160" i="25"/>
  <c r="M159" i="25"/>
  <c r="L159" i="25"/>
  <c r="K159" i="25"/>
  <c r="J159" i="25"/>
  <c r="I159" i="25"/>
  <c r="H159" i="25"/>
  <c r="G159" i="25"/>
  <c r="F159" i="25"/>
  <c r="E159" i="25"/>
  <c r="D159" i="25"/>
  <c r="B159" i="25"/>
  <c r="A159" i="25"/>
  <c r="M158" i="25"/>
  <c r="L158" i="25"/>
  <c r="K158" i="25"/>
  <c r="J158" i="25"/>
  <c r="I158" i="25"/>
  <c r="H158" i="25"/>
  <c r="G158" i="25"/>
  <c r="F158" i="25"/>
  <c r="E158" i="25"/>
  <c r="D158" i="25"/>
  <c r="B158" i="25"/>
  <c r="A158" i="25"/>
  <c r="M157" i="25"/>
  <c r="L157" i="25"/>
  <c r="K157" i="25"/>
  <c r="J157" i="25"/>
  <c r="I157" i="25"/>
  <c r="H157" i="25"/>
  <c r="G157" i="25"/>
  <c r="F157" i="25"/>
  <c r="E157" i="25"/>
  <c r="D157" i="25"/>
  <c r="B157" i="25"/>
  <c r="A157" i="25"/>
  <c r="M156" i="25"/>
  <c r="L156" i="25"/>
  <c r="K156" i="25"/>
  <c r="J156" i="25"/>
  <c r="I156" i="25"/>
  <c r="H156" i="25"/>
  <c r="G156" i="25"/>
  <c r="F156" i="25"/>
  <c r="E156" i="25"/>
  <c r="D156" i="25"/>
  <c r="B156" i="25"/>
  <c r="A156" i="25"/>
  <c r="M155" i="25"/>
  <c r="L155" i="25"/>
  <c r="K155" i="25"/>
  <c r="J155" i="25"/>
  <c r="I155" i="25"/>
  <c r="H155" i="25"/>
  <c r="G155" i="25"/>
  <c r="F155" i="25"/>
  <c r="E155" i="25"/>
  <c r="D155" i="25"/>
  <c r="B155" i="25"/>
  <c r="A155" i="25"/>
  <c r="M154" i="25"/>
  <c r="L154" i="25"/>
  <c r="K154" i="25"/>
  <c r="J154" i="25"/>
  <c r="I154" i="25"/>
  <c r="H154" i="25"/>
  <c r="G154" i="25"/>
  <c r="F154" i="25"/>
  <c r="E154" i="25"/>
  <c r="D154" i="25"/>
  <c r="B154" i="25"/>
  <c r="A154" i="25"/>
  <c r="M153" i="25"/>
  <c r="L153" i="25"/>
  <c r="K153" i="25"/>
  <c r="J153" i="25"/>
  <c r="I153" i="25"/>
  <c r="H153" i="25"/>
  <c r="G153" i="25"/>
  <c r="F153" i="25"/>
  <c r="E153" i="25"/>
  <c r="D153" i="25"/>
  <c r="B153" i="25"/>
  <c r="A153" i="25"/>
  <c r="M152" i="25"/>
  <c r="L152" i="25"/>
  <c r="K152" i="25"/>
  <c r="J152" i="25"/>
  <c r="I152" i="25"/>
  <c r="H152" i="25"/>
  <c r="G152" i="25"/>
  <c r="F152" i="25"/>
  <c r="E152" i="25"/>
  <c r="D152" i="25"/>
  <c r="B152" i="25"/>
  <c r="A152" i="25"/>
  <c r="M151" i="25"/>
  <c r="L151" i="25"/>
  <c r="K151" i="25"/>
  <c r="J151" i="25"/>
  <c r="I151" i="25"/>
  <c r="H151" i="25"/>
  <c r="G151" i="25"/>
  <c r="F151" i="25"/>
  <c r="E151" i="25"/>
  <c r="D151" i="25"/>
  <c r="B151" i="25"/>
  <c r="A151" i="25"/>
  <c r="M150" i="25"/>
  <c r="L150" i="25"/>
  <c r="K150" i="25"/>
  <c r="J150" i="25"/>
  <c r="I150" i="25"/>
  <c r="H150" i="25"/>
  <c r="G150" i="25"/>
  <c r="F150" i="25"/>
  <c r="E150" i="25"/>
  <c r="D150" i="25"/>
  <c r="B150" i="25"/>
  <c r="A150" i="25"/>
  <c r="M149" i="25"/>
  <c r="L149" i="25"/>
  <c r="K149" i="25"/>
  <c r="J149" i="25"/>
  <c r="I149" i="25"/>
  <c r="H149" i="25"/>
  <c r="G149" i="25"/>
  <c r="F149" i="25"/>
  <c r="E149" i="25"/>
  <c r="D149" i="25"/>
  <c r="B149" i="25"/>
  <c r="A149" i="25"/>
  <c r="M148" i="25"/>
  <c r="L148" i="25"/>
  <c r="K148" i="25"/>
  <c r="J148" i="25"/>
  <c r="I148" i="25"/>
  <c r="H148" i="25"/>
  <c r="G148" i="25"/>
  <c r="F148" i="25"/>
  <c r="E148" i="25"/>
  <c r="D148" i="25"/>
  <c r="B148" i="25"/>
  <c r="A148" i="25"/>
  <c r="M147" i="25"/>
  <c r="L147" i="25"/>
  <c r="K147" i="25"/>
  <c r="J147" i="25"/>
  <c r="I147" i="25"/>
  <c r="H147" i="25"/>
  <c r="G147" i="25"/>
  <c r="F147" i="25"/>
  <c r="E147" i="25"/>
  <c r="D147" i="25"/>
  <c r="B147" i="25"/>
  <c r="A147" i="25"/>
  <c r="M146" i="25"/>
  <c r="L146" i="25"/>
  <c r="K146" i="25"/>
  <c r="J146" i="25"/>
  <c r="I146" i="25"/>
  <c r="H146" i="25"/>
  <c r="G146" i="25"/>
  <c r="F146" i="25"/>
  <c r="E146" i="25"/>
  <c r="D146" i="25"/>
  <c r="B146" i="25"/>
  <c r="A146" i="25"/>
  <c r="M145" i="25"/>
  <c r="L145" i="25"/>
  <c r="K145" i="25"/>
  <c r="J145" i="25"/>
  <c r="I145" i="25"/>
  <c r="H145" i="25"/>
  <c r="G145" i="25"/>
  <c r="F145" i="25"/>
  <c r="E145" i="25"/>
  <c r="D145" i="25"/>
  <c r="B145" i="25"/>
  <c r="A145" i="25"/>
  <c r="M144" i="25"/>
  <c r="L144" i="25"/>
  <c r="K144" i="25"/>
  <c r="J144" i="25"/>
  <c r="I144" i="25"/>
  <c r="H144" i="25"/>
  <c r="G144" i="25"/>
  <c r="F144" i="25"/>
  <c r="E144" i="25"/>
  <c r="D144" i="25"/>
  <c r="B144" i="25"/>
  <c r="A144" i="25"/>
  <c r="M143" i="25"/>
  <c r="L143" i="25"/>
  <c r="K143" i="25"/>
  <c r="J143" i="25"/>
  <c r="I143" i="25"/>
  <c r="H143" i="25"/>
  <c r="G143" i="25"/>
  <c r="F143" i="25"/>
  <c r="E143" i="25"/>
  <c r="D143" i="25"/>
  <c r="B143" i="25"/>
  <c r="A143" i="25"/>
  <c r="M142" i="25"/>
  <c r="L142" i="25"/>
  <c r="K142" i="25"/>
  <c r="J142" i="25"/>
  <c r="I142" i="25"/>
  <c r="H142" i="25"/>
  <c r="G142" i="25"/>
  <c r="F142" i="25"/>
  <c r="E142" i="25"/>
  <c r="D142" i="25"/>
  <c r="B142" i="25"/>
  <c r="A142" i="25"/>
  <c r="M141" i="25"/>
  <c r="L141" i="25"/>
  <c r="K141" i="25"/>
  <c r="J141" i="25"/>
  <c r="I141" i="25"/>
  <c r="H141" i="25"/>
  <c r="G141" i="25"/>
  <c r="F141" i="25"/>
  <c r="E141" i="25"/>
  <c r="D141" i="25"/>
  <c r="B141" i="25"/>
  <c r="A141" i="25"/>
  <c r="M140" i="25"/>
  <c r="L140" i="25"/>
  <c r="K140" i="25"/>
  <c r="J140" i="25"/>
  <c r="I140" i="25"/>
  <c r="H140" i="25"/>
  <c r="G140" i="25"/>
  <c r="F140" i="25"/>
  <c r="E140" i="25"/>
  <c r="D140" i="25"/>
  <c r="B140" i="25"/>
  <c r="A140" i="25"/>
  <c r="M139" i="25"/>
  <c r="L139" i="25"/>
  <c r="K139" i="25"/>
  <c r="J139" i="25"/>
  <c r="I139" i="25"/>
  <c r="H139" i="25"/>
  <c r="G139" i="25"/>
  <c r="F139" i="25"/>
  <c r="E139" i="25"/>
  <c r="D139" i="25"/>
  <c r="B139" i="25"/>
  <c r="A139" i="25"/>
  <c r="M138" i="25"/>
  <c r="L138" i="25"/>
  <c r="K138" i="25"/>
  <c r="J138" i="25"/>
  <c r="I138" i="25"/>
  <c r="H138" i="25"/>
  <c r="G138" i="25"/>
  <c r="F138" i="25"/>
  <c r="E138" i="25"/>
  <c r="D138" i="25"/>
  <c r="B138" i="25"/>
  <c r="A138" i="25"/>
  <c r="M137" i="25"/>
  <c r="L137" i="25"/>
  <c r="K137" i="25"/>
  <c r="J137" i="25"/>
  <c r="I137" i="25"/>
  <c r="H137" i="25"/>
  <c r="G137" i="25"/>
  <c r="F137" i="25"/>
  <c r="E137" i="25"/>
  <c r="D137" i="25"/>
  <c r="B137" i="25"/>
  <c r="A137" i="25"/>
  <c r="M136" i="25"/>
  <c r="L136" i="25"/>
  <c r="K136" i="25"/>
  <c r="J136" i="25"/>
  <c r="I136" i="25"/>
  <c r="H136" i="25"/>
  <c r="G136" i="25"/>
  <c r="F136" i="25"/>
  <c r="E136" i="25"/>
  <c r="D136" i="25"/>
  <c r="B136" i="25"/>
  <c r="A136" i="25"/>
  <c r="M135" i="25"/>
  <c r="L135" i="25"/>
  <c r="K135" i="25"/>
  <c r="J135" i="25"/>
  <c r="I135" i="25"/>
  <c r="H135" i="25"/>
  <c r="G135" i="25"/>
  <c r="F135" i="25"/>
  <c r="E135" i="25"/>
  <c r="D135" i="25"/>
  <c r="B135" i="25"/>
  <c r="A135" i="25"/>
  <c r="M134" i="25"/>
  <c r="L134" i="25"/>
  <c r="K134" i="25"/>
  <c r="J134" i="25"/>
  <c r="I134" i="25"/>
  <c r="H134" i="25"/>
  <c r="G134" i="25"/>
  <c r="F134" i="25"/>
  <c r="E134" i="25"/>
  <c r="D134" i="25"/>
  <c r="B134" i="25"/>
  <c r="A134" i="25"/>
  <c r="M133" i="25"/>
  <c r="L133" i="25"/>
  <c r="K133" i="25"/>
  <c r="J133" i="25"/>
  <c r="I133" i="25"/>
  <c r="H133" i="25"/>
  <c r="G133" i="25"/>
  <c r="F133" i="25"/>
  <c r="E133" i="25"/>
  <c r="D133" i="25"/>
  <c r="B133" i="25"/>
  <c r="A133" i="25"/>
  <c r="M132" i="25"/>
  <c r="L132" i="25"/>
  <c r="K132" i="25"/>
  <c r="J132" i="25"/>
  <c r="I132" i="25"/>
  <c r="H132" i="25"/>
  <c r="G132" i="25"/>
  <c r="F132" i="25"/>
  <c r="E132" i="25"/>
  <c r="D132" i="25"/>
  <c r="B132" i="25"/>
  <c r="A132" i="25"/>
  <c r="M131" i="25"/>
  <c r="L131" i="25"/>
  <c r="K131" i="25"/>
  <c r="J131" i="25"/>
  <c r="I131" i="25"/>
  <c r="H131" i="25"/>
  <c r="G131" i="25"/>
  <c r="F131" i="25"/>
  <c r="E131" i="25"/>
  <c r="D131" i="25"/>
  <c r="B131" i="25"/>
  <c r="A131" i="25"/>
  <c r="M130" i="25"/>
  <c r="L130" i="25"/>
  <c r="K130" i="25"/>
  <c r="J130" i="25"/>
  <c r="I130" i="25"/>
  <c r="H130" i="25"/>
  <c r="G130" i="25"/>
  <c r="F130" i="25"/>
  <c r="E130" i="25"/>
  <c r="D130" i="25"/>
  <c r="B130" i="25"/>
  <c r="A130" i="25"/>
  <c r="M129" i="25"/>
  <c r="L129" i="25"/>
  <c r="K129" i="25"/>
  <c r="J129" i="25"/>
  <c r="I129" i="25"/>
  <c r="H129" i="25"/>
  <c r="G129" i="25"/>
  <c r="F129" i="25"/>
  <c r="E129" i="25"/>
  <c r="D129" i="25"/>
  <c r="B129" i="25"/>
  <c r="A129" i="25"/>
  <c r="M128" i="25"/>
  <c r="L128" i="25"/>
  <c r="K128" i="25"/>
  <c r="J128" i="25"/>
  <c r="I128" i="25"/>
  <c r="H128" i="25"/>
  <c r="G128" i="25"/>
  <c r="F128" i="25"/>
  <c r="E128" i="25"/>
  <c r="D128" i="25"/>
  <c r="B128" i="25"/>
  <c r="A128" i="25"/>
  <c r="M127" i="25"/>
  <c r="L127" i="25"/>
  <c r="K127" i="25"/>
  <c r="J127" i="25"/>
  <c r="I127" i="25"/>
  <c r="H127" i="25"/>
  <c r="G127" i="25"/>
  <c r="F127" i="25"/>
  <c r="E127" i="25"/>
  <c r="D127" i="25"/>
  <c r="B127" i="25"/>
  <c r="A127" i="25"/>
  <c r="M126" i="25"/>
  <c r="L126" i="25"/>
  <c r="K126" i="25"/>
  <c r="J126" i="25"/>
  <c r="I126" i="25"/>
  <c r="H126" i="25"/>
  <c r="G126" i="25"/>
  <c r="F126" i="25"/>
  <c r="E126" i="25"/>
  <c r="D126" i="25"/>
  <c r="B126" i="25"/>
  <c r="A126" i="25"/>
  <c r="M125" i="25"/>
  <c r="L125" i="25"/>
  <c r="K125" i="25"/>
  <c r="J125" i="25"/>
  <c r="I125" i="25"/>
  <c r="H125" i="25"/>
  <c r="G125" i="25"/>
  <c r="F125" i="25"/>
  <c r="E125" i="25"/>
  <c r="D125" i="25"/>
  <c r="B125" i="25"/>
  <c r="A125" i="25"/>
  <c r="M124" i="25"/>
  <c r="L124" i="25"/>
  <c r="K124" i="25"/>
  <c r="J124" i="25"/>
  <c r="I124" i="25"/>
  <c r="H124" i="25"/>
  <c r="G124" i="25"/>
  <c r="F124" i="25"/>
  <c r="E124" i="25"/>
  <c r="D124" i="25"/>
  <c r="B124" i="25"/>
  <c r="A124" i="25"/>
  <c r="M123" i="25"/>
  <c r="L123" i="25"/>
  <c r="K123" i="25"/>
  <c r="J123" i="25"/>
  <c r="I123" i="25"/>
  <c r="H123" i="25"/>
  <c r="G123" i="25"/>
  <c r="F123" i="25"/>
  <c r="E123" i="25"/>
  <c r="D123" i="25"/>
  <c r="B123" i="25"/>
  <c r="A123" i="25"/>
  <c r="M122" i="25"/>
  <c r="L122" i="25"/>
  <c r="K122" i="25"/>
  <c r="J122" i="25"/>
  <c r="I122" i="25"/>
  <c r="H122" i="25"/>
  <c r="G122" i="25"/>
  <c r="F122" i="25"/>
  <c r="E122" i="25"/>
  <c r="D122" i="25"/>
  <c r="B122" i="25"/>
  <c r="A122" i="25"/>
  <c r="M121" i="25"/>
  <c r="L121" i="25"/>
  <c r="K121" i="25"/>
  <c r="J121" i="25"/>
  <c r="I121" i="25"/>
  <c r="H121" i="25"/>
  <c r="G121" i="25"/>
  <c r="F121" i="25"/>
  <c r="E121" i="25"/>
  <c r="D121" i="25"/>
  <c r="B121" i="25"/>
  <c r="A121" i="25"/>
  <c r="M120" i="25"/>
  <c r="L120" i="25"/>
  <c r="K120" i="25"/>
  <c r="J120" i="25"/>
  <c r="I120" i="25"/>
  <c r="H120" i="25"/>
  <c r="G120" i="25"/>
  <c r="F120" i="25"/>
  <c r="E120" i="25"/>
  <c r="D120" i="25"/>
  <c r="B120" i="25"/>
  <c r="A120" i="25"/>
  <c r="M119" i="25"/>
  <c r="L119" i="25"/>
  <c r="K119" i="25"/>
  <c r="J119" i="25"/>
  <c r="I119" i="25"/>
  <c r="H119" i="25"/>
  <c r="G119" i="25"/>
  <c r="F119" i="25"/>
  <c r="E119" i="25"/>
  <c r="D119" i="25"/>
  <c r="B119" i="25"/>
  <c r="A119" i="25"/>
  <c r="M118" i="25"/>
  <c r="L118" i="25"/>
  <c r="K118" i="25"/>
  <c r="J118" i="25"/>
  <c r="I118" i="25"/>
  <c r="H118" i="25"/>
  <c r="G118" i="25"/>
  <c r="F118" i="25"/>
  <c r="E118" i="25"/>
  <c r="D118" i="25"/>
  <c r="B118" i="25"/>
  <c r="A118" i="25"/>
  <c r="M117" i="25"/>
  <c r="L117" i="25"/>
  <c r="K117" i="25"/>
  <c r="J117" i="25"/>
  <c r="I117" i="25"/>
  <c r="H117" i="25"/>
  <c r="G117" i="25"/>
  <c r="F117" i="25"/>
  <c r="E117" i="25"/>
  <c r="D117" i="25"/>
  <c r="B117" i="25"/>
  <c r="A117" i="25"/>
  <c r="M116" i="25"/>
  <c r="L116" i="25"/>
  <c r="K116" i="25"/>
  <c r="J116" i="25"/>
  <c r="I116" i="25"/>
  <c r="H116" i="25"/>
  <c r="G116" i="25"/>
  <c r="F116" i="25"/>
  <c r="E116" i="25"/>
  <c r="D116" i="25"/>
  <c r="B116" i="25"/>
  <c r="A116" i="25"/>
  <c r="M115" i="25"/>
  <c r="L115" i="25"/>
  <c r="K115" i="25"/>
  <c r="J115" i="25"/>
  <c r="I115" i="25"/>
  <c r="H115" i="25"/>
  <c r="G115" i="25"/>
  <c r="F115" i="25"/>
  <c r="E115" i="25"/>
  <c r="D115" i="25"/>
  <c r="B115" i="25"/>
  <c r="A115" i="25"/>
  <c r="M114" i="25"/>
  <c r="L114" i="25"/>
  <c r="K114" i="25"/>
  <c r="J114" i="25"/>
  <c r="I114" i="25"/>
  <c r="H114" i="25"/>
  <c r="G114" i="25"/>
  <c r="F114" i="25"/>
  <c r="E114" i="25"/>
  <c r="D114" i="25"/>
  <c r="B114" i="25"/>
  <c r="A114" i="25"/>
  <c r="M113" i="25"/>
  <c r="L113" i="25"/>
  <c r="K113" i="25"/>
  <c r="J113" i="25"/>
  <c r="I113" i="25"/>
  <c r="H113" i="25"/>
  <c r="G113" i="25"/>
  <c r="F113" i="25"/>
  <c r="E113" i="25"/>
  <c r="D113" i="25"/>
  <c r="B113" i="25"/>
  <c r="A113" i="25"/>
  <c r="M112" i="25"/>
  <c r="L112" i="25"/>
  <c r="K112" i="25"/>
  <c r="J112" i="25"/>
  <c r="I112" i="25"/>
  <c r="H112" i="25"/>
  <c r="G112" i="25"/>
  <c r="F112" i="25"/>
  <c r="E112" i="25"/>
  <c r="D112" i="25"/>
  <c r="B112" i="25"/>
  <c r="A112" i="25"/>
  <c r="M111" i="25"/>
  <c r="L111" i="25"/>
  <c r="K111" i="25"/>
  <c r="J111" i="25"/>
  <c r="I111" i="25"/>
  <c r="H111" i="25"/>
  <c r="G111" i="25"/>
  <c r="F111" i="25"/>
  <c r="E111" i="25"/>
  <c r="D111" i="25"/>
  <c r="B111" i="25"/>
  <c r="A111" i="25"/>
  <c r="M110" i="25"/>
  <c r="L110" i="25"/>
  <c r="K110" i="25"/>
  <c r="J110" i="25"/>
  <c r="I110" i="25"/>
  <c r="H110" i="25"/>
  <c r="G110" i="25"/>
  <c r="F110" i="25"/>
  <c r="E110" i="25"/>
  <c r="D110" i="25"/>
  <c r="B110" i="25"/>
  <c r="A110" i="25"/>
  <c r="M109" i="25"/>
  <c r="L109" i="25"/>
  <c r="K109" i="25"/>
  <c r="J109" i="25"/>
  <c r="I109" i="25"/>
  <c r="H109" i="25"/>
  <c r="G109" i="25"/>
  <c r="F109" i="25"/>
  <c r="E109" i="25"/>
  <c r="D109" i="25"/>
  <c r="B109" i="25"/>
  <c r="A109" i="25"/>
  <c r="M108" i="25"/>
  <c r="L108" i="25"/>
  <c r="K108" i="25"/>
  <c r="J108" i="25"/>
  <c r="I108" i="25"/>
  <c r="H108" i="25"/>
  <c r="G108" i="25"/>
  <c r="F108" i="25"/>
  <c r="E108" i="25"/>
  <c r="D108" i="25"/>
  <c r="B108" i="25"/>
  <c r="A108" i="25"/>
  <c r="M107" i="25"/>
  <c r="L107" i="25"/>
  <c r="K107" i="25"/>
  <c r="J107" i="25"/>
  <c r="I107" i="25"/>
  <c r="H107" i="25"/>
  <c r="G107" i="25"/>
  <c r="F107" i="25"/>
  <c r="E107" i="25"/>
  <c r="D107" i="25"/>
  <c r="B107" i="25"/>
  <c r="A107" i="25"/>
  <c r="M106" i="25"/>
  <c r="L106" i="25"/>
  <c r="K106" i="25"/>
  <c r="J106" i="25"/>
  <c r="I106" i="25"/>
  <c r="H106" i="25"/>
  <c r="G106" i="25"/>
  <c r="F106" i="25"/>
  <c r="E106" i="25"/>
  <c r="D106" i="25"/>
  <c r="B106" i="25"/>
  <c r="A106" i="25"/>
  <c r="M105" i="25"/>
  <c r="L105" i="25"/>
  <c r="K105" i="25"/>
  <c r="J105" i="25"/>
  <c r="I105" i="25"/>
  <c r="H105" i="25"/>
  <c r="G105" i="25"/>
  <c r="F105" i="25"/>
  <c r="E105" i="25"/>
  <c r="D105" i="25"/>
  <c r="B105" i="25"/>
  <c r="A105" i="25"/>
  <c r="M104" i="25"/>
  <c r="L104" i="25"/>
  <c r="K104" i="25"/>
  <c r="J104" i="25"/>
  <c r="I104" i="25"/>
  <c r="H104" i="25"/>
  <c r="G104" i="25"/>
  <c r="F104" i="25"/>
  <c r="E104" i="25"/>
  <c r="D104" i="25"/>
  <c r="B104" i="25"/>
  <c r="A104" i="25"/>
  <c r="M103" i="25"/>
  <c r="L103" i="25"/>
  <c r="K103" i="25"/>
  <c r="J103" i="25"/>
  <c r="I103" i="25"/>
  <c r="H103" i="25"/>
  <c r="G103" i="25"/>
  <c r="F103" i="25"/>
  <c r="E103" i="25"/>
  <c r="D103" i="25"/>
  <c r="B103" i="25"/>
  <c r="A103" i="25"/>
  <c r="M102" i="25"/>
  <c r="L102" i="25"/>
  <c r="K102" i="25"/>
  <c r="J102" i="25"/>
  <c r="I102" i="25"/>
  <c r="H102" i="25"/>
  <c r="G102" i="25"/>
  <c r="F102" i="25"/>
  <c r="E102" i="25"/>
  <c r="D102" i="25"/>
  <c r="B102" i="25"/>
  <c r="A102" i="25"/>
  <c r="M101" i="25"/>
  <c r="L101" i="25"/>
  <c r="K101" i="25"/>
  <c r="J101" i="25"/>
  <c r="I101" i="25"/>
  <c r="H101" i="25"/>
  <c r="G101" i="25"/>
  <c r="F101" i="25"/>
  <c r="E101" i="25"/>
  <c r="D101" i="25"/>
  <c r="B101" i="25"/>
  <c r="A101" i="25"/>
  <c r="M100" i="25"/>
  <c r="L100" i="25"/>
  <c r="K100" i="25"/>
  <c r="J100" i="25"/>
  <c r="I100" i="25"/>
  <c r="H100" i="25"/>
  <c r="G100" i="25"/>
  <c r="F100" i="25"/>
  <c r="E100" i="25"/>
  <c r="D100" i="25"/>
  <c r="B100" i="25"/>
  <c r="A100" i="25"/>
  <c r="M99" i="25"/>
  <c r="L99" i="25"/>
  <c r="K99" i="25"/>
  <c r="J99" i="25"/>
  <c r="I99" i="25"/>
  <c r="H99" i="25"/>
  <c r="G99" i="25"/>
  <c r="F99" i="25"/>
  <c r="E99" i="25"/>
  <c r="D99" i="25"/>
  <c r="B99" i="25"/>
  <c r="A99" i="25"/>
  <c r="M98" i="25"/>
  <c r="L98" i="25"/>
  <c r="K98" i="25"/>
  <c r="J98" i="25"/>
  <c r="I98" i="25"/>
  <c r="H98" i="25"/>
  <c r="G98" i="25"/>
  <c r="F98" i="25"/>
  <c r="E98" i="25"/>
  <c r="D98" i="25"/>
  <c r="B98" i="25"/>
  <c r="A98" i="25"/>
  <c r="M97" i="25"/>
  <c r="L97" i="25"/>
  <c r="K97" i="25"/>
  <c r="J97" i="25"/>
  <c r="I97" i="25"/>
  <c r="H97" i="25"/>
  <c r="G97" i="25"/>
  <c r="F97" i="25"/>
  <c r="E97" i="25"/>
  <c r="D97" i="25"/>
  <c r="B97" i="25"/>
  <c r="A97" i="25"/>
  <c r="M96" i="25"/>
  <c r="L96" i="25"/>
  <c r="K96" i="25"/>
  <c r="J96" i="25"/>
  <c r="I96" i="25"/>
  <c r="H96" i="25"/>
  <c r="G96" i="25"/>
  <c r="F96" i="25"/>
  <c r="E96" i="25"/>
  <c r="D96" i="25"/>
  <c r="B96" i="25"/>
  <c r="A96" i="25"/>
  <c r="M95" i="25"/>
  <c r="L95" i="25"/>
  <c r="K95" i="25"/>
  <c r="J95" i="25"/>
  <c r="I95" i="25"/>
  <c r="H95" i="25"/>
  <c r="G95" i="25"/>
  <c r="F95" i="25"/>
  <c r="E95" i="25"/>
  <c r="D95" i="25"/>
  <c r="B95" i="25"/>
  <c r="A95" i="25"/>
  <c r="M94" i="25"/>
  <c r="L94" i="25"/>
  <c r="K94" i="25"/>
  <c r="J94" i="25"/>
  <c r="I94" i="25"/>
  <c r="H94" i="25"/>
  <c r="G94" i="25"/>
  <c r="F94" i="25"/>
  <c r="E94" i="25"/>
  <c r="D94" i="25"/>
  <c r="B94" i="25"/>
  <c r="A94" i="25"/>
  <c r="M93" i="25"/>
  <c r="L93" i="25"/>
  <c r="K93" i="25"/>
  <c r="J93" i="25"/>
  <c r="I93" i="25"/>
  <c r="H93" i="25"/>
  <c r="G93" i="25"/>
  <c r="F93" i="25"/>
  <c r="E93" i="25"/>
  <c r="D93" i="25"/>
  <c r="B93" i="25"/>
  <c r="A93" i="25"/>
  <c r="M92" i="25"/>
  <c r="L92" i="25"/>
  <c r="K92" i="25"/>
  <c r="J92" i="25"/>
  <c r="I92" i="25"/>
  <c r="H92" i="25"/>
  <c r="G92" i="25"/>
  <c r="F92" i="25"/>
  <c r="E92" i="25"/>
  <c r="D92" i="25"/>
  <c r="B92" i="25"/>
  <c r="A92" i="25"/>
  <c r="M91" i="25"/>
  <c r="L91" i="25"/>
  <c r="K91" i="25"/>
  <c r="J91" i="25"/>
  <c r="I91" i="25"/>
  <c r="H91" i="25"/>
  <c r="G91" i="25"/>
  <c r="F91" i="25"/>
  <c r="E91" i="25"/>
  <c r="D91" i="25"/>
  <c r="B91" i="25"/>
  <c r="A91" i="25"/>
  <c r="M90" i="25"/>
  <c r="L90" i="25"/>
  <c r="K90" i="25"/>
  <c r="J90" i="25"/>
  <c r="I90" i="25"/>
  <c r="H90" i="25"/>
  <c r="G90" i="25"/>
  <c r="F90" i="25"/>
  <c r="E90" i="25"/>
  <c r="D90" i="25"/>
  <c r="B90" i="25"/>
  <c r="A90" i="25"/>
  <c r="M89" i="25"/>
  <c r="L89" i="25"/>
  <c r="K89" i="25"/>
  <c r="J89" i="25"/>
  <c r="I89" i="25"/>
  <c r="H89" i="25"/>
  <c r="G89" i="25"/>
  <c r="F89" i="25"/>
  <c r="E89" i="25"/>
  <c r="D89" i="25"/>
  <c r="B89" i="25"/>
  <c r="A89" i="25"/>
  <c r="M88" i="25"/>
  <c r="L88" i="25"/>
  <c r="K88" i="25"/>
  <c r="J88" i="25"/>
  <c r="I88" i="25"/>
  <c r="H88" i="25"/>
  <c r="G88" i="25"/>
  <c r="F88" i="25"/>
  <c r="E88" i="25"/>
  <c r="D88" i="25"/>
  <c r="B88" i="25"/>
  <c r="A88" i="25"/>
  <c r="M87" i="25"/>
  <c r="L87" i="25"/>
  <c r="K87" i="25"/>
  <c r="J87" i="25"/>
  <c r="I87" i="25"/>
  <c r="H87" i="25"/>
  <c r="G87" i="25"/>
  <c r="F87" i="25"/>
  <c r="E87" i="25"/>
  <c r="D87" i="25"/>
  <c r="B87" i="25"/>
  <c r="A87" i="25"/>
  <c r="M86" i="25"/>
  <c r="L86" i="25"/>
  <c r="K86" i="25"/>
  <c r="J86" i="25"/>
  <c r="I86" i="25"/>
  <c r="H86" i="25"/>
  <c r="G86" i="25"/>
  <c r="F86" i="25"/>
  <c r="E86" i="25"/>
  <c r="D86" i="25"/>
  <c r="B86" i="25"/>
  <c r="A86" i="25"/>
  <c r="M85" i="25"/>
  <c r="L85" i="25"/>
  <c r="K85" i="25"/>
  <c r="J85" i="25"/>
  <c r="I85" i="25"/>
  <c r="H85" i="25"/>
  <c r="G85" i="25"/>
  <c r="F85" i="25"/>
  <c r="E85" i="25"/>
  <c r="D85" i="25"/>
  <c r="B85" i="25"/>
  <c r="A85" i="25"/>
  <c r="M84" i="25"/>
  <c r="L84" i="25"/>
  <c r="K84" i="25"/>
  <c r="J84" i="25"/>
  <c r="I84" i="25"/>
  <c r="H84" i="25"/>
  <c r="G84" i="25"/>
  <c r="F84" i="25"/>
  <c r="E84" i="25"/>
  <c r="D84" i="25"/>
  <c r="B84" i="25"/>
  <c r="A84" i="25"/>
  <c r="M83" i="25"/>
  <c r="L83" i="25"/>
  <c r="K83" i="25"/>
  <c r="J83" i="25"/>
  <c r="I83" i="25"/>
  <c r="H83" i="25"/>
  <c r="G83" i="25"/>
  <c r="F83" i="25"/>
  <c r="E83" i="25"/>
  <c r="D83" i="25"/>
  <c r="B83" i="25"/>
  <c r="A83" i="25"/>
  <c r="M82" i="25"/>
  <c r="L82" i="25"/>
  <c r="K82" i="25"/>
  <c r="J82" i="25"/>
  <c r="I82" i="25"/>
  <c r="H82" i="25"/>
  <c r="G82" i="25"/>
  <c r="F82" i="25"/>
  <c r="E82" i="25"/>
  <c r="D82" i="25"/>
  <c r="B82" i="25"/>
  <c r="A82" i="25"/>
  <c r="M81" i="25"/>
  <c r="L81" i="25"/>
  <c r="K81" i="25"/>
  <c r="J81" i="25"/>
  <c r="I81" i="25"/>
  <c r="H81" i="25"/>
  <c r="G81" i="25"/>
  <c r="F81" i="25"/>
  <c r="E81" i="25"/>
  <c r="D81" i="25"/>
  <c r="B81" i="25"/>
  <c r="A81" i="25"/>
  <c r="M80" i="25"/>
  <c r="L80" i="25"/>
  <c r="K80" i="25"/>
  <c r="J80" i="25"/>
  <c r="I80" i="25"/>
  <c r="H80" i="25"/>
  <c r="G80" i="25"/>
  <c r="F80" i="25"/>
  <c r="E80" i="25"/>
  <c r="D80" i="25"/>
  <c r="B80" i="25"/>
  <c r="A80" i="25"/>
  <c r="M79" i="25"/>
  <c r="L79" i="25"/>
  <c r="K79" i="25"/>
  <c r="J79" i="25"/>
  <c r="I79" i="25"/>
  <c r="H79" i="25"/>
  <c r="G79" i="25"/>
  <c r="F79" i="25"/>
  <c r="E79" i="25"/>
  <c r="D79" i="25"/>
  <c r="B79" i="25"/>
  <c r="A79" i="25"/>
  <c r="M78" i="25"/>
  <c r="L78" i="25"/>
  <c r="K78" i="25"/>
  <c r="J78" i="25"/>
  <c r="I78" i="25"/>
  <c r="H78" i="25"/>
  <c r="G78" i="25"/>
  <c r="F78" i="25"/>
  <c r="E78" i="25"/>
  <c r="D78" i="25"/>
  <c r="B78" i="25"/>
  <c r="A78" i="25"/>
  <c r="M77" i="25"/>
  <c r="L77" i="25"/>
  <c r="K77" i="25"/>
  <c r="J77" i="25"/>
  <c r="I77" i="25"/>
  <c r="H77" i="25"/>
  <c r="G77" i="25"/>
  <c r="F77" i="25"/>
  <c r="E77" i="25"/>
  <c r="D77" i="25"/>
  <c r="B77" i="25"/>
  <c r="A77" i="25"/>
  <c r="M76" i="25"/>
  <c r="L76" i="25"/>
  <c r="K76" i="25"/>
  <c r="J76" i="25"/>
  <c r="I76" i="25"/>
  <c r="H76" i="25"/>
  <c r="G76" i="25"/>
  <c r="F76" i="25"/>
  <c r="E76" i="25"/>
  <c r="D76" i="25"/>
  <c r="B76" i="25"/>
  <c r="A76" i="25"/>
  <c r="M75" i="25"/>
  <c r="L75" i="25"/>
  <c r="K75" i="25"/>
  <c r="J75" i="25"/>
  <c r="I75" i="25"/>
  <c r="H75" i="25"/>
  <c r="G75" i="25"/>
  <c r="F75" i="25"/>
  <c r="E75" i="25"/>
  <c r="D75" i="25"/>
  <c r="B75" i="25"/>
  <c r="A75" i="25"/>
  <c r="M74" i="25"/>
  <c r="L74" i="25"/>
  <c r="K74" i="25"/>
  <c r="J74" i="25"/>
  <c r="I74" i="25"/>
  <c r="H74" i="25"/>
  <c r="G74" i="25"/>
  <c r="F74" i="25"/>
  <c r="E74" i="25"/>
  <c r="D74" i="25"/>
  <c r="B74" i="25"/>
  <c r="A74" i="25"/>
  <c r="M73" i="25"/>
  <c r="L73" i="25"/>
  <c r="K73" i="25"/>
  <c r="J73" i="25"/>
  <c r="I73" i="25"/>
  <c r="H73" i="25"/>
  <c r="G73" i="25"/>
  <c r="F73" i="25"/>
  <c r="E73" i="25"/>
  <c r="D73" i="25"/>
  <c r="B73" i="25"/>
  <c r="A73" i="25"/>
  <c r="M72" i="25"/>
  <c r="L72" i="25"/>
  <c r="K72" i="25"/>
  <c r="J72" i="25"/>
  <c r="I72" i="25"/>
  <c r="H72" i="25"/>
  <c r="G72" i="25"/>
  <c r="F72" i="25"/>
  <c r="E72" i="25"/>
  <c r="D72" i="25"/>
  <c r="B72" i="25"/>
  <c r="A72" i="25"/>
  <c r="M71" i="25"/>
  <c r="L71" i="25"/>
  <c r="K71" i="25"/>
  <c r="J71" i="25"/>
  <c r="I71" i="25"/>
  <c r="H71" i="25"/>
  <c r="G71" i="25"/>
  <c r="F71" i="25"/>
  <c r="E71" i="25"/>
  <c r="D71" i="25"/>
  <c r="B71" i="25"/>
  <c r="A71" i="25"/>
  <c r="M70" i="25"/>
  <c r="L70" i="25"/>
  <c r="K70" i="25"/>
  <c r="J70" i="25"/>
  <c r="I70" i="25"/>
  <c r="H70" i="25"/>
  <c r="G70" i="25"/>
  <c r="F70" i="25"/>
  <c r="E70" i="25"/>
  <c r="D70" i="25"/>
  <c r="B70" i="25"/>
  <c r="A70" i="25"/>
  <c r="M69" i="25"/>
  <c r="L69" i="25"/>
  <c r="K69" i="25"/>
  <c r="J69" i="25"/>
  <c r="I69" i="25"/>
  <c r="H69" i="25"/>
  <c r="G69" i="25"/>
  <c r="F69" i="25"/>
  <c r="E69" i="25"/>
  <c r="D69" i="25"/>
  <c r="B69" i="25"/>
  <c r="A69" i="25"/>
  <c r="M68" i="25"/>
  <c r="L68" i="25"/>
  <c r="K68" i="25"/>
  <c r="J68" i="25"/>
  <c r="I68" i="25"/>
  <c r="H68" i="25"/>
  <c r="G68" i="25"/>
  <c r="F68" i="25"/>
  <c r="E68" i="25"/>
  <c r="D68" i="25"/>
  <c r="B68" i="25"/>
  <c r="A68" i="25"/>
  <c r="M67" i="25"/>
  <c r="L67" i="25"/>
  <c r="K67" i="25"/>
  <c r="J67" i="25"/>
  <c r="I67" i="25"/>
  <c r="H67" i="25"/>
  <c r="G67" i="25"/>
  <c r="F67" i="25"/>
  <c r="E67" i="25"/>
  <c r="D67" i="25"/>
  <c r="B67" i="25"/>
  <c r="A67" i="25"/>
  <c r="M66" i="25"/>
  <c r="L66" i="25"/>
  <c r="K66" i="25"/>
  <c r="J66" i="25"/>
  <c r="I66" i="25"/>
  <c r="H66" i="25"/>
  <c r="G66" i="25"/>
  <c r="F66" i="25"/>
  <c r="E66" i="25"/>
  <c r="D66" i="25"/>
  <c r="B66" i="25"/>
  <c r="A66" i="25"/>
  <c r="M65" i="25"/>
  <c r="L65" i="25"/>
  <c r="K65" i="25"/>
  <c r="J65" i="25"/>
  <c r="I65" i="25"/>
  <c r="H65" i="25"/>
  <c r="G65" i="25"/>
  <c r="F65" i="25"/>
  <c r="E65" i="25"/>
  <c r="D65" i="25"/>
  <c r="B65" i="25"/>
  <c r="A65" i="25"/>
  <c r="M64" i="25"/>
  <c r="L64" i="25"/>
  <c r="K64" i="25"/>
  <c r="J64" i="25"/>
  <c r="I64" i="25"/>
  <c r="H64" i="25"/>
  <c r="G64" i="25"/>
  <c r="F64" i="25"/>
  <c r="E64" i="25"/>
  <c r="D64" i="25"/>
  <c r="B64" i="25"/>
  <c r="A64" i="25"/>
  <c r="M63" i="25"/>
  <c r="L63" i="25"/>
  <c r="K63" i="25"/>
  <c r="J63" i="25"/>
  <c r="I63" i="25"/>
  <c r="H63" i="25"/>
  <c r="G63" i="25"/>
  <c r="F63" i="25"/>
  <c r="E63" i="25"/>
  <c r="D63" i="25"/>
  <c r="B63" i="25"/>
  <c r="A63" i="25"/>
  <c r="M62" i="25"/>
  <c r="L62" i="25"/>
  <c r="K62" i="25"/>
  <c r="J62" i="25"/>
  <c r="I62" i="25"/>
  <c r="H62" i="25"/>
  <c r="G62" i="25"/>
  <c r="F62" i="25"/>
  <c r="E62" i="25"/>
  <c r="D62" i="25"/>
  <c r="B62" i="25"/>
  <c r="A62" i="25"/>
  <c r="M61" i="25"/>
  <c r="L61" i="25"/>
  <c r="K61" i="25"/>
  <c r="J61" i="25"/>
  <c r="I61" i="25"/>
  <c r="H61" i="25"/>
  <c r="G61" i="25"/>
  <c r="F61" i="25"/>
  <c r="E61" i="25"/>
  <c r="D61" i="25"/>
  <c r="B61" i="25"/>
  <c r="A61" i="25"/>
  <c r="M60" i="25"/>
  <c r="L60" i="25"/>
  <c r="K60" i="25"/>
  <c r="J60" i="25"/>
  <c r="I60" i="25"/>
  <c r="H60" i="25"/>
  <c r="G60" i="25"/>
  <c r="F60" i="25"/>
  <c r="E60" i="25"/>
  <c r="D60" i="25"/>
  <c r="B60" i="25"/>
  <c r="A60" i="25"/>
  <c r="M59" i="25"/>
  <c r="L59" i="25"/>
  <c r="K59" i="25"/>
  <c r="J59" i="25"/>
  <c r="I59" i="25"/>
  <c r="H59" i="25"/>
  <c r="G59" i="25"/>
  <c r="F59" i="25"/>
  <c r="E59" i="25"/>
  <c r="D59" i="25"/>
  <c r="B59" i="25"/>
  <c r="A59" i="25"/>
  <c r="M58" i="25"/>
  <c r="L58" i="25"/>
  <c r="K58" i="25"/>
  <c r="J58" i="25"/>
  <c r="I58" i="25"/>
  <c r="H58" i="25"/>
  <c r="G58" i="25"/>
  <c r="F58" i="25"/>
  <c r="E58" i="25"/>
  <c r="D58" i="25"/>
  <c r="B58" i="25"/>
  <c r="A58" i="25"/>
  <c r="M57" i="25"/>
  <c r="L57" i="25"/>
  <c r="K57" i="25"/>
  <c r="J57" i="25"/>
  <c r="I57" i="25"/>
  <c r="H57" i="25"/>
  <c r="G57" i="25"/>
  <c r="F57" i="25"/>
  <c r="E57" i="25"/>
  <c r="D57" i="25"/>
  <c r="B57" i="25"/>
  <c r="A57" i="25"/>
  <c r="M56" i="25"/>
  <c r="L56" i="25"/>
  <c r="K56" i="25"/>
  <c r="J56" i="25"/>
  <c r="I56" i="25"/>
  <c r="H56" i="25"/>
  <c r="G56" i="25"/>
  <c r="F56" i="25"/>
  <c r="E56" i="25"/>
  <c r="D56" i="25"/>
  <c r="B56" i="25"/>
  <c r="A56" i="25"/>
  <c r="M55" i="25"/>
  <c r="L55" i="25"/>
  <c r="K55" i="25"/>
  <c r="J55" i="25"/>
  <c r="I55" i="25"/>
  <c r="H55" i="25"/>
  <c r="G55" i="25"/>
  <c r="F55" i="25"/>
  <c r="E55" i="25"/>
  <c r="D55" i="25"/>
  <c r="B55" i="25"/>
  <c r="A55" i="25"/>
  <c r="M54" i="25"/>
  <c r="L54" i="25"/>
  <c r="K54" i="25"/>
  <c r="J54" i="25"/>
  <c r="I54" i="25"/>
  <c r="H54" i="25"/>
  <c r="G54" i="25"/>
  <c r="F54" i="25"/>
  <c r="E54" i="25"/>
  <c r="D54" i="25"/>
  <c r="B54" i="25"/>
  <c r="A54" i="25"/>
  <c r="M53" i="25"/>
  <c r="L53" i="25"/>
  <c r="K53" i="25"/>
  <c r="J53" i="25"/>
  <c r="I53" i="25"/>
  <c r="H53" i="25"/>
  <c r="G53" i="25"/>
  <c r="F53" i="25"/>
  <c r="E53" i="25"/>
  <c r="D53" i="25"/>
  <c r="B53" i="25"/>
  <c r="A53" i="25"/>
  <c r="M52" i="25"/>
  <c r="L52" i="25"/>
  <c r="K52" i="25"/>
  <c r="J52" i="25"/>
  <c r="I52" i="25"/>
  <c r="H52" i="25"/>
  <c r="G52" i="25"/>
  <c r="F52" i="25"/>
  <c r="E52" i="25"/>
  <c r="D52" i="25"/>
  <c r="B52" i="25"/>
  <c r="A52" i="25"/>
  <c r="M51" i="25"/>
  <c r="L51" i="25"/>
  <c r="K51" i="25"/>
  <c r="J51" i="25"/>
  <c r="I51" i="25"/>
  <c r="H51" i="25"/>
  <c r="G51" i="25"/>
  <c r="F51" i="25"/>
  <c r="E51" i="25"/>
  <c r="D51" i="25"/>
  <c r="B51" i="25"/>
  <c r="A51" i="25"/>
  <c r="M50" i="25"/>
  <c r="L50" i="25"/>
  <c r="K50" i="25"/>
  <c r="J50" i="25"/>
  <c r="I50" i="25"/>
  <c r="H50" i="25"/>
  <c r="G50" i="25"/>
  <c r="F50" i="25"/>
  <c r="E50" i="25"/>
  <c r="D50" i="25"/>
  <c r="B50" i="25"/>
  <c r="A50" i="25"/>
  <c r="M49" i="25"/>
  <c r="L49" i="25"/>
  <c r="K49" i="25"/>
  <c r="J49" i="25"/>
  <c r="I49" i="25"/>
  <c r="H49" i="25"/>
  <c r="G49" i="25"/>
  <c r="F49" i="25"/>
  <c r="E49" i="25"/>
  <c r="D49" i="25"/>
  <c r="B49" i="25"/>
  <c r="A49" i="25"/>
  <c r="M48" i="25"/>
  <c r="L48" i="25"/>
  <c r="K48" i="25"/>
  <c r="J48" i="25"/>
  <c r="I48" i="25"/>
  <c r="H48" i="25"/>
  <c r="G48" i="25"/>
  <c r="F48" i="25"/>
  <c r="E48" i="25"/>
  <c r="D48" i="25"/>
  <c r="B48" i="25"/>
  <c r="A48" i="25"/>
  <c r="M47" i="25"/>
  <c r="L47" i="25"/>
  <c r="K47" i="25"/>
  <c r="J47" i="25"/>
  <c r="I47" i="25"/>
  <c r="H47" i="25"/>
  <c r="G47" i="25"/>
  <c r="F47" i="25"/>
  <c r="E47" i="25"/>
  <c r="D47" i="25"/>
  <c r="B47" i="25"/>
  <c r="A47" i="25"/>
  <c r="M46" i="25"/>
  <c r="L46" i="25"/>
  <c r="K46" i="25"/>
  <c r="J46" i="25"/>
  <c r="I46" i="25"/>
  <c r="H46" i="25"/>
  <c r="G46" i="25"/>
  <c r="F46" i="25"/>
  <c r="E46" i="25"/>
  <c r="D46" i="25"/>
  <c r="B46" i="25"/>
  <c r="A46" i="25"/>
  <c r="M45" i="25"/>
  <c r="L45" i="25"/>
  <c r="K45" i="25"/>
  <c r="J45" i="25"/>
  <c r="I45" i="25"/>
  <c r="H45" i="25"/>
  <c r="G45" i="25"/>
  <c r="F45" i="25"/>
  <c r="E45" i="25"/>
  <c r="D45" i="25"/>
  <c r="B45" i="25"/>
  <c r="A45" i="25"/>
  <c r="M44" i="25"/>
  <c r="L44" i="25"/>
  <c r="K44" i="25"/>
  <c r="J44" i="25"/>
  <c r="I44" i="25"/>
  <c r="H44" i="25"/>
  <c r="G44" i="25"/>
  <c r="F44" i="25"/>
  <c r="E44" i="25"/>
  <c r="D44" i="25"/>
  <c r="B44" i="25"/>
  <c r="A44" i="25"/>
  <c r="M43" i="25"/>
  <c r="L43" i="25"/>
  <c r="K43" i="25"/>
  <c r="J43" i="25"/>
  <c r="I43" i="25"/>
  <c r="H43" i="25"/>
  <c r="G43" i="25"/>
  <c r="F43" i="25"/>
  <c r="E43" i="25"/>
  <c r="D43" i="25"/>
  <c r="B43" i="25"/>
  <c r="A43" i="25"/>
  <c r="M42" i="25"/>
  <c r="L42" i="25"/>
  <c r="K42" i="25"/>
  <c r="J42" i="25"/>
  <c r="I42" i="25"/>
  <c r="H42" i="25"/>
  <c r="G42" i="25"/>
  <c r="F42" i="25"/>
  <c r="E42" i="25"/>
  <c r="D42" i="25"/>
  <c r="B42" i="25"/>
  <c r="A42" i="25"/>
  <c r="M41" i="25"/>
  <c r="L41" i="25"/>
  <c r="K41" i="25"/>
  <c r="J41" i="25"/>
  <c r="I41" i="25"/>
  <c r="H41" i="25"/>
  <c r="G41" i="25"/>
  <c r="F41" i="25"/>
  <c r="E41" i="25"/>
  <c r="D41" i="25"/>
  <c r="B41" i="25"/>
  <c r="A41" i="25"/>
  <c r="M40" i="25"/>
  <c r="L40" i="25"/>
  <c r="K40" i="25"/>
  <c r="J40" i="25"/>
  <c r="I40" i="25"/>
  <c r="H40" i="25"/>
  <c r="G40" i="25"/>
  <c r="F40" i="25"/>
  <c r="E40" i="25"/>
  <c r="D40" i="25"/>
  <c r="B40" i="25"/>
  <c r="A40" i="25"/>
  <c r="M39" i="25"/>
  <c r="L39" i="25"/>
  <c r="K39" i="25"/>
  <c r="J39" i="25"/>
  <c r="I39" i="25"/>
  <c r="H39" i="25"/>
  <c r="G39" i="25"/>
  <c r="F39" i="25"/>
  <c r="E39" i="25"/>
  <c r="D39" i="25"/>
  <c r="B39" i="25"/>
  <c r="A39" i="25"/>
  <c r="M38" i="25"/>
  <c r="L38" i="25"/>
  <c r="K38" i="25"/>
  <c r="J38" i="25"/>
  <c r="I38" i="25"/>
  <c r="H38" i="25"/>
  <c r="G38" i="25"/>
  <c r="F38" i="25"/>
  <c r="E38" i="25"/>
  <c r="D38" i="25"/>
  <c r="B38" i="25"/>
  <c r="A38" i="25"/>
  <c r="M37" i="25"/>
  <c r="L37" i="25"/>
  <c r="K37" i="25"/>
  <c r="J37" i="25"/>
  <c r="I37" i="25"/>
  <c r="H37" i="25"/>
  <c r="G37" i="25"/>
  <c r="F37" i="25"/>
  <c r="E37" i="25"/>
  <c r="D37" i="25"/>
  <c r="B37" i="25"/>
  <c r="A37" i="25"/>
  <c r="M36" i="25"/>
  <c r="L36" i="25"/>
  <c r="K36" i="25"/>
  <c r="J36" i="25"/>
  <c r="I36" i="25"/>
  <c r="H36" i="25"/>
  <c r="G36" i="25"/>
  <c r="F36" i="25"/>
  <c r="E36" i="25"/>
  <c r="D36" i="25"/>
  <c r="B36" i="25"/>
  <c r="A36" i="25"/>
  <c r="M35" i="25"/>
  <c r="L35" i="25"/>
  <c r="K35" i="25"/>
  <c r="J35" i="25"/>
  <c r="I35" i="25"/>
  <c r="H35" i="25"/>
  <c r="G35" i="25"/>
  <c r="F35" i="25"/>
  <c r="E35" i="25"/>
  <c r="D35" i="25"/>
  <c r="B35" i="25"/>
  <c r="A35" i="25"/>
  <c r="M34" i="25"/>
  <c r="L34" i="25"/>
  <c r="K34" i="25"/>
  <c r="J34" i="25"/>
  <c r="I34" i="25"/>
  <c r="H34" i="25"/>
  <c r="G34" i="25"/>
  <c r="F34" i="25"/>
  <c r="E34" i="25"/>
  <c r="D34" i="25"/>
  <c r="B34" i="25"/>
  <c r="A34" i="25"/>
  <c r="M33" i="25"/>
  <c r="L33" i="25"/>
  <c r="K33" i="25"/>
  <c r="J33" i="25"/>
  <c r="I33" i="25"/>
  <c r="H33" i="25"/>
  <c r="G33" i="25"/>
  <c r="F33" i="25"/>
  <c r="E33" i="25"/>
  <c r="D33" i="25"/>
  <c r="B33" i="25"/>
  <c r="A33" i="25"/>
  <c r="M32" i="25"/>
  <c r="L32" i="25"/>
  <c r="K32" i="25"/>
  <c r="J32" i="25"/>
  <c r="I32" i="25"/>
  <c r="H32" i="25"/>
  <c r="G32" i="25"/>
  <c r="F32" i="25"/>
  <c r="E32" i="25"/>
  <c r="D32" i="25"/>
  <c r="B32" i="25"/>
  <c r="A32" i="25"/>
  <c r="M31" i="25"/>
  <c r="L31" i="25"/>
  <c r="K31" i="25"/>
  <c r="J31" i="25"/>
  <c r="I31" i="25"/>
  <c r="H31" i="25"/>
  <c r="G31" i="25"/>
  <c r="F31" i="25"/>
  <c r="E31" i="25"/>
  <c r="D31" i="25"/>
  <c r="B31" i="25"/>
  <c r="A31" i="25"/>
  <c r="M30" i="25"/>
  <c r="L30" i="25"/>
  <c r="K30" i="25"/>
  <c r="J30" i="25"/>
  <c r="I30" i="25"/>
  <c r="H30" i="25"/>
  <c r="G30" i="25"/>
  <c r="F30" i="25"/>
  <c r="E30" i="25"/>
  <c r="D30" i="25"/>
  <c r="B30" i="25"/>
  <c r="A30" i="25"/>
  <c r="M29" i="25"/>
  <c r="L29" i="25"/>
  <c r="K29" i="25"/>
  <c r="J29" i="25"/>
  <c r="I29" i="25"/>
  <c r="H29" i="25"/>
  <c r="G29" i="25"/>
  <c r="F29" i="25"/>
  <c r="E29" i="25"/>
  <c r="D29" i="25"/>
  <c r="B29" i="25"/>
  <c r="A29" i="25"/>
  <c r="M28" i="25"/>
  <c r="L28" i="25"/>
  <c r="K28" i="25"/>
  <c r="J28" i="25"/>
  <c r="I28" i="25"/>
  <c r="H28" i="25"/>
  <c r="G28" i="25"/>
  <c r="F28" i="25"/>
  <c r="E28" i="25"/>
  <c r="D28" i="25"/>
  <c r="B28" i="25"/>
  <c r="A28" i="25"/>
  <c r="M27" i="25"/>
  <c r="L27" i="25"/>
  <c r="K27" i="25"/>
  <c r="J27" i="25"/>
  <c r="I27" i="25"/>
  <c r="H27" i="25"/>
  <c r="G27" i="25"/>
  <c r="F27" i="25"/>
  <c r="E27" i="25"/>
  <c r="D27" i="25"/>
  <c r="B27" i="25"/>
  <c r="A27" i="25"/>
  <c r="M26" i="25"/>
  <c r="L26" i="25"/>
  <c r="K26" i="25"/>
  <c r="J26" i="25"/>
  <c r="I26" i="25"/>
  <c r="H26" i="25"/>
  <c r="G26" i="25"/>
  <c r="F26" i="25"/>
  <c r="E26" i="25"/>
  <c r="D26" i="25"/>
  <c r="B26" i="25"/>
  <c r="A26" i="25"/>
  <c r="M25" i="25"/>
  <c r="L25" i="25"/>
  <c r="K25" i="25"/>
  <c r="J25" i="25"/>
  <c r="I25" i="25"/>
  <c r="H25" i="25"/>
  <c r="G25" i="25"/>
  <c r="F25" i="25"/>
  <c r="E25" i="25"/>
  <c r="D25" i="25"/>
  <c r="B25" i="25"/>
  <c r="A25" i="25"/>
  <c r="M24" i="25"/>
  <c r="L24" i="25"/>
  <c r="K24" i="25"/>
  <c r="J24" i="25"/>
  <c r="I24" i="25"/>
  <c r="H24" i="25"/>
  <c r="G24" i="25"/>
  <c r="F24" i="25"/>
  <c r="E24" i="25"/>
  <c r="D24" i="25"/>
  <c r="B24" i="25"/>
  <c r="A24" i="25"/>
  <c r="M23" i="25"/>
  <c r="L23" i="25"/>
  <c r="K23" i="25"/>
  <c r="J23" i="25"/>
  <c r="I23" i="25"/>
  <c r="H23" i="25"/>
  <c r="G23" i="25"/>
  <c r="F23" i="25"/>
  <c r="E23" i="25"/>
  <c r="D23" i="25"/>
  <c r="B23" i="25"/>
  <c r="A23" i="25"/>
  <c r="M22" i="25"/>
  <c r="L22" i="25"/>
  <c r="K22" i="25"/>
  <c r="J22" i="25"/>
  <c r="I22" i="25"/>
  <c r="H22" i="25"/>
  <c r="G22" i="25"/>
  <c r="F22" i="25"/>
  <c r="E22" i="25"/>
  <c r="D22" i="25"/>
  <c r="B22" i="25"/>
  <c r="A22" i="25"/>
  <c r="M21" i="25"/>
  <c r="L21" i="25"/>
  <c r="K21" i="25"/>
  <c r="J21" i="25"/>
  <c r="I21" i="25"/>
  <c r="H21" i="25"/>
  <c r="G21" i="25"/>
  <c r="F21" i="25"/>
  <c r="E21" i="25"/>
  <c r="D21" i="25"/>
  <c r="B21" i="25"/>
  <c r="A21" i="25"/>
  <c r="M20" i="25"/>
  <c r="L20" i="25"/>
  <c r="K20" i="25"/>
  <c r="J20" i="25"/>
  <c r="I20" i="25"/>
  <c r="H20" i="25"/>
  <c r="G20" i="25"/>
  <c r="F20" i="25"/>
  <c r="E20" i="25"/>
  <c r="D20" i="25"/>
  <c r="B20" i="25"/>
  <c r="A20" i="25"/>
  <c r="M19" i="25"/>
  <c r="L19" i="25"/>
  <c r="K19" i="25"/>
  <c r="J19" i="25"/>
  <c r="I19" i="25"/>
  <c r="H19" i="25"/>
  <c r="G19" i="25"/>
  <c r="F19" i="25"/>
  <c r="E19" i="25"/>
  <c r="D19" i="25"/>
  <c r="B19" i="25"/>
  <c r="A19" i="25"/>
  <c r="M18" i="25"/>
  <c r="L18" i="25"/>
  <c r="K18" i="25"/>
  <c r="J18" i="25"/>
  <c r="I18" i="25"/>
  <c r="H18" i="25"/>
  <c r="G18" i="25"/>
  <c r="F18" i="25"/>
  <c r="E18" i="25"/>
  <c r="D18" i="25"/>
  <c r="B18" i="25"/>
  <c r="A18" i="25"/>
  <c r="M17" i="25"/>
  <c r="L17" i="25"/>
  <c r="K17" i="25"/>
  <c r="J17" i="25"/>
  <c r="I17" i="25"/>
  <c r="H17" i="25"/>
  <c r="G17" i="25"/>
  <c r="F17" i="25"/>
  <c r="E17" i="25"/>
  <c r="D17" i="25"/>
  <c r="B17" i="25"/>
  <c r="A17" i="25"/>
  <c r="M16" i="25"/>
  <c r="L16" i="25"/>
  <c r="K16" i="25"/>
  <c r="J16" i="25"/>
  <c r="I16" i="25"/>
  <c r="H16" i="25"/>
  <c r="G16" i="25"/>
  <c r="F16" i="25"/>
  <c r="E16" i="25"/>
  <c r="D16" i="25"/>
  <c r="B16" i="25"/>
  <c r="A16" i="25"/>
  <c r="M15" i="25"/>
  <c r="L15" i="25"/>
  <c r="K15" i="25"/>
  <c r="J15" i="25"/>
  <c r="I15" i="25"/>
  <c r="H15" i="25"/>
  <c r="G15" i="25"/>
  <c r="F15" i="25"/>
  <c r="E15" i="25"/>
  <c r="D15" i="25"/>
  <c r="B15" i="25"/>
  <c r="A15" i="25"/>
  <c r="M14" i="25"/>
  <c r="L14" i="25"/>
  <c r="K14" i="25"/>
  <c r="J14" i="25"/>
  <c r="I14" i="25"/>
  <c r="H14" i="25"/>
  <c r="G14" i="25"/>
  <c r="F14" i="25"/>
  <c r="E14" i="25"/>
  <c r="D14" i="25"/>
  <c r="B14" i="25"/>
  <c r="A14" i="25"/>
  <c r="M13" i="25"/>
  <c r="L13" i="25"/>
  <c r="K13" i="25"/>
  <c r="J13" i="25"/>
  <c r="I13" i="25"/>
  <c r="H13" i="25"/>
  <c r="G13" i="25"/>
  <c r="F13" i="25"/>
  <c r="E13" i="25"/>
  <c r="D13" i="25"/>
  <c r="B13" i="25"/>
  <c r="A13" i="25"/>
  <c r="M12" i="25"/>
  <c r="L12" i="25"/>
  <c r="K12" i="25"/>
  <c r="J12" i="25"/>
  <c r="I12" i="25"/>
  <c r="H12" i="25"/>
  <c r="G12" i="25"/>
  <c r="F12" i="25"/>
  <c r="E12" i="25"/>
  <c r="D12" i="25"/>
  <c r="A12" i="25"/>
  <c r="M182" i="26"/>
  <c r="L182" i="26"/>
  <c r="K182" i="26"/>
  <c r="J182" i="26"/>
  <c r="I182" i="26"/>
  <c r="H182" i="26"/>
  <c r="G182" i="26"/>
  <c r="F182" i="26"/>
  <c r="E182" i="26"/>
  <c r="D182" i="26"/>
  <c r="B182" i="26"/>
  <c r="A182" i="26"/>
  <c r="M181" i="26"/>
  <c r="L181" i="26"/>
  <c r="K181" i="26"/>
  <c r="J181" i="26"/>
  <c r="I181" i="26"/>
  <c r="H181" i="26"/>
  <c r="G181" i="26"/>
  <c r="F181" i="26"/>
  <c r="E181" i="26"/>
  <c r="D181" i="26"/>
  <c r="B181" i="26"/>
  <c r="A181" i="26"/>
  <c r="M180" i="26"/>
  <c r="L180" i="26"/>
  <c r="K180" i="26"/>
  <c r="J180" i="26"/>
  <c r="I180" i="26"/>
  <c r="H180" i="26"/>
  <c r="G180" i="26"/>
  <c r="F180" i="26"/>
  <c r="E180" i="26"/>
  <c r="D180" i="26"/>
  <c r="B180" i="26"/>
  <c r="A180" i="26"/>
  <c r="M179" i="26"/>
  <c r="L179" i="26"/>
  <c r="K179" i="26"/>
  <c r="J179" i="26"/>
  <c r="I179" i="26"/>
  <c r="H179" i="26"/>
  <c r="G179" i="26"/>
  <c r="F179" i="26"/>
  <c r="E179" i="26"/>
  <c r="D179" i="26"/>
  <c r="B179" i="26"/>
  <c r="A179" i="26"/>
  <c r="M178" i="26"/>
  <c r="L178" i="26"/>
  <c r="K178" i="26"/>
  <c r="J178" i="26"/>
  <c r="I178" i="26"/>
  <c r="H178" i="26"/>
  <c r="G178" i="26"/>
  <c r="F178" i="26"/>
  <c r="E178" i="26"/>
  <c r="D178" i="26"/>
  <c r="B178" i="26"/>
  <c r="A178" i="26"/>
  <c r="M177" i="26"/>
  <c r="L177" i="26"/>
  <c r="K177" i="26"/>
  <c r="J177" i="26"/>
  <c r="I177" i="26"/>
  <c r="H177" i="26"/>
  <c r="G177" i="26"/>
  <c r="F177" i="26"/>
  <c r="E177" i="26"/>
  <c r="D177" i="26"/>
  <c r="B177" i="26"/>
  <c r="A177" i="26"/>
  <c r="M176" i="26"/>
  <c r="L176" i="26"/>
  <c r="K176" i="26"/>
  <c r="J176" i="26"/>
  <c r="I176" i="26"/>
  <c r="H176" i="26"/>
  <c r="G176" i="26"/>
  <c r="F176" i="26"/>
  <c r="E176" i="26"/>
  <c r="D176" i="26"/>
  <c r="B176" i="26"/>
  <c r="A176" i="26"/>
  <c r="M175" i="26"/>
  <c r="L175" i="26"/>
  <c r="K175" i="26"/>
  <c r="J175" i="26"/>
  <c r="I175" i="26"/>
  <c r="H175" i="26"/>
  <c r="G175" i="26"/>
  <c r="F175" i="26"/>
  <c r="E175" i="26"/>
  <c r="D175" i="26"/>
  <c r="B175" i="26"/>
  <c r="A175" i="26"/>
  <c r="M174" i="26"/>
  <c r="L174" i="26"/>
  <c r="K174" i="26"/>
  <c r="J174" i="26"/>
  <c r="I174" i="26"/>
  <c r="H174" i="26"/>
  <c r="G174" i="26"/>
  <c r="F174" i="26"/>
  <c r="E174" i="26"/>
  <c r="D174" i="26"/>
  <c r="B174" i="26"/>
  <c r="A174" i="26"/>
  <c r="M173" i="26"/>
  <c r="L173" i="26"/>
  <c r="K173" i="26"/>
  <c r="J173" i="26"/>
  <c r="I173" i="26"/>
  <c r="H173" i="26"/>
  <c r="G173" i="26"/>
  <c r="F173" i="26"/>
  <c r="E173" i="26"/>
  <c r="D173" i="26"/>
  <c r="B173" i="26"/>
  <c r="A173" i="26"/>
  <c r="M172" i="26"/>
  <c r="L172" i="26"/>
  <c r="K172" i="26"/>
  <c r="J172" i="26"/>
  <c r="I172" i="26"/>
  <c r="H172" i="26"/>
  <c r="G172" i="26"/>
  <c r="F172" i="26"/>
  <c r="E172" i="26"/>
  <c r="D172" i="26"/>
  <c r="B172" i="26"/>
  <c r="A172" i="26"/>
  <c r="M171" i="26"/>
  <c r="L171" i="26"/>
  <c r="K171" i="26"/>
  <c r="J171" i="26"/>
  <c r="I171" i="26"/>
  <c r="H171" i="26"/>
  <c r="G171" i="26"/>
  <c r="F171" i="26"/>
  <c r="E171" i="26"/>
  <c r="D171" i="26"/>
  <c r="B171" i="26"/>
  <c r="A171" i="26"/>
  <c r="M170" i="26"/>
  <c r="L170" i="26"/>
  <c r="K170" i="26"/>
  <c r="J170" i="26"/>
  <c r="I170" i="26"/>
  <c r="H170" i="26"/>
  <c r="G170" i="26"/>
  <c r="F170" i="26"/>
  <c r="E170" i="26"/>
  <c r="D170" i="26"/>
  <c r="B170" i="26"/>
  <c r="A170" i="26"/>
  <c r="M169" i="26"/>
  <c r="L169" i="26"/>
  <c r="K169" i="26"/>
  <c r="J169" i="26"/>
  <c r="I169" i="26"/>
  <c r="H169" i="26"/>
  <c r="G169" i="26"/>
  <c r="F169" i="26"/>
  <c r="E169" i="26"/>
  <c r="D169" i="26"/>
  <c r="B169" i="26"/>
  <c r="A169" i="26"/>
  <c r="M168" i="26"/>
  <c r="L168" i="26"/>
  <c r="K168" i="26"/>
  <c r="J168" i="26"/>
  <c r="I168" i="26"/>
  <c r="H168" i="26"/>
  <c r="G168" i="26"/>
  <c r="F168" i="26"/>
  <c r="E168" i="26"/>
  <c r="D168" i="26"/>
  <c r="B168" i="26"/>
  <c r="A168" i="26"/>
  <c r="M167" i="26"/>
  <c r="L167" i="26"/>
  <c r="K167" i="26"/>
  <c r="J167" i="26"/>
  <c r="I167" i="26"/>
  <c r="H167" i="26"/>
  <c r="G167" i="26"/>
  <c r="F167" i="26"/>
  <c r="E167" i="26"/>
  <c r="D167" i="26"/>
  <c r="B167" i="26"/>
  <c r="A167" i="26"/>
  <c r="M166" i="26"/>
  <c r="L166" i="26"/>
  <c r="K166" i="26"/>
  <c r="J166" i="26"/>
  <c r="I166" i="26"/>
  <c r="H166" i="26"/>
  <c r="G166" i="26"/>
  <c r="F166" i="26"/>
  <c r="E166" i="26"/>
  <c r="D166" i="26"/>
  <c r="B166" i="26"/>
  <c r="A166" i="26"/>
  <c r="M165" i="26"/>
  <c r="L165" i="26"/>
  <c r="K165" i="26"/>
  <c r="J165" i="26"/>
  <c r="I165" i="26"/>
  <c r="H165" i="26"/>
  <c r="G165" i="26"/>
  <c r="F165" i="26"/>
  <c r="E165" i="26"/>
  <c r="D165" i="26"/>
  <c r="B165" i="26"/>
  <c r="A165" i="26"/>
  <c r="M164" i="26"/>
  <c r="L164" i="26"/>
  <c r="K164" i="26"/>
  <c r="J164" i="26"/>
  <c r="I164" i="26"/>
  <c r="H164" i="26"/>
  <c r="G164" i="26"/>
  <c r="F164" i="26"/>
  <c r="E164" i="26"/>
  <c r="D164" i="26"/>
  <c r="B164" i="26"/>
  <c r="A164" i="26"/>
  <c r="M163" i="26"/>
  <c r="L163" i="26"/>
  <c r="K163" i="26"/>
  <c r="J163" i="26"/>
  <c r="I163" i="26"/>
  <c r="H163" i="26"/>
  <c r="G163" i="26"/>
  <c r="F163" i="26"/>
  <c r="E163" i="26"/>
  <c r="D163" i="26"/>
  <c r="B163" i="26"/>
  <c r="A163" i="26"/>
  <c r="M162" i="26"/>
  <c r="L162" i="26"/>
  <c r="K162" i="26"/>
  <c r="J162" i="26"/>
  <c r="I162" i="26"/>
  <c r="H162" i="26"/>
  <c r="G162" i="26"/>
  <c r="F162" i="26"/>
  <c r="E162" i="26"/>
  <c r="D162" i="26"/>
  <c r="B162" i="26"/>
  <c r="A162" i="26"/>
  <c r="M161" i="26"/>
  <c r="L161" i="26"/>
  <c r="K161" i="26"/>
  <c r="J161" i="26"/>
  <c r="I161" i="26"/>
  <c r="H161" i="26"/>
  <c r="G161" i="26"/>
  <c r="F161" i="26"/>
  <c r="E161" i="26"/>
  <c r="D161" i="26"/>
  <c r="B161" i="26"/>
  <c r="A161" i="26"/>
  <c r="M160" i="26"/>
  <c r="L160" i="26"/>
  <c r="K160" i="26"/>
  <c r="J160" i="26"/>
  <c r="I160" i="26"/>
  <c r="H160" i="26"/>
  <c r="G160" i="26"/>
  <c r="F160" i="26"/>
  <c r="E160" i="26"/>
  <c r="D160" i="26"/>
  <c r="B160" i="26"/>
  <c r="A160" i="26"/>
  <c r="M159" i="26"/>
  <c r="L159" i="26"/>
  <c r="K159" i="26"/>
  <c r="J159" i="26"/>
  <c r="I159" i="26"/>
  <c r="H159" i="26"/>
  <c r="G159" i="26"/>
  <c r="F159" i="26"/>
  <c r="E159" i="26"/>
  <c r="D159" i="26"/>
  <c r="B159" i="26"/>
  <c r="A159" i="26"/>
  <c r="M158" i="26"/>
  <c r="L158" i="26"/>
  <c r="K158" i="26"/>
  <c r="J158" i="26"/>
  <c r="I158" i="26"/>
  <c r="H158" i="26"/>
  <c r="G158" i="26"/>
  <c r="F158" i="26"/>
  <c r="E158" i="26"/>
  <c r="D158" i="26"/>
  <c r="B158" i="26"/>
  <c r="A158" i="26"/>
  <c r="M157" i="26"/>
  <c r="L157" i="26"/>
  <c r="K157" i="26"/>
  <c r="J157" i="26"/>
  <c r="I157" i="26"/>
  <c r="H157" i="26"/>
  <c r="G157" i="26"/>
  <c r="F157" i="26"/>
  <c r="E157" i="26"/>
  <c r="D157" i="26"/>
  <c r="B157" i="26"/>
  <c r="A157" i="26"/>
  <c r="M156" i="26"/>
  <c r="L156" i="26"/>
  <c r="K156" i="26"/>
  <c r="J156" i="26"/>
  <c r="I156" i="26"/>
  <c r="H156" i="26"/>
  <c r="G156" i="26"/>
  <c r="F156" i="26"/>
  <c r="E156" i="26"/>
  <c r="D156" i="26"/>
  <c r="B156" i="26"/>
  <c r="A156" i="26"/>
  <c r="M155" i="26"/>
  <c r="L155" i="26"/>
  <c r="K155" i="26"/>
  <c r="J155" i="26"/>
  <c r="I155" i="26"/>
  <c r="H155" i="26"/>
  <c r="G155" i="26"/>
  <c r="F155" i="26"/>
  <c r="E155" i="26"/>
  <c r="D155" i="26"/>
  <c r="B155" i="26"/>
  <c r="A155" i="26"/>
  <c r="M154" i="26"/>
  <c r="L154" i="26"/>
  <c r="K154" i="26"/>
  <c r="J154" i="26"/>
  <c r="I154" i="26"/>
  <c r="H154" i="26"/>
  <c r="G154" i="26"/>
  <c r="F154" i="26"/>
  <c r="E154" i="26"/>
  <c r="D154" i="26"/>
  <c r="B154" i="26"/>
  <c r="A154" i="26"/>
  <c r="M153" i="26"/>
  <c r="L153" i="26"/>
  <c r="K153" i="26"/>
  <c r="J153" i="26"/>
  <c r="I153" i="26"/>
  <c r="H153" i="26"/>
  <c r="G153" i="26"/>
  <c r="F153" i="26"/>
  <c r="E153" i="26"/>
  <c r="D153" i="26"/>
  <c r="B153" i="26"/>
  <c r="A153" i="26"/>
  <c r="M152" i="26"/>
  <c r="L152" i="26"/>
  <c r="K152" i="26"/>
  <c r="J152" i="26"/>
  <c r="I152" i="26"/>
  <c r="H152" i="26"/>
  <c r="G152" i="26"/>
  <c r="F152" i="26"/>
  <c r="E152" i="26"/>
  <c r="D152" i="26"/>
  <c r="B152" i="26"/>
  <c r="A152" i="26"/>
  <c r="M151" i="26"/>
  <c r="L151" i="26"/>
  <c r="K151" i="26"/>
  <c r="J151" i="26"/>
  <c r="I151" i="26"/>
  <c r="H151" i="26"/>
  <c r="G151" i="26"/>
  <c r="F151" i="26"/>
  <c r="E151" i="26"/>
  <c r="D151" i="26"/>
  <c r="B151" i="26"/>
  <c r="A151" i="26"/>
  <c r="M150" i="26"/>
  <c r="L150" i="26"/>
  <c r="K150" i="26"/>
  <c r="J150" i="26"/>
  <c r="I150" i="26"/>
  <c r="H150" i="26"/>
  <c r="G150" i="26"/>
  <c r="F150" i="26"/>
  <c r="E150" i="26"/>
  <c r="D150" i="26"/>
  <c r="B150" i="26"/>
  <c r="A150" i="26"/>
  <c r="M149" i="26"/>
  <c r="L149" i="26"/>
  <c r="K149" i="26"/>
  <c r="J149" i="26"/>
  <c r="I149" i="26"/>
  <c r="H149" i="26"/>
  <c r="G149" i="26"/>
  <c r="F149" i="26"/>
  <c r="E149" i="26"/>
  <c r="D149" i="26"/>
  <c r="B149" i="26"/>
  <c r="A149" i="26"/>
  <c r="M148" i="26"/>
  <c r="L148" i="26"/>
  <c r="K148" i="26"/>
  <c r="J148" i="26"/>
  <c r="I148" i="26"/>
  <c r="H148" i="26"/>
  <c r="G148" i="26"/>
  <c r="F148" i="26"/>
  <c r="E148" i="26"/>
  <c r="D148" i="26"/>
  <c r="B148" i="26"/>
  <c r="A148" i="26"/>
  <c r="M147" i="26"/>
  <c r="L147" i="26"/>
  <c r="K147" i="26"/>
  <c r="J147" i="26"/>
  <c r="I147" i="26"/>
  <c r="H147" i="26"/>
  <c r="G147" i="26"/>
  <c r="F147" i="26"/>
  <c r="E147" i="26"/>
  <c r="D147" i="26"/>
  <c r="B147" i="26"/>
  <c r="A147" i="26"/>
  <c r="M146" i="26"/>
  <c r="L146" i="26"/>
  <c r="K146" i="26"/>
  <c r="J146" i="26"/>
  <c r="I146" i="26"/>
  <c r="H146" i="26"/>
  <c r="G146" i="26"/>
  <c r="F146" i="26"/>
  <c r="E146" i="26"/>
  <c r="D146" i="26"/>
  <c r="B146" i="26"/>
  <c r="A146" i="26"/>
  <c r="M145" i="26"/>
  <c r="L145" i="26"/>
  <c r="K145" i="26"/>
  <c r="J145" i="26"/>
  <c r="I145" i="26"/>
  <c r="H145" i="26"/>
  <c r="G145" i="26"/>
  <c r="F145" i="26"/>
  <c r="E145" i="26"/>
  <c r="D145" i="26"/>
  <c r="B145" i="26"/>
  <c r="A145" i="26"/>
  <c r="M144" i="26"/>
  <c r="L144" i="26"/>
  <c r="K144" i="26"/>
  <c r="J144" i="26"/>
  <c r="I144" i="26"/>
  <c r="H144" i="26"/>
  <c r="G144" i="26"/>
  <c r="F144" i="26"/>
  <c r="E144" i="26"/>
  <c r="D144" i="26"/>
  <c r="B144" i="26"/>
  <c r="A144" i="26"/>
  <c r="M143" i="26"/>
  <c r="L143" i="26"/>
  <c r="K143" i="26"/>
  <c r="J143" i="26"/>
  <c r="I143" i="26"/>
  <c r="H143" i="26"/>
  <c r="G143" i="26"/>
  <c r="F143" i="26"/>
  <c r="E143" i="26"/>
  <c r="D143" i="26"/>
  <c r="B143" i="26"/>
  <c r="A143" i="26"/>
  <c r="M142" i="26"/>
  <c r="L142" i="26"/>
  <c r="K142" i="26"/>
  <c r="J142" i="26"/>
  <c r="I142" i="26"/>
  <c r="H142" i="26"/>
  <c r="G142" i="26"/>
  <c r="F142" i="26"/>
  <c r="E142" i="26"/>
  <c r="D142" i="26"/>
  <c r="B142" i="26"/>
  <c r="A142" i="26"/>
  <c r="M141" i="26"/>
  <c r="L141" i="26"/>
  <c r="K141" i="26"/>
  <c r="J141" i="26"/>
  <c r="I141" i="26"/>
  <c r="H141" i="26"/>
  <c r="G141" i="26"/>
  <c r="F141" i="26"/>
  <c r="E141" i="26"/>
  <c r="D141" i="26"/>
  <c r="B141" i="26"/>
  <c r="A141" i="26"/>
  <c r="M140" i="26"/>
  <c r="L140" i="26"/>
  <c r="K140" i="26"/>
  <c r="J140" i="26"/>
  <c r="I140" i="26"/>
  <c r="H140" i="26"/>
  <c r="G140" i="26"/>
  <c r="F140" i="26"/>
  <c r="E140" i="26"/>
  <c r="D140" i="26"/>
  <c r="B140" i="26"/>
  <c r="A140" i="26"/>
  <c r="M139" i="26"/>
  <c r="L139" i="26"/>
  <c r="K139" i="26"/>
  <c r="J139" i="26"/>
  <c r="I139" i="26"/>
  <c r="H139" i="26"/>
  <c r="G139" i="26"/>
  <c r="F139" i="26"/>
  <c r="E139" i="26"/>
  <c r="D139" i="26"/>
  <c r="B139" i="26"/>
  <c r="A139" i="26"/>
  <c r="M138" i="26"/>
  <c r="L138" i="26"/>
  <c r="K138" i="26"/>
  <c r="J138" i="26"/>
  <c r="I138" i="26"/>
  <c r="H138" i="26"/>
  <c r="G138" i="26"/>
  <c r="F138" i="26"/>
  <c r="E138" i="26"/>
  <c r="D138" i="26"/>
  <c r="B138" i="26"/>
  <c r="A138" i="26"/>
  <c r="M137" i="26"/>
  <c r="L137" i="26"/>
  <c r="K137" i="26"/>
  <c r="J137" i="26"/>
  <c r="I137" i="26"/>
  <c r="H137" i="26"/>
  <c r="G137" i="26"/>
  <c r="F137" i="26"/>
  <c r="E137" i="26"/>
  <c r="D137" i="26"/>
  <c r="B137" i="26"/>
  <c r="A137" i="26"/>
  <c r="M136" i="26"/>
  <c r="L136" i="26"/>
  <c r="K136" i="26"/>
  <c r="J136" i="26"/>
  <c r="I136" i="26"/>
  <c r="H136" i="26"/>
  <c r="G136" i="26"/>
  <c r="F136" i="26"/>
  <c r="E136" i="26"/>
  <c r="D136" i="26"/>
  <c r="B136" i="26"/>
  <c r="A136" i="26"/>
  <c r="M135" i="26"/>
  <c r="L135" i="26"/>
  <c r="K135" i="26"/>
  <c r="J135" i="26"/>
  <c r="I135" i="26"/>
  <c r="H135" i="26"/>
  <c r="G135" i="26"/>
  <c r="F135" i="26"/>
  <c r="E135" i="26"/>
  <c r="D135" i="26"/>
  <c r="B135" i="26"/>
  <c r="A135" i="26"/>
  <c r="M134" i="26"/>
  <c r="L134" i="26"/>
  <c r="K134" i="26"/>
  <c r="J134" i="26"/>
  <c r="I134" i="26"/>
  <c r="H134" i="26"/>
  <c r="G134" i="26"/>
  <c r="F134" i="26"/>
  <c r="E134" i="26"/>
  <c r="D134" i="26"/>
  <c r="B134" i="26"/>
  <c r="A134" i="26"/>
  <c r="M133" i="26"/>
  <c r="L133" i="26"/>
  <c r="K133" i="26"/>
  <c r="J133" i="26"/>
  <c r="I133" i="26"/>
  <c r="H133" i="26"/>
  <c r="G133" i="26"/>
  <c r="F133" i="26"/>
  <c r="E133" i="26"/>
  <c r="D133" i="26"/>
  <c r="B133" i="26"/>
  <c r="A133" i="26"/>
  <c r="M132" i="26"/>
  <c r="L132" i="26"/>
  <c r="K132" i="26"/>
  <c r="J132" i="26"/>
  <c r="I132" i="26"/>
  <c r="H132" i="26"/>
  <c r="G132" i="26"/>
  <c r="F132" i="26"/>
  <c r="E132" i="26"/>
  <c r="D132" i="26"/>
  <c r="B132" i="26"/>
  <c r="A132" i="26"/>
  <c r="M131" i="26"/>
  <c r="L131" i="26"/>
  <c r="K131" i="26"/>
  <c r="J131" i="26"/>
  <c r="I131" i="26"/>
  <c r="H131" i="26"/>
  <c r="G131" i="26"/>
  <c r="F131" i="26"/>
  <c r="E131" i="26"/>
  <c r="D131" i="26"/>
  <c r="B131" i="26"/>
  <c r="A131" i="26"/>
  <c r="M130" i="26"/>
  <c r="L130" i="26"/>
  <c r="K130" i="26"/>
  <c r="J130" i="26"/>
  <c r="I130" i="26"/>
  <c r="H130" i="26"/>
  <c r="G130" i="26"/>
  <c r="F130" i="26"/>
  <c r="E130" i="26"/>
  <c r="D130" i="26"/>
  <c r="B130" i="26"/>
  <c r="A130" i="26"/>
  <c r="M129" i="26"/>
  <c r="L129" i="26"/>
  <c r="K129" i="26"/>
  <c r="J129" i="26"/>
  <c r="I129" i="26"/>
  <c r="H129" i="26"/>
  <c r="G129" i="26"/>
  <c r="F129" i="26"/>
  <c r="E129" i="26"/>
  <c r="D129" i="26"/>
  <c r="B129" i="26"/>
  <c r="A129" i="26"/>
  <c r="M128" i="26"/>
  <c r="L128" i="26"/>
  <c r="K128" i="26"/>
  <c r="J128" i="26"/>
  <c r="I128" i="26"/>
  <c r="H128" i="26"/>
  <c r="G128" i="26"/>
  <c r="F128" i="26"/>
  <c r="E128" i="26"/>
  <c r="D128" i="26"/>
  <c r="B128" i="26"/>
  <c r="A128" i="26"/>
  <c r="M127" i="26"/>
  <c r="L127" i="26"/>
  <c r="K127" i="26"/>
  <c r="J127" i="26"/>
  <c r="I127" i="26"/>
  <c r="H127" i="26"/>
  <c r="G127" i="26"/>
  <c r="F127" i="26"/>
  <c r="E127" i="26"/>
  <c r="D127" i="26"/>
  <c r="B127" i="26"/>
  <c r="A127" i="26"/>
  <c r="M126" i="26"/>
  <c r="L126" i="26"/>
  <c r="K126" i="26"/>
  <c r="J126" i="26"/>
  <c r="I126" i="26"/>
  <c r="H126" i="26"/>
  <c r="G126" i="26"/>
  <c r="F126" i="26"/>
  <c r="E126" i="26"/>
  <c r="D126" i="26"/>
  <c r="B126" i="26"/>
  <c r="A126" i="26"/>
  <c r="M125" i="26"/>
  <c r="L125" i="26"/>
  <c r="K125" i="26"/>
  <c r="J125" i="26"/>
  <c r="I125" i="26"/>
  <c r="H125" i="26"/>
  <c r="G125" i="26"/>
  <c r="F125" i="26"/>
  <c r="E125" i="26"/>
  <c r="D125" i="26"/>
  <c r="B125" i="26"/>
  <c r="A125" i="26"/>
  <c r="M124" i="26"/>
  <c r="L124" i="26"/>
  <c r="K124" i="26"/>
  <c r="J124" i="26"/>
  <c r="I124" i="26"/>
  <c r="H124" i="26"/>
  <c r="G124" i="26"/>
  <c r="F124" i="26"/>
  <c r="E124" i="26"/>
  <c r="D124" i="26"/>
  <c r="B124" i="26"/>
  <c r="A124" i="26"/>
  <c r="M123" i="26"/>
  <c r="L123" i="26"/>
  <c r="K123" i="26"/>
  <c r="J123" i="26"/>
  <c r="I123" i="26"/>
  <c r="H123" i="26"/>
  <c r="G123" i="26"/>
  <c r="F123" i="26"/>
  <c r="E123" i="26"/>
  <c r="D123" i="26"/>
  <c r="B123" i="26"/>
  <c r="A123" i="26"/>
  <c r="M122" i="26"/>
  <c r="L122" i="26"/>
  <c r="K122" i="26"/>
  <c r="J122" i="26"/>
  <c r="I122" i="26"/>
  <c r="H122" i="26"/>
  <c r="G122" i="26"/>
  <c r="F122" i="26"/>
  <c r="E122" i="26"/>
  <c r="D122" i="26"/>
  <c r="B122" i="26"/>
  <c r="A122" i="26"/>
  <c r="M121" i="26"/>
  <c r="L121" i="26"/>
  <c r="K121" i="26"/>
  <c r="J121" i="26"/>
  <c r="I121" i="26"/>
  <c r="H121" i="26"/>
  <c r="G121" i="26"/>
  <c r="F121" i="26"/>
  <c r="E121" i="26"/>
  <c r="D121" i="26"/>
  <c r="B121" i="26"/>
  <c r="A121" i="26"/>
  <c r="M120" i="26"/>
  <c r="L120" i="26"/>
  <c r="K120" i="26"/>
  <c r="J120" i="26"/>
  <c r="I120" i="26"/>
  <c r="H120" i="26"/>
  <c r="G120" i="26"/>
  <c r="F120" i="26"/>
  <c r="E120" i="26"/>
  <c r="D120" i="26"/>
  <c r="B120" i="26"/>
  <c r="A120" i="26"/>
  <c r="M119" i="26"/>
  <c r="L119" i="26"/>
  <c r="K119" i="26"/>
  <c r="J119" i="26"/>
  <c r="I119" i="26"/>
  <c r="H119" i="26"/>
  <c r="G119" i="26"/>
  <c r="F119" i="26"/>
  <c r="E119" i="26"/>
  <c r="D119" i="26"/>
  <c r="B119" i="26"/>
  <c r="A119" i="26"/>
  <c r="M118" i="26"/>
  <c r="L118" i="26"/>
  <c r="K118" i="26"/>
  <c r="J118" i="26"/>
  <c r="I118" i="26"/>
  <c r="H118" i="26"/>
  <c r="G118" i="26"/>
  <c r="F118" i="26"/>
  <c r="E118" i="26"/>
  <c r="D118" i="26"/>
  <c r="B118" i="26"/>
  <c r="A118" i="26"/>
  <c r="M117" i="26"/>
  <c r="L117" i="26"/>
  <c r="K117" i="26"/>
  <c r="J117" i="26"/>
  <c r="I117" i="26"/>
  <c r="H117" i="26"/>
  <c r="G117" i="26"/>
  <c r="F117" i="26"/>
  <c r="E117" i="26"/>
  <c r="D117" i="26"/>
  <c r="B117" i="26"/>
  <c r="A117" i="26"/>
  <c r="M116" i="26"/>
  <c r="L116" i="26"/>
  <c r="K116" i="26"/>
  <c r="J116" i="26"/>
  <c r="I116" i="26"/>
  <c r="H116" i="26"/>
  <c r="G116" i="26"/>
  <c r="F116" i="26"/>
  <c r="E116" i="26"/>
  <c r="D116" i="26"/>
  <c r="B116" i="26"/>
  <c r="A116" i="26"/>
  <c r="M115" i="26"/>
  <c r="L115" i="26"/>
  <c r="K115" i="26"/>
  <c r="J115" i="26"/>
  <c r="I115" i="26"/>
  <c r="H115" i="26"/>
  <c r="G115" i="26"/>
  <c r="F115" i="26"/>
  <c r="E115" i="26"/>
  <c r="D115" i="26"/>
  <c r="B115" i="26"/>
  <c r="A115" i="26"/>
  <c r="M114" i="26"/>
  <c r="L114" i="26"/>
  <c r="K114" i="26"/>
  <c r="J114" i="26"/>
  <c r="I114" i="26"/>
  <c r="H114" i="26"/>
  <c r="G114" i="26"/>
  <c r="F114" i="26"/>
  <c r="E114" i="26"/>
  <c r="D114" i="26"/>
  <c r="B114" i="26"/>
  <c r="A114" i="26"/>
  <c r="M113" i="26"/>
  <c r="L113" i="26"/>
  <c r="K113" i="26"/>
  <c r="J113" i="26"/>
  <c r="I113" i="26"/>
  <c r="H113" i="26"/>
  <c r="G113" i="26"/>
  <c r="F113" i="26"/>
  <c r="E113" i="26"/>
  <c r="D113" i="26"/>
  <c r="B113" i="26"/>
  <c r="A113" i="26"/>
  <c r="M112" i="26"/>
  <c r="L112" i="26"/>
  <c r="K112" i="26"/>
  <c r="J112" i="26"/>
  <c r="I112" i="26"/>
  <c r="H112" i="26"/>
  <c r="G112" i="26"/>
  <c r="F112" i="26"/>
  <c r="E112" i="26"/>
  <c r="D112" i="26"/>
  <c r="B112" i="26"/>
  <c r="A112" i="26"/>
  <c r="M111" i="26"/>
  <c r="L111" i="26"/>
  <c r="K111" i="26"/>
  <c r="J111" i="26"/>
  <c r="I111" i="26"/>
  <c r="H111" i="26"/>
  <c r="G111" i="26"/>
  <c r="F111" i="26"/>
  <c r="E111" i="26"/>
  <c r="D111" i="26"/>
  <c r="B111" i="26"/>
  <c r="A111" i="26"/>
  <c r="M110" i="26"/>
  <c r="L110" i="26"/>
  <c r="K110" i="26"/>
  <c r="J110" i="26"/>
  <c r="I110" i="26"/>
  <c r="H110" i="26"/>
  <c r="G110" i="26"/>
  <c r="F110" i="26"/>
  <c r="E110" i="26"/>
  <c r="D110" i="26"/>
  <c r="B110" i="26"/>
  <c r="A110" i="26"/>
  <c r="M109" i="26"/>
  <c r="L109" i="26"/>
  <c r="K109" i="26"/>
  <c r="J109" i="26"/>
  <c r="I109" i="26"/>
  <c r="H109" i="26"/>
  <c r="G109" i="26"/>
  <c r="F109" i="26"/>
  <c r="E109" i="26"/>
  <c r="D109" i="26"/>
  <c r="B109" i="26"/>
  <c r="A109" i="26"/>
  <c r="M108" i="26"/>
  <c r="L108" i="26"/>
  <c r="K108" i="26"/>
  <c r="J108" i="26"/>
  <c r="I108" i="26"/>
  <c r="H108" i="26"/>
  <c r="G108" i="26"/>
  <c r="F108" i="26"/>
  <c r="E108" i="26"/>
  <c r="D108" i="26"/>
  <c r="B108" i="26"/>
  <c r="A108" i="26"/>
  <c r="M107" i="26"/>
  <c r="L107" i="26"/>
  <c r="K107" i="26"/>
  <c r="J107" i="26"/>
  <c r="I107" i="26"/>
  <c r="H107" i="26"/>
  <c r="G107" i="26"/>
  <c r="F107" i="26"/>
  <c r="E107" i="26"/>
  <c r="D107" i="26"/>
  <c r="B107" i="26"/>
  <c r="A107" i="26"/>
  <c r="M106" i="26"/>
  <c r="L106" i="26"/>
  <c r="K106" i="26"/>
  <c r="J106" i="26"/>
  <c r="I106" i="26"/>
  <c r="H106" i="26"/>
  <c r="G106" i="26"/>
  <c r="F106" i="26"/>
  <c r="E106" i="26"/>
  <c r="D106" i="26"/>
  <c r="B106" i="26"/>
  <c r="A106" i="26"/>
  <c r="M105" i="26"/>
  <c r="L105" i="26"/>
  <c r="K105" i="26"/>
  <c r="J105" i="26"/>
  <c r="I105" i="26"/>
  <c r="H105" i="26"/>
  <c r="G105" i="26"/>
  <c r="F105" i="26"/>
  <c r="E105" i="26"/>
  <c r="D105" i="26"/>
  <c r="B105" i="26"/>
  <c r="A105" i="26"/>
  <c r="M104" i="26"/>
  <c r="L104" i="26"/>
  <c r="K104" i="26"/>
  <c r="J104" i="26"/>
  <c r="I104" i="26"/>
  <c r="H104" i="26"/>
  <c r="G104" i="26"/>
  <c r="F104" i="26"/>
  <c r="E104" i="26"/>
  <c r="D104" i="26"/>
  <c r="B104" i="26"/>
  <c r="A104" i="26"/>
  <c r="M103" i="26"/>
  <c r="L103" i="26"/>
  <c r="K103" i="26"/>
  <c r="J103" i="26"/>
  <c r="I103" i="26"/>
  <c r="H103" i="26"/>
  <c r="G103" i="26"/>
  <c r="F103" i="26"/>
  <c r="E103" i="26"/>
  <c r="D103" i="26"/>
  <c r="B103" i="26"/>
  <c r="A103" i="26"/>
  <c r="M102" i="26"/>
  <c r="L102" i="26"/>
  <c r="K102" i="26"/>
  <c r="J102" i="26"/>
  <c r="I102" i="26"/>
  <c r="H102" i="26"/>
  <c r="G102" i="26"/>
  <c r="F102" i="26"/>
  <c r="E102" i="26"/>
  <c r="D102" i="26"/>
  <c r="B102" i="26"/>
  <c r="A102" i="26"/>
  <c r="M101" i="26"/>
  <c r="L101" i="26"/>
  <c r="K101" i="26"/>
  <c r="J101" i="26"/>
  <c r="I101" i="26"/>
  <c r="H101" i="26"/>
  <c r="G101" i="26"/>
  <c r="F101" i="26"/>
  <c r="E101" i="26"/>
  <c r="D101" i="26"/>
  <c r="B101" i="26"/>
  <c r="A101" i="26"/>
  <c r="M100" i="26"/>
  <c r="L100" i="26"/>
  <c r="K100" i="26"/>
  <c r="J100" i="26"/>
  <c r="I100" i="26"/>
  <c r="H100" i="26"/>
  <c r="G100" i="26"/>
  <c r="F100" i="26"/>
  <c r="E100" i="26"/>
  <c r="D100" i="26"/>
  <c r="B100" i="26"/>
  <c r="A100" i="26"/>
  <c r="M99" i="26"/>
  <c r="L99" i="26"/>
  <c r="K99" i="26"/>
  <c r="J99" i="26"/>
  <c r="I99" i="26"/>
  <c r="H99" i="26"/>
  <c r="G99" i="26"/>
  <c r="F99" i="26"/>
  <c r="E99" i="26"/>
  <c r="D99" i="26"/>
  <c r="B99" i="26"/>
  <c r="A99" i="26"/>
  <c r="M98" i="26"/>
  <c r="L98" i="26"/>
  <c r="K98" i="26"/>
  <c r="J98" i="26"/>
  <c r="I98" i="26"/>
  <c r="H98" i="26"/>
  <c r="G98" i="26"/>
  <c r="F98" i="26"/>
  <c r="E98" i="26"/>
  <c r="D98" i="26"/>
  <c r="B98" i="26"/>
  <c r="A98" i="26"/>
  <c r="M97" i="26"/>
  <c r="L97" i="26"/>
  <c r="K97" i="26"/>
  <c r="J97" i="26"/>
  <c r="I97" i="26"/>
  <c r="H97" i="26"/>
  <c r="G97" i="26"/>
  <c r="F97" i="26"/>
  <c r="E97" i="26"/>
  <c r="D97" i="26"/>
  <c r="B97" i="26"/>
  <c r="A97" i="26"/>
  <c r="M96" i="26"/>
  <c r="L96" i="26"/>
  <c r="K96" i="26"/>
  <c r="J96" i="26"/>
  <c r="I96" i="26"/>
  <c r="H96" i="26"/>
  <c r="G96" i="26"/>
  <c r="F96" i="26"/>
  <c r="E96" i="26"/>
  <c r="D96" i="26"/>
  <c r="B96" i="26"/>
  <c r="A96" i="26"/>
  <c r="M95" i="26"/>
  <c r="L95" i="26"/>
  <c r="K95" i="26"/>
  <c r="J95" i="26"/>
  <c r="I95" i="26"/>
  <c r="H95" i="26"/>
  <c r="G95" i="26"/>
  <c r="F95" i="26"/>
  <c r="E95" i="26"/>
  <c r="D95" i="26"/>
  <c r="B95" i="26"/>
  <c r="A95" i="26"/>
  <c r="M94" i="26"/>
  <c r="L94" i="26"/>
  <c r="K94" i="26"/>
  <c r="J94" i="26"/>
  <c r="I94" i="26"/>
  <c r="H94" i="26"/>
  <c r="G94" i="26"/>
  <c r="F94" i="26"/>
  <c r="E94" i="26"/>
  <c r="D94" i="26"/>
  <c r="B94" i="26"/>
  <c r="A94" i="26"/>
  <c r="M93" i="26"/>
  <c r="L93" i="26"/>
  <c r="K93" i="26"/>
  <c r="J93" i="26"/>
  <c r="I93" i="26"/>
  <c r="H93" i="26"/>
  <c r="G93" i="26"/>
  <c r="F93" i="26"/>
  <c r="E93" i="26"/>
  <c r="D93" i="26"/>
  <c r="B93" i="26"/>
  <c r="A93" i="26"/>
  <c r="M92" i="26"/>
  <c r="L92" i="26"/>
  <c r="K92" i="26"/>
  <c r="J92" i="26"/>
  <c r="I92" i="26"/>
  <c r="H92" i="26"/>
  <c r="G92" i="26"/>
  <c r="F92" i="26"/>
  <c r="E92" i="26"/>
  <c r="D92" i="26"/>
  <c r="B92" i="26"/>
  <c r="A92" i="26"/>
  <c r="M91" i="26"/>
  <c r="L91" i="26"/>
  <c r="K91" i="26"/>
  <c r="J91" i="26"/>
  <c r="I91" i="26"/>
  <c r="H91" i="26"/>
  <c r="G91" i="26"/>
  <c r="F91" i="26"/>
  <c r="E91" i="26"/>
  <c r="D91" i="26"/>
  <c r="B91" i="26"/>
  <c r="A91" i="26"/>
  <c r="M90" i="26"/>
  <c r="L90" i="26"/>
  <c r="K90" i="26"/>
  <c r="J90" i="26"/>
  <c r="I90" i="26"/>
  <c r="H90" i="26"/>
  <c r="G90" i="26"/>
  <c r="F90" i="26"/>
  <c r="E90" i="26"/>
  <c r="D90" i="26"/>
  <c r="B90" i="26"/>
  <c r="A90" i="26"/>
  <c r="M89" i="26"/>
  <c r="L89" i="26"/>
  <c r="K89" i="26"/>
  <c r="J89" i="26"/>
  <c r="I89" i="26"/>
  <c r="H89" i="26"/>
  <c r="G89" i="26"/>
  <c r="F89" i="26"/>
  <c r="E89" i="26"/>
  <c r="D89" i="26"/>
  <c r="B89" i="26"/>
  <c r="A89" i="26"/>
  <c r="M88" i="26"/>
  <c r="L88" i="26"/>
  <c r="K88" i="26"/>
  <c r="J88" i="26"/>
  <c r="I88" i="26"/>
  <c r="H88" i="26"/>
  <c r="G88" i="26"/>
  <c r="F88" i="26"/>
  <c r="E88" i="26"/>
  <c r="D88" i="26"/>
  <c r="B88" i="26"/>
  <c r="A88" i="26"/>
  <c r="M87" i="26"/>
  <c r="L87" i="26"/>
  <c r="K87" i="26"/>
  <c r="J87" i="26"/>
  <c r="I87" i="26"/>
  <c r="H87" i="26"/>
  <c r="G87" i="26"/>
  <c r="F87" i="26"/>
  <c r="E87" i="26"/>
  <c r="D87" i="26"/>
  <c r="B87" i="26"/>
  <c r="A87" i="26"/>
  <c r="M86" i="26"/>
  <c r="L86" i="26"/>
  <c r="K86" i="26"/>
  <c r="J86" i="26"/>
  <c r="I86" i="26"/>
  <c r="H86" i="26"/>
  <c r="G86" i="26"/>
  <c r="F86" i="26"/>
  <c r="E86" i="26"/>
  <c r="D86" i="26"/>
  <c r="B86" i="26"/>
  <c r="A86" i="26"/>
  <c r="M85" i="26"/>
  <c r="L85" i="26"/>
  <c r="K85" i="26"/>
  <c r="J85" i="26"/>
  <c r="I85" i="26"/>
  <c r="H85" i="26"/>
  <c r="G85" i="26"/>
  <c r="F85" i="26"/>
  <c r="E85" i="26"/>
  <c r="D85" i="26"/>
  <c r="B85" i="26"/>
  <c r="A85" i="26"/>
  <c r="M84" i="26"/>
  <c r="L84" i="26"/>
  <c r="K84" i="26"/>
  <c r="J84" i="26"/>
  <c r="I84" i="26"/>
  <c r="H84" i="26"/>
  <c r="G84" i="26"/>
  <c r="F84" i="26"/>
  <c r="E84" i="26"/>
  <c r="D84" i="26"/>
  <c r="B84" i="26"/>
  <c r="A84" i="26"/>
  <c r="M83" i="26"/>
  <c r="L83" i="26"/>
  <c r="K83" i="26"/>
  <c r="J83" i="26"/>
  <c r="I83" i="26"/>
  <c r="H83" i="26"/>
  <c r="G83" i="26"/>
  <c r="F83" i="26"/>
  <c r="E83" i="26"/>
  <c r="D83" i="26"/>
  <c r="B83" i="26"/>
  <c r="A83" i="26"/>
  <c r="M82" i="26"/>
  <c r="L82" i="26"/>
  <c r="K82" i="26"/>
  <c r="J82" i="26"/>
  <c r="I82" i="26"/>
  <c r="H82" i="26"/>
  <c r="G82" i="26"/>
  <c r="F82" i="26"/>
  <c r="E82" i="26"/>
  <c r="D82" i="26"/>
  <c r="B82" i="26"/>
  <c r="A82" i="26"/>
  <c r="M81" i="26"/>
  <c r="L81" i="26"/>
  <c r="K81" i="26"/>
  <c r="J81" i="26"/>
  <c r="I81" i="26"/>
  <c r="H81" i="26"/>
  <c r="G81" i="26"/>
  <c r="F81" i="26"/>
  <c r="E81" i="26"/>
  <c r="D81" i="26"/>
  <c r="B81" i="26"/>
  <c r="A81" i="26"/>
  <c r="M80" i="26"/>
  <c r="L80" i="26"/>
  <c r="K80" i="26"/>
  <c r="J80" i="26"/>
  <c r="I80" i="26"/>
  <c r="H80" i="26"/>
  <c r="G80" i="26"/>
  <c r="F80" i="26"/>
  <c r="E80" i="26"/>
  <c r="D80" i="26"/>
  <c r="B80" i="26"/>
  <c r="A80" i="26"/>
  <c r="M79" i="26"/>
  <c r="L79" i="26"/>
  <c r="K79" i="26"/>
  <c r="J79" i="26"/>
  <c r="I79" i="26"/>
  <c r="H79" i="26"/>
  <c r="G79" i="26"/>
  <c r="F79" i="26"/>
  <c r="E79" i="26"/>
  <c r="D79" i="26"/>
  <c r="B79" i="26"/>
  <c r="A79" i="26"/>
  <c r="M78" i="26"/>
  <c r="L78" i="26"/>
  <c r="K78" i="26"/>
  <c r="J78" i="26"/>
  <c r="I78" i="26"/>
  <c r="H78" i="26"/>
  <c r="G78" i="26"/>
  <c r="F78" i="26"/>
  <c r="E78" i="26"/>
  <c r="D78" i="26"/>
  <c r="B78" i="26"/>
  <c r="A78" i="26"/>
  <c r="M77" i="26"/>
  <c r="L77" i="26"/>
  <c r="K77" i="26"/>
  <c r="J77" i="26"/>
  <c r="I77" i="26"/>
  <c r="H77" i="26"/>
  <c r="G77" i="26"/>
  <c r="F77" i="26"/>
  <c r="E77" i="26"/>
  <c r="D77" i="26"/>
  <c r="B77" i="26"/>
  <c r="A77" i="26"/>
  <c r="M76" i="26"/>
  <c r="L76" i="26"/>
  <c r="K76" i="26"/>
  <c r="J76" i="26"/>
  <c r="I76" i="26"/>
  <c r="H76" i="26"/>
  <c r="G76" i="26"/>
  <c r="F76" i="26"/>
  <c r="E76" i="26"/>
  <c r="D76" i="26"/>
  <c r="B76" i="26"/>
  <c r="A76" i="26"/>
  <c r="M75" i="26"/>
  <c r="L75" i="26"/>
  <c r="K75" i="26"/>
  <c r="J75" i="26"/>
  <c r="I75" i="26"/>
  <c r="H75" i="26"/>
  <c r="G75" i="26"/>
  <c r="F75" i="26"/>
  <c r="E75" i="26"/>
  <c r="D75" i="26"/>
  <c r="B75" i="26"/>
  <c r="A75" i="26"/>
  <c r="M74" i="26"/>
  <c r="L74" i="26"/>
  <c r="K74" i="26"/>
  <c r="J74" i="26"/>
  <c r="I74" i="26"/>
  <c r="H74" i="26"/>
  <c r="G74" i="26"/>
  <c r="F74" i="26"/>
  <c r="E74" i="26"/>
  <c r="D74" i="26"/>
  <c r="B74" i="26"/>
  <c r="A74" i="26"/>
  <c r="M73" i="26"/>
  <c r="L73" i="26"/>
  <c r="K73" i="26"/>
  <c r="J73" i="26"/>
  <c r="I73" i="26"/>
  <c r="H73" i="26"/>
  <c r="G73" i="26"/>
  <c r="F73" i="26"/>
  <c r="E73" i="26"/>
  <c r="D73" i="26"/>
  <c r="B73" i="26"/>
  <c r="A73" i="26"/>
  <c r="M72" i="26"/>
  <c r="L72" i="26"/>
  <c r="K72" i="26"/>
  <c r="J72" i="26"/>
  <c r="I72" i="26"/>
  <c r="H72" i="26"/>
  <c r="G72" i="26"/>
  <c r="F72" i="26"/>
  <c r="E72" i="26"/>
  <c r="D72" i="26"/>
  <c r="B72" i="26"/>
  <c r="A72" i="26"/>
  <c r="M71" i="26"/>
  <c r="L71" i="26"/>
  <c r="K71" i="26"/>
  <c r="J71" i="26"/>
  <c r="I71" i="26"/>
  <c r="H71" i="26"/>
  <c r="G71" i="26"/>
  <c r="F71" i="26"/>
  <c r="E71" i="26"/>
  <c r="D71" i="26"/>
  <c r="B71" i="26"/>
  <c r="A71" i="26"/>
  <c r="M70" i="26"/>
  <c r="L70" i="26"/>
  <c r="K70" i="26"/>
  <c r="J70" i="26"/>
  <c r="I70" i="26"/>
  <c r="H70" i="26"/>
  <c r="G70" i="26"/>
  <c r="F70" i="26"/>
  <c r="E70" i="26"/>
  <c r="D70" i="26"/>
  <c r="B70" i="26"/>
  <c r="A70" i="26"/>
  <c r="M69" i="26"/>
  <c r="L69" i="26"/>
  <c r="K69" i="26"/>
  <c r="J69" i="26"/>
  <c r="I69" i="26"/>
  <c r="H69" i="26"/>
  <c r="G69" i="26"/>
  <c r="F69" i="26"/>
  <c r="E69" i="26"/>
  <c r="D69" i="26"/>
  <c r="B69" i="26"/>
  <c r="A69" i="26"/>
  <c r="M68" i="26"/>
  <c r="L68" i="26"/>
  <c r="K68" i="26"/>
  <c r="J68" i="26"/>
  <c r="I68" i="26"/>
  <c r="H68" i="26"/>
  <c r="G68" i="26"/>
  <c r="F68" i="26"/>
  <c r="E68" i="26"/>
  <c r="D68" i="26"/>
  <c r="B68" i="26"/>
  <c r="A68" i="26"/>
  <c r="M67" i="26"/>
  <c r="L67" i="26"/>
  <c r="K67" i="26"/>
  <c r="J67" i="26"/>
  <c r="I67" i="26"/>
  <c r="H67" i="26"/>
  <c r="G67" i="26"/>
  <c r="F67" i="26"/>
  <c r="E67" i="26"/>
  <c r="D67" i="26"/>
  <c r="B67" i="26"/>
  <c r="A67" i="26"/>
  <c r="M66" i="26"/>
  <c r="L66" i="26"/>
  <c r="K66" i="26"/>
  <c r="J66" i="26"/>
  <c r="I66" i="26"/>
  <c r="H66" i="26"/>
  <c r="G66" i="26"/>
  <c r="F66" i="26"/>
  <c r="E66" i="26"/>
  <c r="D66" i="26"/>
  <c r="B66" i="26"/>
  <c r="A66" i="26"/>
  <c r="M65" i="26"/>
  <c r="L65" i="26"/>
  <c r="K65" i="26"/>
  <c r="J65" i="26"/>
  <c r="I65" i="26"/>
  <c r="H65" i="26"/>
  <c r="G65" i="26"/>
  <c r="F65" i="26"/>
  <c r="E65" i="26"/>
  <c r="D65" i="26"/>
  <c r="B65" i="26"/>
  <c r="A65" i="26"/>
  <c r="M64" i="26"/>
  <c r="L64" i="26"/>
  <c r="K64" i="26"/>
  <c r="J64" i="26"/>
  <c r="I64" i="26"/>
  <c r="H64" i="26"/>
  <c r="G64" i="26"/>
  <c r="F64" i="26"/>
  <c r="E64" i="26"/>
  <c r="D64" i="26"/>
  <c r="B64" i="26"/>
  <c r="A64" i="26"/>
  <c r="M63" i="26"/>
  <c r="L63" i="26"/>
  <c r="K63" i="26"/>
  <c r="J63" i="26"/>
  <c r="I63" i="26"/>
  <c r="H63" i="26"/>
  <c r="G63" i="26"/>
  <c r="F63" i="26"/>
  <c r="E63" i="26"/>
  <c r="D63" i="26"/>
  <c r="B63" i="26"/>
  <c r="A63" i="26"/>
  <c r="M62" i="26"/>
  <c r="L62" i="26"/>
  <c r="K62" i="26"/>
  <c r="J62" i="26"/>
  <c r="I62" i="26"/>
  <c r="H62" i="26"/>
  <c r="G62" i="26"/>
  <c r="F62" i="26"/>
  <c r="E62" i="26"/>
  <c r="D62" i="26"/>
  <c r="B62" i="26"/>
  <c r="A62" i="26"/>
  <c r="M61" i="26"/>
  <c r="L61" i="26"/>
  <c r="K61" i="26"/>
  <c r="J61" i="26"/>
  <c r="I61" i="26"/>
  <c r="H61" i="26"/>
  <c r="G61" i="26"/>
  <c r="F61" i="26"/>
  <c r="E61" i="26"/>
  <c r="D61" i="26"/>
  <c r="B61" i="26"/>
  <c r="A61" i="26"/>
  <c r="M60" i="26"/>
  <c r="L60" i="26"/>
  <c r="K60" i="26"/>
  <c r="J60" i="26"/>
  <c r="I60" i="26"/>
  <c r="H60" i="26"/>
  <c r="G60" i="26"/>
  <c r="F60" i="26"/>
  <c r="E60" i="26"/>
  <c r="D60" i="26"/>
  <c r="B60" i="26"/>
  <c r="A60" i="26"/>
  <c r="M59" i="26"/>
  <c r="L59" i="26"/>
  <c r="K59" i="26"/>
  <c r="J59" i="26"/>
  <c r="I59" i="26"/>
  <c r="H59" i="26"/>
  <c r="G59" i="26"/>
  <c r="F59" i="26"/>
  <c r="E59" i="26"/>
  <c r="D59" i="26"/>
  <c r="B59" i="26"/>
  <c r="A59" i="26"/>
  <c r="M58" i="26"/>
  <c r="L58" i="26"/>
  <c r="K58" i="26"/>
  <c r="J58" i="26"/>
  <c r="I58" i="26"/>
  <c r="H58" i="26"/>
  <c r="G58" i="26"/>
  <c r="F58" i="26"/>
  <c r="E58" i="26"/>
  <c r="D58" i="26"/>
  <c r="B58" i="26"/>
  <c r="A58" i="26"/>
  <c r="M57" i="26"/>
  <c r="L57" i="26"/>
  <c r="K57" i="26"/>
  <c r="J57" i="26"/>
  <c r="I57" i="26"/>
  <c r="H57" i="26"/>
  <c r="G57" i="26"/>
  <c r="F57" i="26"/>
  <c r="E57" i="26"/>
  <c r="D57" i="26"/>
  <c r="B57" i="26"/>
  <c r="A57" i="26"/>
  <c r="M56" i="26"/>
  <c r="L56" i="26"/>
  <c r="K56" i="26"/>
  <c r="J56" i="26"/>
  <c r="I56" i="26"/>
  <c r="H56" i="26"/>
  <c r="G56" i="26"/>
  <c r="F56" i="26"/>
  <c r="E56" i="26"/>
  <c r="D56" i="26"/>
  <c r="B56" i="26"/>
  <c r="A56" i="26"/>
  <c r="M55" i="26"/>
  <c r="L55" i="26"/>
  <c r="K55" i="26"/>
  <c r="J55" i="26"/>
  <c r="I55" i="26"/>
  <c r="H55" i="26"/>
  <c r="G55" i="26"/>
  <c r="F55" i="26"/>
  <c r="E55" i="26"/>
  <c r="D55" i="26"/>
  <c r="B55" i="26"/>
  <c r="A55" i="26"/>
  <c r="M54" i="26"/>
  <c r="L54" i="26"/>
  <c r="K54" i="26"/>
  <c r="J54" i="26"/>
  <c r="I54" i="26"/>
  <c r="H54" i="26"/>
  <c r="G54" i="26"/>
  <c r="F54" i="26"/>
  <c r="E54" i="26"/>
  <c r="D54" i="26"/>
  <c r="B54" i="26"/>
  <c r="A54" i="26"/>
  <c r="M53" i="26"/>
  <c r="L53" i="26"/>
  <c r="K53" i="26"/>
  <c r="J53" i="26"/>
  <c r="I53" i="26"/>
  <c r="H53" i="26"/>
  <c r="G53" i="26"/>
  <c r="F53" i="26"/>
  <c r="E53" i="26"/>
  <c r="D53" i="26"/>
  <c r="B53" i="26"/>
  <c r="A53" i="26"/>
  <c r="M52" i="26"/>
  <c r="L52" i="26"/>
  <c r="K52" i="26"/>
  <c r="J52" i="26"/>
  <c r="I52" i="26"/>
  <c r="H52" i="26"/>
  <c r="G52" i="26"/>
  <c r="F52" i="26"/>
  <c r="E52" i="26"/>
  <c r="D52" i="26"/>
  <c r="B52" i="26"/>
  <c r="A52" i="26"/>
  <c r="M51" i="26"/>
  <c r="L51" i="26"/>
  <c r="K51" i="26"/>
  <c r="J51" i="26"/>
  <c r="I51" i="26"/>
  <c r="H51" i="26"/>
  <c r="G51" i="26"/>
  <c r="F51" i="26"/>
  <c r="E51" i="26"/>
  <c r="D51" i="26"/>
  <c r="B51" i="26"/>
  <c r="A51" i="26"/>
  <c r="M50" i="26"/>
  <c r="L50" i="26"/>
  <c r="K50" i="26"/>
  <c r="J50" i="26"/>
  <c r="I50" i="26"/>
  <c r="H50" i="26"/>
  <c r="G50" i="26"/>
  <c r="F50" i="26"/>
  <c r="E50" i="26"/>
  <c r="D50" i="26"/>
  <c r="B50" i="26"/>
  <c r="A50" i="26"/>
  <c r="M49" i="26"/>
  <c r="L49" i="26"/>
  <c r="K49" i="26"/>
  <c r="J49" i="26"/>
  <c r="I49" i="26"/>
  <c r="H49" i="26"/>
  <c r="G49" i="26"/>
  <c r="F49" i="26"/>
  <c r="E49" i="26"/>
  <c r="D49" i="26"/>
  <c r="B49" i="26"/>
  <c r="A49" i="26"/>
  <c r="M48" i="26"/>
  <c r="L48" i="26"/>
  <c r="K48" i="26"/>
  <c r="J48" i="26"/>
  <c r="I48" i="26"/>
  <c r="H48" i="26"/>
  <c r="G48" i="26"/>
  <c r="F48" i="26"/>
  <c r="E48" i="26"/>
  <c r="D48" i="26"/>
  <c r="B48" i="26"/>
  <c r="A48" i="26"/>
  <c r="M47" i="26"/>
  <c r="L47" i="26"/>
  <c r="K47" i="26"/>
  <c r="J47" i="26"/>
  <c r="I47" i="26"/>
  <c r="H47" i="26"/>
  <c r="G47" i="26"/>
  <c r="F47" i="26"/>
  <c r="E47" i="26"/>
  <c r="D47" i="26"/>
  <c r="B47" i="26"/>
  <c r="A47" i="26"/>
  <c r="M46" i="26"/>
  <c r="L46" i="26"/>
  <c r="K46" i="26"/>
  <c r="J46" i="26"/>
  <c r="I46" i="26"/>
  <c r="H46" i="26"/>
  <c r="G46" i="26"/>
  <c r="F46" i="26"/>
  <c r="E46" i="26"/>
  <c r="D46" i="26"/>
  <c r="B46" i="26"/>
  <c r="A46" i="26"/>
  <c r="M45" i="26"/>
  <c r="L45" i="26"/>
  <c r="K45" i="26"/>
  <c r="J45" i="26"/>
  <c r="I45" i="26"/>
  <c r="H45" i="26"/>
  <c r="G45" i="26"/>
  <c r="F45" i="26"/>
  <c r="E45" i="26"/>
  <c r="D45" i="26"/>
  <c r="B45" i="26"/>
  <c r="A45" i="26"/>
  <c r="M44" i="26"/>
  <c r="L44" i="26"/>
  <c r="K44" i="26"/>
  <c r="J44" i="26"/>
  <c r="I44" i="26"/>
  <c r="H44" i="26"/>
  <c r="G44" i="26"/>
  <c r="F44" i="26"/>
  <c r="E44" i="26"/>
  <c r="D44" i="26"/>
  <c r="B44" i="26"/>
  <c r="A44" i="26"/>
  <c r="M43" i="26"/>
  <c r="L43" i="26"/>
  <c r="K43" i="26"/>
  <c r="J43" i="26"/>
  <c r="I43" i="26"/>
  <c r="H43" i="26"/>
  <c r="G43" i="26"/>
  <c r="F43" i="26"/>
  <c r="E43" i="26"/>
  <c r="D43" i="26"/>
  <c r="B43" i="26"/>
  <c r="A43" i="26"/>
  <c r="M42" i="26"/>
  <c r="L42" i="26"/>
  <c r="K42" i="26"/>
  <c r="J42" i="26"/>
  <c r="I42" i="26"/>
  <c r="H42" i="26"/>
  <c r="G42" i="26"/>
  <c r="F42" i="26"/>
  <c r="E42" i="26"/>
  <c r="D42" i="26"/>
  <c r="B42" i="26"/>
  <c r="A42" i="26"/>
  <c r="M41" i="26"/>
  <c r="L41" i="26"/>
  <c r="K41" i="26"/>
  <c r="J41" i="26"/>
  <c r="I41" i="26"/>
  <c r="H41" i="26"/>
  <c r="G41" i="26"/>
  <c r="F41" i="26"/>
  <c r="E41" i="26"/>
  <c r="D41" i="26"/>
  <c r="B41" i="26"/>
  <c r="A41" i="26"/>
  <c r="M40" i="26"/>
  <c r="L40" i="26"/>
  <c r="K40" i="26"/>
  <c r="J40" i="26"/>
  <c r="I40" i="26"/>
  <c r="H40" i="26"/>
  <c r="G40" i="26"/>
  <c r="F40" i="26"/>
  <c r="E40" i="26"/>
  <c r="D40" i="26"/>
  <c r="B40" i="26"/>
  <c r="A40" i="26"/>
  <c r="M39" i="26"/>
  <c r="L39" i="26"/>
  <c r="K39" i="26"/>
  <c r="J39" i="26"/>
  <c r="I39" i="26"/>
  <c r="H39" i="26"/>
  <c r="G39" i="26"/>
  <c r="F39" i="26"/>
  <c r="E39" i="26"/>
  <c r="D39" i="26"/>
  <c r="B39" i="26"/>
  <c r="A39" i="26"/>
  <c r="M38" i="26"/>
  <c r="L38" i="26"/>
  <c r="K38" i="26"/>
  <c r="J38" i="26"/>
  <c r="I38" i="26"/>
  <c r="H38" i="26"/>
  <c r="G38" i="26"/>
  <c r="F38" i="26"/>
  <c r="E38" i="26"/>
  <c r="D38" i="26"/>
  <c r="B38" i="26"/>
  <c r="A38" i="26"/>
  <c r="M37" i="26"/>
  <c r="L37" i="26"/>
  <c r="K37" i="26"/>
  <c r="J37" i="26"/>
  <c r="I37" i="26"/>
  <c r="H37" i="26"/>
  <c r="G37" i="26"/>
  <c r="F37" i="26"/>
  <c r="E37" i="26"/>
  <c r="D37" i="26"/>
  <c r="B37" i="26"/>
  <c r="A37" i="26"/>
  <c r="M36" i="26"/>
  <c r="L36" i="26"/>
  <c r="K36" i="26"/>
  <c r="J36" i="26"/>
  <c r="I36" i="26"/>
  <c r="H36" i="26"/>
  <c r="G36" i="26"/>
  <c r="F36" i="26"/>
  <c r="E36" i="26"/>
  <c r="D36" i="26"/>
  <c r="B36" i="26"/>
  <c r="A36" i="26"/>
  <c r="M35" i="26"/>
  <c r="L35" i="26"/>
  <c r="K35" i="26"/>
  <c r="J35" i="26"/>
  <c r="I35" i="26"/>
  <c r="H35" i="26"/>
  <c r="G35" i="26"/>
  <c r="F35" i="26"/>
  <c r="E35" i="26"/>
  <c r="D35" i="26"/>
  <c r="B35" i="26"/>
  <c r="A35" i="26"/>
  <c r="M34" i="26"/>
  <c r="L34" i="26"/>
  <c r="K34" i="26"/>
  <c r="J34" i="26"/>
  <c r="I34" i="26"/>
  <c r="H34" i="26"/>
  <c r="G34" i="26"/>
  <c r="F34" i="26"/>
  <c r="E34" i="26"/>
  <c r="D34" i="26"/>
  <c r="B34" i="26"/>
  <c r="A34" i="26"/>
  <c r="M33" i="26"/>
  <c r="L33" i="26"/>
  <c r="K33" i="26"/>
  <c r="J33" i="26"/>
  <c r="I33" i="26"/>
  <c r="H33" i="26"/>
  <c r="G33" i="26"/>
  <c r="F33" i="26"/>
  <c r="E33" i="26"/>
  <c r="D33" i="26"/>
  <c r="B33" i="26"/>
  <c r="A33" i="26"/>
  <c r="M32" i="26"/>
  <c r="L32" i="26"/>
  <c r="K32" i="26"/>
  <c r="J32" i="26"/>
  <c r="I32" i="26"/>
  <c r="H32" i="26"/>
  <c r="G32" i="26"/>
  <c r="F32" i="26"/>
  <c r="E32" i="26"/>
  <c r="D32" i="26"/>
  <c r="B32" i="26"/>
  <c r="A32" i="26"/>
  <c r="M31" i="26"/>
  <c r="L31" i="26"/>
  <c r="K31" i="26"/>
  <c r="J31" i="26"/>
  <c r="I31" i="26"/>
  <c r="H31" i="26"/>
  <c r="G31" i="26"/>
  <c r="F31" i="26"/>
  <c r="E31" i="26"/>
  <c r="D31" i="26"/>
  <c r="B31" i="26"/>
  <c r="A31" i="26"/>
  <c r="M30" i="26"/>
  <c r="L30" i="26"/>
  <c r="K30" i="26"/>
  <c r="J30" i="26"/>
  <c r="I30" i="26"/>
  <c r="H30" i="26"/>
  <c r="G30" i="26"/>
  <c r="F30" i="26"/>
  <c r="E30" i="26"/>
  <c r="D30" i="26"/>
  <c r="B30" i="26"/>
  <c r="A30" i="26"/>
  <c r="M29" i="26"/>
  <c r="L29" i="26"/>
  <c r="K29" i="26"/>
  <c r="J29" i="26"/>
  <c r="I29" i="26"/>
  <c r="H29" i="26"/>
  <c r="G29" i="26"/>
  <c r="F29" i="26"/>
  <c r="E29" i="26"/>
  <c r="D29" i="26"/>
  <c r="B29" i="26"/>
  <c r="A29" i="26"/>
  <c r="M28" i="26"/>
  <c r="L28" i="26"/>
  <c r="K28" i="26"/>
  <c r="J28" i="26"/>
  <c r="I28" i="26"/>
  <c r="H28" i="26"/>
  <c r="G28" i="26"/>
  <c r="F28" i="26"/>
  <c r="E28" i="26"/>
  <c r="D28" i="26"/>
  <c r="B28" i="26"/>
  <c r="A28" i="26"/>
  <c r="M27" i="26"/>
  <c r="L27" i="26"/>
  <c r="K27" i="26"/>
  <c r="J27" i="26"/>
  <c r="I27" i="26"/>
  <c r="H27" i="26"/>
  <c r="G27" i="26"/>
  <c r="F27" i="26"/>
  <c r="E27" i="26"/>
  <c r="D27" i="26"/>
  <c r="B27" i="26"/>
  <c r="A27" i="26"/>
  <c r="M26" i="26"/>
  <c r="L26" i="26"/>
  <c r="K26" i="26"/>
  <c r="J26" i="26"/>
  <c r="I26" i="26"/>
  <c r="H26" i="26"/>
  <c r="G26" i="26"/>
  <c r="F26" i="26"/>
  <c r="E26" i="26"/>
  <c r="D26" i="26"/>
  <c r="B26" i="26"/>
  <c r="A26" i="26"/>
  <c r="M25" i="26"/>
  <c r="L25" i="26"/>
  <c r="K25" i="26"/>
  <c r="J25" i="26"/>
  <c r="I25" i="26"/>
  <c r="H25" i="26"/>
  <c r="G25" i="26"/>
  <c r="F25" i="26"/>
  <c r="E25" i="26"/>
  <c r="D25" i="26"/>
  <c r="B25" i="26"/>
  <c r="A25" i="26"/>
  <c r="M24" i="26"/>
  <c r="L24" i="26"/>
  <c r="K24" i="26"/>
  <c r="J24" i="26"/>
  <c r="I24" i="26"/>
  <c r="H24" i="26"/>
  <c r="G24" i="26"/>
  <c r="F24" i="26"/>
  <c r="E24" i="26"/>
  <c r="D24" i="26"/>
  <c r="B24" i="26"/>
  <c r="A24" i="26"/>
  <c r="M23" i="26"/>
  <c r="L23" i="26"/>
  <c r="K23" i="26"/>
  <c r="J23" i="26"/>
  <c r="I23" i="26"/>
  <c r="H23" i="26"/>
  <c r="G23" i="26"/>
  <c r="F23" i="26"/>
  <c r="E23" i="26"/>
  <c r="D23" i="26"/>
  <c r="B23" i="26"/>
  <c r="A23" i="26"/>
  <c r="M22" i="26"/>
  <c r="L22" i="26"/>
  <c r="K22" i="26"/>
  <c r="J22" i="26"/>
  <c r="I22" i="26"/>
  <c r="H22" i="26"/>
  <c r="G22" i="26"/>
  <c r="F22" i="26"/>
  <c r="E22" i="26"/>
  <c r="D22" i="26"/>
  <c r="B22" i="26"/>
  <c r="A22" i="26"/>
  <c r="M21" i="26"/>
  <c r="L21" i="26"/>
  <c r="K21" i="26"/>
  <c r="J21" i="26"/>
  <c r="I21" i="26"/>
  <c r="H21" i="26"/>
  <c r="G21" i="26"/>
  <c r="F21" i="26"/>
  <c r="E21" i="26"/>
  <c r="D21" i="26"/>
  <c r="B21" i="26"/>
  <c r="A21" i="26"/>
  <c r="M20" i="26"/>
  <c r="L20" i="26"/>
  <c r="K20" i="26"/>
  <c r="J20" i="26"/>
  <c r="I20" i="26"/>
  <c r="H20" i="26"/>
  <c r="G20" i="26"/>
  <c r="F20" i="26"/>
  <c r="E20" i="26"/>
  <c r="D20" i="26"/>
  <c r="B20" i="26"/>
  <c r="A20" i="26"/>
  <c r="M19" i="26"/>
  <c r="L19" i="26"/>
  <c r="K19" i="26"/>
  <c r="J19" i="26"/>
  <c r="I19" i="26"/>
  <c r="H19" i="26"/>
  <c r="G19" i="26"/>
  <c r="F19" i="26"/>
  <c r="E19" i="26"/>
  <c r="D19" i="26"/>
  <c r="B19" i="26"/>
  <c r="A19" i="26"/>
  <c r="M18" i="26"/>
  <c r="L18" i="26"/>
  <c r="K18" i="26"/>
  <c r="J18" i="26"/>
  <c r="I18" i="26"/>
  <c r="H18" i="26"/>
  <c r="G18" i="26"/>
  <c r="F18" i="26"/>
  <c r="E18" i="26"/>
  <c r="D18" i="26"/>
  <c r="B18" i="26"/>
  <c r="A18" i="26"/>
  <c r="M17" i="26"/>
  <c r="L17" i="26"/>
  <c r="K17" i="26"/>
  <c r="J17" i="26"/>
  <c r="I17" i="26"/>
  <c r="H17" i="26"/>
  <c r="G17" i="26"/>
  <c r="F17" i="26"/>
  <c r="E17" i="26"/>
  <c r="D17" i="26"/>
  <c r="B17" i="26"/>
  <c r="A17" i="26"/>
  <c r="M16" i="26"/>
  <c r="L16" i="26"/>
  <c r="K16" i="26"/>
  <c r="J16" i="26"/>
  <c r="I16" i="26"/>
  <c r="H16" i="26"/>
  <c r="G16" i="26"/>
  <c r="F16" i="26"/>
  <c r="E16" i="26"/>
  <c r="D16" i="26"/>
  <c r="B16" i="26"/>
  <c r="A16" i="26"/>
  <c r="M15" i="26"/>
  <c r="L15" i="26"/>
  <c r="K15" i="26"/>
  <c r="J15" i="26"/>
  <c r="I15" i="26"/>
  <c r="H15" i="26"/>
  <c r="G15" i="26"/>
  <c r="F15" i="26"/>
  <c r="E15" i="26"/>
  <c r="D15" i="26"/>
  <c r="B15" i="26"/>
  <c r="A15" i="26"/>
  <c r="M14" i="26"/>
  <c r="L14" i="26"/>
  <c r="K14" i="26"/>
  <c r="J14" i="26"/>
  <c r="I14" i="26"/>
  <c r="H14" i="26"/>
  <c r="G14" i="26"/>
  <c r="F14" i="26"/>
  <c r="E14" i="26"/>
  <c r="D14" i="26"/>
  <c r="B14" i="26"/>
  <c r="A14" i="26"/>
  <c r="M13" i="26"/>
  <c r="L13" i="26"/>
  <c r="K13" i="26"/>
  <c r="J13" i="26"/>
  <c r="I13" i="26"/>
  <c r="H13" i="26"/>
  <c r="G13" i="26"/>
  <c r="F13" i="26"/>
  <c r="E13" i="26"/>
  <c r="D13" i="26"/>
  <c r="B13" i="26"/>
  <c r="A13" i="26"/>
  <c r="M12" i="26"/>
  <c r="L12" i="26"/>
  <c r="K12" i="26"/>
  <c r="J12" i="26"/>
  <c r="I12" i="26"/>
  <c r="H12" i="26"/>
  <c r="G12" i="26"/>
  <c r="F12" i="26"/>
  <c r="E12" i="26"/>
  <c r="D12" i="26"/>
  <c r="A12" i="26"/>
  <c r="M182" i="19"/>
  <c r="L182" i="19"/>
  <c r="K182" i="19"/>
  <c r="J182" i="19"/>
  <c r="I182" i="19"/>
  <c r="H182" i="19"/>
  <c r="G182" i="19"/>
  <c r="F182" i="19"/>
  <c r="E182" i="19"/>
  <c r="D182" i="19"/>
  <c r="B182" i="19"/>
  <c r="A182" i="19"/>
  <c r="M181" i="19"/>
  <c r="L181" i="19"/>
  <c r="K181" i="19"/>
  <c r="J181" i="19"/>
  <c r="I181" i="19"/>
  <c r="H181" i="19"/>
  <c r="G181" i="19"/>
  <c r="F181" i="19"/>
  <c r="E181" i="19"/>
  <c r="D181" i="19"/>
  <c r="B181" i="19"/>
  <c r="A181" i="19"/>
  <c r="M180" i="19"/>
  <c r="L180" i="19"/>
  <c r="K180" i="19"/>
  <c r="J180" i="19"/>
  <c r="I180" i="19"/>
  <c r="H180" i="19"/>
  <c r="G180" i="19"/>
  <c r="F180" i="19"/>
  <c r="E180" i="19"/>
  <c r="D180" i="19"/>
  <c r="B180" i="19"/>
  <c r="A180" i="19"/>
  <c r="M179" i="19"/>
  <c r="L179" i="19"/>
  <c r="K179" i="19"/>
  <c r="J179" i="19"/>
  <c r="I179" i="19"/>
  <c r="H179" i="19"/>
  <c r="G179" i="19"/>
  <c r="F179" i="19"/>
  <c r="E179" i="19"/>
  <c r="D179" i="19"/>
  <c r="B179" i="19"/>
  <c r="A179" i="19"/>
  <c r="M178" i="19"/>
  <c r="L178" i="19"/>
  <c r="K178" i="19"/>
  <c r="J178" i="19"/>
  <c r="I178" i="19"/>
  <c r="H178" i="19"/>
  <c r="G178" i="19"/>
  <c r="F178" i="19"/>
  <c r="E178" i="19"/>
  <c r="D178" i="19"/>
  <c r="B178" i="19"/>
  <c r="A178" i="19"/>
  <c r="M177" i="19"/>
  <c r="L177" i="19"/>
  <c r="K177" i="19"/>
  <c r="J177" i="19"/>
  <c r="I177" i="19"/>
  <c r="H177" i="19"/>
  <c r="G177" i="19"/>
  <c r="F177" i="19"/>
  <c r="E177" i="19"/>
  <c r="D177" i="19"/>
  <c r="B177" i="19"/>
  <c r="A177" i="19"/>
  <c r="M176" i="19"/>
  <c r="L176" i="19"/>
  <c r="K176" i="19"/>
  <c r="J176" i="19"/>
  <c r="I176" i="19"/>
  <c r="H176" i="19"/>
  <c r="G176" i="19"/>
  <c r="F176" i="19"/>
  <c r="E176" i="19"/>
  <c r="D176" i="19"/>
  <c r="B176" i="19"/>
  <c r="A176" i="19"/>
  <c r="M175" i="19"/>
  <c r="L175" i="19"/>
  <c r="K175" i="19"/>
  <c r="J175" i="19"/>
  <c r="I175" i="19"/>
  <c r="H175" i="19"/>
  <c r="G175" i="19"/>
  <c r="F175" i="19"/>
  <c r="E175" i="19"/>
  <c r="D175" i="19"/>
  <c r="B175" i="19"/>
  <c r="A175" i="19"/>
  <c r="M174" i="19"/>
  <c r="L174" i="19"/>
  <c r="K174" i="19"/>
  <c r="J174" i="19"/>
  <c r="I174" i="19"/>
  <c r="H174" i="19"/>
  <c r="G174" i="19"/>
  <c r="F174" i="19"/>
  <c r="E174" i="19"/>
  <c r="D174" i="19"/>
  <c r="B174" i="19"/>
  <c r="A174" i="19"/>
  <c r="M173" i="19"/>
  <c r="L173" i="19"/>
  <c r="K173" i="19"/>
  <c r="J173" i="19"/>
  <c r="I173" i="19"/>
  <c r="H173" i="19"/>
  <c r="G173" i="19"/>
  <c r="F173" i="19"/>
  <c r="E173" i="19"/>
  <c r="D173" i="19"/>
  <c r="B173" i="19"/>
  <c r="A173" i="19"/>
  <c r="M172" i="19"/>
  <c r="L172" i="19"/>
  <c r="K172" i="19"/>
  <c r="J172" i="19"/>
  <c r="I172" i="19"/>
  <c r="H172" i="19"/>
  <c r="G172" i="19"/>
  <c r="F172" i="19"/>
  <c r="E172" i="19"/>
  <c r="D172" i="19"/>
  <c r="B172" i="19"/>
  <c r="A172" i="19"/>
  <c r="M171" i="19"/>
  <c r="L171" i="19"/>
  <c r="K171" i="19"/>
  <c r="J171" i="19"/>
  <c r="I171" i="19"/>
  <c r="H171" i="19"/>
  <c r="G171" i="19"/>
  <c r="F171" i="19"/>
  <c r="E171" i="19"/>
  <c r="D171" i="19"/>
  <c r="B171" i="19"/>
  <c r="A171" i="19"/>
  <c r="M170" i="19"/>
  <c r="L170" i="19"/>
  <c r="K170" i="19"/>
  <c r="J170" i="19"/>
  <c r="I170" i="19"/>
  <c r="H170" i="19"/>
  <c r="G170" i="19"/>
  <c r="F170" i="19"/>
  <c r="E170" i="19"/>
  <c r="D170" i="19"/>
  <c r="B170" i="19"/>
  <c r="A170" i="19"/>
  <c r="M169" i="19"/>
  <c r="L169" i="19"/>
  <c r="K169" i="19"/>
  <c r="J169" i="19"/>
  <c r="I169" i="19"/>
  <c r="H169" i="19"/>
  <c r="G169" i="19"/>
  <c r="F169" i="19"/>
  <c r="E169" i="19"/>
  <c r="D169" i="19"/>
  <c r="B169" i="19"/>
  <c r="A169" i="19"/>
  <c r="M168" i="19"/>
  <c r="L168" i="19"/>
  <c r="K168" i="19"/>
  <c r="J168" i="19"/>
  <c r="I168" i="19"/>
  <c r="H168" i="19"/>
  <c r="G168" i="19"/>
  <c r="F168" i="19"/>
  <c r="E168" i="19"/>
  <c r="D168" i="19"/>
  <c r="B168" i="19"/>
  <c r="A168" i="19"/>
  <c r="M167" i="19"/>
  <c r="L167" i="19"/>
  <c r="K167" i="19"/>
  <c r="J167" i="19"/>
  <c r="I167" i="19"/>
  <c r="H167" i="19"/>
  <c r="G167" i="19"/>
  <c r="F167" i="19"/>
  <c r="E167" i="19"/>
  <c r="D167" i="19"/>
  <c r="B167" i="19"/>
  <c r="A167" i="19"/>
  <c r="M166" i="19"/>
  <c r="L166" i="19"/>
  <c r="K166" i="19"/>
  <c r="J166" i="19"/>
  <c r="I166" i="19"/>
  <c r="H166" i="19"/>
  <c r="G166" i="19"/>
  <c r="F166" i="19"/>
  <c r="E166" i="19"/>
  <c r="D166" i="19"/>
  <c r="B166" i="19"/>
  <c r="A166" i="19"/>
  <c r="M165" i="19"/>
  <c r="L165" i="19"/>
  <c r="K165" i="19"/>
  <c r="J165" i="19"/>
  <c r="I165" i="19"/>
  <c r="H165" i="19"/>
  <c r="G165" i="19"/>
  <c r="F165" i="19"/>
  <c r="E165" i="19"/>
  <c r="D165" i="19"/>
  <c r="B165" i="19"/>
  <c r="A165" i="19"/>
  <c r="M164" i="19"/>
  <c r="L164" i="19"/>
  <c r="K164" i="19"/>
  <c r="J164" i="19"/>
  <c r="I164" i="19"/>
  <c r="H164" i="19"/>
  <c r="G164" i="19"/>
  <c r="F164" i="19"/>
  <c r="E164" i="19"/>
  <c r="D164" i="19"/>
  <c r="B164" i="19"/>
  <c r="A164" i="19"/>
  <c r="M163" i="19"/>
  <c r="L163" i="19"/>
  <c r="K163" i="19"/>
  <c r="J163" i="19"/>
  <c r="I163" i="19"/>
  <c r="H163" i="19"/>
  <c r="G163" i="19"/>
  <c r="F163" i="19"/>
  <c r="E163" i="19"/>
  <c r="D163" i="19"/>
  <c r="B163" i="19"/>
  <c r="A163" i="19"/>
  <c r="M162" i="19"/>
  <c r="L162" i="19"/>
  <c r="K162" i="19"/>
  <c r="J162" i="19"/>
  <c r="I162" i="19"/>
  <c r="H162" i="19"/>
  <c r="G162" i="19"/>
  <c r="F162" i="19"/>
  <c r="E162" i="19"/>
  <c r="D162" i="19"/>
  <c r="B162" i="19"/>
  <c r="A162" i="19"/>
  <c r="M161" i="19"/>
  <c r="L161" i="19"/>
  <c r="K161" i="19"/>
  <c r="J161" i="19"/>
  <c r="I161" i="19"/>
  <c r="H161" i="19"/>
  <c r="G161" i="19"/>
  <c r="F161" i="19"/>
  <c r="E161" i="19"/>
  <c r="D161" i="19"/>
  <c r="B161" i="19"/>
  <c r="A161" i="19"/>
  <c r="M160" i="19"/>
  <c r="L160" i="19"/>
  <c r="K160" i="19"/>
  <c r="J160" i="19"/>
  <c r="I160" i="19"/>
  <c r="H160" i="19"/>
  <c r="G160" i="19"/>
  <c r="F160" i="19"/>
  <c r="E160" i="19"/>
  <c r="D160" i="19"/>
  <c r="B160" i="19"/>
  <c r="A160" i="19"/>
  <c r="M159" i="19"/>
  <c r="L159" i="19"/>
  <c r="K159" i="19"/>
  <c r="J159" i="19"/>
  <c r="I159" i="19"/>
  <c r="H159" i="19"/>
  <c r="G159" i="19"/>
  <c r="F159" i="19"/>
  <c r="E159" i="19"/>
  <c r="D159" i="19"/>
  <c r="B159" i="19"/>
  <c r="A159" i="19"/>
  <c r="M158" i="19"/>
  <c r="L158" i="19"/>
  <c r="K158" i="19"/>
  <c r="J158" i="19"/>
  <c r="I158" i="19"/>
  <c r="H158" i="19"/>
  <c r="G158" i="19"/>
  <c r="F158" i="19"/>
  <c r="E158" i="19"/>
  <c r="D158" i="19"/>
  <c r="B158" i="19"/>
  <c r="A158" i="19"/>
  <c r="M157" i="19"/>
  <c r="L157" i="19"/>
  <c r="K157" i="19"/>
  <c r="J157" i="19"/>
  <c r="I157" i="19"/>
  <c r="H157" i="19"/>
  <c r="G157" i="19"/>
  <c r="F157" i="19"/>
  <c r="E157" i="19"/>
  <c r="D157" i="19"/>
  <c r="B157" i="19"/>
  <c r="A157" i="19"/>
  <c r="M156" i="19"/>
  <c r="L156" i="19"/>
  <c r="K156" i="19"/>
  <c r="J156" i="19"/>
  <c r="I156" i="19"/>
  <c r="H156" i="19"/>
  <c r="G156" i="19"/>
  <c r="F156" i="19"/>
  <c r="E156" i="19"/>
  <c r="D156" i="19"/>
  <c r="B156" i="19"/>
  <c r="A156" i="19"/>
  <c r="M155" i="19"/>
  <c r="L155" i="19"/>
  <c r="K155" i="19"/>
  <c r="J155" i="19"/>
  <c r="I155" i="19"/>
  <c r="H155" i="19"/>
  <c r="G155" i="19"/>
  <c r="F155" i="19"/>
  <c r="E155" i="19"/>
  <c r="D155" i="19"/>
  <c r="B155" i="19"/>
  <c r="A155" i="19"/>
  <c r="M154" i="19"/>
  <c r="L154" i="19"/>
  <c r="K154" i="19"/>
  <c r="J154" i="19"/>
  <c r="I154" i="19"/>
  <c r="H154" i="19"/>
  <c r="G154" i="19"/>
  <c r="F154" i="19"/>
  <c r="E154" i="19"/>
  <c r="D154" i="19"/>
  <c r="B154" i="19"/>
  <c r="A154" i="19"/>
  <c r="M153" i="19"/>
  <c r="L153" i="19"/>
  <c r="K153" i="19"/>
  <c r="J153" i="19"/>
  <c r="I153" i="19"/>
  <c r="H153" i="19"/>
  <c r="G153" i="19"/>
  <c r="F153" i="19"/>
  <c r="E153" i="19"/>
  <c r="D153" i="19"/>
  <c r="B153" i="19"/>
  <c r="A153" i="19"/>
  <c r="M152" i="19"/>
  <c r="L152" i="19"/>
  <c r="K152" i="19"/>
  <c r="J152" i="19"/>
  <c r="I152" i="19"/>
  <c r="H152" i="19"/>
  <c r="G152" i="19"/>
  <c r="F152" i="19"/>
  <c r="E152" i="19"/>
  <c r="D152" i="19"/>
  <c r="B152" i="19"/>
  <c r="A152" i="19"/>
  <c r="M151" i="19"/>
  <c r="L151" i="19"/>
  <c r="K151" i="19"/>
  <c r="J151" i="19"/>
  <c r="I151" i="19"/>
  <c r="H151" i="19"/>
  <c r="G151" i="19"/>
  <c r="F151" i="19"/>
  <c r="E151" i="19"/>
  <c r="D151" i="19"/>
  <c r="B151" i="19"/>
  <c r="A151" i="19"/>
  <c r="M150" i="19"/>
  <c r="L150" i="19"/>
  <c r="K150" i="19"/>
  <c r="J150" i="19"/>
  <c r="I150" i="19"/>
  <c r="H150" i="19"/>
  <c r="G150" i="19"/>
  <c r="F150" i="19"/>
  <c r="E150" i="19"/>
  <c r="D150" i="19"/>
  <c r="B150" i="19"/>
  <c r="A150" i="19"/>
  <c r="M149" i="19"/>
  <c r="L149" i="19"/>
  <c r="K149" i="19"/>
  <c r="J149" i="19"/>
  <c r="I149" i="19"/>
  <c r="H149" i="19"/>
  <c r="G149" i="19"/>
  <c r="F149" i="19"/>
  <c r="E149" i="19"/>
  <c r="D149" i="19"/>
  <c r="B149" i="19"/>
  <c r="A149" i="19"/>
  <c r="M148" i="19"/>
  <c r="L148" i="19"/>
  <c r="K148" i="19"/>
  <c r="J148" i="19"/>
  <c r="I148" i="19"/>
  <c r="H148" i="19"/>
  <c r="G148" i="19"/>
  <c r="F148" i="19"/>
  <c r="E148" i="19"/>
  <c r="D148" i="19"/>
  <c r="B148" i="19"/>
  <c r="A148" i="19"/>
  <c r="M147" i="19"/>
  <c r="L147" i="19"/>
  <c r="K147" i="19"/>
  <c r="J147" i="19"/>
  <c r="I147" i="19"/>
  <c r="H147" i="19"/>
  <c r="G147" i="19"/>
  <c r="F147" i="19"/>
  <c r="E147" i="19"/>
  <c r="D147" i="19"/>
  <c r="B147" i="19"/>
  <c r="A147" i="19"/>
  <c r="M146" i="19"/>
  <c r="L146" i="19"/>
  <c r="K146" i="19"/>
  <c r="J146" i="19"/>
  <c r="I146" i="19"/>
  <c r="H146" i="19"/>
  <c r="G146" i="19"/>
  <c r="F146" i="19"/>
  <c r="E146" i="19"/>
  <c r="D146" i="19"/>
  <c r="B146" i="19"/>
  <c r="A146" i="19"/>
  <c r="M145" i="19"/>
  <c r="L145" i="19"/>
  <c r="K145" i="19"/>
  <c r="J145" i="19"/>
  <c r="I145" i="19"/>
  <c r="H145" i="19"/>
  <c r="G145" i="19"/>
  <c r="F145" i="19"/>
  <c r="E145" i="19"/>
  <c r="D145" i="19"/>
  <c r="B145" i="19"/>
  <c r="A145" i="19"/>
  <c r="M144" i="19"/>
  <c r="L144" i="19"/>
  <c r="K144" i="19"/>
  <c r="J144" i="19"/>
  <c r="I144" i="19"/>
  <c r="H144" i="19"/>
  <c r="G144" i="19"/>
  <c r="F144" i="19"/>
  <c r="E144" i="19"/>
  <c r="D144" i="19"/>
  <c r="B144" i="19"/>
  <c r="A144" i="19"/>
  <c r="M143" i="19"/>
  <c r="L143" i="19"/>
  <c r="K143" i="19"/>
  <c r="J143" i="19"/>
  <c r="I143" i="19"/>
  <c r="H143" i="19"/>
  <c r="G143" i="19"/>
  <c r="F143" i="19"/>
  <c r="E143" i="19"/>
  <c r="D143" i="19"/>
  <c r="B143" i="19"/>
  <c r="A143" i="19"/>
  <c r="M142" i="19"/>
  <c r="L142" i="19"/>
  <c r="K142" i="19"/>
  <c r="J142" i="19"/>
  <c r="I142" i="19"/>
  <c r="H142" i="19"/>
  <c r="G142" i="19"/>
  <c r="F142" i="19"/>
  <c r="E142" i="19"/>
  <c r="D142" i="19"/>
  <c r="B142" i="19"/>
  <c r="A142" i="19"/>
  <c r="M141" i="19"/>
  <c r="L141" i="19"/>
  <c r="K141" i="19"/>
  <c r="J141" i="19"/>
  <c r="I141" i="19"/>
  <c r="H141" i="19"/>
  <c r="G141" i="19"/>
  <c r="F141" i="19"/>
  <c r="E141" i="19"/>
  <c r="D141" i="19"/>
  <c r="B141" i="19"/>
  <c r="A141" i="19"/>
  <c r="M140" i="19"/>
  <c r="L140" i="19"/>
  <c r="K140" i="19"/>
  <c r="J140" i="19"/>
  <c r="I140" i="19"/>
  <c r="H140" i="19"/>
  <c r="G140" i="19"/>
  <c r="F140" i="19"/>
  <c r="E140" i="19"/>
  <c r="D140" i="19"/>
  <c r="B140" i="19"/>
  <c r="A140" i="19"/>
  <c r="M139" i="19"/>
  <c r="L139" i="19"/>
  <c r="K139" i="19"/>
  <c r="J139" i="19"/>
  <c r="I139" i="19"/>
  <c r="H139" i="19"/>
  <c r="G139" i="19"/>
  <c r="F139" i="19"/>
  <c r="E139" i="19"/>
  <c r="D139" i="19"/>
  <c r="B139" i="19"/>
  <c r="A139" i="19"/>
  <c r="M138" i="19"/>
  <c r="L138" i="19"/>
  <c r="K138" i="19"/>
  <c r="J138" i="19"/>
  <c r="I138" i="19"/>
  <c r="H138" i="19"/>
  <c r="G138" i="19"/>
  <c r="F138" i="19"/>
  <c r="E138" i="19"/>
  <c r="D138" i="19"/>
  <c r="B138" i="19"/>
  <c r="A138" i="19"/>
  <c r="M137" i="19"/>
  <c r="L137" i="19"/>
  <c r="K137" i="19"/>
  <c r="J137" i="19"/>
  <c r="I137" i="19"/>
  <c r="H137" i="19"/>
  <c r="G137" i="19"/>
  <c r="F137" i="19"/>
  <c r="E137" i="19"/>
  <c r="D137" i="19"/>
  <c r="B137" i="19"/>
  <c r="A137" i="19"/>
  <c r="M136" i="19"/>
  <c r="L136" i="19"/>
  <c r="K136" i="19"/>
  <c r="J136" i="19"/>
  <c r="I136" i="19"/>
  <c r="H136" i="19"/>
  <c r="G136" i="19"/>
  <c r="F136" i="19"/>
  <c r="E136" i="19"/>
  <c r="D136" i="19"/>
  <c r="B136" i="19"/>
  <c r="A136" i="19"/>
  <c r="M135" i="19"/>
  <c r="L135" i="19"/>
  <c r="K135" i="19"/>
  <c r="J135" i="19"/>
  <c r="I135" i="19"/>
  <c r="H135" i="19"/>
  <c r="G135" i="19"/>
  <c r="F135" i="19"/>
  <c r="E135" i="19"/>
  <c r="D135" i="19"/>
  <c r="B135" i="19"/>
  <c r="A135" i="19"/>
  <c r="M134" i="19"/>
  <c r="L134" i="19"/>
  <c r="K134" i="19"/>
  <c r="J134" i="19"/>
  <c r="I134" i="19"/>
  <c r="H134" i="19"/>
  <c r="G134" i="19"/>
  <c r="F134" i="19"/>
  <c r="E134" i="19"/>
  <c r="D134" i="19"/>
  <c r="B134" i="19"/>
  <c r="A134" i="19"/>
  <c r="M133" i="19"/>
  <c r="L133" i="19"/>
  <c r="K133" i="19"/>
  <c r="J133" i="19"/>
  <c r="I133" i="19"/>
  <c r="H133" i="19"/>
  <c r="G133" i="19"/>
  <c r="F133" i="19"/>
  <c r="E133" i="19"/>
  <c r="D133" i="19"/>
  <c r="B133" i="19"/>
  <c r="A133" i="19"/>
  <c r="M132" i="19"/>
  <c r="L132" i="19"/>
  <c r="K132" i="19"/>
  <c r="J132" i="19"/>
  <c r="I132" i="19"/>
  <c r="H132" i="19"/>
  <c r="G132" i="19"/>
  <c r="F132" i="19"/>
  <c r="E132" i="19"/>
  <c r="D132" i="19"/>
  <c r="B132" i="19"/>
  <c r="A132" i="19"/>
  <c r="M131" i="19"/>
  <c r="L131" i="19"/>
  <c r="K131" i="19"/>
  <c r="J131" i="19"/>
  <c r="I131" i="19"/>
  <c r="H131" i="19"/>
  <c r="G131" i="19"/>
  <c r="F131" i="19"/>
  <c r="E131" i="19"/>
  <c r="D131" i="19"/>
  <c r="B131" i="19"/>
  <c r="A131" i="19"/>
  <c r="M130" i="19"/>
  <c r="L130" i="19"/>
  <c r="K130" i="19"/>
  <c r="J130" i="19"/>
  <c r="I130" i="19"/>
  <c r="H130" i="19"/>
  <c r="G130" i="19"/>
  <c r="F130" i="19"/>
  <c r="E130" i="19"/>
  <c r="D130" i="19"/>
  <c r="B130" i="19"/>
  <c r="A130" i="19"/>
  <c r="M129" i="19"/>
  <c r="L129" i="19"/>
  <c r="K129" i="19"/>
  <c r="J129" i="19"/>
  <c r="I129" i="19"/>
  <c r="H129" i="19"/>
  <c r="G129" i="19"/>
  <c r="F129" i="19"/>
  <c r="E129" i="19"/>
  <c r="D129" i="19"/>
  <c r="B129" i="19"/>
  <c r="A129" i="19"/>
  <c r="M128" i="19"/>
  <c r="L128" i="19"/>
  <c r="K128" i="19"/>
  <c r="J128" i="19"/>
  <c r="I128" i="19"/>
  <c r="H128" i="19"/>
  <c r="G128" i="19"/>
  <c r="F128" i="19"/>
  <c r="E128" i="19"/>
  <c r="D128" i="19"/>
  <c r="B128" i="19"/>
  <c r="A128" i="19"/>
  <c r="M127" i="19"/>
  <c r="L127" i="19"/>
  <c r="K127" i="19"/>
  <c r="J127" i="19"/>
  <c r="I127" i="19"/>
  <c r="H127" i="19"/>
  <c r="G127" i="19"/>
  <c r="F127" i="19"/>
  <c r="E127" i="19"/>
  <c r="D127" i="19"/>
  <c r="B127" i="19"/>
  <c r="A127" i="19"/>
  <c r="M126" i="19"/>
  <c r="L126" i="19"/>
  <c r="K126" i="19"/>
  <c r="J126" i="19"/>
  <c r="I126" i="19"/>
  <c r="H126" i="19"/>
  <c r="G126" i="19"/>
  <c r="F126" i="19"/>
  <c r="E126" i="19"/>
  <c r="D126" i="19"/>
  <c r="B126" i="19"/>
  <c r="A126" i="19"/>
  <c r="M125" i="19"/>
  <c r="L125" i="19"/>
  <c r="K125" i="19"/>
  <c r="J125" i="19"/>
  <c r="I125" i="19"/>
  <c r="H125" i="19"/>
  <c r="G125" i="19"/>
  <c r="F125" i="19"/>
  <c r="E125" i="19"/>
  <c r="D125" i="19"/>
  <c r="B125" i="19"/>
  <c r="A125" i="19"/>
  <c r="M124" i="19"/>
  <c r="L124" i="19"/>
  <c r="K124" i="19"/>
  <c r="J124" i="19"/>
  <c r="I124" i="19"/>
  <c r="H124" i="19"/>
  <c r="G124" i="19"/>
  <c r="F124" i="19"/>
  <c r="E124" i="19"/>
  <c r="D124" i="19"/>
  <c r="B124" i="19"/>
  <c r="A124" i="19"/>
  <c r="M123" i="19"/>
  <c r="L123" i="19"/>
  <c r="K123" i="19"/>
  <c r="J123" i="19"/>
  <c r="I123" i="19"/>
  <c r="H123" i="19"/>
  <c r="G123" i="19"/>
  <c r="F123" i="19"/>
  <c r="E123" i="19"/>
  <c r="D123" i="19"/>
  <c r="B123" i="19"/>
  <c r="A123" i="19"/>
  <c r="M122" i="19"/>
  <c r="L122" i="19"/>
  <c r="K122" i="19"/>
  <c r="J122" i="19"/>
  <c r="I122" i="19"/>
  <c r="H122" i="19"/>
  <c r="G122" i="19"/>
  <c r="F122" i="19"/>
  <c r="E122" i="19"/>
  <c r="D122" i="19"/>
  <c r="B122" i="19"/>
  <c r="A122" i="19"/>
  <c r="M121" i="19"/>
  <c r="L121" i="19"/>
  <c r="K121" i="19"/>
  <c r="J121" i="19"/>
  <c r="I121" i="19"/>
  <c r="H121" i="19"/>
  <c r="G121" i="19"/>
  <c r="F121" i="19"/>
  <c r="E121" i="19"/>
  <c r="D121" i="19"/>
  <c r="B121" i="19"/>
  <c r="A121" i="19"/>
  <c r="M120" i="19"/>
  <c r="L120" i="19"/>
  <c r="K120" i="19"/>
  <c r="J120" i="19"/>
  <c r="I120" i="19"/>
  <c r="H120" i="19"/>
  <c r="G120" i="19"/>
  <c r="F120" i="19"/>
  <c r="E120" i="19"/>
  <c r="D120" i="19"/>
  <c r="B120" i="19"/>
  <c r="A120" i="19"/>
  <c r="M119" i="19"/>
  <c r="L119" i="19"/>
  <c r="K119" i="19"/>
  <c r="J119" i="19"/>
  <c r="I119" i="19"/>
  <c r="H119" i="19"/>
  <c r="G119" i="19"/>
  <c r="F119" i="19"/>
  <c r="E119" i="19"/>
  <c r="D119" i="19"/>
  <c r="B119" i="19"/>
  <c r="A119" i="19"/>
  <c r="M118" i="19"/>
  <c r="L118" i="19"/>
  <c r="K118" i="19"/>
  <c r="J118" i="19"/>
  <c r="I118" i="19"/>
  <c r="H118" i="19"/>
  <c r="G118" i="19"/>
  <c r="F118" i="19"/>
  <c r="E118" i="19"/>
  <c r="D118" i="19"/>
  <c r="B118" i="19"/>
  <c r="A118" i="19"/>
  <c r="M117" i="19"/>
  <c r="L117" i="19"/>
  <c r="K117" i="19"/>
  <c r="J117" i="19"/>
  <c r="I117" i="19"/>
  <c r="H117" i="19"/>
  <c r="G117" i="19"/>
  <c r="F117" i="19"/>
  <c r="E117" i="19"/>
  <c r="D117" i="19"/>
  <c r="B117" i="19"/>
  <c r="A117" i="19"/>
  <c r="M116" i="19"/>
  <c r="L116" i="19"/>
  <c r="K116" i="19"/>
  <c r="J116" i="19"/>
  <c r="I116" i="19"/>
  <c r="H116" i="19"/>
  <c r="G116" i="19"/>
  <c r="F116" i="19"/>
  <c r="E116" i="19"/>
  <c r="D116" i="19"/>
  <c r="B116" i="19"/>
  <c r="A116" i="19"/>
  <c r="M115" i="19"/>
  <c r="L115" i="19"/>
  <c r="K115" i="19"/>
  <c r="J115" i="19"/>
  <c r="I115" i="19"/>
  <c r="H115" i="19"/>
  <c r="G115" i="19"/>
  <c r="F115" i="19"/>
  <c r="E115" i="19"/>
  <c r="D115" i="19"/>
  <c r="B115" i="19"/>
  <c r="A115" i="19"/>
  <c r="M114" i="19"/>
  <c r="L114" i="19"/>
  <c r="K114" i="19"/>
  <c r="J114" i="19"/>
  <c r="I114" i="19"/>
  <c r="H114" i="19"/>
  <c r="G114" i="19"/>
  <c r="F114" i="19"/>
  <c r="E114" i="19"/>
  <c r="D114" i="19"/>
  <c r="B114" i="19"/>
  <c r="A114" i="19"/>
  <c r="M113" i="19"/>
  <c r="L113" i="19"/>
  <c r="K113" i="19"/>
  <c r="J113" i="19"/>
  <c r="I113" i="19"/>
  <c r="H113" i="19"/>
  <c r="G113" i="19"/>
  <c r="F113" i="19"/>
  <c r="E113" i="19"/>
  <c r="D113" i="19"/>
  <c r="B113" i="19"/>
  <c r="A113" i="19"/>
  <c r="M112" i="19"/>
  <c r="L112" i="19"/>
  <c r="K112" i="19"/>
  <c r="J112" i="19"/>
  <c r="I112" i="19"/>
  <c r="H112" i="19"/>
  <c r="G112" i="19"/>
  <c r="F112" i="19"/>
  <c r="E112" i="19"/>
  <c r="D112" i="19"/>
  <c r="B112" i="19"/>
  <c r="A112" i="19"/>
  <c r="M111" i="19"/>
  <c r="L111" i="19"/>
  <c r="K111" i="19"/>
  <c r="J111" i="19"/>
  <c r="I111" i="19"/>
  <c r="H111" i="19"/>
  <c r="G111" i="19"/>
  <c r="F111" i="19"/>
  <c r="E111" i="19"/>
  <c r="D111" i="19"/>
  <c r="B111" i="19"/>
  <c r="A111" i="19"/>
  <c r="M110" i="19"/>
  <c r="L110" i="19"/>
  <c r="K110" i="19"/>
  <c r="J110" i="19"/>
  <c r="I110" i="19"/>
  <c r="H110" i="19"/>
  <c r="G110" i="19"/>
  <c r="F110" i="19"/>
  <c r="E110" i="19"/>
  <c r="D110" i="19"/>
  <c r="B110" i="19"/>
  <c r="A110" i="19"/>
  <c r="M109" i="19"/>
  <c r="L109" i="19"/>
  <c r="K109" i="19"/>
  <c r="J109" i="19"/>
  <c r="I109" i="19"/>
  <c r="H109" i="19"/>
  <c r="G109" i="19"/>
  <c r="F109" i="19"/>
  <c r="E109" i="19"/>
  <c r="D109" i="19"/>
  <c r="B109" i="19"/>
  <c r="A109" i="19"/>
  <c r="M108" i="19"/>
  <c r="L108" i="19"/>
  <c r="K108" i="19"/>
  <c r="J108" i="19"/>
  <c r="I108" i="19"/>
  <c r="H108" i="19"/>
  <c r="G108" i="19"/>
  <c r="F108" i="19"/>
  <c r="E108" i="19"/>
  <c r="D108" i="19"/>
  <c r="B108" i="19"/>
  <c r="A108" i="19"/>
  <c r="M107" i="19"/>
  <c r="L107" i="19"/>
  <c r="K107" i="19"/>
  <c r="J107" i="19"/>
  <c r="I107" i="19"/>
  <c r="H107" i="19"/>
  <c r="G107" i="19"/>
  <c r="F107" i="19"/>
  <c r="E107" i="19"/>
  <c r="D107" i="19"/>
  <c r="B107" i="19"/>
  <c r="A107" i="19"/>
  <c r="M106" i="19"/>
  <c r="L106" i="19"/>
  <c r="K106" i="19"/>
  <c r="J106" i="19"/>
  <c r="I106" i="19"/>
  <c r="H106" i="19"/>
  <c r="G106" i="19"/>
  <c r="F106" i="19"/>
  <c r="E106" i="19"/>
  <c r="D106" i="19"/>
  <c r="B106" i="19"/>
  <c r="A106" i="19"/>
  <c r="M105" i="19"/>
  <c r="L105" i="19"/>
  <c r="K105" i="19"/>
  <c r="J105" i="19"/>
  <c r="I105" i="19"/>
  <c r="H105" i="19"/>
  <c r="G105" i="19"/>
  <c r="F105" i="19"/>
  <c r="E105" i="19"/>
  <c r="D105" i="19"/>
  <c r="B105" i="19"/>
  <c r="A105" i="19"/>
  <c r="M104" i="19"/>
  <c r="L104" i="19"/>
  <c r="K104" i="19"/>
  <c r="J104" i="19"/>
  <c r="I104" i="19"/>
  <c r="H104" i="19"/>
  <c r="G104" i="19"/>
  <c r="F104" i="19"/>
  <c r="E104" i="19"/>
  <c r="D104" i="19"/>
  <c r="B104" i="19"/>
  <c r="A104" i="19"/>
  <c r="M103" i="19"/>
  <c r="L103" i="19"/>
  <c r="K103" i="19"/>
  <c r="J103" i="19"/>
  <c r="I103" i="19"/>
  <c r="H103" i="19"/>
  <c r="G103" i="19"/>
  <c r="F103" i="19"/>
  <c r="E103" i="19"/>
  <c r="D103" i="19"/>
  <c r="B103" i="19"/>
  <c r="A103" i="19"/>
  <c r="M102" i="19"/>
  <c r="L102" i="19"/>
  <c r="K102" i="19"/>
  <c r="J102" i="19"/>
  <c r="I102" i="19"/>
  <c r="H102" i="19"/>
  <c r="G102" i="19"/>
  <c r="F102" i="19"/>
  <c r="E102" i="19"/>
  <c r="D102" i="19"/>
  <c r="B102" i="19"/>
  <c r="A102" i="19"/>
  <c r="M101" i="19"/>
  <c r="L101" i="19"/>
  <c r="K101" i="19"/>
  <c r="J101" i="19"/>
  <c r="I101" i="19"/>
  <c r="H101" i="19"/>
  <c r="G101" i="19"/>
  <c r="F101" i="19"/>
  <c r="E101" i="19"/>
  <c r="D101" i="19"/>
  <c r="B101" i="19"/>
  <c r="A101" i="19"/>
  <c r="M100" i="19"/>
  <c r="L100" i="19"/>
  <c r="K100" i="19"/>
  <c r="J100" i="19"/>
  <c r="I100" i="19"/>
  <c r="H100" i="19"/>
  <c r="G100" i="19"/>
  <c r="F100" i="19"/>
  <c r="E100" i="19"/>
  <c r="D100" i="19"/>
  <c r="B100" i="19"/>
  <c r="A100" i="19"/>
  <c r="M99" i="19"/>
  <c r="L99" i="19"/>
  <c r="K99" i="19"/>
  <c r="J99" i="19"/>
  <c r="I99" i="19"/>
  <c r="H99" i="19"/>
  <c r="G99" i="19"/>
  <c r="F99" i="19"/>
  <c r="E99" i="19"/>
  <c r="D99" i="19"/>
  <c r="B99" i="19"/>
  <c r="A99" i="19"/>
  <c r="M98" i="19"/>
  <c r="L98" i="19"/>
  <c r="K98" i="19"/>
  <c r="J98" i="19"/>
  <c r="I98" i="19"/>
  <c r="H98" i="19"/>
  <c r="G98" i="19"/>
  <c r="F98" i="19"/>
  <c r="E98" i="19"/>
  <c r="D98" i="19"/>
  <c r="B98" i="19"/>
  <c r="A98" i="19"/>
  <c r="M97" i="19"/>
  <c r="L97" i="19"/>
  <c r="K97" i="19"/>
  <c r="J97" i="19"/>
  <c r="I97" i="19"/>
  <c r="H97" i="19"/>
  <c r="G97" i="19"/>
  <c r="F97" i="19"/>
  <c r="E97" i="19"/>
  <c r="D97" i="19"/>
  <c r="B97" i="19"/>
  <c r="A97" i="19"/>
  <c r="M96" i="19"/>
  <c r="L96" i="19"/>
  <c r="K96" i="19"/>
  <c r="J96" i="19"/>
  <c r="I96" i="19"/>
  <c r="H96" i="19"/>
  <c r="G96" i="19"/>
  <c r="F96" i="19"/>
  <c r="E96" i="19"/>
  <c r="D96" i="19"/>
  <c r="B96" i="19"/>
  <c r="A96" i="19"/>
  <c r="M95" i="19"/>
  <c r="L95" i="19"/>
  <c r="K95" i="19"/>
  <c r="J95" i="19"/>
  <c r="I95" i="19"/>
  <c r="H95" i="19"/>
  <c r="G95" i="19"/>
  <c r="F95" i="19"/>
  <c r="E95" i="19"/>
  <c r="D95" i="19"/>
  <c r="B95" i="19"/>
  <c r="A95" i="19"/>
  <c r="M94" i="19"/>
  <c r="L94" i="19"/>
  <c r="K94" i="19"/>
  <c r="J94" i="19"/>
  <c r="I94" i="19"/>
  <c r="H94" i="19"/>
  <c r="G94" i="19"/>
  <c r="F94" i="19"/>
  <c r="E94" i="19"/>
  <c r="D94" i="19"/>
  <c r="B94" i="19"/>
  <c r="A94" i="19"/>
  <c r="M93" i="19"/>
  <c r="L93" i="19"/>
  <c r="K93" i="19"/>
  <c r="J93" i="19"/>
  <c r="I93" i="19"/>
  <c r="H93" i="19"/>
  <c r="G93" i="19"/>
  <c r="F93" i="19"/>
  <c r="E93" i="19"/>
  <c r="D93" i="19"/>
  <c r="B93" i="19"/>
  <c r="A93" i="19"/>
  <c r="M92" i="19"/>
  <c r="L92" i="19"/>
  <c r="K92" i="19"/>
  <c r="J92" i="19"/>
  <c r="I92" i="19"/>
  <c r="H92" i="19"/>
  <c r="G92" i="19"/>
  <c r="F92" i="19"/>
  <c r="E92" i="19"/>
  <c r="D92" i="19"/>
  <c r="B92" i="19"/>
  <c r="A92" i="19"/>
  <c r="M91" i="19"/>
  <c r="L91" i="19"/>
  <c r="K91" i="19"/>
  <c r="J91" i="19"/>
  <c r="I91" i="19"/>
  <c r="H91" i="19"/>
  <c r="G91" i="19"/>
  <c r="F91" i="19"/>
  <c r="E91" i="19"/>
  <c r="D91" i="19"/>
  <c r="B91" i="19"/>
  <c r="A91" i="19"/>
  <c r="M90" i="19"/>
  <c r="L90" i="19"/>
  <c r="K90" i="19"/>
  <c r="J90" i="19"/>
  <c r="I90" i="19"/>
  <c r="H90" i="19"/>
  <c r="G90" i="19"/>
  <c r="F90" i="19"/>
  <c r="E90" i="19"/>
  <c r="D90" i="19"/>
  <c r="B90" i="19"/>
  <c r="A90" i="19"/>
  <c r="M89" i="19"/>
  <c r="L89" i="19"/>
  <c r="K89" i="19"/>
  <c r="J89" i="19"/>
  <c r="I89" i="19"/>
  <c r="H89" i="19"/>
  <c r="G89" i="19"/>
  <c r="F89" i="19"/>
  <c r="E89" i="19"/>
  <c r="D89" i="19"/>
  <c r="B89" i="19"/>
  <c r="A89" i="19"/>
  <c r="M88" i="19"/>
  <c r="L88" i="19"/>
  <c r="K88" i="19"/>
  <c r="J88" i="19"/>
  <c r="I88" i="19"/>
  <c r="H88" i="19"/>
  <c r="G88" i="19"/>
  <c r="F88" i="19"/>
  <c r="E88" i="19"/>
  <c r="D88" i="19"/>
  <c r="B88" i="19"/>
  <c r="A88" i="19"/>
  <c r="M87" i="19"/>
  <c r="L87" i="19"/>
  <c r="K87" i="19"/>
  <c r="J87" i="19"/>
  <c r="I87" i="19"/>
  <c r="H87" i="19"/>
  <c r="G87" i="19"/>
  <c r="F87" i="19"/>
  <c r="E87" i="19"/>
  <c r="D87" i="19"/>
  <c r="B87" i="19"/>
  <c r="A87" i="19"/>
  <c r="M86" i="19"/>
  <c r="L86" i="19"/>
  <c r="K86" i="19"/>
  <c r="J86" i="19"/>
  <c r="I86" i="19"/>
  <c r="H86" i="19"/>
  <c r="G86" i="19"/>
  <c r="F86" i="19"/>
  <c r="E86" i="19"/>
  <c r="D86" i="19"/>
  <c r="B86" i="19"/>
  <c r="A86" i="19"/>
  <c r="M85" i="19"/>
  <c r="L85" i="19"/>
  <c r="K85" i="19"/>
  <c r="J85" i="19"/>
  <c r="I85" i="19"/>
  <c r="H85" i="19"/>
  <c r="G85" i="19"/>
  <c r="F85" i="19"/>
  <c r="E85" i="19"/>
  <c r="D85" i="19"/>
  <c r="B85" i="19"/>
  <c r="A85" i="19"/>
  <c r="M84" i="19"/>
  <c r="L84" i="19"/>
  <c r="K84" i="19"/>
  <c r="J84" i="19"/>
  <c r="I84" i="19"/>
  <c r="H84" i="19"/>
  <c r="G84" i="19"/>
  <c r="F84" i="19"/>
  <c r="E84" i="19"/>
  <c r="D84" i="19"/>
  <c r="B84" i="19"/>
  <c r="A84" i="19"/>
  <c r="M83" i="19"/>
  <c r="L83" i="19"/>
  <c r="K83" i="19"/>
  <c r="J83" i="19"/>
  <c r="I83" i="19"/>
  <c r="H83" i="19"/>
  <c r="G83" i="19"/>
  <c r="F83" i="19"/>
  <c r="E83" i="19"/>
  <c r="D83" i="19"/>
  <c r="B83" i="19"/>
  <c r="A83" i="19"/>
  <c r="M82" i="19"/>
  <c r="L82" i="19"/>
  <c r="K82" i="19"/>
  <c r="J82" i="19"/>
  <c r="I82" i="19"/>
  <c r="H82" i="19"/>
  <c r="G82" i="19"/>
  <c r="F82" i="19"/>
  <c r="E82" i="19"/>
  <c r="D82" i="19"/>
  <c r="B82" i="19"/>
  <c r="A82" i="19"/>
  <c r="M81" i="19"/>
  <c r="L81" i="19"/>
  <c r="K81" i="19"/>
  <c r="J81" i="19"/>
  <c r="I81" i="19"/>
  <c r="H81" i="19"/>
  <c r="G81" i="19"/>
  <c r="F81" i="19"/>
  <c r="E81" i="19"/>
  <c r="D81" i="19"/>
  <c r="B81" i="19"/>
  <c r="A81" i="19"/>
  <c r="M80" i="19"/>
  <c r="L80" i="19"/>
  <c r="K80" i="19"/>
  <c r="J80" i="19"/>
  <c r="I80" i="19"/>
  <c r="H80" i="19"/>
  <c r="G80" i="19"/>
  <c r="F80" i="19"/>
  <c r="E80" i="19"/>
  <c r="D80" i="19"/>
  <c r="B80" i="19"/>
  <c r="A80" i="19"/>
  <c r="M79" i="19"/>
  <c r="L79" i="19"/>
  <c r="K79" i="19"/>
  <c r="J79" i="19"/>
  <c r="I79" i="19"/>
  <c r="H79" i="19"/>
  <c r="G79" i="19"/>
  <c r="F79" i="19"/>
  <c r="E79" i="19"/>
  <c r="D79" i="19"/>
  <c r="B79" i="19"/>
  <c r="A79" i="19"/>
  <c r="M78" i="19"/>
  <c r="L78" i="19"/>
  <c r="K78" i="19"/>
  <c r="J78" i="19"/>
  <c r="I78" i="19"/>
  <c r="H78" i="19"/>
  <c r="G78" i="19"/>
  <c r="F78" i="19"/>
  <c r="E78" i="19"/>
  <c r="D78" i="19"/>
  <c r="B78" i="19"/>
  <c r="A78" i="19"/>
  <c r="M77" i="19"/>
  <c r="L77" i="19"/>
  <c r="K77" i="19"/>
  <c r="J77" i="19"/>
  <c r="I77" i="19"/>
  <c r="H77" i="19"/>
  <c r="G77" i="19"/>
  <c r="F77" i="19"/>
  <c r="E77" i="19"/>
  <c r="D77" i="19"/>
  <c r="B77" i="19"/>
  <c r="A77" i="19"/>
  <c r="M76" i="19"/>
  <c r="L76" i="19"/>
  <c r="K76" i="19"/>
  <c r="J76" i="19"/>
  <c r="I76" i="19"/>
  <c r="H76" i="19"/>
  <c r="G76" i="19"/>
  <c r="F76" i="19"/>
  <c r="E76" i="19"/>
  <c r="D76" i="19"/>
  <c r="B76" i="19"/>
  <c r="A76" i="19"/>
  <c r="M75" i="19"/>
  <c r="L75" i="19"/>
  <c r="K75" i="19"/>
  <c r="J75" i="19"/>
  <c r="I75" i="19"/>
  <c r="H75" i="19"/>
  <c r="G75" i="19"/>
  <c r="F75" i="19"/>
  <c r="E75" i="19"/>
  <c r="D75" i="19"/>
  <c r="B75" i="19"/>
  <c r="A75" i="19"/>
  <c r="M74" i="19"/>
  <c r="L74" i="19"/>
  <c r="K74" i="19"/>
  <c r="J74" i="19"/>
  <c r="I74" i="19"/>
  <c r="H74" i="19"/>
  <c r="G74" i="19"/>
  <c r="F74" i="19"/>
  <c r="E74" i="19"/>
  <c r="D74" i="19"/>
  <c r="B74" i="19"/>
  <c r="A74" i="19"/>
  <c r="M73" i="19"/>
  <c r="L73" i="19"/>
  <c r="K73" i="19"/>
  <c r="J73" i="19"/>
  <c r="I73" i="19"/>
  <c r="H73" i="19"/>
  <c r="G73" i="19"/>
  <c r="F73" i="19"/>
  <c r="E73" i="19"/>
  <c r="D73" i="19"/>
  <c r="B73" i="19"/>
  <c r="A73" i="19"/>
  <c r="M72" i="19"/>
  <c r="L72" i="19"/>
  <c r="K72" i="19"/>
  <c r="J72" i="19"/>
  <c r="I72" i="19"/>
  <c r="H72" i="19"/>
  <c r="G72" i="19"/>
  <c r="F72" i="19"/>
  <c r="E72" i="19"/>
  <c r="D72" i="19"/>
  <c r="B72" i="19"/>
  <c r="A72" i="19"/>
  <c r="M71" i="19"/>
  <c r="L71" i="19"/>
  <c r="K71" i="19"/>
  <c r="J71" i="19"/>
  <c r="I71" i="19"/>
  <c r="H71" i="19"/>
  <c r="G71" i="19"/>
  <c r="F71" i="19"/>
  <c r="E71" i="19"/>
  <c r="D71" i="19"/>
  <c r="B71" i="19"/>
  <c r="A71" i="19"/>
  <c r="M70" i="19"/>
  <c r="L70" i="19"/>
  <c r="K70" i="19"/>
  <c r="J70" i="19"/>
  <c r="I70" i="19"/>
  <c r="H70" i="19"/>
  <c r="G70" i="19"/>
  <c r="F70" i="19"/>
  <c r="E70" i="19"/>
  <c r="D70" i="19"/>
  <c r="B70" i="19"/>
  <c r="A70" i="19"/>
  <c r="M69" i="19"/>
  <c r="L69" i="19"/>
  <c r="K69" i="19"/>
  <c r="J69" i="19"/>
  <c r="I69" i="19"/>
  <c r="H69" i="19"/>
  <c r="G69" i="19"/>
  <c r="F69" i="19"/>
  <c r="E69" i="19"/>
  <c r="D69" i="19"/>
  <c r="B69" i="19"/>
  <c r="A69" i="19"/>
  <c r="M68" i="19"/>
  <c r="L68" i="19"/>
  <c r="K68" i="19"/>
  <c r="J68" i="19"/>
  <c r="I68" i="19"/>
  <c r="H68" i="19"/>
  <c r="G68" i="19"/>
  <c r="F68" i="19"/>
  <c r="E68" i="19"/>
  <c r="D68" i="19"/>
  <c r="B68" i="19"/>
  <c r="A68" i="19"/>
  <c r="M67" i="19"/>
  <c r="L67" i="19"/>
  <c r="K67" i="19"/>
  <c r="J67" i="19"/>
  <c r="I67" i="19"/>
  <c r="H67" i="19"/>
  <c r="G67" i="19"/>
  <c r="F67" i="19"/>
  <c r="E67" i="19"/>
  <c r="D67" i="19"/>
  <c r="B67" i="19"/>
  <c r="A67" i="19"/>
  <c r="M66" i="19"/>
  <c r="L66" i="19"/>
  <c r="K66" i="19"/>
  <c r="J66" i="19"/>
  <c r="I66" i="19"/>
  <c r="H66" i="19"/>
  <c r="G66" i="19"/>
  <c r="F66" i="19"/>
  <c r="E66" i="19"/>
  <c r="D66" i="19"/>
  <c r="B66" i="19"/>
  <c r="A66" i="19"/>
  <c r="M65" i="19"/>
  <c r="L65" i="19"/>
  <c r="K65" i="19"/>
  <c r="J65" i="19"/>
  <c r="I65" i="19"/>
  <c r="H65" i="19"/>
  <c r="G65" i="19"/>
  <c r="F65" i="19"/>
  <c r="E65" i="19"/>
  <c r="D65" i="19"/>
  <c r="B65" i="19"/>
  <c r="A65" i="19"/>
  <c r="M64" i="19"/>
  <c r="L64" i="19"/>
  <c r="K64" i="19"/>
  <c r="J64" i="19"/>
  <c r="I64" i="19"/>
  <c r="H64" i="19"/>
  <c r="G64" i="19"/>
  <c r="F64" i="19"/>
  <c r="E64" i="19"/>
  <c r="D64" i="19"/>
  <c r="B64" i="19"/>
  <c r="A64" i="19"/>
  <c r="M63" i="19"/>
  <c r="L63" i="19"/>
  <c r="K63" i="19"/>
  <c r="J63" i="19"/>
  <c r="I63" i="19"/>
  <c r="H63" i="19"/>
  <c r="G63" i="19"/>
  <c r="F63" i="19"/>
  <c r="E63" i="19"/>
  <c r="D63" i="19"/>
  <c r="B63" i="19"/>
  <c r="A63" i="19"/>
  <c r="M62" i="19"/>
  <c r="L62" i="19"/>
  <c r="K62" i="19"/>
  <c r="J62" i="19"/>
  <c r="I62" i="19"/>
  <c r="H62" i="19"/>
  <c r="G62" i="19"/>
  <c r="F62" i="19"/>
  <c r="E62" i="19"/>
  <c r="D62" i="19"/>
  <c r="B62" i="19"/>
  <c r="A62" i="19"/>
  <c r="M61" i="19"/>
  <c r="L61" i="19"/>
  <c r="K61" i="19"/>
  <c r="J61" i="19"/>
  <c r="I61" i="19"/>
  <c r="H61" i="19"/>
  <c r="G61" i="19"/>
  <c r="F61" i="19"/>
  <c r="E61" i="19"/>
  <c r="D61" i="19"/>
  <c r="B61" i="19"/>
  <c r="A61" i="19"/>
  <c r="M60" i="19"/>
  <c r="L60" i="19"/>
  <c r="K60" i="19"/>
  <c r="J60" i="19"/>
  <c r="I60" i="19"/>
  <c r="H60" i="19"/>
  <c r="G60" i="19"/>
  <c r="F60" i="19"/>
  <c r="E60" i="19"/>
  <c r="D60" i="19"/>
  <c r="B60" i="19"/>
  <c r="A60" i="19"/>
  <c r="M59" i="19"/>
  <c r="L59" i="19"/>
  <c r="K59" i="19"/>
  <c r="J59" i="19"/>
  <c r="I59" i="19"/>
  <c r="H59" i="19"/>
  <c r="G59" i="19"/>
  <c r="F59" i="19"/>
  <c r="E59" i="19"/>
  <c r="D59" i="19"/>
  <c r="B59" i="19"/>
  <c r="A59" i="19"/>
  <c r="M58" i="19"/>
  <c r="L58" i="19"/>
  <c r="K58" i="19"/>
  <c r="J58" i="19"/>
  <c r="I58" i="19"/>
  <c r="H58" i="19"/>
  <c r="G58" i="19"/>
  <c r="F58" i="19"/>
  <c r="E58" i="19"/>
  <c r="D58" i="19"/>
  <c r="B58" i="19"/>
  <c r="A58" i="19"/>
  <c r="M57" i="19"/>
  <c r="L57" i="19"/>
  <c r="K57" i="19"/>
  <c r="J57" i="19"/>
  <c r="I57" i="19"/>
  <c r="H57" i="19"/>
  <c r="G57" i="19"/>
  <c r="F57" i="19"/>
  <c r="E57" i="19"/>
  <c r="D57" i="19"/>
  <c r="B57" i="19"/>
  <c r="A57" i="19"/>
  <c r="M56" i="19"/>
  <c r="L56" i="19"/>
  <c r="K56" i="19"/>
  <c r="J56" i="19"/>
  <c r="I56" i="19"/>
  <c r="H56" i="19"/>
  <c r="G56" i="19"/>
  <c r="F56" i="19"/>
  <c r="E56" i="19"/>
  <c r="D56" i="19"/>
  <c r="B56" i="19"/>
  <c r="A56" i="19"/>
  <c r="M55" i="19"/>
  <c r="L55" i="19"/>
  <c r="K55" i="19"/>
  <c r="J55" i="19"/>
  <c r="I55" i="19"/>
  <c r="H55" i="19"/>
  <c r="G55" i="19"/>
  <c r="F55" i="19"/>
  <c r="E55" i="19"/>
  <c r="D55" i="19"/>
  <c r="B55" i="19"/>
  <c r="A55" i="19"/>
  <c r="M54" i="19"/>
  <c r="L54" i="19"/>
  <c r="K54" i="19"/>
  <c r="J54" i="19"/>
  <c r="I54" i="19"/>
  <c r="H54" i="19"/>
  <c r="G54" i="19"/>
  <c r="F54" i="19"/>
  <c r="E54" i="19"/>
  <c r="D54" i="19"/>
  <c r="B54" i="19"/>
  <c r="A54" i="19"/>
  <c r="M53" i="19"/>
  <c r="L53" i="19"/>
  <c r="K53" i="19"/>
  <c r="J53" i="19"/>
  <c r="I53" i="19"/>
  <c r="H53" i="19"/>
  <c r="G53" i="19"/>
  <c r="F53" i="19"/>
  <c r="E53" i="19"/>
  <c r="D53" i="19"/>
  <c r="B53" i="19"/>
  <c r="A53" i="19"/>
  <c r="M52" i="19"/>
  <c r="L52" i="19"/>
  <c r="K52" i="19"/>
  <c r="J52" i="19"/>
  <c r="I52" i="19"/>
  <c r="H52" i="19"/>
  <c r="G52" i="19"/>
  <c r="F52" i="19"/>
  <c r="E52" i="19"/>
  <c r="D52" i="19"/>
  <c r="B52" i="19"/>
  <c r="A52" i="19"/>
  <c r="M51" i="19"/>
  <c r="L51" i="19"/>
  <c r="K51" i="19"/>
  <c r="J51" i="19"/>
  <c r="I51" i="19"/>
  <c r="H51" i="19"/>
  <c r="G51" i="19"/>
  <c r="F51" i="19"/>
  <c r="E51" i="19"/>
  <c r="D51" i="19"/>
  <c r="B51" i="19"/>
  <c r="A51" i="19"/>
  <c r="M50" i="19"/>
  <c r="L50" i="19"/>
  <c r="K50" i="19"/>
  <c r="J50" i="19"/>
  <c r="I50" i="19"/>
  <c r="H50" i="19"/>
  <c r="G50" i="19"/>
  <c r="F50" i="19"/>
  <c r="E50" i="19"/>
  <c r="D50" i="19"/>
  <c r="B50" i="19"/>
  <c r="A50" i="19"/>
  <c r="M49" i="19"/>
  <c r="L49" i="19"/>
  <c r="K49" i="19"/>
  <c r="J49" i="19"/>
  <c r="I49" i="19"/>
  <c r="H49" i="19"/>
  <c r="G49" i="19"/>
  <c r="F49" i="19"/>
  <c r="E49" i="19"/>
  <c r="D49" i="19"/>
  <c r="B49" i="19"/>
  <c r="A49" i="19"/>
  <c r="M48" i="19"/>
  <c r="L48" i="19"/>
  <c r="K48" i="19"/>
  <c r="J48" i="19"/>
  <c r="I48" i="19"/>
  <c r="H48" i="19"/>
  <c r="G48" i="19"/>
  <c r="F48" i="19"/>
  <c r="E48" i="19"/>
  <c r="D48" i="19"/>
  <c r="B48" i="19"/>
  <c r="A48" i="19"/>
  <c r="M47" i="19"/>
  <c r="L47" i="19"/>
  <c r="K47" i="19"/>
  <c r="J47" i="19"/>
  <c r="I47" i="19"/>
  <c r="H47" i="19"/>
  <c r="G47" i="19"/>
  <c r="F47" i="19"/>
  <c r="E47" i="19"/>
  <c r="D47" i="19"/>
  <c r="B47" i="19"/>
  <c r="A47" i="19"/>
  <c r="M46" i="19"/>
  <c r="L46" i="19"/>
  <c r="K46" i="19"/>
  <c r="J46" i="19"/>
  <c r="I46" i="19"/>
  <c r="H46" i="19"/>
  <c r="G46" i="19"/>
  <c r="F46" i="19"/>
  <c r="E46" i="19"/>
  <c r="D46" i="19"/>
  <c r="B46" i="19"/>
  <c r="A46" i="19"/>
  <c r="M45" i="19"/>
  <c r="L45" i="19"/>
  <c r="K45" i="19"/>
  <c r="J45" i="19"/>
  <c r="I45" i="19"/>
  <c r="H45" i="19"/>
  <c r="G45" i="19"/>
  <c r="F45" i="19"/>
  <c r="E45" i="19"/>
  <c r="D45" i="19"/>
  <c r="B45" i="19"/>
  <c r="A45" i="19"/>
  <c r="M44" i="19"/>
  <c r="L44" i="19"/>
  <c r="K44" i="19"/>
  <c r="J44" i="19"/>
  <c r="I44" i="19"/>
  <c r="H44" i="19"/>
  <c r="G44" i="19"/>
  <c r="F44" i="19"/>
  <c r="E44" i="19"/>
  <c r="D44" i="19"/>
  <c r="B44" i="19"/>
  <c r="A44" i="19"/>
  <c r="M43" i="19"/>
  <c r="L43" i="19"/>
  <c r="K43" i="19"/>
  <c r="J43" i="19"/>
  <c r="I43" i="19"/>
  <c r="H43" i="19"/>
  <c r="G43" i="19"/>
  <c r="F43" i="19"/>
  <c r="E43" i="19"/>
  <c r="D43" i="19"/>
  <c r="B43" i="19"/>
  <c r="A43" i="19"/>
  <c r="M42" i="19"/>
  <c r="L42" i="19"/>
  <c r="K42" i="19"/>
  <c r="J42" i="19"/>
  <c r="I42" i="19"/>
  <c r="H42" i="19"/>
  <c r="G42" i="19"/>
  <c r="F42" i="19"/>
  <c r="E42" i="19"/>
  <c r="D42" i="19"/>
  <c r="B42" i="19"/>
  <c r="A42" i="19"/>
  <c r="M41" i="19"/>
  <c r="L41" i="19"/>
  <c r="K41" i="19"/>
  <c r="J41" i="19"/>
  <c r="I41" i="19"/>
  <c r="H41" i="19"/>
  <c r="G41" i="19"/>
  <c r="F41" i="19"/>
  <c r="E41" i="19"/>
  <c r="D41" i="19"/>
  <c r="B41" i="19"/>
  <c r="A41" i="19"/>
  <c r="M40" i="19"/>
  <c r="L40" i="19"/>
  <c r="K40" i="19"/>
  <c r="J40" i="19"/>
  <c r="I40" i="19"/>
  <c r="H40" i="19"/>
  <c r="G40" i="19"/>
  <c r="F40" i="19"/>
  <c r="E40" i="19"/>
  <c r="D40" i="19"/>
  <c r="B40" i="19"/>
  <c r="A40" i="19"/>
  <c r="M39" i="19"/>
  <c r="L39" i="19"/>
  <c r="K39" i="19"/>
  <c r="J39" i="19"/>
  <c r="I39" i="19"/>
  <c r="H39" i="19"/>
  <c r="G39" i="19"/>
  <c r="F39" i="19"/>
  <c r="E39" i="19"/>
  <c r="D39" i="19"/>
  <c r="B39" i="19"/>
  <c r="A39" i="19"/>
  <c r="M38" i="19"/>
  <c r="L38" i="19"/>
  <c r="K38" i="19"/>
  <c r="J38" i="19"/>
  <c r="I38" i="19"/>
  <c r="H38" i="19"/>
  <c r="G38" i="19"/>
  <c r="F38" i="19"/>
  <c r="E38" i="19"/>
  <c r="D38" i="19"/>
  <c r="B38" i="19"/>
  <c r="A38" i="19"/>
  <c r="M37" i="19"/>
  <c r="L37" i="19"/>
  <c r="K37" i="19"/>
  <c r="J37" i="19"/>
  <c r="I37" i="19"/>
  <c r="H37" i="19"/>
  <c r="G37" i="19"/>
  <c r="F37" i="19"/>
  <c r="E37" i="19"/>
  <c r="D37" i="19"/>
  <c r="B37" i="19"/>
  <c r="A37" i="19"/>
  <c r="M36" i="19"/>
  <c r="L36" i="19"/>
  <c r="K36" i="19"/>
  <c r="J36" i="19"/>
  <c r="I36" i="19"/>
  <c r="H36" i="19"/>
  <c r="G36" i="19"/>
  <c r="F36" i="19"/>
  <c r="E36" i="19"/>
  <c r="D36" i="19"/>
  <c r="B36" i="19"/>
  <c r="A36" i="19"/>
  <c r="M35" i="19"/>
  <c r="L35" i="19"/>
  <c r="K35" i="19"/>
  <c r="J35" i="19"/>
  <c r="I35" i="19"/>
  <c r="H35" i="19"/>
  <c r="G35" i="19"/>
  <c r="F35" i="19"/>
  <c r="E35" i="19"/>
  <c r="D35" i="19"/>
  <c r="B35" i="19"/>
  <c r="A35" i="19"/>
  <c r="M34" i="19"/>
  <c r="L34" i="19"/>
  <c r="K34" i="19"/>
  <c r="J34" i="19"/>
  <c r="I34" i="19"/>
  <c r="H34" i="19"/>
  <c r="G34" i="19"/>
  <c r="F34" i="19"/>
  <c r="E34" i="19"/>
  <c r="D34" i="19"/>
  <c r="B34" i="19"/>
  <c r="A34" i="19"/>
  <c r="M33" i="19"/>
  <c r="L33" i="19"/>
  <c r="K33" i="19"/>
  <c r="J33" i="19"/>
  <c r="I33" i="19"/>
  <c r="H33" i="19"/>
  <c r="G33" i="19"/>
  <c r="F33" i="19"/>
  <c r="E33" i="19"/>
  <c r="D33" i="19"/>
  <c r="B33" i="19"/>
  <c r="A33" i="19"/>
  <c r="M32" i="19"/>
  <c r="L32" i="19"/>
  <c r="K32" i="19"/>
  <c r="J32" i="19"/>
  <c r="I32" i="19"/>
  <c r="H32" i="19"/>
  <c r="G32" i="19"/>
  <c r="F32" i="19"/>
  <c r="E32" i="19"/>
  <c r="D32" i="19"/>
  <c r="B32" i="19"/>
  <c r="A32" i="19"/>
  <c r="M31" i="19"/>
  <c r="L31" i="19"/>
  <c r="K31" i="19"/>
  <c r="J31" i="19"/>
  <c r="I31" i="19"/>
  <c r="H31" i="19"/>
  <c r="G31" i="19"/>
  <c r="F31" i="19"/>
  <c r="E31" i="19"/>
  <c r="D31" i="19"/>
  <c r="B31" i="19"/>
  <c r="A31" i="19"/>
  <c r="M30" i="19"/>
  <c r="L30" i="19"/>
  <c r="K30" i="19"/>
  <c r="J30" i="19"/>
  <c r="I30" i="19"/>
  <c r="H30" i="19"/>
  <c r="G30" i="19"/>
  <c r="F30" i="19"/>
  <c r="E30" i="19"/>
  <c r="D30" i="19"/>
  <c r="B30" i="19"/>
  <c r="A30" i="19"/>
  <c r="M29" i="19"/>
  <c r="L29" i="19"/>
  <c r="K29" i="19"/>
  <c r="J29" i="19"/>
  <c r="I29" i="19"/>
  <c r="H29" i="19"/>
  <c r="G29" i="19"/>
  <c r="F29" i="19"/>
  <c r="E29" i="19"/>
  <c r="D29" i="19"/>
  <c r="B29" i="19"/>
  <c r="A29" i="19"/>
  <c r="M28" i="19"/>
  <c r="L28" i="19"/>
  <c r="K28" i="19"/>
  <c r="J28" i="19"/>
  <c r="I28" i="19"/>
  <c r="H28" i="19"/>
  <c r="G28" i="19"/>
  <c r="F28" i="19"/>
  <c r="E28" i="19"/>
  <c r="D28" i="19"/>
  <c r="B28" i="19"/>
  <c r="A28" i="19"/>
  <c r="M27" i="19"/>
  <c r="L27" i="19"/>
  <c r="K27" i="19"/>
  <c r="J27" i="19"/>
  <c r="I27" i="19"/>
  <c r="H27" i="19"/>
  <c r="G27" i="19"/>
  <c r="F27" i="19"/>
  <c r="E27" i="19"/>
  <c r="D27" i="19"/>
  <c r="B27" i="19"/>
  <c r="A27" i="19"/>
  <c r="M26" i="19"/>
  <c r="L26" i="19"/>
  <c r="K26" i="19"/>
  <c r="J26" i="19"/>
  <c r="I26" i="19"/>
  <c r="H26" i="19"/>
  <c r="G26" i="19"/>
  <c r="F26" i="19"/>
  <c r="E26" i="19"/>
  <c r="D26" i="19"/>
  <c r="B26" i="19"/>
  <c r="A26" i="19"/>
  <c r="M25" i="19"/>
  <c r="L25" i="19"/>
  <c r="K25" i="19"/>
  <c r="J25" i="19"/>
  <c r="I25" i="19"/>
  <c r="H25" i="19"/>
  <c r="G25" i="19"/>
  <c r="F25" i="19"/>
  <c r="E25" i="19"/>
  <c r="D25" i="19"/>
  <c r="B25" i="19"/>
  <c r="A25" i="19"/>
  <c r="M24" i="19"/>
  <c r="L24" i="19"/>
  <c r="K24" i="19"/>
  <c r="J24" i="19"/>
  <c r="I24" i="19"/>
  <c r="H24" i="19"/>
  <c r="G24" i="19"/>
  <c r="F24" i="19"/>
  <c r="E24" i="19"/>
  <c r="D24" i="19"/>
  <c r="B24" i="19"/>
  <c r="A24" i="19"/>
  <c r="M23" i="19"/>
  <c r="L23" i="19"/>
  <c r="K23" i="19"/>
  <c r="J23" i="19"/>
  <c r="I23" i="19"/>
  <c r="H23" i="19"/>
  <c r="G23" i="19"/>
  <c r="F23" i="19"/>
  <c r="E23" i="19"/>
  <c r="D23" i="19"/>
  <c r="B23" i="19"/>
  <c r="A23" i="19"/>
  <c r="M22" i="19"/>
  <c r="L22" i="19"/>
  <c r="K22" i="19"/>
  <c r="J22" i="19"/>
  <c r="I22" i="19"/>
  <c r="H22" i="19"/>
  <c r="G22" i="19"/>
  <c r="F22" i="19"/>
  <c r="E22" i="19"/>
  <c r="D22" i="19"/>
  <c r="B22" i="19"/>
  <c r="A22" i="19"/>
  <c r="M21" i="19"/>
  <c r="L21" i="19"/>
  <c r="K21" i="19"/>
  <c r="J21" i="19"/>
  <c r="I21" i="19"/>
  <c r="H21" i="19"/>
  <c r="G21" i="19"/>
  <c r="F21" i="19"/>
  <c r="E21" i="19"/>
  <c r="D21" i="19"/>
  <c r="B21" i="19"/>
  <c r="A21" i="19"/>
  <c r="M20" i="19"/>
  <c r="L20" i="19"/>
  <c r="K20" i="19"/>
  <c r="J20" i="19"/>
  <c r="I20" i="19"/>
  <c r="H20" i="19"/>
  <c r="G20" i="19"/>
  <c r="F20" i="19"/>
  <c r="E20" i="19"/>
  <c r="D20" i="19"/>
  <c r="B20" i="19"/>
  <c r="A20" i="19"/>
  <c r="M19" i="19"/>
  <c r="L19" i="19"/>
  <c r="K19" i="19"/>
  <c r="J19" i="19"/>
  <c r="I19" i="19"/>
  <c r="H19" i="19"/>
  <c r="G19" i="19"/>
  <c r="F19" i="19"/>
  <c r="E19" i="19"/>
  <c r="D19" i="19"/>
  <c r="B19" i="19"/>
  <c r="A19" i="19"/>
  <c r="M18" i="19"/>
  <c r="L18" i="19"/>
  <c r="K18" i="19"/>
  <c r="J18" i="19"/>
  <c r="I18" i="19"/>
  <c r="H18" i="19"/>
  <c r="G18" i="19"/>
  <c r="F18" i="19"/>
  <c r="E18" i="19"/>
  <c r="D18" i="19"/>
  <c r="B18" i="19"/>
  <c r="A18" i="19"/>
  <c r="M17" i="19"/>
  <c r="L17" i="19"/>
  <c r="K17" i="19"/>
  <c r="J17" i="19"/>
  <c r="I17" i="19"/>
  <c r="H17" i="19"/>
  <c r="G17" i="19"/>
  <c r="F17" i="19"/>
  <c r="E17" i="19"/>
  <c r="D17" i="19"/>
  <c r="B17" i="19"/>
  <c r="A17" i="19"/>
  <c r="M16" i="19"/>
  <c r="L16" i="19"/>
  <c r="K16" i="19"/>
  <c r="J16" i="19"/>
  <c r="I16" i="19"/>
  <c r="H16" i="19"/>
  <c r="G16" i="19"/>
  <c r="F16" i="19"/>
  <c r="E16" i="19"/>
  <c r="D16" i="19"/>
  <c r="B16" i="19"/>
  <c r="A16" i="19"/>
  <c r="M15" i="19"/>
  <c r="L15" i="19"/>
  <c r="K15" i="19"/>
  <c r="J15" i="19"/>
  <c r="I15" i="19"/>
  <c r="H15" i="19"/>
  <c r="G15" i="19"/>
  <c r="F15" i="19"/>
  <c r="E15" i="19"/>
  <c r="D15" i="19"/>
  <c r="B15" i="19"/>
  <c r="A15" i="19"/>
  <c r="M14" i="19"/>
  <c r="L14" i="19"/>
  <c r="K14" i="19"/>
  <c r="J14" i="19"/>
  <c r="I14" i="19"/>
  <c r="H14" i="19"/>
  <c r="G14" i="19"/>
  <c r="F14" i="19"/>
  <c r="E14" i="19"/>
  <c r="D14" i="19"/>
  <c r="B14" i="19"/>
  <c r="A14" i="19"/>
  <c r="M13" i="19"/>
  <c r="L13" i="19"/>
  <c r="K13" i="19"/>
  <c r="J13" i="19"/>
  <c r="I13" i="19"/>
  <c r="H13" i="19"/>
  <c r="G13" i="19"/>
  <c r="F13" i="19"/>
  <c r="E13" i="19"/>
  <c r="D13" i="19"/>
  <c r="B13" i="19"/>
  <c r="A13" i="19"/>
  <c r="M12" i="19"/>
  <c r="L12" i="19"/>
  <c r="K12" i="19"/>
  <c r="J12" i="19"/>
  <c r="I12" i="19"/>
  <c r="H12" i="19"/>
  <c r="G12" i="19"/>
  <c r="F12" i="19"/>
  <c r="E12" i="19"/>
  <c r="D12" i="19"/>
  <c r="A12" i="19"/>
  <c r="M182" i="18" l="1"/>
  <c r="L182" i="18"/>
  <c r="K182" i="18"/>
  <c r="J182" i="18"/>
  <c r="I182" i="18"/>
  <c r="H182" i="18"/>
  <c r="G182" i="18"/>
  <c r="F182" i="18"/>
  <c r="E182" i="18"/>
  <c r="D182" i="18"/>
  <c r="B182" i="18"/>
  <c r="A182" i="18"/>
  <c r="M181" i="18"/>
  <c r="L181" i="18"/>
  <c r="K181" i="18"/>
  <c r="J181" i="18"/>
  <c r="I181" i="18"/>
  <c r="H181" i="18"/>
  <c r="G181" i="18"/>
  <c r="F181" i="18"/>
  <c r="E181" i="18"/>
  <c r="D181" i="18"/>
  <c r="B181" i="18"/>
  <c r="A181" i="18"/>
  <c r="M180" i="18"/>
  <c r="L180" i="18"/>
  <c r="K180" i="18"/>
  <c r="J180" i="18"/>
  <c r="I180" i="18"/>
  <c r="H180" i="18"/>
  <c r="G180" i="18"/>
  <c r="F180" i="18"/>
  <c r="E180" i="18"/>
  <c r="D180" i="18"/>
  <c r="B180" i="18"/>
  <c r="A180" i="18"/>
  <c r="M179" i="18"/>
  <c r="L179" i="18"/>
  <c r="K179" i="18"/>
  <c r="J179" i="18"/>
  <c r="I179" i="18"/>
  <c r="H179" i="18"/>
  <c r="G179" i="18"/>
  <c r="F179" i="18"/>
  <c r="E179" i="18"/>
  <c r="D179" i="18"/>
  <c r="B179" i="18"/>
  <c r="A179" i="18"/>
  <c r="M178" i="18"/>
  <c r="L178" i="18"/>
  <c r="K178" i="18"/>
  <c r="J178" i="18"/>
  <c r="I178" i="18"/>
  <c r="H178" i="18"/>
  <c r="G178" i="18"/>
  <c r="F178" i="18"/>
  <c r="E178" i="18"/>
  <c r="D178" i="18"/>
  <c r="B178" i="18"/>
  <c r="A178" i="18"/>
  <c r="M177" i="18"/>
  <c r="L177" i="18"/>
  <c r="K177" i="18"/>
  <c r="J177" i="18"/>
  <c r="I177" i="18"/>
  <c r="H177" i="18"/>
  <c r="G177" i="18"/>
  <c r="F177" i="18"/>
  <c r="E177" i="18"/>
  <c r="D177" i="18"/>
  <c r="B177" i="18"/>
  <c r="A177" i="18"/>
  <c r="M176" i="18"/>
  <c r="L176" i="18"/>
  <c r="K176" i="18"/>
  <c r="J176" i="18"/>
  <c r="I176" i="18"/>
  <c r="H176" i="18"/>
  <c r="G176" i="18"/>
  <c r="F176" i="18"/>
  <c r="E176" i="18"/>
  <c r="D176" i="18"/>
  <c r="B176" i="18"/>
  <c r="A176" i="18"/>
  <c r="M175" i="18"/>
  <c r="L175" i="18"/>
  <c r="K175" i="18"/>
  <c r="J175" i="18"/>
  <c r="I175" i="18"/>
  <c r="H175" i="18"/>
  <c r="G175" i="18"/>
  <c r="F175" i="18"/>
  <c r="E175" i="18"/>
  <c r="D175" i="18"/>
  <c r="B175" i="18"/>
  <c r="A175" i="18"/>
  <c r="M174" i="18"/>
  <c r="L174" i="18"/>
  <c r="K174" i="18"/>
  <c r="J174" i="18"/>
  <c r="I174" i="18"/>
  <c r="H174" i="18"/>
  <c r="G174" i="18"/>
  <c r="F174" i="18"/>
  <c r="E174" i="18"/>
  <c r="D174" i="18"/>
  <c r="B174" i="18"/>
  <c r="A174" i="18"/>
  <c r="M173" i="18"/>
  <c r="L173" i="18"/>
  <c r="K173" i="18"/>
  <c r="J173" i="18"/>
  <c r="I173" i="18"/>
  <c r="H173" i="18"/>
  <c r="G173" i="18"/>
  <c r="F173" i="18"/>
  <c r="E173" i="18"/>
  <c r="D173" i="18"/>
  <c r="B173" i="18"/>
  <c r="A173" i="18"/>
  <c r="M172" i="18"/>
  <c r="L172" i="18"/>
  <c r="K172" i="18"/>
  <c r="J172" i="18"/>
  <c r="I172" i="18"/>
  <c r="H172" i="18"/>
  <c r="G172" i="18"/>
  <c r="F172" i="18"/>
  <c r="E172" i="18"/>
  <c r="D172" i="18"/>
  <c r="B172" i="18"/>
  <c r="A172" i="18"/>
  <c r="M171" i="18"/>
  <c r="L171" i="18"/>
  <c r="K171" i="18"/>
  <c r="J171" i="18"/>
  <c r="I171" i="18"/>
  <c r="H171" i="18"/>
  <c r="G171" i="18"/>
  <c r="F171" i="18"/>
  <c r="E171" i="18"/>
  <c r="D171" i="18"/>
  <c r="B171" i="18"/>
  <c r="A171" i="18"/>
  <c r="M170" i="18"/>
  <c r="L170" i="18"/>
  <c r="K170" i="18"/>
  <c r="J170" i="18"/>
  <c r="I170" i="18"/>
  <c r="H170" i="18"/>
  <c r="G170" i="18"/>
  <c r="F170" i="18"/>
  <c r="E170" i="18"/>
  <c r="D170" i="18"/>
  <c r="B170" i="18"/>
  <c r="A170" i="18"/>
  <c r="M169" i="18"/>
  <c r="L169" i="18"/>
  <c r="K169" i="18"/>
  <c r="J169" i="18"/>
  <c r="I169" i="18"/>
  <c r="H169" i="18"/>
  <c r="G169" i="18"/>
  <c r="F169" i="18"/>
  <c r="E169" i="18"/>
  <c r="D169" i="18"/>
  <c r="B169" i="18"/>
  <c r="A169" i="18"/>
  <c r="M168" i="18"/>
  <c r="L168" i="18"/>
  <c r="K168" i="18"/>
  <c r="J168" i="18"/>
  <c r="I168" i="18"/>
  <c r="H168" i="18"/>
  <c r="G168" i="18"/>
  <c r="F168" i="18"/>
  <c r="E168" i="18"/>
  <c r="D168" i="18"/>
  <c r="B168" i="18"/>
  <c r="A168" i="18"/>
  <c r="M167" i="18"/>
  <c r="L167" i="18"/>
  <c r="K167" i="18"/>
  <c r="J167" i="18"/>
  <c r="I167" i="18"/>
  <c r="H167" i="18"/>
  <c r="G167" i="18"/>
  <c r="F167" i="18"/>
  <c r="E167" i="18"/>
  <c r="D167" i="18"/>
  <c r="B167" i="18"/>
  <c r="A167" i="18"/>
  <c r="M166" i="18"/>
  <c r="L166" i="18"/>
  <c r="K166" i="18"/>
  <c r="J166" i="18"/>
  <c r="I166" i="18"/>
  <c r="H166" i="18"/>
  <c r="G166" i="18"/>
  <c r="F166" i="18"/>
  <c r="E166" i="18"/>
  <c r="D166" i="18"/>
  <c r="B166" i="18"/>
  <c r="A166" i="18"/>
  <c r="M165" i="18"/>
  <c r="L165" i="18"/>
  <c r="K165" i="18"/>
  <c r="J165" i="18"/>
  <c r="I165" i="18"/>
  <c r="H165" i="18"/>
  <c r="G165" i="18"/>
  <c r="F165" i="18"/>
  <c r="E165" i="18"/>
  <c r="D165" i="18"/>
  <c r="B165" i="18"/>
  <c r="A165" i="18"/>
  <c r="M164" i="18"/>
  <c r="L164" i="18"/>
  <c r="K164" i="18"/>
  <c r="J164" i="18"/>
  <c r="I164" i="18"/>
  <c r="H164" i="18"/>
  <c r="G164" i="18"/>
  <c r="F164" i="18"/>
  <c r="E164" i="18"/>
  <c r="D164" i="18"/>
  <c r="B164" i="18"/>
  <c r="A164" i="18"/>
  <c r="M163" i="18"/>
  <c r="L163" i="18"/>
  <c r="K163" i="18"/>
  <c r="J163" i="18"/>
  <c r="I163" i="18"/>
  <c r="H163" i="18"/>
  <c r="G163" i="18"/>
  <c r="F163" i="18"/>
  <c r="E163" i="18"/>
  <c r="D163" i="18"/>
  <c r="B163" i="18"/>
  <c r="A163" i="18"/>
  <c r="M162" i="18"/>
  <c r="L162" i="18"/>
  <c r="K162" i="18"/>
  <c r="J162" i="18"/>
  <c r="I162" i="18"/>
  <c r="H162" i="18"/>
  <c r="G162" i="18"/>
  <c r="F162" i="18"/>
  <c r="E162" i="18"/>
  <c r="D162" i="18"/>
  <c r="B162" i="18"/>
  <c r="A162" i="18"/>
  <c r="M161" i="18"/>
  <c r="L161" i="18"/>
  <c r="K161" i="18"/>
  <c r="J161" i="18"/>
  <c r="I161" i="18"/>
  <c r="H161" i="18"/>
  <c r="G161" i="18"/>
  <c r="F161" i="18"/>
  <c r="E161" i="18"/>
  <c r="D161" i="18"/>
  <c r="B161" i="18"/>
  <c r="A161" i="18"/>
  <c r="M160" i="18"/>
  <c r="L160" i="18"/>
  <c r="K160" i="18"/>
  <c r="J160" i="18"/>
  <c r="I160" i="18"/>
  <c r="H160" i="18"/>
  <c r="G160" i="18"/>
  <c r="F160" i="18"/>
  <c r="E160" i="18"/>
  <c r="D160" i="18"/>
  <c r="B160" i="18"/>
  <c r="A160" i="18"/>
  <c r="M159" i="18"/>
  <c r="L159" i="18"/>
  <c r="K159" i="18"/>
  <c r="J159" i="18"/>
  <c r="I159" i="18"/>
  <c r="H159" i="18"/>
  <c r="G159" i="18"/>
  <c r="F159" i="18"/>
  <c r="E159" i="18"/>
  <c r="D159" i="18"/>
  <c r="B159" i="18"/>
  <c r="A159" i="18"/>
  <c r="M158" i="18"/>
  <c r="L158" i="18"/>
  <c r="K158" i="18"/>
  <c r="J158" i="18"/>
  <c r="I158" i="18"/>
  <c r="H158" i="18"/>
  <c r="G158" i="18"/>
  <c r="F158" i="18"/>
  <c r="E158" i="18"/>
  <c r="D158" i="18"/>
  <c r="B158" i="18"/>
  <c r="A158" i="18"/>
  <c r="M157" i="18"/>
  <c r="L157" i="18"/>
  <c r="K157" i="18"/>
  <c r="J157" i="18"/>
  <c r="I157" i="18"/>
  <c r="H157" i="18"/>
  <c r="G157" i="18"/>
  <c r="F157" i="18"/>
  <c r="E157" i="18"/>
  <c r="D157" i="18"/>
  <c r="B157" i="18"/>
  <c r="A157" i="18"/>
  <c r="M156" i="18"/>
  <c r="L156" i="18"/>
  <c r="K156" i="18"/>
  <c r="J156" i="18"/>
  <c r="I156" i="18"/>
  <c r="H156" i="18"/>
  <c r="G156" i="18"/>
  <c r="F156" i="18"/>
  <c r="E156" i="18"/>
  <c r="D156" i="18"/>
  <c r="B156" i="18"/>
  <c r="A156" i="18"/>
  <c r="M155" i="18"/>
  <c r="L155" i="18"/>
  <c r="K155" i="18"/>
  <c r="J155" i="18"/>
  <c r="I155" i="18"/>
  <c r="H155" i="18"/>
  <c r="G155" i="18"/>
  <c r="F155" i="18"/>
  <c r="E155" i="18"/>
  <c r="D155" i="18"/>
  <c r="B155" i="18"/>
  <c r="A155" i="18"/>
  <c r="M154" i="18"/>
  <c r="L154" i="18"/>
  <c r="K154" i="18"/>
  <c r="J154" i="18"/>
  <c r="I154" i="18"/>
  <c r="H154" i="18"/>
  <c r="G154" i="18"/>
  <c r="F154" i="18"/>
  <c r="E154" i="18"/>
  <c r="D154" i="18"/>
  <c r="B154" i="18"/>
  <c r="A154" i="18"/>
  <c r="M153" i="18"/>
  <c r="L153" i="18"/>
  <c r="K153" i="18"/>
  <c r="J153" i="18"/>
  <c r="I153" i="18"/>
  <c r="H153" i="18"/>
  <c r="G153" i="18"/>
  <c r="F153" i="18"/>
  <c r="E153" i="18"/>
  <c r="D153" i="18"/>
  <c r="B153" i="18"/>
  <c r="A153" i="18"/>
  <c r="M152" i="18"/>
  <c r="L152" i="18"/>
  <c r="K152" i="18"/>
  <c r="J152" i="18"/>
  <c r="I152" i="18"/>
  <c r="H152" i="18"/>
  <c r="G152" i="18"/>
  <c r="F152" i="18"/>
  <c r="E152" i="18"/>
  <c r="D152" i="18"/>
  <c r="B152" i="18"/>
  <c r="A152" i="18"/>
  <c r="M151" i="18"/>
  <c r="L151" i="18"/>
  <c r="K151" i="18"/>
  <c r="J151" i="18"/>
  <c r="I151" i="18"/>
  <c r="H151" i="18"/>
  <c r="G151" i="18"/>
  <c r="F151" i="18"/>
  <c r="E151" i="18"/>
  <c r="D151" i="18"/>
  <c r="B151" i="18"/>
  <c r="A151" i="18"/>
  <c r="M150" i="18"/>
  <c r="L150" i="18"/>
  <c r="K150" i="18"/>
  <c r="J150" i="18"/>
  <c r="I150" i="18"/>
  <c r="H150" i="18"/>
  <c r="G150" i="18"/>
  <c r="F150" i="18"/>
  <c r="E150" i="18"/>
  <c r="D150" i="18"/>
  <c r="B150" i="18"/>
  <c r="A150" i="18"/>
  <c r="M149" i="18"/>
  <c r="L149" i="18"/>
  <c r="K149" i="18"/>
  <c r="J149" i="18"/>
  <c r="I149" i="18"/>
  <c r="H149" i="18"/>
  <c r="G149" i="18"/>
  <c r="F149" i="18"/>
  <c r="E149" i="18"/>
  <c r="D149" i="18"/>
  <c r="B149" i="18"/>
  <c r="A149" i="18"/>
  <c r="M148" i="18"/>
  <c r="L148" i="18"/>
  <c r="K148" i="18"/>
  <c r="J148" i="18"/>
  <c r="I148" i="18"/>
  <c r="H148" i="18"/>
  <c r="G148" i="18"/>
  <c r="F148" i="18"/>
  <c r="E148" i="18"/>
  <c r="D148" i="18"/>
  <c r="B148" i="18"/>
  <c r="A148" i="18"/>
  <c r="M147" i="18"/>
  <c r="L147" i="18"/>
  <c r="K147" i="18"/>
  <c r="J147" i="18"/>
  <c r="I147" i="18"/>
  <c r="H147" i="18"/>
  <c r="G147" i="18"/>
  <c r="F147" i="18"/>
  <c r="E147" i="18"/>
  <c r="D147" i="18"/>
  <c r="B147" i="18"/>
  <c r="A147" i="18"/>
  <c r="M146" i="18"/>
  <c r="L146" i="18"/>
  <c r="K146" i="18"/>
  <c r="J146" i="18"/>
  <c r="I146" i="18"/>
  <c r="H146" i="18"/>
  <c r="G146" i="18"/>
  <c r="F146" i="18"/>
  <c r="E146" i="18"/>
  <c r="D146" i="18"/>
  <c r="B146" i="18"/>
  <c r="A146" i="18"/>
  <c r="M145" i="18"/>
  <c r="L145" i="18"/>
  <c r="K145" i="18"/>
  <c r="J145" i="18"/>
  <c r="I145" i="18"/>
  <c r="H145" i="18"/>
  <c r="G145" i="18"/>
  <c r="F145" i="18"/>
  <c r="E145" i="18"/>
  <c r="D145" i="18"/>
  <c r="B145" i="18"/>
  <c r="A145" i="18"/>
  <c r="M144" i="18"/>
  <c r="L144" i="18"/>
  <c r="K144" i="18"/>
  <c r="J144" i="18"/>
  <c r="I144" i="18"/>
  <c r="H144" i="18"/>
  <c r="G144" i="18"/>
  <c r="F144" i="18"/>
  <c r="E144" i="18"/>
  <c r="D144" i="18"/>
  <c r="B144" i="18"/>
  <c r="A144" i="18"/>
  <c r="M143" i="18"/>
  <c r="L143" i="18"/>
  <c r="K143" i="18"/>
  <c r="J143" i="18"/>
  <c r="I143" i="18"/>
  <c r="H143" i="18"/>
  <c r="G143" i="18"/>
  <c r="F143" i="18"/>
  <c r="E143" i="18"/>
  <c r="D143" i="18"/>
  <c r="B143" i="18"/>
  <c r="A143" i="18"/>
  <c r="M142" i="18"/>
  <c r="L142" i="18"/>
  <c r="K142" i="18"/>
  <c r="J142" i="18"/>
  <c r="I142" i="18"/>
  <c r="H142" i="18"/>
  <c r="G142" i="18"/>
  <c r="F142" i="18"/>
  <c r="E142" i="18"/>
  <c r="D142" i="18"/>
  <c r="B142" i="18"/>
  <c r="A142" i="18"/>
  <c r="M141" i="18"/>
  <c r="L141" i="18"/>
  <c r="K141" i="18"/>
  <c r="J141" i="18"/>
  <c r="I141" i="18"/>
  <c r="H141" i="18"/>
  <c r="G141" i="18"/>
  <c r="F141" i="18"/>
  <c r="E141" i="18"/>
  <c r="D141" i="18"/>
  <c r="B141" i="18"/>
  <c r="A141" i="18"/>
  <c r="M140" i="18"/>
  <c r="L140" i="18"/>
  <c r="K140" i="18"/>
  <c r="J140" i="18"/>
  <c r="I140" i="18"/>
  <c r="H140" i="18"/>
  <c r="G140" i="18"/>
  <c r="F140" i="18"/>
  <c r="E140" i="18"/>
  <c r="D140" i="18"/>
  <c r="B140" i="18"/>
  <c r="A140" i="18"/>
  <c r="M139" i="18"/>
  <c r="L139" i="18"/>
  <c r="K139" i="18"/>
  <c r="J139" i="18"/>
  <c r="I139" i="18"/>
  <c r="H139" i="18"/>
  <c r="G139" i="18"/>
  <c r="F139" i="18"/>
  <c r="E139" i="18"/>
  <c r="D139" i="18"/>
  <c r="B139" i="18"/>
  <c r="A139" i="18"/>
  <c r="M138" i="18"/>
  <c r="L138" i="18"/>
  <c r="K138" i="18"/>
  <c r="J138" i="18"/>
  <c r="I138" i="18"/>
  <c r="H138" i="18"/>
  <c r="G138" i="18"/>
  <c r="F138" i="18"/>
  <c r="E138" i="18"/>
  <c r="D138" i="18"/>
  <c r="B138" i="18"/>
  <c r="A138" i="18"/>
  <c r="M137" i="18"/>
  <c r="L137" i="18"/>
  <c r="K137" i="18"/>
  <c r="J137" i="18"/>
  <c r="I137" i="18"/>
  <c r="H137" i="18"/>
  <c r="G137" i="18"/>
  <c r="F137" i="18"/>
  <c r="E137" i="18"/>
  <c r="D137" i="18"/>
  <c r="B137" i="18"/>
  <c r="A137" i="18"/>
  <c r="M136" i="18"/>
  <c r="L136" i="18"/>
  <c r="K136" i="18"/>
  <c r="J136" i="18"/>
  <c r="I136" i="18"/>
  <c r="H136" i="18"/>
  <c r="G136" i="18"/>
  <c r="F136" i="18"/>
  <c r="E136" i="18"/>
  <c r="D136" i="18"/>
  <c r="B136" i="18"/>
  <c r="A136" i="18"/>
  <c r="M135" i="18"/>
  <c r="L135" i="18"/>
  <c r="K135" i="18"/>
  <c r="J135" i="18"/>
  <c r="I135" i="18"/>
  <c r="H135" i="18"/>
  <c r="G135" i="18"/>
  <c r="F135" i="18"/>
  <c r="E135" i="18"/>
  <c r="D135" i="18"/>
  <c r="B135" i="18"/>
  <c r="A135" i="18"/>
  <c r="M134" i="18"/>
  <c r="L134" i="18"/>
  <c r="K134" i="18"/>
  <c r="J134" i="18"/>
  <c r="I134" i="18"/>
  <c r="H134" i="18"/>
  <c r="G134" i="18"/>
  <c r="F134" i="18"/>
  <c r="E134" i="18"/>
  <c r="D134" i="18"/>
  <c r="B134" i="18"/>
  <c r="A134" i="18"/>
  <c r="M133" i="18"/>
  <c r="L133" i="18"/>
  <c r="K133" i="18"/>
  <c r="J133" i="18"/>
  <c r="I133" i="18"/>
  <c r="H133" i="18"/>
  <c r="G133" i="18"/>
  <c r="F133" i="18"/>
  <c r="E133" i="18"/>
  <c r="D133" i="18"/>
  <c r="B133" i="18"/>
  <c r="A133" i="18"/>
  <c r="M132" i="18"/>
  <c r="L132" i="18"/>
  <c r="K132" i="18"/>
  <c r="J132" i="18"/>
  <c r="I132" i="18"/>
  <c r="H132" i="18"/>
  <c r="G132" i="18"/>
  <c r="F132" i="18"/>
  <c r="E132" i="18"/>
  <c r="D132" i="18"/>
  <c r="B132" i="18"/>
  <c r="A132" i="18"/>
  <c r="M131" i="18"/>
  <c r="L131" i="18"/>
  <c r="K131" i="18"/>
  <c r="J131" i="18"/>
  <c r="I131" i="18"/>
  <c r="H131" i="18"/>
  <c r="G131" i="18"/>
  <c r="F131" i="18"/>
  <c r="E131" i="18"/>
  <c r="D131" i="18"/>
  <c r="B131" i="18"/>
  <c r="A131" i="18"/>
  <c r="M130" i="18"/>
  <c r="L130" i="18"/>
  <c r="K130" i="18"/>
  <c r="J130" i="18"/>
  <c r="I130" i="18"/>
  <c r="H130" i="18"/>
  <c r="G130" i="18"/>
  <c r="F130" i="18"/>
  <c r="E130" i="18"/>
  <c r="D130" i="18"/>
  <c r="B130" i="18"/>
  <c r="A130" i="18"/>
  <c r="M129" i="18"/>
  <c r="L129" i="18"/>
  <c r="K129" i="18"/>
  <c r="J129" i="18"/>
  <c r="I129" i="18"/>
  <c r="H129" i="18"/>
  <c r="G129" i="18"/>
  <c r="F129" i="18"/>
  <c r="E129" i="18"/>
  <c r="D129" i="18"/>
  <c r="B129" i="18"/>
  <c r="A129" i="18"/>
  <c r="M128" i="18"/>
  <c r="L128" i="18"/>
  <c r="K128" i="18"/>
  <c r="J128" i="18"/>
  <c r="I128" i="18"/>
  <c r="H128" i="18"/>
  <c r="G128" i="18"/>
  <c r="F128" i="18"/>
  <c r="E128" i="18"/>
  <c r="D128" i="18"/>
  <c r="B128" i="18"/>
  <c r="A128" i="18"/>
  <c r="M127" i="18"/>
  <c r="L127" i="18"/>
  <c r="K127" i="18"/>
  <c r="J127" i="18"/>
  <c r="I127" i="18"/>
  <c r="H127" i="18"/>
  <c r="G127" i="18"/>
  <c r="F127" i="18"/>
  <c r="E127" i="18"/>
  <c r="D127" i="18"/>
  <c r="B127" i="18"/>
  <c r="A127" i="18"/>
  <c r="M126" i="18"/>
  <c r="L126" i="18"/>
  <c r="K126" i="18"/>
  <c r="J126" i="18"/>
  <c r="I126" i="18"/>
  <c r="H126" i="18"/>
  <c r="G126" i="18"/>
  <c r="F126" i="18"/>
  <c r="E126" i="18"/>
  <c r="D126" i="18"/>
  <c r="B126" i="18"/>
  <c r="A126" i="18"/>
  <c r="M125" i="18"/>
  <c r="L125" i="18"/>
  <c r="K125" i="18"/>
  <c r="J125" i="18"/>
  <c r="I125" i="18"/>
  <c r="H125" i="18"/>
  <c r="G125" i="18"/>
  <c r="F125" i="18"/>
  <c r="E125" i="18"/>
  <c r="D125" i="18"/>
  <c r="B125" i="18"/>
  <c r="A125" i="18"/>
  <c r="M124" i="18"/>
  <c r="L124" i="18"/>
  <c r="K124" i="18"/>
  <c r="J124" i="18"/>
  <c r="I124" i="18"/>
  <c r="H124" i="18"/>
  <c r="G124" i="18"/>
  <c r="F124" i="18"/>
  <c r="E124" i="18"/>
  <c r="D124" i="18"/>
  <c r="B124" i="18"/>
  <c r="A124" i="18"/>
  <c r="M123" i="18"/>
  <c r="L123" i="18"/>
  <c r="K123" i="18"/>
  <c r="J123" i="18"/>
  <c r="I123" i="18"/>
  <c r="H123" i="18"/>
  <c r="G123" i="18"/>
  <c r="F123" i="18"/>
  <c r="E123" i="18"/>
  <c r="D123" i="18"/>
  <c r="B123" i="18"/>
  <c r="A123" i="18"/>
  <c r="M122" i="18"/>
  <c r="L122" i="18"/>
  <c r="K122" i="18"/>
  <c r="J122" i="18"/>
  <c r="I122" i="18"/>
  <c r="H122" i="18"/>
  <c r="G122" i="18"/>
  <c r="F122" i="18"/>
  <c r="E122" i="18"/>
  <c r="D122" i="18"/>
  <c r="B122" i="18"/>
  <c r="A122" i="18"/>
  <c r="M121" i="18"/>
  <c r="L121" i="18"/>
  <c r="K121" i="18"/>
  <c r="J121" i="18"/>
  <c r="I121" i="18"/>
  <c r="H121" i="18"/>
  <c r="G121" i="18"/>
  <c r="F121" i="18"/>
  <c r="E121" i="18"/>
  <c r="D121" i="18"/>
  <c r="B121" i="18"/>
  <c r="A121" i="18"/>
  <c r="M120" i="18"/>
  <c r="L120" i="18"/>
  <c r="K120" i="18"/>
  <c r="J120" i="18"/>
  <c r="I120" i="18"/>
  <c r="H120" i="18"/>
  <c r="G120" i="18"/>
  <c r="F120" i="18"/>
  <c r="E120" i="18"/>
  <c r="D120" i="18"/>
  <c r="B120" i="18"/>
  <c r="A120" i="18"/>
  <c r="M119" i="18"/>
  <c r="L119" i="18"/>
  <c r="K119" i="18"/>
  <c r="J119" i="18"/>
  <c r="I119" i="18"/>
  <c r="H119" i="18"/>
  <c r="G119" i="18"/>
  <c r="F119" i="18"/>
  <c r="E119" i="18"/>
  <c r="D119" i="18"/>
  <c r="B119" i="18"/>
  <c r="A119" i="18"/>
  <c r="M118" i="18"/>
  <c r="L118" i="18"/>
  <c r="K118" i="18"/>
  <c r="J118" i="18"/>
  <c r="I118" i="18"/>
  <c r="H118" i="18"/>
  <c r="G118" i="18"/>
  <c r="F118" i="18"/>
  <c r="E118" i="18"/>
  <c r="D118" i="18"/>
  <c r="B118" i="18"/>
  <c r="A118" i="18"/>
  <c r="M117" i="18"/>
  <c r="L117" i="18"/>
  <c r="K117" i="18"/>
  <c r="J117" i="18"/>
  <c r="I117" i="18"/>
  <c r="H117" i="18"/>
  <c r="G117" i="18"/>
  <c r="F117" i="18"/>
  <c r="E117" i="18"/>
  <c r="D117" i="18"/>
  <c r="B117" i="18"/>
  <c r="A117" i="18"/>
  <c r="M116" i="18"/>
  <c r="L116" i="18"/>
  <c r="K116" i="18"/>
  <c r="J116" i="18"/>
  <c r="I116" i="18"/>
  <c r="H116" i="18"/>
  <c r="G116" i="18"/>
  <c r="F116" i="18"/>
  <c r="E116" i="18"/>
  <c r="D116" i="18"/>
  <c r="B116" i="18"/>
  <c r="A116" i="18"/>
  <c r="M115" i="18"/>
  <c r="L115" i="18"/>
  <c r="K115" i="18"/>
  <c r="J115" i="18"/>
  <c r="I115" i="18"/>
  <c r="H115" i="18"/>
  <c r="G115" i="18"/>
  <c r="F115" i="18"/>
  <c r="E115" i="18"/>
  <c r="D115" i="18"/>
  <c r="B115" i="18"/>
  <c r="A115" i="18"/>
  <c r="M114" i="18"/>
  <c r="L114" i="18"/>
  <c r="K114" i="18"/>
  <c r="J114" i="18"/>
  <c r="I114" i="18"/>
  <c r="H114" i="18"/>
  <c r="G114" i="18"/>
  <c r="F114" i="18"/>
  <c r="E114" i="18"/>
  <c r="D114" i="18"/>
  <c r="B114" i="18"/>
  <c r="A114" i="18"/>
  <c r="M113" i="18"/>
  <c r="L113" i="18"/>
  <c r="K113" i="18"/>
  <c r="J113" i="18"/>
  <c r="I113" i="18"/>
  <c r="H113" i="18"/>
  <c r="G113" i="18"/>
  <c r="F113" i="18"/>
  <c r="E113" i="18"/>
  <c r="D113" i="18"/>
  <c r="B113" i="18"/>
  <c r="A113" i="18"/>
  <c r="M112" i="18"/>
  <c r="L112" i="18"/>
  <c r="K112" i="18"/>
  <c r="J112" i="18"/>
  <c r="I112" i="18"/>
  <c r="H112" i="18"/>
  <c r="G112" i="18"/>
  <c r="F112" i="18"/>
  <c r="E112" i="18"/>
  <c r="D112" i="18"/>
  <c r="B112" i="18"/>
  <c r="A112" i="18"/>
  <c r="M111" i="18"/>
  <c r="L111" i="18"/>
  <c r="K111" i="18"/>
  <c r="J111" i="18"/>
  <c r="I111" i="18"/>
  <c r="H111" i="18"/>
  <c r="G111" i="18"/>
  <c r="F111" i="18"/>
  <c r="E111" i="18"/>
  <c r="D111" i="18"/>
  <c r="B111" i="18"/>
  <c r="A111" i="18"/>
  <c r="M110" i="18"/>
  <c r="L110" i="18"/>
  <c r="K110" i="18"/>
  <c r="J110" i="18"/>
  <c r="I110" i="18"/>
  <c r="H110" i="18"/>
  <c r="G110" i="18"/>
  <c r="F110" i="18"/>
  <c r="E110" i="18"/>
  <c r="D110" i="18"/>
  <c r="B110" i="18"/>
  <c r="A110" i="18"/>
  <c r="M109" i="18"/>
  <c r="L109" i="18"/>
  <c r="K109" i="18"/>
  <c r="J109" i="18"/>
  <c r="I109" i="18"/>
  <c r="H109" i="18"/>
  <c r="G109" i="18"/>
  <c r="F109" i="18"/>
  <c r="E109" i="18"/>
  <c r="D109" i="18"/>
  <c r="B109" i="18"/>
  <c r="A109" i="18"/>
  <c r="M108" i="18"/>
  <c r="L108" i="18"/>
  <c r="K108" i="18"/>
  <c r="J108" i="18"/>
  <c r="I108" i="18"/>
  <c r="H108" i="18"/>
  <c r="G108" i="18"/>
  <c r="F108" i="18"/>
  <c r="E108" i="18"/>
  <c r="D108" i="18"/>
  <c r="B108" i="18"/>
  <c r="A108" i="18"/>
  <c r="M107" i="18"/>
  <c r="L107" i="18"/>
  <c r="K107" i="18"/>
  <c r="J107" i="18"/>
  <c r="I107" i="18"/>
  <c r="H107" i="18"/>
  <c r="G107" i="18"/>
  <c r="F107" i="18"/>
  <c r="E107" i="18"/>
  <c r="D107" i="18"/>
  <c r="B107" i="18"/>
  <c r="A107" i="18"/>
  <c r="M106" i="18"/>
  <c r="L106" i="18"/>
  <c r="K106" i="18"/>
  <c r="J106" i="18"/>
  <c r="I106" i="18"/>
  <c r="H106" i="18"/>
  <c r="G106" i="18"/>
  <c r="F106" i="18"/>
  <c r="E106" i="18"/>
  <c r="D106" i="18"/>
  <c r="B106" i="18"/>
  <c r="A106" i="18"/>
  <c r="M105" i="18"/>
  <c r="L105" i="18"/>
  <c r="K105" i="18"/>
  <c r="J105" i="18"/>
  <c r="I105" i="18"/>
  <c r="H105" i="18"/>
  <c r="G105" i="18"/>
  <c r="F105" i="18"/>
  <c r="E105" i="18"/>
  <c r="D105" i="18"/>
  <c r="B105" i="18"/>
  <c r="A105" i="18"/>
  <c r="M104" i="18"/>
  <c r="L104" i="18"/>
  <c r="K104" i="18"/>
  <c r="J104" i="18"/>
  <c r="I104" i="18"/>
  <c r="H104" i="18"/>
  <c r="G104" i="18"/>
  <c r="F104" i="18"/>
  <c r="E104" i="18"/>
  <c r="D104" i="18"/>
  <c r="B104" i="18"/>
  <c r="A104" i="18"/>
  <c r="M103" i="18"/>
  <c r="L103" i="18"/>
  <c r="K103" i="18"/>
  <c r="J103" i="18"/>
  <c r="I103" i="18"/>
  <c r="H103" i="18"/>
  <c r="G103" i="18"/>
  <c r="F103" i="18"/>
  <c r="E103" i="18"/>
  <c r="D103" i="18"/>
  <c r="B103" i="18"/>
  <c r="A103" i="18"/>
  <c r="M102" i="18"/>
  <c r="L102" i="18"/>
  <c r="K102" i="18"/>
  <c r="J102" i="18"/>
  <c r="I102" i="18"/>
  <c r="H102" i="18"/>
  <c r="G102" i="18"/>
  <c r="F102" i="18"/>
  <c r="E102" i="18"/>
  <c r="D102" i="18"/>
  <c r="B102" i="18"/>
  <c r="A102" i="18"/>
  <c r="M101" i="18"/>
  <c r="L101" i="18"/>
  <c r="K101" i="18"/>
  <c r="J101" i="18"/>
  <c r="I101" i="18"/>
  <c r="H101" i="18"/>
  <c r="G101" i="18"/>
  <c r="F101" i="18"/>
  <c r="E101" i="18"/>
  <c r="D101" i="18"/>
  <c r="B101" i="18"/>
  <c r="A101" i="18"/>
  <c r="M100" i="18"/>
  <c r="L100" i="18"/>
  <c r="K100" i="18"/>
  <c r="J100" i="18"/>
  <c r="I100" i="18"/>
  <c r="H100" i="18"/>
  <c r="G100" i="18"/>
  <c r="F100" i="18"/>
  <c r="E100" i="18"/>
  <c r="D100" i="18"/>
  <c r="B100" i="18"/>
  <c r="A100" i="18"/>
  <c r="M99" i="18"/>
  <c r="L99" i="18"/>
  <c r="K99" i="18"/>
  <c r="J99" i="18"/>
  <c r="I99" i="18"/>
  <c r="H99" i="18"/>
  <c r="G99" i="18"/>
  <c r="F99" i="18"/>
  <c r="E99" i="18"/>
  <c r="D99" i="18"/>
  <c r="B99" i="18"/>
  <c r="A99" i="18"/>
  <c r="M98" i="18"/>
  <c r="L98" i="18"/>
  <c r="K98" i="18"/>
  <c r="J98" i="18"/>
  <c r="I98" i="18"/>
  <c r="H98" i="18"/>
  <c r="G98" i="18"/>
  <c r="F98" i="18"/>
  <c r="E98" i="18"/>
  <c r="D98" i="18"/>
  <c r="B98" i="18"/>
  <c r="A98" i="18"/>
  <c r="M97" i="18"/>
  <c r="L97" i="18"/>
  <c r="K97" i="18"/>
  <c r="J97" i="18"/>
  <c r="I97" i="18"/>
  <c r="H97" i="18"/>
  <c r="G97" i="18"/>
  <c r="F97" i="18"/>
  <c r="E97" i="18"/>
  <c r="D97" i="18"/>
  <c r="B97" i="18"/>
  <c r="A97" i="18"/>
  <c r="M96" i="18"/>
  <c r="L96" i="18"/>
  <c r="K96" i="18"/>
  <c r="J96" i="18"/>
  <c r="I96" i="18"/>
  <c r="H96" i="18"/>
  <c r="G96" i="18"/>
  <c r="F96" i="18"/>
  <c r="E96" i="18"/>
  <c r="D96" i="18"/>
  <c r="B96" i="18"/>
  <c r="A96" i="18"/>
  <c r="M95" i="18"/>
  <c r="L95" i="18"/>
  <c r="K95" i="18"/>
  <c r="J95" i="18"/>
  <c r="I95" i="18"/>
  <c r="H95" i="18"/>
  <c r="G95" i="18"/>
  <c r="F95" i="18"/>
  <c r="E95" i="18"/>
  <c r="D95" i="18"/>
  <c r="B95" i="18"/>
  <c r="A95" i="18"/>
  <c r="M94" i="18"/>
  <c r="L94" i="18"/>
  <c r="K94" i="18"/>
  <c r="J94" i="18"/>
  <c r="I94" i="18"/>
  <c r="H94" i="18"/>
  <c r="G94" i="18"/>
  <c r="F94" i="18"/>
  <c r="E94" i="18"/>
  <c r="D94" i="18"/>
  <c r="B94" i="18"/>
  <c r="A94" i="18"/>
  <c r="M93" i="18"/>
  <c r="L93" i="18"/>
  <c r="K93" i="18"/>
  <c r="J93" i="18"/>
  <c r="I93" i="18"/>
  <c r="H93" i="18"/>
  <c r="G93" i="18"/>
  <c r="F93" i="18"/>
  <c r="E93" i="18"/>
  <c r="D93" i="18"/>
  <c r="B93" i="18"/>
  <c r="A93" i="18"/>
  <c r="M92" i="18"/>
  <c r="L92" i="18"/>
  <c r="K92" i="18"/>
  <c r="J92" i="18"/>
  <c r="I92" i="18"/>
  <c r="H92" i="18"/>
  <c r="G92" i="18"/>
  <c r="F92" i="18"/>
  <c r="E92" i="18"/>
  <c r="D92" i="18"/>
  <c r="B92" i="18"/>
  <c r="A92" i="18"/>
  <c r="M91" i="18"/>
  <c r="L91" i="18"/>
  <c r="K91" i="18"/>
  <c r="J91" i="18"/>
  <c r="I91" i="18"/>
  <c r="H91" i="18"/>
  <c r="G91" i="18"/>
  <c r="F91" i="18"/>
  <c r="E91" i="18"/>
  <c r="D91" i="18"/>
  <c r="B91" i="18"/>
  <c r="A91" i="18"/>
  <c r="M90" i="18"/>
  <c r="L90" i="18"/>
  <c r="K90" i="18"/>
  <c r="J90" i="18"/>
  <c r="I90" i="18"/>
  <c r="H90" i="18"/>
  <c r="G90" i="18"/>
  <c r="F90" i="18"/>
  <c r="E90" i="18"/>
  <c r="D90" i="18"/>
  <c r="B90" i="18"/>
  <c r="A90" i="18"/>
  <c r="M89" i="18"/>
  <c r="L89" i="18"/>
  <c r="K89" i="18"/>
  <c r="J89" i="18"/>
  <c r="I89" i="18"/>
  <c r="H89" i="18"/>
  <c r="G89" i="18"/>
  <c r="F89" i="18"/>
  <c r="E89" i="18"/>
  <c r="D89" i="18"/>
  <c r="B89" i="18"/>
  <c r="A89" i="18"/>
  <c r="M88" i="18"/>
  <c r="L88" i="18"/>
  <c r="K88" i="18"/>
  <c r="J88" i="18"/>
  <c r="I88" i="18"/>
  <c r="H88" i="18"/>
  <c r="G88" i="18"/>
  <c r="F88" i="18"/>
  <c r="E88" i="18"/>
  <c r="D88" i="18"/>
  <c r="B88" i="18"/>
  <c r="A88" i="18"/>
  <c r="M87" i="18"/>
  <c r="L87" i="18"/>
  <c r="K87" i="18"/>
  <c r="J87" i="18"/>
  <c r="I87" i="18"/>
  <c r="H87" i="18"/>
  <c r="G87" i="18"/>
  <c r="F87" i="18"/>
  <c r="E87" i="18"/>
  <c r="D87" i="18"/>
  <c r="B87" i="18"/>
  <c r="A87" i="18"/>
  <c r="M86" i="18"/>
  <c r="L86" i="18"/>
  <c r="K86" i="18"/>
  <c r="J86" i="18"/>
  <c r="I86" i="18"/>
  <c r="H86" i="18"/>
  <c r="G86" i="18"/>
  <c r="F86" i="18"/>
  <c r="E86" i="18"/>
  <c r="D86" i="18"/>
  <c r="B86" i="18"/>
  <c r="A86" i="18"/>
  <c r="M85" i="18"/>
  <c r="L85" i="18"/>
  <c r="K85" i="18"/>
  <c r="J85" i="18"/>
  <c r="I85" i="18"/>
  <c r="H85" i="18"/>
  <c r="G85" i="18"/>
  <c r="F85" i="18"/>
  <c r="E85" i="18"/>
  <c r="D85" i="18"/>
  <c r="B85" i="18"/>
  <c r="A85" i="18"/>
  <c r="M84" i="18"/>
  <c r="L84" i="18"/>
  <c r="K84" i="18"/>
  <c r="J84" i="18"/>
  <c r="I84" i="18"/>
  <c r="H84" i="18"/>
  <c r="G84" i="18"/>
  <c r="F84" i="18"/>
  <c r="E84" i="18"/>
  <c r="D84" i="18"/>
  <c r="B84" i="18"/>
  <c r="A84" i="18"/>
  <c r="M83" i="18"/>
  <c r="L83" i="18"/>
  <c r="K83" i="18"/>
  <c r="J83" i="18"/>
  <c r="I83" i="18"/>
  <c r="H83" i="18"/>
  <c r="G83" i="18"/>
  <c r="F83" i="18"/>
  <c r="E83" i="18"/>
  <c r="D83" i="18"/>
  <c r="B83" i="18"/>
  <c r="A83" i="18"/>
  <c r="M82" i="18"/>
  <c r="L82" i="18"/>
  <c r="K82" i="18"/>
  <c r="J82" i="18"/>
  <c r="I82" i="18"/>
  <c r="H82" i="18"/>
  <c r="G82" i="18"/>
  <c r="F82" i="18"/>
  <c r="E82" i="18"/>
  <c r="D82" i="18"/>
  <c r="B82" i="18"/>
  <c r="A82" i="18"/>
  <c r="M81" i="18"/>
  <c r="L81" i="18"/>
  <c r="K81" i="18"/>
  <c r="J81" i="18"/>
  <c r="I81" i="18"/>
  <c r="H81" i="18"/>
  <c r="G81" i="18"/>
  <c r="F81" i="18"/>
  <c r="E81" i="18"/>
  <c r="D81" i="18"/>
  <c r="B81" i="18"/>
  <c r="A81" i="18"/>
  <c r="M80" i="18"/>
  <c r="L80" i="18"/>
  <c r="K80" i="18"/>
  <c r="J80" i="18"/>
  <c r="I80" i="18"/>
  <c r="H80" i="18"/>
  <c r="G80" i="18"/>
  <c r="F80" i="18"/>
  <c r="E80" i="18"/>
  <c r="D80" i="18"/>
  <c r="B80" i="18"/>
  <c r="A80" i="18"/>
  <c r="M79" i="18"/>
  <c r="L79" i="18"/>
  <c r="K79" i="18"/>
  <c r="J79" i="18"/>
  <c r="I79" i="18"/>
  <c r="H79" i="18"/>
  <c r="G79" i="18"/>
  <c r="F79" i="18"/>
  <c r="E79" i="18"/>
  <c r="D79" i="18"/>
  <c r="B79" i="18"/>
  <c r="A79" i="18"/>
  <c r="M78" i="18"/>
  <c r="L78" i="18"/>
  <c r="K78" i="18"/>
  <c r="J78" i="18"/>
  <c r="I78" i="18"/>
  <c r="H78" i="18"/>
  <c r="G78" i="18"/>
  <c r="F78" i="18"/>
  <c r="E78" i="18"/>
  <c r="D78" i="18"/>
  <c r="B78" i="18"/>
  <c r="A78" i="18"/>
  <c r="M77" i="18"/>
  <c r="L77" i="18"/>
  <c r="K77" i="18"/>
  <c r="J77" i="18"/>
  <c r="I77" i="18"/>
  <c r="H77" i="18"/>
  <c r="G77" i="18"/>
  <c r="F77" i="18"/>
  <c r="E77" i="18"/>
  <c r="D77" i="18"/>
  <c r="B77" i="18"/>
  <c r="A77" i="18"/>
  <c r="M76" i="18"/>
  <c r="L76" i="18"/>
  <c r="K76" i="18"/>
  <c r="J76" i="18"/>
  <c r="I76" i="18"/>
  <c r="H76" i="18"/>
  <c r="G76" i="18"/>
  <c r="F76" i="18"/>
  <c r="E76" i="18"/>
  <c r="D76" i="18"/>
  <c r="B76" i="18"/>
  <c r="A76" i="18"/>
  <c r="M75" i="18"/>
  <c r="L75" i="18"/>
  <c r="K75" i="18"/>
  <c r="J75" i="18"/>
  <c r="I75" i="18"/>
  <c r="H75" i="18"/>
  <c r="G75" i="18"/>
  <c r="F75" i="18"/>
  <c r="E75" i="18"/>
  <c r="D75" i="18"/>
  <c r="B75" i="18"/>
  <c r="A75" i="18"/>
  <c r="M74" i="18"/>
  <c r="L74" i="18"/>
  <c r="K74" i="18"/>
  <c r="J74" i="18"/>
  <c r="I74" i="18"/>
  <c r="H74" i="18"/>
  <c r="G74" i="18"/>
  <c r="F74" i="18"/>
  <c r="E74" i="18"/>
  <c r="D74" i="18"/>
  <c r="B74" i="18"/>
  <c r="A74" i="18"/>
  <c r="M73" i="18"/>
  <c r="L73" i="18"/>
  <c r="K73" i="18"/>
  <c r="J73" i="18"/>
  <c r="I73" i="18"/>
  <c r="H73" i="18"/>
  <c r="G73" i="18"/>
  <c r="F73" i="18"/>
  <c r="E73" i="18"/>
  <c r="D73" i="18"/>
  <c r="B73" i="18"/>
  <c r="A73" i="18"/>
  <c r="M72" i="18"/>
  <c r="L72" i="18"/>
  <c r="K72" i="18"/>
  <c r="J72" i="18"/>
  <c r="I72" i="18"/>
  <c r="H72" i="18"/>
  <c r="G72" i="18"/>
  <c r="F72" i="18"/>
  <c r="E72" i="18"/>
  <c r="D72" i="18"/>
  <c r="B72" i="18"/>
  <c r="A72" i="18"/>
  <c r="M71" i="18"/>
  <c r="L71" i="18"/>
  <c r="K71" i="18"/>
  <c r="J71" i="18"/>
  <c r="I71" i="18"/>
  <c r="H71" i="18"/>
  <c r="G71" i="18"/>
  <c r="F71" i="18"/>
  <c r="E71" i="18"/>
  <c r="D71" i="18"/>
  <c r="B71" i="18"/>
  <c r="A71" i="18"/>
  <c r="M70" i="18"/>
  <c r="L70" i="18"/>
  <c r="K70" i="18"/>
  <c r="J70" i="18"/>
  <c r="I70" i="18"/>
  <c r="H70" i="18"/>
  <c r="G70" i="18"/>
  <c r="F70" i="18"/>
  <c r="E70" i="18"/>
  <c r="D70" i="18"/>
  <c r="B70" i="18"/>
  <c r="A70" i="18"/>
  <c r="M69" i="18"/>
  <c r="L69" i="18"/>
  <c r="K69" i="18"/>
  <c r="J69" i="18"/>
  <c r="I69" i="18"/>
  <c r="H69" i="18"/>
  <c r="G69" i="18"/>
  <c r="F69" i="18"/>
  <c r="E69" i="18"/>
  <c r="D69" i="18"/>
  <c r="B69" i="18"/>
  <c r="A69" i="18"/>
  <c r="M68" i="18"/>
  <c r="L68" i="18"/>
  <c r="K68" i="18"/>
  <c r="J68" i="18"/>
  <c r="I68" i="18"/>
  <c r="H68" i="18"/>
  <c r="G68" i="18"/>
  <c r="F68" i="18"/>
  <c r="E68" i="18"/>
  <c r="D68" i="18"/>
  <c r="B68" i="18"/>
  <c r="A68" i="18"/>
  <c r="M67" i="18"/>
  <c r="L67" i="18"/>
  <c r="K67" i="18"/>
  <c r="J67" i="18"/>
  <c r="I67" i="18"/>
  <c r="H67" i="18"/>
  <c r="G67" i="18"/>
  <c r="F67" i="18"/>
  <c r="E67" i="18"/>
  <c r="D67" i="18"/>
  <c r="B67" i="18"/>
  <c r="A67" i="18"/>
  <c r="M66" i="18"/>
  <c r="L66" i="18"/>
  <c r="K66" i="18"/>
  <c r="J66" i="18"/>
  <c r="I66" i="18"/>
  <c r="H66" i="18"/>
  <c r="G66" i="18"/>
  <c r="F66" i="18"/>
  <c r="E66" i="18"/>
  <c r="D66" i="18"/>
  <c r="B66" i="18"/>
  <c r="A66" i="18"/>
  <c r="M65" i="18"/>
  <c r="L65" i="18"/>
  <c r="K65" i="18"/>
  <c r="J65" i="18"/>
  <c r="I65" i="18"/>
  <c r="H65" i="18"/>
  <c r="G65" i="18"/>
  <c r="F65" i="18"/>
  <c r="E65" i="18"/>
  <c r="D65" i="18"/>
  <c r="B65" i="18"/>
  <c r="A65" i="18"/>
  <c r="M64" i="18"/>
  <c r="L64" i="18"/>
  <c r="K64" i="18"/>
  <c r="J64" i="18"/>
  <c r="I64" i="18"/>
  <c r="H64" i="18"/>
  <c r="G64" i="18"/>
  <c r="F64" i="18"/>
  <c r="E64" i="18"/>
  <c r="D64" i="18"/>
  <c r="B64" i="18"/>
  <c r="A64" i="18"/>
  <c r="M63" i="18"/>
  <c r="L63" i="18"/>
  <c r="K63" i="18"/>
  <c r="J63" i="18"/>
  <c r="I63" i="18"/>
  <c r="H63" i="18"/>
  <c r="G63" i="18"/>
  <c r="F63" i="18"/>
  <c r="E63" i="18"/>
  <c r="D63" i="18"/>
  <c r="B63" i="18"/>
  <c r="A63" i="18"/>
  <c r="M62" i="18"/>
  <c r="L62" i="18"/>
  <c r="K62" i="18"/>
  <c r="J62" i="18"/>
  <c r="I62" i="18"/>
  <c r="H62" i="18"/>
  <c r="G62" i="18"/>
  <c r="F62" i="18"/>
  <c r="E62" i="18"/>
  <c r="D62" i="18"/>
  <c r="B62" i="18"/>
  <c r="A62" i="18"/>
  <c r="M61" i="18"/>
  <c r="L61" i="18"/>
  <c r="K61" i="18"/>
  <c r="J61" i="18"/>
  <c r="I61" i="18"/>
  <c r="H61" i="18"/>
  <c r="G61" i="18"/>
  <c r="F61" i="18"/>
  <c r="E61" i="18"/>
  <c r="D61" i="18"/>
  <c r="B61" i="18"/>
  <c r="A61" i="18"/>
  <c r="M60" i="18"/>
  <c r="L60" i="18"/>
  <c r="K60" i="18"/>
  <c r="J60" i="18"/>
  <c r="I60" i="18"/>
  <c r="H60" i="18"/>
  <c r="G60" i="18"/>
  <c r="F60" i="18"/>
  <c r="E60" i="18"/>
  <c r="D60" i="18"/>
  <c r="B60" i="18"/>
  <c r="A60" i="18"/>
  <c r="M59" i="18"/>
  <c r="L59" i="18"/>
  <c r="K59" i="18"/>
  <c r="J59" i="18"/>
  <c r="I59" i="18"/>
  <c r="H59" i="18"/>
  <c r="G59" i="18"/>
  <c r="F59" i="18"/>
  <c r="E59" i="18"/>
  <c r="D59" i="18"/>
  <c r="B59" i="18"/>
  <c r="A59" i="18"/>
  <c r="M58" i="18"/>
  <c r="L58" i="18"/>
  <c r="K58" i="18"/>
  <c r="J58" i="18"/>
  <c r="I58" i="18"/>
  <c r="H58" i="18"/>
  <c r="G58" i="18"/>
  <c r="F58" i="18"/>
  <c r="E58" i="18"/>
  <c r="D58" i="18"/>
  <c r="B58" i="18"/>
  <c r="A58" i="18"/>
  <c r="M57" i="18"/>
  <c r="L57" i="18"/>
  <c r="K57" i="18"/>
  <c r="J57" i="18"/>
  <c r="I57" i="18"/>
  <c r="H57" i="18"/>
  <c r="G57" i="18"/>
  <c r="F57" i="18"/>
  <c r="E57" i="18"/>
  <c r="D57" i="18"/>
  <c r="B57" i="18"/>
  <c r="A57" i="18"/>
  <c r="M56" i="18"/>
  <c r="L56" i="18"/>
  <c r="K56" i="18"/>
  <c r="J56" i="18"/>
  <c r="I56" i="18"/>
  <c r="H56" i="18"/>
  <c r="G56" i="18"/>
  <c r="F56" i="18"/>
  <c r="E56" i="18"/>
  <c r="D56" i="18"/>
  <c r="B56" i="18"/>
  <c r="A56" i="18"/>
  <c r="M55" i="18"/>
  <c r="L55" i="18"/>
  <c r="K55" i="18"/>
  <c r="J55" i="18"/>
  <c r="I55" i="18"/>
  <c r="H55" i="18"/>
  <c r="G55" i="18"/>
  <c r="F55" i="18"/>
  <c r="E55" i="18"/>
  <c r="D55" i="18"/>
  <c r="B55" i="18"/>
  <c r="A55" i="18"/>
  <c r="M54" i="18"/>
  <c r="L54" i="18"/>
  <c r="K54" i="18"/>
  <c r="J54" i="18"/>
  <c r="I54" i="18"/>
  <c r="H54" i="18"/>
  <c r="G54" i="18"/>
  <c r="F54" i="18"/>
  <c r="E54" i="18"/>
  <c r="D54" i="18"/>
  <c r="B54" i="18"/>
  <c r="A54" i="18"/>
  <c r="M53" i="18"/>
  <c r="L53" i="18"/>
  <c r="K53" i="18"/>
  <c r="J53" i="18"/>
  <c r="I53" i="18"/>
  <c r="H53" i="18"/>
  <c r="G53" i="18"/>
  <c r="F53" i="18"/>
  <c r="E53" i="18"/>
  <c r="D53" i="18"/>
  <c r="B53" i="18"/>
  <c r="A53" i="18"/>
  <c r="M52" i="18"/>
  <c r="L52" i="18"/>
  <c r="K52" i="18"/>
  <c r="J52" i="18"/>
  <c r="I52" i="18"/>
  <c r="H52" i="18"/>
  <c r="G52" i="18"/>
  <c r="F52" i="18"/>
  <c r="E52" i="18"/>
  <c r="D52" i="18"/>
  <c r="B52" i="18"/>
  <c r="A52" i="18"/>
  <c r="M51" i="18"/>
  <c r="L51" i="18"/>
  <c r="K51" i="18"/>
  <c r="J51" i="18"/>
  <c r="I51" i="18"/>
  <c r="H51" i="18"/>
  <c r="G51" i="18"/>
  <c r="F51" i="18"/>
  <c r="E51" i="18"/>
  <c r="D51" i="18"/>
  <c r="B51" i="18"/>
  <c r="A51" i="18"/>
  <c r="M50" i="18"/>
  <c r="L50" i="18"/>
  <c r="K50" i="18"/>
  <c r="J50" i="18"/>
  <c r="I50" i="18"/>
  <c r="H50" i="18"/>
  <c r="G50" i="18"/>
  <c r="F50" i="18"/>
  <c r="E50" i="18"/>
  <c r="D50" i="18"/>
  <c r="B50" i="18"/>
  <c r="A50" i="18"/>
  <c r="M49" i="18"/>
  <c r="L49" i="18"/>
  <c r="K49" i="18"/>
  <c r="J49" i="18"/>
  <c r="I49" i="18"/>
  <c r="H49" i="18"/>
  <c r="G49" i="18"/>
  <c r="F49" i="18"/>
  <c r="E49" i="18"/>
  <c r="D49" i="18"/>
  <c r="B49" i="18"/>
  <c r="A49" i="18"/>
  <c r="M48" i="18"/>
  <c r="L48" i="18"/>
  <c r="K48" i="18"/>
  <c r="J48" i="18"/>
  <c r="I48" i="18"/>
  <c r="H48" i="18"/>
  <c r="G48" i="18"/>
  <c r="F48" i="18"/>
  <c r="E48" i="18"/>
  <c r="D48" i="18"/>
  <c r="B48" i="18"/>
  <c r="A48" i="18"/>
  <c r="M47" i="18"/>
  <c r="L47" i="18"/>
  <c r="K47" i="18"/>
  <c r="J47" i="18"/>
  <c r="I47" i="18"/>
  <c r="H47" i="18"/>
  <c r="G47" i="18"/>
  <c r="F47" i="18"/>
  <c r="E47" i="18"/>
  <c r="D47" i="18"/>
  <c r="B47" i="18"/>
  <c r="A47" i="18"/>
  <c r="M46" i="18"/>
  <c r="L46" i="18"/>
  <c r="K46" i="18"/>
  <c r="J46" i="18"/>
  <c r="I46" i="18"/>
  <c r="H46" i="18"/>
  <c r="G46" i="18"/>
  <c r="F46" i="18"/>
  <c r="E46" i="18"/>
  <c r="D46" i="18"/>
  <c r="B46" i="18"/>
  <c r="A46" i="18"/>
  <c r="M45" i="18"/>
  <c r="L45" i="18"/>
  <c r="K45" i="18"/>
  <c r="J45" i="18"/>
  <c r="I45" i="18"/>
  <c r="H45" i="18"/>
  <c r="G45" i="18"/>
  <c r="F45" i="18"/>
  <c r="E45" i="18"/>
  <c r="D45" i="18"/>
  <c r="B45" i="18"/>
  <c r="A45" i="18"/>
  <c r="M44" i="18"/>
  <c r="L44" i="18"/>
  <c r="K44" i="18"/>
  <c r="J44" i="18"/>
  <c r="I44" i="18"/>
  <c r="H44" i="18"/>
  <c r="G44" i="18"/>
  <c r="F44" i="18"/>
  <c r="E44" i="18"/>
  <c r="D44" i="18"/>
  <c r="B44" i="18"/>
  <c r="A44" i="18"/>
  <c r="M43" i="18"/>
  <c r="L43" i="18"/>
  <c r="K43" i="18"/>
  <c r="J43" i="18"/>
  <c r="I43" i="18"/>
  <c r="H43" i="18"/>
  <c r="G43" i="18"/>
  <c r="F43" i="18"/>
  <c r="E43" i="18"/>
  <c r="D43" i="18"/>
  <c r="B43" i="18"/>
  <c r="A43" i="18"/>
  <c r="M42" i="18"/>
  <c r="L42" i="18"/>
  <c r="K42" i="18"/>
  <c r="J42" i="18"/>
  <c r="I42" i="18"/>
  <c r="H42" i="18"/>
  <c r="G42" i="18"/>
  <c r="F42" i="18"/>
  <c r="E42" i="18"/>
  <c r="D42" i="18"/>
  <c r="B42" i="18"/>
  <c r="A42" i="18"/>
  <c r="M41" i="18"/>
  <c r="L41" i="18"/>
  <c r="K41" i="18"/>
  <c r="J41" i="18"/>
  <c r="I41" i="18"/>
  <c r="H41" i="18"/>
  <c r="G41" i="18"/>
  <c r="F41" i="18"/>
  <c r="E41" i="18"/>
  <c r="D41" i="18"/>
  <c r="B41" i="18"/>
  <c r="A41" i="18"/>
  <c r="M40" i="18"/>
  <c r="L40" i="18"/>
  <c r="K40" i="18"/>
  <c r="J40" i="18"/>
  <c r="I40" i="18"/>
  <c r="H40" i="18"/>
  <c r="G40" i="18"/>
  <c r="F40" i="18"/>
  <c r="E40" i="18"/>
  <c r="D40" i="18"/>
  <c r="B40" i="18"/>
  <c r="A40" i="18"/>
  <c r="M39" i="18"/>
  <c r="L39" i="18"/>
  <c r="K39" i="18"/>
  <c r="J39" i="18"/>
  <c r="I39" i="18"/>
  <c r="H39" i="18"/>
  <c r="G39" i="18"/>
  <c r="F39" i="18"/>
  <c r="E39" i="18"/>
  <c r="D39" i="18"/>
  <c r="B39" i="18"/>
  <c r="A39" i="18"/>
  <c r="M38" i="18"/>
  <c r="L38" i="18"/>
  <c r="K38" i="18"/>
  <c r="J38" i="18"/>
  <c r="I38" i="18"/>
  <c r="H38" i="18"/>
  <c r="G38" i="18"/>
  <c r="F38" i="18"/>
  <c r="E38" i="18"/>
  <c r="D38" i="18"/>
  <c r="B38" i="18"/>
  <c r="A38" i="18"/>
  <c r="M37" i="18"/>
  <c r="L37" i="18"/>
  <c r="K37" i="18"/>
  <c r="J37" i="18"/>
  <c r="I37" i="18"/>
  <c r="H37" i="18"/>
  <c r="G37" i="18"/>
  <c r="F37" i="18"/>
  <c r="E37" i="18"/>
  <c r="D37" i="18"/>
  <c r="B37" i="18"/>
  <c r="A37" i="18"/>
  <c r="M36" i="18"/>
  <c r="L36" i="18"/>
  <c r="K36" i="18"/>
  <c r="J36" i="18"/>
  <c r="I36" i="18"/>
  <c r="H36" i="18"/>
  <c r="G36" i="18"/>
  <c r="F36" i="18"/>
  <c r="E36" i="18"/>
  <c r="D36" i="18"/>
  <c r="B36" i="18"/>
  <c r="A36" i="18"/>
  <c r="M35" i="18"/>
  <c r="L35" i="18"/>
  <c r="K35" i="18"/>
  <c r="J35" i="18"/>
  <c r="I35" i="18"/>
  <c r="H35" i="18"/>
  <c r="G35" i="18"/>
  <c r="F35" i="18"/>
  <c r="E35" i="18"/>
  <c r="D35" i="18"/>
  <c r="B35" i="18"/>
  <c r="A35" i="18"/>
  <c r="M34" i="18"/>
  <c r="L34" i="18"/>
  <c r="K34" i="18"/>
  <c r="J34" i="18"/>
  <c r="I34" i="18"/>
  <c r="H34" i="18"/>
  <c r="G34" i="18"/>
  <c r="F34" i="18"/>
  <c r="E34" i="18"/>
  <c r="D34" i="18"/>
  <c r="B34" i="18"/>
  <c r="A34" i="18"/>
  <c r="M33" i="18"/>
  <c r="L33" i="18"/>
  <c r="K33" i="18"/>
  <c r="J33" i="18"/>
  <c r="I33" i="18"/>
  <c r="H33" i="18"/>
  <c r="G33" i="18"/>
  <c r="F33" i="18"/>
  <c r="E33" i="18"/>
  <c r="D33" i="18"/>
  <c r="B33" i="18"/>
  <c r="A33" i="18"/>
  <c r="M32" i="18"/>
  <c r="L32" i="18"/>
  <c r="K32" i="18"/>
  <c r="J32" i="18"/>
  <c r="I32" i="18"/>
  <c r="H32" i="18"/>
  <c r="G32" i="18"/>
  <c r="F32" i="18"/>
  <c r="E32" i="18"/>
  <c r="D32" i="18"/>
  <c r="B32" i="18"/>
  <c r="A32" i="18"/>
  <c r="M31" i="18"/>
  <c r="L31" i="18"/>
  <c r="K31" i="18"/>
  <c r="J31" i="18"/>
  <c r="I31" i="18"/>
  <c r="H31" i="18"/>
  <c r="G31" i="18"/>
  <c r="F31" i="18"/>
  <c r="E31" i="18"/>
  <c r="D31" i="18"/>
  <c r="B31" i="18"/>
  <c r="A31" i="18"/>
  <c r="M30" i="18"/>
  <c r="L30" i="18"/>
  <c r="K30" i="18"/>
  <c r="J30" i="18"/>
  <c r="I30" i="18"/>
  <c r="H30" i="18"/>
  <c r="G30" i="18"/>
  <c r="F30" i="18"/>
  <c r="E30" i="18"/>
  <c r="D30" i="18"/>
  <c r="B30" i="18"/>
  <c r="A30" i="18"/>
  <c r="M29" i="18"/>
  <c r="L29" i="18"/>
  <c r="K29" i="18"/>
  <c r="J29" i="18"/>
  <c r="I29" i="18"/>
  <c r="H29" i="18"/>
  <c r="G29" i="18"/>
  <c r="F29" i="18"/>
  <c r="E29" i="18"/>
  <c r="D29" i="18"/>
  <c r="B29" i="18"/>
  <c r="A29" i="18"/>
  <c r="M28" i="18"/>
  <c r="L28" i="18"/>
  <c r="K28" i="18"/>
  <c r="J28" i="18"/>
  <c r="I28" i="18"/>
  <c r="H28" i="18"/>
  <c r="G28" i="18"/>
  <c r="F28" i="18"/>
  <c r="E28" i="18"/>
  <c r="D28" i="18"/>
  <c r="B28" i="18"/>
  <c r="A28" i="18"/>
  <c r="M27" i="18"/>
  <c r="L27" i="18"/>
  <c r="K27" i="18"/>
  <c r="J27" i="18"/>
  <c r="I27" i="18"/>
  <c r="H27" i="18"/>
  <c r="G27" i="18"/>
  <c r="F27" i="18"/>
  <c r="E27" i="18"/>
  <c r="D27" i="18"/>
  <c r="B27" i="18"/>
  <c r="A27" i="18"/>
  <c r="M26" i="18"/>
  <c r="L26" i="18"/>
  <c r="K26" i="18"/>
  <c r="J26" i="18"/>
  <c r="I26" i="18"/>
  <c r="H26" i="18"/>
  <c r="G26" i="18"/>
  <c r="F26" i="18"/>
  <c r="E26" i="18"/>
  <c r="D26" i="18"/>
  <c r="B26" i="18"/>
  <c r="A26" i="18"/>
  <c r="M25" i="18"/>
  <c r="L25" i="18"/>
  <c r="K25" i="18"/>
  <c r="J25" i="18"/>
  <c r="I25" i="18"/>
  <c r="H25" i="18"/>
  <c r="G25" i="18"/>
  <c r="F25" i="18"/>
  <c r="E25" i="18"/>
  <c r="D25" i="18"/>
  <c r="B25" i="18"/>
  <c r="A25" i="18"/>
  <c r="M24" i="18"/>
  <c r="L24" i="18"/>
  <c r="K24" i="18"/>
  <c r="J24" i="18"/>
  <c r="I24" i="18"/>
  <c r="H24" i="18"/>
  <c r="G24" i="18"/>
  <c r="F24" i="18"/>
  <c r="E24" i="18"/>
  <c r="D24" i="18"/>
  <c r="B24" i="18"/>
  <c r="A24" i="18"/>
  <c r="M23" i="18"/>
  <c r="L23" i="18"/>
  <c r="K23" i="18"/>
  <c r="J23" i="18"/>
  <c r="I23" i="18"/>
  <c r="H23" i="18"/>
  <c r="G23" i="18"/>
  <c r="F23" i="18"/>
  <c r="E23" i="18"/>
  <c r="D23" i="18"/>
  <c r="B23" i="18"/>
  <c r="A23" i="18"/>
  <c r="M22" i="18"/>
  <c r="L22" i="18"/>
  <c r="K22" i="18"/>
  <c r="J22" i="18"/>
  <c r="I22" i="18"/>
  <c r="H22" i="18"/>
  <c r="G22" i="18"/>
  <c r="F22" i="18"/>
  <c r="E22" i="18"/>
  <c r="D22" i="18"/>
  <c r="B22" i="18"/>
  <c r="A22" i="18"/>
  <c r="M21" i="18"/>
  <c r="L21" i="18"/>
  <c r="K21" i="18"/>
  <c r="J21" i="18"/>
  <c r="I21" i="18"/>
  <c r="H21" i="18"/>
  <c r="G21" i="18"/>
  <c r="F21" i="18"/>
  <c r="E21" i="18"/>
  <c r="D21" i="18"/>
  <c r="B21" i="18"/>
  <c r="A21" i="18"/>
  <c r="M20" i="18"/>
  <c r="L20" i="18"/>
  <c r="K20" i="18"/>
  <c r="J20" i="18"/>
  <c r="I20" i="18"/>
  <c r="H20" i="18"/>
  <c r="G20" i="18"/>
  <c r="F20" i="18"/>
  <c r="E20" i="18"/>
  <c r="D20" i="18"/>
  <c r="B20" i="18"/>
  <c r="A20" i="18"/>
  <c r="M19" i="18"/>
  <c r="L19" i="18"/>
  <c r="K19" i="18"/>
  <c r="J19" i="18"/>
  <c r="I19" i="18"/>
  <c r="H19" i="18"/>
  <c r="G19" i="18"/>
  <c r="F19" i="18"/>
  <c r="E19" i="18"/>
  <c r="D19" i="18"/>
  <c r="B19" i="18"/>
  <c r="A19" i="18"/>
  <c r="M18" i="18"/>
  <c r="L18" i="18"/>
  <c r="K18" i="18"/>
  <c r="J18" i="18"/>
  <c r="I18" i="18"/>
  <c r="H18" i="18"/>
  <c r="G18" i="18"/>
  <c r="F18" i="18"/>
  <c r="E18" i="18"/>
  <c r="D18" i="18"/>
  <c r="B18" i="18"/>
  <c r="A18" i="18"/>
  <c r="M17" i="18"/>
  <c r="L17" i="18"/>
  <c r="K17" i="18"/>
  <c r="J17" i="18"/>
  <c r="I17" i="18"/>
  <c r="H17" i="18"/>
  <c r="G17" i="18"/>
  <c r="F17" i="18"/>
  <c r="E17" i="18"/>
  <c r="D17" i="18"/>
  <c r="B17" i="18"/>
  <c r="A17" i="18"/>
  <c r="M16" i="18"/>
  <c r="L16" i="18"/>
  <c r="K16" i="18"/>
  <c r="J16" i="18"/>
  <c r="I16" i="18"/>
  <c r="H16" i="18"/>
  <c r="G16" i="18"/>
  <c r="F16" i="18"/>
  <c r="E16" i="18"/>
  <c r="D16" i="18"/>
  <c r="B16" i="18"/>
  <c r="A16" i="18"/>
  <c r="M15" i="18"/>
  <c r="L15" i="18"/>
  <c r="K15" i="18"/>
  <c r="J15" i="18"/>
  <c r="I15" i="18"/>
  <c r="H15" i="18"/>
  <c r="G15" i="18"/>
  <c r="F15" i="18"/>
  <c r="E15" i="18"/>
  <c r="D15" i="18"/>
  <c r="B15" i="18"/>
  <c r="A15" i="18"/>
  <c r="M14" i="18"/>
  <c r="L14" i="18"/>
  <c r="K14" i="18"/>
  <c r="J14" i="18"/>
  <c r="I14" i="18"/>
  <c r="H14" i="18"/>
  <c r="G14" i="18"/>
  <c r="F14" i="18"/>
  <c r="E14" i="18"/>
  <c r="D14" i="18"/>
  <c r="B14" i="18"/>
  <c r="A14" i="18"/>
  <c r="M13" i="18"/>
  <c r="L13" i="18"/>
  <c r="K13" i="18"/>
  <c r="J13" i="18"/>
  <c r="I13" i="18"/>
  <c r="H13" i="18"/>
  <c r="G13" i="18"/>
  <c r="F13" i="18"/>
  <c r="E13" i="18"/>
  <c r="D13" i="18"/>
  <c r="B13" i="18"/>
  <c r="A13" i="18"/>
  <c r="M12" i="18"/>
  <c r="L12" i="18"/>
  <c r="K12" i="18"/>
  <c r="J12" i="18"/>
  <c r="I12" i="18"/>
  <c r="H12" i="18"/>
  <c r="G12" i="18"/>
  <c r="F12" i="18"/>
  <c r="E12" i="18"/>
  <c r="D12" i="18"/>
  <c r="A12" i="18"/>
  <c r="A172" i="16" l="1"/>
  <c r="C172" i="16" s="1"/>
  <c r="A171" i="16"/>
  <c r="C171" i="16" s="1"/>
  <c r="A170" i="16"/>
  <c r="C170" i="16" s="1"/>
  <c r="A169" i="16"/>
  <c r="C169" i="16" s="1"/>
  <c r="A168" i="16"/>
  <c r="C168" i="16" s="1"/>
  <c r="A167" i="16"/>
  <c r="C167" i="16" s="1"/>
  <c r="A166" i="16"/>
  <c r="C166" i="16" s="1"/>
  <c r="A165" i="16"/>
  <c r="C165" i="16" s="1"/>
  <c r="A164" i="16"/>
  <c r="C164" i="16" s="1"/>
  <c r="A163" i="16"/>
  <c r="C163" i="16" s="1"/>
  <c r="A162" i="16"/>
  <c r="C162" i="16" s="1"/>
  <c r="A161" i="16"/>
  <c r="C161" i="16" s="1"/>
  <c r="A160" i="16"/>
  <c r="C160" i="16" s="1"/>
  <c r="A159" i="16"/>
  <c r="C159" i="16" s="1"/>
  <c r="A158" i="16"/>
  <c r="C158" i="16" s="1"/>
  <c r="A157" i="16"/>
  <c r="C157" i="16" s="1"/>
  <c r="A156" i="16"/>
  <c r="C156" i="16" s="1"/>
  <c r="A155" i="16"/>
  <c r="C155" i="16" s="1"/>
  <c r="A154" i="16"/>
  <c r="C154" i="16" s="1"/>
  <c r="A153" i="16"/>
  <c r="C153" i="16" s="1"/>
  <c r="A152" i="16"/>
  <c r="C152" i="16" s="1"/>
  <c r="A151" i="16"/>
  <c r="C151" i="16" s="1"/>
  <c r="A150" i="16"/>
  <c r="C150" i="16" s="1"/>
  <c r="A149" i="16"/>
  <c r="C149" i="16" s="1"/>
  <c r="A148" i="16"/>
  <c r="C148" i="16" s="1"/>
  <c r="A147" i="16"/>
  <c r="C147" i="16" s="1"/>
  <c r="A146" i="16"/>
  <c r="C146" i="16" s="1"/>
  <c r="A145" i="16"/>
  <c r="C145" i="16" s="1"/>
  <c r="A144" i="16"/>
  <c r="C144" i="16" s="1"/>
  <c r="A143" i="16"/>
  <c r="C143" i="16" s="1"/>
  <c r="A142" i="16"/>
  <c r="C142" i="16" s="1"/>
  <c r="A141" i="16"/>
  <c r="C141" i="16" s="1"/>
  <c r="A140" i="16"/>
  <c r="C140" i="16" s="1"/>
  <c r="A139" i="16"/>
  <c r="C139" i="16" s="1"/>
  <c r="A138" i="16"/>
  <c r="C138" i="16" s="1"/>
  <c r="A137" i="16"/>
  <c r="C137" i="16" s="1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A3" i="16"/>
  <c r="C136" i="16" l="1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B182" i="13" l="1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L182" i="13"/>
  <c r="L181" i="13"/>
  <c r="L180" i="13"/>
  <c r="L179" i="13"/>
  <c r="L178" i="13"/>
  <c r="L177" i="13"/>
  <c r="L176" i="13"/>
  <c r="L175" i="13"/>
  <c r="L174" i="13"/>
  <c r="L173" i="13"/>
  <c r="L172" i="13"/>
  <c r="L171" i="13"/>
  <c r="L170" i="13"/>
  <c r="L169" i="13"/>
  <c r="L168" i="13"/>
  <c r="L167" i="13"/>
  <c r="L166" i="13"/>
  <c r="L165" i="13"/>
  <c r="L164" i="13"/>
  <c r="L163" i="13"/>
  <c r="L162" i="13"/>
  <c r="L161" i="13"/>
  <c r="L160" i="13"/>
  <c r="L159" i="13"/>
  <c r="L158" i="13"/>
  <c r="L157" i="13"/>
  <c r="L156" i="13"/>
  <c r="L155" i="13"/>
  <c r="L154" i="13"/>
  <c r="L153" i="13"/>
  <c r="L152" i="13"/>
  <c r="L151" i="13"/>
  <c r="L150" i="13"/>
  <c r="L149" i="13"/>
  <c r="L148" i="13"/>
  <c r="L147" i="13"/>
  <c r="L146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30" i="13"/>
  <c r="L129" i="13"/>
  <c r="L128" i="13"/>
  <c r="L127" i="13"/>
  <c r="L126" i="13"/>
  <c r="L125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70" i="13"/>
  <c r="L69" i="13"/>
  <c r="L68" i="13"/>
  <c r="L67" i="13"/>
  <c r="L66" i="13"/>
  <c r="L65" i="13"/>
  <c r="L64" i="13"/>
  <c r="L63" i="13"/>
  <c r="L62" i="13"/>
  <c r="L61" i="13"/>
  <c r="L60" i="13"/>
  <c r="L59" i="13"/>
  <c r="L58" i="13"/>
  <c r="L57" i="13"/>
  <c r="L56" i="13"/>
  <c r="L55" i="13"/>
  <c r="L54" i="13"/>
  <c r="L53" i="13"/>
  <c r="L52" i="13"/>
  <c r="L5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J182" i="13"/>
  <c r="J181" i="13"/>
  <c r="J180" i="13"/>
  <c r="J179" i="13"/>
  <c r="J178" i="13"/>
  <c r="J177" i="13"/>
  <c r="J176" i="13"/>
  <c r="J175" i="13"/>
  <c r="J174" i="13"/>
  <c r="J173" i="13"/>
  <c r="J172" i="13"/>
  <c r="J171" i="13"/>
  <c r="J170" i="13"/>
  <c r="J169" i="13"/>
  <c r="J168" i="13"/>
  <c r="J167" i="13"/>
  <c r="J166" i="13"/>
  <c r="J165" i="13"/>
  <c r="J164" i="13"/>
  <c r="J163" i="13"/>
  <c r="J162" i="13"/>
  <c r="J161" i="13"/>
  <c r="J160" i="13"/>
  <c r="J159" i="13"/>
  <c r="J158" i="13"/>
  <c r="J157" i="13"/>
  <c r="J156" i="13"/>
  <c r="J155" i="13"/>
  <c r="J154" i="13"/>
  <c r="J153" i="13"/>
  <c r="J152" i="13"/>
  <c r="J151" i="13"/>
  <c r="J150" i="13"/>
  <c r="J149" i="13"/>
  <c r="J148" i="13"/>
  <c r="J147" i="13"/>
  <c r="J146" i="13"/>
  <c r="J145" i="13"/>
  <c r="J144" i="13"/>
  <c r="J143" i="13"/>
  <c r="J142" i="13"/>
  <c r="J141" i="13"/>
  <c r="J140" i="13"/>
  <c r="J139" i="13"/>
  <c r="J138" i="13"/>
  <c r="J137" i="13"/>
  <c r="J136" i="13"/>
  <c r="J135" i="13"/>
  <c r="J134" i="13"/>
  <c r="J133" i="13"/>
  <c r="J132" i="13"/>
  <c r="J131" i="13"/>
  <c r="J130" i="13"/>
  <c r="J129" i="13"/>
  <c r="J128" i="13"/>
  <c r="J127" i="13"/>
  <c r="J126" i="13"/>
  <c r="J125" i="13"/>
  <c r="J124" i="13"/>
  <c r="J123" i="13"/>
  <c r="J122" i="13"/>
  <c r="J121" i="13"/>
  <c r="J120" i="13"/>
  <c r="J119" i="13"/>
  <c r="J118" i="13"/>
  <c r="J117" i="13"/>
  <c r="J116" i="13"/>
  <c r="J115" i="13"/>
  <c r="J114" i="13"/>
  <c r="J113" i="13"/>
  <c r="J112" i="13"/>
  <c r="J111" i="13"/>
  <c r="J110" i="13"/>
  <c r="J109" i="13"/>
  <c r="J108" i="13"/>
  <c r="J107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I182" i="13"/>
  <c r="I181" i="13"/>
  <c r="I180" i="13"/>
  <c r="I179" i="13"/>
  <c r="I178" i="13"/>
  <c r="I177" i="13"/>
  <c r="I176" i="13"/>
  <c r="I175" i="13"/>
  <c r="I174" i="13"/>
  <c r="I173" i="13"/>
  <c r="I172" i="13"/>
  <c r="I171" i="13"/>
  <c r="I170" i="13"/>
  <c r="I169" i="13"/>
  <c r="I168" i="13"/>
  <c r="I167" i="13"/>
  <c r="I166" i="13"/>
  <c r="I165" i="13"/>
  <c r="I164" i="13"/>
  <c r="I163" i="13"/>
  <c r="I162" i="13"/>
  <c r="I161" i="13"/>
  <c r="I160" i="13"/>
  <c r="I159" i="13"/>
  <c r="I158" i="13"/>
  <c r="I157" i="13"/>
  <c r="I156" i="13"/>
  <c r="I155" i="13"/>
  <c r="I154" i="13"/>
  <c r="I153" i="13"/>
  <c r="I152" i="13"/>
  <c r="I151" i="13"/>
  <c r="I150" i="13"/>
  <c r="I149" i="13"/>
  <c r="I148" i="13"/>
  <c r="I147" i="13"/>
  <c r="I146" i="13"/>
  <c r="I145" i="13"/>
  <c r="I144" i="13"/>
  <c r="I143" i="13"/>
  <c r="I142" i="13"/>
  <c r="I141" i="13"/>
  <c r="I140" i="13"/>
  <c r="I139" i="13"/>
  <c r="I138" i="13"/>
  <c r="I137" i="13"/>
  <c r="I136" i="13"/>
  <c r="I135" i="13"/>
  <c r="I134" i="13"/>
  <c r="I133" i="13"/>
  <c r="I132" i="13"/>
  <c r="I131" i="13"/>
  <c r="I130" i="13"/>
  <c r="I129" i="13"/>
  <c r="I128" i="13"/>
  <c r="I127" i="13"/>
  <c r="I126" i="13"/>
  <c r="I125" i="13"/>
  <c r="I124" i="13"/>
  <c r="I123" i="13"/>
  <c r="I122" i="13"/>
  <c r="I121" i="13"/>
  <c r="I120" i="13"/>
  <c r="I119" i="13"/>
  <c r="I118" i="13"/>
  <c r="I117" i="13"/>
  <c r="I116" i="13"/>
  <c r="I115" i="13"/>
  <c r="I114" i="13"/>
  <c r="I113" i="13"/>
  <c r="I112" i="13"/>
  <c r="I111" i="13"/>
  <c r="I110" i="13"/>
  <c r="I109" i="13"/>
  <c r="I108" i="13"/>
  <c r="I107" i="13"/>
  <c r="I106" i="13"/>
  <c r="I105" i="13"/>
  <c r="I104" i="13"/>
  <c r="I103" i="13"/>
  <c r="I102" i="13"/>
  <c r="I101" i="13"/>
  <c r="I100" i="13"/>
  <c r="I99" i="13"/>
  <c r="I98" i="13"/>
  <c r="I97" i="13"/>
  <c r="I96" i="13"/>
  <c r="I95" i="13"/>
  <c r="I94" i="13"/>
  <c r="I93" i="13"/>
  <c r="I92" i="13"/>
  <c r="I91" i="13"/>
  <c r="I90" i="13"/>
  <c r="I89" i="13"/>
  <c r="I88" i="13"/>
  <c r="I87" i="13"/>
  <c r="I86" i="13"/>
  <c r="I85" i="13"/>
  <c r="I84" i="13"/>
  <c r="I83" i="13"/>
  <c r="I82" i="13"/>
  <c r="I81" i="13"/>
  <c r="I80" i="13"/>
  <c r="I79" i="13"/>
  <c r="I78" i="13"/>
  <c r="I77" i="13"/>
  <c r="I76" i="13"/>
  <c r="I75" i="13"/>
  <c r="I74" i="13"/>
  <c r="I73" i="13"/>
  <c r="I72" i="13"/>
  <c r="I71" i="13"/>
  <c r="I70" i="13"/>
  <c r="I69" i="13"/>
  <c r="I68" i="13"/>
  <c r="I67" i="13"/>
  <c r="I66" i="13"/>
  <c r="I65" i="13"/>
  <c r="I64" i="13"/>
  <c r="I63" i="13"/>
  <c r="I62" i="13"/>
  <c r="I61" i="13"/>
  <c r="I60" i="13"/>
  <c r="I59" i="13"/>
  <c r="I58" i="13"/>
  <c r="I57" i="13"/>
  <c r="I56" i="13"/>
  <c r="I55" i="13"/>
  <c r="I54" i="13"/>
  <c r="I53" i="13"/>
  <c r="I52" i="13"/>
  <c r="I51" i="13"/>
  <c r="I50" i="13"/>
  <c r="I49" i="13"/>
  <c r="I48" i="13"/>
  <c r="I47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4" i="13"/>
  <c r="I33" i="13"/>
  <c r="I32" i="13"/>
  <c r="I31" i="13"/>
  <c r="I30" i="13"/>
  <c r="I29" i="13"/>
  <c r="I28" i="13"/>
  <c r="I27" i="13"/>
  <c r="I26" i="13"/>
  <c r="I25" i="13"/>
  <c r="I24" i="13"/>
  <c r="I23" i="13"/>
  <c r="I22" i="13"/>
  <c r="I21" i="13"/>
  <c r="I20" i="13"/>
  <c r="I19" i="13"/>
  <c r="I18" i="13"/>
  <c r="I17" i="13"/>
  <c r="I16" i="13"/>
  <c r="I15" i="13"/>
  <c r="I14" i="13"/>
  <c r="I13" i="13"/>
  <c r="I12" i="13"/>
  <c r="H182" i="13"/>
  <c r="H181" i="13"/>
  <c r="H180" i="13"/>
  <c r="H179" i="13"/>
  <c r="H178" i="13"/>
  <c r="H177" i="13"/>
  <c r="H176" i="13"/>
  <c r="H175" i="13"/>
  <c r="H174" i="13"/>
  <c r="H173" i="13"/>
  <c r="H172" i="13"/>
  <c r="H171" i="13"/>
  <c r="H170" i="13"/>
  <c r="H169" i="13"/>
  <c r="H168" i="13"/>
  <c r="H167" i="13"/>
  <c r="H166" i="13"/>
  <c r="H165" i="13"/>
  <c r="H164" i="13"/>
  <c r="H163" i="13"/>
  <c r="H162" i="13"/>
  <c r="H161" i="13"/>
  <c r="H160" i="13"/>
  <c r="H159" i="13"/>
  <c r="H158" i="13"/>
  <c r="H157" i="13"/>
  <c r="H156" i="13"/>
  <c r="H155" i="13"/>
  <c r="H154" i="13"/>
  <c r="H153" i="13"/>
  <c r="H152" i="13"/>
  <c r="H151" i="13"/>
  <c r="H150" i="13"/>
  <c r="H149" i="13"/>
  <c r="H148" i="13"/>
  <c r="H147" i="13"/>
  <c r="H146" i="13"/>
  <c r="H145" i="13"/>
  <c r="H144" i="13"/>
  <c r="H143" i="13"/>
  <c r="H142" i="13"/>
  <c r="H141" i="13"/>
  <c r="H140" i="13"/>
  <c r="H139" i="13"/>
  <c r="H138" i="13"/>
  <c r="H137" i="13"/>
  <c r="H136" i="13"/>
  <c r="H135" i="13"/>
  <c r="H134" i="13"/>
  <c r="H133" i="13"/>
  <c r="H132" i="13"/>
  <c r="H131" i="13"/>
  <c r="H130" i="13"/>
  <c r="H129" i="13"/>
  <c r="H128" i="13"/>
  <c r="H127" i="13"/>
  <c r="H126" i="13"/>
  <c r="H125" i="13"/>
  <c r="H124" i="13"/>
  <c r="H123" i="13"/>
  <c r="H122" i="13"/>
  <c r="H121" i="13"/>
  <c r="H120" i="13"/>
  <c r="H119" i="13"/>
  <c r="H118" i="13"/>
  <c r="H117" i="13"/>
  <c r="H116" i="13"/>
  <c r="H115" i="13"/>
  <c r="H114" i="13"/>
  <c r="H113" i="13"/>
  <c r="H112" i="13"/>
  <c r="H111" i="13"/>
  <c r="H110" i="13"/>
  <c r="H109" i="13"/>
  <c r="H108" i="13"/>
  <c r="H107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F1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2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6" i="1" l="1"/>
  <c r="V16" i="1" s="1"/>
  <c r="A15" i="1"/>
  <c r="A14" i="1"/>
  <c r="A13" i="1"/>
  <c r="A12" i="1"/>
  <c r="A11" i="1"/>
  <c r="A10" i="1"/>
  <c r="A9" i="1"/>
  <c r="A8" i="1"/>
  <c r="A7" i="1"/>
  <c r="B10" i="1" l="1"/>
  <c r="B14" i="1"/>
  <c r="B7" i="1"/>
  <c r="B11" i="1"/>
  <c r="B15" i="1"/>
  <c r="B8" i="1"/>
  <c r="B12" i="1"/>
  <c r="B16" i="1"/>
  <c r="B9" i="1"/>
  <c r="B13" i="1"/>
  <c r="B18" i="1" l="1"/>
  <c r="C4" i="1" l="1"/>
  <c r="A4" i="13" l="1"/>
  <c r="C16" i="1" l="1"/>
  <c r="A7" i="13" a="1"/>
  <c r="A7" i="13" s="1"/>
  <c r="D2" i="17" s="1"/>
  <c r="A10" i="13"/>
  <c r="D595" i="16" l="1"/>
  <c r="E595" i="16" s="1"/>
  <c r="D455" i="16"/>
  <c r="E455" i="16" s="1"/>
  <c r="D329" i="16"/>
  <c r="E329" i="16" s="1"/>
  <c r="D583" i="16"/>
  <c r="E583" i="16" s="1"/>
  <c r="D571" i="16"/>
  <c r="E571" i="16" s="1"/>
  <c r="D567" i="16"/>
  <c r="E567" i="16" s="1"/>
  <c r="D566" i="16"/>
  <c r="E566" i="16" s="1"/>
  <c r="D490" i="16"/>
  <c r="E490" i="16" s="1"/>
  <c r="D323" i="16"/>
  <c r="E323" i="16" s="1"/>
  <c r="D205" i="16"/>
  <c r="E205" i="16" s="1"/>
  <c r="D193" i="16"/>
  <c r="E193" i="16" s="1"/>
  <c r="D587" i="16"/>
  <c r="E587" i="16" s="1"/>
  <c r="D333" i="16"/>
  <c r="E333" i="16" s="1"/>
  <c r="D325" i="16"/>
  <c r="E325" i="16" s="1"/>
  <c r="D600" i="16"/>
  <c r="E600" i="16" s="1"/>
  <c r="D591" i="16"/>
  <c r="E591" i="16" s="1"/>
  <c r="D454" i="16"/>
  <c r="E454" i="16" s="1"/>
  <c r="D450" i="16"/>
  <c r="E450" i="16" s="1"/>
  <c r="D446" i="16"/>
  <c r="E446" i="16" s="1"/>
  <c r="D442" i="16"/>
  <c r="E442" i="16" s="1"/>
  <c r="D438" i="16"/>
  <c r="E438" i="16" s="1"/>
  <c r="D434" i="16"/>
  <c r="E434" i="16" s="1"/>
  <c r="D430" i="16"/>
  <c r="E430" i="16" s="1"/>
  <c r="D426" i="16"/>
  <c r="E426" i="16" s="1"/>
  <c r="D422" i="16"/>
  <c r="E422" i="16" s="1"/>
  <c r="D418" i="16"/>
  <c r="E418" i="16" s="1"/>
  <c r="D414" i="16"/>
  <c r="E414" i="16" s="1"/>
  <c r="D410" i="16"/>
  <c r="E410" i="16" s="1"/>
  <c r="D406" i="16"/>
  <c r="E406" i="16" s="1"/>
  <c r="D402" i="16"/>
  <c r="E402" i="16" s="1"/>
  <c r="D398" i="16"/>
  <c r="E398" i="16" s="1"/>
  <c r="D394" i="16"/>
  <c r="E394" i="16" s="1"/>
  <c r="D390" i="16"/>
  <c r="E390" i="16" s="1"/>
  <c r="D386" i="16"/>
  <c r="E386" i="16" s="1"/>
  <c r="D382" i="16"/>
  <c r="E382" i="16" s="1"/>
  <c r="D378" i="16"/>
  <c r="E378" i="16" s="1"/>
  <c r="D365" i="16"/>
  <c r="E365" i="16" s="1"/>
  <c r="D361" i="16"/>
  <c r="E361" i="16" s="1"/>
  <c r="D357" i="16"/>
  <c r="E357" i="16" s="1"/>
  <c r="D353" i="16"/>
  <c r="E353" i="16" s="1"/>
  <c r="D349" i="16"/>
  <c r="E349" i="16" s="1"/>
  <c r="D345" i="16"/>
  <c r="E345" i="16" s="1"/>
  <c r="D341" i="16"/>
  <c r="E341" i="16" s="1"/>
  <c r="D337" i="16"/>
  <c r="E337" i="16" s="1"/>
  <c r="D319" i="16"/>
  <c r="E319" i="16" s="1"/>
  <c r="D311" i="16"/>
  <c r="D182" i="16"/>
  <c r="E182" i="16" s="1"/>
  <c r="D315" i="16"/>
  <c r="E315" i="16" s="1"/>
  <c r="D185" i="16"/>
  <c r="E185" i="16" s="1"/>
  <c r="D486" i="16"/>
  <c r="E486" i="16" s="1"/>
  <c r="D303" i="16"/>
  <c r="E303" i="16" s="1"/>
  <c r="D178" i="16"/>
  <c r="E178" i="16" s="1"/>
  <c r="D604" i="16"/>
  <c r="E604" i="16" s="1"/>
  <c r="D570" i="16"/>
  <c r="E570" i="16" s="1"/>
  <c r="D196" i="16"/>
  <c r="D248" i="16"/>
  <c r="E248" i="16" s="1"/>
  <c r="D299" i="16"/>
  <c r="E299" i="16" s="1"/>
  <c r="D459" i="16"/>
  <c r="E459" i="16" s="1"/>
  <c r="D177" i="16"/>
  <c r="E177" i="16" s="1"/>
  <c r="D194" i="16"/>
  <c r="E194" i="16" s="1"/>
  <c r="D218" i="16"/>
  <c r="E218" i="16" s="1"/>
  <c r="D241" i="16"/>
  <c r="E241" i="16" s="1"/>
  <c r="D259" i="16"/>
  <c r="E259" i="16" s="1"/>
  <c r="D290" i="16"/>
  <c r="D330" i="16"/>
  <c r="E330" i="16" s="1"/>
  <c r="D347" i="16"/>
  <c r="E347" i="16" s="1"/>
  <c r="D363" i="16"/>
  <c r="E363" i="16" s="1"/>
  <c r="D380" i="16"/>
  <c r="E380" i="16" s="1"/>
  <c r="D396" i="16"/>
  <c r="E396" i="16" s="1"/>
  <c r="D412" i="16"/>
  <c r="E412" i="16" s="1"/>
  <c r="D428" i="16"/>
  <c r="E428" i="16" s="1"/>
  <c r="D444" i="16"/>
  <c r="E444" i="16" s="1"/>
  <c r="D460" i="16"/>
  <c r="E460" i="16" s="1"/>
  <c r="D607" i="16"/>
  <c r="E607" i="16" s="1"/>
  <c r="D208" i="16"/>
  <c r="E208" i="16" s="1"/>
  <c r="D239" i="16"/>
  <c r="E239" i="16" s="1"/>
  <c r="D260" i="16"/>
  <c r="E260" i="16" s="1"/>
  <c r="D284" i="16"/>
  <c r="E284" i="16" s="1"/>
  <c r="D312" i="16"/>
  <c r="E312" i="16" s="1"/>
  <c r="D573" i="16"/>
  <c r="E573" i="16" s="1"/>
  <c r="D183" i="16"/>
  <c r="E183" i="16" s="1"/>
  <c r="D216" i="16"/>
  <c r="E216" i="16" s="1"/>
  <c r="D254" i="16"/>
  <c r="E254" i="16" s="1"/>
  <c r="D306" i="16"/>
  <c r="E306" i="16" s="1"/>
  <c r="D464" i="16"/>
  <c r="E464" i="16" s="1"/>
  <c r="D492" i="16"/>
  <c r="E492" i="16" s="1"/>
  <c r="D508" i="16"/>
  <c r="E508" i="16" s="1"/>
  <c r="D524" i="16"/>
  <c r="E524" i="16" s="1"/>
  <c r="D540" i="16"/>
  <c r="E540" i="16" s="1"/>
  <c r="D556" i="16"/>
  <c r="E556" i="16" s="1"/>
  <c r="D577" i="16"/>
  <c r="E577" i="16" s="1"/>
  <c r="D606" i="16"/>
  <c r="E606" i="16" s="1"/>
  <c r="D204" i="16"/>
  <c r="E204" i="16" s="1"/>
  <c r="D223" i="16"/>
  <c r="E223" i="16" s="1"/>
  <c r="D249" i="16"/>
  <c r="E249" i="16" s="1"/>
  <c r="D268" i="16"/>
  <c r="E268" i="16" s="1"/>
  <c r="D297" i="16"/>
  <c r="E297" i="16" s="1"/>
  <c r="D316" i="16"/>
  <c r="E316" i="16" s="1"/>
  <c r="D457" i="16"/>
  <c r="E457" i="16" s="1"/>
  <c r="D473" i="16"/>
  <c r="E473" i="16" s="1"/>
  <c r="D489" i="16"/>
  <c r="E489" i="16" s="1"/>
  <c r="D506" i="16"/>
  <c r="E506" i="16" s="1"/>
  <c r="D522" i="16"/>
  <c r="E522" i="16" s="1"/>
  <c r="D538" i="16"/>
  <c r="E538" i="16" s="1"/>
  <c r="D554" i="16"/>
  <c r="E554" i="16" s="1"/>
  <c r="D582" i="16"/>
  <c r="E582" i="16" s="1"/>
  <c r="D269" i="16"/>
  <c r="E269" i="16" s="1"/>
  <c r="D304" i="16"/>
  <c r="E304" i="16" s="1"/>
  <c r="D342" i="16"/>
  <c r="E342" i="16" s="1"/>
  <c r="D350" i="16"/>
  <c r="E350" i="16" s="1"/>
  <c r="D358" i="16"/>
  <c r="E358" i="16" s="1"/>
  <c r="D366" i="16"/>
  <c r="E366" i="16" s="1"/>
  <c r="D379" i="16"/>
  <c r="E379" i="16" s="1"/>
  <c r="D387" i="16"/>
  <c r="E387" i="16" s="1"/>
  <c r="D395" i="16"/>
  <c r="E395" i="16" s="1"/>
  <c r="D403" i="16"/>
  <c r="E403" i="16" s="1"/>
  <c r="D411" i="16"/>
  <c r="E411" i="16" s="1"/>
  <c r="D419" i="16"/>
  <c r="E419" i="16" s="1"/>
  <c r="D427" i="16"/>
  <c r="E427" i="16" s="1"/>
  <c r="D435" i="16"/>
  <c r="E435" i="16" s="1"/>
  <c r="D443" i="16"/>
  <c r="E443" i="16" s="1"/>
  <c r="D451" i="16"/>
  <c r="E451" i="16" s="1"/>
  <c r="D468" i="16"/>
  <c r="E468" i="16" s="1"/>
  <c r="D485" i="16"/>
  <c r="E485" i="16" s="1"/>
  <c r="D500" i="16"/>
  <c r="E500" i="16" s="1"/>
  <c r="D516" i="16"/>
  <c r="E516" i="16" s="1"/>
  <c r="D536" i="16"/>
  <c r="E536" i="16" s="1"/>
  <c r="D552" i="16"/>
  <c r="E552" i="16" s="1"/>
  <c r="D572" i="16"/>
  <c r="E572" i="16" s="1"/>
  <c r="D602" i="16"/>
  <c r="E602" i="16" s="1"/>
  <c r="D288" i="16"/>
  <c r="E288" i="16" s="1"/>
  <c r="D195" i="16"/>
  <c r="E195" i="16" s="1"/>
  <c r="D229" i="16"/>
  <c r="E229" i="16" s="1"/>
  <c r="D261" i="16"/>
  <c r="E261" i="16" s="1"/>
  <c r="D286" i="16"/>
  <c r="E286" i="16" s="1"/>
  <c r="D305" i="16"/>
  <c r="E305" i="16" s="1"/>
  <c r="D321" i="16"/>
  <c r="E321" i="16" s="1"/>
  <c r="D466" i="16"/>
  <c r="E466" i="16" s="1"/>
  <c r="D482" i="16"/>
  <c r="E482" i="16" s="1"/>
  <c r="D501" i="16"/>
  <c r="E501" i="16" s="1"/>
  <c r="D517" i="16"/>
  <c r="E517" i="16" s="1"/>
  <c r="D531" i="16"/>
  <c r="E531" i="16" s="1"/>
  <c r="D547" i="16"/>
  <c r="E547" i="16" s="1"/>
  <c r="D563" i="16"/>
  <c r="E563" i="16" s="1"/>
  <c r="D585" i="16"/>
  <c r="E585" i="16" s="1"/>
  <c r="D209" i="16"/>
  <c r="E209" i="16" s="1"/>
  <c r="D579" i="16"/>
  <c r="E579" i="16" s="1"/>
  <c r="D174" i="16"/>
  <c r="E174" i="16" s="1"/>
  <c r="D213" i="16"/>
  <c r="E213" i="16" s="1"/>
  <c r="D210" i="16"/>
  <c r="D175" i="16"/>
  <c r="D222" i="16"/>
  <c r="E222" i="16" s="1"/>
  <c r="D257" i="16"/>
  <c r="E257" i="16" s="1"/>
  <c r="D310" i="16"/>
  <c r="E310" i="16" s="1"/>
  <c r="D467" i="16"/>
  <c r="E467" i="16" s="1"/>
  <c r="D179" i="16"/>
  <c r="E179" i="16" s="1"/>
  <c r="D197" i="16"/>
  <c r="E197" i="16" s="1"/>
  <c r="D227" i="16"/>
  <c r="E227" i="16" s="1"/>
  <c r="D244" i="16"/>
  <c r="E244" i="16" s="1"/>
  <c r="D262" i="16"/>
  <c r="D294" i="16"/>
  <c r="E294" i="16" s="1"/>
  <c r="D335" i="16"/>
  <c r="E335" i="16" s="1"/>
  <c r="D351" i="16"/>
  <c r="E351" i="16" s="1"/>
  <c r="D367" i="16"/>
  <c r="E367" i="16" s="1"/>
  <c r="D384" i="16"/>
  <c r="E384" i="16" s="1"/>
  <c r="D400" i="16"/>
  <c r="E400" i="16" s="1"/>
  <c r="D416" i="16"/>
  <c r="E416" i="16" s="1"/>
  <c r="D432" i="16"/>
  <c r="E432" i="16" s="1"/>
  <c r="D448" i="16"/>
  <c r="E448" i="16" s="1"/>
  <c r="D575" i="16"/>
  <c r="E575" i="16" s="1"/>
  <c r="D180" i="16"/>
  <c r="E180" i="16" s="1"/>
  <c r="D219" i="16"/>
  <c r="E219" i="16" s="1"/>
  <c r="D242" i="16"/>
  <c r="E242" i="16" s="1"/>
  <c r="D263" i="16"/>
  <c r="D291" i="16"/>
  <c r="E291" i="16" s="1"/>
  <c r="D320" i="16"/>
  <c r="E320" i="16" s="1"/>
  <c r="D586" i="16"/>
  <c r="E586" i="16" s="1"/>
  <c r="D190" i="16"/>
  <c r="E190" i="16" s="1"/>
  <c r="D225" i="16"/>
  <c r="E225" i="16" s="1"/>
  <c r="D264" i="16"/>
  <c r="D318" i="16"/>
  <c r="E318" i="16" s="1"/>
  <c r="D472" i="16"/>
  <c r="E472" i="16" s="1"/>
  <c r="D499" i="16"/>
  <c r="E499" i="16" s="1"/>
  <c r="D515" i="16"/>
  <c r="E515" i="16" s="1"/>
  <c r="D529" i="16"/>
  <c r="E529" i="16" s="1"/>
  <c r="D545" i="16"/>
  <c r="E545" i="16" s="1"/>
  <c r="D561" i="16"/>
  <c r="E561" i="16" s="1"/>
  <c r="D588" i="16"/>
  <c r="E588" i="16" s="1"/>
  <c r="D176" i="16"/>
  <c r="D206" i="16"/>
  <c r="E206" i="16" s="1"/>
  <c r="D226" i="16"/>
  <c r="E226" i="16" s="1"/>
  <c r="D255" i="16"/>
  <c r="E255" i="16" s="1"/>
  <c r="D275" i="16"/>
  <c r="E275" i="16" s="1"/>
  <c r="D300" i="16"/>
  <c r="E300" i="16" s="1"/>
  <c r="D324" i="16"/>
  <c r="E324" i="16" s="1"/>
  <c r="D462" i="16"/>
  <c r="E462" i="16" s="1"/>
  <c r="D478" i="16"/>
  <c r="E478" i="16" s="1"/>
  <c r="D493" i="16"/>
  <c r="E493" i="16" s="1"/>
  <c r="D509" i="16"/>
  <c r="E509" i="16" s="1"/>
  <c r="D527" i="16"/>
  <c r="E527" i="16" s="1"/>
  <c r="D543" i="16"/>
  <c r="E543" i="16" s="1"/>
  <c r="D559" i="16"/>
  <c r="E559" i="16" s="1"/>
  <c r="D584" i="16"/>
  <c r="E584" i="16" s="1"/>
  <c r="D282" i="16"/>
  <c r="D336" i="16"/>
  <c r="E336" i="16" s="1"/>
  <c r="D344" i="16"/>
  <c r="E344" i="16" s="1"/>
  <c r="D352" i="16"/>
  <c r="E352" i="16" s="1"/>
  <c r="D360" i="16"/>
  <c r="E360" i="16" s="1"/>
  <c r="D368" i="16"/>
  <c r="E368" i="16" s="1"/>
  <c r="D381" i="16"/>
  <c r="E381" i="16" s="1"/>
  <c r="D389" i="16"/>
  <c r="E389" i="16" s="1"/>
  <c r="D397" i="16"/>
  <c r="E397" i="16" s="1"/>
  <c r="D405" i="16"/>
  <c r="E405" i="16" s="1"/>
  <c r="D413" i="16"/>
  <c r="E413" i="16" s="1"/>
  <c r="D421" i="16"/>
  <c r="E421" i="16" s="1"/>
  <c r="D429" i="16"/>
  <c r="E429" i="16" s="1"/>
  <c r="D437" i="16"/>
  <c r="E437" i="16" s="1"/>
  <c r="D445" i="16"/>
  <c r="E445" i="16" s="1"/>
  <c r="D453" i="16"/>
  <c r="E453" i="16" s="1"/>
  <c r="D471" i="16"/>
  <c r="E471" i="16" s="1"/>
  <c r="D491" i="16"/>
  <c r="E491" i="16" s="1"/>
  <c r="D507" i="16"/>
  <c r="E507" i="16" s="1"/>
  <c r="D525" i="16"/>
  <c r="E525" i="16" s="1"/>
  <c r="D541" i="16"/>
  <c r="E541" i="16" s="1"/>
  <c r="D557" i="16"/>
  <c r="E557" i="16" s="1"/>
  <c r="D578" i="16"/>
  <c r="E578" i="16" s="1"/>
  <c r="D608" i="16"/>
  <c r="E608" i="16" s="1"/>
  <c r="D301" i="16"/>
  <c r="E301" i="16" s="1"/>
  <c r="D200" i="16"/>
  <c r="E200" i="16" s="1"/>
  <c r="D237" i="16"/>
  <c r="E237" i="16" s="1"/>
  <c r="D270" i="16"/>
  <c r="E270" i="16" s="1"/>
  <c r="D289" i="16"/>
  <c r="D308" i="16"/>
  <c r="E308" i="16" s="1"/>
  <c r="D369" i="16"/>
  <c r="E369" i="16" s="1"/>
  <c r="D469" i="16"/>
  <c r="E469" i="16" s="1"/>
  <c r="D487" i="16"/>
  <c r="E487" i="16" s="1"/>
  <c r="D504" i="16"/>
  <c r="E504" i="16" s="1"/>
  <c r="D520" i="16"/>
  <c r="E520" i="16" s="1"/>
  <c r="D534" i="16"/>
  <c r="E534" i="16" s="1"/>
  <c r="D550" i="16"/>
  <c r="E550" i="16" s="1"/>
  <c r="D569" i="16"/>
  <c r="E569" i="16" s="1"/>
  <c r="D589" i="16"/>
  <c r="E589" i="16" s="1"/>
  <c r="D220" i="16"/>
  <c r="E220" i="16" s="1"/>
  <c r="D214" i="16"/>
  <c r="E214" i="16" s="1"/>
  <c r="D189" i="16"/>
  <c r="E189" i="16" s="1"/>
  <c r="D236" i="16"/>
  <c r="E236" i="16" s="1"/>
  <c r="D230" i="16"/>
  <c r="D181" i="16"/>
  <c r="E181" i="16" s="1"/>
  <c r="D228" i="16"/>
  <c r="E228" i="16" s="1"/>
  <c r="D267" i="16"/>
  <c r="E267" i="16" s="1"/>
  <c r="D326" i="16"/>
  <c r="E326" i="16" s="1"/>
  <c r="D475" i="16"/>
  <c r="E475" i="16" s="1"/>
  <c r="D186" i="16"/>
  <c r="E186" i="16" s="1"/>
  <c r="D207" i="16"/>
  <c r="E207" i="16" s="1"/>
  <c r="D232" i="16"/>
  <c r="E232" i="16" s="1"/>
  <c r="D247" i="16"/>
  <c r="E247" i="16" s="1"/>
  <c r="D280" i="16"/>
  <c r="E280" i="16" s="1"/>
  <c r="D322" i="16"/>
  <c r="E322" i="16" s="1"/>
  <c r="D339" i="16"/>
  <c r="E339" i="16" s="1"/>
  <c r="D355" i="16"/>
  <c r="E355" i="16" s="1"/>
  <c r="D374" i="16"/>
  <c r="E374" i="16" s="1"/>
  <c r="D388" i="16"/>
  <c r="E388" i="16" s="1"/>
  <c r="D404" i="16"/>
  <c r="E404" i="16" s="1"/>
  <c r="D420" i="16"/>
  <c r="E420" i="16" s="1"/>
  <c r="D436" i="16"/>
  <c r="E436" i="16" s="1"/>
  <c r="D452" i="16"/>
  <c r="E452" i="16" s="1"/>
  <c r="D590" i="16"/>
  <c r="E590" i="16" s="1"/>
  <c r="D187" i="16"/>
  <c r="E187" i="16" s="1"/>
  <c r="D224" i="16"/>
  <c r="E224" i="16" s="1"/>
  <c r="D251" i="16"/>
  <c r="E251" i="16" s="1"/>
  <c r="D277" i="16"/>
  <c r="E277" i="16" s="1"/>
  <c r="D295" i="16"/>
  <c r="E295" i="16" s="1"/>
  <c r="D328" i="16"/>
  <c r="E328" i="16" s="1"/>
  <c r="D592" i="16"/>
  <c r="E592" i="16" s="1"/>
  <c r="D198" i="16"/>
  <c r="D231" i="16"/>
  <c r="E231" i="16" s="1"/>
  <c r="D274" i="16"/>
  <c r="E274" i="16" s="1"/>
  <c r="D331" i="16"/>
  <c r="E331" i="16" s="1"/>
  <c r="D480" i="16"/>
  <c r="E480" i="16" s="1"/>
  <c r="D502" i="16"/>
  <c r="E502" i="16" s="1"/>
  <c r="D518" i="16"/>
  <c r="E518" i="16" s="1"/>
  <c r="D532" i="16"/>
  <c r="E532" i="16" s="1"/>
  <c r="D548" i="16"/>
  <c r="E548" i="16" s="1"/>
  <c r="D564" i="16"/>
  <c r="E564" i="16" s="1"/>
  <c r="D596" i="16"/>
  <c r="E596" i="16" s="1"/>
  <c r="D191" i="16"/>
  <c r="E191" i="16" s="1"/>
  <c r="D212" i="16"/>
  <c r="E212" i="16" s="1"/>
  <c r="D235" i="16"/>
  <c r="E235" i="16" s="1"/>
  <c r="D258" i="16"/>
  <c r="E258" i="16" s="1"/>
  <c r="D279" i="16"/>
  <c r="E279" i="16" s="1"/>
  <c r="D307" i="16"/>
  <c r="E307" i="16" s="1"/>
  <c r="D332" i="16"/>
  <c r="E332" i="16" s="1"/>
  <c r="D465" i="16"/>
  <c r="E465" i="16" s="1"/>
  <c r="D481" i="16"/>
  <c r="E481" i="16" s="1"/>
  <c r="D496" i="16"/>
  <c r="E496" i="16" s="1"/>
  <c r="D512" i="16"/>
  <c r="E512" i="16" s="1"/>
  <c r="D530" i="16"/>
  <c r="E530" i="16" s="1"/>
  <c r="D546" i="16"/>
  <c r="E546" i="16" s="1"/>
  <c r="D562" i="16"/>
  <c r="E562" i="16" s="1"/>
  <c r="D594" i="16"/>
  <c r="E594" i="16" s="1"/>
  <c r="D285" i="16"/>
  <c r="E285" i="16" s="1"/>
  <c r="D338" i="16"/>
  <c r="E338" i="16" s="1"/>
  <c r="D346" i="16"/>
  <c r="E346" i="16" s="1"/>
  <c r="D354" i="16"/>
  <c r="E354" i="16" s="1"/>
  <c r="D362" i="16"/>
  <c r="E362" i="16" s="1"/>
  <c r="D372" i="16"/>
  <c r="E372" i="16" s="1"/>
  <c r="D383" i="16"/>
  <c r="E383" i="16" s="1"/>
  <c r="D391" i="16"/>
  <c r="E391" i="16" s="1"/>
  <c r="D399" i="16"/>
  <c r="E399" i="16" s="1"/>
  <c r="D407" i="16"/>
  <c r="E407" i="16" s="1"/>
  <c r="D415" i="16"/>
  <c r="E415" i="16" s="1"/>
  <c r="D423" i="16"/>
  <c r="E423" i="16" s="1"/>
  <c r="D431" i="16"/>
  <c r="E431" i="16" s="1"/>
  <c r="D439" i="16"/>
  <c r="E439" i="16" s="1"/>
  <c r="D447" i="16"/>
  <c r="E447" i="16" s="1"/>
  <c r="D456" i="16"/>
  <c r="E456" i="16" s="1"/>
  <c r="D476" i="16"/>
  <c r="E476" i="16" s="1"/>
  <c r="D494" i="16"/>
  <c r="E494" i="16" s="1"/>
  <c r="D510" i="16"/>
  <c r="E510" i="16" s="1"/>
  <c r="D528" i="16"/>
  <c r="E528" i="16" s="1"/>
  <c r="D544" i="16"/>
  <c r="E544" i="16" s="1"/>
  <c r="D560" i="16"/>
  <c r="E560" i="16" s="1"/>
  <c r="D580" i="16"/>
  <c r="E580" i="16" s="1"/>
  <c r="D266" i="16"/>
  <c r="E266" i="16" s="1"/>
  <c r="D173" i="16"/>
  <c r="E173" i="16" s="1"/>
  <c r="D211" i="16"/>
  <c r="D245" i="16"/>
  <c r="E245" i="16" s="1"/>
  <c r="D273" i="16"/>
  <c r="D292" i="16"/>
  <c r="E292" i="16" s="1"/>
  <c r="D313" i="16"/>
  <c r="E313" i="16" s="1"/>
  <c r="D373" i="16"/>
  <c r="E373" i="16" s="1"/>
  <c r="D474" i="16"/>
  <c r="E474" i="16" s="1"/>
  <c r="D495" i="16"/>
  <c r="E495" i="16" s="1"/>
  <c r="D511" i="16"/>
  <c r="E511" i="16" s="1"/>
  <c r="D523" i="16"/>
  <c r="E523" i="16" s="1"/>
  <c r="D539" i="16"/>
  <c r="E539" i="16" s="1"/>
  <c r="D555" i="16"/>
  <c r="E555" i="16" s="1"/>
  <c r="D576" i="16"/>
  <c r="E576" i="16" s="1"/>
  <c r="D598" i="16"/>
  <c r="E598" i="16" s="1"/>
  <c r="D287" i="16"/>
  <c r="E287" i="16" s="1"/>
  <c r="D246" i="16"/>
  <c r="E246" i="16" s="1"/>
  <c r="D201" i="16"/>
  <c r="E201" i="16" s="1"/>
  <c r="D252" i="16"/>
  <c r="D271" i="16"/>
  <c r="E271" i="16" s="1"/>
  <c r="D188" i="16"/>
  <c r="D234" i="16"/>
  <c r="E234" i="16" s="1"/>
  <c r="D278" i="16"/>
  <c r="E278" i="16" s="1"/>
  <c r="D334" i="16"/>
  <c r="E334" i="16" s="1"/>
  <c r="D483" i="16"/>
  <c r="E483" i="16" s="1"/>
  <c r="D192" i="16"/>
  <c r="E192" i="16" s="1"/>
  <c r="D215" i="16"/>
  <c r="E215" i="16" s="1"/>
  <c r="D238" i="16"/>
  <c r="E238" i="16" s="1"/>
  <c r="D250" i="16"/>
  <c r="E250" i="16" s="1"/>
  <c r="D283" i="16"/>
  <c r="E283" i="16" s="1"/>
  <c r="D327" i="16"/>
  <c r="E327" i="16" s="1"/>
  <c r="D343" i="16"/>
  <c r="E343" i="16" s="1"/>
  <c r="D359" i="16"/>
  <c r="E359" i="16" s="1"/>
  <c r="D376" i="16"/>
  <c r="E376" i="16" s="1"/>
  <c r="D392" i="16"/>
  <c r="E392" i="16" s="1"/>
  <c r="D408" i="16"/>
  <c r="E408" i="16" s="1"/>
  <c r="D424" i="16"/>
  <c r="E424" i="16" s="1"/>
  <c r="D440" i="16"/>
  <c r="E440" i="16" s="1"/>
  <c r="D458" i="16"/>
  <c r="E458" i="16" s="1"/>
  <c r="D603" i="16"/>
  <c r="E603" i="16" s="1"/>
  <c r="D202" i="16"/>
  <c r="E202" i="16" s="1"/>
  <c r="D233" i="16"/>
  <c r="E233" i="16" s="1"/>
  <c r="D256" i="16"/>
  <c r="E256" i="16" s="1"/>
  <c r="D281" i="16"/>
  <c r="E281" i="16" s="1"/>
  <c r="D309" i="16"/>
  <c r="E309" i="16" s="1"/>
  <c r="D370" i="16"/>
  <c r="E370" i="16" s="1"/>
  <c r="D601" i="16"/>
  <c r="E601" i="16" s="1"/>
  <c r="D203" i="16"/>
  <c r="E203" i="16" s="1"/>
  <c r="D243" i="16"/>
  <c r="E243" i="16" s="1"/>
  <c r="D296" i="16"/>
  <c r="E296" i="16" s="1"/>
  <c r="D375" i="16"/>
  <c r="E375" i="16" s="1"/>
  <c r="D488" i="16"/>
  <c r="E488" i="16" s="1"/>
  <c r="D505" i="16"/>
  <c r="E505" i="16" s="1"/>
  <c r="D521" i="16"/>
  <c r="E521" i="16" s="1"/>
  <c r="D537" i="16"/>
  <c r="E537" i="16" s="1"/>
  <c r="D553" i="16"/>
  <c r="E553" i="16" s="1"/>
  <c r="D574" i="16"/>
  <c r="E574" i="16" s="1"/>
  <c r="D599" i="16"/>
  <c r="E599" i="16" s="1"/>
  <c r="D199" i="16"/>
  <c r="E199" i="16" s="1"/>
  <c r="D217" i="16"/>
  <c r="D240" i="16"/>
  <c r="E240" i="16" s="1"/>
  <c r="D265" i="16"/>
  <c r="E265" i="16" s="1"/>
  <c r="D293" i="16"/>
  <c r="D314" i="16"/>
  <c r="D371" i="16"/>
  <c r="E371" i="16" s="1"/>
  <c r="D470" i="16"/>
  <c r="E470" i="16" s="1"/>
  <c r="D484" i="16"/>
  <c r="E484" i="16" s="1"/>
  <c r="D503" i="16"/>
  <c r="E503" i="16" s="1"/>
  <c r="D519" i="16"/>
  <c r="E519" i="16" s="1"/>
  <c r="D535" i="16"/>
  <c r="E535" i="16" s="1"/>
  <c r="D551" i="16"/>
  <c r="E551" i="16" s="1"/>
  <c r="D568" i="16"/>
  <c r="E568" i="16" s="1"/>
  <c r="D597" i="16"/>
  <c r="E597" i="16" s="1"/>
  <c r="D298" i="16"/>
  <c r="E298" i="16" s="1"/>
  <c r="D340" i="16"/>
  <c r="E340" i="16" s="1"/>
  <c r="D348" i="16"/>
  <c r="E348" i="16" s="1"/>
  <c r="D356" i="16"/>
  <c r="E356" i="16" s="1"/>
  <c r="D364" i="16"/>
  <c r="E364" i="16" s="1"/>
  <c r="D377" i="16"/>
  <c r="E377" i="16" s="1"/>
  <c r="D385" i="16"/>
  <c r="E385" i="16" s="1"/>
  <c r="D393" i="16"/>
  <c r="E393" i="16" s="1"/>
  <c r="D401" i="16"/>
  <c r="E401" i="16" s="1"/>
  <c r="D409" i="16"/>
  <c r="E409" i="16" s="1"/>
  <c r="D417" i="16"/>
  <c r="E417" i="16" s="1"/>
  <c r="D425" i="16"/>
  <c r="E425" i="16" s="1"/>
  <c r="D433" i="16"/>
  <c r="E433" i="16" s="1"/>
  <c r="D441" i="16"/>
  <c r="E441" i="16" s="1"/>
  <c r="D449" i="16"/>
  <c r="E449" i="16" s="1"/>
  <c r="D463" i="16"/>
  <c r="E463" i="16" s="1"/>
  <c r="D479" i="16"/>
  <c r="E479" i="16" s="1"/>
  <c r="D497" i="16"/>
  <c r="E497" i="16" s="1"/>
  <c r="D513" i="16"/>
  <c r="E513" i="16" s="1"/>
  <c r="D533" i="16"/>
  <c r="E533" i="16" s="1"/>
  <c r="D549" i="16"/>
  <c r="E549" i="16" s="1"/>
  <c r="D565" i="16"/>
  <c r="E565" i="16" s="1"/>
  <c r="D593" i="16"/>
  <c r="E593" i="16" s="1"/>
  <c r="D272" i="16"/>
  <c r="E272" i="16" s="1"/>
  <c r="D184" i="16"/>
  <c r="E184" i="16" s="1"/>
  <c r="D221" i="16"/>
  <c r="E221" i="16" s="1"/>
  <c r="D253" i="16"/>
  <c r="D276" i="16"/>
  <c r="E276" i="16" s="1"/>
  <c r="D302" i="16"/>
  <c r="E302" i="16" s="1"/>
  <c r="D317" i="16"/>
  <c r="E317" i="16" s="1"/>
  <c r="D461" i="16"/>
  <c r="E461" i="16" s="1"/>
  <c r="D477" i="16"/>
  <c r="E477" i="16" s="1"/>
  <c r="D498" i="16"/>
  <c r="E498" i="16" s="1"/>
  <c r="D514" i="16"/>
  <c r="E514" i="16" s="1"/>
  <c r="D526" i="16"/>
  <c r="E526" i="16" s="1"/>
  <c r="D542" i="16"/>
  <c r="E542" i="16" s="1"/>
  <c r="D558" i="16"/>
  <c r="E558" i="16" s="1"/>
  <c r="D581" i="16"/>
  <c r="E581" i="16" s="1"/>
  <c r="D605" i="16"/>
  <c r="E605" i="16" s="1"/>
  <c r="D9" i="16"/>
  <c r="E9" i="16" s="1"/>
  <c r="D33" i="16"/>
  <c r="E33" i="16" s="1"/>
  <c r="D94" i="16"/>
  <c r="D86" i="16"/>
  <c r="D124" i="16"/>
  <c r="E124" i="16" s="1"/>
  <c r="D22" i="16"/>
  <c r="D147" i="16"/>
  <c r="E147" i="16" s="1"/>
  <c r="D105" i="16"/>
  <c r="E105" i="16" s="1"/>
  <c r="D158" i="16"/>
  <c r="D69" i="16"/>
  <c r="E69" i="16" s="1"/>
  <c r="D156" i="16"/>
  <c r="D169" i="16"/>
  <c r="D67" i="16"/>
  <c r="D143" i="16"/>
  <c r="D54" i="16"/>
  <c r="D7" i="16"/>
  <c r="D126" i="16"/>
  <c r="E126" i="16" s="1"/>
  <c r="D109" i="16"/>
  <c r="D37" i="16"/>
  <c r="E37" i="16" s="1"/>
  <c r="D68" i="16"/>
  <c r="D140" i="16"/>
  <c r="E140" i="16" s="1"/>
  <c r="D137" i="16"/>
  <c r="D51" i="16"/>
  <c r="D111" i="16"/>
  <c r="D38" i="16"/>
  <c r="C2" i="19"/>
  <c r="D110" i="16"/>
  <c r="E110" i="16" s="1"/>
  <c r="D85" i="16"/>
  <c r="D170" i="16"/>
  <c r="D19" i="16"/>
  <c r="D28" i="16"/>
  <c r="E28" i="16" s="1"/>
  <c r="D60" i="16"/>
  <c r="D92" i="16"/>
  <c r="D139" i="16"/>
  <c r="D171" i="16"/>
  <c r="D31" i="16"/>
  <c r="E31" i="16" s="1"/>
  <c r="D49" i="16"/>
  <c r="D65" i="16"/>
  <c r="D81" i="16"/>
  <c r="D101" i="16"/>
  <c r="E101" i="16" s="1"/>
  <c r="D133" i="16"/>
  <c r="E133" i="16" s="1"/>
  <c r="D165" i="16"/>
  <c r="D106" i="16"/>
  <c r="E106" i="16" s="1"/>
  <c r="D122" i="16"/>
  <c r="E122" i="16" s="1"/>
  <c r="D138" i="16"/>
  <c r="D154" i="16"/>
  <c r="C2" i="13"/>
  <c r="C2" i="18"/>
  <c r="D35" i="16"/>
  <c r="D18" i="16"/>
  <c r="E18" i="16" s="1"/>
  <c r="D34" i="16"/>
  <c r="E34" i="16" s="1"/>
  <c r="D50" i="16"/>
  <c r="D66" i="16"/>
  <c r="D82" i="16"/>
  <c r="D103" i="16"/>
  <c r="D135" i="16"/>
  <c r="D167" i="16"/>
  <c r="D27" i="16"/>
  <c r="D47" i="16"/>
  <c r="D63" i="16"/>
  <c r="D79" i="16"/>
  <c r="D97" i="16"/>
  <c r="D129" i="16"/>
  <c r="D161" i="16"/>
  <c r="D104" i="16"/>
  <c r="E104" i="16" s="1"/>
  <c r="D120" i="16"/>
  <c r="E120" i="16" s="1"/>
  <c r="D136" i="16"/>
  <c r="D152" i="16"/>
  <c r="D168" i="16"/>
  <c r="D12" i="16"/>
  <c r="E12" i="16" s="1"/>
  <c r="D44" i="16"/>
  <c r="D76" i="16"/>
  <c r="E76" i="16" s="1"/>
  <c r="D123" i="16"/>
  <c r="E123" i="16" s="1"/>
  <c r="D155" i="16"/>
  <c r="D17" i="16"/>
  <c r="D41" i="16"/>
  <c r="E41" i="16" s="1"/>
  <c r="D57" i="16"/>
  <c r="D73" i="16"/>
  <c r="E73" i="16" s="1"/>
  <c r="D89" i="16"/>
  <c r="D117" i="16"/>
  <c r="D149" i="16"/>
  <c r="D98" i="16"/>
  <c r="D114" i="16"/>
  <c r="E114" i="16" s="1"/>
  <c r="D130" i="16"/>
  <c r="D146" i="16"/>
  <c r="D162" i="16"/>
  <c r="D15" i="16"/>
  <c r="D10" i="16"/>
  <c r="D26" i="16"/>
  <c r="D42" i="16"/>
  <c r="E42" i="16" s="1"/>
  <c r="D58" i="16"/>
  <c r="D74" i="16"/>
  <c r="D90" i="16"/>
  <c r="D119" i="16"/>
  <c r="E119" i="16" s="1"/>
  <c r="D151" i="16"/>
  <c r="E151" i="16" s="1"/>
  <c r="D13" i="16"/>
  <c r="D39" i="16"/>
  <c r="D55" i="16"/>
  <c r="D71" i="16"/>
  <c r="E71" i="16" s="1"/>
  <c r="D87" i="16"/>
  <c r="E87" i="16" s="1"/>
  <c r="D113" i="16"/>
  <c r="D145" i="16"/>
  <c r="D96" i="16"/>
  <c r="D112" i="16"/>
  <c r="E112" i="16" s="1"/>
  <c r="D128" i="16"/>
  <c r="E128" i="16" s="1"/>
  <c r="D144" i="16"/>
  <c r="D160" i="16"/>
  <c r="D20" i="16"/>
  <c r="D52" i="16"/>
  <c r="D84" i="16"/>
  <c r="D131" i="16"/>
  <c r="E131" i="16" s="1"/>
  <c r="D163" i="16"/>
  <c r="D25" i="16"/>
  <c r="E25" i="16" s="1"/>
  <c r="D45" i="16"/>
  <c r="D61" i="16"/>
  <c r="D77" i="16"/>
  <c r="D93" i="16"/>
  <c r="D125" i="16"/>
  <c r="E125" i="16" s="1"/>
  <c r="D157" i="16"/>
  <c r="D102" i="16"/>
  <c r="D118" i="16"/>
  <c r="E118" i="16" s="1"/>
  <c r="D134" i="16"/>
  <c r="D150" i="16"/>
  <c r="D166" i="16"/>
  <c r="C2" i="26"/>
  <c r="D23" i="16"/>
  <c r="E23" i="16" s="1"/>
  <c r="D14" i="16"/>
  <c r="E14" i="16" s="1"/>
  <c r="D30" i="16"/>
  <c r="D46" i="16"/>
  <c r="D62" i="16"/>
  <c r="D78" i="16"/>
  <c r="D95" i="16"/>
  <c r="D127" i="16"/>
  <c r="E127" i="16" s="1"/>
  <c r="D159" i="16"/>
  <c r="D21" i="16"/>
  <c r="D43" i="16"/>
  <c r="E43" i="16" s="1"/>
  <c r="D59" i="16"/>
  <c r="D75" i="16"/>
  <c r="D91" i="16"/>
  <c r="D121" i="16"/>
  <c r="E121" i="16" s="1"/>
  <c r="D153" i="16"/>
  <c r="D100" i="16"/>
  <c r="D116" i="16"/>
  <c r="D132" i="16"/>
  <c r="E132" i="16" s="1"/>
  <c r="D148" i="16"/>
  <c r="E148" i="16" s="1"/>
  <c r="D164" i="16"/>
  <c r="D4" i="16"/>
  <c r="E4" i="16" s="1"/>
  <c r="D36" i="16"/>
  <c r="E36" i="16" s="1"/>
  <c r="D172" i="16"/>
  <c r="D108" i="16"/>
  <c r="D83" i="16"/>
  <c r="D5" i="16"/>
  <c r="D70" i="16"/>
  <c r="D6" i="16"/>
  <c r="E6" i="16" s="1"/>
  <c r="D142" i="16"/>
  <c r="D141" i="16"/>
  <c r="D53" i="16"/>
  <c r="D107" i="16"/>
  <c r="C2" i="25"/>
  <c r="C2" i="21"/>
  <c r="C2" i="24"/>
  <c r="D115" i="16"/>
  <c r="D99" i="16"/>
  <c r="E99" i="16" s="1"/>
  <c r="D88" i="16"/>
  <c r="D80" i="16"/>
  <c r="D72" i="16"/>
  <c r="E72" i="16" s="1"/>
  <c r="D64" i="16"/>
  <c r="D56" i="16"/>
  <c r="D48" i="16"/>
  <c r="E48" i="16" s="1"/>
  <c r="D40" i="16"/>
  <c r="E40" i="16" s="1"/>
  <c r="D32" i="16"/>
  <c r="D24" i="16"/>
  <c r="D16" i="16"/>
  <c r="E16" i="16" s="1"/>
  <c r="D8" i="16"/>
  <c r="E8" i="16" s="1"/>
  <c r="D29" i="16"/>
  <c r="E29" i="16" s="1"/>
  <c r="D11" i="16"/>
  <c r="E11" i="16" s="1"/>
  <c r="C2" i="22"/>
  <c r="C2" i="20"/>
  <c r="C2" i="23"/>
  <c r="F87" i="16"/>
  <c r="E24" i="16" l="1"/>
  <c r="F24" i="16" s="1"/>
  <c r="E88" i="16"/>
  <c r="F88" i="16" s="1"/>
  <c r="E141" i="16"/>
  <c r="F141" i="16" s="1"/>
  <c r="F166" i="16"/>
  <c r="E166" i="16"/>
  <c r="F77" i="16"/>
  <c r="E77" i="16"/>
  <c r="F74" i="16"/>
  <c r="E74" i="16"/>
  <c r="E117" i="16"/>
  <c r="E161" i="16"/>
  <c r="G161" i="16" s="1"/>
  <c r="E63" i="16"/>
  <c r="F63" i="16" s="1"/>
  <c r="F85" i="16"/>
  <c r="E85" i="16"/>
  <c r="F111" i="16"/>
  <c r="E111" i="16"/>
  <c r="F68" i="16"/>
  <c r="E68" i="16"/>
  <c r="F169" i="16"/>
  <c r="E169" i="16"/>
  <c r="F86" i="16"/>
  <c r="E86" i="16"/>
  <c r="E314" i="16"/>
  <c r="G314" i="16" s="1"/>
  <c r="E282" i="16"/>
  <c r="F282" i="16" s="1"/>
  <c r="G282" i="16" s="1"/>
  <c r="E83" i="16"/>
  <c r="F83" i="16" s="1"/>
  <c r="E116" i="16"/>
  <c r="F116" i="16" s="1"/>
  <c r="E21" i="16"/>
  <c r="F21" i="16" s="1"/>
  <c r="E157" i="16"/>
  <c r="F157" i="16" s="1"/>
  <c r="E61" i="16"/>
  <c r="F61" i="16" s="1"/>
  <c r="E160" i="16"/>
  <c r="F160" i="16" s="1"/>
  <c r="E58" i="16"/>
  <c r="F58" i="16" s="1"/>
  <c r="E15" i="16"/>
  <c r="F15" i="16" s="1"/>
  <c r="E89" i="16"/>
  <c r="G89" i="16" s="1"/>
  <c r="H89" i="16" s="1"/>
  <c r="E51" i="16"/>
  <c r="F51" i="16" s="1"/>
  <c r="E54" i="16"/>
  <c r="F54" i="16" s="1"/>
  <c r="E293" i="16"/>
  <c r="F293" i="16" s="1"/>
  <c r="G293" i="16" s="1"/>
  <c r="E175" i="16"/>
  <c r="F175" i="16" s="1"/>
  <c r="G175" i="16" s="1"/>
  <c r="F115" i="16"/>
  <c r="E115" i="16"/>
  <c r="F107" i="16"/>
  <c r="E107" i="16"/>
  <c r="E108" i="16"/>
  <c r="E164" i="16"/>
  <c r="F164" i="16" s="1"/>
  <c r="E100" i="16"/>
  <c r="F100" i="16" s="1"/>
  <c r="E75" i="16"/>
  <c r="F75" i="16" s="1"/>
  <c r="E159" i="16"/>
  <c r="F159" i="16" s="1"/>
  <c r="E62" i="16"/>
  <c r="F62" i="16" s="1"/>
  <c r="E134" i="16"/>
  <c r="F134" i="16" s="1"/>
  <c r="E45" i="16"/>
  <c r="F45" i="16" s="1"/>
  <c r="E84" i="16"/>
  <c r="F84" i="16" s="1"/>
  <c r="E144" i="16"/>
  <c r="F144" i="16" s="1"/>
  <c r="E145" i="16"/>
  <c r="F145" i="16" s="1"/>
  <c r="E55" i="16"/>
  <c r="F55" i="16" s="1"/>
  <c r="E162" i="16"/>
  <c r="F162" i="16" s="1"/>
  <c r="E98" i="16"/>
  <c r="F98" i="16" s="1"/>
  <c r="E155" i="16"/>
  <c r="F155" i="16" s="1"/>
  <c r="E97" i="16"/>
  <c r="F97" i="16" s="1"/>
  <c r="E154" i="16"/>
  <c r="F154" i="16" s="1"/>
  <c r="E165" i="16"/>
  <c r="G165" i="16" s="1"/>
  <c r="E65" i="16"/>
  <c r="F65" i="16" s="1"/>
  <c r="E139" i="16"/>
  <c r="F139" i="16" s="1"/>
  <c r="E19" i="16"/>
  <c r="F19" i="16" s="1"/>
  <c r="E137" i="16"/>
  <c r="G137" i="16" s="1"/>
  <c r="E109" i="16"/>
  <c r="F109" i="16" s="1"/>
  <c r="F22" i="16"/>
  <c r="E22" i="16"/>
  <c r="E211" i="16"/>
  <c r="F211" i="16" s="1"/>
  <c r="G211" i="16" s="1"/>
  <c r="E210" i="16"/>
  <c r="F210" i="16" s="1"/>
  <c r="G210" i="16" s="1"/>
  <c r="E5" i="16"/>
  <c r="F5" i="16" s="1"/>
  <c r="E102" i="16"/>
  <c r="E163" i="16"/>
  <c r="F163" i="16" s="1"/>
  <c r="E20" i="16"/>
  <c r="F20" i="16" s="1"/>
  <c r="E10" i="16"/>
  <c r="E130" i="16"/>
  <c r="F130" i="16" s="1"/>
  <c r="E135" i="16"/>
  <c r="E60" i="16"/>
  <c r="F60" i="16" s="1"/>
  <c r="E289" i="16"/>
  <c r="F32" i="16"/>
  <c r="E32" i="16"/>
  <c r="F64" i="16"/>
  <c r="E64" i="16"/>
  <c r="F142" i="16"/>
  <c r="E142" i="16"/>
  <c r="F91" i="16"/>
  <c r="E91" i="16"/>
  <c r="F78" i="16"/>
  <c r="E78" i="16"/>
  <c r="F150" i="16"/>
  <c r="E150" i="16"/>
  <c r="F96" i="16"/>
  <c r="E96" i="16"/>
  <c r="F17" i="16"/>
  <c r="E17" i="16"/>
  <c r="E136" i="16"/>
  <c r="F103" i="16"/>
  <c r="E103" i="16"/>
  <c r="F81" i="16"/>
  <c r="E81" i="16"/>
  <c r="F171" i="16"/>
  <c r="E171" i="16"/>
  <c r="F156" i="16"/>
  <c r="E156" i="16"/>
  <c r="E252" i="16"/>
  <c r="G252" i="16" s="1"/>
  <c r="F80" i="16"/>
  <c r="E80" i="16"/>
  <c r="F53" i="16"/>
  <c r="E53" i="16"/>
  <c r="F70" i="16"/>
  <c r="E70" i="16"/>
  <c r="F172" i="16"/>
  <c r="E172" i="16"/>
  <c r="F153" i="16"/>
  <c r="E153" i="16"/>
  <c r="F59" i="16"/>
  <c r="E59" i="16"/>
  <c r="E46" i="16"/>
  <c r="E93" i="16"/>
  <c r="F93" i="16" s="1"/>
  <c r="E52" i="16"/>
  <c r="G52" i="16" s="1"/>
  <c r="H52" i="16" s="1"/>
  <c r="E113" i="16"/>
  <c r="F113" i="16" s="1"/>
  <c r="E39" i="16"/>
  <c r="F39" i="16" s="1"/>
  <c r="E90" i="16"/>
  <c r="F90" i="16" s="1"/>
  <c r="E26" i="16"/>
  <c r="F26" i="16" s="1"/>
  <c r="E146" i="16"/>
  <c r="F146" i="16" s="1"/>
  <c r="E149" i="16"/>
  <c r="F149" i="16" s="1"/>
  <c r="E57" i="16"/>
  <c r="F57" i="16" s="1"/>
  <c r="E168" i="16"/>
  <c r="F168" i="16" s="1"/>
  <c r="E79" i="16"/>
  <c r="F79" i="16" s="1"/>
  <c r="E167" i="16"/>
  <c r="G167" i="16" s="1"/>
  <c r="E66" i="16"/>
  <c r="F66" i="16" s="1"/>
  <c r="F138" i="16"/>
  <c r="E138" i="16"/>
  <c r="F49" i="16"/>
  <c r="E49" i="16"/>
  <c r="E170" i="16"/>
  <c r="F170" i="16" s="1"/>
  <c r="E38" i="16"/>
  <c r="F38" i="16" s="1"/>
  <c r="E67" i="16"/>
  <c r="F67" i="16" s="1"/>
  <c r="E158" i="16"/>
  <c r="F158" i="16" s="1"/>
  <c r="C163" i="13"/>
  <c r="C607" i="13"/>
  <c r="C543" i="13"/>
  <c r="C501" i="13"/>
  <c r="C469" i="13"/>
  <c r="C437" i="13"/>
  <c r="C405" i="13"/>
  <c r="C373" i="13"/>
  <c r="C331" i="13"/>
  <c r="C567" i="13"/>
  <c r="C481" i="13"/>
  <c r="C417" i="13"/>
  <c r="C353" i="13"/>
  <c r="C255" i="13"/>
  <c r="C191" i="13"/>
  <c r="C511" i="13"/>
  <c r="C447" i="13"/>
  <c r="C383" i="13"/>
  <c r="C287" i="13"/>
  <c r="C455" i="13"/>
  <c r="C303" i="13"/>
  <c r="C439" i="13"/>
  <c r="C275" i="13"/>
  <c r="C425" i="13"/>
  <c r="C199" i="13"/>
  <c r="C503" i="13"/>
  <c r="C489" i="13"/>
  <c r="C377" i="13"/>
  <c r="C394" i="13"/>
  <c r="C440" i="13"/>
  <c r="C246" i="13"/>
  <c r="C474" i="13"/>
  <c r="C395" i="13"/>
  <c r="C228" i="13"/>
  <c r="C581" i="13"/>
  <c r="C252" i="13"/>
  <c r="C416" i="13"/>
  <c r="C585" i="13"/>
  <c r="C256" i="13"/>
  <c r="C371" i="13"/>
  <c r="C499" i="13"/>
  <c r="C280" i="13"/>
  <c r="C372" i="13"/>
  <c r="C500" i="13"/>
  <c r="C589" i="13"/>
  <c r="C349" i="13"/>
  <c r="C478" i="13"/>
  <c r="C576" i="13"/>
  <c r="C551" i="13"/>
  <c r="C582" i="13"/>
  <c r="C610" i="13"/>
  <c r="C284" i="13"/>
  <c r="C552" i="13"/>
  <c r="C584" i="13"/>
  <c r="C302" i="13"/>
  <c r="C189" i="13"/>
  <c r="C286" i="13"/>
  <c r="C496" i="13"/>
  <c r="C193" i="13"/>
  <c r="C290" i="13"/>
  <c r="C418" i="13"/>
  <c r="C537" i="13"/>
  <c r="C310" i="13"/>
  <c r="C412" i="13"/>
  <c r="C538" i="13"/>
  <c r="C298" i="13"/>
  <c r="C390" i="13"/>
  <c r="C518" i="13"/>
  <c r="C606" i="13"/>
  <c r="C267" i="13"/>
  <c r="C376" i="13"/>
  <c r="C442" i="13"/>
  <c r="C197" i="13"/>
  <c r="C237" i="13"/>
  <c r="C596" i="13"/>
  <c r="C355" i="13"/>
  <c r="C603" i="13"/>
  <c r="C484" i="13"/>
  <c r="C346" i="13"/>
  <c r="C561" i="13"/>
  <c r="C244" i="13"/>
  <c r="C340" i="13"/>
  <c r="C213" i="13"/>
  <c r="C204" i="13"/>
  <c r="C530" i="13"/>
  <c r="C293" i="13"/>
  <c r="C566" i="13"/>
  <c r="C428" i="13"/>
  <c r="C301" i="13"/>
  <c r="C528" i="13"/>
  <c r="C458" i="13"/>
  <c r="C249" i="13"/>
  <c r="C459" i="13"/>
  <c r="C616" i="13"/>
  <c r="C448" i="13"/>
  <c r="C270" i="13"/>
  <c r="C515" i="13"/>
  <c r="C388" i="13"/>
  <c r="C604" i="13"/>
  <c r="C494" i="13"/>
  <c r="C491" i="13"/>
  <c r="C251" i="13"/>
  <c r="C490" i="13"/>
  <c r="C186" i="13"/>
  <c r="E176" i="16" s="1"/>
  <c r="C464" i="13"/>
  <c r="C272" i="13"/>
  <c r="E262" i="16" s="1"/>
  <c r="F262" i="16" s="1"/>
  <c r="G262" i="16" s="1"/>
  <c r="C534" i="13"/>
  <c r="C396" i="13"/>
  <c r="C605" i="13"/>
  <c r="C502" i="13"/>
  <c r="C611" i="13"/>
  <c r="C245" i="13"/>
  <c r="C341" i="13"/>
  <c r="C242" i="13"/>
  <c r="C318" i="13"/>
  <c r="C209" i="13"/>
  <c r="C435" i="13"/>
  <c r="C326" i="13"/>
  <c r="C314" i="13"/>
  <c r="C529" i="13"/>
  <c r="C309" i="13"/>
  <c r="C216" i="13"/>
  <c r="C262" i="13"/>
  <c r="C520" i="13"/>
  <c r="C368" i="13"/>
  <c r="C240" i="13"/>
  <c r="E230" i="16" s="1"/>
  <c r="C482" i="13"/>
  <c r="C345" i="13"/>
  <c r="C333" i="13"/>
  <c r="C560" i="13"/>
  <c r="C311" i="13"/>
  <c r="C264" i="13"/>
  <c r="C384" i="13"/>
  <c r="C483" i="13"/>
  <c r="C586" i="13"/>
  <c r="C473" i="13"/>
  <c r="C555" i="13"/>
  <c r="C289" i="13"/>
  <c r="C434" i="13"/>
  <c r="C541" i="13"/>
  <c r="C609" i="13"/>
  <c r="C506" i="13"/>
  <c r="C266" i="13"/>
  <c r="C387" i="13"/>
  <c r="C591" i="13"/>
  <c r="C527" i="13"/>
  <c r="C493" i="13"/>
  <c r="C461" i="13"/>
  <c r="C429" i="13"/>
  <c r="C397" i="13"/>
  <c r="C365" i="13"/>
  <c r="C315" i="13"/>
  <c r="C535" i="13"/>
  <c r="C465" i="13"/>
  <c r="C401" i="13"/>
  <c r="C323" i="13"/>
  <c r="C239" i="13"/>
  <c r="C595" i="13"/>
  <c r="C495" i="13"/>
  <c r="C431" i="13"/>
  <c r="C367" i="13"/>
  <c r="C579" i="13"/>
  <c r="C423" i="13"/>
  <c r="C259" i="13"/>
  <c r="C407" i="13"/>
  <c r="C211" i="13"/>
  <c r="C307" i="13"/>
  <c r="C283" i="13"/>
  <c r="E273" i="16" s="1"/>
  <c r="F273" i="16" s="1"/>
  <c r="G273" i="16" s="1"/>
  <c r="C471" i="13"/>
  <c r="C393" i="13"/>
  <c r="C505" i="13"/>
  <c r="C523" i="13"/>
  <c r="C549" i="13"/>
  <c r="C282" i="13"/>
  <c r="C550" i="13"/>
  <c r="C522" i="13"/>
  <c r="C261" i="13"/>
  <c r="C188" i="13"/>
  <c r="C269" i="13"/>
  <c r="C480" i="13"/>
  <c r="C192" i="13"/>
  <c r="C273" i="13"/>
  <c r="E263" i="16" s="1"/>
  <c r="C403" i="13"/>
  <c r="C536" i="13"/>
  <c r="C297" i="13"/>
  <c r="C404" i="13"/>
  <c r="C525" i="13"/>
  <c r="C285" i="13"/>
  <c r="C382" i="13"/>
  <c r="C510" i="13"/>
  <c r="C593" i="13"/>
  <c r="C265" i="13"/>
  <c r="C274" i="13"/>
  <c r="E264" i="16" s="1"/>
  <c r="C184" i="13"/>
  <c r="C343" i="13"/>
  <c r="C201" i="13"/>
  <c r="C277" i="13"/>
  <c r="C392" i="13"/>
  <c r="C218" i="13"/>
  <c r="C320" i="13"/>
  <c r="C533" i="13"/>
  <c r="C222" i="13"/>
  <c r="C322" i="13"/>
  <c r="C450" i="13"/>
  <c r="C569" i="13"/>
  <c r="C328" i="13"/>
  <c r="C444" i="13"/>
  <c r="C556" i="13"/>
  <c r="C316" i="13"/>
  <c r="C422" i="13"/>
  <c r="C542" i="13"/>
  <c r="C247" i="13"/>
  <c r="C339" i="13"/>
  <c r="C612" i="13"/>
  <c r="C553" i="13"/>
  <c r="C304" i="13"/>
  <c r="C288" i="13"/>
  <c r="C206" i="13"/>
  <c r="E196" i="16" s="1"/>
  <c r="C419" i="13"/>
  <c r="C312" i="13"/>
  <c r="C540" i="13"/>
  <c r="C398" i="13"/>
  <c r="C608" i="13"/>
  <c r="C408" i="13"/>
  <c r="C443" i="13"/>
  <c r="C226" i="13"/>
  <c r="C250" i="13"/>
  <c r="C597" i="13"/>
  <c r="C370" i="13"/>
  <c r="C278" i="13"/>
  <c r="C492" i="13"/>
  <c r="C348" i="13"/>
  <c r="C574" i="13"/>
  <c r="C276" i="13"/>
  <c r="C378" i="13"/>
  <c r="C279" i="13"/>
  <c r="C220" i="13"/>
  <c r="C562" i="13"/>
  <c r="C324" i="13"/>
  <c r="C571" i="13"/>
  <c r="C452" i="13"/>
  <c r="C317" i="13"/>
  <c r="C544" i="13"/>
  <c r="C334" i="13"/>
  <c r="C379" i="13"/>
  <c r="C472" i="13"/>
  <c r="C221" i="13"/>
  <c r="C564" i="13"/>
  <c r="C325" i="13"/>
  <c r="C598" i="13"/>
  <c r="C460" i="13"/>
  <c r="C330" i="13"/>
  <c r="C545" i="13"/>
  <c r="C575" i="13"/>
  <c r="C517" i="13"/>
  <c r="C485" i="13"/>
  <c r="C453" i="13"/>
  <c r="C421" i="13"/>
  <c r="C389" i="13"/>
  <c r="C357" i="13"/>
  <c r="C299" i="13"/>
  <c r="C513" i="13"/>
  <c r="C449" i="13"/>
  <c r="C385" i="13"/>
  <c r="C291" i="13"/>
  <c r="C223" i="13"/>
  <c r="C563" i="13"/>
  <c r="C479" i="13"/>
  <c r="C415" i="13"/>
  <c r="C351" i="13"/>
  <c r="C519" i="13"/>
  <c r="C391" i="13"/>
  <c r="C227" i="13"/>
  <c r="E217" i="16" s="1"/>
  <c r="F217" i="16" s="1"/>
  <c r="G217" i="16" s="1"/>
  <c r="C375" i="13"/>
  <c r="C521" i="13"/>
  <c r="C263" i="13"/>
  <c r="E253" i="16" s="1"/>
  <c r="F253" i="16" s="1"/>
  <c r="G253" i="16" s="1"/>
  <c r="C243" i="13"/>
  <c r="C361" i="13"/>
  <c r="C235" i="13"/>
  <c r="C615" i="13"/>
  <c r="C200" i="13"/>
  <c r="C360" i="13"/>
  <c r="C205" i="13"/>
  <c r="C532" i="13"/>
  <c r="C295" i="13"/>
  <c r="C568" i="13"/>
  <c r="C436" i="13"/>
  <c r="C554" i="13"/>
  <c r="C414" i="13"/>
  <c r="C215" i="13"/>
  <c r="C337" i="13"/>
  <c r="C411" i="13"/>
  <c r="C196" i="13"/>
  <c r="C236" i="13"/>
  <c r="C594" i="13"/>
  <c r="C354" i="13"/>
  <c r="C601" i="13"/>
  <c r="C476" i="13"/>
  <c r="C573" i="13"/>
  <c r="C454" i="13"/>
  <c r="C441" i="13"/>
  <c r="C217" i="13"/>
  <c r="C578" i="13"/>
  <c r="C241" i="13"/>
  <c r="C356" i="13"/>
  <c r="C462" i="13"/>
  <c r="C613" i="13"/>
  <c r="C305" i="13"/>
  <c r="C208" i="13"/>
  <c r="E198" i="16" s="1"/>
  <c r="F198" i="16" s="1"/>
  <c r="G198" i="16" s="1"/>
  <c r="C313" i="13"/>
  <c r="C406" i="13"/>
  <c r="C546" i="13"/>
  <c r="C258" i="13"/>
  <c r="C617" i="13"/>
  <c r="C559" i="13"/>
  <c r="C413" i="13"/>
  <c r="C497" i="13"/>
  <c r="C207" i="13"/>
  <c r="C319" i="13"/>
  <c r="C335" i="13"/>
  <c r="C583" i="13"/>
  <c r="C214" i="13"/>
  <c r="C488" i="13"/>
  <c r="C238" i="13"/>
  <c r="C344" i="13"/>
  <c r="C446" i="13"/>
  <c r="C504" i="13"/>
  <c r="C229" i="13"/>
  <c r="C614" i="13"/>
  <c r="C281" i="13"/>
  <c r="C358" i="13"/>
  <c r="C210" i="13"/>
  <c r="C512" i="13"/>
  <c r="C300" i="13"/>
  <c r="E290" i="16" s="1"/>
  <c r="F290" i="16" s="1"/>
  <c r="G290" i="16" s="1"/>
  <c r="C362" i="13"/>
  <c r="C498" i="13"/>
  <c r="C230" i="13"/>
  <c r="C321" i="13"/>
  <c r="E311" i="16" s="1"/>
  <c r="C329" i="13"/>
  <c r="C430" i="13"/>
  <c r="C187" i="13"/>
  <c r="C456" i="13"/>
  <c r="C225" i="13"/>
  <c r="C342" i="13"/>
  <c r="C438" i="13"/>
  <c r="C451" i="13"/>
  <c r="C306" i="13"/>
  <c r="C350" i="13"/>
  <c r="C570" i="13"/>
  <c r="C445" i="13"/>
  <c r="C599" i="13"/>
  <c r="C271" i="13"/>
  <c r="C195" i="13"/>
  <c r="C336" i="13"/>
  <c r="C565" i="13"/>
  <c r="C600" i="13"/>
  <c r="C426" i="13"/>
  <c r="C432" i="13"/>
  <c r="C602" i="13"/>
  <c r="C202" i="13"/>
  <c r="C219" i="13"/>
  <c r="C470" i="13"/>
  <c r="C294" i="13"/>
  <c r="C548" i="13"/>
  <c r="C190" i="13"/>
  <c r="C374" i="13"/>
  <c r="C509" i="13"/>
  <c r="C381" i="13"/>
  <c r="C433" i="13"/>
  <c r="C531" i="13"/>
  <c r="C487" i="13"/>
  <c r="C457" i="13"/>
  <c r="C183" i="13"/>
  <c r="C410" i="13"/>
  <c r="C234" i="13"/>
  <c r="C327" i="13"/>
  <c r="C468" i="13"/>
  <c r="C558" i="13"/>
  <c r="C248" i="13"/>
  <c r="C587" i="13"/>
  <c r="C257" i="13"/>
  <c r="C380" i="13"/>
  <c r="C486" i="13"/>
  <c r="C338" i="13"/>
  <c r="C292" i="13"/>
  <c r="C526" i="13"/>
  <c r="C580" i="13"/>
  <c r="C364" i="13"/>
  <c r="C185" i="13"/>
  <c r="C224" i="13"/>
  <c r="C516" i="13"/>
  <c r="C590" i="13"/>
  <c r="C507" i="13"/>
  <c r="C268" i="13"/>
  <c r="C402" i="13"/>
  <c r="C524" i="13"/>
  <c r="C592" i="13"/>
  <c r="C477" i="13"/>
  <c r="C347" i="13"/>
  <c r="C369" i="13"/>
  <c r="C463" i="13"/>
  <c r="C359" i="13"/>
  <c r="C231" i="13"/>
  <c r="C308" i="13"/>
  <c r="C233" i="13"/>
  <c r="C352" i="13"/>
  <c r="C467" i="13"/>
  <c r="C572" i="13"/>
  <c r="C409" i="13"/>
  <c r="C475" i="13"/>
  <c r="C253" i="13"/>
  <c r="C386" i="13"/>
  <c r="C508" i="13"/>
  <c r="C577" i="13"/>
  <c r="C212" i="13"/>
  <c r="C539" i="13"/>
  <c r="C363" i="13"/>
  <c r="C400" i="13"/>
  <c r="C588" i="13"/>
  <c r="C203" i="13"/>
  <c r="C557" i="13"/>
  <c r="C232" i="13"/>
  <c r="C466" i="13"/>
  <c r="C399" i="13"/>
  <c r="C547" i="13"/>
  <c r="C194" i="13"/>
  <c r="C332" i="13"/>
  <c r="C427" i="13"/>
  <c r="C514" i="13"/>
  <c r="C198" i="13"/>
  <c r="E188" i="16" s="1"/>
  <c r="C420" i="13"/>
  <c r="C254" i="13"/>
  <c r="C424" i="13"/>
  <c r="C366" i="13"/>
  <c r="C260" i="13"/>
  <c r="C296" i="13"/>
  <c r="F329" i="16"/>
  <c r="G329" i="16"/>
  <c r="F605" i="16"/>
  <c r="G605" i="16"/>
  <c r="F526" i="16"/>
  <c r="G526" i="16"/>
  <c r="F461" i="16"/>
  <c r="G461" i="16"/>
  <c r="F593" i="16"/>
  <c r="G593" i="16"/>
  <c r="F513" i="16"/>
  <c r="G513" i="16"/>
  <c r="F449" i="16"/>
  <c r="G449" i="16"/>
  <c r="F417" i="16"/>
  <c r="G417" i="16"/>
  <c r="F385" i="16"/>
  <c r="G385" i="16"/>
  <c r="F348" i="16"/>
  <c r="G348" i="16"/>
  <c r="F568" i="16"/>
  <c r="G568" i="16"/>
  <c r="F503" i="16"/>
  <c r="G503" i="16"/>
  <c r="F314" i="16"/>
  <c r="F553" i="16"/>
  <c r="G553" i="16"/>
  <c r="F488" i="16"/>
  <c r="G488" i="16"/>
  <c r="F203" i="16"/>
  <c r="G203" i="16"/>
  <c r="H203" i="16" s="1"/>
  <c r="F281" i="16"/>
  <c r="G281" i="16"/>
  <c r="F603" i="16"/>
  <c r="G603" i="16"/>
  <c r="F408" i="16"/>
  <c r="G408" i="16"/>
  <c r="F343" i="16"/>
  <c r="G343" i="16"/>
  <c r="F238" i="16"/>
  <c r="G238" i="16"/>
  <c r="H238" i="16" s="1"/>
  <c r="F334" i="16"/>
  <c r="G334" i="16"/>
  <c r="F271" i="16"/>
  <c r="G271" i="16"/>
  <c r="H271" i="16" s="1"/>
  <c r="F287" i="16"/>
  <c r="G287" i="16"/>
  <c r="H287" i="16" s="1"/>
  <c r="F539" i="16"/>
  <c r="G539" i="16"/>
  <c r="F474" i="16"/>
  <c r="G474" i="16"/>
  <c r="F266" i="16"/>
  <c r="G266" i="16"/>
  <c r="F528" i="16"/>
  <c r="G528" i="16"/>
  <c r="F456" i="16"/>
  <c r="G456" i="16"/>
  <c r="F423" i="16"/>
  <c r="G423" i="16"/>
  <c r="F391" i="16"/>
  <c r="G391" i="16"/>
  <c r="F354" i="16"/>
  <c r="G354" i="16"/>
  <c r="F594" i="16"/>
  <c r="G594" i="16"/>
  <c r="F512" i="16"/>
  <c r="G512" i="16"/>
  <c r="F332" i="16"/>
  <c r="G332" i="16"/>
  <c r="H332" i="16" s="1"/>
  <c r="F235" i="16"/>
  <c r="G235" i="16"/>
  <c r="H235" i="16" s="1"/>
  <c r="F564" i="16"/>
  <c r="G564" i="16"/>
  <c r="F502" i="16"/>
  <c r="G502" i="16"/>
  <c r="F231" i="16"/>
  <c r="G231" i="16"/>
  <c r="H231" i="16" s="1"/>
  <c r="F295" i="16"/>
  <c r="G295" i="16"/>
  <c r="H295" i="16" s="1"/>
  <c r="F187" i="16"/>
  <c r="G187" i="16"/>
  <c r="H187" i="16" s="1"/>
  <c r="F420" i="16"/>
  <c r="G420" i="16"/>
  <c r="F355" i="16"/>
  <c r="G355" i="16"/>
  <c r="F247" i="16"/>
  <c r="G247" i="16"/>
  <c r="H247" i="16" s="1"/>
  <c r="F475" i="16"/>
  <c r="G475" i="16"/>
  <c r="F181" i="16"/>
  <c r="G181" i="16"/>
  <c r="F214" i="16"/>
  <c r="G214" i="16"/>
  <c r="H214" i="16" s="1"/>
  <c r="F550" i="16"/>
  <c r="G550" i="16"/>
  <c r="F487" i="16"/>
  <c r="G487" i="16"/>
  <c r="F289" i="16"/>
  <c r="G289" i="16" s="1"/>
  <c r="F301" i="16"/>
  <c r="G301" i="16"/>
  <c r="F541" i="16"/>
  <c r="G541" i="16"/>
  <c r="F471" i="16"/>
  <c r="G471" i="16"/>
  <c r="F429" i="16"/>
  <c r="G429" i="16"/>
  <c r="F397" i="16"/>
  <c r="G397" i="16"/>
  <c r="F360" i="16"/>
  <c r="G360" i="16"/>
  <c r="F527" i="16"/>
  <c r="G527" i="16"/>
  <c r="F462" i="16"/>
  <c r="G462" i="16"/>
  <c r="F255" i="16"/>
  <c r="G255" i="16"/>
  <c r="H255" i="16" s="1"/>
  <c r="F588" i="16"/>
  <c r="G588" i="16"/>
  <c r="F515" i="16"/>
  <c r="G515" i="16"/>
  <c r="F320" i="16"/>
  <c r="G320" i="16"/>
  <c r="H320" i="16" s="1"/>
  <c r="F219" i="16"/>
  <c r="G219" i="16"/>
  <c r="H219" i="16" s="1"/>
  <c r="F432" i="16"/>
  <c r="G432" i="16"/>
  <c r="F367" i="16"/>
  <c r="G367" i="16"/>
  <c r="F179" i="16"/>
  <c r="G179" i="16"/>
  <c r="H179" i="16" s="1"/>
  <c r="F222" i="16"/>
  <c r="G222" i="16"/>
  <c r="H222" i="16" s="1"/>
  <c r="F174" i="16"/>
  <c r="G174" i="16"/>
  <c r="H174" i="16" s="1"/>
  <c r="F563" i="16"/>
  <c r="G563" i="16"/>
  <c r="F501" i="16"/>
  <c r="G501" i="16"/>
  <c r="F305" i="16"/>
  <c r="G305" i="16"/>
  <c r="F195" i="16"/>
  <c r="G195" i="16"/>
  <c r="H195" i="16" s="1"/>
  <c r="F552" i="16"/>
  <c r="G552" i="16"/>
  <c r="F485" i="16"/>
  <c r="G485" i="16"/>
  <c r="F435" i="16"/>
  <c r="G435" i="16"/>
  <c r="F403" i="16"/>
  <c r="G403" i="16"/>
  <c r="F366" i="16"/>
  <c r="G366" i="16"/>
  <c r="F304" i="16"/>
  <c r="G304" i="16"/>
  <c r="H304" i="16" s="1"/>
  <c r="F538" i="16"/>
  <c r="G538" i="16"/>
  <c r="F473" i="16"/>
  <c r="G473" i="16"/>
  <c r="F268" i="16"/>
  <c r="G268" i="16"/>
  <c r="H268" i="16" s="1"/>
  <c r="F606" i="16"/>
  <c r="G606" i="16"/>
  <c r="F524" i="16"/>
  <c r="G524" i="16"/>
  <c r="F306" i="16"/>
  <c r="G306" i="16"/>
  <c r="F573" i="16"/>
  <c r="G573" i="16"/>
  <c r="F239" i="16"/>
  <c r="G239" i="16"/>
  <c r="H239" i="16" s="1"/>
  <c r="F444" i="16"/>
  <c r="G444" i="16"/>
  <c r="F380" i="16"/>
  <c r="G380" i="16"/>
  <c r="F194" i="16"/>
  <c r="G194" i="16"/>
  <c r="H194" i="16" s="1"/>
  <c r="F248" i="16"/>
  <c r="G248" i="16"/>
  <c r="F178" i="16"/>
  <c r="G178" i="16"/>
  <c r="H178" i="16" s="1"/>
  <c r="F315" i="16"/>
  <c r="G315" i="16"/>
  <c r="F337" i="16"/>
  <c r="G337" i="16"/>
  <c r="F353" i="16"/>
  <c r="G353" i="16"/>
  <c r="F378" i="16"/>
  <c r="G378" i="16"/>
  <c r="F394" i="16"/>
  <c r="G394" i="16"/>
  <c r="F410" i="16"/>
  <c r="G410" i="16"/>
  <c r="F426" i="16"/>
  <c r="G426" i="16"/>
  <c r="F442" i="16"/>
  <c r="G442" i="16"/>
  <c r="F591" i="16"/>
  <c r="G591" i="16"/>
  <c r="F587" i="16"/>
  <c r="G587" i="16"/>
  <c r="F490" i="16"/>
  <c r="G490" i="16"/>
  <c r="F583" i="16"/>
  <c r="G583" i="16"/>
  <c r="F581" i="16"/>
  <c r="G581" i="16"/>
  <c r="F514" i="16"/>
  <c r="G514" i="16"/>
  <c r="G317" i="16"/>
  <c r="F317" i="16"/>
  <c r="F221" i="16"/>
  <c r="G221" i="16"/>
  <c r="F565" i="16"/>
  <c r="G565" i="16"/>
  <c r="F497" i="16"/>
  <c r="G497" i="16"/>
  <c r="F441" i="16"/>
  <c r="G441" i="16"/>
  <c r="F409" i="16"/>
  <c r="G409" i="16"/>
  <c r="F377" i="16"/>
  <c r="G377" i="16"/>
  <c r="F340" i="16"/>
  <c r="G340" i="16"/>
  <c r="F551" i="16"/>
  <c r="G551" i="16"/>
  <c r="F484" i="16"/>
  <c r="G484" i="16"/>
  <c r="F199" i="16"/>
  <c r="G199" i="16"/>
  <c r="H199" i="16" s="1"/>
  <c r="F537" i="16"/>
  <c r="G537" i="16"/>
  <c r="F375" i="16"/>
  <c r="G375" i="16"/>
  <c r="F601" i="16"/>
  <c r="G601" i="16"/>
  <c r="F256" i="16"/>
  <c r="G256" i="16"/>
  <c r="G458" i="16"/>
  <c r="F458" i="16"/>
  <c r="F392" i="16"/>
  <c r="G392" i="16"/>
  <c r="F327" i="16"/>
  <c r="G327" i="16"/>
  <c r="F215" i="16"/>
  <c r="G215" i="16"/>
  <c r="H215" i="16" s="1"/>
  <c r="F278" i="16"/>
  <c r="G278" i="16"/>
  <c r="F252" i="16"/>
  <c r="F598" i="16"/>
  <c r="G598" i="16"/>
  <c r="F523" i="16"/>
  <c r="G523" i="16"/>
  <c r="F373" i="16"/>
  <c r="G373" i="16"/>
  <c r="F245" i="16"/>
  <c r="G245" i="16"/>
  <c r="F580" i="16"/>
  <c r="G580" i="16"/>
  <c r="F510" i="16"/>
  <c r="G510" i="16"/>
  <c r="F447" i="16"/>
  <c r="G447" i="16"/>
  <c r="F415" i="16"/>
  <c r="G415" i="16"/>
  <c r="F383" i="16"/>
  <c r="G383" i="16"/>
  <c r="F346" i="16"/>
  <c r="G346" i="16"/>
  <c r="F562" i="16"/>
  <c r="G562" i="16"/>
  <c r="F496" i="16"/>
  <c r="G496" i="16"/>
  <c r="F307" i="16"/>
  <c r="G307" i="16"/>
  <c r="F212" i="16"/>
  <c r="G212" i="16"/>
  <c r="F548" i="16"/>
  <c r="G548" i="16"/>
  <c r="F480" i="16"/>
  <c r="G480" i="16"/>
  <c r="F277" i="16"/>
  <c r="G277" i="16"/>
  <c r="F590" i="16"/>
  <c r="G590" i="16"/>
  <c r="F404" i="16"/>
  <c r="G404" i="16"/>
  <c r="F339" i="16"/>
  <c r="G339" i="16"/>
  <c r="F232" i="16"/>
  <c r="G232" i="16"/>
  <c r="F326" i="16"/>
  <c r="G326" i="16"/>
  <c r="F220" i="16"/>
  <c r="G220" i="16"/>
  <c r="F534" i="16"/>
  <c r="G534" i="16"/>
  <c r="F469" i="16"/>
  <c r="G469" i="16"/>
  <c r="F270" i="16"/>
  <c r="G270" i="16"/>
  <c r="F608" i="16"/>
  <c r="G608" i="16"/>
  <c r="F525" i="16"/>
  <c r="G525" i="16"/>
  <c r="F453" i="16"/>
  <c r="G453" i="16"/>
  <c r="F421" i="16"/>
  <c r="G421" i="16"/>
  <c r="F389" i="16"/>
  <c r="G389" i="16"/>
  <c r="F352" i="16"/>
  <c r="G352" i="16"/>
  <c r="F584" i="16"/>
  <c r="G584" i="16"/>
  <c r="F509" i="16"/>
  <c r="G509" i="16"/>
  <c r="F324" i="16"/>
  <c r="G324" i="16"/>
  <c r="H324" i="16" s="1"/>
  <c r="F226" i="16"/>
  <c r="G226" i="16"/>
  <c r="H226" i="16" s="1"/>
  <c r="F561" i="16"/>
  <c r="G561" i="16"/>
  <c r="F499" i="16"/>
  <c r="G499" i="16"/>
  <c r="F225" i="16"/>
  <c r="G225" i="16"/>
  <c r="F291" i="16"/>
  <c r="G291" i="16"/>
  <c r="H291" i="16" s="1"/>
  <c r="F180" i="16"/>
  <c r="G180" i="16"/>
  <c r="F416" i="16"/>
  <c r="G416" i="16"/>
  <c r="F351" i="16"/>
  <c r="G351" i="16"/>
  <c r="F244" i="16"/>
  <c r="G244" i="16"/>
  <c r="F467" i="16"/>
  <c r="G467" i="16"/>
  <c r="F579" i="16"/>
  <c r="G579" i="16"/>
  <c r="F547" i="16"/>
  <c r="G547" i="16"/>
  <c r="F482" i="16"/>
  <c r="G482" i="16"/>
  <c r="F286" i="16"/>
  <c r="G286" i="16"/>
  <c r="F288" i="16"/>
  <c r="G288" i="16"/>
  <c r="H288" i="16" s="1"/>
  <c r="F536" i="16"/>
  <c r="G536" i="16"/>
  <c r="F468" i="16"/>
  <c r="G468" i="16"/>
  <c r="F427" i="16"/>
  <c r="G427" i="16"/>
  <c r="F395" i="16"/>
  <c r="G395" i="16"/>
  <c r="F358" i="16"/>
  <c r="G358" i="16"/>
  <c r="F269" i="16"/>
  <c r="G269" i="16"/>
  <c r="F522" i="16"/>
  <c r="G522" i="16"/>
  <c r="F457" i="16"/>
  <c r="G457" i="16"/>
  <c r="F249" i="16"/>
  <c r="G249" i="16"/>
  <c r="F577" i="16"/>
  <c r="G577" i="16"/>
  <c r="F508" i="16"/>
  <c r="G508" i="16"/>
  <c r="F254" i="16"/>
  <c r="G254" i="16"/>
  <c r="H254" i="16" s="1"/>
  <c r="F312" i="16"/>
  <c r="G312" i="16"/>
  <c r="F208" i="16"/>
  <c r="G208" i="16"/>
  <c r="F428" i="16"/>
  <c r="G428" i="16"/>
  <c r="F363" i="16"/>
  <c r="G363" i="16"/>
  <c r="F259" i="16"/>
  <c r="G259" i="16"/>
  <c r="H259" i="16" s="1"/>
  <c r="F177" i="16"/>
  <c r="G177" i="16"/>
  <c r="F303" i="16"/>
  <c r="G303" i="16"/>
  <c r="H303" i="16" s="1"/>
  <c r="F182" i="16"/>
  <c r="G182" i="16"/>
  <c r="H182" i="16" s="1"/>
  <c r="F341" i="16"/>
  <c r="G341" i="16"/>
  <c r="F357" i="16"/>
  <c r="G357" i="16"/>
  <c r="F382" i="16"/>
  <c r="G382" i="16"/>
  <c r="F398" i="16"/>
  <c r="G398" i="16"/>
  <c r="F414" i="16"/>
  <c r="G414" i="16"/>
  <c r="F430" i="16"/>
  <c r="G430" i="16"/>
  <c r="F446" i="16"/>
  <c r="G446" i="16"/>
  <c r="F600" i="16"/>
  <c r="G600" i="16"/>
  <c r="F193" i="16"/>
  <c r="G193" i="16"/>
  <c r="F566" i="16"/>
  <c r="G566" i="16"/>
  <c r="F558" i="16"/>
  <c r="G558" i="16"/>
  <c r="F498" i="16"/>
  <c r="G498" i="16"/>
  <c r="F302" i="16"/>
  <c r="G302" i="16"/>
  <c r="F184" i="16"/>
  <c r="G184" i="16"/>
  <c r="F549" i="16"/>
  <c r="G549" i="16"/>
  <c r="F479" i="16"/>
  <c r="G479" i="16"/>
  <c r="F433" i="16"/>
  <c r="G433" i="16"/>
  <c r="F401" i="16"/>
  <c r="G401" i="16"/>
  <c r="F364" i="16"/>
  <c r="G364" i="16"/>
  <c r="F298" i="16"/>
  <c r="G298" i="16"/>
  <c r="F535" i="16"/>
  <c r="G535" i="16"/>
  <c r="F470" i="16"/>
  <c r="G470" i="16"/>
  <c r="F265" i="16"/>
  <c r="G265" i="16"/>
  <c r="F599" i="16"/>
  <c r="G599" i="16"/>
  <c r="F521" i="16"/>
  <c r="G521" i="16"/>
  <c r="F296" i="16"/>
  <c r="G296" i="16"/>
  <c r="H296" i="16" s="1"/>
  <c r="F370" i="16"/>
  <c r="G370" i="16"/>
  <c r="F233" i="16"/>
  <c r="G233" i="16"/>
  <c r="F440" i="16"/>
  <c r="G440" i="16"/>
  <c r="F376" i="16"/>
  <c r="G376" i="16"/>
  <c r="F283" i="16"/>
  <c r="G283" i="16"/>
  <c r="H283" i="16" s="1"/>
  <c r="F192" i="16"/>
  <c r="G192" i="16"/>
  <c r="F234" i="16"/>
  <c r="G234" i="16"/>
  <c r="H234" i="16" s="1"/>
  <c r="F201" i="16"/>
  <c r="G201" i="16"/>
  <c r="F576" i="16"/>
  <c r="G576" i="16"/>
  <c r="F511" i="16"/>
  <c r="G511" i="16"/>
  <c r="F313" i="16"/>
  <c r="G313" i="16"/>
  <c r="F560" i="16"/>
  <c r="G560" i="16"/>
  <c r="F494" i="16"/>
  <c r="G494" i="16"/>
  <c r="F439" i="16"/>
  <c r="G439" i="16"/>
  <c r="F407" i="16"/>
  <c r="G407" i="16"/>
  <c r="F372" i="16"/>
  <c r="G372" i="16"/>
  <c r="F338" i="16"/>
  <c r="G338" i="16"/>
  <c r="F546" i="16"/>
  <c r="G546" i="16"/>
  <c r="F481" i="16"/>
  <c r="G481" i="16"/>
  <c r="F279" i="16"/>
  <c r="G279" i="16"/>
  <c r="H279" i="16" s="1"/>
  <c r="F191" i="16"/>
  <c r="G191" i="16"/>
  <c r="H191" i="16" s="1"/>
  <c r="F532" i="16"/>
  <c r="G532" i="16"/>
  <c r="F331" i="16"/>
  <c r="G331" i="16"/>
  <c r="F592" i="16"/>
  <c r="G592" i="16"/>
  <c r="F251" i="16"/>
  <c r="G251" i="16"/>
  <c r="H251" i="16" s="1"/>
  <c r="F452" i="16"/>
  <c r="G452" i="16"/>
  <c r="F388" i="16"/>
  <c r="G388" i="16"/>
  <c r="F322" i="16"/>
  <c r="G322" i="16"/>
  <c r="F207" i="16"/>
  <c r="G207" i="16"/>
  <c r="H207" i="16" s="1"/>
  <c r="F267" i="16"/>
  <c r="G267" i="16"/>
  <c r="H267" i="16" s="1"/>
  <c r="F236" i="16"/>
  <c r="G236" i="16"/>
  <c r="F589" i="16"/>
  <c r="G589" i="16"/>
  <c r="F520" i="16"/>
  <c r="G520" i="16"/>
  <c r="F369" i="16"/>
  <c r="G369" i="16"/>
  <c r="F237" i="16"/>
  <c r="G237" i="16"/>
  <c r="F578" i="16"/>
  <c r="G578" i="16"/>
  <c r="F507" i="16"/>
  <c r="G507" i="16"/>
  <c r="F445" i="16"/>
  <c r="G445" i="16"/>
  <c r="F413" i="16"/>
  <c r="G413" i="16"/>
  <c r="F381" i="16"/>
  <c r="G381" i="16"/>
  <c r="F344" i="16"/>
  <c r="G344" i="16"/>
  <c r="F559" i="16"/>
  <c r="G559" i="16"/>
  <c r="F493" i="16"/>
  <c r="G493" i="16"/>
  <c r="F300" i="16"/>
  <c r="G300" i="16"/>
  <c r="H300" i="16" s="1"/>
  <c r="F206" i="16"/>
  <c r="G206" i="16"/>
  <c r="H206" i="16" s="1"/>
  <c r="F545" i="16"/>
  <c r="G545" i="16"/>
  <c r="F472" i="16"/>
  <c r="G472" i="16"/>
  <c r="F190" i="16"/>
  <c r="G190" i="16"/>
  <c r="H190" i="16" s="1"/>
  <c r="F575" i="16"/>
  <c r="G575" i="16"/>
  <c r="F400" i="16"/>
  <c r="G400" i="16"/>
  <c r="F335" i="16"/>
  <c r="G335" i="16"/>
  <c r="F227" i="16"/>
  <c r="G227" i="16"/>
  <c r="H227" i="16" s="1"/>
  <c r="F310" i="16"/>
  <c r="G310" i="16"/>
  <c r="F209" i="16"/>
  <c r="G209" i="16"/>
  <c r="F531" i="16"/>
  <c r="G531" i="16"/>
  <c r="F466" i="16"/>
  <c r="G466" i="16"/>
  <c r="F261" i="16"/>
  <c r="G261" i="16"/>
  <c r="F602" i="16"/>
  <c r="G602" i="16"/>
  <c r="F516" i="16"/>
  <c r="G516" i="16"/>
  <c r="F451" i="16"/>
  <c r="G451" i="16"/>
  <c r="F419" i="16"/>
  <c r="G419" i="16"/>
  <c r="F387" i="16"/>
  <c r="G387" i="16"/>
  <c r="F350" i="16"/>
  <c r="G350" i="16"/>
  <c r="F582" i="16"/>
  <c r="G582" i="16"/>
  <c r="F506" i="16"/>
  <c r="G506" i="16"/>
  <c r="F316" i="16"/>
  <c r="G316" i="16"/>
  <c r="F223" i="16"/>
  <c r="G223" i="16"/>
  <c r="H223" i="16" s="1"/>
  <c r="F556" i="16"/>
  <c r="G556" i="16"/>
  <c r="F492" i="16"/>
  <c r="G492" i="16"/>
  <c r="F216" i="16"/>
  <c r="G216" i="16"/>
  <c r="F284" i="16"/>
  <c r="G284" i="16"/>
  <c r="H284" i="16" s="1"/>
  <c r="F607" i="16"/>
  <c r="G607" i="16"/>
  <c r="F412" i="16"/>
  <c r="G412" i="16"/>
  <c r="F347" i="16"/>
  <c r="G347" i="16"/>
  <c r="F241" i="16"/>
  <c r="G241" i="16"/>
  <c r="F459" i="16"/>
  <c r="G459" i="16"/>
  <c r="F570" i="16"/>
  <c r="G570" i="16"/>
  <c r="F486" i="16"/>
  <c r="G486" i="16"/>
  <c r="F345" i="16"/>
  <c r="G345" i="16"/>
  <c r="F361" i="16"/>
  <c r="G361" i="16"/>
  <c r="F386" i="16"/>
  <c r="G386" i="16"/>
  <c r="F402" i="16"/>
  <c r="G402" i="16"/>
  <c r="F418" i="16"/>
  <c r="G418" i="16"/>
  <c r="F434" i="16"/>
  <c r="G434" i="16"/>
  <c r="F450" i="16"/>
  <c r="G450" i="16"/>
  <c r="F325" i="16"/>
  <c r="G325" i="16"/>
  <c r="F205" i="16"/>
  <c r="G205" i="16"/>
  <c r="F567" i="16"/>
  <c r="G567" i="16"/>
  <c r="F455" i="16"/>
  <c r="G455" i="16"/>
  <c r="F542" i="16"/>
  <c r="G542" i="16"/>
  <c r="F477" i="16"/>
  <c r="G477" i="16"/>
  <c r="F276" i="16"/>
  <c r="G276" i="16"/>
  <c r="H276" i="16" s="1"/>
  <c r="F272" i="16"/>
  <c r="G272" i="16"/>
  <c r="H272" i="16" s="1"/>
  <c r="F533" i="16"/>
  <c r="G533" i="16"/>
  <c r="F463" i="16"/>
  <c r="G463" i="16"/>
  <c r="F425" i="16"/>
  <c r="G425" i="16"/>
  <c r="F393" i="16"/>
  <c r="G393" i="16"/>
  <c r="F356" i="16"/>
  <c r="G356" i="16"/>
  <c r="F597" i="16"/>
  <c r="G597" i="16"/>
  <c r="F519" i="16"/>
  <c r="G519" i="16"/>
  <c r="F371" i="16"/>
  <c r="G371" i="16"/>
  <c r="F240" i="16"/>
  <c r="G240" i="16"/>
  <c r="F574" i="16"/>
  <c r="G574" i="16"/>
  <c r="F505" i="16"/>
  <c r="G505" i="16"/>
  <c r="F243" i="16"/>
  <c r="G243" i="16"/>
  <c r="H243" i="16" s="1"/>
  <c r="F309" i="16"/>
  <c r="G309" i="16"/>
  <c r="H309" i="16" s="1"/>
  <c r="F202" i="16"/>
  <c r="G202" i="16"/>
  <c r="H202" i="16" s="1"/>
  <c r="F424" i="16"/>
  <c r="G424" i="16"/>
  <c r="F359" i="16"/>
  <c r="G359" i="16"/>
  <c r="F250" i="16"/>
  <c r="G250" i="16"/>
  <c r="H250" i="16" s="1"/>
  <c r="F483" i="16"/>
  <c r="G483" i="16"/>
  <c r="F246" i="16"/>
  <c r="G246" i="16"/>
  <c r="H246" i="16" s="1"/>
  <c r="F555" i="16"/>
  <c r="G555" i="16"/>
  <c r="F495" i="16"/>
  <c r="G495" i="16"/>
  <c r="F292" i="16"/>
  <c r="G292" i="16"/>
  <c r="H292" i="16" s="1"/>
  <c r="F173" i="16"/>
  <c r="G173" i="16"/>
  <c r="H173" i="16" s="1"/>
  <c r="F544" i="16"/>
  <c r="G544" i="16"/>
  <c r="F476" i="16"/>
  <c r="G476" i="16"/>
  <c r="F431" i="16"/>
  <c r="G431" i="16"/>
  <c r="F399" i="16"/>
  <c r="G399" i="16"/>
  <c r="F362" i="16"/>
  <c r="G362" i="16"/>
  <c r="F285" i="16"/>
  <c r="G285" i="16"/>
  <c r="F530" i="16"/>
  <c r="G530" i="16"/>
  <c r="F465" i="16"/>
  <c r="G465" i="16"/>
  <c r="F258" i="16"/>
  <c r="G258" i="16"/>
  <c r="H258" i="16" s="1"/>
  <c r="F596" i="16"/>
  <c r="G596" i="16"/>
  <c r="F518" i="16"/>
  <c r="G518" i="16"/>
  <c r="F274" i="16"/>
  <c r="G274" i="16"/>
  <c r="F328" i="16"/>
  <c r="G328" i="16"/>
  <c r="F224" i="16"/>
  <c r="G224" i="16"/>
  <c r="F436" i="16"/>
  <c r="G436" i="16"/>
  <c r="F374" i="16"/>
  <c r="G374" i="16"/>
  <c r="F280" i="16"/>
  <c r="G280" i="16"/>
  <c r="H280" i="16" s="1"/>
  <c r="F186" i="16"/>
  <c r="G186" i="16"/>
  <c r="H186" i="16" s="1"/>
  <c r="F228" i="16"/>
  <c r="G228" i="16"/>
  <c r="F189" i="16"/>
  <c r="G189" i="16"/>
  <c r="F569" i="16"/>
  <c r="G569" i="16"/>
  <c r="F504" i="16"/>
  <c r="G504" i="16"/>
  <c r="F308" i="16"/>
  <c r="G308" i="16"/>
  <c r="H308" i="16" s="1"/>
  <c r="F200" i="16"/>
  <c r="G200" i="16"/>
  <c r="F557" i="16"/>
  <c r="G557" i="16"/>
  <c r="F491" i="16"/>
  <c r="G491" i="16"/>
  <c r="F437" i="16"/>
  <c r="G437" i="16"/>
  <c r="F405" i="16"/>
  <c r="G405" i="16"/>
  <c r="F368" i="16"/>
  <c r="G368" i="16"/>
  <c r="F336" i="16"/>
  <c r="G336" i="16"/>
  <c r="F543" i="16"/>
  <c r="G543" i="16"/>
  <c r="F478" i="16"/>
  <c r="G478" i="16"/>
  <c r="F275" i="16"/>
  <c r="G275" i="16"/>
  <c r="H275" i="16" s="1"/>
  <c r="F529" i="16"/>
  <c r="G529" i="16"/>
  <c r="F318" i="16"/>
  <c r="G318" i="16"/>
  <c r="F586" i="16"/>
  <c r="G586" i="16"/>
  <c r="F242" i="16"/>
  <c r="G242" i="16"/>
  <c r="H242" i="16" s="1"/>
  <c r="F448" i="16"/>
  <c r="G448" i="16"/>
  <c r="F384" i="16"/>
  <c r="G384" i="16"/>
  <c r="F294" i="16"/>
  <c r="G294" i="16"/>
  <c r="F197" i="16"/>
  <c r="G197" i="16"/>
  <c r="F257" i="16"/>
  <c r="G257" i="16"/>
  <c r="F213" i="16"/>
  <c r="G213" i="16"/>
  <c r="F585" i="16"/>
  <c r="G585" i="16"/>
  <c r="F517" i="16"/>
  <c r="G517" i="16"/>
  <c r="G321" i="16"/>
  <c r="H321" i="16" s="1"/>
  <c r="F321" i="16"/>
  <c r="F229" i="16"/>
  <c r="G229" i="16"/>
  <c r="F572" i="16"/>
  <c r="G572" i="16"/>
  <c r="F500" i="16"/>
  <c r="G500" i="16"/>
  <c r="F443" i="16"/>
  <c r="G443" i="16"/>
  <c r="F411" i="16"/>
  <c r="G411" i="16"/>
  <c r="F379" i="16"/>
  <c r="G379" i="16"/>
  <c r="F342" i="16"/>
  <c r="G342" i="16"/>
  <c r="F554" i="16"/>
  <c r="G554" i="16"/>
  <c r="F489" i="16"/>
  <c r="G489" i="16"/>
  <c r="F297" i="16"/>
  <c r="G297" i="16"/>
  <c r="F204" i="16"/>
  <c r="G204" i="16"/>
  <c r="F540" i="16"/>
  <c r="G540" i="16"/>
  <c r="F464" i="16"/>
  <c r="G464" i="16"/>
  <c r="F183" i="16"/>
  <c r="G183" i="16"/>
  <c r="H183" i="16" s="1"/>
  <c r="F260" i="16"/>
  <c r="G260" i="16"/>
  <c r="H260" i="16" s="1"/>
  <c r="F460" i="16"/>
  <c r="G460" i="16"/>
  <c r="F396" i="16"/>
  <c r="G396" i="16"/>
  <c r="F330" i="16"/>
  <c r="G330" i="16"/>
  <c r="F218" i="16"/>
  <c r="G218" i="16"/>
  <c r="H218" i="16" s="1"/>
  <c r="F299" i="16"/>
  <c r="G299" i="16"/>
  <c r="H299" i="16" s="1"/>
  <c r="F604" i="16"/>
  <c r="G604" i="16"/>
  <c r="F185" i="16"/>
  <c r="G185" i="16"/>
  <c r="F319" i="16"/>
  <c r="G319" i="16"/>
  <c r="F349" i="16"/>
  <c r="G349" i="16"/>
  <c r="F365" i="16"/>
  <c r="G365" i="16"/>
  <c r="F390" i="16"/>
  <c r="G390" i="16"/>
  <c r="F406" i="16"/>
  <c r="G406" i="16"/>
  <c r="F422" i="16"/>
  <c r="G422" i="16"/>
  <c r="F438" i="16"/>
  <c r="G438" i="16"/>
  <c r="F454" i="16"/>
  <c r="G454" i="16"/>
  <c r="F333" i="16"/>
  <c r="G333" i="16"/>
  <c r="F323" i="16"/>
  <c r="G323" i="16"/>
  <c r="F571" i="16"/>
  <c r="G571" i="16"/>
  <c r="F595" i="16"/>
  <c r="G595" i="16"/>
  <c r="F6" i="16"/>
  <c r="G6" i="16" s="1"/>
  <c r="H6" i="16" s="1"/>
  <c r="F18" i="16"/>
  <c r="C15" i="13"/>
  <c r="C17" i="13"/>
  <c r="E7" i="16" s="1"/>
  <c r="C76" i="13"/>
  <c r="C166" i="13"/>
  <c r="C79" i="13"/>
  <c r="C86" i="13"/>
  <c r="C178" i="13"/>
  <c r="C171" i="13"/>
  <c r="C175" i="13"/>
  <c r="C44" i="13"/>
  <c r="C77" i="13"/>
  <c r="C83" i="13"/>
  <c r="C108" i="13"/>
  <c r="C170" i="13"/>
  <c r="C145" i="13"/>
  <c r="C37" i="13"/>
  <c r="E27" i="16" s="1"/>
  <c r="C103" i="13"/>
  <c r="C110" i="13"/>
  <c r="C160" i="13"/>
  <c r="C152" i="13"/>
  <c r="C50" i="13"/>
  <c r="C68" i="13"/>
  <c r="C107" i="13"/>
  <c r="C73" i="13"/>
  <c r="C157" i="13"/>
  <c r="C153" i="13"/>
  <c r="E143" i="16" s="1"/>
  <c r="C49" i="13"/>
  <c r="C58" i="13"/>
  <c r="C118" i="13"/>
  <c r="C139" i="13"/>
  <c r="E129" i="16" s="1"/>
  <c r="C16" i="13"/>
  <c r="C181" i="13"/>
  <c r="C116" i="13"/>
  <c r="C48" i="13"/>
  <c r="C20" i="13"/>
  <c r="C64" i="13"/>
  <c r="C114" i="13"/>
  <c r="C150" i="13"/>
  <c r="C156" i="13"/>
  <c r="C111" i="13"/>
  <c r="C60" i="13"/>
  <c r="E50" i="16" s="1"/>
  <c r="C115" i="13"/>
  <c r="F105" i="16" s="1"/>
  <c r="C120" i="13"/>
  <c r="C106" i="13"/>
  <c r="C109" i="13"/>
  <c r="C14" i="13"/>
  <c r="F4" i="16" s="1"/>
  <c r="C162" i="13"/>
  <c r="E152" i="16" s="1"/>
  <c r="C143" i="13"/>
  <c r="C81" i="13"/>
  <c r="C92" i="13"/>
  <c r="E82" i="16" s="1"/>
  <c r="C19" i="13"/>
  <c r="C101" i="13"/>
  <c r="C22" i="13"/>
  <c r="C39" i="13"/>
  <c r="C43" i="13"/>
  <c r="C141" i="13"/>
  <c r="F131" i="16" s="1"/>
  <c r="G131" i="16" s="1"/>
  <c r="H131" i="16" s="1"/>
  <c r="C46" i="13"/>
  <c r="C26" i="13"/>
  <c r="F16" i="16" s="1"/>
  <c r="G16" i="16" s="1"/>
  <c r="H16" i="16" s="1"/>
  <c r="C182" i="13"/>
  <c r="C173" i="13"/>
  <c r="C168" i="13"/>
  <c r="C159" i="13"/>
  <c r="C180" i="13"/>
  <c r="C169" i="13"/>
  <c r="C155" i="13"/>
  <c r="C47" i="13"/>
  <c r="C72" i="13"/>
  <c r="C113" i="13"/>
  <c r="C18" i="13"/>
  <c r="F8" i="16" s="1"/>
  <c r="C89" i="13"/>
  <c r="C51" i="13"/>
  <c r="C124" i="13"/>
  <c r="C133" i="13"/>
  <c r="F123" i="16" s="1"/>
  <c r="C54" i="13"/>
  <c r="E44" i="16" s="1"/>
  <c r="C57" i="13"/>
  <c r="C71" i="13"/>
  <c r="C75" i="13"/>
  <c r="C45" i="13"/>
  <c r="E35" i="16" s="1"/>
  <c r="C52" i="13"/>
  <c r="C78" i="13"/>
  <c r="C56" i="13"/>
  <c r="C122" i="13"/>
  <c r="C174" i="13"/>
  <c r="C172" i="13"/>
  <c r="C165" i="13"/>
  <c r="C148" i="13"/>
  <c r="C151" i="13"/>
  <c r="C164" i="13"/>
  <c r="C161" i="13"/>
  <c r="C179" i="13"/>
  <c r="C147" i="13"/>
  <c r="C82" i="13"/>
  <c r="C69" i="13"/>
  <c r="C135" i="13"/>
  <c r="C142" i="13"/>
  <c r="C158" i="13"/>
  <c r="C149" i="13"/>
  <c r="C167" i="13"/>
  <c r="C154" i="13"/>
  <c r="C177" i="13"/>
  <c r="C176" i="13"/>
  <c r="F125" i="16"/>
  <c r="G125" i="16" s="1"/>
  <c r="H125" i="16" s="1"/>
  <c r="C127" i="13"/>
  <c r="C65" i="13"/>
  <c r="C88" i="13"/>
  <c r="C130" i="13"/>
  <c r="F120" i="16" s="1"/>
  <c r="C90" i="13"/>
  <c r="C131" i="13"/>
  <c r="F121" i="16" s="1"/>
  <c r="C85" i="13"/>
  <c r="C144" i="13"/>
  <c r="C134" i="13"/>
  <c r="F124" i="16" s="1"/>
  <c r="C23" i="13"/>
  <c r="E13" i="16" s="1"/>
  <c r="C27" i="13"/>
  <c r="C28" i="13"/>
  <c r="C132" i="13"/>
  <c r="C63" i="13"/>
  <c r="C112" i="13"/>
  <c r="C129" i="13"/>
  <c r="C34" i="13"/>
  <c r="C137" i="13"/>
  <c r="F127" i="16" s="1"/>
  <c r="C67" i="13"/>
  <c r="C21" i="13"/>
  <c r="C36" i="13"/>
  <c r="C70" i="13"/>
  <c r="C105" i="13"/>
  <c r="E95" i="16" s="1"/>
  <c r="C87" i="13"/>
  <c r="C91" i="13"/>
  <c r="C29" i="13"/>
  <c r="C24" i="13"/>
  <c r="C62" i="13"/>
  <c r="C146" i="13"/>
  <c r="C74" i="13"/>
  <c r="C96" i="13"/>
  <c r="C42" i="13"/>
  <c r="C119" i="13"/>
  <c r="C61" i="13"/>
  <c r="C94" i="13"/>
  <c r="C41" i="13"/>
  <c r="C93" i="13"/>
  <c r="C126" i="13"/>
  <c r="C95" i="13"/>
  <c r="C33" i="13"/>
  <c r="C32" i="13"/>
  <c r="C66" i="13"/>
  <c r="E56" i="16" s="1"/>
  <c r="C128" i="13"/>
  <c r="F118" i="16" s="1"/>
  <c r="C99" i="13"/>
  <c r="C53" i="13"/>
  <c r="C102" i="13"/>
  <c r="E92" i="16" s="1"/>
  <c r="C123" i="13"/>
  <c r="C80" i="13"/>
  <c r="C138" i="13"/>
  <c r="F128" i="16" s="1"/>
  <c r="C121" i="13"/>
  <c r="C136" i="13"/>
  <c r="F126" i="16" s="1"/>
  <c r="C117" i="13"/>
  <c r="C59" i="13"/>
  <c r="C38" i="13"/>
  <c r="C40" i="13"/>
  <c r="E30" i="16" s="1"/>
  <c r="C35" i="13"/>
  <c r="C140" i="13"/>
  <c r="C125" i="13"/>
  <c r="C55" i="13"/>
  <c r="C30" i="13"/>
  <c r="C31" i="13"/>
  <c r="C100" i="13"/>
  <c r="C104" i="13"/>
  <c r="E94" i="16" s="1"/>
  <c r="C97" i="13"/>
  <c r="C84" i="13"/>
  <c r="C98" i="13"/>
  <c r="C25" i="13"/>
  <c r="G81" i="16"/>
  <c r="H81" i="16" s="1"/>
  <c r="G21" i="16"/>
  <c r="H21" i="16" s="1"/>
  <c r="F42" i="16"/>
  <c r="F133" i="16"/>
  <c r="F132" i="16"/>
  <c r="F76" i="16"/>
  <c r="F106" i="16"/>
  <c r="F104" i="16"/>
  <c r="F48" i="16"/>
  <c r="F114" i="16"/>
  <c r="F41" i="16"/>
  <c r="F73" i="16"/>
  <c r="F40" i="16"/>
  <c r="F112" i="16"/>
  <c r="F110" i="16"/>
  <c r="F69" i="16"/>
  <c r="F12" i="16"/>
  <c r="G12" i="16" s="1"/>
  <c r="H12" i="16" s="1"/>
  <c r="F72" i="16"/>
  <c r="F9" i="16"/>
  <c r="F71" i="16"/>
  <c r="G18" i="16"/>
  <c r="H18" i="16" s="1"/>
  <c r="G86" i="16"/>
  <c r="H86" i="16" s="1"/>
  <c r="G111" i="16"/>
  <c r="H111" i="16" s="1"/>
  <c r="G155" i="16"/>
  <c r="G169" i="16"/>
  <c r="G156" i="16"/>
  <c r="G172" i="16"/>
  <c r="G171" i="16"/>
  <c r="G159" i="16"/>
  <c r="G144" i="16"/>
  <c r="G168" i="16"/>
  <c r="G149" i="16"/>
  <c r="G138" i="16"/>
  <c r="G146" i="16"/>
  <c r="G162" i="16"/>
  <c r="G157" i="16"/>
  <c r="G142" i="16"/>
  <c r="G150" i="16"/>
  <c r="G166" i="16"/>
  <c r="G163" i="16"/>
  <c r="G153" i="16"/>
  <c r="G49" i="16"/>
  <c r="H49" i="16" s="1"/>
  <c r="G87" i="16"/>
  <c r="H87" i="16" s="1"/>
  <c r="G115" i="16"/>
  <c r="H115" i="16" s="1"/>
  <c r="G75" i="16"/>
  <c r="H75" i="16" s="1"/>
  <c r="G17" i="16"/>
  <c r="H17" i="16" s="1"/>
  <c r="G100" i="16"/>
  <c r="H100" i="16" s="1"/>
  <c r="G96" i="16"/>
  <c r="H96" i="16" s="1"/>
  <c r="G68" i="16"/>
  <c r="H68" i="16" s="1"/>
  <c r="G64" i="16"/>
  <c r="H64" i="16" s="1"/>
  <c r="G60" i="16"/>
  <c r="H60" i="16" s="1"/>
  <c r="G39" i="16"/>
  <c r="H39" i="16" s="1"/>
  <c r="G103" i="16"/>
  <c r="H103" i="16" s="1"/>
  <c r="G79" i="16"/>
  <c r="H79" i="16" s="1"/>
  <c r="G55" i="16"/>
  <c r="H55" i="16" s="1"/>
  <c r="G5" i="16"/>
  <c r="H5" i="16" s="1"/>
  <c r="G65" i="16"/>
  <c r="H65" i="16" s="1"/>
  <c r="G91" i="16"/>
  <c r="H91" i="16" s="1"/>
  <c r="G59" i="16"/>
  <c r="H59" i="16" s="1"/>
  <c r="G26" i="16"/>
  <c r="H26" i="16" s="1"/>
  <c r="G90" i="16"/>
  <c r="H90" i="16" s="1"/>
  <c r="G78" i="16"/>
  <c r="H78" i="16" s="1"/>
  <c r="G70" i="16"/>
  <c r="H70" i="16" s="1"/>
  <c r="G62" i="16"/>
  <c r="H62" i="16" s="1"/>
  <c r="G54" i="16"/>
  <c r="H54" i="16" s="1"/>
  <c r="G77" i="16"/>
  <c r="H77" i="16" s="1"/>
  <c r="G53" i="16"/>
  <c r="H53" i="16" s="1"/>
  <c r="G32" i="16"/>
  <c r="H32" i="16" s="1"/>
  <c r="G24" i="16"/>
  <c r="H24" i="16" s="1"/>
  <c r="G22" i="16"/>
  <c r="H22" i="16" s="1"/>
  <c r="G107" i="16"/>
  <c r="H107" i="16" s="1"/>
  <c r="G85" i="16"/>
  <c r="H85" i="16" s="1"/>
  <c r="G109" i="16"/>
  <c r="H109" i="16" s="1"/>
  <c r="G15" i="16"/>
  <c r="H15" i="16" s="1"/>
  <c r="G74" i="16"/>
  <c r="H74" i="16" s="1"/>
  <c r="G80" i="16"/>
  <c r="H80" i="16" s="1"/>
  <c r="G88" i="16"/>
  <c r="H88" i="16" s="1"/>
  <c r="G84" i="16"/>
  <c r="H84" i="16" s="1"/>
  <c r="F188" i="16" l="1"/>
  <c r="G188" i="16" s="1"/>
  <c r="H188" i="16" s="1"/>
  <c r="F311" i="16"/>
  <c r="G311" i="16"/>
  <c r="F196" i="16"/>
  <c r="G196" i="16" s="1"/>
  <c r="H196" i="16" s="1"/>
  <c r="F264" i="16"/>
  <c r="G264" i="16"/>
  <c r="F263" i="16"/>
  <c r="G263" i="16" s="1"/>
  <c r="H263" i="16" s="1"/>
  <c r="F230" i="16"/>
  <c r="G230" i="16"/>
  <c r="H230" i="16" s="1"/>
  <c r="G176" i="16"/>
  <c r="F176" i="16"/>
  <c r="G20" i="16"/>
  <c r="H20" i="16" s="1"/>
  <c r="G130" i="16"/>
  <c r="H130" i="16" s="1"/>
  <c r="G83" i="16"/>
  <c r="H83" i="16" s="1"/>
  <c r="G61" i="16"/>
  <c r="H61" i="16" s="1"/>
  <c r="G58" i="16"/>
  <c r="H58" i="16" s="1"/>
  <c r="G51" i="16"/>
  <c r="H51" i="16" s="1"/>
  <c r="G57" i="16"/>
  <c r="H57" i="16" s="1"/>
  <c r="G38" i="16"/>
  <c r="H38" i="16" s="1"/>
  <c r="G134" i="16"/>
  <c r="H134" i="16" s="1"/>
  <c r="G139" i="16"/>
  <c r="H139" i="16" s="1"/>
  <c r="G158" i="16"/>
  <c r="G170" i="16"/>
  <c r="G160" i="16"/>
  <c r="H160" i="16" s="1"/>
  <c r="G141" i="16"/>
  <c r="G164" i="16"/>
  <c r="G145" i="16"/>
  <c r="G113" i="16"/>
  <c r="H113" i="16" s="1"/>
  <c r="F117" i="16"/>
  <c r="G117" i="16" s="1"/>
  <c r="H117" i="16" s="1"/>
  <c r="F10" i="16"/>
  <c r="F167" i="16"/>
  <c r="F52" i="16"/>
  <c r="F137" i="16"/>
  <c r="F165" i="16"/>
  <c r="F89" i="16"/>
  <c r="F161" i="16"/>
  <c r="F92" i="16"/>
  <c r="F82" i="16"/>
  <c r="F7" i="16"/>
  <c r="G45" i="16"/>
  <c r="H45" i="16" s="1"/>
  <c r="G93" i="16"/>
  <c r="H93" i="16" s="1"/>
  <c r="G66" i="16"/>
  <c r="H66" i="16" s="1"/>
  <c r="G98" i="16"/>
  <c r="H98" i="16" s="1"/>
  <c r="G67" i="16"/>
  <c r="H67" i="16" s="1"/>
  <c r="G97" i="16"/>
  <c r="H97" i="16" s="1"/>
  <c r="G63" i="16"/>
  <c r="H63" i="16" s="1"/>
  <c r="G116" i="16"/>
  <c r="H116" i="16" s="1"/>
  <c r="G154" i="16"/>
  <c r="H154" i="16" s="1"/>
  <c r="G19" i="16"/>
  <c r="H19" i="16" s="1"/>
  <c r="F46" i="16"/>
  <c r="F108" i="16"/>
  <c r="G108" i="16" s="1"/>
  <c r="H108" i="16" s="1"/>
  <c r="E47" i="16"/>
  <c r="F47" i="16" s="1"/>
  <c r="I595" i="16"/>
  <c r="H595" i="16"/>
  <c r="H323" i="16"/>
  <c r="I422" i="16"/>
  <c r="H422" i="16"/>
  <c r="I390" i="16"/>
  <c r="H390" i="16"/>
  <c r="H349" i="16"/>
  <c r="I349" i="16"/>
  <c r="H185" i="16"/>
  <c r="H330" i="16"/>
  <c r="I460" i="16"/>
  <c r="H460" i="16"/>
  <c r="I540" i="16"/>
  <c r="H540" i="16"/>
  <c r="H228" i="16"/>
  <c r="I454" i="16"/>
  <c r="H454" i="16"/>
  <c r="H297" i="16"/>
  <c r="H554" i="16"/>
  <c r="I554" i="16"/>
  <c r="I379" i="16"/>
  <c r="H379" i="16"/>
  <c r="I443" i="16"/>
  <c r="H443" i="16"/>
  <c r="I572" i="16"/>
  <c r="H572" i="16"/>
  <c r="I585" i="16"/>
  <c r="H585" i="16"/>
  <c r="H257" i="16"/>
  <c r="H294" i="16"/>
  <c r="I448" i="16"/>
  <c r="H448" i="16"/>
  <c r="H586" i="16"/>
  <c r="I586" i="16"/>
  <c r="I529" i="16"/>
  <c r="H529" i="16"/>
  <c r="H543" i="16"/>
  <c r="I543" i="16"/>
  <c r="I368" i="16"/>
  <c r="H368" i="16"/>
  <c r="H437" i="16"/>
  <c r="I437" i="16"/>
  <c r="I557" i="16"/>
  <c r="H557" i="16"/>
  <c r="I569" i="16"/>
  <c r="H569" i="16"/>
  <c r="I436" i="16"/>
  <c r="H436" i="16"/>
  <c r="H328" i="16"/>
  <c r="H518" i="16"/>
  <c r="I518" i="16"/>
  <c r="H530" i="16"/>
  <c r="I530" i="16"/>
  <c r="I362" i="16"/>
  <c r="H362" i="16"/>
  <c r="H431" i="16"/>
  <c r="I431" i="16"/>
  <c r="I544" i="16"/>
  <c r="H544" i="16"/>
  <c r="I555" i="16"/>
  <c r="H555" i="16"/>
  <c r="I424" i="16"/>
  <c r="H424" i="16"/>
  <c r="I505" i="16"/>
  <c r="H505" i="16"/>
  <c r="H240" i="16"/>
  <c r="I519" i="16"/>
  <c r="H519" i="16"/>
  <c r="H356" i="16"/>
  <c r="I356" i="16"/>
  <c r="I425" i="16"/>
  <c r="H425" i="16"/>
  <c r="H533" i="16"/>
  <c r="I533" i="16"/>
  <c r="H542" i="16"/>
  <c r="I542" i="16"/>
  <c r="H567" i="16"/>
  <c r="I567" i="16"/>
  <c r="H325" i="16"/>
  <c r="I434" i="16"/>
  <c r="H434" i="16"/>
  <c r="I402" i="16"/>
  <c r="H402" i="16"/>
  <c r="I361" i="16"/>
  <c r="H361" i="16"/>
  <c r="H311" i="16"/>
  <c r="I570" i="16"/>
  <c r="H570" i="16"/>
  <c r="H241" i="16"/>
  <c r="I412" i="16"/>
  <c r="H412" i="16"/>
  <c r="I492" i="16"/>
  <c r="H492" i="16"/>
  <c r="H506" i="16"/>
  <c r="I506" i="16"/>
  <c r="I350" i="16"/>
  <c r="H350" i="16"/>
  <c r="I419" i="16"/>
  <c r="H419" i="16"/>
  <c r="I516" i="16"/>
  <c r="H516" i="16"/>
  <c r="H261" i="16"/>
  <c r="H531" i="16"/>
  <c r="I531" i="16"/>
  <c r="H210" i="16"/>
  <c r="I400" i="16"/>
  <c r="H400" i="16"/>
  <c r="I472" i="16"/>
  <c r="H472" i="16"/>
  <c r="I493" i="16"/>
  <c r="H493" i="16"/>
  <c r="I344" i="16"/>
  <c r="H344" i="16"/>
  <c r="H413" i="16"/>
  <c r="I413" i="16"/>
  <c r="H507" i="16"/>
  <c r="I507" i="16"/>
  <c r="H237" i="16"/>
  <c r="I520" i="16"/>
  <c r="H520" i="16"/>
  <c r="H236" i="16"/>
  <c r="H388" i="16"/>
  <c r="I388" i="16"/>
  <c r="H331" i="16"/>
  <c r="I481" i="16"/>
  <c r="H481" i="16"/>
  <c r="H338" i="16"/>
  <c r="I338" i="16"/>
  <c r="I407" i="16"/>
  <c r="H407" i="16"/>
  <c r="H494" i="16"/>
  <c r="I494" i="16"/>
  <c r="H211" i="16"/>
  <c r="H511" i="16"/>
  <c r="I511" i="16"/>
  <c r="H201" i="16"/>
  <c r="H192" i="16"/>
  <c r="I376" i="16"/>
  <c r="H376" i="16"/>
  <c r="H233" i="16"/>
  <c r="I599" i="16"/>
  <c r="H599" i="16"/>
  <c r="I470" i="16"/>
  <c r="H470" i="16"/>
  <c r="H298" i="16"/>
  <c r="I401" i="16"/>
  <c r="H401" i="16"/>
  <c r="I479" i="16"/>
  <c r="H479" i="16"/>
  <c r="H184" i="16"/>
  <c r="H498" i="16"/>
  <c r="I498" i="16"/>
  <c r="H566" i="16"/>
  <c r="I566" i="16"/>
  <c r="I600" i="16"/>
  <c r="H600" i="16"/>
  <c r="I430" i="16"/>
  <c r="H430" i="16"/>
  <c r="I398" i="16"/>
  <c r="H398" i="16"/>
  <c r="I357" i="16"/>
  <c r="H357" i="16"/>
  <c r="I428" i="16"/>
  <c r="H428" i="16"/>
  <c r="H312" i="16"/>
  <c r="I508" i="16"/>
  <c r="H508" i="16"/>
  <c r="H249" i="16"/>
  <c r="H522" i="16"/>
  <c r="I522" i="16"/>
  <c r="I358" i="16"/>
  <c r="H358" i="16"/>
  <c r="I427" i="16"/>
  <c r="H427" i="16"/>
  <c r="I536" i="16"/>
  <c r="H536" i="16"/>
  <c r="H286" i="16"/>
  <c r="H547" i="16"/>
  <c r="I547" i="16"/>
  <c r="H175" i="16"/>
  <c r="H244" i="16"/>
  <c r="I416" i="16"/>
  <c r="H416" i="16"/>
  <c r="H499" i="16"/>
  <c r="I499" i="16"/>
  <c r="I509" i="16"/>
  <c r="H509" i="16"/>
  <c r="I352" i="16"/>
  <c r="H352" i="16"/>
  <c r="I421" i="16"/>
  <c r="H421" i="16"/>
  <c r="I525" i="16"/>
  <c r="H525" i="16"/>
  <c r="H270" i="16"/>
  <c r="H534" i="16"/>
  <c r="I534" i="16"/>
  <c r="H232" i="16"/>
  <c r="I404" i="16"/>
  <c r="H404" i="16"/>
  <c r="H277" i="16"/>
  <c r="I480" i="16"/>
  <c r="H480" i="16"/>
  <c r="H212" i="16"/>
  <c r="I496" i="16"/>
  <c r="H496" i="16"/>
  <c r="I346" i="16"/>
  <c r="H346" i="16"/>
  <c r="I415" i="16"/>
  <c r="H415" i="16"/>
  <c r="H510" i="16"/>
  <c r="I510" i="16"/>
  <c r="H245" i="16"/>
  <c r="I523" i="16"/>
  <c r="H523" i="16"/>
  <c r="H252" i="16"/>
  <c r="I392" i="16"/>
  <c r="H392" i="16"/>
  <c r="H256" i="16"/>
  <c r="I375" i="16"/>
  <c r="H375" i="16"/>
  <c r="I484" i="16"/>
  <c r="H484" i="16"/>
  <c r="H340" i="16"/>
  <c r="I340" i="16"/>
  <c r="I409" i="16"/>
  <c r="H409" i="16"/>
  <c r="I497" i="16"/>
  <c r="H497" i="16"/>
  <c r="H221" i="16"/>
  <c r="H514" i="16"/>
  <c r="I514" i="16"/>
  <c r="H583" i="16"/>
  <c r="I583" i="16"/>
  <c r="H587" i="16"/>
  <c r="I587" i="16"/>
  <c r="I442" i="16"/>
  <c r="H442" i="16"/>
  <c r="I410" i="16"/>
  <c r="H410" i="16"/>
  <c r="I378" i="16"/>
  <c r="H378" i="16"/>
  <c r="H337" i="16"/>
  <c r="I337" i="16"/>
  <c r="I380" i="16"/>
  <c r="H380" i="16"/>
  <c r="H306" i="16"/>
  <c r="I606" i="16"/>
  <c r="H606" i="16"/>
  <c r="H473" i="16"/>
  <c r="I473" i="16"/>
  <c r="I403" i="16"/>
  <c r="H403" i="16"/>
  <c r="H485" i="16"/>
  <c r="I485" i="16"/>
  <c r="H501" i="16"/>
  <c r="I501" i="16"/>
  <c r="I367" i="16"/>
  <c r="H367" i="16"/>
  <c r="H264" i="16"/>
  <c r="I588" i="16"/>
  <c r="H588" i="16"/>
  <c r="I462" i="16"/>
  <c r="H462" i="16"/>
  <c r="H282" i="16"/>
  <c r="I397" i="16"/>
  <c r="H397" i="16"/>
  <c r="I471" i="16"/>
  <c r="H471" i="16"/>
  <c r="H301" i="16"/>
  <c r="H487" i="16"/>
  <c r="I487" i="16"/>
  <c r="I475" i="16"/>
  <c r="H475" i="16"/>
  <c r="I355" i="16"/>
  <c r="H355" i="16"/>
  <c r="I564" i="16"/>
  <c r="H564" i="16"/>
  <c r="H594" i="16"/>
  <c r="I594" i="16"/>
  <c r="I391" i="16"/>
  <c r="H391" i="16"/>
  <c r="I456" i="16"/>
  <c r="H456" i="16"/>
  <c r="H266" i="16"/>
  <c r="I474" i="16"/>
  <c r="H474" i="16"/>
  <c r="H334" i="16"/>
  <c r="I343" i="16"/>
  <c r="H343" i="16"/>
  <c r="I603" i="16"/>
  <c r="H603" i="16"/>
  <c r="I553" i="16"/>
  <c r="H553" i="16"/>
  <c r="H314" i="16"/>
  <c r="I568" i="16"/>
  <c r="H568" i="16"/>
  <c r="I385" i="16"/>
  <c r="H385" i="16"/>
  <c r="H449" i="16"/>
  <c r="I449" i="16"/>
  <c r="I593" i="16"/>
  <c r="H593" i="16"/>
  <c r="H461" i="16"/>
  <c r="I461" i="16"/>
  <c r="I605" i="16"/>
  <c r="H605" i="16"/>
  <c r="H571" i="16"/>
  <c r="I571" i="16"/>
  <c r="H333" i="16"/>
  <c r="I438" i="16"/>
  <c r="H438" i="16"/>
  <c r="I406" i="16"/>
  <c r="H406" i="16"/>
  <c r="I365" i="16"/>
  <c r="H365" i="16"/>
  <c r="H319" i="16"/>
  <c r="H604" i="16"/>
  <c r="I604" i="16"/>
  <c r="I396" i="16"/>
  <c r="H396" i="16"/>
  <c r="I464" i="16"/>
  <c r="H464" i="16"/>
  <c r="H204" i="16"/>
  <c r="I489" i="16"/>
  <c r="H489" i="16"/>
  <c r="I342" i="16"/>
  <c r="H342" i="16"/>
  <c r="I411" i="16"/>
  <c r="H411" i="16"/>
  <c r="I500" i="16"/>
  <c r="H500" i="16"/>
  <c r="H229" i="16"/>
  <c r="I517" i="16"/>
  <c r="H517" i="16"/>
  <c r="H213" i="16"/>
  <c r="H197" i="16"/>
  <c r="I384" i="16"/>
  <c r="H384" i="16"/>
  <c r="H318" i="16"/>
  <c r="H176" i="16"/>
  <c r="I478" i="16"/>
  <c r="H478" i="16"/>
  <c r="I336" i="16"/>
  <c r="H336" i="16"/>
  <c r="I405" i="16"/>
  <c r="H405" i="16"/>
  <c r="H491" i="16"/>
  <c r="I491" i="16"/>
  <c r="H200" i="16"/>
  <c r="I504" i="16"/>
  <c r="H504" i="16"/>
  <c r="H189" i="16"/>
  <c r="I374" i="16"/>
  <c r="H374" i="16"/>
  <c r="H224" i="16"/>
  <c r="H274" i="16"/>
  <c r="I596" i="16"/>
  <c r="H596" i="16"/>
  <c r="H465" i="16"/>
  <c r="I465" i="16"/>
  <c r="H285" i="16"/>
  <c r="I399" i="16"/>
  <c r="H399" i="16"/>
  <c r="I476" i="16"/>
  <c r="H476" i="16"/>
  <c r="H495" i="16"/>
  <c r="I495" i="16"/>
  <c r="H483" i="16"/>
  <c r="I483" i="16"/>
  <c r="I359" i="16"/>
  <c r="H359" i="16"/>
  <c r="H574" i="16"/>
  <c r="I574" i="16"/>
  <c r="I371" i="16"/>
  <c r="H371" i="16"/>
  <c r="I597" i="16"/>
  <c r="H597" i="16"/>
  <c r="I393" i="16"/>
  <c r="H393" i="16"/>
  <c r="I463" i="16"/>
  <c r="H463" i="16"/>
  <c r="I477" i="16"/>
  <c r="H477" i="16"/>
  <c r="I455" i="16"/>
  <c r="H455" i="16"/>
  <c r="H205" i="16"/>
  <c r="I450" i="16"/>
  <c r="H450" i="16"/>
  <c r="I418" i="16"/>
  <c r="H418" i="16"/>
  <c r="I386" i="16"/>
  <c r="H386" i="16"/>
  <c r="I345" i="16"/>
  <c r="H345" i="16"/>
  <c r="H486" i="16"/>
  <c r="I486" i="16"/>
  <c r="I459" i="16"/>
  <c r="H459" i="16"/>
  <c r="I347" i="16"/>
  <c r="H347" i="16"/>
  <c r="I607" i="16"/>
  <c r="H607" i="16"/>
  <c r="H216" i="16"/>
  <c r="I556" i="16"/>
  <c r="H556" i="16"/>
  <c r="H316" i="16"/>
  <c r="H582" i="16"/>
  <c r="I582" i="16"/>
  <c r="I387" i="16"/>
  <c r="H387" i="16"/>
  <c r="I451" i="16"/>
  <c r="H451" i="16"/>
  <c r="H602" i="16"/>
  <c r="I602" i="16"/>
  <c r="I466" i="16"/>
  <c r="H466" i="16"/>
  <c r="H209" i="16"/>
  <c r="H310" i="16"/>
  <c r="H335" i="16"/>
  <c r="I335" i="16"/>
  <c r="H575" i="16"/>
  <c r="I575" i="16"/>
  <c r="H545" i="16"/>
  <c r="I545" i="16"/>
  <c r="H559" i="16"/>
  <c r="I559" i="16"/>
  <c r="H381" i="16"/>
  <c r="I381" i="16"/>
  <c r="H445" i="16"/>
  <c r="I445" i="16"/>
  <c r="I578" i="16"/>
  <c r="H578" i="16"/>
  <c r="I369" i="16"/>
  <c r="H369" i="16"/>
  <c r="I589" i="16"/>
  <c r="H589" i="16"/>
  <c r="H322" i="16"/>
  <c r="I452" i="16"/>
  <c r="H452" i="16"/>
  <c r="I592" i="16"/>
  <c r="H592" i="16"/>
  <c r="I532" i="16"/>
  <c r="H532" i="16"/>
  <c r="I546" i="16"/>
  <c r="H546" i="16"/>
  <c r="I372" i="16"/>
  <c r="H372" i="16"/>
  <c r="H439" i="16"/>
  <c r="I439" i="16"/>
  <c r="I560" i="16"/>
  <c r="H560" i="16"/>
  <c r="H313" i="16"/>
  <c r="I576" i="16"/>
  <c r="H576" i="16"/>
  <c r="I440" i="16"/>
  <c r="H440" i="16"/>
  <c r="I370" i="16"/>
  <c r="H370" i="16"/>
  <c r="I521" i="16"/>
  <c r="H521" i="16"/>
  <c r="H265" i="16"/>
  <c r="H535" i="16"/>
  <c r="I535" i="16"/>
  <c r="I364" i="16"/>
  <c r="H364" i="16"/>
  <c r="H433" i="16"/>
  <c r="I433" i="16"/>
  <c r="I549" i="16"/>
  <c r="H549" i="16"/>
  <c r="H302" i="16"/>
  <c r="H558" i="16"/>
  <c r="I558" i="16"/>
  <c r="H193" i="16"/>
  <c r="I446" i="16"/>
  <c r="H446" i="16"/>
  <c r="I414" i="16"/>
  <c r="H414" i="16"/>
  <c r="I382" i="16"/>
  <c r="H382" i="16"/>
  <c r="H341" i="16"/>
  <c r="I341" i="16"/>
  <c r="H177" i="16"/>
  <c r="I363" i="16"/>
  <c r="H363" i="16"/>
  <c r="H208" i="16"/>
  <c r="I577" i="16"/>
  <c r="H577" i="16"/>
  <c r="H457" i="16"/>
  <c r="I457" i="16"/>
  <c r="H269" i="16"/>
  <c r="I395" i="16"/>
  <c r="H395" i="16"/>
  <c r="I468" i="16"/>
  <c r="H468" i="16"/>
  <c r="H482" i="16"/>
  <c r="I482" i="16"/>
  <c r="H579" i="16"/>
  <c r="I579" i="16"/>
  <c r="I467" i="16"/>
  <c r="H467" i="16"/>
  <c r="I351" i="16"/>
  <c r="H351" i="16"/>
  <c r="H180" i="16"/>
  <c r="H225" i="16"/>
  <c r="I561" i="16"/>
  <c r="H561" i="16"/>
  <c r="I584" i="16"/>
  <c r="H584" i="16"/>
  <c r="I389" i="16"/>
  <c r="H389" i="16"/>
  <c r="H453" i="16"/>
  <c r="I453" i="16"/>
  <c r="H608" i="16"/>
  <c r="I608" i="16"/>
  <c r="H469" i="16"/>
  <c r="I469" i="16"/>
  <c r="H220" i="16"/>
  <c r="H326" i="16"/>
  <c r="H339" i="16"/>
  <c r="I339" i="16"/>
  <c r="H590" i="16"/>
  <c r="I590" i="16"/>
  <c r="H198" i="16"/>
  <c r="I548" i="16"/>
  <c r="H548" i="16"/>
  <c r="H307" i="16"/>
  <c r="H562" i="16"/>
  <c r="I562" i="16"/>
  <c r="I383" i="16"/>
  <c r="H383" i="16"/>
  <c r="I447" i="16"/>
  <c r="H447" i="16"/>
  <c r="I580" i="16"/>
  <c r="H580" i="16"/>
  <c r="I373" i="16"/>
  <c r="H373" i="16"/>
  <c r="H598" i="16"/>
  <c r="I598" i="16"/>
  <c r="H278" i="16"/>
  <c r="H327" i="16"/>
  <c r="I601" i="16"/>
  <c r="H601" i="16"/>
  <c r="H537" i="16"/>
  <c r="I537" i="16"/>
  <c r="H293" i="16"/>
  <c r="H551" i="16"/>
  <c r="I551" i="16"/>
  <c r="I377" i="16"/>
  <c r="H377" i="16"/>
  <c r="H441" i="16"/>
  <c r="I441" i="16"/>
  <c r="I565" i="16"/>
  <c r="H565" i="16"/>
  <c r="I581" i="16"/>
  <c r="H581" i="16"/>
  <c r="H490" i="16"/>
  <c r="I490" i="16"/>
  <c r="I591" i="16"/>
  <c r="H591" i="16"/>
  <c r="I426" i="16"/>
  <c r="H426" i="16"/>
  <c r="I394" i="16"/>
  <c r="H394" i="16"/>
  <c r="I353" i="16"/>
  <c r="H353" i="16"/>
  <c r="H315" i="16"/>
  <c r="H248" i="16"/>
  <c r="H290" i="16"/>
  <c r="I444" i="16"/>
  <c r="H444" i="16"/>
  <c r="I573" i="16"/>
  <c r="H573" i="16"/>
  <c r="I524" i="16"/>
  <c r="H524" i="16"/>
  <c r="I538" i="16"/>
  <c r="H538" i="16"/>
  <c r="I366" i="16"/>
  <c r="H366" i="16"/>
  <c r="H435" i="16"/>
  <c r="I435" i="16"/>
  <c r="I552" i="16"/>
  <c r="H552" i="16"/>
  <c r="H305" i="16"/>
  <c r="I563" i="16"/>
  <c r="H563" i="16"/>
  <c r="H262" i="16"/>
  <c r="I432" i="16"/>
  <c r="H432" i="16"/>
  <c r="H515" i="16"/>
  <c r="I515" i="16"/>
  <c r="I527" i="16"/>
  <c r="H527" i="16"/>
  <c r="I360" i="16"/>
  <c r="H360" i="16"/>
  <c r="H429" i="16"/>
  <c r="I429" i="16"/>
  <c r="H541" i="16"/>
  <c r="I541" i="16"/>
  <c r="H289" i="16"/>
  <c r="H550" i="16"/>
  <c r="I550" i="16"/>
  <c r="H181" i="16"/>
  <c r="H420" i="16"/>
  <c r="I420" i="16"/>
  <c r="H502" i="16"/>
  <c r="I502" i="16"/>
  <c r="I512" i="16"/>
  <c r="H512" i="16"/>
  <c r="I354" i="16"/>
  <c r="H354" i="16"/>
  <c r="I423" i="16"/>
  <c r="H423" i="16"/>
  <c r="I528" i="16"/>
  <c r="H528" i="16"/>
  <c r="H273" i="16"/>
  <c r="H539" i="16"/>
  <c r="I539" i="16"/>
  <c r="I408" i="16"/>
  <c r="H408" i="16"/>
  <c r="H281" i="16"/>
  <c r="I488" i="16"/>
  <c r="H488" i="16"/>
  <c r="H217" i="16"/>
  <c r="H503" i="16"/>
  <c r="I503" i="16"/>
  <c r="I348" i="16"/>
  <c r="H348" i="16"/>
  <c r="I417" i="16"/>
  <c r="H417" i="16"/>
  <c r="I513" i="16"/>
  <c r="H513" i="16"/>
  <c r="H253" i="16"/>
  <c r="H526" i="16"/>
  <c r="I526" i="16"/>
  <c r="H329" i="16"/>
  <c r="I458" i="16"/>
  <c r="H458" i="16"/>
  <c r="H317" i="16"/>
  <c r="F30" i="16"/>
  <c r="G30" i="16" s="1"/>
  <c r="H30" i="16" s="1"/>
  <c r="F102" i="16"/>
  <c r="G102" i="16" s="1"/>
  <c r="H102" i="16" s="1"/>
  <c r="F56" i="16"/>
  <c r="G56" i="16" s="1"/>
  <c r="H56" i="16" s="1"/>
  <c r="F94" i="16"/>
  <c r="G94" i="16" s="1"/>
  <c r="H94" i="16" s="1"/>
  <c r="F95" i="16"/>
  <c r="G95" i="16" s="1"/>
  <c r="H95" i="16" s="1"/>
  <c r="F50" i="16"/>
  <c r="G50" i="16" s="1"/>
  <c r="H50" i="16" s="1"/>
  <c r="F152" i="16"/>
  <c r="G152" i="16" s="1"/>
  <c r="H152" i="16" s="1"/>
  <c r="F135" i="16"/>
  <c r="G135" i="16" s="1"/>
  <c r="H135" i="16" s="1"/>
  <c r="F136" i="16"/>
  <c r="G136" i="16" s="1"/>
  <c r="H136" i="16" s="1"/>
  <c r="F129" i="16"/>
  <c r="G129" i="16" s="1"/>
  <c r="H129" i="16" s="1"/>
  <c r="F44" i="16"/>
  <c r="G44" i="16" s="1"/>
  <c r="H44" i="16" s="1"/>
  <c r="G92" i="16"/>
  <c r="H92" i="16" s="1"/>
  <c r="F37" i="16"/>
  <c r="G37" i="16" s="1"/>
  <c r="H37" i="16" s="1"/>
  <c r="F34" i="16"/>
  <c r="G34" i="16"/>
  <c r="H34" i="16" s="1"/>
  <c r="F36" i="16"/>
  <c r="G36" i="16" s="1"/>
  <c r="H36" i="16" s="1"/>
  <c r="F27" i="16"/>
  <c r="G27" i="16" s="1"/>
  <c r="H27" i="16" s="1"/>
  <c r="F25" i="16"/>
  <c r="G25" i="16" s="1"/>
  <c r="H25" i="16" s="1"/>
  <c r="F23" i="16"/>
  <c r="G23" i="16" s="1"/>
  <c r="H23" i="16" s="1"/>
  <c r="F28" i="16"/>
  <c r="G28" i="16" s="1"/>
  <c r="H28" i="16" s="1"/>
  <c r="F33" i="16"/>
  <c r="G33" i="16" s="1"/>
  <c r="H33" i="16" s="1"/>
  <c r="F29" i="16"/>
  <c r="G29" i="16" s="1"/>
  <c r="H29" i="16" s="1"/>
  <c r="F31" i="16"/>
  <c r="G31" i="16" s="1"/>
  <c r="H31" i="16" s="1"/>
  <c r="F35" i="16"/>
  <c r="G35" i="16" s="1"/>
  <c r="H35" i="16" s="1"/>
  <c r="F140" i="16"/>
  <c r="G140" i="16" s="1"/>
  <c r="H140" i="16" s="1"/>
  <c r="F101" i="16"/>
  <c r="G101" i="16" s="1"/>
  <c r="H101" i="16" s="1"/>
  <c r="F143" i="16"/>
  <c r="G143" i="16" s="1"/>
  <c r="H143" i="16" s="1"/>
  <c r="F13" i="16"/>
  <c r="G13" i="16" s="1"/>
  <c r="H13" i="16" s="1"/>
  <c r="F151" i="16"/>
  <c r="G151" i="16" s="1"/>
  <c r="H151" i="16" s="1"/>
  <c r="F43" i="16"/>
  <c r="G43" i="16" s="1"/>
  <c r="H43" i="16" s="1"/>
  <c r="F148" i="16"/>
  <c r="G148" i="16" s="1"/>
  <c r="H148" i="16" s="1"/>
  <c r="F99" i="16"/>
  <c r="G99" i="16" s="1"/>
  <c r="H99" i="16" s="1"/>
  <c r="F147" i="16"/>
  <c r="G147" i="16" s="1"/>
  <c r="H147" i="16" s="1"/>
  <c r="F14" i="16"/>
  <c r="G14" i="16" s="1"/>
  <c r="H14" i="16" s="1"/>
  <c r="F11" i="16"/>
  <c r="G11" i="16" s="1"/>
  <c r="H11" i="16" s="1"/>
  <c r="G118" i="16"/>
  <c r="H118" i="16" s="1"/>
  <c r="G126" i="16"/>
  <c r="H126" i="16" s="1"/>
  <c r="G124" i="16"/>
  <c r="H124" i="16" s="1"/>
  <c r="G128" i="16"/>
  <c r="H128" i="16" s="1"/>
  <c r="G121" i="16"/>
  <c r="H121" i="16" s="1"/>
  <c r="G127" i="16"/>
  <c r="H127" i="16" s="1"/>
  <c r="F122" i="16"/>
  <c r="G122" i="16" s="1"/>
  <c r="H122" i="16" s="1"/>
  <c r="F119" i="16"/>
  <c r="G120" i="16"/>
  <c r="H120" i="16" s="1"/>
  <c r="G48" i="16"/>
  <c r="H48" i="16" s="1"/>
  <c r="G4" i="16"/>
  <c r="H4" i="16" s="1"/>
  <c r="G123" i="16"/>
  <c r="H123" i="16" s="1"/>
  <c r="G72" i="16"/>
  <c r="H72" i="16" s="1"/>
  <c r="G10" i="16"/>
  <c r="H10" i="16" s="1"/>
  <c r="G7" i="16"/>
  <c r="H7" i="16" s="1"/>
  <c r="G71" i="16"/>
  <c r="H71" i="16" s="1"/>
  <c r="G41" i="16"/>
  <c r="H41" i="16" s="1"/>
  <c r="G76" i="16"/>
  <c r="H76" i="16" s="1"/>
  <c r="G8" i="16"/>
  <c r="H8" i="16" s="1"/>
  <c r="G69" i="16"/>
  <c r="H69" i="16" s="1"/>
  <c r="G9" i="16"/>
  <c r="H9" i="16" s="1"/>
  <c r="G112" i="16"/>
  <c r="H112" i="16" s="1"/>
  <c r="H157" i="16"/>
  <c r="H141" i="16"/>
  <c r="H153" i="16"/>
  <c r="H163" i="16"/>
  <c r="H137" i="16"/>
  <c r="H166" i="16"/>
  <c r="H158" i="16"/>
  <c r="H150" i="16"/>
  <c r="H142" i="16"/>
  <c r="H170" i="16"/>
  <c r="H162" i="16"/>
  <c r="H146" i="16"/>
  <c r="H138" i="16"/>
  <c r="H149" i="16"/>
  <c r="H167" i="16"/>
  <c r="H168" i="16"/>
  <c r="H144" i="16"/>
  <c r="H165" i="16"/>
  <c r="H159" i="16"/>
  <c r="H171" i="16"/>
  <c r="H161" i="16"/>
  <c r="H172" i="16"/>
  <c r="H164" i="16"/>
  <c r="H156" i="16"/>
  <c r="H169" i="16"/>
  <c r="H155" i="16"/>
  <c r="H145" i="16"/>
  <c r="G82" i="16"/>
  <c r="H82" i="16" s="1"/>
  <c r="G114" i="16"/>
  <c r="H114" i="16" s="1"/>
  <c r="G110" i="16"/>
  <c r="H110" i="16" s="1"/>
  <c r="G133" i="16"/>
  <c r="H133" i="16" s="1"/>
  <c r="G106" i="16"/>
  <c r="H106" i="16" s="1"/>
  <c r="G40" i="16"/>
  <c r="H40" i="16" s="1"/>
  <c r="G42" i="16"/>
  <c r="H42" i="16" s="1"/>
  <c r="G73" i="16"/>
  <c r="H73" i="16" s="1"/>
  <c r="G46" i="16"/>
  <c r="H46" i="16" s="1"/>
  <c r="G132" i="16"/>
  <c r="H132" i="16" s="1"/>
  <c r="G105" i="16"/>
  <c r="H105" i="16" s="1"/>
  <c r="G104" i="16"/>
  <c r="H104" i="16" s="1"/>
  <c r="B13" i="13"/>
  <c r="C13" i="13" s="1"/>
  <c r="C3" i="16"/>
  <c r="D3" i="16" s="1"/>
  <c r="E3" i="16" s="1"/>
  <c r="G47" i="16" l="1"/>
  <c r="H47" i="16" s="1"/>
  <c r="F3" i="16"/>
  <c r="C9" i="1" s="1"/>
  <c r="C15" i="1"/>
  <c r="C14" i="1"/>
  <c r="C11" i="1"/>
  <c r="G119" i="16"/>
  <c r="H119" i="16" s="1"/>
  <c r="C10" i="1" l="1"/>
  <c r="D10" i="1" s="1"/>
  <c r="C8" i="1"/>
  <c r="D8" i="1" s="1"/>
  <c r="C7" i="1"/>
  <c r="D7" i="1" s="1"/>
  <c r="C13" i="1"/>
  <c r="G3" i="16"/>
  <c r="H3" i="16" s="1"/>
  <c r="C12" i="1"/>
  <c r="D12" i="1" s="1"/>
  <c r="D9" i="1"/>
  <c r="D16" i="1"/>
  <c r="D15" i="1"/>
  <c r="D13" i="1"/>
  <c r="D14" i="1"/>
  <c r="B20" i="1"/>
  <c r="D11" i="1"/>
  <c r="D18" i="1" l="1"/>
  <c r="D19" i="1" s="1"/>
  <c r="A4" i="18"/>
  <c r="J607" i="16" l="1"/>
  <c r="J603" i="16"/>
  <c r="J599" i="16"/>
  <c r="J595" i="16"/>
  <c r="J591" i="16"/>
  <c r="J587" i="16"/>
  <c r="J583" i="16"/>
  <c r="J579" i="16"/>
  <c r="J575" i="16"/>
  <c r="J571" i="16"/>
  <c r="J567" i="16"/>
  <c r="J563" i="16"/>
  <c r="J559" i="16"/>
  <c r="J555" i="16"/>
  <c r="J551" i="16"/>
  <c r="J547" i="16"/>
  <c r="J543" i="16"/>
  <c r="J539" i="16"/>
  <c r="J535" i="16"/>
  <c r="J531" i="16"/>
  <c r="J527" i="16"/>
  <c r="J523" i="16"/>
  <c r="J519" i="16"/>
  <c r="J515" i="16"/>
  <c r="J511" i="16"/>
  <c r="J507" i="16"/>
  <c r="J503" i="16"/>
  <c r="J499" i="16"/>
  <c r="J495" i="16"/>
  <c r="J491" i="16"/>
  <c r="J487" i="16"/>
  <c r="J483" i="16"/>
  <c r="J479" i="16"/>
  <c r="J475" i="16"/>
  <c r="J471" i="16"/>
  <c r="J467" i="16"/>
  <c r="L467" i="16" s="1"/>
  <c r="J463" i="16"/>
  <c r="J459" i="16"/>
  <c r="L459" i="16" s="1"/>
  <c r="J455" i="16"/>
  <c r="J451" i="16"/>
  <c r="J447" i="16"/>
  <c r="J443" i="16"/>
  <c r="J439" i="16"/>
  <c r="J435" i="16"/>
  <c r="L435" i="16" s="1"/>
  <c r="J431" i="16"/>
  <c r="J427" i="16"/>
  <c r="J423" i="16"/>
  <c r="J419" i="16"/>
  <c r="J415" i="16"/>
  <c r="J411" i="16"/>
  <c r="J407" i="16"/>
  <c r="J606" i="16"/>
  <c r="J602" i="16"/>
  <c r="J598" i="16"/>
  <c r="J594" i="16"/>
  <c r="J590" i="16"/>
  <c r="J586" i="16"/>
  <c r="J582" i="16"/>
  <c r="J578" i="16"/>
  <c r="J574" i="16"/>
  <c r="J570" i="16"/>
  <c r="J566" i="16"/>
  <c r="J562" i="16"/>
  <c r="J558" i="16"/>
  <c r="J554" i="16"/>
  <c r="J550" i="16"/>
  <c r="J546" i="16"/>
  <c r="J542" i="16"/>
  <c r="J538" i="16"/>
  <c r="J534" i="16"/>
  <c r="J530" i="16"/>
  <c r="J526" i="16"/>
  <c r="J522" i="16"/>
  <c r="J518" i="16"/>
  <c r="J514" i="16"/>
  <c r="J510" i="16"/>
  <c r="J506" i="16"/>
  <c r="J502" i="16"/>
  <c r="J498" i="16"/>
  <c r="J494" i="16"/>
  <c r="J490" i="16"/>
  <c r="J486" i="16"/>
  <c r="J482" i="16"/>
  <c r="J478" i="16"/>
  <c r="J474" i="16"/>
  <c r="J470" i="16"/>
  <c r="J466" i="16"/>
  <c r="J462" i="16"/>
  <c r="J458" i="16"/>
  <c r="J454" i="16"/>
  <c r="J450" i="16"/>
  <c r="J446" i="16"/>
  <c r="J442" i="16"/>
  <c r="J438" i="16"/>
  <c r="J434" i="16"/>
  <c r="J430" i="16"/>
  <c r="J426" i="16"/>
  <c r="J422" i="16"/>
  <c r="J418" i="16"/>
  <c r="J414" i="16"/>
  <c r="J410" i="16"/>
  <c r="J406" i="16"/>
  <c r="J402" i="16"/>
  <c r="J398" i="16"/>
  <c r="J394" i="16"/>
  <c r="J390" i="16"/>
  <c r="J386" i="16"/>
  <c r="J382" i="16"/>
  <c r="J378" i="16"/>
  <c r="J374" i="16"/>
  <c r="J370" i="16"/>
  <c r="J366" i="16"/>
  <c r="J601" i="16"/>
  <c r="J593" i="16"/>
  <c r="J585" i="16"/>
  <c r="J577" i="16"/>
  <c r="J569" i="16"/>
  <c r="J561" i="16"/>
  <c r="J553" i="16"/>
  <c r="J545" i="16"/>
  <c r="J537" i="16"/>
  <c r="J529" i="16"/>
  <c r="J521" i="16"/>
  <c r="J513" i="16"/>
  <c r="J505" i="16"/>
  <c r="J497" i="16"/>
  <c r="J489" i="16"/>
  <c r="J481" i="16"/>
  <c r="J473" i="16"/>
  <c r="J465" i="16"/>
  <c r="J457" i="16"/>
  <c r="J449" i="16"/>
  <c r="L449" i="16" s="1"/>
  <c r="J441" i="16"/>
  <c r="J433" i="16"/>
  <c r="L433" i="16" s="1"/>
  <c r="J425" i="16"/>
  <c r="J417" i="16"/>
  <c r="J409" i="16"/>
  <c r="J403" i="16"/>
  <c r="J397" i="16"/>
  <c r="J392" i="16"/>
  <c r="J387" i="16"/>
  <c r="J381" i="16"/>
  <c r="J376" i="16"/>
  <c r="J371" i="16"/>
  <c r="J365" i="16"/>
  <c r="J361" i="16"/>
  <c r="J357" i="16"/>
  <c r="J353" i="16"/>
  <c r="J349" i="16"/>
  <c r="J345" i="16"/>
  <c r="J341" i="16"/>
  <c r="J337" i="16"/>
  <c r="J608" i="16"/>
  <c r="J600" i="16"/>
  <c r="J592" i="16"/>
  <c r="J584" i="16"/>
  <c r="J576" i="16"/>
  <c r="J568" i="16"/>
  <c r="J560" i="16"/>
  <c r="J552" i="16"/>
  <c r="J544" i="16"/>
  <c r="J536" i="16"/>
  <c r="J528" i="16"/>
  <c r="J520" i="16"/>
  <c r="J512" i="16"/>
  <c r="J504" i="16"/>
  <c r="J496" i="16"/>
  <c r="J488" i="16"/>
  <c r="J480" i="16"/>
  <c r="J472" i="16"/>
  <c r="J464" i="16"/>
  <c r="L464" i="16" s="1"/>
  <c r="J456" i="16"/>
  <c r="J448" i="16"/>
  <c r="J440" i="16"/>
  <c r="J432" i="16"/>
  <c r="J424" i="16"/>
  <c r="J416" i="16"/>
  <c r="J408" i="16"/>
  <c r="J401" i="16"/>
  <c r="J396" i="16"/>
  <c r="J391" i="16"/>
  <c r="J385" i="16"/>
  <c r="J380" i="16"/>
  <c r="J375" i="16"/>
  <c r="J369" i="16"/>
  <c r="J364" i="16"/>
  <c r="J360" i="16"/>
  <c r="J356" i="16"/>
  <c r="J352" i="16"/>
  <c r="J348" i="16"/>
  <c r="J344" i="16"/>
  <c r="J340" i="16"/>
  <c r="J336" i="16"/>
  <c r="J605" i="16"/>
  <c r="J589" i="16"/>
  <c r="J573" i="16"/>
  <c r="J557" i="16"/>
  <c r="J541" i="16"/>
  <c r="J525" i="16"/>
  <c r="J509" i="16"/>
  <c r="J493" i="16"/>
  <c r="J477" i="16"/>
  <c r="J461" i="16"/>
  <c r="J445" i="16"/>
  <c r="L445" i="16" s="1"/>
  <c r="J429" i="16"/>
  <c r="J413" i="16"/>
  <c r="J400" i="16"/>
  <c r="J389" i="16"/>
  <c r="J379" i="16"/>
  <c r="J368" i="16"/>
  <c r="J359" i="16"/>
  <c r="J351" i="16"/>
  <c r="J343" i="16"/>
  <c r="J335" i="16"/>
  <c r="J597" i="16"/>
  <c r="J565" i="16"/>
  <c r="J533" i="16"/>
  <c r="J501" i="16"/>
  <c r="J469" i="16"/>
  <c r="J437" i="16"/>
  <c r="J405" i="16"/>
  <c r="J384" i="16"/>
  <c r="J363" i="16"/>
  <c r="J347" i="16"/>
  <c r="J604" i="16"/>
  <c r="J588" i="16"/>
  <c r="J572" i="16"/>
  <c r="J556" i="16"/>
  <c r="J540" i="16"/>
  <c r="J524" i="16"/>
  <c r="J508" i="16"/>
  <c r="J492" i="16"/>
  <c r="J476" i="16"/>
  <c r="J460" i="16"/>
  <c r="J444" i="16"/>
  <c r="J428" i="16"/>
  <c r="J412" i="16"/>
  <c r="J399" i="16"/>
  <c r="J388" i="16"/>
  <c r="J377" i="16"/>
  <c r="J367" i="16"/>
  <c r="J358" i="16"/>
  <c r="J350" i="16"/>
  <c r="J342" i="16"/>
  <c r="J581" i="16"/>
  <c r="J549" i="16"/>
  <c r="J517" i="16"/>
  <c r="J485" i="16"/>
  <c r="J453" i="16"/>
  <c r="L453" i="16" s="1"/>
  <c r="J421" i="16"/>
  <c r="J395" i="16"/>
  <c r="J373" i="16"/>
  <c r="J355" i="16"/>
  <c r="J339" i="16"/>
  <c r="J580" i="16"/>
  <c r="J516" i="16"/>
  <c r="J452" i="16"/>
  <c r="L452" i="16" s="1"/>
  <c r="J393" i="16"/>
  <c r="J354" i="16"/>
  <c r="J548" i="16"/>
  <c r="J484" i="16"/>
  <c r="J420" i="16"/>
  <c r="J372" i="16"/>
  <c r="J338" i="16"/>
  <c r="J596" i="16"/>
  <c r="J532" i="16"/>
  <c r="J468" i="16"/>
  <c r="L468" i="16" s="1"/>
  <c r="J404" i="16"/>
  <c r="J362" i="16"/>
  <c r="J500" i="16"/>
  <c r="J436" i="16"/>
  <c r="L436" i="16" s="1"/>
  <c r="J383" i="16"/>
  <c r="J564" i="16"/>
  <c r="J346" i="16"/>
  <c r="L460" i="16"/>
  <c r="L457" i="16"/>
  <c r="L456" i="16"/>
  <c r="L448" i="16"/>
  <c r="L444" i="16"/>
  <c r="L441" i="16"/>
  <c r="L472" i="16"/>
  <c r="L440" i="16"/>
  <c r="L432" i="16"/>
  <c r="L428" i="16"/>
  <c r="L437" i="16"/>
  <c r="L429" i="16"/>
  <c r="L431" i="16"/>
  <c r="L471" i="16"/>
  <c r="L455" i="16"/>
  <c r="L439" i="16"/>
  <c r="L463" i="16"/>
  <c r="L451" i="16"/>
  <c r="L447" i="16"/>
  <c r="L476" i="16"/>
  <c r="L443" i="16"/>
  <c r="L475" i="16"/>
  <c r="A7" i="18" a="1"/>
  <c r="A7" i="18" s="1"/>
  <c r="D3" i="17" s="1"/>
  <c r="E16" i="1"/>
  <c r="A10" i="18"/>
  <c r="I210" i="16" l="1"/>
  <c r="J210" i="16" s="1"/>
  <c r="I176" i="16"/>
  <c r="I198" i="16"/>
  <c r="I289" i="16"/>
  <c r="I188" i="16"/>
  <c r="I211" i="16"/>
  <c r="I230" i="16"/>
  <c r="J230" i="16" s="1"/>
  <c r="I282" i="16"/>
  <c r="I264" i="16"/>
  <c r="J264" i="16" s="1"/>
  <c r="I262" i="16"/>
  <c r="I263" i="16"/>
  <c r="J263" i="16" s="1"/>
  <c r="I252" i="16"/>
  <c r="I314" i="16"/>
  <c r="J314" i="16" s="1"/>
  <c r="I253" i="16"/>
  <c r="I217" i="16"/>
  <c r="J217" i="16" s="1"/>
  <c r="I175" i="16"/>
  <c r="I293" i="16"/>
  <c r="J293" i="16" s="1"/>
  <c r="I290" i="16"/>
  <c r="I273" i="16"/>
  <c r="J273" i="16" s="1"/>
  <c r="I311" i="16"/>
  <c r="I196" i="16"/>
  <c r="J196" i="16" s="1"/>
  <c r="K457" i="16"/>
  <c r="K449" i="16"/>
  <c r="K440" i="16"/>
  <c r="K453" i="16"/>
  <c r="K468" i="16"/>
  <c r="K455" i="16"/>
  <c r="K476" i="16"/>
  <c r="K428" i="16"/>
  <c r="K441" i="16"/>
  <c r="K472" i="16"/>
  <c r="I299" i="16"/>
  <c r="I280" i="16"/>
  <c r="I309" i="16"/>
  <c r="I227" i="16"/>
  <c r="I191" i="16"/>
  <c r="I291" i="16"/>
  <c r="I178" i="16"/>
  <c r="I195" i="16"/>
  <c r="I214" i="16"/>
  <c r="I287" i="16"/>
  <c r="I186" i="16"/>
  <c r="I243" i="16"/>
  <c r="I267" i="16"/>
  <c r="I303" i="16"/>
  <c r="I268" i="16"/>
  <c r="I247" i="16"/>
  <c r="I238" i="16"/>
  <c r="I275" i="16"/>
  <c r="I179" i="16"/>
  <c r="I260" i="16"/>
  <c r="I246" i="16"/>
  <c r="I234" i="16"/>
  <c r="I320" i="16"/>
  <c r="I218" i="16"/>
  <c r="I323" i="16"/>
  <c r="I325" i="16"/>
  <c r="I306" i="16"/>
  <c r="I274" i="16"/>
  <c r="I302" i="16"/>
  <c r="I269" i="16"/>
  <c r="I183" i="16"/>
  <c r="I258" i="16"/>
  <c r="I276" i="16"/>
  <c r="I206" i="16"/>
  <c r="I296" i="16"/>
  <c r="I226" i="16"/>
  <c r="I194" i="16"/>
  <c r="I174" i="16"/>
  <c r="I187" i="16"/>
  <c r="I203" i="16"/>
  <c r="I173" i="16"/>
  <c r="I272" i="16"/>
  <c r="I279" i="16"/>
  <c r="I254" i="16"/>
  <c r="I222" i="16"/>
  <c r="I295" i="16"/>
  <c r="I321" i="16"/>
  <c r="I292" i="16"/>
  <c r="I284" i="16"/>
  <c r="I207" i="16"/>
  <c r="I182" i="16"/>
  <c r="I215" i="16"/>
  <c r="I239" i="16"/>
  <c r="I231" i="16"/>
  <c r="I190" i="16"/>
  <c r="I288" i="16"/>
  <c r="I235" i="16"/>
  <c r="I228" i="16"/>
  <c r="I297" i="16"/>
  <c r="I298" i="16"/>
  <c r="I312" i="16"/>
  <c r="I277" i="16"/>
  <c r="I212" i="16"/>
  <c r="I278" i="16"/>
  <c r="I281" i="16"/>
  <c r="I308" i="16"/>
  <c r="I250" i="16"/>
  <c r="I223" i="16"/>
  <c r="I251" i="16"/>
  <c r="I259" i="16"/>
  <c r="I199" i="16"/>
  <c r="I304" i="16"/>
  <c r="I219" i="16"/>
  <c r="I332" i="16"/>
  <c r="I242" i="16"/>
  <c r="I202" i="16"/>
  <c r="I300" i="16"/>
  <c r="I283" i="16"/>
  <c r="I324" i="16"/>
  <c r="I255" i="16"/>
  <c r="I271" i="16"/>
  <c r="I237" i="16"/>
  <c r="I192" i="16"/>
  <c r="I233" i="16"/>
  <c r="I245" i="16"/>
  <c r="I221" i="16"/>
  <c r="I334" i="16"/>
  <c r="I333" i="16"/>
  <c r="I204" i="16"/>
  <c r="I197" i="16"/>
  <c r="I189" i="16"/>
  <c r="I216" i="16"/>
  <c r="I209" i="16"/>
  <c r="I177" i="16"/>
  <c r="I220" i="16"/>
  <c r="I327" i="16"/>
  <c r="I329" i="16"/>
  <c r="I317" i="16"/>
  <c r="I318" i="16"/>
  <c r="I244" i="16"/>
  <c r="I208" i="16"/>
  <c r="I285" i="16"/>
  <c r="I294" i="16"/>
  <c r="I313" i="16"/>
  <c r="I261" i="16"/>
  <c r="I305" i="16"/>
  <c r="I180" i="16"/>
  <c r="I301" i="16"/>
  <c r="I326" i="16"/>
  <c r="I213" i="16"/>
  <c r="I201" i="16"/>
  <c r="I193" i="16"/>
  <c r="I200" i="16"/>
  <c r="I330" i="16"/>
  <c r="I232" i="16"/>
  <c r="I328" i="16"/>
  <c r="I310" i="16"/>
  <c r="I224" i="16"/>
  <c r="I270" i="16"/>
  <c r="I316" i="16"/>
  <c r="I266" i="16"/>
  <c r="I236" i="16"/>
  <c r="I265" i="16"/>
  <c r="I286" i="16"/>
  <c r="I315" i="16"/>
  <c r="I249" i="16"/>
  <c r="I257" i="16"/>
  <c r="I181" i="16"/>
  <c r="I229" i="16"/>
  <c r="I241" i="16"/>
  <c r="I205" i="16"/>
  <c r="I256" i="16"/>
  <c r="I248" i="16"/>
  <c r="I322" i="16"/>
  <c r="I331" i="16"/>
  <c r="I225" i="16"/>
  <c r="I184" i="16"/>
  <c r="I185" i="16"/>
  <c r="I307" i="16"/>
  <c r="I319" i="16"/>
  <c r="I240" i="16"/>
  <c r="K439" i="16"/>
  <c r="K437" i="16"/>
  <c r="K429" i="16"/>
  <c r="K586" i="16"/>
  <c r="L586" i="16"/>
  <c r="K427" i="16"/>
  <c r="L427" i="16"/>
  <c r="K414" i="16"/>
  <c r="L414" i="16"/>
  <c r="M435" i="16"/>
  <c r="N435" i="16"/>
  <c r="K509" i="16"/>
  <c r="L509" i="16"/>
  <c r="K589" i="16"/>
  <c r="L589" i="16"/>
  <c r="K425" i="16"/>
  <c r="L425" i="16"/>
  <c r="K314" i="16"/>
  <c r="L314" i="16"/>
  <c r="K263" i="16"/>
  <c r="L263" i="16"/>
  <c r="M475" i="16"/>
  <c r="N475" i="16"/>
  <c r="K393" i="16"/>
  <c r="L393" i="16"/>
  <c r="K293" i="16"/>
  <c r="L293" i="16"/>
  <c r="M459" i="16"/>
  <c r="N459" i="16"/>
  <c r="K413" i="16"/>
  <c r="L413" i="16"/>
  <c r="K597" i="16"/>
  <c r="L597" i="16"/>
  <c r="K422" i="16"/>
  <c r="L422" i="16"/>
  <c r="K520" i="16"/>
  <c r="L520" i="16"/>
  <c r="K378" i="16"/>
  <c r="L378" i="16"/>
  <c r="K377" i="16"/>
  <c r="L377" i="16"/>
  <c r="K465" i="16"/>
  <c r="L465" i="16"/>
  <c r="K273" i="16"/>
  <c r="L273" i="16"/>
  <c r="K337" i="16"/>
  <c r="L337" i="16"/>
  <c r="K557" i="16"/>
  <c r="L557" i="16"/>
  <c r="M467" i="16"/>
  <c r="N467" i="16"/>
  <c r="K516" i="16"/>
  <c r="L516" i="16"/>
  <c r="K385" i="16"/>
  <c r="L385" i="16"/>
  <c r="K591" i="16"/>
  <c r="L591" i="16"/>
  <c r="K406" i="16"/>
  <c r="L406" i="16"/>
  <c r="K541" i="16"/>
  <c r="L541" i="16"/>
  <c r="K484" i="16"/>
  <c r="L484" i="16"/>
  <c r="K347" i="16"/>
  <c r="L347" i="16"/>
  <c r="N447" i="16"/>
  <c r="M447" i="16"/>
  <c r="K593" i="16"/>
  <c r="L593" i="16"/>
  <c r="K394" i="16"/>
  <c r="L394" i="16"/>
  <c r="N463" i="16"/>
  <c r="M463" i="16"/>
  <c r="K572" i="16"/>
  <c r="L572" i="16"/>
  <c r="K522" i="16"/>
  <c r="L522" i="16"/>
  <c r="K342" i="16"/>
  <c r="L342" i="16"/>
  <c r="K513" i="16"/>
  <c r="L513" i="16"/>
  <c r="K606" i="16"/>
  <c r="L606" i="16"/>
  <c r="K598" i="16"/>
  <c r="L598" i="16"/>
  <c r="K543" i="16"/>
  <c r="L543" i="16"/>
  <c r="K499" i="16"/>
  <c r="L499" i="16"/>
  <c r="K336" i="16"/>
  <c r="L336" i="16"/>
  <c r="K230" i="16"/>
  <c r="L230" i="16"/>
  <c r="K370" i="16"/>
  <c r="L370" i="16"/>
  <c r="K567" i="16"/>
  <c r="L567" i="16"/>
  <c r="K550" i="16"/>
  <c r="L550" i="16"/>
  <c r="K507" i="16"/>
  <c r="L507" i="16"/>
  <c r="K366" i="16"/>
  <c r="L366" i="16"/>
  <c r="K536" i="16"/>
  <c r="L536" i="16"/>
  <c r="K607" i="16"/>
  <c r="L607" i="16"/>
  <c r="K481" i="16"/>
  <c r="L481" i="16"/>
  <c r="K381" i="16"/>
  <c r="L381" i="16"/>
  <c r="K364" i="16"/>
  <c r="L364" i="16"/>
  <c r="K356" i="16"/>
  <c r="L356" i="16"/>
  <c r="K478" i="16"/>
  <c r="L478" i="16"/>
  <c r="K605" i="16"/>
  <c r="L605" i="16"/>
  <c r="K451" i="16"/>
  <c r="K348" i="16"/>
  <c r="L348" i="16"/>
  <c r="K412" i="16"/>
  <c r="L412" i="16"/>
  <c r="K434" i="16"/>
  <c r="L434" i="16"/>
  <c r="K400" i="16"/>
  <c r="L400" i="16"/>
  <c r="N432" i="16"/>
  <c r="M432" i="16"/>
  <c r="N440" i="16"/>
  <c r="M440" i="16"/>
  <c r="K442" i="16"/>
  <c r="L442" i="16"/>
  <c r="K450" i="16"/>
  <c r="L450" i="16"/>
  <c r="K458" i="16"/>
  <c r="L458" i="16"/>
  <c r="K538" i="16"/>
  <c r="L538" i="16"/>
  <c r="N464" i="16"/>
  <c r="M464" i="16"/>
  <c r="K498" i="16"/>
  <c r="L498" i="16"/>
  <c r="K582" i="16"/>
  <c r="L582" i="16"/>
  <c r="N448" i="16"/>
  <c r="M448" i="16"/>
  <c r="N456" i="16"/>
  <c r="M456" i="16"/>
  <c r="K510" i="16"/>
  <c r="L510" i="16"/>
  <c r="K362" i="16"/>
  <c r="L362" i="16"/>
  <c r="K346" i="16"/>
  <c r="L346" i="16"/>
  <c r="K584" i="16"/>
  <c r="L584" i="16"/>
  <c r="K410" i="16"/>
  <c r="L410" i="16"/>
  <c r="K389" i="16"/>
  <c r="L389" i="16"/>
  <c r="K461" i="16"/>
  <c r="L461" i="16"/>
  <c r="K512" i="16"/>
  <c r="L512" i="16"/>
  <c r="K480" i="16"/>
  <c r="L480" i="16"/>
  <c r="K547" i="16"/>
  <c r="L547" i="16"/>
  <c r="K554" i="16"/>
  <c r="L554" i="16"/>
  <c r="K398" i="16"/>
  <c r="L398" i="16"/>
  <c r="K553" i="16"/>
  <c r="L553" i="16"/>
  <c r="K521" i="16"/>
  <c r="L521" i="16"/>
  <c r="K338" i="16"/>
  <c r="L338" i="16"/>
  <c r="K556" i="16"/>
  <c r="L556" i="16"/>
  <c r="K530" i="16"/>
  <c r="L530" i="16"/>
  <c r="K594" i="16"/>
  <c r="L594" i="16"/>
  <c r="K339" i="16"/>
  <c r="L339" i="16"/>
  <c r="K367" i="16"/>
  <c r="L367" i="16"/>
  <c r="K399" i="16"/>
  <c r="L399" i="16"/>
  <c r="K562" i="16"/>
  <c r="L562" i="16"/>
  <c r="K401" i="16"/>
  <c r="L401" i="16"/>
  <c r="K477" i="16"/>
  <c r="L477" i="16"/>
  <c r="K519" i="16"/>
  <c r="L519" i="16"/>
  <c r="N476" i="16"/>
  <c r="M476" i="16"/>
  <c r="K599" i="16"/>
  <c r="L599" i="16"/>
  <c r="K403" i="16"/>
  <c r="L403" i="16"/>
  <c r="K369" i="16"/>
  <c r="L369" i="16"/>
  <c r="K565" i="16"/>
  <c r="L565" i="16"/>
  <c r="K533" i="16"/>
  <c r="L533" i="16"/>
  <c r="K483" i="16"/>
  <c r="L483" i="16"/>
  <c r="K485" i="16"/>
  <c r="L485" i="16"/>
  <c r="K561" i="16"/>
  <c r="L561" i="16"/>
  <c r="K493" i="16"/>
  <c r="L493" i="16"/>
  <c r="K604" i="16"/>
  <c r="L604" i="16"/>
  <c r="K411" i="16"/>
  <c r="L411" i="16"/>
  <c r="K528" i="16"/>
  <c r="L528" i="16"/>
  <c r="K544" i="16"/>
  <c r="L544" i="16"/>
  <c r="K523" i="16"/>
  <c r="L523" i="16"/>
  <c r="N455" i="16"/>
  <c r="M455" i="16"/>
  <c r="K539" i="16"/>
  <c r="L539" i="16"/>
  <c r="K473" i="16"/>
  <c r="L473" i="16"/>
  <c r="K580" i="16"/>
  <c r="L580" i="16"/>
  <c r="K566" i="16"/>
  <c r="L566" i="16"/>
  <c r="K349" i="16"/>
  <c r="L349" i="16"/>
  <c r="K365" i="16"/>
  <c r="L365" i="16"/>
  <c r="K592" i="16"/>
  <c r="L592" i="16"/>
  <c r="K423" i="16"/>
  <c r="L423" i="16"/>
  <c r="K415" i="16"/>
  <c r="L415" i="16"/>
  <c r="K577" i="16"/>
  <c r="L577" i="16"/>
  <c r="K424" i="16"/>
  <c r="L424" i="16"/>
  <c r="K464" i="16"/>
  <c r="K416" i="16"/>
  <c r="L416" i="16"/>
  <c r="K443" i="16"/>
  <c r="K392" i="16"/>
  <c r="L392" i="16"/>
  <c r="K445" i="16"/>
  <c r="K384" i="16"/>
  <c r="L384" i="16"/>
  <c r="K462" i="16"/>
  <c r="L462" i="16"/>
  <c r="K376" i="16"/>
  <c r="L376" i="16"/>
  <c r="N429" i="16"/>
  <c r="M429" i="16"/>
  <c r="N437" i="16"/>
  <c r="M437" i="16"/>
  <c r="K475" i="16"/>
  <c r="K404" i="16"/>
  <c r="L404" i="16"/>
  <c r="K433" i="16"/>
  <c r="K447" i="16"/>
  <c r="K444" i="16"/>
  <c r="K452" i="16"/>
  <c r="K460" i="16"/>
  <c r="K563" i="16"/>
  <c r="L563" i="16"/>
  <c r="N472" i="16"/>
  <c r="M472" i="16"/>
  <c r="K506" i="16"/>
  <c r="L506" i="16"/>
  <c r="N441" i="16"/>
  <c r="M441" i="16"/>
  <c r="N449" i="16"/>
  <c r="M449" i="16"/>
  <c r="N457" i="16"/>
  <c r="M457" i="16"/>
  <c r="K486" i="16"/>
  <c r="L486" i="16"/>
  <c r="K534" i="16"/>
  <c r="L534" i="16"/>
  <c r="K409" i="16"/>
  <c r="L409" i="16"/>
  <c r="K373" i="16"/>
  <c r="L373" i="16"/>
  <c r="K571" i="16"/>
  <c r="L571" i="16"/>
  <c r="K573" i="16"/>
  <c r="L573" i="16"/>
  <c r="K340" i="16"/>
  <c r="L340" i="16"/>
  <c r="K575" i="16"/>
  <c r="L575" i="16"/>
  <c r="K500" i="16"/>
  <c r="L500" i="16"/>
  <c r="K341" i="16"/>
  <c r="L341" i="16"/>
  <c r="K390" i="16"/>
  <c r="L390" i="16"/>
  <c r="K588" i="16"/>
  <c r="L588" i="16"/>
  <c r="K383" i="16"/>
  <c r="L383" i="16"/>
  <c r="K355" i="16"/>
  <c r="L355" i="16"/>
  <c r="K537" i="16"/>
  <c r="L537" i="16"/>
  <c r="K569" i="16"/>
  <c r="L569" i="16"/>
  <c r="K525" i="16"/>
  <c r="L525" i="16"/>
  <c r="K504" i="16"/>
  <c r="L504" i="16"/>
  <c r="K395" i="16"/>
  <c r="L395" i="16"/>
  <c r="K496" i="16"/>
  <c r="L496" i="16"/>
  <c r="K549" i="16"/>
  <c r="L549" i="16"/>
  <c r="K489" i="16"/>
  <c r="L489" i="16"/>
  <c r="K354" i="16"/>
  <c r="L354" i="16"/>
  <c r="K602" i="16"/>
  <c r="L602" i="16"/>
  <c r="K552" i="16"/>
  <c r="L552" i="16"/>
  <c r="K407" i="16"/>
  <c r="L407" i="16"/>
  <c r="K532" i="16"/>
  <c r="L532" i="16"/>
  <c r="K508" i="16"/>
  <c r="L508" i="16"/>
  <c r="K568" i="16"/>
  <c r="L568" i="16"/>
  <c r="K524" i="16"/>
  <c r="L524" i="16"/>
  <c r="K358" i="16"/>
  <c r="L358" i="16"/>
  <c r="N451" i="16"/>
  <c r="M451" i="16"/>
  <c r="K505" i="16"/>
  <c r="L505" i="16"/>
  <c r="K343" i="16"/>
  <c r="L343" i="16"/>
  <c r="K210" i="16"/>
  <c r="L210" i="16"/>
  <c r="K371" i="16"/>
  <c r="L371" i="16"/>
  <c r="K357" i="16"/>
  <c r="L357" i="16"/>
  <c r="K418" i="16"/>
  <c r="L418" i="16"/>
  <c r="K531" i="16"/>
  <c r="L531" i="16"/>
  <c r="K359" i="16"/>
  <c r="L359" i="16"/>
  <c r="K595" i="16"/>
  <c r="L595" i="16"/>
  <c r="K419" i="16"/>
  <c r="L419" i="16"/>
  <c r="K387" i="16"/>
  <c r="L387" i="16"/>
  <c r="K601" i="16"/>
  <c r="L601" i="16"/>
  <c r="K405" i="16"/>
  <c r="L405" i="16"/>
  <c r="K515" i="16"/>
  <c r="L515" i="16"/>
  <c r="K514" i="16"/>
  <c r="L514" i="16"/>
  <c r="K558" i="16"/>
  <c r="L558" i="16"/>
  <c r="K529" i="16"/>
  <c r="L529" i="16"/>
  <c r="K517" i="16"/>
  <c r="L517" i="16"/>
  <c r="K363" i="16"/>
  <c r="L363" i="16"/>
  <c r="N471" i="16"/>
  <c r="M471" i="16"/>
  <c r="K564" i="16"/>
  <c r="L564" i="16"/>
  <c r="K570" i="16"/>
  <c r="L570" i="16"/>
  <c r="K420" i="16"/>
  <c r="L420" i="16"/>
  <c r="K459" i="16"/>
  <c r="K396" i="16"/>
  <c r="L396" i="16"/>
  <c r="K546" i="16"/>
  <c r="L546" i="16"/>
  <c r="K388" i="16"/>
  <c r="L388" i="16"/>
  <c r="K380" i="16"/>
  <c r="L380" i="16"/>
  <c r="K430" i="16"/>
  <c r="L430" i="16"/>
  <c r="K438" i="16"/>
  <c r="L438" i="16"/>
  <c r="K463" i="16"/>
  <c r="K368" i="16"/>
  <c r="L368" i="16"/>
  <c r="N428" i="16"/>
  <c r="M428" i="16"/>
  <c r="N436" i="16"/>
  <c r="M436" i="16"/>
  <c r="K446" i="16"/>
  <c r="L446" i="16"/>
  <c r="K454" i="16"/>
  <c r="L454" i="16"/>
  <c r="K467" i="16"/>
  <c r="K578" i="16"/>
  <c r="L578" i="16"/>
  <c r="K482" i="16"/>
  <c r="L482" i="16"/>
  <c r="K542" i="16"/>
  <c r="L542" i="16"/>
  <c r="N444" i="16"/>
  <c r="M444" i="16"/>
  <c r="N452" i="16"/>
  <c r="M452" i="16"/>
  <c r="N460" i="16"/>
  <c r="M460" i="16"/>
  <c r="K494" i="16"/>
  <c r="L494" i="16"/>
  <c r="K559" i="16"/>
  <c r="L559" i="16"/>
  <c r="K540" i="16"/>
  <c r="L540" i="16"/>
  <c r="K479" i="16"/>
  <c r="L479" i="16"/>
  <c r="K397" i="16"/>
  <c r="L397" i="16"/>
  <c r="K560" i="16"/>
  <c r="L560" i="16"/>
  <c r="K426" i="16"/>
  <c r="L426" i="16"/>
  <c r="K361" i="16"/>
  <c r="L361" i="16"/>
  <c r="K526" i="16"/>
  <c r="L526" i="16"/>
  <c r="K351" i="16"/>
  <c r="L351" i="16"/>
  <c r="K375" i="16"/>
  <c r="L375" i="16"/>
  <c r="K491" i="16"/>
  <c r="L491" i="16"/>
  <c r="K469" i="16"/>
  <c r="L469" i="16"/>
  <c r="M443" i="16"/>
  <c r="N443" i="16"/>
  <c r="K488" i="16"/>
  <c r="L488" i="16"/>
  <c r="K402" i="16"/>
  <c r="L402" i="16"/>
  <c r="K386" i="16"/>
  <c r="L386" i="16"/>
  <c r="K548" i="16"/>
  <c r="L548" i="16"/>
  <c r="K503" i="16"/>
  <c r="L503" i="16"/>
  <c r="K501" i="16"/>
  <c r="L501" i="16"/>
  <c r="K581" i="16"/>
  <c r="L581" i="16"/>
  <c r="K495" i="16"/>
  <c r="L495" i="16"/>
  <c r="K379" i="16"/>
  <c r="L379" i="16"/>
  <c r="K196" i="16"/>
  <c r="L196" i="16"/>
  <c r="K535" i="16"/>
  <c r="L535" i="16"/>
  <c r="K217" i="16"/>
  <c r="L217" i="16"/>
  <c r="K497" i="16"/>
  <c r="L497" i="16"/>
  <c r="K587" i="16"/>
  <c r="L587" i="16"/>
  <c r="K518" i="16"/>
  <c r="L518" i="16"/>
  <c r="K579" i="16"/>
  <c r="L579" i="16"/>
  <c r="K527" i="16"/>
  <c r="L527" i="16"/>
  <c r="K382" i="16"/>
  <c r="L382" i="16"/>
  <c r="K417" i="16"/>
  <c r="L417" i="16"/>
  <c r="K603" i="16"/>
  <c r="L603" i="16"/>
  <c r="K335" i="16"/>
  <c r="L335" i="16"/>
  <c r="K421" i="16"/>
  <c r="L421" i="16"/>
  <c r="K545" i="16"/>
  <c r="L545" i="16"/>
  <c r="N439" i="16"/>
  <c r="M439" i="16"/>
  <c r="K600" i="16"/>
  <c r="L600" i="16"/>
  <c r="K391" i="16"/>
  <c r="L391" i="16"/>
  <c r="K576" i="16"/>
  <c r="L576" i="16"/>
  <c r="K353" i="16"/>
  <c r="L353" i="16"/>
  <c r="K350" i="16"/>
  <c r="L350" i="16"/>
  <c r="K345" i="16"/>
  <c r="L345" i="16"/>
  <c r="K585" i="16"/>
  <c r="L585" i="16"/>
  <c r="K487" i="16"/>
  <c r="L487" i="16"/>
  <c r="K608" i="16"/>
  <c r="L608" i="16"/>
  <c r="K492" i="16"/>
  <c r="L492" i="16"/>
  <c r="K583" i="16"/>
  <c r="L583" i="16"/>
  <c r="K374" i="16"/>
  <c r="L374" i="16"/>
  <c r="K590" i="16"/>
  <c r="L590" i="16"/>
  <c r="K511" i="16"/>
  <c r="L511" i="16"/>
  <c r="N431" i="16"/>
  <c r="M431" i="16"/>
  <c r="K596" i="16"/>
  <c r="L596" i="16"/>
  <c r="K360" i="16"/>
  <c r="L360" i="16"/>
  <c r="K436" i="16"/>
  <c r="K352" i="16"/>
  <c r="L352" i="16"/>
  <c r="K431" i="16"/>
  <c r="K471" i="16"/>
  <c r="K432" i="16"/>
  <c r="K555" i="16"/>
  <c r="L555" i="16"/>
  <c r="K435" i="16"/>
  <c r="K344" i="16"/>
  <c r="L344" i="16"/>
  <c r="K408" i="16"/>
  <c r="L408" i="16"/>
  <c r="N433" i="16"/>
  <c r="M433" i="16"/>
  <c r="K466" i="16"/>
  <c r="L466" i="16"/>
  <c r="K372" i="16"/>
  <c r="L372" i="16"/>
  <c r="K470" i="16"/>
  <c r="L470" i="16"/>
  <c r="K448" i="16"/>
  <c r="K456" i="16"/>
  <c r="K474" i="16"/>
  <c r="L474" i="16"/>
  <c r="K264" i="16"/>
  <c r="L264" i="16"/>
  <c r="K490" i="16"/>
  <c r="L490" i="16"/>
  <c r="K551" i="16"/>
  <c r="L551" i="16"/>
  <c r="N445" i="16"/>
  <c r="M445" i="16"/>
  <c r="N453" i="16"/>
  <c r="M453" i="16"/>
  <c r="N468" i="16"/>
  <c r="M468" i="16"/>
  <c r="K502" i="16"/>
  <c r="L502" i="16"/>
  <c r="K574" i="16"/>
  <c r="L574" i="16"/>
  <c r="I167" i="16"/>
  <c r="I26" i="16"/>
  <c r="I66" i="16"/>
  <c r="J66" i="16" s="1"/>
  <c r="I106" i="16"/>
  <c r="I154" i="16"/>
  <c r="J154" i="16" s="1"/>
  <c r="I51" i="16"/>
  <c r="J51" i="16" s="1"/>
  <c r="I121" i="16"/>
  <c r="I20" i="16"/>
  <c r="I100" i="16"/>
  <c r="I115" i="16"/>
  <c r="I53" i="16"/>
  <c r="J53" i="16" s="1"/>
  <c r="I42" i="16"/>
  <c r="I90" i="16"/>
  <c r="I130" i="16"/>
  <c r="I170" i="16"/>
  <c r="I89" i="16"/>
  <c r="I169" i="16"/>
  <c r="I52" i="16"/>
  <c r="J52" i="16" s="1"/>
  <c r="I47" i="16"/>
  <c r="I11" i="16"/>
  <c r="J11" i="16" s="1"/>
  <c r="I23" i="16"/>
  <c r="J23" i="16" s="1"/>
  <c r="I37" i="16"/>
  <c r="J37" i="16" s="1"/>
  <c r="I34" i="16"/>
  <c r="J34" i="16" s="1"/>
  <c r="I74" i="16"/>
  <c r="J74" i="16" s="1"/>
  <c r="I122" i="16"/>
  <c r="J122" i="16" s="1"/>
  <c r="I162" i="16"/>
  <c r="I61" i="16"/>
  <c r="J61" i="16" s="1"/>
  <c r="I153" i="16"/>
  <c r="I36" i="16"/>
  <c r="J36" i="16" s="1"/>
  <c r="I128" i="16"/>
  <c r="J128" i="16" s="1"/>
  <c r="I3" i="16"/>
  <c r="J3" i="16" s="1"/>
  <c r="C3" i="26"/>
  <c r="I10" i="16"/>
  <c r="J10" i="16" s="1"/>
  <c r="I58" i="16"/>
  <c r="I98" i="16"/>
  <c r="I138" i="16"/>
  <c r="I33" i="16"/>
  <c r="I105" i="16"/>
  <c r="J105" i="16" s="1"/>
  <c r="I27" i="16"/>
  <c r="J27" i="16" s="1"/>
  <c r="I84" i="16"/>
  <c r="I83" i="16"/>
  <c r="C3" i="18"/>
  <c r="I31" i="16"/>
  <c r="J31" i="16" s="1"/>
  <c r="I18" i="16"/>
  <c r="J18" i="16" s="1"/>
  <c r="I50" i="16"/>
  <c r="J50" i="16" s="1"/>
  <c r="I82" i="16"/>
  <c r="I114" i="16"/>
  <c r="I146" i="16"/>
  <c r="I15" i="16"/>
  <c r="I73" i="16"/>
  <c r="I137" i="16"/>
  <c r="I4" i="16"/>
  <c r="J4" i="16" s="1"/>
  <c r="I68" i="16"/>
  <c r="J68" i="16" s="1"/>
  <c r="I160" i="16"/>
  <c r="I147" i="16"/>
  <c r="I17" i="16"/>
  <c r="I45" i="16"/>
  <c r="I14" i="16"/>
  <c r="J14" i="16" s="1"/>
  <c r="I30" i="16"/>
  <c r="J30" i="16" s="1"/>
  <c r="I46" i="16"/>
  <c r="I62" i="16"/>
  <c r="J62" i="16" s="1"/>
  <c r="I78" i="16"/>
  <c r="I94" i="16"/>
  <c r="I110" i="16"/>
  <c r="I126" i="16"/>
  <c r="J126" i="16" s="1"/>
  <c r="I142" i="16"/>
  <c r="I158" i="16"/>
  <c r="I5" i="16"/>
  <c r="I43" i="16"/>
  <c r="J43" i="16" s="1"/>
  <c r="I65" i="16"/>
  <c r="J65" i="16" s="1"/>
  <c r="I97" i="16"/>
  <c r="I129" i="16"/>
  <c r="I161" i="16"/>
  <c r="I41" i="16"/>
  <c r="I28" i="16"/>
  <c r="J28" i="16" s="1"/>
  <c r="I60" i="16"/>
  <c r="I92" i="16"/>
  <c r="I144" i="16"/>
  <c r="J144" i="16" s="1"/>
  <c r="I67" i="16"/>
  <c r="J67" i="16" s="1"/>
  <c r="I131" i="16"/>
  <c r="J131" i="16" s="1"/>
  <c r="I6" i="16"/>
  <c r="J6" i="16" s="1"/>
  <c r="I22" i="16"/>
  <c r="J22" i="16" s="1"/>
  <c r="I38" i="16"/>
  <c r="I54" i="16"/>
  <c r="J54" i="16" s="1"/>
  <c r="I70" i="16"/>
  <c r="J70" i="16" s="1"/>
  <c r="I86" i="16"/>
  <c r="J86" i="16" s="1"/>
  <c r="I102" i="16"/>
  <c r="I118" i="16"/>
  <c r="J118" i="16" s="1"/>
  <c r="I134" i="16"/>
  <c r="I150" i="16"/>
  <c r="J150" i="16" s="1"/>
  <c r="I166" i="16"/>
  <c r="I25" i="16"/>
  <c r="J25" i="16" s="1"/>
  <c r="I57" i="16"/>
  <c r="I81" i="16"/>
  <c r="I113" i="16"/>
  <c r="I145" i="16"/>
  <c r="I13" i="16"/>
  <c r="I12" i="16"/>
  <c r="I44" i="16"/>
  <c r="I76" i="16"/>
  <c r="I112" i="16"/>
  <c r="J112" i="16" s="1"/>
  <c r="I9" i="16"/>
  <c r="J9" i="16" s="1"/>
  <c r="I99" i="16"/>
  <c r="I163" i="16"/>
  <c r="C3" i="23"/>
  <c r="C3" i="22"/>
  <c r="C3" i="20"/>
  <c r="I69" i="16"/>
  <c r="I77" i="16"/>
  <c r="I85" i="16"/>
  <c r="I93" i="16"/>
  <c r="I101" i="16"/>
  <c r="J101" i="16" s="1"/>
  <c r="I109" i="16"/>
  <c r="I117" i="16"/>
  <c r="I125" i="16"/>
  <c r="I133" i="16"/>
  <c r="I141" i="16"/>
  <c r="I149" i="16"/>
  <c r="I157" i="16"/>
  <c r="I165" i="16"/>
  <c r="I7" i="16"/>
  <c r="J7" i="16" s="1"/>
  <c r="I21" i="16"/>
  <c r="I35" i="16"/>
  <c r="J35" i="16" s="1"/>
  <c r="I49" i="16"/>
  <c r="I8" i="16"/>
  <c r="J8" i="16" s="1"/>
  <c r="I16" i="16"/>
  <c r="J16" i="16" s="1"/>
  <c r="I24" i="16"/>
  <c r="I32" i="16"/>
  <c r="I40" i="16"/>
  <c r="I48" i="16"/>
  <c r="I56" i="16"/>
  <c r="J56" i="16" s="1"/>
  <c r="I64" i="16"/>
  <c r="I72" i="16"/>
  <c r="I80" i="16"/>
  <c r="I88" i="16"/>
  <c r="I96" i="16"/>
  <c r="I104" i="16"/>
  <c r="I120" i="16"/>
  <c r="J120" i="16" s="1"/>
  <c r="I136" i="16"/>
  <c r="I152" i="16"/>
  <c r="I168" i="16"/>
  <c r="I29" i="16"/>
  <c r="J29" i="16" s="1"/>
  <c r="I59" i="16"/>
  <c r="J59" i="16" s="1"/>
  <c r="I75" i="16"/>
  <c r="I91" i="16"/>
  <c r="I107" i="16"/>
  <c r="I123" i="16"/>
  <c r="J123" i="16" s="1"/>
  <c r="I139" i="16"/>
  <c r="I155" i="16"/>
  <c r="I171" i="16"/>
  <c r="C3" i="24"/>
  <c r="C3" i="25"/>
  <c r="C3" i="21"/>
  <c r="I108" i="16"/>
  <c r="I116" i="16"/>
  <c r="I124" i="16"/>
  <c r="I132" i="16"/>
  <c r="I140" i="16"/>
  <c r="J140" i="16" s="1"/>
  <c r="I148" i="16"/>
  <c r="I156" i="16"/>
  <c r="J156" i="16" s="1"/>
  <c r="I164" i="16"/>
  <c r="I172" i="16"/>
  <c r="I19" i="16"/>
  <c r="I39" i="16"/>
  <c r="I55" i="16"/>
  <c r="J55" i="16" s="1"/>
  <c r="I63" i="16"/>
  <c r="J63" i="16" s="1"/>
  <c r="I71" i="16"/>
  <c r="J71" i="16" s="1"/>
  <c r="I79" i="16"/>
  <c r="I87" i="16"/>
  <c r="I95" i="16"/>
  <c r="I103" i="16"/>
  <c r="I111" i="16"/>
  <c r="I119" i="16"/>
  <c r="J119" i="16" s="1"/>
  <c r="I127" i="16"/>
  <c r="I135" i="16"/>
  <c r="I143" i="16"/>
  <c r="J143" i="16" s="1"/>
  <c r="I151" i="16"/>
  <c r="J151" i="16" s="1"/>
  <c r="I159" i="16"/>
  <c r="C3" i="19"/>
  <c r="K132" i="16" l="1"/>
  <c r="J132" i="16"/>
  <c r="K155" i="16"/>
  <c r="J155" i="16"/>
  <c r="K168" i="16"/>
  <c r="J168" i="16"/>
  <c r="J141" i="16"/>
  <c r="K141" i="16" s="1"/>
  <c r="J77" i="16"/>
  <c r="K77" i="16" s="1"/>
  <c r="K161" i="16"/>
  <c r="J161" i="16"/>
  <c r="J169" i="16"/>
  <c r="K169" i="16" s="1"/>
  <c r="J100" i="16"/>
  <c r="K100" i="16" s="1"/>
  <c r="J167" i="16"/>
  <c r="K167" i="16" s="1"/>
  <c r="J135" i="16"/>
  <c r="K135" i="16" s="1"/>
  <c r="K19" i="16"/>
  <c r="J19" i="16"/>
  <c r="K148" i="16"/>
  <c r="J148" i="16"/>
  <c r="J136" i="16"/>
  <c r="K136" i="16" s="1"/>
  <c r="J88" i="16"/>
  <c r="K88" i="16" s="1"/>
  <c r="K157" i="16"/>
  <c r="J157" i="16"/>
  <c r="J93" i="16"/>
  <c r="K93" i="16" s="1"/>
  <c r="K44" i="16"/>
  <c r="J44" i="16"/>
  <c r="K113" i="16"/>
  <c r="J113" i="16"/>
  <c r="K166" i="16"/>
  <c r="J166" i="16"/>
  <c r="J102" i="16"/>
  <c r="K97" i="16"/>
  <c r="J97" i="16"/>
  <c r="K158" i="16"/>
  <c r="J158" i="16"/>
  <c r="K94" i="16"/>
  <c r="J94" i="16"/>
  <c r="K147" i="16"/>
  <c r="J147" i="16"/>
  <c r="K137" i="16"/>
  <c r="J137" i="16"/>
  <c r="K114" i="16"/>
  <c r="J114" i="16"/>
  <c r="K98" i="16"/>
  <c r="J98" i="16"/>
  <c r="K47" i="16"/>
  <c r="J47" i="16"/>
  <c r="J170" i="16"/>
  <c r="J121" i="16"/>
  <c r="K121" i="16" s="1"/>
  <c r="J240" i="16"/>
  <c r="K240" i="16" s="1"/>
  <c r="J184" i="16"/>
  <c r="L184" i="16" s="1"/>
  <c r="M184" i="16" s="1"/>
  <c r="J248" i="16"/>
  <c r="L248" i="16" s="1"/>
  <c r="J229" i="16"/>
  <c r="L229" i="16" s="1"/>
  <c r="M229" i="16" s="1"/>
  <c r="J315" i="16"/>
  <c r="L315" i="16" s="1"/>
  <c r="M315" i="16" s="1"/>
  <c r="J266" i="16"/>
  <c r="K266" i="16" s="1"/>
  <c r="L266" i="16" s="1"/>
  <c r="M266" i="16" s="1"/>
  <c r="J310" i="16"/>
  <c r="L310" i="16" s="1"/>
  <c r="M310" i="16" s="1"/>
  <c r="J326" i="16"/>
  <c r="K326" i="16" s="1"/>
  <c r="J261" i="16"/>
  <c r="L261" i="16" s="1"/>
  <c r="M261" i="16" s="1"/>
  <c r="J208" i="16"/>
  <c r="L208" i="16" s="1"/>
  <c r="M208" i="16" s="1"/>
  <c r="J329" i="16"/>
  <c r="L329" i="16" s="1"/>
  <c r="M329" i="16" s="1"/>
  <c r="J209" i="16"/>
  <c r="K209" i="16" s="1"/>
  <c r="J204" i="16"/>
  <c r="L204" i="16" s="1"/>
  <c r="M204" i="16" s="1"/>
  <c r="J245" i="16"/>
  <c r="L245" i="16" s="1"/>
  <c r="M245" i="16" s="1"/>
  <c r="J271" i="16"/>
  <c r="L271" i="16" s="1"/>
  <c r="M271" i="16" s="1"/>
  <c r="J300" i="16"/>
  <c r="L300" i="16" s="1"/>
  <c r="J219" i="16"/>
  <c r="K219" i="16" s="1"/>
  <c r="J251" i="16"/>
  <c r="K251" i="16" s="1"/>
  <c r="J281" i="16"/>
  <c r="K281" i="16" s="1"/>
  <c r="J312" i="16"/>
  <c r="L312" i="16" s="1"/>
  <c r="J235" i="16"/>
  <c r="L235" i="16" s="1"/>
  <c r="M235" i="16" s="1"/>
  <c r="J239" i="16"/>
  <c r="L239" i="16" s="1"/>
  <c r="J284" i="16"/>
  <c r="L284" i="16" s="1"/>
  <c r="J222" i="16"/>
  <c r="L222" i="16" s="1"/>
  <c r="M222" i="16" s="1"/>
  <c r="J173" i="16"/>
  <c r="K173" i="16" s="1"/>
  <c r="J194" i="16"/>
  <c r="K194" i="16" s="1"/>
  <c r="J276" i="16"/>
  <c r="L276" i="16" s="1"/>
  <c r="M276" i="16" s="1"/>
  <c r="J246" i="16"/>
  <c r="L246" i="16" s="1"/>
  <c r="M246" i="16" s="1"/>
  <c r="J238" i="16"/>
  <c r="L238" i="16" s="1"/>
  <c r="M238" i="16" s="1"/>
  <c r="J267" i="16"/>
  <c r="L267" i="16" s="1"/>
  <c r="M267" i="16" s="1"/>
  <c r="J214" i="16"/>
  <c r="L214" i="16" s="1"/>
  <c r="M214" i="16" s="1"/>
  <c r="J191" i="16"/>
  <c r="L191" i="16" s="1"/>
  <c r="M191" i="16" s="1"/>
  <c r="J299" i="16"/>
  <c r="K299" i="16" s="1"/>
  <c r="L299" i="16" s="1"/>
  <c r="M299" i="16" s="1"/>
  <c r="J311" i="16"/>
  <c r="K311" i="16" s="1"/>
  <c r="J175" i="16"/>
  <c r="L175" i="16" s="1"/>
  <c r="M175" i="16" s="1"/>
  <c r="J252" i="16"/>
  <c r="K252" i="16" s="1"/>
  <c r="J282" i="16"/>
  <c r="L282" i="16" s="1"/>
  <c r="J289" i="16"/>
  <c r="L289" i="16" s="1"/>
  <c r="M289" i="16" s="1"/>
  <c r="K127" i="16"/>
  <c r="J127" i="16"/>
  <c r="K95" i="16"/>
  <c r="J95" i="16"/>
  <c r="K172" i="16"/>
  <c r="J172" i="16"/>
  <c r="K108" i="16"/>
  <c r="J108" i="16"/>
  <c r="K171" i="16"/>
  <c r="J171" i="16"/>
  <c r="J80" i="16"/>
  <c r="K80" i="16" s="1"/>
  <c r="J48" i="16"/>
  <c r="K48" i="16" s="1"/>
  <c r="J21" i="16"/>
  <c r="K21" i="16" s="1"/>
  <c r="J149" i="16"/>
  <c r="K149" i="16" s="1"/>
  <c r="K81" i="16"/>
  <c r="J81" i="16"/>
  <c r="K41" i="16"/>
  <c r="J41" i="16"/>
  <c r="K142" i="16"/>
  <c r="J142" i="16"/>
  <c r="K78" i="16"/>
  <c r="J78" i="16"/>
  <c r="K160" i="16"/>
  <c r="J160" i="16"/>
  <c r="K73" i="16"/>
  <c r="J73" i="16"/>
  <c r="K82" i="16"/>
  <c r="J82" i="16"/>
  <c r="J58" i="16"/>
  <c r="J115" i="16"/>
  <c r="K115" i="16" s="1"/>
  <c r="J26" i="16"/>
  <c r="K26" i="16" s="1"/>
  <c r="J319" i="16"/>
  <c r="K319" i="16" s="1"/>
  <c r="J225" i="16"/>
  <c r="L225" i="16" s="1"/>
  <c r="M225" i="16" s="1"/>
  <c r="J256" i="16"/>
  <c r="L256" i="16" s="1"/>
  <c r="M256" i="16" s="1"/>
  <c r="J181" i="16"/>
  <c r="K181" i="16" s="1"/>
  <c r="J286" i="16"/>
  <c r="L286" i="16" s="1"/>
  <c r="M286" i="16" s="1"/>
  <c r="J316" i="16"/>
  <c r="L316" i="16" s="1"/>
  <c r="M316" i="16" s="1"/>
  <c r="J328" i="16"/>
  <c r="K328" i="16" s="1"/>
  <c r="J301" i="16"/>
  <c r="K301" i="16" s="1"/>
  <c r="J313" i="16"/>
  <c r="L313" i="16" s="1"/>
  <c r="M313" i="16" s="1"/>
  <c r="J216" i="16"/>
  <c r="K216" i="16" s="1"/>
  <c r="J333" i="16"/>
  <c r="L333" i="16" s="1"/>
  <c r="M333" i="16" s="1"/>
  <c r="J233" i="16"/>
  <c r="K233" i="16" s="1"/>
  <c r="J202" i="16"/>
  <c r="L202" i="16" s="1"/>
  <c r="M202" i="16" s="1"/>
  <c r="J304" i="16"/>
  <c r="K304" i="16" s="1"/>
  <c r="J223" i="16"/>
  <c r="K223" i="16" s="1"/>
  <c r="J278" i="16"/>
  <c r="K278" i="16" s="1"/>
  <c r="J298" i="16"/>
  <c r="K298" i="16" s="1"/>
  <c r="J288" i="16"/>
  <c r="K288" i="16" s="1"/>
  <c r="J215" i="16"/>
  <c r="K215" i="16" s="1"/>
  <c r="J292" i="16"/>
  <c r="K292" i="16" s="1"/>
  <c r="J203" i="16"/>
  <c r="K203" i="16" s="1"/>
  <c r="J226" i="16"/>
  <c r="L226" i="16" s="1"/>
  <c r="M226" i="16" s="1"/>
  <c r="J218" i="16"/>
  <c r="L218" i="16" s="1"/>
  <c r="M218" i="16" s="1"/>
  <c r="J260" i="16"/>
  <c r="K260" i="16" s="1"/>
  <c r="J247" i="16"/>
  <c r="K247" i="16" s="1"/>
  <c r="J195" i="16"/>
  <c r="K195" i="16" s="1"/>
  <c r="J91" i="16"/>
  <c r="K91" i="16" s="1"/>
  <c r="K40" i="16"/>
  <c r="J40" i="16"/>
  <c r="J109" i="16"/>
  <c r="J57" i="16"/>
  <c r="J92" i="16"/>
  <c r="L92" i="16" s="1"/>
  <c r="J33" i="16"/>
  <c r="K33" i="16" s="1"/>
  <c r="L307" i="16"/>
  <c r="M307" i="16" s="1"/>
  <c r="J307" i="16"/>
  <c r="K205" i="16"/>
  <c r="J205" i="16"/>
  <c r="L257" i="16"/>
  <c r="M257" i="16" s="1"/>
  <c r="J257" i="16"/>
  <c r="L201" i="16"/>
  <c r="J201" i="16"/>
  <c r="K294" i="16"/>
  <c r="J294" i="16"/>
  <c r="K318" i="16"/>
  <c r="J318" i="16"/>
  <c r="K220" i="16"/>
  <c r="J220" i="16"/>
  <c r="L189" i="16"/>
  <c r="M189" i="16" s="1"/>
  <c r="J189" i="16"/>
  <c r="L334" i="16"/>
  <c r="M334" i="16" s="1"/>
  <c r="J334" i="16"/>
  <c r="L192" i="16"/>
  <c r="M192" i="16" s="1"/>
  <c r="J192" i="16"/>
  <c r="L324" i="16"/>
  <c r="M324" i="16" s="1"/>
  <c r="J324" i="16"/>
  <c r="J199" i="16"/>
  <c r="K199" i="16" s="1"/>
  <c r="J297" i="16"/>
  <c r="J190" i="16"/>
  <c r="L190" i="16" s="1"/>
  <c r="M190" i="16" s="1"/>
  <c r="J182" i="16"/>
  <c r="L182" i="16" s="1"/>
  <c r="M182" i="16" s="1"/>
  <c r="J321" i="16"/>
  <c r="K321" i="16" s="1"/>
  <c r="J279" i="16"/>
  <c r="K279" i="16" s="1"/>
  <c r="J187" i="16"/>
  <c r="K187" i="16" s="1"/>
  <c r="J296" i="16"/>
  <c r="K296" i="16" s="1"/>
  <c r="J183" i="16"/>
  <c r="L183" i="16" s="1"/>
  <c r="M183" i="16" s="1"/>
  <c r="J306" i="16"/>
  <c r="K306" i="16" s="1"/>
  <c r="J320" i="16"/>
  <c r="L320" i="16" s="1"/>
  <c r="M320" i="16" s="1"/>
  <c r="K268" i="16"/>
  <c r="J268" i="16"/>
  <c r="K186" i="16"/>
  <c r="J186" i="16"/>
  <c r="K178" i="16"/>
  <c r="J178" i="16"/>
  <c r="K309" i="16"/>
  <c r="J309" i="16"/>
  <c r="L309" i="16" s="1"/>
  <c r="L290" i="16"/>
  <c r="J290" i="16"/>
  <c r="K290" i="16" s="1"/>
  <c r="L253" i="16"/>
  <c r="J253" i="16"/>
  <c r="K253" i="16" s="1"/>
  <c r="L262" i="16"/>
  <c r="M262" i="16" s="1"/>
  <c r="J262" i="16"/>
  <c r="K262" i="16" s="1"/>
  <c r="K211" i="16"/>
  <c r="J211" i="16"/>
  <c r="L211" i="16" s="1"/>
  <c r="L176" i="16"/>
  <c r="J176" i="16"/>
  <c r="K176" i="16" s="1"/>
  <c r="J111" i="16"/>
  <c r="K39" i="16"/>
  <c r="J39" i="16"/>
  <c r="J124" i="16"/>
  <c r="K75" i="16"/>
  <c r="J75" i="16"/>
  <c r="K152" i="16"/>
  <c r="J152" i="16"/>
  <c r="K96" i="16"/>
  <c r="J96" i="16"/>
  <c r="J49" i="16"/>
  <c r="J165" i="16"/>
  <c r="L165" i="16" s="1"/>
  <c r="J133" i="16"/>
  <c r="K133" i="16" s="1"/>
  <c r="K163" i="16"/>
  <c r="J163" i="16"/>
  <c r="J76" i="16"/>
  <c r="J145" i="16"/>
  <c r="K145" i="16" s="1"/>
  <c r="K129" i="16"/>
  <c r="J129" i="16"/>
  <c r="J5" i="16"/>
  <c r="K46" i="16"/>
  <c r="J46" i="16"/>
  <c r="K17" i="16"/>
  <c r="J17" i="16"/>
  <c r="J84" i="16"/>
  <c r="K84" i="16" s="1"/>
  <c r="K153" i="16"/>
  <c r="J153" i="16"/>
  <c r="J89" i="16"/>
  <c r="L185" i="16"/>
  <c r="J185" i="16"/>
  <c r="K185" i="16" s="1"/>
  <c r="K322" i="16"/>
  <c r="J322" i="16"/>
  <c r="L241" i="16"/>
  <c r="M241" i="16" s="1"/>
  <c r="J241" i="16"/>
  <c r="K249" i="16"/>
  <c r="J249" i="16"/>
  <c r="K236" i="16"/>
  <c r="J236" i="16"/>
  <c r="L236" i="16" s="1"/>
  <c r="M236" i="16" s="1"/>
  <c r="K224" i="16"/>
  <c r="J224" i="16"/>
  <c r="L330" i="16"/>
  <c r="J330" i="16"/>
  <c r="K330" i="16" s="1"/>
  <c r="L213" i="16"/>
  <c r="M213" i="16" s="1"/>
  <c r="J213" i="16"/>
  <c r="K213" i="16" s="1"/>
  <c r="J305" i="16"/>
  <c r="K305" i="16" s="1"/>
  <c r="L305" i="16" s="1"/>
  <c r="J285" i="16"/>
  <c r="K285" i="16" s="1"/>
  <c r="J317" i="16"/>
  <c r="K317" i="16" s="1"/>
  <c r="J177" i="16"/>
  <c r="L177" i="16" s="1"/>
  <c r="M177" i="16" s="1"/>
  <c r="J197" i="16"/>
  <c r="K197" i="16" s="1"/>
  <c r="J221" i="16"/>
  <c r="K221" i="16" s="1"/>
  <c r="J237" i="16"/>
  <c r="L237" i="16" s="1"/>
  <c r="M237" i="16" s="1"/>
  <c r="J283" i="16"/>
  <c r="K283" i="16" s="1"/>
  <c r="J332" i="16"/>
  <c r="L332" i="16" s="1"/>
  <c r="M332" i="16" s="1"/>
  <c r="J259" i="16"/>
  <c r="L259" i="16" s="1"/>
  <c r="M259" i="16" s="1"/>
  <c r="J308" i="16"/>
  <c r="K308" i="16" s="1"/>
  <c r="L228" i="16"/>
  <c r="M228" i="16" s="1"/>
  <c r="J228" i="16"/>
  <c r="K228" i="16" s="1"/>
  <c r="K231" i="16"/>
  <c r="J231" i="16"/>
  <c r="L207" i="16"/>
  <c r="J207" i="16"/>
  <c r="K207" i="16" s="1"/>
  <c r="J174" i="16"/>
  <c r="L174" i="16" s="1"/>
  <c r="M174" i="16" s="1"/>
  <c r="K269" i="16"/>
  <c r="J269" i="16"/>
  <c r="L325" i="16"/>
  <c r="M325" i="16" s="1"/>
  <c r="J325" i="16"/>
  <c r="K325" i="16" s="1"/>
  <c r="L234" i="16"/>
  <c r="J234" i="16"/>
  <c r="J275" i="16"/>
  <c r="L287" i="16"/>
  <c r="M287" i="16" s="1"/>
  <c r="J287" i="16"/>
  <c r="L280" i="16"/>
  <c r="M280" i="16" s="1"/>
  <c r="J280" i="16"/>
  <c r="K280" i="16" s="1"/>
  <c r="K257" i="16"/>
  <c r="K324" i="16"/>
  <c r="L318" i="16"/>
  <c r="M318" i="16" s="1"/>
  <c r="L195" i="16"/>
  <c r="M195" i="16" s="1"/>
  <c r="L205" i="16"/>
  <c r="L178" i="16"/>
  <c r="K226" i="16"/>
  <c r="L197" i="16"/>
  <c r="M197" i="16" s="1"/>
  <c r="K241" i="16"/>
  <c r="L269" i="16"/>
  <c r="M269" i="16" s="1"/>
  <c r="L322" i="16"/>
  <c r="M322" i="16" s="1"/>
  <c r="K287" i="16"/>
  <c r="L317" i="16"/>
  <c r="M317" i="16" s="1"/>
  <c r="K275" i="16"/>
  <c r="L275" i="16" s="1"/>
  <c r="L308" i="16"/>
  <c r="M308" i="16" s="1"/>
  <c r="L224" i="16"/>
  <c r="M224" i="16" s="1"/>
  <c r="L231" i="16"/>
  <c r="M231" i="16" s="1"/>
  <c r="L285" i="16"/>
  <c r="M285" i="16" s="1"/>
  <c r="K234" i="16"/>
  <c r="L249" i="16"/>
  <c r="M249" i="16" s="1"/>
  <c r="C51" i="18"/>
  <c r="C613" i="18"/>
  <c r="C449" i="18"/>
  <c r="C543" i="18"/>
  <c r="C421" i="18"/>
  <c r="C453" i="18"/>
  <c r="C425" i="18"/>
  <c r="C372" i="18"/>
  <c r="C520" i="18"/>
  <c r="C507" i="18"/>
  <c r="C556" i="18"/>
  <c r="C486" i="18"/>
  <c r="C282" i="18"/>
  <c r="J272" i="16" s="1"/>
  <c r="C467" i="18"/>
  <c r="C441" i="18"/>
  <c r="C356" i="18"/>
  <c r="C264" i="18"/>
  <c r="J254" i="16" s="1"/>
  <c r="C458" i="18"/>
  <c r="C445" i="18"/>
  <c r="C508" i="18"/>
  <c r="C566" i="18"/>
  <c r="C241" i="18"/>
  <c r="C427" i="18"/>
  <c r="C463" i="18"/>
  <c r="C257" i="18"/>
  <c r="C397" i="18"/>
  <c r="C429" i="18"/>
  <c r="C348" i="18"/>
  <c r="C366" i="18"/>
  <c r="C457" i="18"/>
  <c r="C221" i="18"/>
  <c r="C371" i="18"/>
  <c r="C318" i="18"/>
  <c r="C344" i="18"/>
  <c r="C274" i="18"/>
  <c r="C380" i="18"/>
  <c r="C256" i="18"/>
  <c r="C562" i="18"/>
  <c r="C377" i="18"/>
  <c r="C370" i="18"/>
  <c r="C589" i="18"/>
  <c r="C199" i="18"/>
  <c r="C249" i="18"/>
  <c r="C244" i="18"/>
  <c r="C541" i="18"/>
  <c r="C307" i="18"/>
  <c r="C279" i="18"/>
  <c r="C405" i="18"/>
  <c r="C470" i="18"/>
  <c r="C281" i="18"/>
  <c r="C298" i="18"/>
  <c r="C285" i="18"/>
  <c r="C396" i="18"/>
  <c r="C435" i="18"/>
  <c r="C333" i="18"/>
  <c r="J323" i="16" s="1"/>
  <c r="C446" i="18"/>
  <c r="C243" i="18"/>
  <c r="C251" i="18"/>
  <c r="C584" i="18"/>
  <c r="C245" i="18"/>
  <c r="C252" i="18"/>
  <c r="J242" i="16" s="1"/>
  <c r="C352" i="18"/>
  <c r="C402" i="18"/>
  <c r="C224" i="18"/>
  <c r="C375" i="18"/>
  <c r="C504" i="18"/>
  <c r="C542" i="18"/>
  <c r="C267" i="18"/>
  <c r="C580" i="18"/>
  <c r="C612" i="18"/>
  <c r="C582" i="18"/>
  <c r="C565" i="18"/>
  <c r="C353" i="18"/>
  <c r="C231" i="18"/>
  <c r="C343" i="18"/>
  <c r="C569" i="18"/>
  <c r="C571" i="18"/>
  <c r="C290" i="18"/>
  <c r="C408" i="18"/>
  <c r="C235" i="18"/>
  <c r="C200" i="18"/>
  <c r="C381" i="18"/>
  <c r="C512" i="18"/>
  <c r="C301" i="18"/>
  <c r="J291" i="16" s="1"/>
  <c r="C601" i="18"/>
  <c r="C324" i="18"/>
  <c r="C416" i="18"/>
  <c r="C607" i="18"/>
  <c r="C247" i="18"/>
  <c r="C528" i="18"/>
  <c r="C250" i="18"/>
  <c r="C364" i="18"/>
  <c r="C210" i="18"/>
  <c r="J200" i="16" s="1"/>
  <c r="C561" i="18"/>
  <c r="C473" i="18"/>
  <c r="C363" i="18"/>
  <c r="C233" i="18"/>
  <c r="C596" i="18"/>
  <c r="C337" i="18"/>
  <c r="J327" i="16" s="1"/>
  <c r="C459" i="18"/>
  <c r="C347" i="18"/>
  <c r="C448" i="18"/>
  <c r="C585" i="18"/>
  <c r="C608" i="18"/>
  <c r="C236" i="18"/>
  <c r="C232" i="18"/>
  <c r="C534" i="18"/>
  <c r="C498" i="18"/>
  <c r="C260" i="18"/>
  <c r="J250" i="16" s="1"/>
  <c r="C592" i="18"/>
  <c r="C323" i="18"/>
  <c r="C559" i="18"/>
  <c r="C469" i="18"/>
  <c r="C217" i="18"/>
  <c r="C268" i="18"/>
  <c r="J258" i="16" s="1"/>
  <c r="C418" i="18"/>
  <c r="C399" i="18"/>
  <c r="C185" i="18"/>
  <c r="C234" i="18"/>
  <c r="C384" i="18"/>
  <c r="C265" i="18"/>
  <c r="J255" i="16" s="1"/>
  <c r="C496" i="18"/>
  <c r="C476" i="18"/>
  <c r="C480" i="18"/>
  <c r="C226" i="18"/>
  <c r="C576" i="18"/>
  <c r="C297" i="18"/>
  <c r="C269" i="18"/>
  <c r="C419" i="18"/>
  <c r="C606" i="18"/>
  <c r="C306" i="18"/>
  <c r="C527" i="18"/>
  <c r="C605" i="18"/>
  <c r="C501" i="18"/>
  <c r="C389" i="18"/>
  <c r="C436" i="18"/>
  <c r="C546" i="18"/>
  <c r="C588" i="18"/>
  <c r="C346" i="18"/>
  <c r="C577" i="18"/>
  <c r="C490" i="18"/>
  <c r="C532" i="18"/>
  <c r="C331" i="18"/>
  <c r="C510" i="18"/>
  <c r="C538" i="18"/>
  <c r="C474" i="18"/>
  <c r="C481" i="18"/>
  <c r="C295" i="18"/>
  <c r="C500" i="18"/>
  <c r="C593" i="18"/>
  <c r="C254" i="18"/>
  <c r="J244" i="16" s="1"/>
  <c r="C462" i="18"/>
  <c r="C382" i="18"/>
  <c r="C595" i="18"/>
  <c r="C327" i="18"/>
  <c r="C360" i="18"/>
  <c r="C519" i="18"/>
  <c r="C376" i="18"/>
  <c r="C237" i="18"/>
  <c r="J227" i="16" s="1"/>
  <c r="C293" i="18"/>
  <c r="C216" i="18"/>
  <c r="J206" i="16" s="1"/>
  <c r="K206" i="16" s="1"/>
  <c r="L206" i="16" s="1"/>
  <c r="C194" i="18"/>
  <c r="C524" i="18"/>
  <c r="C413" i="18"/>
  <c r="C308" i="18"/>
  <c r="C316" i="18"/>
  <c r="C275" i="18"/>
  <c r="J265" i="16" s="1"/>
  <c r="K265" i="16" s="1"/>
  <c r="L265" i="16" s="1"/>
  <c r="C215" i="18"/>
  <c r="C198" i="18"/>
  <c r="J188" i="16" s="1"/>
  <c r="C392" i="18"/>
  <c r="C460" i="18"/>
  <c r="C523" i="18"/>
  <c r="C190" i="18"/>
  <c r="J180" i="16" s="1"/>
  <c r="C332" i="18"/>
  <c r="C415" i="18"/>
  <c r="C358" i="18"/>
  <c r="C289" i="18"/>
  <c r="C196" i="18"/>
  <c r="C550" i="18"/>
  <c r="C299" i="18"/>
  <c r="C189" i="18"/>
  <c r="J179" i="16" s="1"/>
  <c r="C509" i="18"/>
  <c r="C555" i="18"/>
  <c r="C220" i="18"/>
  <c r="C517" i="18"/>
  <c r="C573" i="18"/>
  <c r="C263" i="18"/>
  <c r="C197" i="18"/>
  <c r="C304" i="18"/>
  <c r="C439" i="18"/>
  <c r="C225" i="18"/>
  <c r="C240" i="18"/>
  <c r="C611" i="18"/>
  <c r="C278" i="18"/>
  <c r="C253" i="18"/>
  <c r="J243" i="16" s="1"/>
  <c r="C521" i="18"/>
  <c r="C511" i="18"/>
  <c r="C597" i="18"/>
  <c r="C437" i="18"/>
  <c r="C609" i="18"/>
  <c r="C414" i="18"/>
  <c r="C454" i="18"/>
  <c r="C188" i="18"/>
  <c r="C471" i="18"/>
  <c r="C493" i="18"/>
  <c r="C255" i="18"/>
  <c r="C603" i="18"/>
  <c r="C393" i="18"/>
  <c r="C450" i="18"/>
  <c r="C610" i="18"/>
  <c r="C284" i="18"/>
  <c r="J274" i="16" s="1"/>
  <c r="C529" i="18"/>
  <c r="C272" i="18"/>
  <c r="C479" i="18"/>
  <c r="C472" i="18"/>
  <c r="C614" i="18"/>
  <c r="C581" i="18"/>
  <c r="C385" i="18"/>
  <c r="C311" i="18"/>
  <c r="C223" i="18"/>
  <c r="C209" i="18"/>
  <c r="C270" i="18"/>
  <c r="C600" i="18"/>
  <c r="C186" i="18"/>
  <c r="C286" i="18"/>
  <c r="C325" i="18"/>
  <c r="C313" i="18"/>
  <c r="J303" i="16" s="1"/>
  <c r="K303" i="16" s="1"/>
  <c r="L303" i="16" s="1"/>
  <c r="C530" i="18"/>
  <c r="C407" i="18"/>
  <c r="C303" i="18"/>
  <c r="C206" i="18"/>
  <c r="C502" i="18"/>
  <c r="C586" i="18"/>
  <c r="C579" i="18"/>
  <c r="C292" i="18"/>
  <c r="C187" i="18"/>
  <c r="C214" i="18"/>
  <c r="C218" i="18"/>
  <c r="C340" i="18"/>
  <c r="C388" i="18"/>
  <c r="C410" i="18"/>
  <c r="C442" i="18"/>
  <c r="C430" i="18"/>
  <c r="C183" i="18"/>
  <c r="C262" i="18"/>
  <c r="C443" i="18"/>
  <c r="C558" i="18"/>
  <c r="C368" i="18"/>
  <c r="C484" i="18"/>
  <c r="C522" i="18"/>
  <c r="C564" i="18"/>
  <c r="C452" i="18"/>
  <c r="C572" i="18"/>
  <c r="C202" i="18"/>
  <c r="C602" i="18"/>
  <c r="C465" i="18"/>
  <c r="C485" i="18"/>
  <c r="C361" i="18"/>
  <c r="C488" i="18"/>
  <c r="C497" i="18"/>
  <c r="C615" i="18"/>
  <c r="C567" i="18"/>
  <c r="C583" i="18"/>
  <c r="C259" i="18"/>
  <c r="C230" i="18"/>
  <c r="C424" i="18"/>
  <c r="C411" i="18"/>
  <c r="C478" i="18"/>
  <c r="C526" i="18"/>
  <c r="C587" i="18"/>
  <c r="C322" i="18"/>
  <c r="C617" i="18"/>
  <c r="C222" i="18"/>
  <c r="J212" i="16" s="1"/>
  <c r="K212" i="16" s="1"/>
  <c r="L212" i="16" s="1"/>
  <c r="C560" i="18"/>
  <c r="C362" i="18"/>
  <c r="C351" i="18"/>
  <c r="C444" i="18"/>
  <c r="C483" i="18"/>
  <c r="C422" i="18"/>
  <c r="C276" i="18"/>
  <c r="C336" i="18"/>
  <c r="C283" i="18"/>
  <c r="C242" i="18"/>
  <c r="J232" i="16" s="1"/>
  <c r="C447" i="18"/>
  <c r="C461" i="18"/>
  <c r="C378" i="18"/>
  <c r="C533" i="18"/>
  <c r="C291" i="18"/>
  <c r="C535" i="18"/>
  <c r="C551" i="18"/>
  <c r="C409" i="18"/>
  <c r="C317" i="18"/>
  <c r="C464" i="18"/>
  <c r="C492" i="18"/>
  <c r="C326" i="18"/>
  <c r="C616" i="18"/>
  <c r="C288" i="18"/>
  <c r="C345" i="18"/>
  <c r="C314" i="18"/>
  <c r="C280" i="18"/>
  <c r="J270" i="16" s="1"/>
  <c r="C320" i="18"/>
  <c r="C557" i="18"/>
  <c r="C373" i="18"/>
  <c r="C239" i="18"/>
  <c r="C544" i="18"/>
  <c r="C350" i="18"/>
  <c r="C423" i="18"/>
  <c r="C205" i="18"/>
  <c r="C201" i="18"/>
  <c r="C383" i="18"/>
  <c r="C335" i="18"/>
  <c r="C391" i="18"/>
  <c r="C518" i="18"/>
  <c r="C349" i="18"/>
  <c r="C540" i="18"/>
  <c r="C300" i="18"/>
  <c r="C296" i="18"/>
  <c r="C505" i="18"/>
  <c r="C475" i="18"/>
  <c r="C403" i="18"/>
  <c r="C426" i="18"/>
  <c r="C208" i="18"/>
  <c r="J198" i="16" s="1"/>
  <c r="C273" i="18"/>
  <c r="C438" i="18"/>
  <c r="C211" i="18"/>
  <c r="C549" i="18"/>
  <c r="C342" i="18"/>
  <c r="C261" i="18"/>
  <c r="C367" i="18"/>
  <c r="C258" i="18"/>
  <c r="C568" i="18"/>
  <c r="C516" i="18"/>
  <c r="C228" i="18"/>
  <c r="C334" i="18"/>
  <c r="C192" i="18"/>
  <c r="C440" i="18"/>
  <c r="C203" i="18"/>
  <c r="J193" i="16" s="1"/>
  <c r="C494" i="18"/>
  <c r="C271" i="18"/>
  <c r="C321" i="18"/>
  <c r="C219" i="18"/>
  <c r="C503" i="18"/>
  <c r="C341" i="18"/>
  <c r="J331" i="16" s="1"/>
  <c r="C339" i="18"/>
  <c r="C553" i="18"/>
  <c r="C433" i="18"/>
  <c r="C357" i="18"/>
  <c r="C489" i="18"/>
  <c r="C539" i="18"/>
  <c r="C404" i="18"/>
  <c r="C514" i="18"/>
  <c r="C420" i="18"/>
  <c r="C312" i="18"/>
  <c r="J302" i="16" s="1"/>
  <c r="C477" i="18"/>
  <c r="C598" i="18"/>
  <c r="C491" i="18"/>
  <c r="C359" i="18"/>
  <c r="C570" i="18"/>
  <c r="C548" i="18"/>
  <c r="C599" i="18"/>
  <c r="C184" i="18"/>
  <c r="C578" i="18"/>
  <c r="C574" i="18"/>
  <c r="C394" i="18"/>
  <c r="C537" i="18"/>
  <c r="C277" i="18"/>
  <c r="C525" i="18"/>
  <c r="C195" i="18"/>
  <c r="C400" i="18"/>
  <c r="C305" i="18"/>
  <c r="J295" i="16" s="1"/>
  <c r="C412" i="18"/>
  <c r="C536" i="18"/>
  <c r="C431" i="18"/>
  <c r="C287" i="18"/>
  <c r="J277" i="16" s="1"/>
  <c r="K277" i="16" s="1"/>
  <c r="L277" i="16" s="1"/>
  <c r="C434" i="18"/>
  <c r="C315" i="18"/>
  <c r="C428" i="18"/>
  <c r="C547" i="18"/>
  <c r="C513" i="18"/>
  <c r="C207" i="18"/>
  <c r="C227" i="18"/>
  <c r="C379" i="18"/>
  <c r="C499" i="18"/>
  <c r="C604" i="18"/>
  <c r="C406" i="18"/>
  <c r="C468" i="18"/>
  <c r="C319" i="18"/>
  <c r="C466" i="18"/>
  <c r="C229" i="18"/>
  <c r="C248" i="18"/>
  <c r="C515" i="18"/>
  <c r="C266" i="18"/>
  <c r="C456" i="18"/>
  <c r="C495" i="18"/>
  <c r="C213" i="18"/>
  <c r="C374" i="18"/>
  <c r="C328" i="18"/>
  <c r="C487" i="18"/>
  <c r="C506" i="18"/>
  <c r="C575" i="18"/>
  <c r="C310" i="18"/>
  <c r="C369" i="18"/>
  <c r="C191" i="18"/>
  <c r="C455" i="18"/>
  <c r="C390" i="18"/>
  <c r="C204" i="18"/>
  <c r="C354" i="18"/>
  <c r="C594" i="18"/>
  <c r="C365" i="18"/>
  <c r="C545" i="18"/>
  <c r="C618" i="18"/>
  <c r="C309" i="18"/>
  <c r="C246" i="18"/>
  <c r="C386" i="18"/>
  <c r="C531" i="18"/>
  <c r="C563" i="18"/>
  <c r="C417" i="18"/>
  <c r="C591" i="18"/>
  <c r="C330" i="18"/>
  <c r="C395" i="18"/>
  <c r="C329" i="18"/>
  <c r="C338" i="18"/>
  <c r="C432" i="18"/>
  <c r="C302" i="18"/>
  <c r="C401" i="18"/>
  <c r="C238" i="18"/>
  <c r="C212" i="18"/>
  <c r="C355" i="18"/>
  <c r="C387" i="18"/>
  <c r="C554" i="18"/>
  <c r="C482" i="18"/>
  <c r="C398" i="18"/>
  <c r="C451" i="18"/>
  <c r="C590" i="18"/>
  <c r="C294" i="18"/>
  <c r="C193" i="18"/>
  <c r="C552" i="18"/>
  <c r="K313" i="16"/>
  <c r="L233" i="16"/>
  <c r="M233" i="16" s="1"/>
  <c r="L247" i="16"/>
  <c r="M247" i="16" s="1"/>
  <c r="K183" i="16"/>
  <c r="L304" i="16"/>
  <c r="M304" i="16" s="1"/>
  <c r="L278" i="16"/>
  <c r="M278" i="16" s="1"/>
  <c r="K307" i="16"/>
  <c r="L260" i="16"/>
  <c r="M260" i="16" s="1"/>
  <c r="L292" i="16"/>
  <c r="M292" i="16" s="1"/>
  <c r="K297" i="16"/>
  <c r="L297" i="16" s="1"/>
  <c r="K334" i="16"/>
  <c r="K182" i="16"/>
  <c r="K192" i="16"/>
  <c r="K189" i="16"/>
  <c r="K320" i="16"/>
  <c r="K201" i="16"/>
  <c r="L186" i="16"/>
  <c r="M186" i="16" s="1"/>
  <c r="L199" i="16"/>
  <c r="M199" i="16" s="1"/>
  <c r="L294" i="16"/>
  <c r="M294" i="16" s="1"/>
  <c r="L296" i="16"/>
  <c r="M296" i="16" s="1"/>
  <c r="L268" i="16"/>
  <c r="M268" i="16" s="1"/>
  <c r="L220" i="16"/>
  <c r="M220" i="16" s="1"/>
  <c r="L319" i="16"/>
  <c r="M319" i="16" s="1"/>
  <c r="N574" i="16"/>
  <c r="M574" i="16"/>
  <c r="M490" i="16"/>
  <c r="N490" i="16"/>
  <c r="N474" i="16"/>
  <c r="M474" i="16"/>
  <c r="N470" i="16"/>
  <c r="M470" i="16"/>
  <c r="M466" i="16"/>
  <c r="N466" i="16"/>
  <c r="N408" i="16"/>
  <c r="M408" i="16"/>
  <c r="M454" i="16"/>
  <c r="N454" i="16"/>
  <c r="M368" i="16"/>
  <c r="N368" i="16"/>
  <c r="N420" i="16"/>
  <c r="M420" i="16"/>
  <c r="M564" i="16"/>
  <c r="N564" i="16"/>
  <c r="N363" i="16"/>
  <c r="M363" i="16"/>
  <c r="N558" i="16"/>
  <c r="M558" i="16"/>
  <c r="N515" i="16"/>
  <c r="M515" i="16"/>
  <c r="N387" i="16"/>
  <c r="M387" i="16"/>
  <c r="M419" i="16"/>
  <c r="N419" i="16"/>
  <c r="N359" i="16"/>
  <c r="M359" i="16"/>
  <c r="N418" i="16"/>
  <c r="M418" i="16"/>
  <c r="N505" i="16"/>
  <c r="M505" i="16"/>
  <c r="M358" i="16"/>
  <c r="N358" i="16"/>
  <c r="N508" i="16"/>
  <c r="M508" i="16"/>
  <c r="M532" i="16"/>
  <c r="N532" i="16"/>
  <c r="M552" i="16"/>
  <c r="N552" i="16"/>
  <c r="M354" i="16"/>
  <c r="N354" i="16"/>
  <c r="N496" i="16"/>
  <c r="M496" i="16"/>
  <c r="M395" i="16"/>
  <c r="N395" i="16"/>
  <c r="M525" i="16"/>
  <c r="N525" i="16"/>
  <c r="M537" i="16"/>
  <c r="N537" i="16"/>
  <c r="N383" i="16"/>
  <c r="M383" i="16"/>
  <c r="N390" i="16"/>
  <c r="M390" i="16"/>
  <c r="N500" i="16"/>
  <c r="M500" i="16"/>
  <c r="N340" i="16"/>
  <c r="M340" i="16"/>
  <c r="N571" i="16"/>
  <c r="M571" i="16"/>
  <c r="N373" i="16"/>
  <c r="M373" i="16"/>
  <c r="M409" i="16"/>
  <c r="N409" i="16"/>
  <c r="N534" i="16"/>
  <c r="M534" i="16"/>
  <c r="M376" i="16"/>
  <c r="N376" i="16"/>
  <c r="M384" i="16"/>
  <c r="N384" i="16"/>
  <c r="N605" i="16"/>
  <c r="M605" i="16"/>
  <c r="M356" i="16"/>
  <c r="N356" i="16"/>
  <c r="M207" i="16"/>
  <c r="M234" i="16"/>
  <c r="N481" i="16"/>
  <c r="M481" i="16"/>
  <c r="M536" i="16"/>
  <c r="N536" i="16"/>
  <c r="M507" i="16"/>
  <c r="N507" i="16"/>
  <c r="M370" i="16"/>
  <c r="N370" i="16"/>
  <c r="M336" i="16"/>
  <c r="N336" i="16"/>
  <c r="N543" i="16"/>
  <c r="M543" i="16"/>
  <c r="N606" i="16"/>
  <c r="M606" i="16"/>
  <c r="N522" i="16"/>
  <c r="M522" i="16"/>
  <c r="M394" i="16"/>
  <c r="N394" i="16"/>
  <c r="N347" i="16"/>
  <c r="M347" i="16"/>
  <c r="M406" i="16"/>
  <c r="N406" i="16"/>
  <c r="M385" i="16"/>
  <c r="N385" i="16"/>
  <c r="M273" i="16"/>
  <c r="M520" i="16"/>
  <c r="N520" i="16"/>
  <c r="M597" i="16"/>
  <c r="N597" i="16"/>
  <c r="M293" i="16"/>
  <c r="M290" i="16"/>
  <c r="M425" i="16"/>
  <c r="N425" i="16"/>
  <c r="N509" i="16"/>
  <c r="M509" i="16"/>
  <c r="M414" i="16"/>
  <c r="N414" i="16"/>
  <c r="M427" i="16"/>
  <c r="N427" i="16"/>
  <c r="N555" i="16"/>
  <c r="M555" i="16"/>
  <c r="M360" i="16"/>
  <c r="N360" i="16"/>
  <c r="M596" i="16"/>
  <c r="N596" i="16"/>
  <c r="N590" i="16"/>
  <c r="M590" i="16"/>
  <c r="N583" i="16"/>
  <c r="M583" i="16"/>
  <c r="N608" i="16"/>
  <c r="M608" i="16"/>
  <c r="N585" i="16"/>
  <c r="M585" i="16"/>
  <c r="M350" i="16"/>
  <c r="N350" i="16"/>
  <c r="M576" i="16"/>
  <c r="N576" i="16"/>
  <c r="N600" i="16"/>
  <c r="M600" i="16"/>
  <c r="M545" i="16"/>
  <c r="N545" i="16"/>
  <c r="M603" i="16"/>
  <c r="N603" i="16"/>
  <c r="M417" i="16"/>
  <c r="N417" i="16"/>
  <c r="M211" i="16"/>
  <c r="N579" i="16"/>
  <c r="M579" i="16"/>
  <c r="M217" i="16"/>
  <c r="M379" i="16"/>
  <c r="N379" i="16"/>
  <c r="M312" i="16"/>
  <c r="N501" i="16"/>
  <c r="M501" i="16"/>
  <c r="M548" i="16"/>
  <c r="N548" i="16"/>
  <c r="N488" i="16"/>
  <c r="M488" i="16"/>
  <c r="M491" i="16"/>
  <c r="N491" i="16"/>
  <c r="M282" i="16"/>
  <c r="M205" i="16"/>
  <c r="M426" i="16"/>
  <c r="N426" i="16"/>
  <c r="M397" i="16"/>
  <c r="N397" i="16"/>
  <c r="M540" i="16"/>
  <c r="N540" i="16"/>
  <c r="N494" i="16"/>
  <c r="M494" i="16"/>
  <c r="N542" i="16"/>
  <c r="M542" i="16"/>
  <c r="N578" i="16"/>
  <c r="M578" i="16"/>
  <c r="M430" i="16"/>
  <c r="N430" i="16"/>
  <c r="N388" i="16"/>
  <c r="M388" i="16"/>
  <c r="N396" i="16"/>
  <c r="M396" i="16"/>
  <c r="N404" i="16"/>
  <c r="M404" i="16"/>
  <c r="N424" i="16"/>
  <c r="M424" i="16"/>
  <c r="M178" i="16"/>
  <c r="M309" i="16"/>
  <c r="N577" i="16"/>
  <c r="M577" i="16"/>
  <c r="M423" i="16"/>
  <c r="N423" i="16"/>
  <c r="N365" i="16"/>
  <c r="M365" i="16"/>
  <c r="N349" i="16"/>
  <c r="M349" i="16"/>
  <c r="N566" i="16"/>
  <c r="M566" i="16"/>
  <c r="N473" i="16"/>
  <c r="M473" i="16"/>
  <c r="N523" i="16"/>
  <c r="M523" i="16"/>
  <c r="M528" i="16"/>
  <c r="N528" i="16"/>
  <c r="N493" i="16"/>
  <c r="M493" i="16"/>
  <c r="M176" i="16"/>
  <c r="N485" i="16"/>
  <c r="M485" i="16"/>
  <c r="M483" i="16"/>
  <c r="N483" i="16"/>
  <c r="M565" i="16"/>
  <c r="N565" i="16"/>
  <c r="M403" i="16"/>
  <c r="N403" i="16"/>
  <c r="M330" i="16"/>
  <c r="N519" i="16"/>
  <c r="M519" i="16"/>
  <c r="M401" i="16"/>
  <c r="N401" i="16"/>
  <c r="M399" i="16"/>
  <c r="N399" i="16"/>
  <c r="N594" i="16"/>
  <c r="M594" i="16"/>
  <c r="M556" i="16"/>
  <c r="N556" i="16"/>
  <c r="M248" i="16"/>
  <c r="M553" i="16"/>
  <c r="N553" i="16"/>
  <c r="N554" i="16"/>
  <c r="M554" i="16"/>
  <c r="N547" i="16"/>
  <c r="M547" i="16"/>
  <c r="N480" i="16"/>
  <c r="M480" i="16"/>
  <c r="M389" i="16"/>
  <c r="N389" i="16"/>
  <c r="M362" i="16"/>
  <c r="N362" i="16"/>
  <c r="N582" i="16"/>
  <c r="M582" i="16"/>
  <c r="M458" i="16"/>
  <c r="N458" i="16"/>
  <c r="M442" i="16"/>
  <c r="N442" i="16"/>
  <c r="M434" i="16"/>
  <c r="N434" i="16"/>
  <c r="M348" i="16"/>
  <c r="N348" i="16"/>
  <c r="N502" i="16"/>
  <c r="M502" i="16"/>
  <c r="N551" i="16"/>
  <c r="M551" i="16"/>
  <c r="M264" i="16"/>
  <c r="M372" i="16"/>
  <c r="N372" i="16"/>
  <c r="M344" i="16"/>
  <c r="N344" i="16"/>
  <c r="M352" i="16"/>
  <c r="N352" i="16"/>
  <c r="M446" i="16"/>
  <c r="N446" i="16"/>
  <c r="N570" i="16"/>
  <c r="M570" i="16"/>
  <c r="M517" i="16"/>
  <c r="N517" i="16"/>
  <c r="M529" i="16"/>
  <c r="N529" i="16"/>
  <c r="N514" i="16"/>
  <c r="M514" i="16"/>
  <c r="M405" i="16"/>
  <c r="N405" i="16"/>
  <c r="M601" i="16"/>
  <c r="N601" i="16"/>
  <c r="N595" i="16"/>
  <c r="M595" i="16"/>
  <c r="N531" i="16"/>
  <c r="M531" i="16"/>
  <c r="N357" i="16"/>
  <c r="M357" i="16"/>
  <c r="M371" i="16"/>
  <c r="N371" i="16"/>
  <c r="M210" i="16"/>
  <c r="N343" i="16"/>
  <c r="M343" i="16"/>
  <c r="M524" i="16"/>
  <c r="N524" i="16"/>
  <c r="M568" i="16"/>
  <c r="N568" i="16"/>
  <c r="M407" i="16"/>
  <c r="N407" i="16"/>
  <c r="N602" i="16"/>
  <c r="M602" i="16"/>
  <c r="N489" i="16"/>
  <c r="M489" i="16"/>
  <c r="M549" i="16"/>
  <c r="N549" i="16"/>
  <c r="N504" i="16"/>
  <c r="M504" i="16"/>
  <c r="N569" i="16"/>
  <c r="M569" i="16"/>
  <c r="M355" i="16"/>
  <c r="N355" i="16"/>
  <c r="M588" i="16"/>
  <c r="N588" i="16"/>
  <c r="M341" i="16"/>
  <c r="N341" i="16"/>
  <c r="N575" i="16"/>
  <c r="M575" i="16"/>
  <c r="M573" i="16"/>
  <c r="N573" i="16"/>
  <c r="M185" i="16"/>
  <c r="N486" i="16"/>
  <c r="M486" i="16"/>
  <c r="N506" i="16"/>
  <c r="M506" i="16"/>
  <c r="N563" i="16"/>
  <c r="M563" i="16"/>
  <c r="N462" i="16"/>
  <c r="M462" i="16"/>
  <c r="N416" i="16"/>
  <c r="M416" i="16"/>
  <c r="M478" i="16"/>
  <c r="N478" i="16"/>
  <c r="M364" i="16"/>
  <c r="N364" i="16"/>
  <c r="M239" i="16"/>
  <c r="N381" i="16"/>
  <c r="M381" i="16"/>
  <c r="M607" i="16"/>
  <c r="N607" i="16"/>
  <c r="N366" i="16"/>
  <c r="M366" i="16"/>
  <c r="N550" i="16"/>
  <c r="M550" i="16"/>
  <c r="N567" i="16"/>
  <c r="M567" i="16"/>
  <c r="M230" i="16"/>
  <c r="M499" i="16"/>
  <c r="N499" i="16"/>
  <c r="N598" i="16"/>
  <c r="M598" i="16"/>
  <c r="M513" i="16"/>
  <c r="N513" i="16"/>
  <c r="M342" i="16"/>
  <c r="N342" i="16"/>
  <c r="M572" i="16"/>
  <c r="N572" i="16"/>
  <c r="N593" i="16"/>
  <c r="M593" i="16"/>
  <c r="N484" i="16"/>
  <c r="M484" i="16"/>
  <c r="M541" i="16"/>
  <c r="N541" i="16"/>
  <c r="N591" i="16"/>
  <c r="M591" i="16"/>
  <c r="M516" i="16"/>
  <c r="N516" i="16"/>
  <c r="M557" i="16"/>
  <c r="N557" i="16"/>
  <c r="N337" i="16"/>
  <c r="M337" i="16"/>
  <c r="N465" i="16"/>
  <c r="M465" i="16"/>
  <c r="N377" i="16"/>
  <c r="M377" i="16"/>
  <c r="N378" i="16"/>
  <c r="M378" i="16"/>
  <c r="M422" i="16"/>
  <c r="N422" i="16"/>
  <c r="M413" i="16"/>
  <c r="N413" i="16"/>
  <c r="M393" i="16"/>
  <c r="N393" i="16"/>
  <c r="M263" i="16"/>
  <c r="M314" i="16"/>
  <c r="M589" i="16"/>
  <c r="N589" i="16"/>
  <c r="N586" i="16"/>
  <c r="M586" i="16"/>
  <c r="M253" i="16"/>
  <c r="N511" i="16"/>
  <c r="M511" i="16"/>
  <c r="M374" i="16"/>
  <c r="N374" i="16"/>
  <c r="N492" i="16"/>
  <c r="M492" i="16"/>
  <c r="N487" i="16"/>
  <c r="M487" i="16"/>
  <c r="N345" i="16"/>
  <c r="M345" i="16"/>
  <c r="N353" i="16"/>
  <c r="M353" i="16"/>
  <c r="N391" i="16"/>
  <c r="M391" i="16"/>
  <c r="M421" i="16"/>
  <c r="N421" i="16"/>
  <c r="M335" i="16"/>
  <c r="N335" i="16"/>
  <c r="N382" i="16"/>
  <c r="M382" i="16"/>
  <c r="N527" i="16"/>
  <c r="M527" i="16"/>
  <c r="N518" i="16"/>
  <c r="M518" i="16"/>
  <c r="N587" i="16"/>
  <c r="M587" i="16"/>
  <c r="N497" i="16"/>
  <c r="M497" i="16"/>
  <c r="N535" i="16"/>
  <c r="M535" i="16"/>
  <c r="M196" i="16"/>
  <c r="N495" i="16"/>
  <c r="M495" i="16"/>
  <c r="M581" i="16"/>
  <c r="N581" i="16"/>
  <c r="N503" i="16"/>
  <c r="M503" i="16"/>
  <c r="N386" i="16"/>
  <c r="M386" i="16"/>
  <c r="N402" i="16"/>
  <c r="M402" i="16"/>
  <c r="N469" i="16"/>
  <c r="M469" i="16"/>
  <c r="N375" i="16"/>
  <c r="M375" i="16"/>
  <c r="N351" i="16"/>
  <c r="M351" i="16"/>
  <c r="N526" i="16"/>
  <c r="M526" i="16"/>
  <c r="N361" i="16"/>
  <c r="M361" i="16"/>
  <c r="M560" i="16"/>
  <c r="N560" i="16"/>
  <c r="N479" i="16"/>
  <c r="M479" i="16"/>
  <c r="N559" i="16"/>
  <c r="M559" i="16"/>
  <c r="N482" i="16"/>
  <c r="M482" i="16"/>
  <c r="M438" i="16"/>
  <c r="N438" i="16"/>
  <c r="M380" i="16"/>
  <c r="N380" i="16"/>
  <c r="N546" i="16"/>
  <c r="M546" i="16"/>
  <c r="N392" i="16"/>
  <c r="M392" i="16"/>
  <c r="M284" i="16"/>
  <c r="M300" i="16"/>
  <c r="M415" i="16"/>
  <c r="N415" i="16"/>
  <c r="M592" i="16"/>
  <c r="N592" i="16"/>
  <c r="M580" i="16"/>
  <c r="N580" i="16"/>
  <c r="N539" i="16"/>
  <c r="M539" i="16"/>
  <c r="M544" i="16"/>
  <c r="N544" i="16"/>
  <c r="M411" i="16"/>
  <c r="N411" i="16"/>
  <c r="M604" i="16"/>
  <c r="N604" i="16"/>
  <c r="N561" i="16"/>
  <c r="M561" i="16"/>
  <c r="M533" i="16"/>
  <c r="N533" i="16"/>
  <c r="N369" i="16"/>
  <c r="M369" i="16"/>
  <c r="M599" i="16"/>
  <c r="N599" i="16"/>
  <c r="N477" i="16"/>
  <c r="M477" i="16"/>
  <c r="N562" i="16"/>
  <c r="M562" i="16"/>
  <c r="N367" i="16"/>
  <c r="M367" i="16"/>
  <c r="N339" i="16"/>
  <c r="M339" i="16"/>
  <c r="N530" i="16"/>
  <c r="M530" i="16"/>
  <c r="N338" i="16"/>
  <c r="M338" i="16"/>
  <c r="M521" i="16"/>
  <c r="N521" i="16"/>
  <c r="M398" i="16"/>
  <c r="N398" i="16"/>
  <c r="N512" i="16"/>
  <c r="M512" i="16"/>
  <c r="N461" i="16"/>
  <c r="M461" i="16"/>
  <c r="M201" i="16"/>
  <c r="M410" i="16"/>
  <c r="N410" i="16"/>
  <c r="M584" i="16"/>
  <c r="N584" i="16"/>
  <c r="M346" i="16"/>
  <c r="N346" i="16"/>
  <c r="M510" i="16"/>
  <c r="N510" i="16"/>
  <c r="M498" i="16"/>
  <c r="N498" i="16"/>
  <c r="N538" i="16"/>
  <c r="M538" i="16"/>
  <c r="M450" i="16"/>
  <c r="N450" i="16"/>
  <c r="N400" i="16"/>
  <c r="M400" i="16"/>
  <c r="N412" i="16"/>
  <c r="M412" i="16"/>
  <c r="C35" i="18"/>
  <c r="K25" i="16"/>
  <c r="K28" i="16"/>
  <c r="K29" i="16"/>
  <c r="K36" i="16"/>
  <c r="K122" i="16"/>
  <c r="K101" i="16"/>
  <c r="K151" i="16"/>
  <c r="K43" i="16"/>
  <c r="K126" i="16"/>
  <c r="K156" i="16"/>
  <c r="C141" i="18"/>
  <c r="K131" i="16" s="1"/>
  <c r="C177" i="18"/>
  <c r="C142" i="18"/>
  <c r="C48" i="18"/>
  <c r="C106" i="18"/>
  <c r="C31" i="18"/>
  <c r="C49" i="18"/>
  <c r="C76" i="18"/>
  <c r="K66" i="16" s="1"/>
  <c r="C95" i="18"/>
  <c r="J85" i="16" s="1"/>
  <c r="C131" i="18"/>
  <c r="C40" i="18"/>
  <c r="K30" i="16" s="1"/>
  <c r="C77" i="18"/>
  <c r="C159" i="18"/>
  <c r="C113" i="18"/>
  <c r="C170" i="18"/>
  <c r="C160" i="18"/>
  <c r="K150" i="16" s="1"/>
  <c r="C78" i="18"/>
  <c r="C84" i="18"/>
  <c r="K74" i="16" s="1"/>
  <c r="C42" i="18"/>
  <c r="C67" i="18"/>
  <c r="C132" i="18"/>
  <c r="C128" i="18"/>
  <c r="C109" i="18"/>
  <c r="C46" i="18"/>
  <c r="C174" i="18"/>
  <c r="J164" i="16" s="1"/>
  <c r="C63" i="18"/>
  <c r="K53" i="16" s="1"/>
  <c r="C145" i="18"/>
  <c r="C16" i="18"/>
  <c r="K6" i="16" s="1"/>
  <c r="C138" i="18"/>
  <c r="K128" i="16" s="1"/>
  <c r="C99" i="18"/>
  <c r="C64" i="18"/>
  <c r="C104" i="18"/>
  <c r="C173" i="18"/>
  <c r="C45" i="18"/>
  <c r="C110" i="18"/>
  <c r="C127" i="18"/>
  <c r="J117" i="16" s="1"/>
  <c r="C156" i="18"/>
  <c r="J146" i="16" s="1"/>
  <c r="C81" i="18"/>
  <c r="K71" i="16" s="1"/>
  <c r="C74" i="18"/>
  <c r="J64" i="16" s="1"/>
  <c r="K64" i="16" s="1"/>
  <c r="C163" i="18"/>
  <c r="C32" i="18"/>
  <c r="K22" i="16" s="1"/>
  <c r="K118" i="16"/>
  <c r="C30" i="18"/>
  <c r="C112" i="18"/>
  <c r="C56" i="18"/>
  <c r="C136" i="18"/>
  <c r="C133" i="18"/>
  <c r="C69" i="18"/>
  <c r="C23" i="18"/>
  <c r="C86" i="18"/>
  <c r="C150" i="18"/>
  <c r="C151" i="18"/>
  <c r="C87" i="18"/>
  <c r="C116" i="18"/>
  <c r="J106" i="16" s="1"/>
  <c r="C137" i="18"/>
  <c r="C73" i="18"/>
  <c r="C50" i="18"/>
  <c r="C114" i="18"/>
  <c r="J104" i="16" s="1"/>
  <c r="C178" i="18"/>
  <c r="C155" i="18"/>
  <c r="C91" i="18"/>
  <c r="C17" i="18"/>
  <c r="K68" i="16"/>
  <c r="C80" i="18"/>
  <c r="C36" i="18"/>
  <c r="C52" i="18"/>
  <c r="J42" i="16" s="1"/>
  <c r="C18" i="18"/>
  <c r="K8" i="16" s="1"/>
  <c r="C72" i="18"/>
  <c r="C44" i="18"/>
  <c r="K34" i="16" s="1"/>
  <c r="C108" i="18"/>
  <c r="C144" i="18"/>
  <c r="C176" i="18"/>
  <c r="C157" i="18"/>
  <c r="C125" i="18"/>
  <c r="C93" i="18"/>
  <c r="C61" i="18"/>
  <c r="K51" i="16" s="1"/>
  <c r="C28" i="18"/>
  <c r="K18" i="16" s="1"/>
  <c r="C15" i="18"/>
  <c r="C62" i="18"/>
  <c r="K52" i="16" s="1"/>
  <c r="C94" i="18"/>
  <c r="C126" i="18"/>
  <c r="J116" i="16" s="1"/>
  <c r="C158" i="18"/>
  <c r="C175" i="18"/>
  <c r="C143" i="18"/>
  <c r="C111" i="18"/>
  <c r="C79" i="18"/>
  <c r="J69" i="16" s="1"/>
  <c r="C29" i="18"/>
  <c r="C124" i="18"/>
  <c r="C172" i="18"/>
  <c r="J162" i="16" s="1"/>
  <c r="C161" i="18"/>
  <c r="C129" i="18"/>
  <c r="C97" i="18"/>
  <c r="C65" i="18"/>
  <c r="C33" i="18"/>
  <c r="C19" i="18"/>
  <c r="C58" i="18"/>
  <c r="C90" i="18"/>
  <c r="C122" i="18"/>
  <c r="C154" i="18"/>
  <c r="K144" i="16" s="1"/>
  <c r="C179" i="18"/>
  <c r="C147" i="18"/>
  <c r="C115" i="18"/>
  <c r="C83" i="18"/>
  <c r="C39" i="18"/>
  <c r="C25" i="18"/>
  <c r="C59" i="18"/>
  <c r="K54" i="16"/>
  <c r="K63" i="16"/>
  <c r="K65" i="16"/>
  <c r="L65" i="16" s="1"/>
  <c r="C96" i="18"/>
  <c r="K86" i="16" s="1"/>
  <c r="C148" i="18"/>
  <c r="J138" i="16" s="1"/>
  <c r="C26" i="18"/>
  <c r="C92" i="18"/>
  <c r="C168" i="18"/>
  <c r="C165" i="18"/>
  <c r="C101" i="18"/>
  <c r="C37" i="18"/>
  <c r="K27" i="16" s="1"/>
  <c r="C54" i="18"/>
  <c r="C118" i="18"/>
  <c r="C182" i="18"/>
  <c r="C119" i="18"/>
  <c r="C47" i="18"/>
  <c r="K37" i="16" s="1"/>
  <c r="C164" i="18"/>
  <c r="C169" i="18"/>
  <c r="J159" i="16" s="1"/>
  <c r="C105" i="18"/>
  <c r="C41" i="18"/>
  <c r="K31" i="16" s="1"/>
  <c r="C27" i="18"/>
  <c r="C82" i="18"/>
  <c r="C146" i="18"/>
  <c r="C123" i="18"/>
  <c r="C55" i="18"/>
  <c r="J45" i="16" s="1"/>
  <c r="C43" i="18"/>
  <c r="K55" i="16"/>
  <c r="C14" i="18"/>
  <c r="K4" i="16" s="1"/>
  <c r="C68" i="18"/>
  <c r="C100" i="18"/>
  <c r="C22" i="18"/>
  <c r="C88" i="18"/>
  <c r="C60" i="18"/>
  <c r="C120" i="18"/>
  <c r="J110" i="16" s="1"/>
  <c r="C152" i="18"/>
  <c r="C181" i="18"/>
  <c r="C149" i="18"/>
  <c r="J139" i="16" s="1"/>
  <c r="C117" i="18"/>
  <c r="J107" i="16" s="1"/>
  <c r="C85" i="18"/>
  <c r="C53" i="18"/>
  <c r="C20" i="18"/>
  <c r="K10" i="16" s="1"/>
  <c r="C38" i="18"/>
  <c r="C70" i="18"/>
  <c r="J60" i="16" s="1"/>
  <c r="C102" i="18"/>
  <c r="C134" i="18"/>
  <c r="C166" i="18"/>
  <c r="C167" i="18"/>
  <c r="C135" i="18"/>
  <c r="J125" i="16" s="1"/>
  <c r="C103" i="18"/>
  <c r="C71" i="18"/>
  <c r="K61" i="16" s="1"/>
  <c r="C13" i="18"/>
  <c r="K3" i="16" s="1"/>
  <c r="C140" i="18"/>
  <c r="C180" i="18"/>
  <c r="C153" i="18"/>
  <c r="C121" i="18"/>
  <c r="C89" i="18"/>
  <c r="C57" i="18"/>
  <c r="C24" i="18"/>
  <c r="K14" i="16" s="1"/>
  <c r="C34" i="18"/>
  <c r="J24" i="16" s="1"/>
  <c r="C66" i="18"/>
  <c r="C98" i="18"/>
  <c r="C130" i="18"/>
  <c r="C162" i="18"/>
  <c r="C171" i="18"/>
  <c r="C139" i="18"/>
  <c r="C107" i="18"/>
  <c r="C75" i="18"/>
  <c r="C21" i="18"/>
  <c r="K11" i="16" s="1"/>
  <c r="K59" i="16"/>
  <c r="L59" i="16" s="1"/>
  <c r="K56" i="16"/>
  <c r="K67" i="16"/>
  <c r="K9" i="16"/>
  <c r="K70" i="16"/>
  <c r="L171" i="16"/>
  <c r="L172" i="16"/>
  <c r="L153" i="16"/>
  <c r="L163" i="16"/>
  <c r="L161" i="16"/>
  <c r="L168" i="16"/>
  <c r="L166" i="16"/>
  <c r="L157" i="16"/>
  <c r="L158" i="16"/>
  <c r="L169" i="16"/>
  <c r="L147" i="16"/>
  <c r="L141" i="16"/>
  <c r="L155" i="16"/>
  <c r="L145" i="16"/>
  <c r="L148" i="16"/>
  <c r="L149" i="16"/>
  <c r="L160" i="16"/>
  <c r="L137" i="16"/>
  <c r="L152" i="16"/>
  <c r="L142" i="16"/>
  <c r="L129" i="16"/>
  <c r="L96" i="16"/>
  <c r="L127" i="16"/>
  <c r="L47" i="16"/>
  <c r="L46" i="16"/>
  <c r="L40" i="16"/>
  <c r="L114" i="16"/>
  <c r="L121" i="16"/>
  <c r="L78" i="16"/>
  <c r="L113" i="16"/>
  <c r="L108" i="16"/>
  <c r="L97" i="16"/>
  <c r="L132" i="16"/>
  <c r="L115" i="16"/>
  <c r="L44" i="16"/>
  <c r="L41" i="16"/>
  <c r="K250" i="16" l="1"/>
  <c r="L250" i="16"/>
  <c r="M250" i="16" s="1"/>
  <c r="K242" i="16"/>
  <c r="L242" i="16"/>
  <c r="M242" i="16" s="1"/>
  <c r="K272" i="16"/>
  <c r="L272" i="16"/>
  <c r="M272" i="16" s="1"/>
  <c r="K291" i="16"/>
  <c r="L291" i="16" s="1"/>
  <c r="M291" i="16" s="1"/>
  <c r="K331" i="16"/>
  <c r="L331" i="16"/>
  <c r="M331" i="16" s="1"/>
  <c r="K232" i="16"/>
  <c r="L232" i="16" s="1"/>
  <c r="M232" i="16" s="1"/>
  <c r="K295" i="16"/>
  <c r="L295" i="16"/>
  <c r="M295" i="16" s="1"/>
  <c r="K198" i="16"/>
  <c r="L198" i="16"/>
  <c r="M198" i="16" s="1"/>
  <c r="K302" i="16"/>
  <c r="L302" i="16"/>
  <c r="M302" i="16" s="1"/>
  <c r="K193" i="16"/>
  <c r="L193" i="16"/>
  <c r="M193" i="16" s="1"/>
  <c r="K179" i="16"/>
  <c r="L179" i="16"/>
  <c r="M179" i="16" s="1"/>
  <c r="K180" i="16"/>
  <c r="L180" i="16" s="1"/>
  <c r="M180" i="16" s="1"/>
  <c r="K188" i="16"/>
  <c r="L188" i="16"/>
  <c r="M188" i="16" s="1"/>
  <c r="K255" i="16"/>
  <c r="L255" i="16"/>
  <c r="M255" i="16" s="1"/>
  <c r="K200" i="16"/>
  <c r="L200" i="16"/>
  <c r="M200" i="16" s="1"/>
  <c r="K254" i="16"/>
  <c r="L254" i="16" s="1"/>
  <c r="M254" i="16" s="1"/>
  <c r="K270" i="16"/>
  <c r="L270" i="16" s="1"/>
  <c r="M270" i="16" s="1"/>
  <c r="K274" i="16"/>
  <c r="L274" i="16"/>
  <c r="M274" i="16" s="1"/>
  <c r="K243" i="16"/>
  <c r="L243" i="16"/>
  <c r="M243" i="16" s="1"/>
  <c r="K227" i="16"/>
  <c r="L227" i="16"/>
  <c r="M227" i="16" s="1"/>
  <c r="K244" i="16"/>
  <c r="L244" i="16" s="1"/>
  <c r="M244" i="16" s="1"/>
  <c r="K258" i="16"/>
  <c r="L258" i="16"/>
  <c r="M258" i="16" s="1"/>
  <c r="K327" i="16"/>
  <c r="L327" i="16"/>
  <c r="M327" i="16" s="1"/>
  <c r="K323" i="16"/>
  <c r="L323" i="16"/>
  <c r="M323" i="16" s="1"/>
  <c r="K83" i="16"/>
  <c r="K90" i="16"/>
  <c r="J83" i="16"/>
  <c r="J72" i="16"/>
  <c r="K72" i="16" s="1"/>
  <c r="L72" i="16" s="1"/>
  <c r="L77" i="16"/>
  <c r="L91" i="16"/>
  <c r="K124" i="16"/>
  <c r="L124" i="16" s="1"/>
  <c r="K58" i="16"/>
  <c r="K87" i="16"/>
  <c r="K102" i="16"/>
  <c r="K57" i="16"/>
  <c r="L57" i="16" s="1"/>
  <c r="M57" i="16" s="1"/>
  <c r="L279" i="16"/>
  <c r="M279" i="16" s="1"/>
  <c r="L181" i="16"/>
  <c r="M181" i="16" s="1"/>
  <c r="L301" i="16"/>
  <c r="M301" i="16" s="1"/>
  <c r="L288" i="16"/>
  <c r="M288" i="16" s="1"/>
  <c r="L203" i="16"/>
  <c r="M203" i="16" s="1"/>
  <c r="L216" i="16"/>
  <c r="M216" i="16" s="1"/>
  <c r="K333" i="16"/>
  <c r="K218" i="16"/>
  <c r="K202" i="16"/>
  <c r="K174" i="16"/>
  <c r="K237" i="16"/>
  <c r="L223" i="16"/>
  <c r="M223" i="16" s="1"/>
  <c r="K332" i="16"/>
  <c r="K165" i="16"/>
  <c r="L187" i="16"/>
  <c r="M187" i="16" s="1"/>
  <c r="L321" i="16"/>
  <c r="M321" i="16" s="1"/>
  <c r="K190" i="16"/>
  <c r="K92" i="16"/>
  <c r="L215" i="16"/>
  <c r="M215" i="16" s="1"/>
  <c r="L298" i="16"/>
  <c r="M298" i="16" s="1"/>
  <c r="L328" i="16"/>
  <c r="M328" i="16" s="1"/>
  <c r="K286" i="16"/>
  <c r="K256" i="16"/>
  <c r="K282" i="16"/>
  <c r="K175" i="16"/>
  <c r="K214" i="16"/>
  <c r="K238" i="16"/>
  <c r="K276" i="16"/>
  <c r="L173" i="16"/>
  <c r="M173" i="16" s="1"/>
  <c r="K284" i="16"/>
  <c r="K235" i="16"/>
  <c r="L281" i="16"/>
  <c r="M281" i="16" s="1"/>
  <c r="L219" i="16"/>
  <c r="M219" i="16" s="1"/>
  <c r="K271" i="16"/>
  <c r="K204" i="16"/>
  <c r="K329" i="16"/>
  <c r="K261" i="16"/>
  <c r="K229" i="16"/>
  <c r="K184" i="16"/>
  <c r="K130" i="16"/>
  <c r="K134" i="16"/>
  <c r="L134" i="16" s="1"/>
  <c r="K99" i="16"/>
  <c r="J20" i="16"/>
  <c r="K20" i="16" s="1"/>
  <c r="L20" i="16" s="1"/>
  <c r="J15" i="16"/>
  <c r="J130" i="16"/>
  <c r="L167" i="16"/>
  <c r="M167" i="16" s="1"/>
  <c r="K24" i="16"/>
  <c r="K12" i="16"/>
  <c r="L12" i="16" s="1"/>
  <c r="K109" i="16"/>
  <c r="K69" i="16"/>
  <c r="L69" i="16" s="1"/>
  <c r="K5" i="16"/>
  <c r="K89" i="16"/>
  <c r="K225" i="16"/>
  <c r="K177" i="16"/>
  <c r="L221" i="16"/>
  <c r="M221" i="16" s="1"/>
  <c r="K316" i="16"/>
  <c r="K259" i="16"/>
  <c r="L283" i="16"/>
  <c r="M283" i="16" s="1"/>
  <c r="J32" i="16"/>
  <c r="K32" i="16" s="1"/>
  <c r="J79" i="16"/>
  <c r="K79" i="16" s="1"/>
  <c r="L79" i="16" s="1"/>
  <c r="L306" i="16"/>
  <c r="M306" i="16" s="1"/>
  <c r="J90" i="16"/>
  <c r="J13" i="16"/>
  <c r="K13" i="16" s="1"/>
  <c r="L13" i="16" s="1"/>
  <c r="J12" i="16"/>
  <c r="K289" i="16"/>
  <c r="L252" i="16"/>
  <c r="M252" i="16" s="1"/>
  <c r="L311" i="16"/>
  <c r="M311" i="16" s="1"/>
  <c r="K191" i="16"/>
  <c r="K267" i="16"/>
  <c r="K246" i="16"/>
  <c r="L194" i="16"/>
  <c r="M194" i="16" s="1"/>
  <c r="K222" i="16"/>
  <c r="K239" i="16"/>
  <c r="K312" i="16"/>
  <c r="L251" i="16"/>
  <c r="M251" i="16" s="1"/>
  <c r="K300" i="16"/>
  <c r="K245" i="16"/>
  <c r="L209" i="16"/>
  <c r="M209" i="16" s="1"/>
  <c r="K208" i="16"/>
  <c r="L326" i="16"/>
  <c r="M326" i="16" s="1"/>
  <c r="K310" i="16"/>
  <c r="K315" i="16"/>
  <c r="K248" i="16"/>
  <c r="L240" i="16"/>
  <c r="M240" i="16" s="1"/>
  <c r="J38" i="16"/>
  <c r="K38" i="16" s="1"/>
  <c r="J99" i="16"/>
  <c r="J103" i="16"/>
  <c r="K103" i="16" s="1"/>
  <c r="J134" i="16"/>
  <c r="J87" i="16"/>
  <c r="L87" i="16" s="1"/>
  <c r="M206" i="16"/>
  <c r="M303" i="16"/>
  <c r="M265" i="16"/>
  <c r="M305" i="16"/>
  <c r="M212" i="16"/>
  <c r="M297" i="16"/>
  <c r="M275" i="16"/>
  <c r="M277" i="16"/>
  <c r="L25" i="16"/>
  <c r="K85" i="16"/>
  <c r="L85" i="16" s="1"/>
  <c r="M85" i="16" s="1"/>
  <c r="K138" i="16"/>
  <c r="L138" i="16" s="1"/>
  <c r="M138" i="16" s="1"/>
  <c r="K110" i="16"/>
  <c r="L110" i="16" s="1"/>
  <c r="M110" i="16" s="1"/>
  <c r="K170" i="16"/>
  <c r="L170" i="16" s="1"/>
  <c r="M170" i="16" s="1"/>
  <c r="K159" i="16"/>
  <c r="L159" i="16" s="1"/>
  <c r="M159" i="16" s="1"/>
  <c r="K116" i="16"/>
  <c r="L116" i="16" s="1"/>
  <c r="M116" i="16" s="1"/>
  <c r="K164" i="16"/>
  <c r="L164" i="16" s="1"/>
  <c r="M164" i="16" s="1"/>
  <c r="K45" i="16"/>
  <c r="L45" i="16" s="1"/>
  <c r="M45" i="16" s="1"/>
  <c r="K117" i="16"/>
  <c r="L117" i="16" s="1"/>
  <c r="M117" i="16" s="1"/>
  <c r="K107" i="16"/>
  <c r="L107" i="16" s="1"/>
  <c r="M107" i="16" s="1"/>
  <c r="K139" i="16"/>
  <c r="L139" i="16" s="1"/>
  <c r="M139" i="16" s="1"/>
  <c r="K162" i="16"/>
  <c r="L162" i="16" s="1"/>
  <c r="M162" i="16" s="1"/>
  <c r="K111" i="16"/>
  <c r="L111" i="16" s="1"/>
  <c r="M111" i="16" s="1"/>
  <c r="K49" i="16"/>
  <c r="L49" i="16" s="1"/>
  <c r="M49" i="16" s="1"/>
  <c r="K42" i="16"/>
  <c r="L42" i="16" s="1"/>
  <c r="M42" i="16" s="1"/>
  <c r="K104" i="16"/>
  <c r="L104" i="16" s="1"/>
  <c r="M104" i="16" s="1"/>
  <c r="K106" i="16"/>
  <c r="L106" i="16" s="1"/>
  <c r="M106" i="16" s="1"/>
  <c r="K76" i="16"/>
  <c r="L76" i="16" s="1"/>
  <c r="M76" i="16" s="1"/>
  <c r="L99" i="16"/>
  <c r="M99" i="16" s="1"/>
  <c r="L29" i="16"/>
  <c r="M29" i="16" s="1"/>
  <c r="K23" i="16"/>
  <c r="L23" i="16" s="1"/>
  <c r="M23" i="16" s="1"/>
  <c r="K7" i="16"/>
  <c r="L7" i="16" s="1"/>
  <c r="M7" i="16" s="1"/>
  <c r="K35" i="16"/>
  <c r="L35" i="16" s="1"/>
  <c r="M35" i="16" s="1"/>
  <c r="L43" i="16"/>
  <c r="M43" i="16" s="1"/>
  <c r="L28" i="16"/>
  <c r="M28" i="16" s="1"/>
  <c r="L151" i="16"/>
  <c r="M151" i="16" s="1"/>
  <c r="L156" i="16"/>
  <c r="M156" i="16" s="1"/>
  <c r="K120" i="16"/>
  <c r="L120" i="16" s="1"/>
  <c r="M120" i="16" s="1"/>
  <c r="K112" i="16"/>
  <c r="L112" i="16" s="1"/>
  <c r="M112" i="16" s="1"/>
  <c r="K146" i="16"/>
  <c r="L146" i="16" s="1"/>
  <c r="M146" i="16" s="1"/>
  <c r="K154" i="16"/>
  <c r="L154" i="16" s="1"/>
  <c r="M154" i="16" s="1"/>
  <c r="L150" i="16"/>
  <c r="M150" i="16" s="1"/>
  <c r="L122" i="16"/>
  <c r="M122" i="16" s="1"/>
  <c r="L144" i="16"/>
  <c r="M144" i="16" s="1"/>
  <c r="K140" i="16"/>
  <c r="L140" i="16" s="1"/>
  <c r="M140" i="16" s="1"/>
  <c r="K123" i="16"/>
  <c r="L123" i="16" s="1"/>
  <c r="M123" i="16" s="1"/>
  <c r="K143" i="16"/>
  <c r="L143" i="16" s="1"/>
  <c r="M143" i="16" s="1"/>
  <c r="K105" i="16"/>
  <c r="L105" i="16" s="1"/>
  <c r="M105" i="16" s="1"/>
  <c r="K119" i="16"/>
  <c r="L119" i="16" s="1"/>
  <c r="M119" i="16" s="1"/>
  <c r="K125" i="16"/>
  <c r="L125" i="16" s="1"/>
  <c r="M125" i="16" s="1"/>
  <c r="L101" i="16"/>
  <c r="M101" i="16" s="1"/>
  <c r="L126" i="16"/>
  <c r="M126" i="16" s="1"/>
  <c r="K16" i="16"/>
  <c r="L16" i="16" s="1"/>
  <c r="M16" i="16" s="1"/>
  <c r="L66" i="16"/>
  <c r="M66" i="16" s="1"/>
  <c r="L64" i="16"/>
  <c r="M64" i="16" s="1"/>
  <c r="L128" i="16"/>
  <c r="M128" i="16" s="1"/>
  <c r="L53" i="16"/>
  <c r="M53" i="16" s="1"/>
  <c r="L67" i="16"/>
  <c r="M67" i="16" s="1"/>
  <c r="L54" i="16"/>
  <c r="M54" i="16" s="1"/>
  <c r="L51" i="16"/>
  <c r="M51" i="16" s="1"/>
  <c r="K60" i="16"/>
  <c r="L60" i="16" s="1"/>
  <c r="M60" i="16" s="1"/>
  <c r="K50" i="16"/>
  <c r="K62" i="16"/>
  <c r="L62" i="16" s="1"/>
  <c r="M62" i="16" s="1"/>
  <c r="L3" i="16"/>
  <c r="M3" i="16" s="1"/>
  <c r="L56" i="16"/>
  <c r="M56" i="16" s="1"/>
  <c r="L58" i="16"/>
  <c r="M58" i="16" s="1"/>
  <c r="L63" i="16"/>
  <c r="M63" i="16" s="1"/>
  <c r="L68" i="16"/>
  <c r="M68" i="16" s="1"/>
  <c r="L61" i="16"/>
  <c r="M61" i="16" s="1"/>
  <c r="L55" i="16"/>
  <c r="M55" i="16" s="1"/>
  <c r="L52" i="16"/>
  <c r="M52" i="16" s="1"/>
  <c r="M41" i="16"/>
  <c r="M44" i="16"/>
  <c r="M115" i="16"/>
  <c r="M59" i="16"/>
  <c r="M113" i="16"/>
  <c r="M121" i="16"/>
  <c r="M40" i="16"/>
  <c r="M77" i="16"/>
  <c r="M132" i="16"/>
  <c r="M97" i="16"/>
  <c r="M65" i="16"/>
  <c r="M78" i="16"/>
  <c r="M25" i="16"/>
  <c r="M46" i="16"/>
  <c r="M47" i="16"/>
  <c r="M124" i="16"/>
  <c r="M142" i="16"/>
  <c r="M152" i="16"/>
  <c r="M160" i="16"/>
  <c r="M165" i="16"/>
  <c r="M148" i="16"/>
  <c r="M155" i="16"/>
  <c r="M141" i="16"/>
  <c r="M169" i="16"/>
  <c r="M157" i="16"/>
  <c r="M168" i="16"/>
  <c r="M161" i="16"/>
  <c r="M153" i="16"/>
  <c r="M108" i="16"/>
  <c r="M114" i="16"/>
  <c r="M127" i="16"/>
  <c r="M92" i="16"/>
  <c r="M96" i="16"/>
  <c r="M91" i="16"/>
  <c r="M129" i="16"/>
  <c r="M137" i="16"/>
  <c r="M149" i="16"/>
  <c r="M145" i="16"/>
  <c r="M147" i="16"/>
  <c r="M158" i="16"/>
  <c r="M166" i="16"/>
  <c r="M163" i="16"/>
  <c r="M172" i="16"/>
  <c r="M171" i="16"/>
  <c r="L27" i="16"/>
  <c r="L37" i="16"/>
  <c r="L118" i="16"/>
  <c r="L94" i="16"/>
  <c r="L30" i="16"/>
  <c r="L9" i="16"/>
  <c r="L102" i="16"/>
  <c r="L31" i="16"/>
  <c r="L36" i="16"/>
  <c r="L4" i="16"/>
  <c r="L90" i="16"/>
  <c r="L75" i="16"/>
  <c r="L33" i="16"/>
  <c r="L21" i="16"/>
  <c r="L11" i="16"/>
  <c r="L89" i="16"/>
  <c r="L86" i="16"/>
  <c r="L39" i="16"/>
  <c r="L135" i="16"/>
  <c r="L74" i="16"/>
  <c r="L133" i="16"/>
  <c r="L8" i="16"/>
  <c r="L26" i="16"/>
  <c r="L82" i="16"/>
  <c r="L5" i="16"/>
  <c r="L83" i="16"/>
  <c r="L18" i="16"/>
  <c r="L109" i="16"/>
  <c r="L131" i="16"/>
  <c r="L130" i="16"/>
  <c r="L88" i="16"/>
  <c r="L73" i="16"/>
  <c r="L81" i="16"/>
  <c r="L95" i="16"/>
  <c r="L98" i="16"/>
  <c r="L14" i="16"/>
  <c r="L136" i="16"/>
  <c r="L19" i="16"/>
  <c r="L71" i="16"/>
  <c r="L10" i="16"/>
  <c r="L17" i="16"/>
  <c r="L22" i="16"/>
  <c r="L34" i="16"/>
  <c r="L93" i="16"/>
  <c r="L70" i="16"/>
  <c r="L84" i="16"/>
  <c r="L80" i="16"/>
  <c r="L6" i="16"/>
  <c r="L24" i="16"/>
  <c r="L100" i="16"/>
  <c r="L48" i="16"/>
  <c r="F16" i="1"/>
  <c r="L103" i="16" l="1"/>
  <c r="L32" i="16"/>
  <c r="K15" i="16"/>
  <c r="L15" i="16" s="1"/>
  <c r="M15" i="16" s="1"/>
  <c r="L38" i="16"/>
  <c r="E15" i="1"/>
  <c r="F15" i="1" s="1"/>
  <c r="E13" i="1"/>
  <c r="F13" i="1" s="1"/>
  <c r="E14" i="1"/>
  <c r="F14" i="1" s="1"/>
  <c r="E10" i="1"/>
  <c r="F10" i="1" s="1"/>
  <c r="E12" i="1"/>
  <c r="F12" i="1" s="1"/>
  <c r="E9" i="1"/>
  <c r="F9" i="1" s="1"/>
  <c r="E7" i="1"/>
  <c r="F7" i="1" s="1"/>
  <c r="L50" i="16"/>
  <c r="M50" i="16" s="1"/>
  <c r="E11" i="1"/>
  <c r="F11" i="1" s="1"/>
  <c r="M48" i="16"/>
  <c r="M103" i="16"/>
  <c r="M70" i="16"/>
  <c r="M71" i="16"/>
  <c r="M79" i="16"/>
  <c r="M88" i="16"/>
  <c r="M12" i="16"/>
  <c r="M32" i="16"/>
  <c r="M134" i="16"/>
  <c r="M86" i="16"/>
  <c r="M69" i="16"/>
  <c r="M118" i="16"/>
  <c r="M100" i="16"/>
  <c r="M6" i="16"/>
  <c r="M87" i="16"/>
  <c r="M34" i="16"/>
  <c r="M17" i="16"/>
  <c r="M136" i="16"/>
  <c r="M38" i="16"/>
  <c r="M81" i="16"/>
  <c r="M131" i="16"/>
  <c r="M18" i="16"/>
  <c r="M82" i="16"/>
  <c r="M133" i="16"/>
  <c r="M135" i="16"/>
  <c r="M11" i="16"/>
  <c r="M33" i="16"/>
  <c r="M4" i="16"/>
  <c r="M102" i="16"/>
  <c r="M30" i="16"/>
  <c r="M72" i="16"/>
  <c r="M24" i="16"/>
  <c r="M20" i="16"/>
  <c r="M80" i="16"/>
  <c r="M84" i="16"/>
  <c r="M93" i="16"/>
  <c r="M22" i="16"/>
  <c r="M10" i="16"/>
  <c r="M19" i="16"/>
  <c r="M14" i="16"/>
  <c r="M98" i="16"/>
  <c r="M95" i="16"/>
  <c r="M73" i="16"/>
  <c r="M130" i="16"/>
  <c r="M109" i="16"/>
  <c r="M83" i="16"/>
  <c r="M5" i="16"/>
  <c r="M26" i="16"/>
  <c r="M8" i="16"/>
  <c r="M13" i="16"/>
  <c r="M74" i="16"/>
  <c r="M39" i="16"/>
  <c r="M89" i="16"/>
  <c r="M21" i="16"/>
  <c r="M75" i="16"/>
  <c r="M90" i="16"/>
  <c r="M36" i="16"/>
  <c r="M31" i="16"/>
  <c r="M9" i="16"/>
  <c r="M94" i="16"/>
  <c r="M37" i="16"/>
  <c r="M27" i="16"/>
  <c r="E8" i="1" l="1"/>
  <c r="F8" i="1" s="1"/>
  <c r="F18" i="1" s="1"/>
  <c r="F19" i="1" s="1"/>
  <c r="D20" i="1"/>
  <c r="A4" i="19" l="1"/>
  <c r="P449" i="16"/>
  <c r="A7" i="19" a="1"/>
  <c r="A7" i="19" s="1"/>
  <c r="D4" i="17" s="1"/>
  <c r="O608" i="16" l="1"/>
  <c r="O604" i="16"/>
  <c r="O600" i="16"/>
  <c r="O596" i="16"/>
  <c r="O592" i="16"/>
  <c r="O588" i="16"/>
  <c r="O584" i="16"/>
  <c r="O580" i="16"/>
  <c r="O576" i="16"/>
  <c r="O572" i="16"/>
  <c r="O568" i="16"/>
  <c r="O564" i="16"/>
  <c r="O560" i="16"/>
  <c r="O556" i="16"/>
  <c r="O552" i="16"/>
  <c r="O548" i="16"/>
  <c r="O544" i="16"/>
  <c r="O540" i="16"/>
  <c r="O536" i="16"/>
  <c r="O532" i="16"/>
  <c r="O528" i="16"/>
  <c r="O524" i="16"/>
  <c r="O520" i="16"/>
  <c r="O516" i="16"/>
  <c r="O512" i="16"/>
  <c r="O508" i="16"/>
  <c r="O504" i="16"/>
  <c r="O500" i="16"/>
  <c r="O496" i="16"/>
  <c r="O492" i="16"/>
  <c r="O488" i="16"/>
  <c r="O484" i="16"/>
  <c r="O480" i="16"/>
  <c r="O476" i="16"/>
  <c r="O472" i="16"/>
  <c r="O468" i="16"/>
  <c r="O464" i="16"/>
  <c r="O460" i="16"/>
  <c r="O456" i="16"/>
  <c r="O452" i="16"/>
  <c r="O448" i="16"/>
  <c r="O444" i="16"/>
  <c r="O440" i="16"/>
  <c r="O436" i="16"/>
  <c r="O432" i="16"/>
  <c r="O428" i="16"/>
  <c r="O424" i="16"/>
  <c r="O420" i="16"/>
  <c r="O416" i="16"/>
  <c r="O412" i="16"/>
  <c r="O408" i="16"/>
  <c r="O404" i="16"/>
  <c r="O400" i="16"/>
  <c r="O396" i="16"/>
  <c r="O392" i="16"/>
  <c r="O388" i="16"/>
  <c r="O384" i="16"/>
  <c r="O380" i="16"/>
  <c r="O376" i="16"/>
  <c r="O372" i="16"/>
  <c r="O368" i="16"/>
  <c r="O364" i="16"/>
  <c r="O360" i="16"/>
  <c r="O356" i="16"/>
  <c r="O352" i="16"/>
  <c r="O348" i="16"/>
  <c r="O344" i="16"/>
  <c r="O340" i="16"/>
  <c r="O336" i="16"/>
  <c r="O332" i="16"/>
  <c r="O328" i="16"/>
  <c r="O324" i="16"/>
  <c r="O320" i="16"/>
  <c r="O316" i="16"/>
  <c r="O312" i="16"/>
  <c r="O308" i="16"/>
  <c r="O304" i="16"/>
  <c r="O300" i="16"/>
  <c r="O296" i="16"/>
  <c r="O292" i="16"/>
  <c r="O288" i="16"/>
  <c r="O284" i="16"/>
  <c r="O280" i="16"/>
  <c r="O276" i="16"/>
  <c r="O272" i="16"/>
  <c r="O607" i="16"/>
  <c r="O606" i="16"/>
  <c r="O601" i="16"/>
  <c r="O595" i="16"/>
  <c r="O590" i="16"/>
  <c r="O585" i="16"/>
  <c r="O579" i="16"/>
  <c r="O574" i="16"/>
  <c r="O569" i="16"/>
  <c r="O563" i="16"/>
  <c r="O558" i="16"/>
  <c r="O553" i="16"/>
  <c r="O547" i="16"/>
  <c r="O542" i="16"/>
  <c r="O537" i="16"/>
  <c r="O531" i="16"/>
  <c r="O526" i="16"/>
  <c r="O521" i="16"/>
  <c r="O515" i="16"/>
  <c r="O510" i="16"/>
  <c r="O505" i="16"/>
  <c r="O499" i="16"/>
  <c r="O494" i="16"/>
  <c r="O489" i="16"/>
  <c r="O483" i="16"/>
  <c r="O478" i="16"/>
  <c r="O473" i="16"/>
  <c r="O467" i="16"/>
  <c r="O462" i="16"/>
  <c r="O457" i="16"/>
  <c r="O451" i="16"/>
  <c r="O446" i="16"/>
  <c r="O441" i="16"/>
  <c r="O435" i="16"/>
  <c r="O430" i="16"/>
  <c r="O425" i="16"/>
  <c r="O419" i="16"/>
  <c r="O414" i="16"/>
  <c r="O409" i="16"/>
  <c r="O403" i="16"/>
  <c r="O398" i="16"/>
  <c r="O393" i="16"/>
  <c r="O387" i="16"/>
  <c r="O382" i="16"/>
  <c r="O377" i="16"/>
  <c r="O371" i="16"/>
  <c r="O366" i="16"/>
  <c r="O361" i="16"/>
  <c r="O355" i="16"/>
  <c r="O350" i="16"/>
  <c r="O345" i="16"/>
  <c r="O339" i="16"/>
  <c r="O334" i="16"/>
  <c r="O329" i="16"/>
  <c r="O323" i="16"/>
  <c r="O318" i="16"/>
  <c r="O313" i="16"/>
  <c r="O307" i="16"/>
  <c r="O302" i="16"/>
  <c r="O297" i="16"/>
  <c r="O291" i="16"/>
  <c r="O286" i="16"/>
  <c r="O281" i="16"/>
  <c r="O275" i="16"/>
  <c r="O270" i="16"/>
  <c r="O266" i="16"/>
  <c r="O262" i="16"/>
  <c r="O258" i="16"/>
  <c r="O254" i="16"/>
  <c r="O250" i="16"/>
  <c r="O246" i="16"/>
  <c r="O242" i="16"/>
  <c r="O238" i="16"/>
  <c r="O234" i="16"/>
  <c r="O230" i="16"/>
  <c r="O226" i="16"/>
  <c r="O222" i="16"/>
  <c r="O218" i="16"/>
  <c r="O214" i="16"/>
  <c r="O210" i="16"/>
  <c r="O206" i="16"/>
  <c r="O202" i="16"/>
  <c r="O198" i="16"/>
  <c r="O194" i="16"/>
  <c r="O190" i="16"/>
  <c r="O186" i="16"/>
  <c r="O605" i="16"/>
  <c r="O598" i="16"/>
  <c r="O591" i="16"/>
  <c r="O583" i="16"/>
  <c r="O577" i="16"/>
  <c r="O570" i="16"/>
  <c r="O562" i="16"/>
  <c r="O555" i="16"/>
  <c r="O549" i="16"/>
  <c r="O541" i="16"/>
  <c r="O534" i="16"/>
  <c r="O527" i="16"/>
  <c r="O519" i="16"/>
  <c r="O513" i="16"/>
  <c r="O506" i="16"/>
  <c r="O498" i="16"/>
  <c r="O491" i="16"/>
  <c r="O485" i="16"/>
  <c r="O477" i="16"/>
  <c r="O470" i="16"/>
  <c r="O463" i="16"/>
  <c r="O455" i="16"/>
  <c r="O449" i="16"/>
  <c r="Q449" i="16" s="1"/>
  <c r="R449" i="16" s="1"/>
  <c r="O442" i="16"/>
  <c r="O434" i="16"/>
  <c r="O427" i="16"/>
  <c r="O421" i="16"/>
  <c r="O413" i="16"/>
  <c r="O406" i="16"/>
  <c r="O399" i="16"/>
  <c r="O391" i="16"/>
  <c r="O385" i="16"/>
  <c r="O378" i="16"/>
  <c r="O370" i="16"/>
  <c r="O363" i="16"/>
  <c r="O357" i="16"/>
  <c r="O349" i="16"/>
  <c r="O342" i="16"/>
  <c r="O335" i="16"/>
  <c r="O327" i="16"/>
  <c r="O321" i="16"/>
  <c r="O314" i="16"/>
  <c r="O306" i="16"/>
  <c r="O299" i="16"/>
  <c r="O293" i="16"/>
  <c r="O285" i="16"/>
  <c r="O278" i="16"/>
  <c r="O271" i="16"/>
  <c r="O265" i="16"/>
  <c r="Q265" i="16" s="1"/>
  <c r="O260" i="16"/>
  <c r="O255" i="16"/>
  <c r="O249" i="16"/>
  <c r="O244" i="16"/>
  <c r="O239" i="16"/>
  <c r="O233" i="16"/>
  <c r="O228" i="16"/>
  <c r="O223" i="16"/>
  <c r="O217" i="16"/>
  <c r="O212" i="16"/>
  <c r="O207" i="16"/>
  <c r="O201" i="16"/>
  <c r="O196" i="16"/>
  <c r="O191" i="16"/>
  <c r="O185" i="16"/>
  <c r="O181" i="16"/>
  <c r="O177" i="16"/>
  <c r="O173" i="16"/>
  <c r="O169" i="16"/>
  <c r="O165" i="16"/>
  <c r="O161" i="16"/>
  <c r="O157" i="16"/>
  <c r="O153" i="16"/>
  <c r="O149" i="16"/>
  <c r="O145" i="16"/>
  <c r="O141" i="16"/>
  <c r="O137" i="16"/>
  <c r="O133" i="16"/>
  <c r="O129" i="16"/>
  <c r="O125" i="16"/>
  <c r="O121" i="16"/>
  <c r="O117" i="16"/>
  <c r="O113" i="16"/>
  <c r="O109" i="16"/>
  <c r="O105" i="16"/>
  <c r="O101" i="16"/>
  <c r="O97" i="16"/>
  <c r="O93" i="16"/>
  <c r="O89" i="16"/>
  <c r="O85" i="16"/>
  <c r="O81" i="16"/>
  <c r="O77" i="16"/>
  <c r="O73" i="16"/>
  <c r="O69" i="16"/>
  <c r="O65" i="16"/>
  <c r="O61" i="16"/>
  <c r="O57" i="16"/>
  <c r="O53" i="16"/>
  <c r="O49" i="16"/>
  <c r="O45" i="16"/>
  <c r="O41" i="16"/>
  <c r="O37" i="16"/>
  <c r="O33" i="16"/>
  <c r="O29" i="16"/>
  <c r="O25" i="16"/>
  <c r="O21" i="16"/>
  <c r="O17" i="16"/>
  <c r="O13" i="16"/>
  <c r="O9" i="16"/>
  <c r="O5" i="16"/>
  <c r="O603" i="16"/>
  <c r="O597" i="16"/>
  <c r="O589" i="16"/>
  <c r="O582" i="16"/>
  <c r="O575" i="16"/>
  <c r="O567" i="16"/>
  <c r="O561" i="16"/>
  <c r="O554" i="16"/>
  <c r="O546" i="16"/>
  <c r="O539" i="16"/>
  <c r="O533" i="16"/>
  <c r="O525" i="16"/>
  <c r="O518" i="16"/>
  <c r="O511" i="16"/>
  <c r="O503" i="16"/>
  <c r="O497" i="16"/>
  <c r="O490" i="16"/>
  <c r="O482" i="16"/>
  <c r="O475" i="16"/>
  <c r="O469" i="16"/>
  <c r="O461" i="16"/>
  <c r="O454" i="16"/>
  <c r="O447" i="16"/>
  <c r="O439" i="16"/>
  <c r="O433" i="16"/>
  <c r="O426" i="16"/>
  <c r="O418" i="16"/>
  <c r="O411" i="16"/>
  <c r="O405" i="16"/>
  <c r="O397" i="16"/>
  <c r="O390" i="16"/>
  <c r="O383" i="16"/>
  <c r="O375" i="16"/>
  <c r="O369" i="16"/>
  <c r="O362" i="16"/>
  <c r="O354" i="16"/>
  <c r="O347" i="16"/>
  <c r="O341" i="16"/>
  <c r="O333" i="16"/>
  <c r="O326" i="16"/>
  <c r="O319" i="16"/>
  <c r="O311" i="16"/>
  <c r="O305" i="16"/>
  <c r="O298" i="16"/>
  <c r="O290" i="16"/>
  <c r="O283" i="16"/>
  <c r="O277" i="16"/>
  <c r="O269" i="16"/>
  <c r="O264" i="16"/>
  <c r="O259" i="16"/>
  <c r="O253" i="16"/>
  <c r="O248" i="16"/>
  <c r="O243" i="16"/>
  <c r="O237" i="16"/>
  <c r="O232" i="16"/>
  <c r="O227" i="16"/>
  <c r="O221" i="16"/>
  <c r="O216" i="16"/>
  <c r="O211" i="16"/>
  <c r="O205" i="16"/>
  <c r="O200" i="16"/>
  <c r="O195" i="16"/>
  <c r="O189" i="16"/>
  <c r="O184" i="16"/>
  <c r="O180" i="16"/>
  <c r="O176" i="16"/>
  <c r="O172" i="16"/>
  <c r="O168" i="16"/>
  <c r="O164" i="16"/>
  <c r="O160" i="16"/>
  <c r="O156" i="16"/>
  <c r="O152" i="16"/>
  <c r="O148" i="16"/>
  <c r="O144" i="16"/>
  <c r="O140" i="16"/>
  <c r="O136" i="16"/>
  <c r="O132" i="16"/>
  <c r="O128" i="16"/>
  <c r="O124" i="16"/>
  <c r="O120" i="16"/>
  <c r="O116" i="16"/>
  <c r="O112" i="16"/>
  <c r="O108" i="16"/>
  <c r="O104" i="16"/>
  <c r="O100" i="16"/>
  <c r="O96" i="16"/>
  <c r="O92" i="16"/>
  <c r="O88" i="16"/>
  <c r="O84" i="16"/>
  <c r="O80" i="16"/>
  <c r="O76" i="16"/>
  <c r="O72" i="16"/>
  <c r="O68" i="16"/>
  <c r="O64" i="16"/>
  <c r="O60" i="16"/>
  <c r="O56" i="16"/>
  <c r="O52" i="16"/>
  <c r="O48" i="16"/>
  <c r="O44" i="16"/>
  <c r="O40" i="16"/>
  <c r="O36" i="16"/>
  <c r="O32" i="16"/>
  <c r="O28" i="16"/>
  <c r="O24" i="16"/>
  <c r="O20" i="16"/>
  <c r="O16" i="16"/>
  <c r="O12" i="16"/>
  <c r="O8" i="16"/>
  <c r="O4" i="16"/>
  <c r="O602" i="16"/>
  <c r="O587" i="16"/>
  <c r="O573" i="16"/>
  <c r="O559" i="16"/>
  <c r="O545" i="16"/>
  <c r="O530" i="16"/>
  <c r="O517" i="16"/>
  <c r="O502" i="16"/>
  <c r="O487" i="16"/>
  <c r="O474" i="16"/>
  <c r="O459" i="16"/>
  <c r="O445" i="16"/>
  <c r="O431" i="16"/>
  <c r="O417" i="16"/>
  <c r="O402" i="16"/>
  <c r="O389" i="16"/>
  <c r="O374" i="16"/>
  <c r="O359" i="16"/>
  <c r="O346" i="16"/>
  <c r="O331" i="16"/>
  <c r="O317" i="16"/>
  <c r="O303" i="16"/>
  <c r="O289" i="16"/>
  <c r="O274" i="16"/>
  <c r="O263" i="16"/>
  <c r="O252" i="16"/>
  <c r="O241" i="16"/>
  <c r="O231" i="16"/>
  <c r="O220" i="16"/>
  <c r="O209" i="16"/>
  <c r="O199" i="16"/>
  <c r="O188" i="16"/>
  <c r="O179" i="16"/>
  <c r="O171" i="16"/>
  <c r="O163" i="16"/>
  <c r="O155" i="16"/>
  <c r="O147" i="16"/>
  <c r="O139" i="16"/>
  <c r="O131" i="16"/>
  <c r="O123" i="16"/>
  <c r="O115" i="16"/>
  <c r="O107" i="16"/>
  <c r="O99" i="16"/>
  <c r="O91" i="16"/>
  <c r="O83" i="16"/>
  <c r="O75" i="16"/>
  <c r="O67" i="16"/>
  <c r="O59" i="16"/>
  <c r="O51" i="16"/>
  <c r="O43" i="16"/>
  <c r="O35" i="16"/>
  <c r="O27" i="16"/>
  <c r="O19" i="16"/>
  <c r="O11" i="16"/>
  <c r="O3" i="16"/>
  <c r="O599" i="16"/>
  <c r="O586" i="16"/>
  <c r="O571" i="16"/>
  <c r="O557" i="16"/>
  <c r="O543" i="16"/>
  <c r="O529" i="16"/>
  <c r="O514" i="16"/>
  <c r="O501" i="16"/>
  <c r="O486" i="16"/>
  <c r="O471" i="16"/>
  <c r="O458" i="16"/>
  <c r="O443" i="16"/>
  <c r="O429" i="16"/>
  <c r="O415" i="16"/>
  <c r="O401" i="16"/>
  <c r="O386" i="16"/>
  <c r="O373" i="16"/>
  <c r="O358" i="16"/>
  <c r="O343" i="16"/>
  <c r="O330" i="16"/>
  <c r="O315" i="16"/>
  <c r="O301" i="16"/>
  <c r="O287" i="16"/>
  <c r="O273" i="16"/>
  <c r="O261" i="16"/>
  <c r="O251" i="16"/>
  <c r="O240" i="16"/>
  <c r="O229" i="16"/>
  <c r="O219" i="16"/>
  <c r="O208" i="16"/>
  <c r="O197" i="16"/>
  <c r="O187" i="16"/>
  <c r="O178" i="16"/>
  <c r="O170" i="16"/>
  <c r="O162" i="16"/>
  <c r="O154" i="16"/>
  <c r="O146" i="16"/>
  <c r="O138" i="16"/>
  <c r="O130" i="16"/>
  <c r="O122" i="16"/>
  <c r="O114" i="16"/>
  <c r="O106" i="16"/>
  <c r="O98" i="16"/>
  <c r="O90" i="16"/>
  <c r="O82" i="16"/>
  <c r="O74" i="16"/>
  <c r="O66" i="16"/>
  <c r="O58" i="16"/>
  <c r="O50" i="16"/>
  <c r="O42" i="16"/>
  <c r="O34" i="16"/>
  <c r="O26" i="16"/>
  <c r="O18" i="16"/>
  <c r="O10" i="16"/>
  <c r="O594" i="16"/>
  <c r="O566" i="16"/>
  <c r="O538" i="16"/>
  <c r="O509" i="16"/>
  <c r="O481" i="16"/>
  <c r="O453" i="16"/>
  <c r="O423" i="16"/>
  <c r="O395" i="16"/>
  <c r="O367" i="16"/>
  <c r="O338" i="16"/>
  <c r="O310" i="16"/>
  <c r="O282" i="16"/>
  <c r="O257" i="16"/>
  <c r="O236" i="16"/>
  <c r="O215" i="16"/>
  <c r="O193" i="16"/>
  <c r="O175" i="16"/>
  <c r="O159" i="16"/>
  <c r="O143" i="16"/>
  <c r="O127" i="16"/>
  <c r="O111" i="16"/>
  <c r="O95" i="16"/>
  <c r="O79" i="16"/>
  <c r="O63" i="16"/>
  <c r="O47" i="16"/>
  <c r="O31" i="16"/>
  <c r="O15" i="16"/>
  <c r="O551" i="16"/>
  <c r="O523" i="16"/>
  <c r="O466" i="16"/>
  <c r="O410" i="16"/>
  <c r="O353" i="16"/>
  <c r="O295" i="16"/>
  <c r="O225" i="16"/>
  <c r="O183" i="16"/>
  <c r="O151" i="16"/>
  <c r="O119" i="16"/>
  <c r="O87" i="16"/>
  <c r="O55" i="16"/>
  <c r="O23" i="16"/>
  <c r="O593" i="16"/>
  <c r="O565" i="16"/>
  <c r="O535" i="16"/>
  <c r="O507" i="16"/>
  <c r="O479" i="16"/>
  <c r="O450" i="16"/>
  <c r="O422" i="16"/>
  <c r="O394" i="16"/>
  <c r="O365" i="16"/>
  <c r="O337" i="16"/>
  <c r="O309" i="16"/>
  <c r="O279" i="16"/>
  <c r="O256" i="16"/>
  <c r="O235" i="16"/>
  <c r="O213" i="16"/>
  <c r="O192" i="16"/>
  <c r="O174" i="16"/>
  <c r="O158" i="16"/>
  <c r="O142" i="16"/>
  <c r="O126" i="16"/>
  <c r="O110" i="16"/>
  <c r="O94" i="16"/>
  <c r="O78" i="16"/>
  <c r="O62" i="16"/>
  <c r="O46" i="16"/>
  <c r="O30" i="16"/>
  <c r="O14" i="16"/>
  <c r="O581" i="16"/>
  <c r="O495" i="16"/>
  <c r="O438" i="16"/>
  <c r="O381" i="16"/>
  <c r="O325" i="16"/>
  <c r="O268" i="16"/>
  <c r="O247" i="16"/>
  <c r="O204" i="16"/>
  <c r="O167" i="16"/>
  <c r="O135" i="16"/>
  <c r="O103" i="16"/>
  <c r="O71" i="16"/>
  <c r="O39" i="16"/>
  <c r="O7" i="16"/>
  <c r="O578" i="16"/>
  <c r="O465" i="16"/>
  <c r="O351" i="16"/>
  <c r="O245" i="16"/>
  <c r="O166" i="16"/>
  <c r="O102" i="16"/>
  <c r="O38" i="16"/>
  <c r="O522" i="16"/>
  <c r="O407" i="16"/>
  <c r="O294" i="16"/>
  <c r="O203" i="16"/>
  <c r="O134" i="16"/>
  <c r="O70" i="16"/>
  <c r="O6" i="16"/>
  <c r="O493" i="16"/>
  <c r="O379" i="16"/>
  <c r="O267" i="16"/>
  <c r="O182" i="16"/>
  <c r="O118" i="16"/>
  <c r="O54" i="16"/>
  <c r="O550" i="16"/>
  <c r="O150" i="16"/>
  <c r="O437" i="16"/>
  <c r="O86" i="16"/>
  <c r="O322" i="16"/>
  <c r="O22" i="16"/>
  <c r="O224" i="16"/>
  <c r="G16" i="1"/>
  <c r="A10" i="19"/>
  <c r="N295" i="16" s="1"/>
  <c r="N200" i="16"/>
  <c r="N250" i="16"/>
  <c r="N303" i="16"/>
  <c r="N275" i="16"/>
  <c r="N243" i="16"/>
  <c r="N193" i="16"/>
  <c r="N274" i="16"/>
  <c r="N305" i="16"/>
  <c r="N175" i="16"/>
  <c r="N210" i="16"/>
  <c r="N211" i="16"/>
  <c r="N263" i="16"/>
  <c r="N282" i="16"/>
  <c r="Q254" i="16"/>
  <c r="R254" i="16" s="1"/>
  <c r="P254" i="16"/>
  <c r="N322" i="16"/>
  <c r="P322" i="16" s="1"/>
  <c r="N315" i="16"/>
  <c r="N228" i="16"/>
  <c r="P228" i="16" s="1"/>
  <c r="N238" i="16"/>
  <c r="P238" i="16" s="1"/>
  <c r="N246" i="16"/>
  <c r="P246" i="16" s="1"/>
  <c r="N214" i="16"/>
  <c r="P214" i="16" s="1"/>
  <c r="N329" i="16"/>
  <c r="P329" i="16" s="1"/>
  <c r="N192" i="16"/>
  <c r="P192" i="16" s="1"/>
  <c r="N278" i="16"/>
  <c r="P278" i="16" s="1"/>
  <c r="N318" i="16"/>
  <c r="P318" i="16" s="1"/>
  <c r="N203" i="16"/>
  <c r="P203" i="16" s="1"/>
  <c r="N283" i="16"/>
  <c r="P283" i="16" s="1"/>
  <c r="N239" i="16"/>
  <c r="N334" i="16"/>
  <c r="N310" i="16"/>
  <c r="P310" i="16" s="1"/>
  <c r="N204" i="16"/>
  <c r="N271" i="16"/>
  <c r="P271" i="16" s="1"/>
  <c r="N237" i="16"/>
  <c r="P237" i="16" s="1"/>
  <c r="N240" i="16"/>
  <c r="N249" i="16"/>
  <c r="P249" i="16" s="1"/>
  <c r="N224" i="16"/>
  <c r="N183" i="16"/>
  <c r="N304" i="16"/>
  <c r="P304" i="16" s="1"/>
  <c r="N316" i="16"/>
  <c r="P316" i="16" s="1"/>
  <c r="N312" i="16"/>
  <c r="P312" i="16" s="1"/>
  <c r="N205" i="16"/>
  <c r="P205" i="16" s="1"/>
  <c r="N328" i="16"/>
  <c r="N308" i="16"/>
  <c r="P308" i="16" s="1"/>
  <c r="N191" i="16"/>
  <c r="P191" i="16" s="1"/>
  <c r="N197" i="16"/>
  <c r="P197" i="16" s="1"/>
  <c r="N320" i="16"/>
  <c r="N280" i="16"/>
  <c r="N218" i="16"/>
  <c r="P218" i="16" s="1"/>
  <c r="N177" i="16"/>
  <c r="N247" i="16"/>
  <c r="N269" i="16"/>
  <c r="N220" i="16"/>
  <c r="P220" i="16" s="1"/>
  <c r="N260" i="16"/>
  <c r="N324" i="16"/>
  <c r="N178" i="16"/>
  <c r="N294" i="16"/>
  <c r="N256" i="16"/>
  <c r="N330" i="16"/>
  <c r="P330" i="16" s="1"/>
  <c r="N186" i="16"/>
  <c r="P186" i="16" s="1"/>
  <c r="N202" i="16"/>
  <c r="N215" i="16"/>
  <c r="N317" i="16"/>
  <c r="N182" i="16"/>
  <c r="N207" i="16"/>
  <c r="N194" i="16"/>
  <c r="P194" i="16" s="1"/>
  <c r="N174" i="16"/>
  <c r="P174" i="16" s="1"/>
  <c r="N199" i="16"/>
  <c r="P199" i="16" s="1"/>
  <c r="N301" i="16"/>
  <c r="P301" i="16" s="1"/>
  <c r="P438" i="16"/>
  <c r="Q438" i="16" s="1"/>
  <c r="R438" i="16" s="1"/>
  <c r="P282" i="16"/>
  <c r="P598" i="16"/>
  <c r="Q598" i="16" s="1"/>
  <c r="P591" i="16"/>
  <c r="P338" i="16"/>
  <c r="Q338" i="16" s="1"/>
  <c r="P413" i="16"/>
  <c r="Q413" i="16" s="1"/>
  <c r="P345" i="16"/>
  <c r="Q345" i="16" s="1"/>
  <c r="P217" i="16"/>
  <c r="Q217" i="16"/>
  <c r="P427" i="16"/>
  <c r="Q427" i="16" s="1"/>
  <c r="P378" i="16"/>
  <c r="Q378" i="16" s="1"/>
  <c r="P289" i="16"/>
  <c r="P572" i="16"/>
  <c r="Q572" i="16" s="1"/>
  <c r="P525" i="16"/>
  <c r="P484" i="16"/>
  <c r="Q484" i="16" s="1"/>
  <c r="P504" i="16"/>
  <c r="Q504" i="16" s="1"/>
  <c r="P211" i="16"/>
  <c r="Q211" i="16" s="1"/>
  <c r="P571" i="16"/>
  <c r="Q571" i="16" s="1"/>
  <c r="P358" i="16"/>
  <c r="Q358" i="16" s="1"/>
  <c r="P470" i="16"/>
  <c r="Q470" i="16" s="1"/>
  <c r="P490" i="16"/>
  <c r="Q490" i="16" s="1"/>
  <c r="P596" i="16"/>
  <c r="P391" i="16"/>
  <c r="Q391" i="16" s="1"/>
  <c r="P488" i="16"/>
  <c r="Q488" i="16" s="1"/>
  <c r="P537" i="16"/>
  <c r="Q537" i="16" s="1"/>
  <c r="P582" i="16"/>
  <c r="P393" i="16"/>
  <c r="Q393" i="16" s="1"/>
  <c r="P501" i="16"/>
  <c r="P541" i="16"/>
  <c r="Q541" i="16" s="1"/>
  <c r="P428" i="16"/>
  <c r="P235" i="16"/>
  <c r="P433" i="16"/>
  <c r="Q433" i="16" s="1"/>
  <c r="P475" i="16"/>
  <c r="Q475" i="16" s="1"/>
  <c r="P263" i="16"/>
  <c r="P451" i="16"/>
  <c r="Q451" i="16" s="1"/>
  <c r="P295" i="16"/>
  <c r="Q295" i="16" s="1"/>
  <c r="P341" i="16"/>
  <c r="Q341" i="16" s="1"/>
  <c r="P418" i="16"/>
  <c r="Q418" i="16" s="1"/>
  <c r="P379" i="16"/>
  <c r="Q379" i="16" s="1"/>
  <c r="P435" i="16"/>
  <c r="Q435" i="16" s="1"/>
  <c r="P548" i="16"/>
  <c r="Q548" i="16" s="1"/>
  <c r="P355" i="16"/>
  <c r="P400" i="16"/>
  <c r="Q400" i="16" s="1"/>
  <c r="P437" i="16"/>
  <c r="P520" i="16"/>
  <c r="Q520" i="16" s="1"/>
  <c r="P183" i="16"/>
  <c r="P417" i="16"/>
  <c r="Q417" i="16" s="1"/>
  <c r="P296" i="16"/>
  <c r="P505" i="16"/>
  <c r="Q505" i="16" s="1"/>
  <c r="P335" i="16"/>
  <c r="P558" i="16"/>
  <c r="Q558" i="16" s="1"/>
  <c r="P407" i="16"/>
  <c r="P354" i="16"/>
  <c r="Q354" i="16" s="1"/>
  <c r="P342" i="16"/>
  <c r="Q342" i="16" s="1"/>
  <c r="P534" i="16"/>
  <c r="Q534" i="16" s="1"/>
  <c r="P496" i="16"/>
  <c r="Q496" i="16" s="1"/>
  <c r="P517" i="16"/>
  <c r="Q517" i="16" s="1"/>
  <c r="P477" i="16"/>
  <c r="P527" i="16"/>
  <c r="Q527" i="16" s="1"/>
  <c r="P607" i="16"/>
  <c r="Q607" i="16" s="1"/>
  <c r="P261" i="16"/>
  <c r="P360" i="16"/>
  <c r="Q360" i="16" s="1"/>
  <c r="P492" i="16"/>
  <c r="P509" i="16"/>
  <c r="Q509" i="16" s="1"/>
  <c r="P266" i="16"/>
  <c r="Q266" i="16" s="1"/>
  <c r="P373" i="16"/>
  <c r="Q373" i="16" s="1"/>
  <c r="P508" i="16"/>
  <c r="P262" i="16"/>
  <c r="Q262" i="16" s="1"/>
  <c r="P392" i="16"/>
  <c r="Q392" i="16" s="1"/>
  <c r="P409" i="16"/>
  <c r="Q409" i="16" s="1"/>
  <c r="P529" i="16"/>
  <c r="P252" i="16"/>
  <c r="Q252" i="16" s="1"/>
  <c r="P562" i="16"/>
  <c r="P356" i="16"/>
  <c r="Q356" i="16" s="1"/>
  <c r="P603" i="16"/>
  <c r="Q603" i="16" s="1"/>
  <c r="P411" i="16"/>
  <c r="Q411" i="16" s="1"/>
  <c r="P500" i="16"/>
  <c r="P388" i="16"/>
  <c r="Q388" i="16" s="1"/>
  <c r="P601" i="16"/>
  <c r="P227" i="16"/>
  <c r="Q227" i="16" s="1"/>
  <c r="P530" i="16"/>
  <c r="Q530" i="16" s="1"/>
  <c r="P468" i="16"/>
  <c r="Q468" i="16" s="1"/>
  <c r="P467" i="16"/>
  <c r="Q467" i="16" s="1"/>
  <c r="P460" i="16"/>
  <c r="Q460" i="16" s="1"/>
  <c r="P463" i="16"/>
  <c r="P232" i="16"/>
  <c r="Q232" i="16" s="1"/>
  <c r="P593" i="16"/>
  <c r="Q593" i="16" s="1"/>
  <c r="P455" i="16"/>
  <c r="Q455" i="16" s="1"/>
  <c r="P250" i="16"/>
  <c r="Q250" i="16" s="1"/>
  <c r="R250" i="16" s="1"/>
  <c r="P347" i="16"/>
  <c r="Q347" i="16" s="1"/>
  <c r="P206" i="16"/>
  <c r="Q206" i="16" s="1"/>
  <c r="P390" i="16"/>
  <c r="Q390" i="16" s="1"/>
  <c r="P577" i="16"/>
  <c r="Q577" i="16" s="1"/>
  <c r="P200" i="16"/>
  <c r="Q200" i="16" s="1"/>
  <c r="P343" i="16"/>
  <c r="Q343" i="16" s="1"/>
  <c r="P431" i="16"/>
  <c r="P383" i="16"/>
  <c r="Q383" i="16" s="1"/>
  <c r="P323" i="16"/>
  <c r="P394" i="16"/>
  <c r="Q394" i="16" s="1"/>
  <c r="P422" i="16"/>
  <c r="Q422" i="16" s="1"/>
  <c r="P443" i="16"/>
  <c r="Q443" i="16" s="1"/>
  <c r="P524" i="16"/>
  <c r="P556" i="16"/>
  <c r="Q556" i="16" s="1"/>
  <c r="P357" i="16"/>
  <c r="Q357" i="16" s="1"/>
  <c r="P406" i="16"/>
  <c r="Q406" i="16" s="1"/>
  <c r="P441" i="16"/>
  <c r="P528" i="16"/>
  <c r="Q528" i="16" s="1"/>
  <c r="P565" i="16"/>
  <c r="P376" i="16"/>
  <c r="Q376" i="16" s="1"/>
  <c r="P405" i="16"/>
  <c r="Q405" i="16" s="1"/>
  <c r="P339" i="16"/>
  <c r="Q339" i="16" s="1"/>
  <c r="P231" i="16"/>
  <c r="P442" i="16"/>
  <c r="Q442" i="16" s="1"/>
  <c r="P519" i="16"/>
  <c r="P362" i="16"/>
  <c r="Q362" i="16" s="1"/>
  <c r="P314" i="16"/>
  <c r="Q314" i="16" s="1"/>
  <c r="P514" i="16"/>
  <c r="Q514" i="16" s="1"/>
  <c r="P605" i="16"/>
  <c r="P401" i="16"/>
  <c r="Q401" i="16" s="1"/>
  <c r="P559" i="16"/>
  <c r="Q559" i="16" s="1"/>
  <c r="P521" i="16"/>
  <c r="Q521" i="16" s="1"/>
  <c r="P606" i="16"/>
  <c r="Q606" i="16" s="1"/>
  <c r="P566" i="16"/>
  <c r="Q566" i="16" s="1"/>
  <c r="P568" i="16"/>
  <c r="Q568" i="16" s="1"/>
  <c r="P313" i="16"/>
  <c r="P507" i="16"/>
  <c r="Q507" i="16" s="1"/>
  <c r="P494" i="16"/>
  <c r="P595" i="16"/>
  <c r="Q595" i="16" s="1"/>
  <c r="P201" i="16"/>
  <c r="P349" i="16"/>
  <c r="P506" i="16"/>
  <c r="Q506" i="16" s="1"/>
  <c r="P518" i="16"/>
  <c r="Q518" i="16" s="1"/>
  <c r="P480" i="16"/>
  <c r="Q480" i="16" s="1"/>
  <c r="P498" i="16"/>
  <c r="Q498" i="16" s="1"/>
  <c r="P483" i="16"/>
  <c r="Q483" i="16" s="1"/>
  <c r="P587" i="16"/>
  <c r="Q587" i="16" s="1"/>
  <c r="P336" i="16"/>
  <c r="Q336" i="16" s="1"/>
  <c r="P243" i="16"/>
  <c r="Q243" i="16" s="1"/>
  <c r="P570" i="16"/>
  <c r="Q570" i="16" s="1"/>
  <c r="P542" i="16"/>
  <c r="Q542" i="16" s="1"/>
  <c r="P560" i="16"/>
  <c r="Q560" i="16" s="1"/>
  <c r="P396" i="16"/>
  <c r="P535" i="16"/>
  <c r="Q535" i="16" s="1"/>
  <c r="P522" i="16"/>
  <c r="Q522" i="16" s="1"/>
  <c r="P381" i="16"/>
  <c r="Q381" i="16" s="1"/>
  <c r="P385" i="16"/>
  <c r="Q385" i="16" s="1"/>
  <c r="P242" i="16"/>
  <c r="Q242" i="16" s="1"/>
  <c r="P423" i="16"/>
  <c r="Q423" i="16" s="1"/>
  <c r="P567" i="16"/>
  <c r="Q567" i="16" s="1"/>
  <c r="P346" i="16"/>
  <c r="P277" i="16"/>
  <c r="Q277" i="16" s="1"/>
  <c r="P421" i="16"/>
  <c r="P461" i="16"/>
  <c r="Q461" i="16" s="1"/>
  <c r="P370" i="16"/>
  <c r="Q370" i="16" s="1"/>
  <c r="P578" i="16"/>
  <c r="Q578" i="16" s="1"/>
  <c r="P210" i="16"/>
  <c r="Q210" i="16" s="1"/>
  <c r="P584" i="16"/>
  <c r="Q584" i="16" s="1"/>
  <c r="P481" i="16"/>
  <c r="Q481" i="16" s="1"/>
  <c r="P473" i="16"/>
  <c r="Q473" i="16" s="1"/>
  <c r="P462" i="16"/>
  <c r="P497" i="16"/>
  <c r="Q497" i="16" s="1"/>
  <c r="P412" i="16"/>
  <c r="P184" i="16"/>
  <c r="P464" i="16"/>
  <c r="Q464" i="16" s="1"/>
  <c r="P359" i="16"/>
  <c r="Q359" i="16" s="1"/>
  <c r="P251" i="16"/>
  <c r="P244" i="16"/>
  <c r="Q244" i="16" s="1"/>
  <c r="P511" i="16"/>
  <c r="P253" i="16"/>
  <c r="Q253" i="16" s="1"/>
  <c r="P375" i="16"/>
  <c r="Q375" i="16" s="1"/>
  <c r="P436" i="16"/>
  <c r="Q436" i="16" s="1"/>
  <c r="P454" i="16"/>
  <c r="P275" i="16"/>
  <c r="Q275" i="16" s="1"/>
  <c r="P363" i="16"/>
  <c r="P439" i="16"/>
  <c r="Q439" i="16" s="1"/>
  <c r="P196" i="16"/>
  <c r="Q196" i="16" s="1"/>
  <c r="P291" i="16"/>
  <c r="Q291" i="16" s="1"/>
  <c r="P386" i="16"/>
  <c r="P471" i="16"/>
  <c r="Q471" i="16" s="1"/>
  <c r="P331" i="16"/>
  <c r="Q331" i="16" s="1"/>
  <c r="P404" i="16"/>
  <c r="Q404" i="16" s="1"/>
  <c r="P426" i="16"/>
  <c r="P453" i="16"/>
  <c r="Q453" i="16" s="1"/>
  <c r="R453" i="16" s="1"/>
  <c r="P532" i="16"/>
  <c r="P573" i="16"/>
  <c r="Q573" i="16" s="1"/>
  <c r="P371" i="16"/>
  <c r="Q371" i="16" s="1"/>
  <c r="P410" i="16"/>
  <c r="Q410" i="16" s="1"/>
  <c r="P448" i="16"/>
  <c r="Q448" i="16" s="1"/>
  <c r="R448" i="16" s="1"/>
  <c r="P536" i="16"/>
  <c r="Q536" i="16" s="1"/>
  <c r="P581" i="16"/>
  <c r="P580" i="16"/>
  <c r="Q580" i="16" s="1"/>
  <c r="P549" i="16"/>
  <c r="Q549" i="16"/>
  <c r="P608" i="16"/>
  <c r="Q608" i="16" s="1"/>
  <c r="P305" i="16"/>
  <c r="Q305" i="16" s="1"/>
  <c r="P583" i="16"/>
  <c r="Q583" i="16" s="1"/>
  <c r="P599" i="16"/>
  <c r="Q599" i="16" s="1"/>
  <c r="P512" i="16"/>
  <c r="Q512" i="16" s="1"/>
  <c r="P502" i="16"/>
  <c r="Q502" i="16" s="1"/>
  <c r="P458" i="16"/>
  <c r="Q458" i="16" s="1"/>
  <c r="P395" i="16"/>
  <c r="Q395" i="16" s="1"/>
  <c r="P564" i="16"/>
  <c r="P372" i="16"/>
  <c r="Q372" i="16" s="1"/>
  <c r="P538" i="16"/>
  <c r="Q538" i="16" s="1"/>
  <c r="P533" i="16"/>
  <c r="Q533" i="16" s="1"/>
  <c r="P374" i="16"/>
  <c r="P575" i="16"/>
  <c r="Q575" i="16" s="1"/>
  <c r="P272" i="16"/>
  <c r="Q272" i="16" s="1"/>
  <c r="P574" i="16"/>
  <c r="Q574" i="16" s="1"/>
  <c r="P297" i="16"/>
  <c r="Q297" i="16" s="1"/>
  <c r="P434" i="16"/>
  <c r="P175" i="16"/>
  <c r="Q175" i="16" s="1"/>
  <c r="P352" i="16"/>
  <c r="Q352" i="16" s="1"/>
  <c r="P592" i="16"/>
  <c r="Q592" i="16" s="1"/>
  <c r="P230" i="16"/>
  <c r="P176" i="16"/>
  <c r="Q176" i="16" s="1"/>
  <c r="P479" i="16"/>
  <c r="Q479" i="16" s="1"/>
  <c r="P561" i="16"/>
  <c r="Q561" i="16" s="1"/>
  <c r="P311" i="16"/>
  <c r="P569" i="16"/>
  <c r="Q569" i="16" s="1"/>
  <c r="P333" i="16"/>
  <c r="P585" i="16"/>
  <c r="Q585" i="16" s="1"/>
  <c r="P416" i="16"/>
  <c r="Q416" i="16" s="1"/>
  <c r="P516" i="16"/>
  <c r="Q516" i="16" s="1"/>
  <c r="P552" i="16"/>
  <c r="Q552" i="16" s="1"/>
  <c r="P493" i="16"/>
  <c r="Q493" i="16" s="1"/>
  <c r="P181" i="16"/>
  <c r="P482" i="16"/>
  <c r="Q482" i="16" s="1"/>
  <c r="P586" i="16"/>
  <c r="P557" i="16"/>
  <c r="Q557" i="16" s="1"/>
  <c r="P604" i="16"/>
  <c r="P365" i="16"/>
  <c r="Q365" i="16" s="1"/>
  <c r="P547" i="16"/>
  <c r="P489" i="16"/>
  <c r="Q489" i="16" s="1"/>
  <c r="P579" i="16"/>
  <c r="P546" i="16"/>
  <c r="Q546" i="16" s="1"/>
  <c r="P424" i="16"/>
  <c r="Q424" i="16" s="1"/>
  <c r="P258" i="16"/>
  <c r="Q258" i="16" s="1"/>
  <c r="P545" i="16"/>
  <c r="P270" i="16"/>
  <c r="Q270" i="16" s="1"/>
  <c r="P397" i="16"/>
  <c r="P182" i="16"/>
  <c r="P350" i="16"/>
  <c r="Q350" i="16" s="1"/>
  <c r="P491" i="16"/>
  <c r="Q491" i="16" s="1"/>
  <c r="P340" i="16"/>
  <c r="P510" i="16"/>
  <c r="Q510" i="16" s="1"/>
  <c r="P526" i="16"/>
  <c r="P193" i="16"/>
  <c r="Q193" i="16" s="1"/>
  <c r="P425" i="16"/>
  <c r="Q425" i="16" s="1"/>
  <c r="P274" i="16"/>
  <c r="Q274" i="16" s="1"/>
  <c r="P364" i="16"/>
  <c r="P387" i="16"/>
  <c r="Q387" i="16" s="1"/>
  <c r="P551" i="16"/>
  <c r="P384" i="16"/>
  <c r="Q384" i="16" s="1"/>
  <c r="P602" i="16"/>
  <c r="P265" i="16"/>
  <c r="P531" i="16"/>
  <c r="Q531" i="16" s="1"/>
  <c r="P344" i="16"/>
  <c r="Q344" i="16" s="1"/>
  <c r="P290" i="16"/>
  <c r="Q290" i="16" s="1"/>
  <c r="P465" i="16"/>
  <c r="Q465" i="16" s="1"/>
  <c r="P600" i="16"/>
  <c r="Q600" i="16" s="1"/>
  <c r="P348" i="16"/>
  <c r="Q348" i="16"/>
  <c r="P513" i="16"/>
  <c r="Q513" i="16" s="1"/>
  <c r="P302" i="16"/>
  <c r="P594" i="16"/>
  <c r="Q594" i="16" s="1"/>
  <c r="P337" i="16"/>
  <c r="P466" i="16"/>
  <c r="Q466" i="16" s="1"/>
  <c r="P555" i="16"/>
  <c r="Q555" i="16" s="1"/>
  <c r="P399" i="16"/>
  <c r="Q399" i="16" s="1"/>
  <c r="P486" i="16"/>
  <c r="Q486" i="16" s="1"/>
  <c r="P469" i="16"/>
  <c r="Q469" i="16" s="1"/>
  <c r="P408" i="16"/>
  <c r="Q408" i="16" s="1"/>
  <c r="P523" i="16"/>
  <c r="Q523" i="16" s="1"/>
  <c r="P366" i="16"/>
  <c r="P553" i="16"/>
  <c r="Q553" i="16" s="1"/>
  <c r="P380" i="16"/>
  <c r="P474" i="16"/>
  <c r="Q474" i="16" s="1"/>
  <c r="P588" i="16"/>
  <c r="P419" i="16"/>
  <c r="Q419" i="16" s="1"/>
  <c r="P264" i="16"/>
  <c r="Q264" i="16" s="1"/>
  <c r="P415" i="16"/>
  <c r="Q415" i="16" s="1"/>
  <c r="P293" i="16"/>
  <c r="P499" i="16"/>
  <c r="Q499" i="16" s="1"/>
  <c r="P543" i="16"/>
  <c r="Q543" i="16" s="1"/>
  <c r="P478" i="16"/>
  <c r="Q478" i="16" s="1"/>
  <c r="P450" i="16"/>
  <c r="P403" i="16"/>
  <c r="Q403" i="16" s="1"/>
  <c r="P539" i="16"/>
  <c r="P576" i="16"/>
  <c r="Q576" i="16" s="1"/>
  <c r="P382" i="16"/>
  <c r="Q382" i="16" s="1"/>
  <c r="P369" i="16"/>
  <c r="Q369" i="16" s="1"/>
  <c r="P554" i="16"/>
  <c r="P377" i="16"/>
  <c r="Q377" i="16" s="1"/>
  <c r="P368" i="16"/>
  <c r="Q368" i="16" s="1"/>
  <c r="P563" i="16"/>
  <c r="Q563" i="16" s="1"/>
  <c r="P361" i="16"/>
  <c r="Q361" i="16" s="1"/>
  <c r="P515" i="16"/>
  <c r="Q515" i="16" s="1"/>
  <c r="P273" i="16"/>
  <c r="P485" i="16"/>
  <c r="Q485" i="16" s="1"/>
  <c r="P550" i="16"/>
  <c r="Q550" i="16" s="1"/>
  <c r="P179" i="16"/>
  <c r="P590" i="16"/>
  <c r="Q590" i="16" s="1"/>
  <c r="P389" i="16"/>
  <c r="Q389" i="16" s="1"/>
  <c r="P429" i="16"/>
  <c r="Q429" i="16" s="1"/>
  <c r="P456" i="16"/>
  <c r="Q456" i="16" s="1"/>
  <c r="P245" i="16"/>
  <c r="Q245" i="16" s="1"/>
  <c r="P440" i="16"/>
  <c r="Q440" i="16" s="1"/>
  <c r="P472" i="16"/>
  <c r="Q472" i="16" s="1"/>
  <c r="P444" i="16"/>
  <c r="Q444" i="16" s="1"/>
  <c r="P452" i="16"/>
  <c r="P445" i="16"/>
  <c r="Q445" i="16" s="1"/>
  <c r="P476" i="16"/>
  <c r="P351" i="16"/>
  <c r="Q351" i="16" s="1"/>
  <c r="P180" i="16"/>
  <c r="Q180" i="16" s="1"/>
  <c r="P402" i="16"/>
  <c r="Q402" i="16" s="1"/>
  <c r="P255" i="16"/>
  <c r="P188" i="16"/>
  <c r="Q188" i="16" s="1"/>
  <c r="P303" i="16"/>
  <c r="Q303" i="16" s="1"/>
  <c r="P446" i="16"/>
  <c r="Q446" i="16" s="1"/>
  <c r="R446" i="16" s="1"/>
  <c r="P447" i="16"/>
  <c r="Q447" i="16" s="1"/>
  <c r="P495" i="16"/>
  <c r="Q495" i="16" s="1"/>
  <c r="P212" i="16"/>
  <c r="Q212" i="16"/>
  <c r="P299" i="16"/>
  <c r="Q299" i="16" s="1"/>
  <c r="P367" i="16"/>
  <c r="Q367" i="16" s="1"/>
  <c r="P487" i="16"/>
  <c r="P198" i="16"/>
  <c r="Q198" i="16" s="1"/>
  <c r="P327" i="16"/>
  <c r="Q327" i="16" s="1"/>
  <c r="P430" i="16"/>
  <c r="Q430" i="16" s="1"/>
  <c r="P503" i="16"/>
  <c r="Q503" i="16" s="1"/>
  <c r="P353" i="16"/>
  <c r="Q353" i="16" s="1"/>
  <c r="P414" i="16"/>
  <c r="Q414" i="16" s="1"/>
  <c r="P432" i="16"/>
  <c r="Q432" i="16" s="1"/>
  <c r="P457" i="16"/>
  <c r="Q457" i="16" s="1"/>
  <c r="P540" i="16"/>
  <c r="Q540" i="16" s="1"/>
  <c r="P589" i="16"/>
  <c r="Q589" i="16" s="1"/>
  <c r="P398" i="16"/>
  <c r="Q398" i="16" s="1"/>
  <c r="P420" i="16"/>
  <c r="P459" i="16"/>
  <c r="Q459" i="16" s="1"/>
  <c r="P544" i="16"/>
  <c r="Q544" i="16" s="1"/>
  <c r="P597" i="16"/>
  <c r="Q597" i="16" s="1"/>
  <c r="C4" i="22"/>
  <c r="C4" i="26"/>
  <c r="C4" i="21"/>
  <c r="N27" i="16"/>
  <c r="N89" i="16"/>
  <c r="N109" i="16"/>
  <c r="N22" i="16"/>
  <c r="N135" i="16"/>
  <c r="N86" i="16"/>
  <c r="N145" i="16"/>
  <c r="N62" i="16"/>
  <c r="N106" i="16"/>
  <c r="N94" i="16"/>
  <c r="N39" i="16"/>
  <c r="N130" i="16"/>
  <c r="N93" i="16"/>
  <c r="N82" i="16"/>
  <c r="N32" i="16"/>
  <c r="N140" i="16"/>
  <c r="N54" i="16"/>
  <c r="N123" i="16"/>
  <c r="N59" i="16"/>
  <c r="N162" i="16"/>
  <c r="N108" i="16"/>
  <c r="N51" i="16"/>
  <c r="N121" i="16"/>
  <c r="N31" i="16"/>
  <c r="N74" i="16"/>
  <c r="N73" i="16"/>
  <c r="N84" i="16"/>
  <c r="N131" i="16"/>
  <c r="N88" i="16"/>
  <c r="N143" i="16"/>
  <c r="N153" i="16"/>
  <c r="N47" i="16"/>
  <c r="N66" i="16"/>
  <c r="N45" i="16"/>
  <c r="N112" i="16"/>
  <c r="N117" i="16"/>
  <c r="N96" i="16"/>
  <c r="N138" i="16"/>
  <c r="N76" i="16"/>
  <c r="N129" i="16"/>
  <c r="N160" i="16"/>
  <c r="N97" i="16"/>
  <c r="N11" i="16"/>
  <c r="N69" i="16"/>
  <c r="N36" i="16"/>
  <c r="N13" i="16"/>
  <c r="N95" i="16"/>
  <c r="N80" i="16"/>
  <c r="N38" i="16"/>
  <c r="N71" i="16"/>
  <c r="N149" i="16"/>
  <c r="N157" i="16"/>
  <c r="N107" i="16"/>
  <c r="N158" i="16"/>
  <c r="N161" i="16"/>
  <c r="N46" i="16"/>
  <c r="N3" i="16"/>
  <c r="N164" i="16"/>
  <c r="N7" i="16"/>
  <c r="N101" i="16"/>
  <c r="N122" i="16"/>
  <c r="N92" i="16"/>
  <c r="N152" i="16"/>
  <c r="N53" i="16"/>
  <c r="N167" i="16"/>
  <c r="N61" i="16"/>
  <c r="N77" i="16"/>
  <c r="N16" i="16"/>
  <c r="N4" i="16"/>
  <c r="N12" i="16"/>
  <c r="N63" i="16"/>
  <c r="N29" i="16"/>
  <c r="N68" i="16"/>
  <c r="N58" i="16"/>
  <c r="N133" i="16"/>
  <c r="N79" i="16"/>
  <c r="N78" i="16"/>
  <c r="N169" i="16"/>
  <c r="N147" i="16"/>
  <c r="N56" i="16"/>
  <c r="N18" i="16"/>
  <c r="N48" i="16"/>
  <c r="N55" i="16"/>
  <c r="N165" i="16"/>
  <c r="N144" i="16"/>
  <c r="N67" i="16"/>
  <c r="N81" i="16"/>
  <c r="C4" i="23"/>
  <c r="N134" i="16" l="1"/>
  <c r="N141" i="16"/>
  <c r="N150" i="16"/>
  <c r="N118" i="16"/>
  <c r="N154" i="16"/>
  <c r="N156" i="16"/>
  <c r="N6" i="16"/>
  <c r="N114" i="16"/>
  <c r="N172" i="16"/>
  <c r="N34" i="16"/>
  <c r="N119" i="16"/>
  <c r="N166" i="16"/>
  <c r="N42" i="16"/>
  <c r="N163" i="16"/>
  <c r="N168" i="16"/>
  <c r="N43" i="16"/>
  <c r="N127" i="16"/>
  <c r="N120" i="16"/>
  <c r="N171" i="16"/>
  <c r="N33" i="16"/>
  <c r="N83" i="16"/>
  <c r="N70" i="16"/>
  <c r="N113" i="16"/>
  <c r="N110" i="16"/>
  <c r="N126" i="16"/>
  <c r="N151" i="16"/>
  <c r="N139" i="16"/>
  <c r="N49" i="16"/>
  <c r="N105" i="16"/>
  <c r="N100" i="16"/>
  <c r="N19" i="16"/>
  <c r="N75" i="16"/>
  <c r="N65" i="16"/>
  <c r="N146" i="16"/>
  <c r="N41" i="16"/>
  <c r="N72" i="16"/>
  <c r="N26" i="16"/>
  <c r="N37" i="16"/>
  <c r="N137" i="16"/>
  <c r="N17" i="16"/>
  <c r="N98" i="16"/>
  <c r="C4" i="19"/>
  <c r="C4" i="20"/>
  <c r="C4" i="24"/>
  <c r="Q420" i="16"/>
  <c r="Q487" i="16"/>
  <c r="Q452" i="16"/>
  <c r="Q554" i="16"/>
  <c r="Q539" i="16"/>
  <c r="Q380" i="16"/>
  <c r="Q302" i="16"/>
  <c r="Q602" i="16"/>
  <c r="Q364" i="16"/>
  <c r="Q526" i="16"/>
  <c r="Q545" i="16"/>
  <c r="R545" i="16" s="1"/>
  <c r="Q579" i="16"/>
  <c r="Q604" i="16"/>
  <c r="Q311" i="16"/>
  <c r="Q230" i="16"/>
  <c r="Q374" i="16"/>
  <c r="Q564" i="16"/>
  <c r="Q581" i="16"/>
  <c r="Q426" i="16"/>
  <c r="Q386" i="16"/>
  <c r="Q363" i="16"/>
  <c r="R363" i="16" s="1"/>
  <c r="Q251" i="16"/>
  <c r="Q412" i="16"/>
  <c r="Q346" i="16"/>
  <c r="Q396" i="16"/>
  <c r="Q349" i="16"/>
  <c r="Q494" i="16"/>
  <c r="R494" i="16" s="1"/>
  <c r="Q565" i="16"/>
  <c r="Q431" i="16"/>
  <c r="R431" i="16" s="1"/>
  <c r="Q463" i="16"/>
  <c r="Q500" i="16"/>
  <c r="Q562" i="16"/>
  <c r="Q477" i="16"/>
  <c r="Q335" i="16"/>
  <c r="Q355" i="16"/>
  <c r="R355" i="16" s="1"/>
  <c r="Q263" i="16"/>
  <c r="Q428" i="16"/>
  <c r="R428" i="16" s="1"/>
  <c r="Q582" i="16"/>
  <c r="Q596" i="16"/>
  <c r="R596" i="16" s="1"/>
  <c r="Q525" i="16"/>
  <c r="Q282" i="16"/>
  <c r="R282" i="16" s="1"/>
  <c r="N226" i="16"/>
  <c r="P226" i="16" s="1"/>
  <c r="N222" i="16"/>
  <c r="P222" i="16" s="1"/>
  <c r="Q222" i="16" s="1"/>
  <c r="N285" i="16"/>
  <c r="P285" i="16" s="1"/>
  <c r="N279" i="16"/>
  <c r="N209" i="16"/>
  <c r="P209" i="16" s="1"/>
  <c r="N187" i="16"/>
  <c r="N287" i="16"/>
  <c r="P287" i="16" s="1"/>
  <c r="N225" i="16"/>
  <c r="P225" i="16" s="1"/>
  <c r="Q225" i="16" s="1"/>
  <c r="R225" i="16" s="1"/>
  <c r="N185" i="16"/>
  <c r="P185" i="16" s="1"/>
  <c r="N321" i="16"/>
  <c r="N233" i="16"/>
  <c r="P233" i="16" s="1"/>
  <c r="N284" i="16"/>
  <c r="N221" i="16"/>
  <c r="N309" i="16"/>
  <c r="N195" i="16"/>
  <c r="P195" i="16" s="1"/>
  <c r="N288" i="16"/>
  <c r="N326" i="16"/>
  <c r="P326" i="16" s="1"/>
  <c r="N236" i="16"/>
  <c r="P236" i="16" s="1"/>
  <c r="Q236" i="16" s="1"/>
  <c r="R236" i="16" s="1"/>
  <c r="N229" i="16"/>
  <c r="N259" i="16"/>
  <c r="P259" i="16" s="1"/>
  <c r="N241" i="16"/>
  <c r="P241" i="16" s="1"/>
  <c r="N208" i="16"/>
  <c r="P208" i="16" s="1"/>
  <c r="N306" i="16"/>
  <c r="N281" i="16"/>
  <c r="P281" i="16" s="1"/>
  <c r="Q281" i="16" s="1"/>
  <c r="R281" i="16" s="1"/>
  <c r="N267" i="16"/>
  <c r="P267" i="16" s="1"/>
  <c r="N216" i="16"/>
  <c r="P216" i="16" s="1"/>
  <c r="Q216" i="16" s="1"/>
  <c r="R216" i="16" s="1"/>
  <c r="N189" i="16"/>
  <c r="N290" i="16"/>
  <c r="N252" i="16"/>
  <c r="N273" i="16"/>
  <c r="N264" i="16"/>
  <c r="N277" i="16"/>
  <c r="N265" i="16"/>
  <c r="N297" i="16"/>
  <c r="N331" i="16"/>
  <c r="N244" i="16"/>
  <c r="N258" i="16"/>
  <c r="N227" i="16"/>
  <c r="N232" i="16"/>
  <c r="N323" i="16"/>
  <c r="N257" i="16"/>
  <c r="P257" i="16" s="1"/>
  <c r="N176" i="16"/>
  <c r="N230" i="16"/>
  <c r="N262" i="16"/>
  <c r="N196" i="16"/>
  <c r="N293" i="16"/>
  <c r="N180" i="16"/>
  <c r="N212" i="16"/>
  <c r="N302" i="16"/>
  <c r="N327" i="16"/>
  <c r="N291" i="16"/>
  <c r="N270" i="16"/>
  <c r="N251" i="16"/>
  <c r="N254" i="16"/>
  <c r="N198" i="16"/>
  <c r="N30" i="16"/>
  <c r="N104" i="16"/>
  <c r="N50" i="16"/>
  <c r="N44" i="16"/>
  <c r="N64" i="16"/>
  <c r="N159" i="16"/>
  <c r="N125" i="16"/>
  <c r="N35" i="16"/>
  <c r="N40" i="16"/>
  <c r="N52" i="16"/>
  <c r="N116" i="16"/>
  <c r="N60" i="16"/>
  <c r="N170" i="16"/>
  <c r="N25" i="16"/>
  <c r="N28" i="16"/>
  <c r="N111" i="16"/>
  <c r="N85" i="16"/>
  <c r="N15" i="16"/>
  <c r="N10" i="16"/>
  <c r="N21" i="16"/>
  <c r="N136" i="16"/>
  <c r="N124" i="16"/>
  <c r="N115" i="16"/>
  <c r="N23" i="16"/>
  <c r="N128" i="16"/>
  <c r="N99" i="16"/>
  <c r="N142" i="16"/>
  <c r="N57" i="16"/>
  <c r="N102" i="16"/>
  <c r="N5" i="16"/>
  <c r="N9" i="16"/>
  <c r="N148" i="16"/>
  <c r="N132" i="16"/>
  <c r="N91" i="16"/>
  <c r="N87" i="16"/>
  <c r="N14" i="16"/>
  <c r="N90" i="16"/>
  <c r="N155" i="16"/>
  <c r="N103" i="16"/>
  <c r="N20" i="16"/>
  <c r="N8" i="16"/>
  <c r="N24" i="16"/>
  <c r="C4" i="25"/>
  <c r="Q255" i="16"/>
  <c r="Q476" i="16"/>
  <c r="R476" i="16" s="1"/>
  <c r="Q179" i="16"/>
  <c r="Q273" i="16"/>
  <c r="R273" i="16" s="1"/>
  <c r="Q450" i="16"/>
  <c r="Q293" i="16"/>
  <c r="Q588" i="16"/>
  <c r="Q366" i="16"/>
  <c r="R366" i="16" s="1"/>
  <c r="Q337" i="16"/>
  <c r="Q551" i="16"/>
  <c r="Q340" i="16"/>
  <c r="Q397" i="16"/>
  <c r="Q547" i="16"/>
  <c r="Q586" i="16"/>
  <c r="R586" i="16" s="1"/>
  <c r="Q434" i="16"/>
  <c r="Q532" i="16"/>
  <c r="Q454" i="16"/>
  <c r="R454" i="16" s="1"/>
  <c r="Q511" i="16"/>
  <c r="Q462" i="16"/>
  <c r="Q421" i="16"/>
  <c r="R421" i="16" s="1"/>
  <c r="Q605" i="16"/>
  <c r="Q519" i="16"/>
  <c r="Q441" i="16"/>
  <c r="R441" i="16" s="1"/>
  <c r="Q524" i="16"/>
  <c r="Q323" i="16"/>
  <c r="Q601" i="16"/>
  <c r="R601" i="16" s="1"/>
  <c r="Q529" i="16"/>
  <c r="Q508" i="16"/>
  <c r="R508" i="16" s="1"/>
  <c r="Q492" i="16"/>
  <c r="Q407" i="16"/>
  <c r="R407" i="16" s="1"/>
  <c r="Q437" i="16"/>
  <c r="R437" i="16" s="1"/>
  <c r="Q501" i="16"/>
  <c r="Q289" i="16"/>
  <c r="Q591" i="16"/>
  <c r="N319" i="16"/>
  <c r="P319" i="16" s="1"/>
  <c r="N231" i="16"/>
  <c r="N219" i="16"/>
  <c r="N234" i="16"/>
  <c r="P234" i="16" s="1"/>
  <c r="Q234" i="16" s="1"/>
  <c r="R234" i="16" s="1"/>
  <c r="N276" i="16"/>
  <c r="P276" i="16" s="1"/>
  <c r="N333" i="16"/>
  <c r="N332" i="16"/>
  <c r="P332" i="16" s="1"/>
  <c r="Q332" i="16" s="1"/>
  <c r="N261" i="16"/>
  <c r="N296" i="16"/>
  <c r="N313" i="16"/>
  <c r="N181" i="16"/>
  <c r="N300" i="16"/>
  <c r="P300" i="16" s="1"/>
  <c r="N268" i="16"/>
  <c r="P268" i="16" s="1"/>
  <c r="N248" i="16"/>
  <c r="P248" i="16" s="1"/>
  <c r="N325" i="16"/>
  <c r="P325" i="16" s="1"/>
  <c r="N292" i="16"/>
  <c r="P292" i="16" s="1"/>
  <c r="Q292" i="16" s="1"/>
  <c r="R292" i="16" s="1"/>
  <c r="N298" i="16"/>
  <c r="P298" i="16" s="1"/>
  <c r="Q298" i="16" s="1"/>
  <c r="R298" i="16" s="1"/>
  <c r="N286" i="16"/>
  <c r="P286" i="16" s="1"/>
  <c r="Q286" i="16" s="1"/>
  <c r="R286" i="16" s="1"/>
  <c r="N307" i="16"/>
  <c r="P307" i="16" s="1"/>
  <c r="N223" i="16"/>
  <c r="P223" i="16" s="1"/>
  <c r="N173" i="16"/>
  <c r="P173" i="16" s="1"/>
  <c r="Q173" i="16" s="1"/>
  <c r="N184" i="16"/>
  <c r="N235" i="16"/>
  <c r="N201" i="16"/>
  <c r="N190" i="16"/>
  <c r="P190" i="16" s="1"/>
  <c r="Q190" i="16" s="1"/>
  <c r="N213" i="16"/>
  <c r="P213" i="16" s="1"/>
  <c r="Q213" i="16" s="1"/>
  <c r="R213" i="16" s="1"/>
  <c r="N245" i="16"/>
  <c r="N253" i="16"/>
  <c r="N289" i="16"/>
  <c r="N217" i="16"/>
  <c r="N314" i="16"/>
  <c r="N311" i="16"/>
  <c r="N206" i="16"/>
  <c r="N255" i="16"/>
  <c r="N179" i="16"/>
  <c r="N272" i="16"/>
  <c r="N299" i="16"/>
  <c r="N188" i="16"/>
  <c r="N266" i="16"/>
  <c r="N242" i="16"/>
  <c r="Q235" i="16"/>
  <c r="Q231" i="16"/>
  <c r="R231" i="16" s="1"/>
  <c r="Q325" i="16"/>
  <c r="R325" i="16" s="1"/>
  <c r="Q183" i="16"/>
  <c r="R183" i="16" s="1"/>
  <c r="Q218" i="16"/>
  <c r="R218" i="16" s="1"/>
  <c r="R432" i="16"/>
  <c r="R255" i="16"/>
  <c r="R436" i="16"/>
  <c r="R430" i="16"/>
  <c r="R331" i="16"/>
  <c r="Q182" i="16"/>
  <c r="R182" i="16" s="1"/>
  <c r="P204" i="16"/>
  <c r="Q204" i="16" s="1"/>
  <c r="R204" i="16" s="1"/>
  <c r="R251" i="16"/>
  <c r="R457" i="16"/>
  <c r="Q333" i="16"/>
  <c r="R333" i="16" s="1"/>
  <c r="Q261" i="16"/>
  <c r="R261" i="16" s="1"/>
  <c r="Q296" i="16"/>
  <c r="R296" i="16" s="1"/>
  <c r="Q313" i="16"/>
  <c r="R313" i="16" s="1"/>
  <c r="Q181" i="16"/>
  <c r="R181" i="16" s="1"/>
  <c r="Q184" i="16"/>
  <c r="Q201" i="16"/>
  <c r="R201" i="16" s="1"/>
  <c r="P315" i="16"/>
  <c r="Q315" i="16" s="1"/>
  <c r="R315" i="16" s="1"/>
  <c r="Q308" i="16"/>
  <c r="R308" i="16" s="1"/>
  <c r="Q271" i="16"/>
  <c r="R271" i="16" s="1"/>
  <c r="Q316" i="16"/>
  <c r="R316" i="16" s="1"/>
  <c r="P280" i="16"/>
  <c r="Q280" i="16" s="1"/>
  <c r="R280" i="16" s="1"/>
  <c r="Q205" i="16"/>
  <c r="R205" i="16" s="1"/>
  <c r="P240" i="16"/>
  <c r="Q240" i="16" s="1"/>
  <c r="R240" i="16" s="1"/>
  <c r="P334" i="16"/>
  <c r="Q334" i="16" s="1"/>
  <c r="R334" i="16" s="1"/>
  <c r="P269" i="16"/>
  <c r="Q269" i="16" s="1"/>
  <c r="R269" i="16" s="1"/>
  <c r="Q186" i="16"/>
  <c r="Q192" i="16"/>
  <c r="R192" i="16" s="1"/>
  <c r="Q228" i="16"/>
  <c r="R228" i="16" s="1"/>
  <c r="P215" i="16"/>
  <c r="Q215" i="16" s="1"/>
  <c r="R215" i="16" s="1"/>
  <c r="P260" i="16"/>
  <c r="Q260" i="16" s="1"/>
  <c r="R260" i="16" s="1"/>
  <c r="Q318" i="16"/>
  <c r="P256" i="16"/>
  <c r="Q256" i="16" s="1"/>
  <c r="R256" i="16" s="1"/>
  <c r="P178" i="16"/>
  <c r="Q178" i="16" s="1"/>
  <c r="R178" i="16" s="1"/>
  <c r="Q197" i="16"/>
  <c r="R197" i="16" s="1"/>
  <c r="Q237" i="16"/>
  <c r="R237" i="16" s="1"/>
  <c r="Q194" i="16"/>
  <c r="R194" i="16" s="1"/>
  <c r="C493" i="19"/>
  <c r="C495" i="19"/>
  <c r="C318" i="19"/>
  <c r="C314" i="19"/>
  <c r="C567" i="19"/>
  <c r="C565" i="19"/>
  <c r="C306" i="19"/>
  <c r="C216" i="19"/>
  <c r="C297" i="19"/>
  <c r="C253" i="19"/>
  <c r="C372" i="19"/>
  <c r="C533" i="19"/>
  <c r="C479" i="19"/>
  <c r="C432" i="19"/>
  <c r="C271" i="19"/>
  <c r="C270" i="19"/>
  <c r="C424" i="19"/>
  <c r="C230" i="19"/>
  <c r="C615" i="19"/>
  <c r="C546" i="19"/>
  <c r="C225" i="19"/>
  <c r="C196" i="19"/>
  <c r="C482" i="19"/>
  <c r="C431" i="19"/>
  <c r="C285" i="19"/>
  <c r="C512" i="19"/>
  <c r="C300" i="19"/>
  <c r="C517" i="19"/>
  <c r="C446" i="19"/>
  <c r="C370" i="19"/>
  <c r="C280" i="19"/>
  <c r="C527" i="19"/>
  <c r="C511" i="19"/>
  <c r="C348" i="19"/>
  <c r="C328" i="19"/>
  <c r="C258" i="19"/>
  <c r="C534" i="19"/>
  <c r="C612" i="19"/>
  <c r="C349" i="19"/>
  <c r="C566" i="19"/>
  <c r="C317" i="19"/>
  <c r="C319" i="19"/>
  <c r="C412" i="19"/>
  <c r="C313" i="19"/>
  <c r="C331" i="19"/>
  <c r="C371" i="19"/>
  <c r="C249" i="19"/>
  <c r="C286" i="19"/>
  <c r="C352" i="19"/>
  <c r="C340" i="19"/>
  <c r="C277" i="19"/>
  <c r="C390" i="19"/>
  <c r="C459" i="19"/>
  <c r="C265" i="19"/>
  <c r="C437" i="19"/>
  <c r="C460" i="19"/>
  <c r="C410" i="19"/>
  <c r="C422" i="19"/>
  <c r="C428" i="19"/>
  <c r="C397" i="19"/>
  <c r="C342" i="19"/>
  <c r="C263" i="19"/>
  <c r="C478" i="19"/>
  <c r="C594" i="19"/>
  <c r="C191" i="19"/>
  <c r="C486" i="19"/>
  <c r="C506" i="19"/>
  <c r="C283" i="19"/>
  <c r="C535" i="19"/>
  <c r="C341" i="19"/>
  <c r="C329" i="19"/>
  <c r="C304" i="19"/>
  <c r="C507" i="19"/>
  <c r="C367" i="19"/>
  <c r="C593" i="19"/>
  <c r="C483" i="19"/>
  <c r="C609" i="19"/>
  <c r="C477" i="19"/>
  <c r="C266" i="19"/>
  <c r="C375" i="19"/>
  <c r="C393" i="19"/>
  <c r="C464" i="19"/>
  <c r="C579" i="19"/>
  <c r="C436" i="19"/>
  <c r="C433" i="19"/>
  <c r="C595" i="19"/>
  <c r="C200" i="19"/>
  <c r="C260" i="19"/>
  <c r="C466" i="19"/>
  <c r="C217" i="19"/>
  <c r="C350" i="19"/>
  <c r="C563" i="19"/>
  <c r="C316" i="19"/>
  <c r="C425" i="19"/>
  <c r="C564" i="19"/>
  <c r="C442" i="19"/>
  <c r="C391" i="19"/>
  <c r="C547" i="19"/>
  <c r="C355" i="19"/>
  <c r="C409" i="19"/>
  <c r="C541" i="19"/>
  <c r="C239" i="19"/>
  <c r="C576" i="19"/>
  <c r="C520" i="19"/>
  <c r="C589" i="19"/>
  <c r="C211" i="19"/>
  <c r="C501" i="19"/>
  <c r="C308" i="19"/>
  <c r="C505" i="19"/>
  <c r="C413" i="19"/>
  <c r="C568" i="19"/>
  <c r="C323" i="19"/>
  <c r="C242" i="19"/>
  <c r="C429" i="19"/>
  <c r="C572" i="19"/>
  <c r="C444" i="19"/>
  <c r="C332" i="19"/>
  <c r="C281" i="19"/>
  <c r="C327" i="19"/>
  <c r="C498" i="19"/>
  <c r="C455" i="19"/>
  <c r="C494" i="19"/>
  <c r="C368" i="19"/>
  <c r="C193" i="19"/>
  <c r="C376" i="19"/>
  <c r="C598" i="19"/>
  <c r="C346" i="19"/>
  <c r="C531" i="19"/>
  <c r="C204" i="19"/>
  <c r="C345" i="19"/>
  <c r="C361" i="19"/>
  <c r="C418" i="19"/>
  <c r="C528" i="19"/>
  <c r="C210" i="19"/>
  <c r="C269" i="19"/>
  <c r="C574" i="19"/>
  <c r="C259" i="19"/>
  <c r="C222" i="19"/>
  <c r="C334" i="19"/>
  <c r="C394" i="19"/>
  <c r="C485" i="19"/>
  <c r="C548" i="19"/>
  <c r="C387" i="19"/>
  <c r="C312" i="19"/>
  <c r="C423" i="19"/>
  <c r="C575" i="19"/>
  <c r="C284" i="19"/>
  <c r="C462" i="19"/>
  <c r="C385" i="19"/>
  <c r="C490" i="19"/>
  <c r="C223" i="19"/>
  <c r="C518" i="19"/>
  <c r="C530" i="19"/>
  <c r="C315" i="19"/>
  <c r="C453" i="19"/>
  <c r="C416" i="19"/>
  <c r="C359" i="19"/>
  <c r="C366" i="19"/>
  <c r="C602" i="19"/>
  <c r="C294" i="19"/>
  <c r="C458" i="19"/>
  <c r="C508" i="19"/>
  <c r="C379" i="19"/>
  <c r="C389" i="19"/>
  <c r="C396" i="19"/>
  <c r="C451" i="19"/>
  <c r="C406" i="19"/>
  <c r="C405" i="19"/>
  <c r="C557" i="19"/>
  <c r="C427" i="19"/>
  <c r="C267" i="19"/>
  <c r="C206" i="19"/>
  <c r="C351" i="19"/>
  <c r="C449" i="19"/>
  <c r="C395" i="19"/>
  <c r="C307" i="19"/>
  <c r="C553" i="19"/>
  <c r="C301" i="19"/>
  <c r="C513" i="19"/>
  <c r="C353" i="19"/>
  <c r="C562" i="19"/>
  <c r="C539" i="19"/>
  <c r="C584" i="19"/>
  <c r="C496" i="19"/>
  <c r="C214" i="19"/>
  <c r="C220" i="19"/>
  <c r="C240" i="19"/>
  <c r="C411" i="19"/>
  <c r="C365" i="19"/>
  <c r="C616" i="19"/>
  <c r="C542" i="19"/>
  <c r="C554" i="19"/>
  <c r="C426" i="19"/>
  <c r="C588" i="19"/>
  <c r="C489" i="19"/>
  <c r="C392" i="19"/>
  <c r="C276" i="19"/>
  <c r="C275" i="19"/>
  <c r="C250" i="19"/>
  <c r="C357" i="19"/>
  <c r="C480" i="19"/>
  <c r="C504" i="19"/>
  <c r="C380" i="19"/>
  <c r="C456" i="19"/>
  <c r="C264" i="19"/>
  <c r="C408" i="19"/>
  <c r="C320" i="19"/>
  <c r="C188" i="19"/>
  <c r="C457" i="19"/>
  <c r="C571" i="19"/>
  <c r="C573" i="19"/>
  <c r="C207" i="19"/>
  <c r="C450" i="19"/>
  <c r="C578" i="19"/>
  <c r="C292" i="19"/>
  <c r="C472" i="19"/>
  <c r="C235" i="19"/>
  <c r="C491" i="19"/>
  <c r="C529" i="19"/>
  <c r="C561" i="19"/>
  <c r="C590" i="19"/>
  <c r="C195" i="19"/>
  <c r="C278" i="19"/>
  <c r="C484" i="19"/>
  <c r="C580" i="19"/>
  <c r="C205" i="19"/>
  <c r="C248" i="19"/>
  <c r="C322" i="19"/>
  <c r="C383" i="19"/>
  <c r="C295" i="19"/>
  <c r="C257" i="19"/>
  <c r="C199" i="19"/>
  <c r="C569" i="19"/>
  <c r="C221" i="19"/>
  <c r="C585" i="19"/>
  <c r="C279" i="19"/>
  <c r="C481" i="19"/>
  <c r="C198" i="19"/>
  <c r="C203" i="19"/>
  <c r="C224" i="19"/>
  <c r="C448" i="19"/>
  <c r="C470" i="19"/>
  <c r="C545" i="19"/>
  <c r="C213" i="19"/>
  <c r="C238" i="19"/>
  <c r="C516" i="19"/>
  <c r="C525" i="19"/>
  <c r="C445" i="19"/>
  <c r="C360" i="19"/>
  <c r="C543" i="19"/>
  <c r="C330" i="19"/>
  <c r="C226" i="19"/>
  <c r="C232" i="19"/>
  <c r="C252" i="19"/>
  <c r="C202" i="19"/>
  <c r="C378" i="19"/>
  <c r="C343" i="19"/>
  <c r="C596" i="19"/>
  <c r="C435" i="19"/>
  <c r="C344" i="19"/>
  <c r="C473" i="19"/>
  <c r="C218" i="19"/>
  <c r="C273" i="19"/>
  <c r="C523" i="19"/>
  <c r="C231" i="19"/>
  <c r="C243" i="19"/>
  <c r="C282" i="19"/>
  <c r="C492" i="19"/>
  <c r="C373" i="19"/>
  <c r="C291" i="19"/>
  <c r="C183" i="19"/>
  <c r="C400" i="19"/>
  <c r="C185" i="19"/>
  <c r="C471" i="19"/>
  <c r="C441" i="19"/>
  <c r="C509" i="19"/>
  <c r="C510" i="19"/>
  <c r="C597" i="19"/>
  <c r="C599" i="19"/>
  <c r="C604" i="19"/>
  <c r="C189" i="19"/>
  <c r="C526" i="19"/>
  <c r="C255" i="19"/>
  <c r="C550" i="19"/>
  <c r="C237" i="19"/>
  <c r="C551" i="19"/>
  <c r="C229" i="19"/>
  <c r="C186" i="19"/>
  <c r="C415" i="19"/>
  <c r="C532" i="19"/>
  <c r="C439" i="19"/>
  <c r="C467" i="19"/>
  <c r="C421" i="19"/>
  <c r="C190" i="19"/>
  <c r="C236" i="19"/>
  <c r="C515" i="19"/>
  <c r="C440" i="19"/>
  <c r="C521" i="19"/>
  <c r="C208" i="19"/>
  <c r="C570" i="19"/>
  <c r="C363" i="19"/>
  <c r="C374" i="19"/>
  <c r="C607" i="19"/>
  <c r="C560" i="19"/>
  <c r="C247" i="19"/>
  <c r="C600" i="19"/>
  <c r="C398" i="19"/>
  <c r="C335" i="19"/>
  <c r="C608" i="19"/>
  <c r="C559" i="19"/>
  <c r="C194" i="19"/>
  <c r="C586" i="19"/>
  <c r="C601" i="19"/>
  <c r="C347" i="19"/>
  <c r="C234" i="19"/>
  <c r="C192" i="19"/>
  <c r="C219" i="19"/>
  <c r="C336" i="19"/>
  <c r="C227" i="19"/>
  <c r="C463" i="19"/>
  <c r="C407" i="19"/>
  <c r="C549" i="19"/>
  <c r="C209" i="19"/>
  <c r="C420" i="19"/>
  <c r="C274" i="19"/>
  <c r="C587" i="19"/>
  <c r="C503" i="19"/>
  <c r="C469" i="19"/>
  <c r="C364" i="19"/>
  <c r="C354" i="19"/>
  <c r="C326" i="19"/>
  <c r="C475" i="19"/>
  <c r="C556" i="19"/>
  <c r="C454" i="19"/>
  <c r="C552" i="19"/>
  <c r="C381" i="19"/>
  <c r="C522" i="19"/>
  <c r="C339" i="19"/>
  <c r="C325" i="19"/>
  <c r="C245" i="19"/>
  <c r="C338" i="19"/>
  <c r="C293" i="19"/>
  <c r="C500" i="19"/>
  <c r="C519" i="19"/>
  <c r="C617" i="19"/>
  <c r="C417" i="19"/>
  <c r="C581" i="19"/>
  <c r="C228" i="19"/>
  <c r="C311" i="19"/>
  <c r="C261" i="19"/>
  <c r="C476" i="19"/>
  <c r="C305" i="19"/>
  <c r="C324" i="19"/>
  <c r="C502" i="19"/>
  <c r="C256" i="19"/>
  <c r="C386" i="19"/>
  <c r="C321" i="19"/>
  <c r="C499" i="19"/>
  <c r="C212" i="19"/>
  <c r="C434" i="19"/>
  <c r="C468" i="19"/>
  <c r="C233" i="19"/>
  <c r="C487" i="19"/>
  <c r="C362" i="19"/>
  <c r="C603" i="19"/>
  <c r="C401" i="19"/>
  <c r="C369" i="19"/>
  <c r="C302" i="19"/>
  <c r="C402" i="19"/>
  <c r="C583" i="19"/>
  <c r="C610" i="19"/>
  <c r="C591" i="19"/>
  <c r="C592" i="19"/>
  <c r="C337" i="19"/>
  <c r="C197" i="19"/>
  <c r="C419" i="19"/>
  <c r="C303" i="19"/>
  <c r="C605" i="19"/>
  <c r="C606" i="19"/>
  <c r="C447" i="19"/>
  <c r="C443" i="19"/>
  <c r="C613" i="19"/>
  <c r="C184" i="19"/>
  <c r="C382" i="19"/>
  <c r="C296" i="19"/>
  <c r="C187" i="19"/>
  <c r="C399" i="19"/>
  <c r="C488" i="19"/>
  <c r="C241" i="19"/>
  <c r="C201" i="19"/>
  <c r="C474" i="19"/>
  <c r="C524" i="19"/>
  <c r="C244" i="19"/>
  <c r="C384" i="19"/>
  <c r="C461" i="19"/>
  <c r="C246" i="19"/>
  <c r="C290" i="19"/>
  <c r="C310" i="19"/>
  <c r="C414" i="19"/>
  <c r="C356" i="19"/>
  <c r="C438" i="19"/>
  <c r="C544" i="19"/>
  <c r="C388" i="19"/>
  <c r="C540" i="19"/>
  <c r="C299" i="19"/>
  <c r="C251" i="19"/>
  <c r="C262" i="19"/>
  <c r="C288" i="19"/>
  <c r="C558" i="19"/>
  <c r="C614" i="19"/>
  <c r="C333" i="19"/>
  <c r="C514" i="19"/>
  <c r="C536" i="19"/>
  <c r="C254" i="19"/>
  <c r="C377" i="19"/>
  <c r="C611" i="19"/>
  <c r="C452" i="19"/>
  <c r="C537" i="19"/>
  <c r="C582" i="19"/>
  <c r="C272" i="19"/>
  <c r="C577" i="19"/>
  <c r="C538" i="19"/>
  <c r="C268" i="19"/>
  <c r="C287" i="19"/>
  <c r="C404" i="19"/>
  <c r="C358" i="19"/>
  <c r="C430" i="19"/>
  <c r="C497" i="19"/>
  <c r="C309" i="19"/>
  <c r="C403" i="19"/>
  <c r="C555" i="19"/>
  <c r="C289" i="19"/>
  <c r="C465" i="19"/>
  <c r="C298" i="19"/>
  <c r="C215" i="19"/>
  <c r="Q268" i="16"/>
  <c r="Q248" i="16"/>
  <c r="R248" i="16" s="1"/>
  <c r="Q300" i="16"/>
  <c r="R300" i="16" s="1"/>
  <c r="Q276" i="16"/>
  <c r="R276" i="16" s="1"/>
  <c r="Q223" i="16"/>
  <c r="R223" i="16" s="1"/>
  <c r="Q307" i="16"/>
  <c r="Q283" i="16"/>
  <c r="R283" i="16" s="1"/>
  <c r="Q199" i="16"/>
  <c r="R199" i="16" s="1"/>
  <c r="Q257" i="16"/>
  <c r="R257" i="16" s="1"/>
  <c r="Q319" i="16"/>
  <c r="R319" i="16" s="1"/>
  <c r="Q238" i="16"/>
  <c r="R238" i="16" s="1"/>
  <c r="Q214" i="16"/>
  <c r="R214" i="16" s="1"/>
  <c r="Q249" i="16"/>
  <c r="R249" i="16" s="1"/>
  <c r="P219" i="16"/>
  <c r="Q219" i="16" s="1"/>
  <c r="R219" i="16" s="1"/>
  <c r="P207" i="16"/>
  <c r="Q207" i="16" s="1"/>
  <c r="R207" i="16" s="1"/>
  <c r="Q304" i="16"/>
  <c r="R304" i="16" s="1"/>
  <c r="P320" i="16"/>
  <c r="Q320" i="16" s="1"/>
  <c r="R320" i="16" s="1"/>
  <c r="P294" i="16"/>
  <c r="Q294" i="16" s="1"/>
  <c r="R294" i="16" s="1"/>
  <c r="Q310" i="16"/>
  <c r="R310" i="16" s="1"/>
  <c r="Q209" i="16"/>
  <c r="R209" i="16" s="1"/>
  <c r="Q174" i="16"/>
  <c r="P324" i="16"/>
  <c r="Q324" i="16" s="1"/>
  <c r="R324" i="16" s="1"/>
  <c r="Q208" i="16"/>
  <c r="R208" i="16" s="1"/>
  <c r="P247" i="16"/>
  <c r="Q247" i="16" s="1"/>
  <c r="R247" i="16" s="1"/>
  <c r="Q278" i="16"/>
  <c r="R278" i="16" s="1"/>
  <c r="Q287" i="16"/>
  <c r="Q326" i="16"/>
  <c r="R326" i="16" s="1"/>
  <c r="Q329" i="16"/>
  <c r="R329" i="16" s="1"/>
  <c r="P239" i="16"/>
  <c r="Q239" i="16" s="1"/>
  <c r="R239" i="16" s="1"/>
  <c r="Q246" i="16"/>
  <c r="R246" i="16" s="1"/>
  <c r="Q191" i="16"/>
  <c r="Q267" i="16"/>
  <c r="R267" i="16" s="1"/>
  <c r="P317" i="16"/>
  <c r="Q317" i="16" s="1"/>
  <c r="R317" i="16" s="1"/>
  <c r="P224" i="16"/>
  <c r="Q224" i="16" s="1"/>
  <c r="R224" i="16" s="1"/>
  <c r="Q312" i="16"/>
  <c r="R312" i="16" s="1"/>
  <c r="P202" i="16"/>
  <c r="Q202" i="16" s="1"/>
  <c r="Q226" i="16"/>
  <c r="R226" i="16" s="1"/>
  <c r="Q220" i="16"/>
  <c r="R220" i="16" s="1"/>
  <c r="Q203" i="16"/>
  <c r="R203" i="16" s="1"/>
  <c r="P328" i="16"/>
  <c r="Q328" i="16" s="1"/>
  <c r="R328" i="16" s="1"/>
  <c r="Q301" i="16"/>
  <c r="R301" i="16" s="1"/>
  <c r="Q241" i="16"/>
  <c r="R241" i="16" s="1"/>
  <c r="Q330" i="16"/>
  <c r="R330" i="16" s="1"/>
  <c r="Q322" i="16"/>
  <c r="R322" i="16" s="1"/>
  <c r="P279" i="16"/>
  <c r="Q279" i="16" s="1"/>
  <c r="Q233" i="16"/>
  <c r="R233" i="16" s="1"/>
  <c r="Q195" i="16"/>
  <c r="R195" i="16" s="1"/>
  <c r="Q285" i="16"/>
  <c r="R285" i="16" s="1"/>
  <c r="P229" i="16"/>
  <c r="Q229" i="16" s="1"/>
  <c r="R229" i="16" s="1"/>
  <c r="P306" i="16"/>
  <c r="Q306" i="16" s="1"/>
  <c r="R306" i="16" s="1"/>
  <c r="P284" i="16"/>
  <c r="Q284" i="16" s="1"/>
  <c r="R284" i="16" s="1"/>
  <c r="P321" i="16"/>
  <c r="Q321" i="16" s="1"/>
  <c r="R321" i="16" s="1"/>
  <c r="P187" i="16"/>
  <c r="Q187" i="16" s="1"/>
  <c r="R187" i="16" s="1"/>
  <c r="P221" i="16"/>
  <c r="Q221" i="16" s="1"/>
  <c r="R221" i="16" s="1"/>
  <c r="P309" i="16"/>
  <c r="Q309" i="16" s="1"/>
  <c r="R309" i="16" s="1"/>
  <c r="P288" i="16"/>
  <c r="Q288" i="16" s="1"/>
  <c r="R288" i="16" s="1"/>
  <c r="P189" i="16"/>
  <c r="Q189" i="16" s="1"/>
  <c r="R189" i="16" s="1"/>
  <c r="Q259" i="16"/>
  <c r="R259" i="16" s="1"/>
  <c r="Q185" i="16"/>
  <c r="R185" i="16" s="1"/>
  <c r="P177" i="16"/>
  <c r="Q177" i="16" s="1"/>
  <c r="R544" i="16"/>
  <c r="R589" i="16"/>
  <c r="R353" i="16"/>
  <c r="R303" i="16"/>
  <c r="R371" i="16"/>
  <c r="R532" i="16"/>
  <c r="R471" i="16"/>
  <c r="R439" i="16"/>
  <c r="R275" i="16"/>
  <c r="R511" i="16"/>
  <c r="R406" i="16"/>
  <c r="R443" i="16"/>
  <c r="R383" i="16"/>
  <c r="R206" i="16"/>
  <c r="R548" i="16"/>
  <c r="R418" i="16"/>
  <c r="R451" i="16"/>
  <c r="R475" i="16"/>
  <c r="R541" i="16"/>
  <c r="R537" i="16"/>
  <c r="R571" i="16"/>
  <c r="R211" i="16"/>
  <c r="R572" i="16"/>
  <c r="R378" i="16"/>
  <c r="R217" i="16"/>
  <c r="R598" i="16"/>
  <c r="R327" i="16"/>
  <c r="R402" i="16"/>
  <c r="R445" i="16"/>
  <c r="R389" i="16"/>
  <c r="R485" i="16"/>
  <c r="R563" i="16"/>
  <c r="R539" i="16"/>
  <c r="R264" i="16"/>
  <c r="R380" i="16"/>
  <c r="R553" i="16"/>
  <c r="R523" i="16"/>
  <c r="R486" i="16"/>
  <c r="R337" i="16"/>
  <c r="R513" i="16"/>
  <c r="R290" i="16"/>
  <c r="R531" i="16"/>
  <c r="R364" i="16"/>
  <c r="R579" i="16"/>
  <c r="R365" i="16"/>
  <c r="R557" i="16"/>
  <c r="R493" i="16"/>
  <c r="R585" i="16"/>
  <c r="R176" i="16"/>
  <c r="R592" i="16"/>
  <c r="R574" i="16"/>
  <c r="R374" i="16"/>
  <c r="R564" i="16"/>
  <c r="R599" i="16"/>
  <c r="R583" i="16"/>
  <c r="R462" i="16"/>
  <c r="R210" i="16"/>
  <c r="R423" i="16"/>
  <c r="R522" i="16"/>
  <c r="R542" i="16"/>
  <c r="R243" i="16"/>
  <c r="R173" i="16"/>
  <c r="R566" i="16"/>
  <c r="R401" i="16"/>
  <c r="R514" i="16"/>
  <c r="R314" i="16"/>
  <c r="R339" i="16"/>
  <c r="R455" i="16"/>
  <c r="R232" i="16"/>
  <c r="R460" i="16"/>
  <c r="R468" i="16"/>
  <c r="R227" i="16"/>
  <c r="R388" i="16"/>
  <c r="R411" i="16"/>
  <c r="R603" i="16"/>
  <c r="R562" i="16"/>
  <c r="R529" i="16"/>
  <c r="R409" i="16"/>
  <c r="R262" i="16"/>
  <c r="R373" i="16"/>
  <c r="R509" i="16"/>
  <c r="R360" i="16"/>
  <c r="R517" i="16"/>
  <c r="R342" i="16"/>
  <c r="R335" i="16"/>
  <c r="R505" i="16"/>
  <c r="R417" i="16"/>
  <c r="R520" i="16"/>
  <c r="R597" i="16"/>
  <c r="R459" i="16"/>
  <c r="R398" i="16"/>
  <c r="R540" i="16"/>
  <c r="R414" i="16"/>
  <c r="R503" i="16"/>
  <c r="R188" i="16"/>
  <c r="R410" i="16"/>
  <c r="R573" i="16"/>
  <c r="R386" i="16"/>
  <c r="R196" i="16"/>
  <c r="R253" i="16"/>
  <c r="R244" i="16"/>
  <c r="R357" i="16"/>
  <c r="R524" i="16"/>
  <c r="R422" i="16"/>
  <c r="R323" i="16"/>
  <c r="R343" i="16"/>
  <c r="R200" i="16"/>
  <c r="R390" i="16"/>
  <c r="R347" i="16"/>
  <c r="R435" i="16"/>
  <c r="R295" i="16"/>
  <c r="R263" i="16"/>
  <c r="R433" i="16"/>
  <c r="R235" i="16"/>
  <c r="R501" i="16"/>
  <c r="R582" i="16"/>
  <c r="R391" i="16"/>
  <c r="R490" i="16"/>
  <c r="R358" i="16"/>
  <c r="R504" i="16"/>
  <c r="R525" i="16"/>
  <c r="R289" i="16"/>
  <c r="R427" i="16"/>
  <c r="R345" i="16"/>
  <c r="R413" i="16"/>
  <c r="R338" i="16"/>
  <c r="R591" i="16"/>
  <c r="R420" i="16"/>
  <c r="R291" i="16"/>
  <c r="R375" i="16"/>
  <c r="R556" i="16"/>
  <c r="R394" i="16"/>
  <c r="R577" i="16"/>
  <c r="R400" i="16"/>
  <c r="R379" i="16"/>
  <c r="R341" i="16"/>
  <c r="R393" i="16"/>
  <c r="R488" i="16"/>
  <c r="R470" i="16"/>
  <c r="R484" i="16"/>
  <c r="R487" i="16"/>
  <c r="R299" i="16"/>
  <c r="R495" i="16"/>
  <c r="R351" i="16"/>
  <c r="R472" i="16"/>
  <c r="R456" i="16"/>
  <c r="R179" i="16"/>
  <c r="R515" i="16"/>
  <c r="R377" i="16"/>
  <c r="R382" i="16"/>
  <c r="R450" i="16"/>
  <c r="R543" i="16"/>
  <c r="R293" i="16"/>
  <c r="R588" i="16"/>
  <c r="R408" i="16"/>
  <c r="R555" i="16"/>
  <c r="R302" i="16"/>
  <c r="R600" i="16"/>
  <c r="R344" i="16"/>
  <c r="R602" i="16"/>
  <c r="R551" i="16"/>
  <c r="R193" i="16"/>
  <c r="R510" i="16"/>
  <c r="R491" i="16"/>
  <c r="R270" i="16"/>
  <c r="R424" i="16"/>
  <c r="R482" i="16"/>
  <c r="R516" i="16"/>
  <c r="R569" i="16"/>
  <c r="R561" i="16"/>
  <c r="R190" i="16"/>
  <c r="R175" i="16"/>
  <c r="R297" i="16"/>
  <c r="R538" i="16"/>
  <c r="R395" i="16"/>
  <c r="R512" i="16"/>
  <c r="R608" i="16"/>
  <c r="R581" i="16"/>
  <c r="R404" i="16"/>
  <c r="R359" i="16"/>
  <c r="R464" i="16"/>
  <c r="R307" i="16"/>
  <c r="R412" i="16"/>
  <c r="R481" i="16"/>
  <c r="R370" i="16"/>
  <c r="R346" i="16"/>
  <c r="R385" i="16"/>
  <c r="R396" i="16"/>
  <c r="R570" i="16"/>
  <c r="R587" i="16"/>
  <c r="R498" i="16"/>
  <c r="R506" i="16"/>
  <c r="R595" i="16"/>
  <c r="R507" i="16"/>
  <c r="R521" i="16"/>
  <c r="R559" i="16"/>
  <c r="R376" i="16"/>
  <c r="R528" i="16"/>
  <c r="R527" i="16"/>
  <c r="R198" i="16"/>
  <c r="R367" i="16"/>
  <c r="R212" i="16"/>
  <c r="R447" i="16"/>
  <c r="R180" i="16"/>
  <c r="R452" i="16"/>
  <c r="R444" i="16"/>
  <c r="R440" i="16"/>
  <c r="R245" i="16"/>
  <c r="R429" i="16"/>
  <c r="R590" i="16"/>
  <c r="R550" i="16"/>
  <c r="R361" i="16"/>
  <c r="R368" i="16"/>
  <c r="R554" i="16"/>
  <c r="R369" i="16"/>
  <c r="R576" i="16"/>
  <c r="R403" i="16"/>
  <c r="R478" i="16"/>
  <c r="R499" i="16"/>
  <c r="R415" i="16"/>
  <c r="R419" i="16"/>
  <c r="R474" i="16"/>
  <c r="R469" i="16"/>
  <c r="R399" i="16"/>
  <c r="R466" i="16"/>
  <c r="R594" i="16"/>
  <c r="R332" i="16"/>
  <c r="R348" i="16"/>
  <c r="R465" i="16"/>
  <c r="R287" i="16"/>
  <c r="R265" i="16"/>
  <c r="R384" i="16"/>
  <c r="R387" i="16"/>
  <c r="R274" i="16"/>
  <c r="R425" i="16"/>
  <c r="R526" i="16"/>
  <c r="R340" i="16"/>
  <c r="R350" i="16"/>
  <c r="R397" i="16"/>
  <c r="R258" i="16"/>
  <c r="R546" i="16"/>
  <c r="R489" i="16"/>
  <c r="R547" i="16"/>
  <c r="R604" i="16"/>
  <c r="R552" i="16"/>
  <c r="R416" i="16"/>
  <c r="R311" i="16"/>
  <c r="R479" i="16"/>
  <c r="R230" i="16"/>
  <c r="R352" i="16"/>
  <c r="R434" i="16"/>
  <c r="R272" i="16"/>
  <c r="R575" i="16"/>
  <c r="R533" i="16"/>
  <c r="R372" i="16"/>
  <c r="R458" i="16"/>
  <c r="R502" i="16"/>
  <c r="R186" i="16"/>
  <c r="R305" i="16"/>
  <c r="R549" i="16"/>
  <c r="R580" i="16"/>
  <c r="R536" i="16"/>
  <c r="R426" i="16"/>
  <c r="R184" i="16"/>
  <c r="R497" i="16"/>
  <c r="R473" i="16"/>
  <c r="R584" i="16"/>
  <c r="R578" i="16"/>
  <c r="R461" i="16"/>
  <c r="R277" i="16"/>
  <c r="R567" i="16"/>
  <c r="R242" i="16"/>
  <c r="R381" i="16"/>
  <c r="R535" i="16"/>
  <c r="R560" i="16"/>
  <c r="R336" i="16"/>
  <c r="R483" i="16"/>
  <c r="R480" i="16"/>
  <c r="R518" i="16"/>
  <c r="R349" i="16"/>
  <c r="R568" i="16"/>
  <c r="R606" i="16"/>
  <c r="R605" i="16"/>
  <c r="R362" i="16"/>
  <c r="R519" i="16"/>
  <c r="R442" i="16"/>
  <c r="R405" i="16"/>
  <c r="R565" i="16"/>
  <c r="R593" i="16"/>
  <c r="R463" i="16"/>
  <c r="R467" i="16"/>
  <c r="R530" i="16"/>
  <c r="R500" i="16"/>
  <c r="R356" i="16"/>
  <c r="R252" i="16"/>
  <c r="R392" i="16"/>
  <c r="R266" i="16"/>
  <c r="R492" i="16"/>
  <c r="R607" i="16"/>
  <c r="R477" i="16"/>
  <c r="R496" i="16"/>
  <c r="R534" i="16"/>
  <c r="R354" i="16"/>
  <c r="R558" i="16"/>
  <c r="P129" i="16"/>
  <c r="Q129" i="16" s="1"/>
  <c r="R129" i="16" s="1"/>
  <c r="P85" i="16"/>
  <c r="Q85" i="16" s="1"/>
  <c r="R85" i="16" s="1"/>
  <c r="P132" i="16"/>
  <c r="Q132" i="16" s="1"/>
  <c r="R132" i="16" s="1"/>
  <c r="P137" i="16"/>
  <c r="Q137" i="16" s="1"/>
  <c r="R137" i="16" s="1"/>
  <c r="P112" i="16"/>
  <c r="Q112" i="16" s="1"/>
  <c r="R112" i="16" s="1"/>
  <c r="P125" i="16"/>
  <c r="Q125" i="16" s="1"/>
  <c r="R125" i="16" s="1"/>
  <c r="P105" i="16"/>
  <c r="Q105" i="16" s="1"/>
  <c r="R105" i="16" s="1"/>
  <c r="P133" i="16"/>
  <c r="Q133" i="16" s="1"/>
  <c r="R133" i="16" s="1"/>
  <c r="P69" i="16"/>
  <c r="Q69" i="16" s="1"/>
  <c r="R69" i="16" s="1"/>
  <c r="P117" i="16"/>
  <c r="Q117" i="16" s="1"/>
  <c r="R117" i="16" s="1"/>
  <c r="P45" i="16"/>
  <c r="Q45" i="16" s="1"/>
  <c r="R45" i="16" s="1"/>
  <c r="P47" i="16"/>
  <c r="Q47" i="16" s="1"/>
  <c r="R47" i="16" s="1"/>
  <c r="P39" i="16"/>
  <c r="Q39" i="16" s="1"/>
  <c r="R39" i="16" s="1"/>
  <c r="P106" i="16"/>
  <c r="Q106" i="16" s="1"/>
  <c r="R106" i="16" s="1"/>
  <c r="P145" i="16"/>
  <c r="Q145" i="16" s="1"/>
  <c r="R145" i="16" s="1"/>
  <c r="P116" i="16"/>
  <c r="Q116" i="16" s="1"/>
  <c r="R116" i="16" s="1"/>
  <c r="P170" i="16"/>
  <c r="Q170" i="16" s="1"/>
  <c r="R170" i="16" s="1"/>
  <c r="P164" i="16"/>
  <c r="Q164" i="16" s="1"/>
  <c r="R164" i="16" s="1"/>
  <c r="P136" i="16"/>
  <c r="Q136" i="16" s="1"/>
  <c r="R136" i="16" s="1"/>
  <c r="P99" i="16"/>
  <c r="Q99" i="16" s="1"/>
  <c r="R99" i="16" s="1"/>
  <c r="P87" i="16"/>
  <c r="Q87" i="16" s="1"/>
  <c r="R87" i="16" s="1"/>
  <c r="P103" i="16"/>
  <c r="Q103" i="16" s="1"/>
  <c r="R103" i="16" s="1"/>
  <c r="P78" i="16"/>
  <c r="Q78" i="16" s="1"/>
  <c r="R78" i="16" s="1"/>
  <c r="P161" i="16"/>
  <c r="Q161" i="16" s="1"/>
  <c r="R161" i="16" s="1"/>
  <c r="P107" i="16"/>
  <c r="Q107" i="16" s="1"/>
  <c r="R107" i="16" s="1"/>
  <c r="P95" i="16"/>
  <c r="Q95" i="16" s="1"/>
  <c r="R95" i="16" s="1"/>
  <c r="P88" i="16"/>
  <c r="Q88" i="16" s="1"/>
  <c r="R88" i="16" s="1"/>
  <c r="P108" i="16"/>
  <c r="Q108" i="16" s="1"/>
  <c r="R108" i="16" s="1"/>
  <c r="P82" i="16"/>
  <c r="Q82" i="16" s="1"/>
  <c r="R82" i="16" s="1"/>
  <c r="P130" i="16"/>
  <c r="Q130" i="16" s="1"/>
  <c r="R130" i="16" s="1"/>
  <c r="P94" i="16"/>
  <c r="Q94" i="16" s="1"/>
  <c r="R94" i="16" s="1"/>
  <c r="P81" i="16"/>
  <c r="Q81" i="16" s="1"/>
  <c r="R81" i="16" s="1"/>
  <c r="P147" i="16"/>
  <c r="Q147" i="16" s="1"/>
  <c r="R147" i="16" s="1"/>
  <c r="P118" i="16"/>
  <c r="Q118" i="16" s="1"/>
  <c r="R118" i="16" s="1"/>
  <c r="P114" i="16"/>
  <c r="Q114" i="16" s="1"/>
  <c r="R114" i="16" s="1"/>
  <c r="P166" i="16"/>
  <c r="Q166" i="16" s="1"/>
  <c r="R166" i="16" s="1"/>
  <c r="P163" i="16"/>
  <c r="Q163" i="16" s="1"/>
  <c r="R163" i="16" s="1"/>
  <c r="P127" i="16"/>
  <c r="Q127" i="16" s="1"/>
  <c r="R127" i="16" s="1"/>
  <c r="P70" i="16"/>
  <c r="Q70" i="16" s="1"/>
  <c r="R70" i="16" s="1"/>
  <c r="P110" i="16"/>
  <c r="Q110" i="16" s="1"/>
  <c r="R110" i="16" s="1"/>
  <c r="P49" i="16"/>
  <c r="Q49" i="16" s="1"/>
  <c r="R49" i="16" s="1"/>
  <c r="P162" i="16"/>
  <c r="Q162" i="16" s="1"/>
  <c r="R162" i="16" s="1"/>
  <c r="P98" i="16"/>
  <c r="Q98" i="16" s="1"/>
  <c r="R98" i="16" s="1"/>
  <c r="C39" i="19"/>
  <c r="P29" i="16" s="1"/>
  <c r="Q29" i="16" s="1"/>
  <c r="R29" i="16" s="1"/>
  <c r="C16" i="19"/>
  <c r="C48" i="19"/>
  <c r="P38" i="16" s="1"/>
  <c r="Q38" i="16" s="1"/>
  <c r="R38" i="16" s="1"/>
  <c r="C80" i="19"/>
  <c r="C112" i="19"/>
  <c r="P102" i="16" s="1"/>
  <c r="Q102" i="16" s="1"/>
  <c r="R102" i="16" s="1"/>
  <c r="C144" i="19"/>
  <c r="P134" i="16" s="1"/>
  <c r="Q134" i="16" s="1"/>
  <c r="R134" i="16" s="1"/>
  <c r="C176" i="19"/>
  <c r="C94" i="19"/>
  <c r="P84" i="16" s="1"/>
  <c r="Q84" i="16" s="1"/>
  <c r="R84" i="16" s="1"/>
  <c r="C126" i="19"/>
  <c r="C158" i="19"/>
  <c r="P148" i="16" s="1"/>
  <c r="Q148" i="16" s="1"/>
  <c r="R148" i="16" s="1"/>
  <c r="C34" i="19"/>
  <c r="P24" i="16" s="1"/>
  <c r="Q24" i="16" s="1"/>
  <c r="R24" i="16" s="1"/>
  <c r="C66" i="19"/>
  <c r="C15" i="19"/>
  <c r="C47" i="19"/>
  <c r="P37" i="16" s="1"/>
  <c r="Q37" i="16" s="1"/>
  <c r="R37" i="16" s="1"/>
  <c r="C24" i="19"/>
  <c r="P14" i="16" s="1"/>
  <c r="Q14" i="16" s="1"/>
  <c r="R14" i="16" s="1"/>
  <c r="C31" i="19"/>
  <c r="P21" i="16" s="1"/>
  <c r="Q21" i="16" s="1"/>
  <c r="R21" i="16" s="1"/>
  <c r="C63" i="19"/>
  <c r="C32" i="19"/>
  <c r="P22" i="16" s="1"/>
  <c r="Q22" i="16" s="1"/>
  <c r="R22" i="16" s="1"/>
  <c r="C72" i="19"/>
  <c r="C120" i="19"/>
  <c r="C160" i="19"/>
  <c r="P150" i="16" s="1"/>
  <c r="Q150" i="16" s="1"/>
  <c r="R150" i="16" s="1"/>
  <c r="C86" i="19"/>
  <c r="P76" i="16" s="1"/>
  <c r="Q76" i="16" s="1"/>
  <c r="R76" i="16" s="1"/>
  <c r="C134" i="19"/>
  <c r="P124" i="16" s="1"/>
  <c r="Q124" i="16" s="1"/>
  <c r="R124" i="16" s="1"/>
  <c r="C18" i="19"/>
  <c r="C58" i="19"/>
  <c r="P48" i="16" s="1"/>
  <c r="Q48" i="16" s="1"/>
  <c r="R48" i="16" s="1"/>
  <c r="C41" i="19"/>
  <c r="P31" i="16" s="1"/>
  <c r="Q31" i="16" s="1"/>
  <c r="R31" i="16" s="1"/>
  <c r="C73" i="19"/>
  <c r="C105" i="19"/>
  <c r="C137" i="19"/>
  <c r="C169" i="19"/>
  <c r="P159" i="16" s="1"/>
  <c r="Q159" i="16" s="1"/>
  <c r="R159" i="16" s="1"/>
  <c r="C87" i="19"/>
  <c r="P77" i="16" s="1"/>
  <c r="Q77" i="16" s="1"/>
  <c r="R77" i="16" s="1"/>
  <c r="C119" i="19"/>
  <c r="P109" i="16" s="1"/>
  <c r="Q109" i="16" s="1"/>
  <c r="R109" i="16" s="1"/>
  <c r="C151" i="19"/>
  <c r="P141" i="16" s="1"/>
  <c r="Q141" i="16" s="1"/>
  <c r="R141" i="16" s="1"/>
  <c r="C166" i="19"/>
  <c r="P156" i="16" s="1"/>
  <c r="Q156" i="16" s="1"/>
  <c r="R156" i="16" s="1"/>
  <c r="C35" i="19"/>
  <c r="P25" i="16" s="1"/>
  <c r="Q25" i="16" s="1"/>
  <c r="R25" i="16" s="1"/>
  <c r="C67" i="19"/>
  <c r="C44" i="19"/>
  <c r="P34" i="16" s="1"/>
  <c r="Q34" i="16" s="1"/>
  <c r="R34" i="16" s="1"/>
  <c r="C76" i="19"/>
  <c r="C108" i="19"/>
  <c r="C140" i="19"/>
  <c r="C172" i="19"/>
  <c r="C90" i="19"/>
  <c r="P80" i="16" s="1"/>
  <c r="Q80" i="16" s="1"/>
  <c r="R80" i="16" s="1"/>
  <c r="C122" i="19"/>
  <c r="C154" i="19"/>
  <c r="P144" i="16" s="1"/>
  <c r="Q144" i="16" s="1"/>
  <c r="R144" i="16" s="1"/>
  <c r="C30" i="19"/>
  <c r="P20" i="16" s="1"/>
  <c r="Q20" i="16" s="1"/>
  <c r="R20" i="16" s="1"/>
  <c r="C62" i="19"/>
  <c r="C37" i="19"/>
  <c r="P27" i="16" s="1"/>
  <c r="Q27" i="16" s="1"/>
  <c r="R27" i="16" s="1"/>
  <c r="C69" i="19"/>
  <c r="C101" i="19"/>
  <c r="P91" i="16" s="1"/>
  <c r="Q91" i="16" s="1"/>
  <c r="R91" i="16" s="1"/>
  <c r="C133" i="19"/>
  <c r="P123" i="16" s="1"/>
  <c r="Q123" i="16" s="1"/>
  <c r="R123" i="16" s="1"/>
  <c r="C165" i="19"/>
  <c r="P155" i="16" s="1"/>
  <c r="Q155" i="16" s="1"/>
  <c r="R155" i="16" s="1"/>
  <c r="C83" i="19"/>
  <c r="P73" i="16" s="1"/>
  <c r="C115" i="19"/>
  <c r="C147" i="19"/>
  <c r="C179" i="19"/>
  <c r="P169" i="16" s="1"/>
  <c r="Q169" i="16" s="1"/>
  <c r="R169" i="16" s="1"/>
  <c r="C174" i="19"/>
  <c r="C20" i="19"/>
  <c r="P10" i="16" s="1"/>
  <c r="Q10" i="16" s="1"/>
  <c r="R10" i="16" s="1"/>
  <c r="C84" i="19"/>
  <c r="P74" i="16" s="1"/>
  <c r="Q74" i="16" s="1"/>
  <c r="R74" i="16" s="1"/>
  <c r="C116" i="19"/>
  <c r="C180" i="19"/>
  <c r="C130" i="19"/>
  <c r="P120" i="16" s="1"/>
  <c r="Q120" i="16" s="1"/>
  <c r="R120" i="16" s="1"/>
  <c r="C13" i="19"/>
  <c r="P3" i="16" s="1"/>
  <c r="C77" i="19"/>
  <c r="P67" i="16" s="1"/>
  <c r="C173" i="19"/>
  <c r="C155" i="19"/>
  <c r="C96" i="19"/>
  <c r="P86" i="16" s="1"/>
  <c r="Q86" i="16" s="1"/>
  <c r="R86" i="16" s="1"/>
  <c r="C110" i="19"/>
  <c r="P100" i="16" s="1"/>
  <c r="Q100" i="16" s="1"/>
  <c r="R100" i="16" s="1"/>
  <c r="C150" i="19"/>
  <c r="P140" i="16" s="1"/>
  <c r="Q140" i="16" s="1"/>
  <c r="R140" i="16" s="1"/>
  <c r="C57" i="19"/>
  <c r="C89" i="19"/>
  <c r="P79" i="16" s="1"/>
  <c r="Q79" i="16" s="1"/>
  <c r="R79" i="16" s="1"/>
  <c r="C71" i="19"/>
  <c r="C167" i="19"/>
  <c r="P157" i="16" s="1"/>
  <c r="Q157" i="16" s="1"/>
  <c r="R157" i="16" s="1"/>
  <c r="C51" i="19"/>
  <c r="P41" i="16" s="1"/>
  <c r="Q41" i="16" s="1"/>
  <c r="R41" i="16" s="1"/>
  <c r="C28" i="19"/>
  <c r="P18" i="16" s="1"/>
  <c r="Q18" i="16" s="1"/>
  <c r="R18" i="16" s="1"/>
  <c r="C124" i="19"/>
  <c r="C74" i="19"/>
  <c r="C14" i="19"/>
  <c r="C21" i="19"/>
  <c r="C53" i="19"/>
  <c r="P43" i="16" s="1"/>
  <c r="Q43" i="16" s="1"/>
  <c r="R43" i="16" s="1"/>
  <c r="C117" i="19"/>
  <c r="C99" i="19"/>
  <c r="P89" i="16" s="1"/>
  <c r="Q89" i="16" s="1"/>
  <c r="R89" i="16" s="1"/>
  <c r="C131" i="19"/>
  <c r="P121" i="16" s="1"/>
  <c r="Q121" i="16" s="1"/>
  <c r="R121" i="16" s="1"/>
  <c r="C40" i="19"/>
  <c r="P30" i="16" s="1"/>
  <c r="Q30" i="16" s="1"/>
  <c r="R30" i="16" s="1"/>
  <c r="C88" i="19"/>
  <c r="C128" i="19"/>
  <c r="C168" i="19"/>
  <c r="P158" i="16" s="1"/>
  <c r="Q158" i="16" s="1"/>
  <c r="R158" i="16" s="1"/>
  <c r="C102" i="19"/>
  <c r="P92" i="16" s="1"/>
  <c r="Q92" i="16" s="1"/>
  <c r="R92" i="16" s="1"/>
  <c r="C142" i="19"/>
  <c r="C26" i="19"/>
  <c r="P16" i="16" s="1"/>
  <c r="Q16" i="16" s="1"/>
  <c r="R16" i="16" s="1"/>
  <c r="C17" i="19"/>
  <c r="P7" i="16" s="1"/>
  <c r="Q7" i="16" s="1"/>
  <c r="R7" i="16" s="1"/>
  <c r="C49" i="19"/>
  <c r="C81" i="19"/>
  <c r="P71" i="16" s="1"/>
  <c r="Q71" i="16" s="1"/>
  <c r="R71" i="16" s="1"/>
  <c r="C113" i="19"/>
  <c r="C145" i="19"/>
  <c r="P135" i="16" s="1"/>
  <c r="Q135" i="16" s="1"/>
  <c r="R135" i="16" s="1"/>
  <c r="C177" i="19"/>
  <c r="P167" i="16" s="1"/>
  <c r="Q167" i="16" s="1"/>
  <c r="R167" i="16" s="1"/>
  <c r="C95" i="19"/>
  <c r="C127" i="19"/>
  <c r="C159" i="19"/>
  <c r="P149" i="16" s="1"/>
  <c r="Q149" i="16" s="1"/>
  <c r="R149" i="16" s="1"/>
  <c r="C43" i="19"/>
  <c r="P33" i="16" s="1"/>
  <c r="Q33" i="16" s="1"/>
  <c r="R33" i="16" s="1"/>
  <c r="C52" i="19"/>
  <c r="P42" i="16" s="1"/>
  <c r="Q42" i="16" s="1"/>
  <c r="R42" i="16" s="1"/>
  <c r="C148" i="19"/>
  <c r="P138" i="16" s="1"/>
  <c r="Q138" i="16" s="1"/>
  <c r="R138" i="16" s="1"/>
  <c r="C98" i="19"/>
  <c r="C38" i="19"/>
  <c r="P28" i="16" s="1"/>
  <c r="Q28" i="16" s="1"/>
  <c r="R28" i="16" s="1"/>
  <c r="C109" i="19"/>
  <c r="C91" i="19"/>
  <c r="C23" i="19"/>
  <c r="P13" i="16" s="1"/>
  <c r="Q13" i="16" s="1"/>
  <c r="R13" i="16" s="1"/>
  <c r="C136" i="19"/>
  <c r="P126" i="16" s="1"/>
  <c r="Q126" i="16" s="1"/>
  <c r="R126" i="16" s="1"/>
  <c r="C42" i="19"/>
  <c r="P32" i="16" s="1"/>
  <c r="Q32" i="16" s="1"/>
  <c r="R32" i="16" s="1"/>
  <c r="C121" i="19"/>
  <c r="P111" i="16" s="1"/>
  <c r="Q111" i="16" s="1"/>
  <c r="R111" i="16" s="1"/>
  <c r="C103" i="19"/>
  <c r="P93" i="16" s="1"/>
  <c r="Q93" i="16" s="1"/>
  <c r="R93" i="16" s="1"/>
  <c r="C19" i="19"/>
  <c r="C60" i="19"/>
  <c r="C106" i="19"/>
  <c r="P96" i="16" s="1"/>
  <c r="Q96" i="16" s="1"/>
  <c r="R96" i="16" s="1"/>
  <c r="C46" i="19"/>
  <c r="P36" i="16" s="1"/>
  <c r="Q36" i="16" s="1"/>
  <c r="R36" i="16" s="1"/>
  <c r="C85" i="19"/>
  <c r="P75" i="16" s="1"/>
  <c r="Q75" i="16" s="1"/>
  <c r="R75" i="16" s="1"/>
  <c r="C149" i="19"/>
  <c r="P139" i="16" s="1"/>
  <c r="Q139" i="16" s="1"/>
  <c r="R139" i="16" s="1"/>
  <c r="C163" i="19"/>
  <c r="P153" i="16" s="1"/>
  <c r="Q153" i="16" s="1"/>
  <c r="R153" i="16" s="1"/>
  <c r="C55" i="19"/>
  <c r="C64" i="19"/>
  <c r="C104" i="19"/>
  <c r="C152" i="19"/>
  <c r="P142" i="16" s="1"/>
  <c r="Q142" i="16" s="1"/>
  <c r="R142" i="16" s="1"/>
  <c r="C78" i="19"/>
  <c r="C118" i="19"/>
  <c r="C182" i="19"/>
  <c r="P172" i="16" s="1"/>
  <c r="Q172" i="16" s="1"/>
  <c r="R172" i="16" s="1"/>
  <c r="C50" i="19"/>
  <c r="P40" i="16" s="1"/>
  <c r="Q40" i="16" s="1"/>
  <c r="R40" i="16" s="1"/>
  <c r="C33" i="19"/>
  <c r="P23" i="16" s="1"/>
  <c r="Q23" i="16" s="1"/>
  <c r="R23" i="16" s="1"/>
  <c r="C65" i="19"/>
  <c r="C97" i="19"/>
  <c r="C129" i="19"/>
  <c r="P119" i="16" s="1"/>
  <c r="Q119" i="16" s="1"/>
  <c r="R119" i="16" s="1"/>
  <c r="C161" i="19"/>
  <c r="P151" i="16" s="1"/>
  <c r="Q151" i="16" s="1"/>
  <c r="R151" i="16" s="1"/>
  <c r="C79" i="19"/>
  <c r="C111" i="19"/>
  <c r="P101" i="16" s="1"/>
  <c r="Q101" i="16" s="1"/>
  <c r="R101" i="16" s="1"/>
  <c r="C143" i="19"/>
  <c r="C175" i="19"/>
  <c r="P165" i="16" s="1"/>
  <c r="Q165" i="16" s="1"/>
  <c r="R165" i="16" s="1"/>
  <c r="C27" i="19"/>
  <c r="P17" i="16" s="1"/>
  <c r="Q17" i="16" s="1"/>
  <c r="R17" i="16" s="1"/>
  <c r="C59" i="19"/>
  <c r="C36" i="19"/>
  <c r="P26" i="16" s="1"/>
  <c r="Q26" i="16" s="1"/>
  <c r="R26" i="16" s="1"/>
  <c r="C68" i="19"/>
  <c r="C100" i="19"/>
  <c r="P90" i="16" s="1"/>
  <c r="Q90" i="16" s="1"/>
  <c r="R90" i="16" s="1"/>
  <c r="C132" i="19"/>
  <c r="P122" i="16" s="1"/>
  <c r="Q122" i="16" s="1"/>
  <c r="R122" i="16" s="1"/>
  <c r="C164" i="19"/>
  <c r="P154" i="16" s="1"/>
  <c r="Q154" i="16" s="1"/>
  <c r="R154" i="16" s="1"/>
  <c r="C82" i="19"/>
  <c r="P72" i="16" s="1"/>
  <c r="Q72" i="16" s="1"/>
  <c r="R72" i="16" s="1"/>
  <c r="C114" i="19"/>
  <c r="P104" i="16" s="1"/>
  <c r="Q104" i="16" s="1"/>
  <c r="R104" i="16" s="1"/>
  <c r="C146" i="19"/>
  <c r="C22" i="19"/>
  <c r="P12" i="16" s="1"/>
  <c r="Q12" i="16" s="1"/>
  <c r="R12" i="16" s="1"/>
  <c r="C54" i="19"/>
  <c r="P44" i="16" s="1"/>
  <c r="Q44" i="16" s="1"/>
  <c r="R44" i="16" s="1"/>
  <c r="C29" i="19"/>
  <c r="P19" i="16" s="1"/>
  <c r="Q19" i="16" s="1"/>
  <c r="R19" i="16" s="1"/>
  <c r="C61" i="19"/>
  <c r="C93" i="19"/>
  <c r="P83" i="16" s="1"/>
  <c r="Q83" i="16" s="1"/>
  <c r="R83" i="16" s="1"/>
  <c r="C125" i="19"/>
  <c r="P115" i="16" s="1"/>
  <c r="Q115" i="16" s="1"/>
  <c r="R115" i="16" s="1"/>
  <c r="C157" i="19"/>
  <c r="C75" i="19"/>
  <c r="C107" i="19"/>
  <c r="P97" i="16" s="1"/>
  <c r="Q97" i="16" s="1"/>
  <c r="R97" i="16" s="1"/>
  <c r="C139" i="19"/>
  <c r="C171" i="19"/>
  <c r="C162" i="19"/>
  <c r="P152" i="16" s="1"/>
  <c r="Q152" i="16" s="1"/>
  <c r="R152" i="16" s="1"/>
  <c r="C45" i="19"/>
  <c r="P35" i="16" s="1"/>
  <c r="Q35" i="16" s="1"/>
  <c r="R35" i="16" s="1"/>
  <c r="C141" i="19"/>
  <c r="P131" i="16" s="1"/>
  <c r="Q131" i="16" s="1"/>
  <c r="R131" i="16" s="1"/>
  <c r="C123" i="19"/>
  <c r="P113" i="16" s="1"/>
  <c r="Q113" i="16" s="1"/>
  <c r="R113" i="16" s="1"/>
  <c r="C170" i="19"/>
  <c r="P160" i="16" s="1"/>
  <c r="Q160" i="16" s="1"/>
  <c r="R160" i="16" s="1"/>
  <c r="C56" i="19"/>
  <c r="P46" i="16" s="1"/>
  <c r="Q46" i="16" s="1"/>
  <c r="R46" i="16" s="1"/>
  <c r="C70" i="19"/>
  <c r="C25" i="19"/>
  <c r="P15" i="16" s="1"/>
  <c r="Q15" i="16" s="1"/>
  <c r="R15" i="16" s="1"/>
  <c r="C153" i="19"/>
  <c r="P143" i="16" s="1"/>
  <c r="Q143" i="16" s="1"/>
  <c r="R143" i="16" s="1"/>
  <c r="C135" i="19"/>
  <c r="C92" i="19"/>
  <c r="C156" i="19"/>
  <c r="P146" i="16" s="1"/>
  <c r="Q146" i="16" s="1"/>
  <c r="R146" i="16" s="1"/>
  <c r="C138" i="19"/>
  <c r="C181" i="19"/>
  <c r="P171" i="16" s="1"/>
  <c r="Q171" i="16" s="1"/>
  <c r="R171" i="16" s="1"/>
  <c r="C178" i="19"/>
  <c r="P168" i="16" s="1"/>
  <c r="Q168" i="16" s="1"/>
  <c r="R168" i="16" s="1"/>
  <c r="Q67" i="16"/>
  <c r="R67" i="16" s="1"/>
  <c r="H16" i="1"/>
  <c r="R174" i="16" l="1"/>
  <c r="R279" i="16"/>
  <c r="R202" i="16"/>
  <c r="R318" i="16"/>
  <c r="R268" i="16"/>
  <c r="R222" i="16"/>
  <c r="R191" i="16"/>
  <c r="R177" i="16"/>
  <c r="Q73" i="16"/>
  <c r="R73" i="16" s="1"/>
  <c r="Q3" i="16"/>
  <c r="R3" i="16" s="1"/>
  <c r="P61" i="16"/>
  <c r="Q61" i="16" s="1"/>
  <c r="R61" i="16" s="1"/>
  <c r="P63" i="16"/>
  <c r="Q63" i="16" s="1"/>
  <c r="R63" i="16" s="1"/>
  <c r="P4" i="16"/>
  <c r="P128" i="16"/>
  <c r="Q128" i="16" s="1"/>
  <c r="R128" i="16" s="1"/>
  <c r="P65" i="16"/>
  <c r="Q65" i="16" s="1"/>
  <c r="R65" i="16" s="1"/>
  <c r="P51" i="16"/>
  <c r="Q51" i="16" s="1"/>
  <c r="R51" i="16" s="1"/>
  <c r="P50" i="16"/>
  <c r="Q50" i="16" s="1"/>
  <c r="R50" i="16" s="1"/>
  <c r="P64" i="16"/>
  <c r="Q64" i="16" s="1"/>
  <c r="R64" i="16" s="1"/>
  <c r="P59" i="16"/>
  <c r="Q59" i="16" s="1"/>
  <c r="R59" i="16" s="1"/>
  <c r="P57" i="16"/>
  <c r="Q57" i="16" s="1"/>
  <c r="R57" i="16" s="1"/>
  <c r="P8" i="16"/>
  <c r="Q8" i="16" s="1"/>
  <c r="R8" i="16" s="1"/>
  <c r="P56" i="16"/>
  <c r="Q56" i="16" s="1"/>
  <c r="R56" i="16" s="1"/>
  <c r="P9" i="16"/>
  <c r="Q9" i="16" s="1"/>
  <c r="R9" i="16" s="1"/>
  <c r="P62" i="16"/>
  <c r="Q62" i="16" s="1"/>
  <c r="R62" i="16" s="1"/>
  <c r="P60" i="16"/>
  <c r="Q60" i="16" s="1"/>
  <c r="R60" i="16" s="1"/>
  <c r="P58" i="16"/>
  <c r="Q58" i="16" s="1"/>
  <c r="R58" i="16" s="1"/>
  <c r="P68" i="16"/>
  <c r="Q68" i="16" s="1"/>
  <c r="R68" i="16" s="1"/>
  <c r="P11" i="16"/>
  <c r="Q11" i="16" s="1"/>
  <c r="R11" i="16" s="1"/>
  <c r="P52" i="16"/>
  <c r="Q52" i="16" s="1"/>
  <c r="R52" i="16" s="1"/>
  <c r="P66" i="16"/>
  <c r="Q66" i="16" s="1"/>
  <c r="R66" i="16" s="1"/>
  <c r="P6" i="16"/>
  <c r="Q6" i="16" s="1"/>
  <c r="R6" i="16" s="1"/>
  <c r="P55" i="16"/>
  <c r="Q55" i="16" s="1"/>
  <c r="R55" i="16" s="1"/>
  <c r="P54" i="16"/>
  <c r="Q54" i="16" s="1"/>
  <c r="R54" i="16" s="1"/>
  <c r="P53" i="16"/>
  <c r="Q53" i="16" s="1"/>
  <c r="R53" i="16" s="1"/>
  <c r="P5" i="16"/>
  <c r="Q5" i="16" s="1"/>
  <c r="R5" i="16" s="1"/>
  <c r="G7" i="1" l="1"/>
  <c r="H7" i="1" s="1"/>
  <c r="G14" i="1"/>
  <c r="H14" i="1" s="1"/>
  <c r="G15" i="1"/>
  <c r="H15" i="1" s="1"/>
  <c r="G12" i="1"/>
  <c r="H12" i="1" s="1"/>
  <c r="G13" i="1"/>
  <c r="H13" i="1" s="1"/>
  <c r="Q4" i="16"/>
  <c r="R4" i="16" s="1"/>
  <c r="G11" i="1"/>
  <c r="H11" i="1" s="1"/>
  <c r="G10" i="1"/>
  <c r="H10" i="1" s="1"/>
  <c r="F20" i="1"/>
  <c r="G8" i="1"/>
  <c r="H8" i="1" s="1"/>
  <c r="G9" i="1"/>
  <c r="H9" i="1" s="1"/>
  <c r="H18" i="1" l="1"/>
  <c r="H19" i="1" s="1"/>
  <c r="A4" i="26"/>
  <c r="J16" i="1"/>
  <c r="T607" i="16" l="1"/>
  <c r="T603" i="16"/>
  <c r="T599" i="16"/>
  <c r="T595" i="16"/>
  <c r="T591" i="16"/>
  <c r="T587" i="16"/>
  <c r="T583" i="16"/>
  <c r="T579" i="16"/>
  <c r="T575" i="16"/>
  <c r="T571" i="16"/>
  <c r="T567" i="16"/>
  <c r="T563" i="16"/>
  <c r="T559" i="16"/>
  <c r="T555" i="16"/>
  <c r="T551" i="16"/>
  <c r="T547" i="16"/>
  <c r="T543" i="16"/>
  <c r="T539" i="16"/>
  <c r="T535" i="16"/>
  <c r="T531" i="16"/>
  <c r="T527" i="16"/>
  <c r="T523" i="16"/>
  <c r="T519" i="16"/>
  <c r="T515" i="16"/>
  <c r="T511" i="16"/>
  <c r="T507" i="16"/>
  <c r="T503" i="16"/>
  <c r="T499" i="16"/>
  <c r="T495" i="16"/>
  <c r="T491" i="16"/>
  <c r="T487" i="16"/>
  <c r="T483" i="16"/>
  <c r="T479" i="16"/>
  <c r="T475" i="16"/>
  <c r="T471" i="16"/>
  <c r="T467" i="16"/>
  <c r="T463" i="16"/>
  <c r="T459" i="16"/>
  <c r="T455" i="16"/>
  <c r="T451" i="16"/>
  <c r="T447" i="16"/>
  <c r="T443" i="16"/>
  <c r="T439" i="16"/>
  <c r="T435" i="16"/>
  <c r="T431" i="16"/>
  <c r="T427" i="16"/>
  <c r="T423" i="16"/>
  <c r="T419" i="16"/>
  <c r="T415" i="16"/>
  <c r="T411" i="16"/>
  <c r="T407" i="16"/>
  <c r="T403" i="16"/>
  <c r="T399" i="16"/>
  <c r="T395" i="16"/>
  <c r="T391" i="16"/>
  <c r="T387" i="16"/>
  <c r="T383" i="16"/>
  <c r="T379" i="16"/>
  <c r="T375" i="16"/>
  <c r="T371" i="16"/>
  <c r="T367" i="16"/>
  <c r="T363" i="16"/>
  <c r="T359" i="16"/>
  <c r="T355" i="16"/>
  <c r="T351" i="16"/>
  <c r="T347" i="16"/>
  <c r="T343" i="16"/>
  <c r="T339" i="16"/>
  <c r="T335" i="16"/>
  <c r="T331" i="16"/>
  <c r="T327" i="16"/>
  <c r="T323" i="16"/>
  <c r="T319" i="16"/>
  <c r="T315" i="16"/>
  <c r="T311" i="16"/>
  <c r="T307" i="16"/>
  <c r="T303" i="16"/>
  <c r="T299" i="16"/>
  <c r="T295" i="16"/>
  <c r="T291" i="16"/>
  <c r="T287" i="16"/>
  <c r="T283" i="16"/>
  <c r="T279" i="16"/>
  <c r="T275" i="16"/>
  <c r="T271" i="16"/>
  <c r="T267" i="16"/>
  <c r="T263" i="16"/>
  <c r="T259" i="16"/>
  <c r="T255" i="16"/>
  <c r="T251" i="16"/>
  <c r="T247" i="16"/>
  <c r="T243" i="16"/>
  <c r="T239" i="16"/>
  <c r="T235" i="16"/>
  <c r="T231" i="16"/>
  <c r="T227" i="16"/>
  <c r="T223" i="16"/>
  <c r="T219" i="16"/>
  <c r="T215" i="16"/>
  <c r="T211" i="16"/>
  <c r="T207" i="16"/>
  <c r="T203" i="16"/>
  <c r="T199" i="16"/>
  <c r="T195" i="16"/>
  <c r="T191" i="16"/>
  <c r="T187" i="16"/>
  <c r="T183" i="16"/>
  <c r="T605" i="16"/>
  <c r="T600" i="16"/>
  <c r="T594" i="16"/>
  <c r="T589" i="16"/>
  <c r="T584" i="16"/>
  <c r="T578" i="16"/>
  <c r="T573" i="16"/>
  <c r="T568" i="16"/>
  <c r="T562" i="16"/>
  <c r="T557" i="16"/>
  <c r="T552" i="16"/>
  <c r="T608" i="16"/>
  <c r="T601" i="16"/>
  <c r="T593" i="16"/>
  <c r="T586" i="16"/>
  <c r="T580" i="16"/>
  <c r="T572" i="16"/>
  <c r="T565" i="16"/>
  <c r="T558" i="16"/>
  <c r="T550" i="16"/>
  <c r="T545" i="16"/>
  <c r="T540" i="16"/>
  <c r="T534" i="16"/>
  <c r="T529" i="16"/>
  <c r="T524" i="16"/>
  <c r="T518" i="16"/>
  <c r="T513" i="16"/>
  <c r="T508" i="16"/>
  <c r="T502" i="16"/>
  <c r="T497" i="16"/>
  <c r="T492" i="16"/>
  <c r="T486" i="16"/>
  <c r="T481" i="16"/>
  <c r="T476" i="16"/>
  <c r="T470" i="16"/>
  <c r="T465" i="16"/>
  <c r="T460" i="16"/>
  <c r="T454" i="16"/>
  <c r="T449" i="16"/>
  <c r="T444" i="16"/>
  <c r="T438" i="16"/>
  <c r="T433" i="16"/>
  <c r="T428" i="16"/>
  <c r="T422" i="16"/>
  <c r="T417" i="16"/>
  <c r="T412" i="16"/>
  <c r="T406" i="16"/>
  <c r="T401" i="16"/>
  <c r="T396" i="16"/>
  <c r="T390" i="16"/>
  <c r="T385" i="16"/>
  <c r="T380" i="16"/>
  <c r="T374" i="16"/>
  <c r="T369" i="16"/>
  <c r="T364" i="16"/>
  <c r="T358" i="16"/>
  <c r="T353" i="16"/>
  <c r="T348" i="16"/>
  <c r="T342" i="16"/>
  <c r="T337" i="16"/>
  <c r="T332" i="16"/>
  <c r="T326" i="16"/>
  <c r="T321" i="16"/>
  <c r="T316" i="16"/>
  <c r="T310" i="16"/>
  <c r="T305" i="16"/>
  <c r="T300" i="16"/>
  <c r="T294" i="16"/>
  <c r="T289" i="16"/>
  <c r="T284" i="16"/>
  <c r="T278" i="16"/>
  <c r="T273" i="16"/>
  <c r="T268" i="16"/>
  <c r="T262" i="16"/>
  <c r="T257" i="16"/>
  <c r="T252" i="16"/>
  <c r="T246" i="16"/>
  <c r="T241" i="16"/>
  <c r="T236" i="16"/>
  <c r="T230" i="16"/>
  <c r="T225" i="16"/>
  <c r="T220" i="16"/>
  <c r="T214" i="16"/>
  <c r="T209" i="16"/>
  <c r="T204" i="16"/>
  <c r="T198" i="16"/>
  <c r="T193" i="16"/>
  <c r="T188" i="16"/>
  <c r="T182" i="16"/>
  <c r="T178" i="16"/>
  <c r="T174" i="16"/>
  <c r="T170" i="16"/>
  <c r="T166" i="16"/>
  <c r="T162" i="16"/>
  <c r="T158" i="16"/>
  <c r="T154" i="16"/>
  <c r="T150" i="16"/>
  <c r="T146" i="16"/>
  <c r="T142" i="16"/>
  <c r="T138" i="16"/>
  <c r="T134" i="16"/>
  <c r="T130" i="16"/>
  <c r="T126" i="16"/>
  <c r="T122" i="16"/>
  <c r="T118" i="16"/>
  <c r="T114" i="16"/>
  <c r="T110" i="16"/>
  <c r="T106" i="16"/>
  <c r="T102" i="16"/>
  <c r="T98" i="16"/>
  <c r="T94" i="16"/>
  <c r="T90" i="16"/>
  <c r="T86" i="16"/>
  <c r="T82" i="16"/>
  <c r="T78" i="16"/>
  <c r="T74" i="16"/>
  <c r="T70" i="16"/>
  <c r="T66" i="16"/>
  <c r="T62" i="16"/>
  <c r="T58" i="16"/>
  <c r="T54" i="16"/>
  <c r="T50" i="16"/>
  <c r="T46" i="16"/>
  <c r="T42" i="16"/>
  <c r="T38" i="16"/>
  <c r="T34" i="16"/>
  <c r="T30" i="16"/>
  <c r="T26" i="16"/>
  <c r="T22" i="16"/>
  <c r="T18" i="16"/>
  <c r="T14" i="16"/>
  <c r="T10" i="16"/>
  <c r="T6" i="16"/>
  <c r="T606" i="16"/>
  <c r="T598" i="16"/>
  <c r="T592" i="16"/>
  <c r="T585" i="16"/>
  <c r="T577" i="16"/>
  <c r="T570" i="16"/>
  <c r="T564" i="16"/>
  <c r="T556" i="16"/>
  <c r="T549" i="16"/>
  <c r="T544" i="16"/>
  <c r="T538" i="16"/>
  <c r="T533" i="16"/>
  <c r="T528" i="16"/>
  <c r="T522" i="16"/>
  <c r="T517" i="16"/>
  <c r="T512" i="16"/>
  <c r="T506" i="16"/>
  <c r="T501" i="16"/>
  <c r="T496" i="16"/>
  <c r="T490" i="16"/>
  <c r="T485" i="16"/>
  <c r="T480" i="16"/>
  <c r="T474" i="16"/>
  <c r="T469" i="16"/>
  <c r="T464" i="16"/>
  <c r="T458" i="16"/>
  <c r="T453" i="16"/>
  <c r="T448" i="16"/>
  <c r="T442" i="16"/>
  <c r="T437" i="16"/>
  <c r="T432" i="16"/>
  <c r="T426" i="16"/>
  <c r="T421" i="16"/>
  <c r="T416" i="16"/>
  <c r="T410" i="16"/>
  <c r="T405" i="16"/>
  <c r="T400" i="16"/>
  <c r="T394" i="16"/>
  <c r="T389" i="16"/>
  <c r="T384" i="16"/>
  <c r="T378" i="16"/>
  <c r="T373" i="16"/>
  <c r="T368" i="16"/>
  <c r="T362" i="16"/>
  <c r="T357" i="16"/>
  <c r="T352" i="16"/>
  <c r="T346" i="16"/>
  <c r="T341" i="16"/>
  <c r="T336" i="16"/>
  <c r="T330" i="16"/>
  <c r="T325" i="16"/>
  <c r="T320" i="16"/>
  <c r="T314" i="16"/>
  <c r="T309" i="16"/>
  <c r="T304" i="16"/>
  <c r="T298" i="16"/>
  <c r="T293" i="16"/>
  <c r="T288" i="16"/>
  <c r="T282" i="16"/>
  <c r="T277" i="16"/>
  <c r="T272" i="16"/>
  <c r="T266" i="16"/>
  <c r="T261" i="16"/>
  <c r="T256" i="16"/>
  <c r="T250" i="16"/>
  <c r="T245" i="16"/>
  <c r="T240" i="16"/>
  <c r="T234" i="16"/>
  <c r="T229" i="16"/>
  <c r="T224" i="16"/>
  <c r="T218" i="16"/>
  <c r="T213" i="16"/>
  <c r="T208" i="16"/>
  <c r="T202" i="16"/>
  <c r="T197" i="16"/>
  <c r="T192" i="16"/>
  <c r="T186" i="16"/>
  <c r="T181" i="16"/>
  <c r="T177" i="16"/>
  <c r="T173" i="16"/>
  <c r="T169" i="16"/>
  <c r="T165" i="16"/>
  <c r="T161" i="16"/>
  <c r="T157" i="16"/>
  <c r="T153" i="16"/>
  <c r="T149" i="16"/>
  <c r="T145" i="16"/>
  <c r="T141" i="16"/>
  <c r="T137" i="16"/>
  <c r="T133" i="16"/>
  <c r="T129" i="16"/>
  <c r="T125" i="16"/>
  <c r="T121" i="16"/>
  <c r="T117" i="16"/>
  <c r="T113" i="16"/>
  <c r="T109" i="16"/>
  <c r="T105" i="16"/>
  <c r="T101" i="16"/>
  <c r="T97" i="16"/>
  <c r="T93" i="16"/>
  <c r="T89" i="16"/>
  <c r="T85" i="16"/>
  <c r="T81" i="16"/>
  <c r="T77" i="16"/>
  <c r="T73" i="16"/>
  <c r="T69" i="16"/>
  <c r="T65" i="16"/>
  <c r="T61" i="16"/>
  <c r="T57" i="16"/>
  <c r="T53" i="16"/>
  <c r="T49" i="16"/>
  <c r="T45" i="16"/>
  <c r="T41" i="16"/>
  <c r="T37" i="16"/>
  <c r="T33" i="16"/>
  <c r="T29" i="16"/>
  <c r="T25" i="16"/>
  <c r="T21" i="16"/>
  <c r="T17" i="16"/>
  <c r="T13" i="16"/>
  <c r="T9" i="16"/>
  <c r="T5" i="16"/>
  <c r="T597" i="16"/>
  <c r="T582" i="16"/>
  <c r="T569" i="16"/>
  <c r="T554" i="16"/>
  <c r="T542" i="16"/>
  <c r="T532" i="16"/>
  <c r="T521" i="16"/>
  <c r="T510" i="16"/>
  <c r="T500" i="16"/>
  <c r="T489" i="16"/>
  <c r="T478" i="16"/>
  <c r="T468" i="16"/>
  <c r="T457" i="16"/>
  <c r="T446" i="16"/>
  <c r="T436" i="16"/>
  <c r="T425" i="16"/>
  <c r="T414" i="16"/>
  <c r="T404" i="16"/>
  <c r="T393" i="16"/>
  <c r="T382" i="16"/>
  <c r="T372" i="16"/>
  <c r="T361" i="16"/>
  <c r="T350" i="16"/>
  <c r="T340" i="16"/>
  <c r="T329" i="16"/>
  <c r="T318" i="16"/>
  <c r="T308" i="16"/>
  <c r="T297" i="16"/>
  <c r="T286" i="16"/>
  <c r="T276" i="16"/>
  <c r="T265" i="16"/>
  <c r="T254" i="16"/>
  <c r="T244" i="16"/>
  <c r="T233" i="16"/>
  <c r="T222" i="16"/>
  <c r="T212" i="16"/>
  <c r="T201" i="16"/>
  <c r="T190" i="16"/>
  <c r="T180" i="16"/>
  <c r="T172" i="16"/>
  <c r="T164" i="16"/>
  <c r="T156" i="16"/>
  <c r="T148" i="16"/>
  <c r="T140" i="16"/>
  <c r="T132" i="16"/>
  <c r="T124" i="16"/>
  <c r="T116" i="16"/>
  <c r="T108" i="16"/>
  <c r="T100" i="16"/>
  <c r="T92" i="16"/>
  <c r="T84" i="16"/>
  <c r="T76" i="16"/>
  <c r="T68" i="16"/>
  <c r="T60" i="16"/>
  <c r="T52" i="16"/>
  <c r="T44" i="16"/>
  <c r="T36" i="16"/>
  <c r="T28" i="16"/>
  <c r="T20" i="16"/>
  <c r="T12" i="16"/>
  <c r="T4" i="16"/>
  <c r="T604" i="16"/>
  <c r="T576" i="16"/>
  <c r="T548" i="16"/>
  <c r="T526" i="16"/>
  <c r="T505" i="16"/>
  <c r="T484" i="16"/>
  <c r="T462" i="16"/>
  <c r="T441" i="16"/>
  <c r="T420" i="16"/>
  <c r="T398" i="16"/>
  <c r="T377" i="16"/>
  <c r="T356" i="16"/>
  <c r="T334" i="16"/>
  <c r="T313" i="16"/>
  <c r="T292" i="16"/>
  <c r="T281" i="16"/>
  <c r="T260" i="16"/>
  <c r="T238" i="16"/>
  <c r="T217" i="16"/>
  <c r="T196" i="16"/>
  <c r="T176" i="16"/>
  <c r="T160" i="16"/>
  <c r="T144" i="16"/>
  <c r="T128" i="16"/>
  <c r="T112" i="16"/>
  <c r="T88" i="16"/>
  <c r="T72" i="16"/>
  <c r="T56" i="16"/>
  <c r="T40" i="16"/>
  <c r="T24" i="16"/>
  <c r="T8" i="16"/>
  <c r="T588" i="16"/>
  <c r="T574" i="16"/>
  <c r="T546" i="16"/>
  <c r="T525" i="16"/>
  <c r="T504" i="16"/>
  <c r="T482" i="16"/>
  <c r="T461" i="16"/>
  <c r="T440" i="16"/>
  <c r="T418" i="16"/>
  <c r="T397" i="16"/>
  <c r="T376" i="16"/>
  <c r="T354" i="16"/>
  <c r="T333" i="16"/>
  <c r="T312" i="16"/>
  <c r="T290" i="16"/>
  <c r="T269" i="16"/>
  <c r="T248" i="16"/>
  <c r="T226" i="16"/>
  <c r="T205" i="16"/>
  <c r="T184" i="16"/>
  <c r="T167" i="16"/>
  <c r="T151" i="16"/>
  <c r="T135" i="16"/>
  <c r="T119" i="16"/>
  <c r="T103" i="16"/>
  <c r="T87" i="16"/>
  <c r="T71" i="16"/>
  <c r="T55" i="16"/>
  <c r="T39" i="16"/>
  <c r="T23" i="16"/>
  <c r="T7" i="16"/>
  <c r="T596" i="16"/>
  <c r="T581" i="16"/>
  <c r="T566" i="16"/>
  <c r="T553" i="16"/>
  <c r="T541" i="16"/>
  <c r="T530" i="16"/>
  <c r="T520" i="16"/>
  <c r="T509" i="16"/>
  <c r="T498" i="16"/>
  <c r="T488" i="16"/>
  <c r="T477" i="16"/>
  <c r="T466" i="16"/>
  <c r="T456" i="16"/>
  <c r="T445" i="16"/>
  <c r="T434" i="16"/>
  <c r="T424" i="16"/>
  <c r="T413" i="16"/>
  <c r="T402" i="16"/>
  <c r="T392" i="16"/>
  <c r="T381" i="16"/>
  <c r="T370" i="16"/>
  <c r="T360" i="16"/>
  <c r="T349" i="16"/>
  <c r="T338" i="16"/>
  <c r="T328" i="16"/>
  <c r="T317" i="16"/>
  <c r="T306" i="16"/>
  <c r="T296" i="16"/>
  <c r="T285" i="16"/>
  <c r="T274" i="16"/>
  <c r="T264" i="16"/>
  <c r="T253" i="16"/>
  <c r="T242" i="16"/>
  <c r="T232" i="16"/>
  <c r="T221" i="16"/>
  <c r="T210" i="16"/>
  <c r="T200" i="16"/>
  <c r="T189" i="16"/>
  <c r="T179" i="16"/>
  <c r="T171" i="16"/>
  <c r="T163" i="16"/>
  <c r="T155" i="16"/>
  <c r="T147" i="16"/>
  <c r="T139" i="16"/>
  <c r="T131" i="16"/>
  <c r="T123" i="16"/>
  <c r="T115" i="16"/>
  <c r="T107" i="16"/>
  <c r="T99" i="16"/>
  <c r="T91" i="16"/>
  <c r="T83" i="16"/>
  <c r="T75" i="16"/>
  <c r="T67" i="16"/>
  <c r="T59" i="16"/>
  <c r="T51" i="16"/>
  <c r="T43" i="16"/>
  <c r="T35" i="16"/>
  <c r="T27" i="16"/>
  <c r="T19" i="16"/>
  <c r="T11" i="16"/>
  <c r="T3" i="16"/>
  <c r="T590" i="16"/>
  <c r="T561" i="16"/>
  <c r="T537" i="16"/>
  <c r="T516" i="16"/>
  <c r="T494" i="16"/>
  <c r="T473" i="16"/>
  <c r="T452" i="16"/>
  <c r="T430" i="16"/>
  <c r="T409" i="16"/>
  <c r="T388" i="16"/>
  <c r="T366" i="16"/>
  <c r="T345" i="16"/>
  <c r="T324" i="16"/>
  <c r="T302" i="16"/>
  <c r="T270" i="16"/>
  <c r="T249" i="16"/>
  <c r="T228" i="16"/>
  <c r="T206" i="16"/>
  <c r="T185" i="16"/>
  <c r="T168" i="16"/>
  <c r="T152" i="16"/>
  <c r="T136" i="16"/>
  <c r="T120" i="16"/>
  <c r="T104" i="16"/>
  <c r="T96" i="16"/>
  <c r="T80" i="16"/>
  <c r="T64" i="16"/>
  <c r="T48" i="16"/>
  <c r="T32" i="16"/>
  <c r="T16" i="16"/>
  <c r="T602" i="16"/>
  <c r="T560" i="16"/>
  <c r="T536" i="16"/>
  <c r="T514" i="16"/>
  <c r="T493" i="16"/>
  <c r="T472" i="16"/>
  <c r="T450" i="16"/>
  <c r="T429" i="16"/>
  <c r="T408" i="16"/>
  <c r="T386" i="16"/>
  <c r="T365" i="16"/>
  <c r="T344" i="16"/>
  <c r="T322" i="16"/>
  <c r="T301" i="16"/>
  <c r="T280" i="16"/>
  <c r="T258" i="16"/>
  <c r="T237" i="16"/>
  <c r="T216" i="16"/>
  <c r="T194" i="16"/>
  <c r="T175" i="16"/>
  <c r="T159" i="16"/>
  <c r="T143" i="16"/>
  <c r="T127" i="16"/>
  <c r="T111" i="16"/>
  <c r="T95" i="16"/>
  <c r="T79" i="16"/>
  <c r="T63" i="16"/>
  <c r="T47" i="16"/>
  <c r="T31" i="16"/>
  <c r="T15" i="16"/>
  <c r="U608" i="16"/>
  <c r="V608" i="16" s="1"/>
  <c r="W608" i="16" s="1"/>
  <c r="U606" i="16"/>
  <c r="V606" i="16" s="1"/>
  <c r="U605" i="16"/>
  <c r="V605" i="16" s="1"/>
  <c r="W605" i="16" s="1"/>
  <c r="U601" i="16"/>
  <c r="V601" i="16" s="1"/>
  <c r="W601" i="16" s="1"/>
  <c r="U577" i="16"/>
  <c r="V577" i="16" s="1"/>
  <c r="W577" i="16" s="1"/>
  <c r="U576" i="16"/>
  <c r="V576" i="16" s="1"/>
  <c r="W576" i="16" s="1"/>
  <c r="U574" i="16"/>
  <c r="V574" i="16" s="1"/>
  <c r="U573" i="16"/>
  <c r="V573" i="16" s="1"/>
  <c r="W573" i="16" s="1"/>
  <c r="U569" i="16"/>
  <c r="V569" i="16" s="1"/>
  <c r="W569" i="16" s="1"/>
  <c r="U603" i="16"/>
  <c r="U600" i="16"/>
  <c r="V600" i="16" s="1"/>
  <c r="W600" i="16" s="1"/>
  <c r="U599" i="16"/>
  <c r="U597" i="16"/>
  <c r="V597" i="16" s="1"/>
  <c r="W597" i="16" s="1"/>
  <c r="U595" i="16"/>
  <c r="V595" i="16" s="1"/>
  <c r="U594" i="16"/>
  <c r="U586" i="16"/>
  <c r="V586" i="16" s="1"/>
  <c r="W586" i="16" s="1"/>
  <c r="U582" i="16"/>
  <c r="V582" i="16" s="1"/>
  <c r="W582" i="16" s="1"/>
  <c r="U572" i="16"/>
  <c r="V572" i="16" s="1"/>
  <c r="U571" i="16"/>
  <c r="U567" i="16"/>
  <c r="U565" i="16"/>
  <c r="V565" i="16" s="1"/>
  <c r="W565" i="16" s="1"/>
  <c r="U563" i="16"/>
  <c r="V563" i="16" s="1"/>
  <c r="U562" i="16"/>
  <c r="V562" i="16" s="1"/>
  <c r="W562" i="16" s="1"/>
  <c r="U558" i="16"/>
  <c r="V558" i="16" s="1"/>
  <c r="U554" i="16"/>
  <c r="V554" i="16" s="1"/>
  <c r="U541" i="16"/>
  <c r="U540" i="16"/>
  <c r="V540" i="16" s="1"/>
  <c r="U536" i="16"/>
  <c r="U535" i="16"/>
  <c r="V535" i="16" s="1"/>
  <c r="W535" i="16" s="1"/>
  <c r="U531" i="16"/>
  <c r="V531" i="16" s="1"/>
  <c r="U604" i="16"/>
  <c r="V604" i="16" s="1"/>
  <c r="U596" i="16"/>
  <c r="V596" i="16" s="1"/>
  <c r="U590" i="16"/>
  <c r="V590" i="16" s="1"/>
  <c r="U561" i="16"/>
  <c r="V561" i="16" s="1"/>
  <c r="W561" i="16" s="1"/>
  <c r="U559" i="16"/>
  <c r="V559" i="16" s="1"/>
  <c r="U555" i="16"/>
  <c r="V555" i="16" s="1"/>
  <c r="W555" i="16" s="1"/>
  <c r="U551" i="16"/>
  <c r="V551" i="16" s="1"/>
  <c r="W551" i="16" s="1"/>
  <c r="U545" i="16"/>
  <c r="V545" i="16" s="1"/>
  <c r="W545" i="16" s="1"/>
  <c r="U542" i="16"/>
  <c r="U538" i="16"/>
  <c r="U537" i="16"/>
  <c r="V537" i="16" s="1"/>
  <c r="W537" i="16" s="1"/>
  <c r="U533" i="16"/>
  <c r="V533" i="16" s="1"/>
  <c r="W533" i="16" s="1"/>
  <c r="U532" i="16"/>
  <c r="V532" i="16" s="1"/>
  <c r="U528" i="16"/>
  <c r="V528" i="16" s="1"/>
  <c r="W528" i="16" s="1"/>
  <c r="U523" i="16"/>
  <c r="V523" i="16" s="1"/>
  <c r="W523" i="16" s="1"/>
  <c r="U522" i="16"/>
  <c r="U517" i="16"/>
  <c r="U516" i="16"/>
  <c r="V516" i="16" s="1"/>
  <c r="U511" i="16"/>
  <c r="V511" i="16" s="1"/>
  <c r="U510" i="16"/>
  <c r="U505" i="16"/>
  <c r="V505" i="16" s="1"/>
  <c r="W505" i="16" s="1"/>
  <c r="U500" i="16"/>
  <c r="U496" i="16"/>
  <c r="V496" i="16" s="1"/>
  <c r="W496" i="16" s="1"/>
  <c r="U493" i="16"/>
  <c r="V493" i="16" s="1"/>
  <c r="W493" i="16" s="1"/>
  <c r="U607" i="16"/>
  <c r="V607" i="16" s="1"/>
  <c r="U592" i="16"/>
  <c r="U588" i="16"/>
  <c r="V588" i="16" s="1"/>
  <c r="U584" i="16"/>
  <c r="V584" i="16" s="1"/>
  <c r="W584" i="16" s="1"/>
  <c r="U580" i="16"/>
  <c r="U578" i="16"/>
  <c r="V578" i="16" s="1"/>
  <c r="U570" i="16"/>
  <c r="V570" i="16" s="1"/>
  <c r="W570" i="16" s="1"/>
  <c r="U566" i="16"/>
  <c r="V566" i="16" s="1"/>
  <c r="W566" i="16" s="1"/>
  <c r="U557" i="16"/>
  <c r="V557" i="16" s="1"/>
  <c r="W557" i="16" s="1"/>
  <c r="U547" i="16"/>
  <c r="V547" i="16" s="1"/>
  <c r="U534" i="16"/>
  <c r="V534" i="16" s="1"/>
  <c r="W534" i="16" s="1"/>
  <c r="U530" i="16"/>
  <c r="U529" i="16"/>
  <c r="U526" i="16"/>
  <c r="U524" i="16"/>
  <c r="V524" i="16" s="1"/>
  <c r="U521" i="16"/>
  <c r="V521" i="16" s="1"/>
  <c r="W521" i="16" s="1"/>
  <c r="U519" i="16"/>
  <c r="U518" i="16"/>
  <c r="V518" i="16" s="1"/>
  <c r="W518" i="16" s="1"/>
  <c r="U515" i="16"/>
  <c r="V515" i="16" s="1"/>
  <c r="U514" i="16"/>
  <c r="V514" i="16" s="1"/>
  <c r="U506" i="16"/>
  <c r="V506" i="16" s="1"/>
  <c r="W506" i="16" s="1"/>
  <c r="U502" i="16"/>
  <c r="V502" i="16" s="1"/>
  <c r="W502" i="16" s="1"/>
  <c r="U499" i="16"/>
  <c r="V499" i="16" s="1"/>
  <c r="U497" i="16"/>
  <c r="V497" i="16" s="1"/>
  <c r="W497" i="16" s="1"/>
  <c r="U495" i="16"/>
  <c r="V495" i="16" s="1"/>
  <c r="U494" i="16"/>
  <c r="U492" i="16"/>
  <c r="V492" i="16" s="1"/>
  <c r="U491" i="16"/>
  <c r="U489" i="16"/>
  <c r="V489" i="16" s="1"/>
  <c r="W489" i="16" s="1"/>
  <c r="U474" i="16"/>
  <c r="U470" i="16"/>
  <c r="V470" i="16" s="1"/>
  <c r="W470" i="16" s="1"/>
  <c r="U465" i="16"/>
  <c r="U463" i="16"/>
  <c r="V463" i="16" s="1"/>
  <c r="U460" i="16"/>
  <c r="V460" i="16" s="1"/>
  <c r="U459" i="16"/>
  <c r="V459" i="16" s="1"/>
  <c r="W459" i="16" s="1"/>
  <c r="U455" i="16"/>
  <c r="U438" i="16"/>
  <c r="V438" i="16" s="1"/>
  <c r="U431" i="16"/>
  <c r="V431" i="16" s="1"/>
  <c r="U428" i="16"/>
  <c r="V428" i="16" s="1"/>
  <c r="U427" i="16"/>
  <c r="U421" i="16"/>
  <c r="V421" i="16" s="1"/>
  <c r="U591" i="16"/>
  <c r="V591" i="16" s="1"/>
  <c r="U587" i="16"/>
  <c r="V587" i="16" s="1"/>
  <c r="W587" i="16" s="1"/>
  <c r="U579" i="16"/>
  <c r="V579" i="16" s="1"/>
  <c r="U568" i="16"/>
  <c r="U564" i="16"/>
  <c r="U560" i="16"/>
  <c r="V560" i="16" s="1"/>
  <c r="W560" i="16" s="1"/>
  <c r="U543" i="16"/>
  <c r="V543" i="16" s="1"/>
  <c r="U513" i="16"/>
  <c r="U593" i="16"/>
  <c r="V593" i="16" s="1"/>
  <c r="W593" i="16" s="1"/>
  <c r="U585" i="16"/>
  <c r="V585" i="16" s="1"/>
  <c r="W585" i="16" s="1"/>
  <c r="U581" i="16"/>
  <c r="U549" i="16"/>
  <c r="V549" i="16" s="1"/>
  <c r="W549" i="16" s="1"/>
  <c r="U539" i="16"/>
  <c r="V539" i="16" s="1"/>
  <c r="W539" i="16" s="1"/>
  <c r="U512" i="16"/>
  <c r="V512" i="16" s="1"/>
  <c r="W512" i="16" s="1"/>
  <c r="U508" i="16"/>
  <c r="U481" i="16"/>
  <c r="V481" i="16" s="1"/>
  <c r="W481" i="16" s="1"/>
  <c r="U458" i="16"/>
  <c r="V458" i="16" s="1"/>
  <c r="W458" i="16" s="1"/>
  <c r="U456" i="16"/>
  <c r="V456" i="16" s="1"/>
  <c r="W456" i="16" s="1"/>
  <c r="U454" i="16"/>
  <c r="V454" i="16" s="1"/>
  <c r="W454" i="16" s="1"/>
  <c r="U446" i="16"/>
  <c r="V446" i="16" s="1"/>
  <c r="W446" i="16" s="1"/>
  <c r="U441" i="16"/>
  <c r="U437" i="16"/>
  <c r="V437" i="16" s="1"/>
  <c r="W437" i="16" s="1"/>
  <c r="U598" i="16"/>
  <c r="U583" i="16"/>
  <c r="U575" i="16"/>
  <c r="V575" i="16" s="1"/>
  <c r="U553" i="16"/>
  <c r="V553" i="16" s="1"/>
  <c r="W553" i="16" s="1"/>
  <c r="U548" i="16"/>
  <c r="U527" i="16"/>
  <c r="V527" i="16" s="1"/>
  <c r="U507" i="16"/>
  <c r="V507" i="16" s="1"/>
  <c r="W507" i="16" s="1"/>
  <c r="U503" i="16"/>
  <c r="V503" i="16" s="1"/>
  <c r="W503" i="16" s="1"/>
  <c r="U490" i="16"/>
  <c r="V490" i="16" s="1"/>
  <c r="U478" i="16"/>
  <c r="V478" i="16" s="1"/>
  <c r="U476" i="16"/>
  <c r="V476" i="16" s="1"/>
  <c r="U469" i="16"/>
  <c r="V469" i="16" s="1"/>
  <c r="W469" i="16" s="1"/>
  <c r="U466" i="16"/>
  <c r="V466" i="16" s="1"/>
  <c r="W466" i="16" s="1"/>
  <c r="U457" i="16"/>
  <c r="U448" i="16"/>
  <c r="V448" i="16" s="1"/>
  <c r="U445" i="16"/>
  <c r="V445" i="16" s="1"/>
  <c r="U443" i="16"/>
  <c r="U435" i="16"/>
  <c r="V435" i="16" s="1"/>
  <c r="W435" i="16" s="1"/>
  <c r="U434" i="16"/>
  <c r="V434" i="16" s="1"/>
  <c r="U430" i="16"/>
  <c r="V430" i="16" s="1"/>
  <c r="U426" i="16"/>
  <c r="V426" i="16" s="1"/>
  <c r="U415" i="16"/>
  <c r="V415" i="16" s="1"/>
  <c r="U414" i="16"/>
  <c r="U405" i="16"/>
  <c r="V405" i="16" s="1"/>
  <c r="W405" i="16" s="1"/>
  <c r="U377" i="16"/>
  <c r="U372" i="16"/>
  <c r="U355" i="16"/>
  <c r="V355" i="16" s="1"/>
  <c r="U350" i="16"/>
  <c r="V350" i="16" s="1"/>
  <c r="U602" i="16"/>
  <c r="V602" i="16" s="1"/>
  <c r="U556" i="16"/>
  <c r="V556" i="16" s="1"/>
  <c r="U550" i="16"/>
  <c r="U509" i="16"/>
  <c r="V509" i="16" s="1"/>
  <c r="W509" i="16" s="1"/>
  <c r="U501" i="16"/>
  <c r="U498" i="16"/>
  <c r="U487" i="16"/>
  <c r="U480" i="16"/>
  <c r="V480" i="16" s="1"/>
  <c r="W480" i="16" s="1"/>
  <c r="U468" i="16"/>
  <c r="U461" i="16"/>
  <c r="V461" i="16" s="1"/>
  <c r="W461" i="16" s="1"/>
  <c r="U451" i="16"/>
  <c r="V451" i="16" s="1"/>
  <c r="U440" i="16"/>
  <c r="V440" i="16" s="1"/>
  <c r="U433" i="16"/>
  <c r="V433" i="16" s="1"/>
  <c r="U429" i="16"/>
  <c r="V429" i="16" s="1"/>
  <c r="U420" i="16"/>
  <c r="V420" i="16" s="1"/>
  <c r="U410" i="16"/>
  <c r="V410" i="16" s="1"/>
  <c r="U398" i="16"/>
  <c r="V398" i="16" s="1"/>
  <c r="U397" i="16"/>
  <c r="V397" i="16" s="1"/>
  <c r="U396" i="16"/>
  <c r="V396" i="16" s="1"/>
  <c r="U393" i="16"/>
  <c r="V393" i="16" s="1"/>
  <c r="W393" i="16" s="1"/>
  <c r="U392" i="16"/>
  <c r="V392" i="16" s="1"/>
  <c r="U388" i="16"/>
  <c r="V388" i="16" s="1"/>
  <c r="U384" i="16"/>
  <c r="V384" i="16" s="1"/>
  <c r="U366" i="16"/>
  <c r="V366" i="16" s="1"/>
  <c r="U365" i="16"/>
  <c r="U361" i="16"/>
  <c r="V361" i="16" s="1"/>
  <c r="W361" i="16" s="1"/>
  <c r="U360" i="16"/>
  <c r="U356" i="16"/>
  <c r="V356" i="16" s="1"/>
  <c r="U352" i="16"/>
  <c r="U346" i="16"/>
  <c r="U341" i="16"/>
  <c r="V341" i="16" s="1"/>
  <c r="W341" i="16" s="1"/>
  <c r="U339" i="16"/>
  <c r="V339" i="16" s="1"/>
  <c r="U335" i="16"/>
  <c r="V335" i="16" s="1"/>
  <c r="U334" i="16"/>
  <c r="V334" i="16" s="1"/>
  <c r="U589" i="16"/>
  <c r="U546" i="16"/>
  <c r="V546" i="16" s="1"/>
  <c r="W546" i="16" s="1"/>
  <c r="U525" i="16"/>
  <c r="U484" i="16"/>
  <c r="V484" i="16" s="1"/>
  <c r="U477" i="16"/>
  <c r="V477" i="16" s="1"/>
  <c r="W477" i="16" s="1"/>
  <c r="U467" i="16"/>
  <c r="V467" i="16" s="1"/>
  <c r="U453" i="16"/>
  <c r="U450" i="16"/>
  <c r="U439" i="16"/>
  <c r="U436" i="16"/>
  <c r="V436" i="16" s="1"/>
  <c r="U423" i="16"/>
  <c r="U418" i="16"/>
  <c r="U406" i="16"/>
  <c r="V406" i="16" s="1"/>
  <c r="W406" i="16" s="1"/>
  <c r="U404" i="16"/>
  <c r="V404" i="16" s="1"/>
  <c r="U400" i="16"/>
  <c r="V400" i="16" s="1"/>
  <c r="U379" i="16"/>
  <c r="U375" i="16"/>
  <c r="U373" i="16"/>
  <c r="V373" i="16" s="1"/>
  <c r="W373" i="16" s="1"/>
  <c r="U371" i="16"/>
  <c r="V371" i="16" s="1"/>
  <c r="W371" i="16" s="1"/>
  <c r="U369" i="16"/>
  <c r="V369" i="16" s="1"/>
  <c r="U367" i="16"/>
  <c r="V367" i="16" s="1"/>
  <c r="W367" i="16" s="1"/>
  <c r="U354" i="16"/>
  <c r="V354" i="16" s="1"/>
  <c r="U342" i="16"/>
  <c r="U338" i="16"/>
  <c r="V338" i="16" s="1"/>
  <c r="U329" i="16"/>
  <c r="U322" i="16"/>
  <c r="V322" i="16" s="1"/>
  <c r="U319" i="16"/>
  <c r="V319" i="16" s="1"/>
  <c r="U283" i="16"/>
  <c r="U279" i="16"/>
  <c r="U274" i="16"/>
  <c r="V274" i="16" s="1"/>
  <c r="U273" i="16"/>
  <c r="U271" i="16"/>
  <c r="V271" i="16" s="1"/>
  <c r="W271" i="16" s="1"/>
  <c r="U260" i="16"/>
  <c r="V260" i="16" s="1"/>
  <c r="U252" i="16"/>
  <c r="V252" i="16" s="1"/>
  <c r="U251" i="16"/>
  <c r="U247" i="16"/>
  <c r="U246" i="16"/>
  <c r="V246" i="16" s="1"/>
  <c r="U243" i="16"/>
  <c r="V243" i="16" s="1"/>
  <c r="W243" i="16" s="1"/>
  <c r="U241" i="16"/>
  <c r="V241" i="16" s="1"/>
  <c r="U552" i="16"/>
  <c r="U486" i="16"/>
  <c r="U479" i="16"/>
  <c r="V479" i="16" s="1"/>
  <c r="U472" i="16"/>
  <c r="U462" i="16"/>
  <c r="U444" i="16"/>
  <c r="U432" i="16"/>
  <c r="V432" i="16" s="1"/>
  <c r="W432" i="16" s="1"/>
  <c r="U424" i="16"/>
  <c r="V424" i="16" s="1"/>
  <c r="U422" i="16"/>
  <c r="U419" i="16"/>
  <c r="V419" i="16" s="1"/>
  <c r="W419" i="16" s="1"/>
  <c r="U411" i="16"/>
  <c r="V411" i="16" s="1"/>
  <c r="W411" i="16" s="1"/>
  <c r="U409" i="16"/>
  <c r="U407" i="16"/>
  <c r="U403" i="16"/>
  <c r="V403" i="16" s="1"/>
  <c r="U401" i="16"/>
  <c r="V401" i="16" s="1"/>
  <c r="U399" i="16"/>
  <c r="V399" i="16" s="1"/>
  <c r="U386" i="16"/>
  <c r="U382" i="16"/>
  <c r="V382" i="16" s="1"/>
  <c r="U378" i="16"/>
  <c r="V378" i="16" s="1"/>
  <c r="U374" i="16"/>
  <c r="V374" i="16" s="1"/>
  <c r="U368" i="16"/>
  <c r="U364" i="16"/>
  <c r="V364" i="16" s="1"/>
  <c r="U347" i="16"/>
  <c r="V347" i="16" s="1"/>
  <c r="W347" i="16" s="1"/>
  <c r="U345" i="16"/>
  <c r="U343" i="16"/>
  <c r="U332" i="16"/>
  <c r="V332" i="16" s="1"/>
  <c r="U327" i="16"/>
  <c r="V327" i="16" s="1"/>
  <c r="W327" i="16" s="1"/>
  <c r="U320" i="16"/>
  <c r="V320" i="16" s="1"/>
  <c r="U315" i="16"/>
  <c r="U314" i="16"/>
  <c r="V314" i="16" s="1"/>
  <c r="U310" i="16"/>
  <c r="V310" i="16" s="1"/>
  <c r="W310" i="16" s="1"/>
  <c r="U309" i="16"/>
  <c r="U301" i="16"/>
  <c r="U300" i="16"/>
  <c r="V300" i="16" s="1"/>
  <c r="U298" i="16"/>
  <c r="V298" i="16" s="1"/>
  <c r="U287" i="16"/>
  <c r="V287" i="16" s="1"/>
  <c r="W287" i="16" s="1"/>
  <c r="U286" i="16"/>
  <c r="U269" i="16"/>
  <c r="V269" i="16" s="1"/>
  <c r="U266" i="16"/>
  <c r="V266" i="16" s="1"/>
  <c r="W266" i="16" s="1"/>
  <c r="U265" i="16"/>
  <c r="V265" i="16" s="1"/>
  <c r="W265" i="16" s="1"/>
  <c r="U263" i="16"/>
  <c r="U259" i="16"/>
  <c r="V259" i="16" s="1"/>
  <c r="W259" i="16" s="1"/>
  <c r="U254" i="16"/>
  <c r="V254" i="16" s="1"/>
  <c r="U248" i="16"/>
  <c r="U236" i="16"/>
  <c r="U233" i="16"/>
  <c r="V233" i="16" s="1"/>
  <c r="W233" i="16" s="1"/>
  <c r="U229" i="16"/>
  <c r="V229" i="16" s="1"/>
  <c r="W229" i="16" s="1"/>
  <c r="U228" i="16"/>
  <c r="U224" i="16"/>
  <c r="U222" i="16"/>
  <c r="V222" i="16" s="1"/>
  <c r="U219" i="16"/>
  <c r="V219" i="16" s="1"/>
  <c r="U218" i="16"/>
  <c r="U211" i="16"/>
  <c r="V211" i="16" s="1"/>
  <c r="U206" i="16"/>
  <c r="V206" i="16" s="1"/>
  <c r="U544" i="16"/>
  <c r="V544" i="16" s="1"/>
  <c r="W544" i="16" s="1"/>
  <c r="U473" i="16"/>
  <c r="V473" i="16" s="1"/>
  <c r="W473" i="16" s="1"/>
  <c r="U452" i="16"/>
  <c r="V452" i="16" s="1"/>
  <c r="U417" i="16"/>
  <c r="V417" i="16" s="1"/>
  <c r="U413" i="16"/>
  <c r="V413" i="16" s="1"/>
  <c r="U402" i="16"/>
  <c r="U394" i="16"/>
  <c r="U390" i="16"/>
  <c r="V390" i="16" s="1"/>
  <c r="U363" i="16"/>
  <c r="V363" i="16" s="1"/>
  <c r="U359" i="16"/>
  <c r="U351" i="16"/>
  <c r="V351" i="16" s="1"/>
  <c r="W351" i="16" s="1"/>
  <c r="U340" i="16"/>
  <c r="V340" i="16" s="1"/>
  <c r="U336" i="16"/>
  <c r="V336" i="16" s="1"/>
  <c r="U331" i="16"/>
  <c r="U323" i="16"/>
  <c r="V323" i="16" s="1"/>
  <c r="W323" i="16" s="1"/>
  <c r="U318" i="16"/>
  <c r="V318" i="16" s="1"/>
  <c r="U306" i="16"/>
  <c r="V306" i="16" s="1"/>
  <c r="U304" i="16"/>
  <c r="U302" i="16"/>
  <c r="V302" i="16" s="1"/>
  <c r="U294" i="16"/>
  <c r="U290" i="16"/>
  <c r="V290" i="16" s="1"/>
  <c r="U281" i="16"/>
  <c r="U277" i="16"/>
  <c r="V277" i="16" s="1"/>
  <c r="W277" i="16" s="1"/>
  <c r="U275" i="16"/>
  <c r="V275" i="16" s="1"/>
  <c r="U267" i="16"/>
  <c r="V267" i="16" s="1"/>
  <c r="W267" i="16" s="1"/>
  <c r="U244" i="16"/>
  <c r="U240" i="16"/>
  <c r="U231" i="16"/>
  <c r="U227" i="16"/>
  <c r="V227" i="16" s="1"/>
  <c r="U223" i="16"/>
  <c r="V223" i="16" s="1"/>
  <c r="W223" i="16" s="1"/>
  <c r="U216" i="16"/>
  <c r="U214" i="16"/>
  <c r="V214" i="16" s="1"/>
  <c r="W214" i="16" s="1"/>
  <c r="U204" i="16"/>
  <c r="V204" i="16" s="1"/>
  <c r="W204" i="16" s="1"/>
  <c r="U181" i="16"/>
  <c r="U483" i="16"/>
  <c r="V483" i="16" s="1"/>
  <c r="U449" i="16"/>
  <c r="V449" i="16" s="1"/>
  <c r="W449" i="16" s="1"/>
  <c r="U442" i="16"/>
  <c r="V442" i="16" s="1"/>
  <c r="W442" i="16" s="1"/>
  <c r="U425" i="16"/>
  <c r="U380" i="16"/>
  <c r="U376" i="16"/>
  <c r="V376" i="16" s="1"/>
  <c r="U357" i="16"/>
  <c r="V357" i="16" s="1"/>
  <c r="W357" i="16" s="1"/>
  <c r="U353" i="16"/>
  <c r="V353" i="16" s="1"/>
  <c r="U349" i="16"/>
  <c r="V349" i="16" s="1"/>
  <c r="U317" i="16"/>
  <c r="U307" i="16"/>
  <c r="V307" i="16" s="1"/>
  <c r="W307" i="16" s="1"/>
  <c r="U305" i="16"/>
  <c r="V305" i="16" s="1"/>
  <c r="U303" i="16"/>
  <c r="V303" i="16" s="1"/>
  <c r="U299" i="16"/>
  <c r="V299" i="16" s="1"/>
  <c r="U284" i="16"/>
  <c r="V284" i="16" s="1"/>
  <c r="U280" i="16"/>
  <c r="U276" i="16"/>
  <c r="V276" i="16" s="1"/>
  <c r="U272" i="16"/>
  <c r="V272" i="16" s="1"/>
  <c r="U270" i="16"/>
  <c r="V270" i="16" s="1"/>
  <c r="U262" i="16"/>
  <c r="V262" i="16" s="1"/>
  <c r="U258" i="16"/>
  <c r="V258" i="16" s="1"/>
  <c r="U249" i="16"/>
  <c r="V249" i="16" s="1"/>
  <c r="W249" i="16" s="1"/>
  <c r="U232" i="16"/>
  <c r="V232" i="16" s="1"/>
  <c r="U230" i="16"/>
  <c r="U226" i="16"/>
  <c r="V226" i="16" s="1"/>
  <c r="U225" i="16"/>
  <c r="V225" i="16" s="1"/>
  <c r="U215" i="16"/>
  <c r="V215" i="16" s="1"/>
  <c r="U212" i="16"/>
  <c r="U200" i="16"/>
  <c r="U199" i="16"/>
  <c r="U197" i="16"/>
  <c r="V197" i="16" s="1"/>
  <c r="U195" i="16"/>
  <c r="V195" i="16" s="1"/>
  <c r="U189" i="16"/>
  <c r="U186" i="16"/>
  <c r="V186" i="16" s="1"/>
  <c r="U185" i="16"/>
  <c r="V185" i="16" s="1"/>
  <c r="U184" i="16"/>
  <c r="U504" i="16"/>
  <c r="U485" i="16"/>
  <c r="V485" i="16" s="1"/>
  <c r="W485" i="16" s="1"/>
  <c r="U471" i="16"/>
  <c r="V471" i="16" s="1"/>
  <c r="W471" i="16" s="1"/>
  <c r="U412" i="16"/>
  <c r="V412" i="16" s="1"/>
  <c r="W412" i="16" s="1"/>
  <c r="U389" i="16"/>
  <c r="U381" i="16"/>
  <c r="V381" i="16" s="1"/>
  <c r="U358" i="16"/>
  <c r="V358" i="16" s="1"/>
  <c r="W358" i="16" s="1"/>
  <c r="U330" i="16"/>
  <c r="U325" i="16"/>
  <c r="U316" i="16"/>
  <c r="U312" i="16"/>
  <c r="V312" i="16" s="1"/>
  <c r="U308" i="16"/>
  <c r="V308" i="16" s="1"/>
  <c r="U296" i="16"/>
  <c r="V296" i="16" s="1"/>
  <c r="U292" i="16"/>
  <c r="V292" i="16" s="1"/>
  <c r="U288" i="16"/>
  <c r="V288" i="16" s="1"/>
  <c r="U261" i="16"/>
  <c r="U257" i="16"/>
  <c r="U253" i="16"/>
  <c r="V253" i="16" s="1"/>
  <c r="U245" i="16"/>
  <c r="V245" i="16" s="1"/>
  <c r="W245" i="16" s="1"/>
  <c r="U238" i="16"/>
  <c r="V238" i="16" s="1"/>
  <c r="U207" i="16"/>
  <c r="V207" i="16" s="1"/>
  <c r="U202" i="16"/>
  <c r="V202" i="16" s="1"/>
  <c r="U193" i="16"/>
  <c r="V193" i="16" s="1"/>
  <c r="U191" i="16"/>
  <c r="V191" i="16" s="1"/>
  <c r="U183" i="16"/>
  <c r="U179" i="16"/>
  <c r="V179" i="16" s="1"/>
  <c r="U520" i="16"/>
  <c r="V520" i="16" s="1"/>
  <c r="W520" i="16" s="1"/>
  <c r="U464" i="16"/>
  <c r="V464" i="16" s="1"/>
  <c r="W464" i="16" s="1"/>
  <c r="U416" i="16"/>
  <c r="U408" i="16"/>
  <c r="V408" i="16" s="1"/>
  <c r="U385" i="16"/>
  <c r="V385" i="16" s="1"/>
  <c r="U370" i="16"/>
  <c r="U362" i="16"/>
  <c r="V362" i="16" s="1"/>
  <c r="U333" i="16"/>
  <c r="U328" i="16"/>
  <c r="V328" i="16" s="1"/>
  <c r="U282" i="16"/>
  <c r="U278" i="16"/>
  <c r="U255" i="16"/>
  <c r="V255" i="16" s="1"/>
  <c r="W255" i="16" s="1"/>
  <c r="U237" i="16"/>
  <c r="V237" i="16" s="1"/>
  <c r="U203" i="16"/>
  <c r="U198" i="16"/>
  <c r="V198" i="16" s="1"/>
  <c r="U190" i="16"/>
  <c r="V190" i="16" s="1"/>
  <c r="U180" i="16"/>
  <c r="V180" i="16" s="1"/>
  <c r="W180" i="16" s="1"/>
  <c r="U178" i="16"/>
  <c r="V178" i="16" s="1"/>
  <c r="U176" i="16"/>
  <c r="V176" i="16" s="1"/>
  <c r="U387" i="16"/>
  <c r="V387" i="16" s="1"/>
  <c r="W387" i="16" s="1"/>
  <c r="U311" i="16"/>
  <c r="V311" i="16" s="1"/>
  <c r="U295" i="16"/>
  <c r="U264" i="16"/>
  <c r="V264" i="16" s="1"/>
  <c r="U256" i="16"/>
  <c r="V256" i="16" s="1"/>
  <c r="U235" i="16"/>
  <c r="V235" i="16" s="1"/>
  <c r="W235" i="16" s="1"/>
  <c r="U220" i="16"/>
  <c r="V220" i="16" s="1"/>
  <c r="U209" i="16"/>
  <c r="U187" i="16"/>
  <c r="V187" i="16" s="1"/>
  <c r="U182" i="16"/>
  <c r="V182" i="16" s="1"/>
  <c r="U174" i="16"/>
  <c r="U488" i="16"/>
  <c r="U383" i="16"/>
  <c r="V383" i="16" s="1"/>
  <c r="U337" i="16"/>
  <c r="V337" i="16" s="1"/>
  <c r="U326" i="16"/>
  <c r="V326" i="16" s="1"/>
  <c r="U293" i="16"/>
  <c r="V293" i="16" s="1"/>
  <c r="W293" i="16" s="1"/>
  <c r="U285" i="16"/>
  <c r="V285" i="16" s="1"/>
  <c r="U239" i="16"/>
  <c r="V239" i="16" s="1"/>
  <c r="W239" i="16" s="1"/>
  <c r="U234" i="16"/>
  <c r="V234" i="16" s="1"/>
  <c r="W234" i="16" s="1"/>
  <c r="U213" i="16"/>
  <c r="V213" i="16" s="1"/>
  <c r="W213" i="16" s="1"/>
  <c r="U208" i="16"/>
  <c r="V208" i="16" s="1"/>
  <c r="U194" i="16"/>
  <c r="V194" i="16" s="1"/>
  <c r="U177" i="16"/>
  <c r="U173" i="16"/>
  <c r="V173" i="16" s="1"/>
  <c r="W173" i="16" s="1"/>
  <c r="U348" i="16"/>
  <c r="V348" i="16" s="1"/>
  <c r="U324" i="16"/>
  <c r="V324" i="16" s="1"/>
  <c r="U291" i="16"/>
  <c r="V291" i="16" s="1"/>
  <c r="U201" i="16"/>
  <c r="U447" i="16"/>
  <c r="V447" i="16" s="1"/>
  <c r="U344" i="16"/>
  <c r="V344" i="16" s="1"/>
  <c r="U321" i="16"/>
  <c r="U289" i="16"/>
  <c r="V289" i="16" s="1"/>
  <c r="U242" i="16"/>
  <c r="V242" i="16" s="1"/>
  <c r="U221" i="16"/>
  <c r="V221" i="16" s="1"/>
  <c r="U210" i="16"/>
  <c r="V210" i="16" s="1"/>
  <c r="U192" i="16"/>
  <c r="V192" i="16" s="1"/>
  <c r="U175" i="16"/>
  <c r="V175" i="16" s="1"/>
  <c r="U482" i="16"/>
  <c r="V482" i="16" s="1"/>
  <c r="W482" i="16" s="1"/>
  <c r="U395" i="16"/>
  <c r="U268" i="16"/>
  <c r="V268" i="16" s="1"/>
  <c r="U217" i="16"/>
  <c r="V217" i="16" s="1"/>
  <c r="W217" i="16" s="1"/>
  <c r="U475" i="16"/>
  <c r="V475" i="16" s="1"/>
  <c r="W475" i="16" s="1"/>
  <c r="U391" i="16"/>
  <c r="U297" i="16"/>
  <c r="U196" i="16"/>
  <c r="U313" i="16"/>
  <c r="V313" i="16" s="1"/>
  <c r="W313" i="16" s="1"/>
  <c r="U250" i="16"/>
  <c r="V250" i="16" s="1"/>
  <c r="W250" i="16" s="1"/>
  <c r="U205" i="16"/>
  <c r="V205" i="16" s="1"/>
  <c r="U188" i="16"/>
  <c r="A7" i="26" a="1"/>
  <c r="A7" i="26" s="1"/>
  <c r="D5" i="17" s="1"/>
  <c r="I16" i="1"/>
  <c r="A10" i="26"/>
  <c r="V188" i="16" l="1"/>
  <c r="W188" i="16" s="1"/>
  <c r="V196" i="16"/>
  <c r="W196" i="16" s="1"/>
  <c r="V333" i="16"/>
  <c r="W333" i="16" s="1"/>
  <c r="V316" i="16"/>
  <c r="V231" i="16"/>
  <c r="W231" i="16" s="1"/>
  <c r="V294" i="16"/>
  <c r="W294" i="16" s="1"/>
  <c r="V486" i="16"/>
  <c r="W486" i="16" s="1"/>
  <c r="V375" i="16"/>
  <c r="V589" i="16"/>
  <c r="W589" i="16" s="1"/>
  <c r="V487" i="16"/>
  <c r="W487" i="16" s="1"/>
  <c r="V550" i="16"/>
  <c r="W550" i="16" s="1"/>
  <c r="V414" i="16"/>
  <c r="V441" i="16"/>
  <c r="W441" i="16" s="1"/>
  <c r="V494" i="16"/>
  <c r="W494" i="16" s="1"/>
  <c r="V500" i="16"/>
  <c r="W500" i="16" s="1"/>
  <c r="V538" i="16"/>
  <c r="V536" i="16"/>
  <c r="W536" i="16" s="1"/>
  <c r="V391" i="16"/>
  <c r="W391" i="16" s="1"/>
  <c r="V395" i="16"/>
  <c r="W395" i="16" s="1"/>
  <c r="V321" i="16"/>
  <c r="V177" i="16"/>
  <c r="V174" i="16"/>
  <c r="W174" i="16" s="1"/>
  <c r="V295" i="16"/>
  <c r="W295" i="16" s="1"/>
  <c r="V203" i="16"/>
  <c r="V282" i="16"/>
  <c r="W282" i="16" s="1"/>
  <c r="V370" i="16"/>
  <c r="W370" i="16" s="1"/>
  <c r="V261" i="16"/>
  <c r="W261" i="16" s="1"/>
  <c r="V330" i="16"/>
  <c r="V184" i="16"/>
  <c r="V212" i="16"/>
  <c r="V230" i="16"/>
  <c r="W230" i="16" s="1"/>
  <c r="V280" i="16"/>
  <c r="V425" i="16"/>
  <c r="V181" i="16"/>
  <c r="W181" i="16" s="1"/>
  <c r="V244" i="16"/>
  <c r="W244" i="16" s="1"/>
  <c r="V281" i="16"/>
  <c r="W281" i="16" s="1"/>
  <c r="V304" i="16"/>
  <c r="V331" i="16"/>
  <c r="W331" i="16" s="1"/>
  <c r="V359" i="16"/>
  <c r="W359" i="16" s="1"/>
  <c r="V402" i="16"/>
  <c r="V218" i="16"/>
  <c r="W218" i="16" s="1"/>
  <c r="V228" i="16"/>
  <c r="V248" i="16"/>
  <c r="V309" i="16"/>
  <c r="W309" i="16" s="1"/>
  <c r="V345" i="16"/>
  <c r="W345" i="16" s="1"/>
  <c r="V409" i="16"/>
  <c r="W409" i="16" s="1"/>
  <c r="V472" i="16"/>
  <c r="W472" i="16" s="1"/>
  <c r="V251" i="16"/>
  <c r="V273" i="16"/>
  <c r="V342" i="16"/>
  <c r="W342" i="16" s="1"/>
  <c r="V423" i="16"/>
  <c r="W423" i="16" s="1"/>
  <c r="V453" i="16"/>
  <c r="W453" i="16" s="1"/>
  <c r="V525" i="16"/>
  <c r="W525" i="16" s="1"/>
  <c r="V352" i="16"/>
  <c r="V365" i="16"/>
  <c r="W365" i="16" s="1"/>
  <c r="V468" i="16"/>
  <c r="V501" i="16"/>
  <c r="W501" i="16" s="1"/>
  <c r="V377" i="16"/>
  <c r="W377" i="16" s="1"/>
  <c r="V443" i="16"/>
  <c r="W443" i="16" s="1"/>
  <c r="V548" i="16"/>
  <c r="V598" i="16"/>
  <c r="W598" i="16" s="1"/>
  <c r="V508" i="16"/>
  <c r="W508" i="16" s="1"/>
  <c r="V581" i="16"/>
  <c r="W581" i="16" s="1"/>
  <c r="V427" i="16"/>
  <c r="W427" i="16" s="1"/>
  <c r="V455" i="16"/>
  <c r="W455" i="16" s="1"/>
  <c r="V465" i="16"/>
  <c r="W465" i="16" s="1"/>
  <c r="V491" i="16"/>
  <c r="W491" i="16" s="1"/>
  <c r="V530" i="16"/>
  <c r="V510" i="16"/>
  <c r="V522" i="16"/>
  <c r="W522" i="16" s="1"/>
  <c r="V541" i="16"/>
  <c r="W541" i="16" s="1"/>
  <c r="V603" i="16"/>
  <c r="W603" i="16" s="1"/>
  <c r="V199" i="16"/>
  <c r="V317" i="16"/>
  <c r="W317" i="16" s="1"/>
  <c r="V444" i="16"/>
  <c r="V279" i="16"/>
  <c r="V329" i="16"/>
  <c r="W329" i="16" s="1"/>
  <c r="V439" i="16"/>
  <c r="W439" i="16" s="1"/>
  <c r="V360" i="16"/>
  <c r="W360" i="16" s="1"/>
  <c r="V564" i="16"/>
  <c r="V474" i="16"/>
  <c r="V526" i="16"/>
  <c r="W526" i="16" s="1"/>
  <c r="V592" i="16"/>
  <c r="W592" i="16" s="1"/>
  <c r="V567" i="16"/>
  <c r="W567" i="16" s="1"/>
  <c r="V599" i="16"/>
  <c r="W599" i="16" s="1"/>
  <c r="V297" i="16"/>
  <c r="W297" i="16" s="1"/>
  <c r="V201" i="16"/>
  <c r="W201" i="16" s="1"/>
  <c r="V488" i="16"/>
  <c r="W488" i="16" s="1"/>
  <c r="V209" i="16"/>
  <c r="V278" i="16"/>
  <c r="W278" i="16" s="1"/>
  <c r="V416" i="16"/>
  <c r="W416" i="16" s="1"/>
  <c r="V183" i="16"/>
  <c r="V257" i="16"/>
  <c r="V325" i="16"/>
  <c r="W325" i="16" s="1"/>
  <c r="V389" i="16"/>
  <c r="W389" i="16" s="1"/>
  <c r="V504" i="16"/>
  <c r="W504" i="16" s="1"/>
  <c r="V189" i="16"/>
  <c r="V200" i="16"/>
  <c r="V380" i="16"/>
  <c r="W380" i="16" s="1"/>
  <c r="V216" i="16"/>
  <c r="V240" i="16"/>
  <c r="V394" i="16"/>
  <c r="W394" i="16" s="1"/>
  <c r="V224" i="16"/>
  <c r="W224" i="16" s="1"/>
  <c r="V236" i="16"/>
  <c r="V263" i="16"/>
  <c r="W263" i="16" s="1"/>
  <c r="V286" i="16"/>
  <c r="V301" i="16"/>
  <c r="V315" i="16"/>
  <c r="W315" i="16" s="1"/>
  <c r="V343" i="16"/>
  <c r="V368" i="16"/>
  <c r="W368" i="16" s="1"/>
  <c r="V386" i="16"/>
  <c r="W386" i="16" s="1"/>
  <c r="V407" i="16"/>
  <c r="V422" i="16"/>
  <c r="V462" i="16"/>
  <c r="W462" i="16" s="1"/>
  <c r="V552" i="16"/>
  <c r="W552" i="16" s="1"/>
  <c r="V247" i="16"/>
  <c r="V283" i="16"/>
  <c r="V379" i="16"/>
  <c r="W379" i="16" s="1"/>
  <c r="V418" i="16"/>
  <c r="W418" i="16" s="1"/>
  <c r="V450" i="16"/>
  <c r="V346" i="16"/>
  <c r="V498" i="16"/>
  <c r="V372" i="16"/>
  <c r="W372" i="16" s="1"/>
  <c r="V457" i="16"/>
  <c r="W457" i="16" s="1"/>
  <c r="V583" i="16"/>
  <c r="W583" i="16" s="1"/>
  <c r="V513" i="16"/>
  <c r="W513" i="16" s="1"/>
  <c r="V568" i="16"/>
  <c r="W568" i="16" s="1"/>
  <c r="V519" i="16"/>
  <c r="W519" i="16" s="1"/>
  <c r="V529" i="16"/>
  <c r="W529" i="16" s="1"/>
  <c r="V580" i="16"/>
  <c r="W580" i="16" s="1"/>
  <c r="V517" i="16"/>
  <c r="W517" i="16" s="1"/>
  <c r="V542" i="16"/>
  <c r="V571" i="16"/>
  <c r="W571" i="16" s="1"/>
  <c r="V594" i="16"/>
  <c r="W175" i="16"/>
  <c r="W208" i="16"/>
  <c r="W202" i="16"/>
  <c r="W225" i="16"/>
  <c r="W299" i="16"/>
  <c r="W390" i="16"/>
  <c r="W222" i="16"/>
  <c r="W269" i="16"/>
  <c r="W332" i="16"/>
  <c r="W382" i="16"/>
  <c r="W444" i="16"/>
  <c r="W260" i="16"/>
  <c r="W420" i="16"/>
  <c r="W451" i="16"/>
  <c r="W414" i="16"/>
  <c r="W476" i="16"/>
  <c r="W575" i="16"/>
  <c r="W431" i="16"/>
  <c r="W547" i="16"/>
  <c r="W192" i="16"/>
  <c r="W209" i="16"/>
  <c r="W264" i="16"/>
  <c r="W176" i="16"/>
  <c r="W198" i="16"/>
  <c r="W362" i="16"/>
  <c r="W183" i="16"/>
  <c r="W207" i="16"/>
  <c r="W257" i="16"/>
  <c r="W296" i="16"/>
  <c r="W189" i="16"/>
  <c r="W200" i="16"/>
  <c r="W226" i="16"/>
  <c r="W258" i="16"/>
  <c r="W276" i="16"/>
  <c r="W303" i="16"/>
  <c r="W349" i="16"/>
  <c r="W483" i="16"/>
  <c r="W216" i="16"/>
  <c r="W240" i="16"/>
  <c r="W302" i="16"/>
  <c r="W452" i="16"/>
  <c r="W211" i="16"/>
  <c r="W236" i="16"/>
  <c r="W286" i="16"/>
  <c r="W301" i="16"/>
  <c r="W343" i="16"/>
  <c r="W407" i="16"/>
  <c r="W422" i="16"/>
  <c r="W247" i="16"/>
  <c r="W283" i="16"/>
  <c r="W338" i="16"/>
  <c r="W369" i="16"/>
  <c r="W450" i="16"/>
  <c r="W484" i="16"/>
  <c r="W334" i="16"/>
  <c r="W346" i="16"/>
  <c r="W388" i="16"/>
  <c r="W397" i="16"/>
  <c r="W429" i="16"/>
  <c r="W498" i="16"/>
  <c r="W556" i="16"/>
  <c r="W415" i="16"/>
  <c r="W478" i="16"/>
  <c r="W527" i="16"/>
  <c r="W421" i="16"/>
  <c r="W438" i="16"/>
  <c r="W463" i="16"/>
  <c r="W495" i="16"/>
  <c r="W607" i="16"/>
  <c r="W532" i="16"/>
  <c r="W542" i="16"/>
  <c r="W559" i="16"/>
  <c r="W604" i="16"/>
  <c r="W540" i="16"/>
  <c r="W594" i="16"/>
  <c r="W574" i="16"/>
  <c r="W447" i="16"/>
  <c r="W383" i="16"/>
  <c r="W256" i="16"/>
  <c r="W190" i="16"/>
  <c r="W179" i="16"/>
  <c r="W292" i="16"/>
  <c r="W381" i="16"/>
  <c r="W199" i="16"/>
  <c r="W318" i="16"/>
  <c r="W417" i="16"/>
  <c r="W314" i="16"/>
  <c r="W246" i="16"/>
  <c r="W279" i="16"/>
  <c r="W384" i="16"/>
  <c r="W434" i="16"/>
  <c r="W460" i="16"/>
  <c r="W578" i="16"/>
  <c r="W596" i="16"/>
  <c r="W321" i="16"/>
  <c r="W177" i="16"/>
  <c r="W326" i="16"/>
  <c r="W191" i="16"/>
  <c r="W308" i="16"/>
  <c r="W330" i="16"/>
  <c r="W184" i="16"/>
  <c r="W195" i="16"/>
  <c r="W212" i="16"/>
  <c r="W262" i="16"/>
  <c r="W280" i="16"/>
  <c r="W305" i="16"/>
  <c r="W353" i="16"/>
  <c r="W425" i="16"/>
  <c r="W304" i="16"/>
  <c r="W402" i="16"/>
  <c r="W228" i="16"/>
  <c r="W248" i="16"/>
  <c r="W320" i="16"/>
  <c r="W374" i="16"/>
  <c r="W399" i="16"/>
  <c r="W424" i="16"/>
  <c r="W241" i="16"/>
  <c r="W251" i="16"/>
  <c r="W273" i="16"/>
  <c r="W319" i="16"/>
  <c r="W400" i="16"/>
  <c r="W335" i="16"/>
  <c r="W352" i="16"/>
  <c r="W392" i="16"/>
  <c r="W398" i="16"/>
  <c r="W433" i="16"/>
  <c r="W468" i="16"/>
  <c r="W602" i="16"/>
  <c r="W426" i="16"/>
  <c r="W490" i="16"/>
  <c r="W548" i="16"/>
  <c r="W543" i="16"/>
  <c r="W579" i="16"/>
  <c r="W514" i="16"/>
  <c r="W530" i="16"/>
  <c r="W510" i="16"/>
  <c r="W531" i="16"/>
  <c r="W563" i="16"/>
  <c r="W572" i="16"/>
  <c r="W595" i="16"/>
  <c r="W606" i="16"/>
  <c r="W242" i="16"/>
  <c r="W348" i="16"/>
  <c r="W285" i="16"/>
  <c r="W187" i="16"/>
  <c r="W408" i="16"/>
  <c r="W253" i="16"/>
  <c r="W316" i="16"/>
  <c r="W186" i="16"/>
  <c r="W272" i="16"/>
  <c r="W376" i="16"/>
  <c r="W275" i="16"/>
  <c r="W340" i="16"/>
  <c r="W206" i="16"/>
  <c r="W300" i="16"/>
  <c r="W364" i="16"/>
  <c r="W403" i="16"/>
  <c r="W375" i="16"/>
  <c r="W396" i="16"/>
  <c r="W355" i="16"/>
  <c r="W448" i="16"/>
  <c r="W564" i="16"/>
  <c r="W591" i="16"/>
  <c r="W474" i="16"/>
  <c r="W516" i="16"/>
  <c r="W538" i="16"/>
  <c r="W558" i="16"/>
  <c r="W205" i="16"/>
  <c r="W268" i="16"/>
  <c r="W289" i="16"/>
  <c r="W210" i="16"/>
  <c r="W291" i="16"/>
  <c r="W220" i="16"/>
  <c r="W178" i="16"/>
  <c r="W203" i="16"/>
  <c r="W238" i="16"/>
  <c r="W221" i="16"/>
  <c r="W344" i="16"/>
  <c r="W324" i="16"/>
  <c r="W194" i="16"/>
  <c r="W337" i="16"/>
  <c r="W182" i="16"/>
  <c r="W311" i="16"/>
  <c r="W237" i="16"/>
  <c r="W328" i="16"/>
  <c r="W385" i="16"/>
  <c r="W193" i="16"/>
  <c r="W288" i="16"/>
  <c r="W312" i="16"/>
  <c r="W185" i="16"/>
  <c r="W197" i="16"/>
  <c r="W215" i="16"/>
  <c r="W232" i="16"/>
  <c r="W270" i="16"/>
  <c r="W284" i="16"/>
  <c r="W227" i="16"/>
  <c r="W290" i="16"/>
  <c r="W306" i="16"/>
  <c r="W336" i="16"/>
  <c r="W363" i="16"/>
  <c r="W413" i="16"/>
  <c r="W219" i="16"/>
  <c r="W254" i="16"/>
  <c r="W298" i="16"/>
  <c r="W378" i="16"/>
  <c r="W401" i="16"/>
  <c r="W479" i="16"/>
  <c r="W252" i="16"/>
  <c r="W274" i="16"/>
  <c r="W322" i="16"/>
  <c r="W354" i="16"/>
  <c r="W404" i="16"/>
  <c r="W436" i="16"/>
  <c r="W467" i="16"/>
  <c r="W339" i="16"/>
  <c r="W356" i="16"/>
  <c r="W366" i="16"/>
  <c r="W410" i="16"/>
  <c r="W440" i="16"/>
  <c r="W350" i="16"/>
  <c r="W430" i="16"/>
  <c r="W445" i="16"/>
  <c r="W428" i="16"/>
  <c r="W492" i="16"/>
  <c r="W499" i="16"/>
  <c r="W515" i="16"/>
  <c r="W524" i="16"/>
  <c r="W588" i="16"/>
  <c r="W511" i="16"/>
  <c r="W590" i="16"/>
  <c r="W554" i="16"/>
  <c r="S254" i="16"/>
  <c r="S454" i="16"/>
  <c r="S441" i="16"/>
  <c r="S453" i="16"/>
  <c r="S449" i="16"/>
  <c r="S448" i="16"/>
  <c r="S436" i="16"/>
  <c r="S251" i="16"/>
  <c r="S446" i="16"/>
  <c r="S471" i="16"/>
  <c r="S275" i="16"/>
  <c r="S406" i="16"/>
  <c r="S418" i="16"/>
  <c r="S378" i="16"/>
  <c r="S598" i="16"/>
  <c r="S402" i="16"/>
  <c r="S389" i="16"/>
  <c r="S563" i="16"/>
  <c r="S337" i="16"/>
  <c r="S531" i="16"/>
  <c r="S579" i="16"/>
  <c r="S557" i="16"/>
  <c r="S585" i="16"/>
  <c r="S401" i="16"/>
  <c r="S232" i="16"/>
  <c r="S278" i="16"/>
  <c r="S373" i="16"/>
  <c r="S347" i="16"/>
  <c r="S338" i="16"/>
  <c r="S484" i="16"/>
  <c r="S487" i="16"/>
  <c r="S351" i="16"/>
  <c r="S456" i="16"/>
  <c r="S377" i="16"/>
  <c r="S555" i="16"/>
  <c r="S600" i="16"/>
  <c r="S190" i="16"/>
  <c r="S581" i="16"/>
  <c r="S359" i="16"/>
  <c r="S180" i="16"/>
  <c r="S590" i="16"/>
  <c r="S250" i="16"/>
  <c r="S353" i="16"/>
  <c r="S541" i="16"/>
  <c r="S596" i="16"/>
  <c r="S211" i="16"/>
  <c r="S264" i="16"/>
  <c r="S523" i="16"/>
  <c r="S210" i="16"/>
  <c r="S339" i="16"/>
  <c r="S388" i="16"/>
  <c r="S603" i="16"/>
  <c r="S529" i="16"/>
  <c r="S520" i="16"/>
  <c r="S188" i="16"/>
  <c r="S357" i="16"/>
  <c r="S323" i="16"/>
  <c r="S582" i="16"/>
  <c r="S420" i="16"/>
  <c r="S515" i="16"/>
  <c r="S543" i="16"/>
  <c r="S588" i="16"/>
  <c r="S551" i="16"/>
  <c r="S510" i="16"/>
  <c r="S270" i="16"/>
  <c r="S187" i="16"/>
  <c r="S569" i="16"/>
  <c r="S538" i="16"/>
  <c r="S512" i="16"/>
  <c r="S396" i="16"/>
  <c r="S521" i="16"/>
  <c r="S376" i="16"/>
  <c r="S444" i="16"/>
  <c r="S245" i="16"/>
  <c r="S403" i="16"/>
  <c r="S419" i="16"/>
  <c r="S594" i="16"/>
  <c r="S274" i="16"/>
  <c r="S546" i="16"/>
  <c r="S438" i="16"/>
  <c r="S430" i="16"/>
  <c r="S437" i="16"/>
  <c r="S532" i="16"/>
  <c r="S439" i="16"/>
  <c r="S511" i="16"/>
  <c r="S443" i="16"/>
  <c r="S548" i="16"/>
  <c r="S327" i="16"/>
  <c r="S445" i="16"/>
  <c r="S485" i="16"/>
  <c r="S539" i="16"/>
  <c r="S365" i="16"/>
  <c r="S493" i="16"/>
  <c r="S223" i="16"/>
  <c r="S173" i="16"/>
  <c r="S514" i="16"/>
  <c r="S508" i="16"/>
  <c r="S196" i="16"/>
  <c r="S390" i="16"/>
  <c r="S358" i="16"/>
  <c r="S197" i="16"/>
  <c r="S472" i="16"/>
  <c r="S284" i="16"/>
  <c r="S302" i="16"/>
  <c r="S482" i="16"/>
  <c r="S404" i="16"/>
  <c r="S464" i="16"/>
  <c r="S412" i="16"/>
  <c r="S447" i="16"/>
  <c r="S476" i="16"/>
  <c r="S226" i="16"/>
  <c r="S589" i="16"/>
  <c r="S303" i="16"/>
  <c r="S475" i="16"/>
  <c r="S537" i="16"/>
  <c r="S571" i="16"/>
  <c r="S462" i="16"/>
  <c r="S227" i="16"/>
  <c r="S411" i="16"/>
  <c r="S562" i="16"/>
  <c r="S409" i="16"/>
  <c r="S342" i="16"/>
  <c r="S244" i="16"/>
  <c r="S343" i="16"/>
  <c r="S433" i="16"/>
  <c r="S282" i="16"/>
  <c r="S431" i="16"/>
  <c r="S179" i="16"/>
  <c r="S247" i="16"/>
  <c r="S450" i="16"/>
  <c r="S293" i="16"/>
  <c r="S602" i="16"/>
  <c r="S491" i="16"/>
  <c r="S424" i="16"/>
  <c r="S395" i="16"/>
  <c r="S528" i="16"/>
  <c r="S367" i="16"/>
  <c r="S440" i="16"/>
  <c r="S415" i="16"/>
  <c r="S469" i="16"/>
  <c r="S466" i="16"/>
  <c r="S332" i="16"/>
  <c r="S465" i="16"/>
  <c r="S387" i="16"/>
  <c r="S258" i="16"/>
  <c r="S604" i="16"/>
  <c r="S533" i="16"/>
  <c r="S311" i="16"/>
  <c r="S575" i="16"/>
  <c r="S549" i="16"/>
  <c r="S336" i="16"/>
  <c r="S480" i="16"/>
  <c r="S356" i="16"/>
  <c r="S558" i="16"/>
  <c r="S416" i="16"/>
  <c r="S458" i="16"/>
  <c r="S606" i="16"/>
  <c r="S593" i="16"/>
  <c r="S492" i="16"/>
  <c r="S586" i="16"/>
  <c r="S483" i="16"/>
  <c r="S518" i="16"/>
  <c r="S252" i="16"/>
  <c r="S178" i="16"/>
  <c r="S230" i="16"/>
  <c r="S372" i="16"/>
  <c r="S502" i="16"/>
  <c r="S568" i="16"/>
  <c r="S207" i="16"/>
  <c r="S266" i="16"/>
  <c r="S477" i="16"/>
  <c r="S349" i="16"/>
  <c r="S272" i="16"/>
  <c r="S526" i="16"/>
  <c r="S354" i="16"/>
  <c r="S405" i="16"/>
  <c r="S584" i="16"/>
  <c r="S489" i="16"/>
  <c r="S534" i="16"/>
  <c r="S535" i="16"/>
  <c r="S580" i="16"/>
  <c r="S499" i="16"/>
  <c r="S530" i="16"/>
  <c r="S381" i="16"/>
  <c r="S552" i="16"/>
  <c r="S576" i="16"/>
  <c r="S507" i="16"/>
  <c r="S608" i="16"/>
  <c r="S341" i="16"/>
  <c r="S391" i="16"/>
  <c r="S363" i="16"/>
  <c r="S417" i="16"/>
  <c r="S243" i="16"/>
  <c r="S380" i="16"/>
  <c r="S331" i="16"/>
  <c r="S559" i="16"/>
  <c r="S344" i="16"/>
  <c r="S379" i="16"/>
  <c r="S428" i="16"/>
  <c r="S410" i="16"/>
  <c r="S509" i="16"/>
  <c r="S176" i="16"/>
  <c r="S451" i="16"/>
  <c r="S219" i="16"/>
  <c r="S198" i="16"/>
  <c r="S488" i="16"/>
  <c r="S345" i="16"/>
  <c r="S540" i="16"/>
  <c r="S468" i="16"/>
  <c r="S206" i="16"/>
  <c r="S294" i="16"/>
  <c r="S212" i="16"/>
  <c r="S297" i="16"/>
  <c r="S577" i="16"/>
  <c r="S490" i="16"/>
  <c r="S398" i="16"/>
  <c r="S423" i="16"/>
  <c r="S218" i="16"/>
  <c r="S326" i="16"/>
  <c r="S308" i="16"/>
  <c r="S228" i="16"/>
  <c r="S467" i="16"/>
  <c r="S242" i="16"/>
  <c r="S333" i="16"/>
  <c r="S384" i="16"/>
  <c r="S607" i="16"/>
  <c r="S605" i="16"/>
  <c r="S536" i="16"/>
  <c r="S397" i="16"/>
  <c r="S601" i="16"/>
  <c r="S277" i="16"/>
  <c r="S434" i="16"/>
  <c r="S334" i="16"/>
  <c r="S257" i="16"/>
  <c r="S461" i="16"/>
  <c r="S340" i="16"/>
  <c r="S361" i="16"/>
  <c r="S587" i="16"/>
  <c r="S175" i="16"/>
  <c r="S375" i="16"/>
  <c r="S501" i="16"/>
  <c r="S573" i="16"/>
  <c r="S360" i="16"/>
  <c r="S564" i="16"/>
  <c r="S217" i="16"/>
  <c r="S369" i="16"/>
  <c r="S595" i="16"/>
  <c r="S382" i="16"/>
  <c r="S291" i="16"/>
  <c r="S263" i="16"/>
  <c r="S414" i="16"/>
  <c r="S460" i="16"/>
  <c r="S364" i="16"/>
  <c r="S544" i="16"/>
  <c r="S321" i="16"/>
  <c r="S506" i="16"/>
  <c r="S400" i="16"/>
  <c r="S525" i="16"/>
  <c r="S335" i="16"/>
  <c r="S522" i="16"/>
  <c r="S371" i="16"/>
  <c r="S269" i="16"/>
  <c r="S527" i="16"/>
  <c r="S516" i="16"/>
  <c r="S556" i="16"/>
  <c r="S422" i="16"/>
  <c r="S407" i="16"/>
  <c r="S599" i="16"/>
  <c r="S383" i="16"/>
  <c r="S318" i="16"/>
  <c r="S222" i="16"/>
  <c r="S267" i="16"/>
  <c r="S300" i="16"/>
  <c r="S565" i="16"/>
  <c r="S578" i="16"/>
  <c r="S547" i="16"/>
  <c r="S348" i="16"/>
  <c r="S500" i="16"/>
  <c r="S560" i="16"/>
  <c r="S305" i="16"/>
  <c r="S425" i="16"/>
  <c r="S442" i="16"/>
  <c r="S473" i="16"/>
  <c r="S350" i="16"/>
  <c r="S496" i="16"/>
  <c r="S519" i="16"/>
  <c r="S497" i="16"/>
  <c r="S474" i="16"/>
  <c r="S452" i="16"/>
  <c r="S385" i="16"/>
  <c r="S561" i="16"/>
  <c r="S427" i="16"/>
  <c r="S435" i="16"/>
  <c r="S503" i="16"/>
  <c r="S455" i="16"/>
  <c r="S290" i="16"/>
  <c r="S572" i="16"/>
  <c r="S273" i="16"/>
  <c r="S570" i="16"/>
  <c r="S495" i="16"/>
  <c r="S413" i="16"/>
  <c r="S355" i="16"/>
  <c r="S597" i="16"/>
  <c r="S542" i="16"/>
  <c r="S513" i="16"/>
  <c r="S554" i="16"/>
  <c r="S421" i="16"/>
  <c r="S394" i="16"/>
  <c r="S295" i="16"/>
  <c r="S517" i="16"/>
  <c r="S583" i="16"/>
  <c r="S255" i="16"/>
  <c r="S498" i="16"/>
  <c r="S193" i="16"/>
  <c r="S314" i="16"/>
  <c r="S592" i="16"/>
  <c r="S189" i="16"/>
  <c r="S432" i="16"/>
  <c r="S276" i="16"/>
  <c r="S225" i="16"/>
  <c r="S233" i="16"/>
  <c r="S362" i="16"/>
  <c r="S426" i="16"/>
  <c r="S545" i="16"/>
  <c r="S399" i="16"/>
  <c r="S463" i="16"/>
  <c r="S567" i="16"/>
  <c r="S479" i="16"/>
  <c r="S265" i="16"/>
  <c r="S494" i="16"/>
  <c r="S271" i="16"/>
  <c r="S366" i="16"/>
  <c r="S392" i="16"/>
  <c r="S201" i="16"/>
  <c r="S352" i="16"/>
  <c r="S478" i="16"/>
  <c r="S231" i="16"/>
  <c r="S481" i="16"/>
  <c r="S408" i="16"/>
  <c r="S325" i="16"/>
  <c r="S524" i="16"/>
  <c r="S459" i="16"/>
  <c r="S566" i="16"/>
  <c r="S486" i="16"/>
  <c r="S457" i="16"/>
  <c r="S429" i="16"/>
  <c r="S346" i="16"/>
  <c r="S470" i="16"/>
  <c r="S289" i="16"/>
  <c r="S253" i="16"/>
  <c r="S505" i="16"/>
  <c r="S374" i="16"/>
  <c r="S260" i="16"/>
  <c r="S174" i="16"/>
  <c r="S550" i="16"/>
  <c r="S299" i="16"/>
  <c r="S591" i="16"/>
  <c r="S200" i="16"/>
  <c r="S262" i="16"/>
  <c r="S574" i="16"/>
  <c r="S279" i="16"/>
  <c r="S368" i="16"/>
  <c r="S370" i="16"/>
  <c r="S393" i="16"/>
  <c r="S504" i="16"/>
  <c r="S386" i="16"/>
  <c r="S292" i="16"/>
  <c r="S553" i="16"/>
  <c r="S191" i="16"/>
  <c r="S186" i="16"/>
  <c r="S199" i="16"/>
  <c r="S192" i="16"/>
  <c r="S177" i="16"/>
  <c r="S202" i="16"/>
  <c r="S268" i="16"/>
  <c r="S288" i="16"/>
  <c r="S208" i="16"/>
  <c r="S310" i="16"/>
  <c r="S322" i="16"/>
  <c r="S320" i="16"/>
  <c r="S261" i="16"/>
  <c r="S224" i="16"/>
  <c r="S216" i="16"/>
  <c r="S306" i="16"/>
  <c r="S324" i="16"/>
  <c r="S215" i="16"/>
  <c r="S315" i="16"/>
  <c r="S309" i="16"/>
  <c r="S235" i="16"/>
  <c r="S205" i="16"/>
  <c r="S203" i="16"/>
  <c r="S317" i="16"/>
  <c r="S287" i="16"/>
  <c r="S298" i="16"/>
  <c r="S195" i="16"/>
  <c r="S285" i="16"/>
  <c r="S184" i="16"/>
  <c r="S241" i="16"/>
  <c r="S239" i="16"/>
  <c r="S319" i="16"/>
  <c r="S248" i="16"/>
  <c r="S214" i="16"/>
  <c r="S183" i="16"/>
  <c r="S194" i="16"/>
  <c r="S246" i="16"/>
  <c r="S236" i="16"/>
  <c r="S313" i="16"/>
  <c r="S240" i="16"/>
  <c r="S312" i="16"/>
  <c r="S182" i="16"/>
  <c r="S181" i="16"/>
  <c r="S229" i="16"/>
  <c r="S220" i="16"/>
  <c r="S280" i="16"/>
  <c r="S304" i="16"/>
  <c r="S204" i="16"/>
  <c r="S185" i="16"/>
  <c r="S283" i="16"/>
  <c r="S238" i="16"/>
  <c r="S249" i="16"/>
  <c r="S301" i="16"/>
  <c r="S307" i="16"/>
  <c r="S281" i="16"/>
  <c r="S259" i="16"/>
  <c r="S286" i="16"/>
  <c r="S316" i="16"/>
  <c r="S213" i="16"/>
  <c r="S234" i="16"/>
  <c r="S296" i="16"/>
  <c r="S209" i="16"/>
  <c r="S221" i="16"/>
  <c r="S329" i="16"/>
  <c r="S330" i="16"/>
  <c r="S328" i="16"/>
  <c r="S256" i="16"/>
  <c r="S237" i="16"/>
  <c r="C5" i="26"/>
  <c r="C5" i="23"/>
  <c r="C5" i="21"/>
  <c r="C5" i="25"/>
  <c r="C5" i="22"/>
  <c r="C5" i="20"/>
  <c r="S24" i="16"/>
  <c r="S19" i="16"/>
  <c r="S102" i="16"/>
  <c r="S88" i="16"/>
  <c r="S112" i="16"/>
  <c r="S96" i="16"/>
  <c r="S126" i="16"/>
  <c r="S160" i="16"/>
  <c r="S18" i="16"/>
  <c r="S118" i="16"/>
  <c r="S21" i="16"/>
  <c r="S14" i="16"/>
  <c r="S82" i="16"/>
  <c r="S140" i="16"/>
  <c r="S162" i="16"/>
  <c r="S114" i="16"/>
  <c r="S134" i="16"/>
  <c r="S148" i="16"/>
  <c r="S172" i="16"/>
  <c r="S25" i="16"/>
  <c r="S42" i="16"/>
  <c r="S35" i="16"/>
  <c r="S41" i="16"/>
  <c r="S115" i="16"/>
  <c r="S137" i="16"/>
  <c r="S57" i="16"/>
  <c r="S67" i="16"/>
  <c r="S149" i="16"/>
  <c r="S119" i="16"/>
  <c r="S105" i="16"/>
  <c r="S63" i="16"/>
  <c r="S165" i="16"/>
  <c r="S87" i="16"/>
  <c r="S169" i="16"/>
  <c r="S145" i="16"/>
  <c r="S127" i="16"/>
  <c r="S83" i="16"/>
  <c r="S159" i="16"/>
  <c r="S89" i="16"/>
  <c r="S9" i="16"/>
  <c r="S56" i="16"/>
  <c r="S64" i="16"/>
  <c r="S54" i="16"/>
  <c r="S27" i="16"/>
  <c r="S22" i="16"/>
  <c r="S17" i="16"/>
  <c r="S142" i="16"/>
  <c r="S78" i="16"/>
  <c r="S23" i="16"/>
  <c r="S76" i="16"/>
  <c r="S16" i="16"/>
  <c r="S136" i="16"/>
  <c r="S36" i="16"/>
  <c r="S13" i="16"/>
  <c r="S10" i="16"/>
  <c r="S38" i="16"/>
  <c r="S146" i="16"/>
  <c r="S168" i="16"/>
  <c r="S170" i="16"/>
  <c r="S48" i="16"/>
  <c r="S28" i="16"/>
  <c r="S164" i="16"/>
  <c r="S104" i="16"/>
  <c r="S141" i="16"/>
  <c r="S29" i="16"/>
  <c r="S93" i="16"/>
  <c r="S151" i="16"/>
  <c r="S131" i="16"/>
  <c r="S59" i="16"/>
  <c r="S101" i="16"/>
  <c r="S71" i="16"/>
  <c r="S77" i="16"/>
  <c r="S103" i="16"/>
  <c r="S65" i="16"/>
  <c r="S121" i="16"/>
  <c r="S39" i="16"/>
  <c r="S117" i="16"/>
  <c r="S73" i="16"/>
  <c r="S85" i="16"/>
  <c r="S97" i="16"/>
  <c r="S155" i="16"/>
  <c r="S58" i="16"/>
  <c r="S52" i="16"/>
  <c r="S60" i="16"/>
  <c r="S8" i="16"/>
  <c r="S62" i="16"/>
  <c r="S74" i="16"/>
  <c r="S84" i="16"/>
  <c r="S100" i="16"/>
  <c r="S106" i="16"/>
  <c r="S166" i="16"/>
  <c r="S138" i="16"/>
  <c r="S110" i="16"/>
  <c r="S124" i="16"/>
  <c r="S12" i="16"/>
  <c r="S94" i="16"/>
  <c r="S26" i="16"/>
  <c r="S80" i="16"/>
  <c r="S15" i="16"/>
  <c r="S120" i="16"/>
  <c r="S144" i="16"/>
  <c r="S44" i="16"/>
  <c r="S132" i="16"/>
  <c r="S46" i="16"/>
  <c r="S150" i="16"/>
  <c r="S122" i="16"/>
  <c r="S55" i="16"/>
  <c r="S111" i="16"/>
  <c r="S79" i="16"/>
  <c r="S167" i="16"/>
  <c r="S75" i="16"/>
  <c r="S51" i="16"/>
  <c r="S161" i="16"/>
  <c r="S95" i="16"/>
  <c r="S45" i="16"/>
  <c r="S109" i="16"/>
  <c r="S133" i="16"/>
  <c r="S107" i="16"/>
  <c r="S69" i="16"/>
  <c r="S99" i="16"/>
  <c r="S81" i="16"/>
  <c r="S171" i="16"/>
  <c r="S147" i="16"/>
  <c r="S143" i="16"/>
  <c r="S128" i="16"/>
  <c r="S68" i="16"/>
  <c r="S50" i="16"/>
  <c r="S66" i="16"/>
  <c r="S20" i="16"/>
  <c r="S116" i="16"/>
  <c r="S90" i="16"/>
  <c r="S158" i="16"/>
  <c r="S3" i="16"/>
  <c r="S157" i="16"/>
  <c r="S53" i="16"/>
  <c r="S31" i="16"/>
  <c r="S153" i="16"/>
  <c r="S135" i="16"/>
  <c r="S5" i="16"/>
  <c r="S86" i="16"/>
  <c r="S154" i="16"/>
  <c r="S92" i="16"/>
  <c r="S7" i="16"/>
  <c r="S123" i="16"/>
  <c r="S43" i="16"/>
  <c r="S72" i="16"/>
  <c r="S91" i="16"/>
  <c r="S4" i="16"/>
  <c r="S98" i="16"/>
  <c r="S156" i="16"/>
  <c r="S70" i="16"/>
  <c r="S32" i="16"/>
  <c r="S108" i="16"/>
  <c r="S125" i="16"/>
  <c r="S61" i="16"/>
  <c r="S49" i="16"/>
  <c r="S129" i="16"/>
  <c r="S139" i="16"/>
  <c r="S6" i="16"/>
  <c r="S130" i="16"/>
  <c r="S113" i="16"/>
  <c r="S163" i="16"/>
  <c r="S11" i="16"/>
  <c r="S40" i="16"/>
  <c r="S30" i="16"/>
  <c r="S34" i="16"/>
  <c r="S152" i="16"/>
  <c r="S47" i="16"/>
  <c r="S37" i="16"/>
  <c r="S33" i="16"/>
  <c r="C5" i="24"/>
  <c r="C85" i="26" l="1"/>
  <c r="C309" i="26"/>
  <c r="C263" i="26"/>
  <c r="C410" i="26"/>
  <c r="C524" i="26"/>
  <c r="C426" i="26"/>
  <c r="C522" i="26"/>
  <c r="C480" i="26"/>
  <c r="C612" i="26"/>
  <c r="C586" i="26"/>
  <c r="C474" i="26"/>
  <c r="C319" i="26"/>
  <c r="C255" i="26"/>
  <c r="C301" i="26"/>
  <c r="C604" i="26"/>
  <c r="C448" i="26"/>
  <c r="C269" i="26"/>
  <c r="C325" i="26"/>
  <c r="C572" i="26"/>
  <c r="C538" i="26"/>
  <c r="C596" i="26"/>
  <c r="C490" i="26"/>
  <c r="C315" i="26"/>
  <c r="C442" i="26"/>
  <c r="C564" i="26"/>
  <c r="C514" i="26"/>
  <c r="C554" i="26"/>
  <c r="C458" i="26"/>
  <c r="C450" i="26"/>
  <c r="C496" i="26"/>
  <c r="C402" i="26"/>
  <c r="C247" i="26"/>
  <c r="C190" i="26"/>
  <c r="C482" i="26"/>
  <c r="C271" i="26"/>
  <c r="C580" i="26"/>
  <c r="C512" i="26"/>
  <c r="C335" i="26"/>
  <c r="C532" i="26"/>
  <c r="C602" i="26"/>
  <c r="C416" i="26"/>
  <c r="C548" i="26"/>
  <c r="C464" i="26"/>
  <c r="C279" i="26"/>
  <c r="C394" i="26"/>
  <c r="C215" i="26"/>
  <c r="C506" i="26"/>
  <c r="C285" i="26"/>
  <c r="C570" i="26"/>
  <c r="C378" i="26"/>
  <c r="C540" i="26"/>
  <c r="C594" i="26"/>
  <c r="C374" i="26"/>
  <c r="C576" i="26"/>
  <c r="C235" i="26"/>
  <c r="C449" i="26"/>
  <c r="C197" i="26"/>
  <c r="C311" i="26"/>
  <c r="C544" i="26"/>
  <c r="C236" i="26"/>
  <c r="C363" i="26"/>
  <c r="C368" i="26"/>
  <c r="C340" i="26"/>
  <c r="C302" i="26"/>
  <c r="C359" i="26"/>
  <c r="C593" i="26"/>
  <c r="C297" i="26"/>
  <c r="C199" i="26"/>
  <c r="C590" i="26"/>
  <c r="C375" i="26"/>
  <c r="C305" i="26"/>
  <c r="C274" i="26"/>
  <c r="C569" i="26"/>
  <c r="C600" i="26"/>
  <c r="C195" i="26"/>
  <c r="C528" i="26"/>
  <c r="C462" i="26"/>
  <c r="C307" i="26"/>
  <c r="C525" i="26"/>
  <c r="C440" i="26"/>
  <c r="C270" i="26"/>
  <c r="C425" i="26"/>
  <c r="C588" i="26"/>
  <c r="C289" i="26"/>
  <c r="C466" i="26"/>
  <c r="C479" i="26"/>
  <c r="C389" i="26"/>
  <c r="C451" i="26"/>
  <c r="C281" i="26"/>
  <c r="C423" i="26"/>
  <c r="C187" i="26"/>
  <c r="C488" i="26"/>
  <c r="C581" i="26"/>
  <c r="C412" i="26"/>
  <c r="C316" i="26"/>
  <c r="C457" i="26"/>
  <c r="C299" i="26"/>
  <c r="C212" i="26"/>
  <c r="C516" i="26"/>
  <c r="C207" i="26"/>
  <c r="C387" i="26"/>
  <c r="C489" i="26"/>
  <c r="C513" i="26"/>
  <c r="C243" i="26"/>
  <c r="C185" i="26"/>
  <c r="C201" i="26"/>
  <c r="C550" i="26"/>
  <c r="C293" i="26"/>
  <c r="C259" i="26"/>
  <c r="C392" i="26"/>
  <c r="C578" i="26"/>
  <c r="C486" i="26"/>
  <c r="C220" i="26"/>
  <c r="C292" i="26"/>
  <c r="C503" i="26"/>
  <c r="C256" i="26"/>
  <c r="C216" i="26"/>
  <c r="C606" i="26"/>
  <c r="C478" i="26"/>
  <c r="C447" i="26"/>
  <c r="C504" i="26"/>
  <c r="C350" i="26"/>
  <c r="C223" i="26"/>
  <c r="C188" i="26"/>
  <c r="C463" i="26"/>
  <c r="C611" i="26"/>
  <c r="C497" i="26"/>
  <c r="C267" i="26"/>
  <c r="C376" i="26"/>
  <c r="C495" i="26"/>
  <c r="C191" i="26"/>
  <c r="C433" i="26"/>
  <c r="C225" i="26"/>
  <c r="C526" i="26"/>
  <c r="C277" i="26"/>
  <c r="C192" i="26"/>
  <c r="C200" i="26"/>
  <c r="C385" i="26"/>
  <c r="C406" i="26"/>
  <c r="C349" i="26"/>
  <c r="C379" i="26"/>
  <c r="C543" i="26"/>
  <c r="C248" i="26"/>
  <c r="C434" i="26"/>
  <c r="C342" i="26"/>
  <c r="C575" i="26"/>
  <c r="C614" i="26"/>
  <c r="C455" i="26"/>
  <c r="C198" i="26"/>
  <c r="C609" i="26"/>
  <c r="C559" i="26"/>
  <c r="C439" i="26"/>
  <c r="C537" i="26"/>
  <c r="C265" i="26"/>
  <c r="C338" i="26"/>
  <c r="C467" i="26"/>
  <c r="C565" i="26"/>
  <c r="C610" i="26"/>
  <c r="C384" i="26"/>
  <c r="C510" i="26"/>
  <c r="C473" i="26"/>
  <c r="C552" i="26"/>
  <c r="C498" i="26"/>
  <c r="C210" i="26"/>
  <c r="C343" i="26"/>
  <c r="C283" i="26"/>
  <c r="C553" i="26"/>
  <c r="C408" i="26"/>
  <c r="C318" i="26"/>
  <c r="C352" i="26"/>
  <c r="C329" i="26"/>
  <c r="C282" i="26"/>
  <c r="C567" i="26"/>
  <c r="C222" i="26"/>
  <c r="C573" i="26"/>
  <c r="C268" i="26"/>
  <c r="C239" i="26"/>
  <c r="C241" i="26"/>
  <c r="C400" i="26"/>
  <c r="C364" i="26"/>
  <c r="C397" i="26"/>
  <c r="C221" i="26"/>
  <c r="C477" i="26"/>
  <c r="C372" i="26"/>
  <c r="C251" i="26"/>
  <c r="C568" i="26"/>
  <c r="C585" i="26"/>
  <c r="C545" i="26"/>
  <c r="C382" i="26"/>
  <c r="C214" i="26"/>
  <c r="C584" i="26"/>
  <c r="C438" i="26"/>
  <c r="C432" i="26"/>
  <c r="C399" i="26"/>
  <c r="C291" i="26"/>
  <c r="C557" i="26"/>
  <c r="C306" i="26"/>
  <c r="C613" i="26"/>
  <c r="C452" i="26"/>
  <c r="C351" i="26"/>
  <c r="C369" i="26"/>
  <c r="C456" i="26"/>
  <c r="C333" i="26"/>
  <c r="C592" i="26"/>
  <c r="C517" i="26"/>
  <c r="C391" i="26"/>
  <c r="C237" i="26"/>
  <c r="C347" i="26"/>
  <c r="C254" i="26"/>
  <c r="C409" i="26"/>
  <c r="C286" i="26"/>
  <c r="C476" i="26"/>
  <c r="C204" i="26"/>
  <c r="C396" i="26"/>
  <c r="C249" i="26"/>
  <c r="C541" i="26"/>
  <c r="C484" i="26"/>
  <c r="C332" i="26"/>
  <c r="C284" i="26"/>
  <c r="C468" i="26"/>
  <c r="C404" i="26"/>
  <c r="C509" i="26"/>
  <c r="C257" i="26"/>
  <c r="C483" i="26"/>
  <c r="C360" i="26"/>
  <c r="C577" i="26"/>
  <c r="C515" i="26"/>
  <c r="C507" i="26"/>
  <c r="C326" i="26"/>
  <c r="C258" i="26"/>
  <c r="C355" i="26"/>
  <c r="C209" i="26"/>
  <c r="C203" i="26"/>
  <c r="C337" i="26"/>
  <c r="C226" i="26"/>
  <c r="C386" i="26"/>
  <c r="C217" i="26"/>
  <c r="C253" i="26"/>
  <c r="C444" i="26"/>
  <c r="C290" i="26"/>
  <c r="C388" i="26"/>
  <c r="C365" i="26"/>
  <c r="C437" i="26"/>
  <c r="C414" i="26"/>
  <c r="C272" i="26"/>
  <c r="C583" i="26"/>
  <c r="C370" i="26"/>
  <c r="C530" i="26"/>
  <c r="C415" i="26"/>
  <c r="C427" i="26"/>
  <c r="C240" i="26"/>
  <c r="C615" i="26"/>
  <c r="C230" i="26"/>
  <c r="C218" i="26"/>
  <c r="C357" i="26"/>
  <c r="C278" i="26"/>
  <c r="C603" i="26"/>
  <c r="C420" i="26"/>
  <c r="C361" i="26"/>
  <c r="C518" i="26"/>
  <c r="C250" i="26"/>
  <c r="C582" i="26"/>
  <c r="C353" i="26"/>
  <c r="C314" i="26"/>
  <c r="C547" i="26"/>
  <c r="C487" i="26"/>
  <c r="C354" i="26"/>
  <c r="C345" i="26"/>
  <c r="C327" i="26"/>
  <c r="C206" i="26"/>
  <c r="C505" i="26"/>
  <c r="C542" i="26"/>
  <c r="C298" i="26"/>
  <c r="C344" i="26"/>
  <c r="C520" i="26"/>
  <c r="C356" i="26"/>
  <c r="C371" i="26"/>
  <c r="C219" i="26"/>
  <c r="C485" i="26"/>
  <c r="C246" i="26"/>
  <c r="C446" i="26"/>
  <c r="C500" i="26"/>
  <c r="C183" i="26"/>
  <c r="C234" i="26"/>
  <c r="C539" i="26"/>
  <c r="C469" i="26"/>
  <c r="C260" i="26"/>
  <c r="C571" i="26"/>
  <c r="C556" i="26"/>
  <c r="C395" i="26"/>
  <c r="C601" i="26"/>
  <c r="C184" i="26"/>
  <c r="C324" i="26"/>
  <c r="C381" i="26"/>
  <c r="C428" i="26"/>
  <c r="C441" i="26"/>
  <c r="C320" i="26"/>
  <c r="C493" i="26"/>
  <c r="C429" i="26"/>
  <c r="C431" i="26"/>
  <c r="C224" i="26"/>
  <c r="C273" i="26"/>
  <c r="C390" i="26"/>
  <c r="C308" i="26"/>
  <c r="C245" i="26"/>
  <c r="C599" i="26"/>
  <c r="C551" i="26"/>
  <c r="C563" i="26"/>
  <c r="C492" i="26"/>
  <c r="C403" i="26"/>
  <c r="C430" i="26"/>
  <c r="C527" i="26"/>
  <c r="C229" i="26"/>
  <c r="C535" i="26"/>
  <c r="C233" i="26"/>
  <c r="C607" i="26"/>
  <c r="C244" i="26"/>
  <c r="C558" i="26"/>
  <c r="C303" i="26"/>
  <c r="C435" i="26"/>
  <c r="C461" i="26"/>
  <c r="C587" i="26"/>
  <c r="C445" i="26"/>
  <c r="C459" i="26"/>
  <c r="C529" i="26"/>
  <c r="C186" i="26"/>
  <c r="C196" i="26"/>
  <c r="C252" i="26"/>
  <c r="C296" i="26"/>
  <c r="C336" i="26"/>
  <c r="C424" i="26"/>
  <c r="C227" i="26"/>
  <c r="C418" i="26"/>
  <c r="C561" i="26"/>
  <c r="C443" i="26"/>
  <c r="C288" i="26"/>
  <c r="C421" i="26"/>
  <c r="C494" i="26"/>
  <c r="C276" i="26"/>
  <c r="C608" i="26"/>
  <c r="C472" i="26"/>
  <c r="C407" i="26"/>
  <c r="C280" i="26"/>
  <c r="C481" i="26"/>
  <c r="C275" i="26"/>
  <c r="C262" i="26"/>
  <c r="C475" i="26"/>
  <c r="C560" i="26"/>
  <c r="C202" i="26"/>
  <c r="C460" i="26"/>
  <c r="C367" i="26"/>
  <c r="C617" i="26"/>
  <c r="C417" i="26"/>
  <c r="C313" i="26"/>
  <c r="C499" i="26"/>
  <c r="C231" i="26"/>
  <c r="C566" i="26"/>
  <c r="C531" i="26"/>
  <c r="C519" i="26"/>
  <c r="C393" i="26"/>
  <c r="C405" i="26"/>
  <c r="C383" i="26"/>
  <c r="C597" i="26"/>
  <c r="C193" i="26"/>
  <c r="C294" i="26"/>
  <c r="C211" i="26"/>
  <c r="C377" i="26"/>
  <c r="C317" i="26"/>
  <c r="C533" i="26"/>
  <c r="C398" i="26"/>
  <c r="C436" i="26"/>
  <c r="C501" i="26"/>
  <c r="C362" i="26"/>
  <c r="C321" i="26"/>
  <c r="C295" i="26"/>
  <c r="C205" i="26"/>
  <c r="C470" i="26"/>
  <c r="C536" i="26"/>
  <c r="C339" i="26"/>
  <c r="C213" i="26"/>
  <c r="C348" i="26"/>
  <c r="C334" i="26"/>
  <c r="C534" i="26"/>
  <c r="C312" i="26"/>
  <c r="C616" i="26"/>
  <c r="C591" i="26"/>
  <c r="C471" i="26"/>
  <c r="C358" i="26"/>
  <c r="C328" i="26"/>
  <c r="C523" i="26"/>
  <c r="C238" i="26"/>
  <c r="C511" i="26"/>
  <c r="C555" i="26"/>
  <c r="C546" i="26"/>
  <c r="C266" i="26"/>
  <c r="C411" i="26"/>
  <c r="C264" i="26"/>
  <c r="C508" i="26"/>
  <c r="C189" i="26"/>
  <c r="C502" i="26"/>
  <c r="C419" i="26"/>
  <c r="C422" i="26"/>
  <c r="C595" i="26"/>
  <c r="C287" i="26"/>
  <c r="C228" i="26"/>
  <c r="C330" i="26"/>
  <c r="C261" i="26"/>
  <c r="C521" i="26"/>
  <c r="C322" i="26"/>
  <c r="C346" i="26"/>
  <c r="C605" i="26"/>
  <c r="C366" i="26"/>
  <c r="C453" i="26"/>
  <c r="C232" i="26"/>
  <c r="C304" i="26"/>
  <c r="C341" i="26"/>
  <c r="C454" i="26"/>
  <c r="C465" i="26"/>
  <c r="C574" i="26"/>
  <c r="C310" i="26"/>
  <c r="C549" i="26"/>
  <c r="C323" i="26"/>
  <c r="C380" i="26"/>
  <c r="C562" i="26"/>
  <c r="C194" i="26"/>
  <c r="C373" i="26"/>
  <c r="C331" i="26"/>
  <c r="C242" i="26"/>
  <c r="C401" i="26"/>
  <c r="C300" i="26"/>
  <c r="C579" i="26"/>
  <c r="C491" i="26"/>
  <c r="C413" i="26"/>
  <c r="C208" i="26"/>
  <c r="C598" i="26"/>
  <c r="C589" i="26"/>
  <c r="U158" i="16"/>
  <c r="V158" i="16" s="1"/>
  <c r="W158" i="16" s="1"/>
  <c r="U130" i="16"/>
  <c r="V130" i="16" s="1"/>
  <c r="U145" i="16"/>
  <c r="V145" i="16" s="1"/>
  <c r="U172" i="16"/>
  <c r="V172" i="16" s="1"/>
  <c r="W172" i="16" s="1"/>
  <c r="U135" i="16"/>
  <c r="V135" i="16" s="1"/>
  <c r="U90" i="16"/>
  <c r="V90" i="16" s="1"/>
  <c r="U10" i="16"/>
  <c r="V10" i="16" s="1"/>
  <c r="C15" i="26"/>
  <c r="U5" i="16" s="1"/>
  <c r="V5" i="16" s="1"/>
  <c r="C55" i="26"/>
  <c r="C72" i="26"/>
  <c r="U62" i="16" s="1"/>
  <c r="V62" i="16" s="1"/>
  <c r="C178" i="26"/>
  <c r="U168" i="16" s="1"/>
  <c r="V168" i="16" s="1"/>
  <c r="C125" i="26"/>
  <c r="U115" i="16" s="1"/>
  <c r="V115" i="16" s="1"/>
  <c r="C29" i="26"/>
  <c r="U19" i="16" s="1"/>
  <c r="V19" i="16" s="1"/>
  <c r="W19" i="16" s="1"/>
  <c r="C89" i="26"/>
  <c r="U79" i="16" s="1"/>
  <c r="V79" i="16" s="1"/>
  <c r="W79" i="16" s="1"/>
  <c r="C21" i="26"/>
  <c r="U11" i="16" s="1"/>
  <c r="V11" i="16" s="1"/>
  <c r="W11" i="16" s="1"/>
  <c r="C22" i="26"/>
  <c r="U12" i="16" s="1"/>
  <c r="V12" i="16" s="1"/>
  <c r="C171" i="26"/>
  <c r="U161" i="16" s="1"/>
  <c r="V161" i="16" s="1"/>
  <c r="C36" i="26"/>
  <c r="C161" i="26"/>
  <c r="U151" i="16" s="1"/>
  <c r="V151" i="16" s="1"/>
  <c r="W151" i="16" s="1"/>
  <c r="C176" i="26"/>
  <c r="U166" i="16" s="1"/>
  <c r="V166" i="16" s="1"/>
  <c r="C84" i="26"/>
  <c r="U74" i="16" s="1"/>
  <c r="V74" i="16" s="1"/>
  <c r="C157" i="26"/>
  <c r="U147" i="16" s="1"/>
  <c r="V147" i="16" s="1"/>
  <c r="C54" i="26"/>
  <c r="U44" i="16" s="1"/>
  <c r="V44" i="16" s="1"/>
  <c r="C31" i="26"/>
  <c r="U21" i="16" s="1"/>
  <c r="V21" i="16" s="1"/>
  <c r="C130" i="26"/>
  <c r="U120" i="16" s="1"/>
  <c r="V120" i="16" s="1"/>
  <c r="C146" i="26"/>
  <c r="C17" i="26"/>
  <c r="U7" i="16" s="1"/>
  <c r="V7" i="16" s="1"/>
  <c r="C83" i="26"/>
  <c r="U73" i="16" s="1"/>
  <c r="V73" i="16" s="1"/>
  <c r="C94" i="26"/>
  <c r="U84" i="16" s="1"/>
  <c r="V84" i="16" s="1"/>
  <c r="C164" i="26"/>
  <c r="U154" i="16" s="1"/>
  <c r="V154" i="16" s="1"/>
  <c r="C87" i="26"/>
  <c r="U77" i="16" s="1"/>
  <c r="V77" i="16" s="1"/>
  <c r="W77" i="16" s="1"/>
  <c r="C74" i="26"/>
  <c r="U64" i="16" s="1"/>
  <c r="V64" i="16" s="1"/>
  <c r="C115" i="26"/>
  <c r="U105" i="16" s="1"/>
  <c r="V105" i="16" s="1"/>
  <c r="W105" i="16" s="1"/>
  <c r="C61" i="26"/>
  <c r="U51" i="16" s="1"/>
  <c r="V51" i="16" s="1"/>
  <c r="W51" i="16" s="1"/>
  <c r="C116" i="26"/>
  <c r="U106" i="16" s="1"/>
  <c r="V106" i="16" s="1"/>
  <c r="C144" i="26"/>
  <c r="U134" i="16" s="1"/>
  <c r="V134" i="16" s="1"/>
  <c r="W134" i="16" s="1"/>
  <c r="C82" i="26"/>
  <c r="U72" i="16" s="1"/>
  <c r="V72" i="16" s="1"/>
  <c r="C76" i="26"/>
  <c r="U66" i="16" s="1"/>
  <c r="V66" i="16" s="1"/>
  <c r="C25" i="26"/>
  <c r="U15" i="16" s="1"/>
  <c r="V15" i="16" s="1"/>
  <c r="W15" i="16" s="1"/>
  <c r="C53" i="26"/>
  <c r="U43" i="16" s="1"/>
  <c r="V43" i="16" s="1"/>
  <c r="W43" i="16" s="1"/>
  <c r="C51" i="26"/>
  <c r="U41" i="16" s="1"/>
  <c r="V41" i="16" s="1"/>
  <c r="W41" i="16" s="1"/>
  <c r="C169" i="26"/>
  <c r="C172" i="26"/>
  <c r="C121" i="26"/>
  <c r="U111" i="16" s="1"/>
  <c r="V111" i="16" s="1"/>
  <c r="W111" i="16" s="1"/>
  <c r="C113" i="26"/>
  <c r="C134" i="26"/>
  <c r="U124" i="16" s="1"/>
  <c r="V124" i="16" s="1"/>
  <c r="W124" i="16" s="1"/>
  <c r="C163" i="26"/>
  <c r="U153" i="16" s="1"/>
  <c r="V153" i="16" s="1"/>
  <c r="C151" i="26"/>
  <c r="U141" i="16" s="1"/>
  <c r="V141" i="16" s="1"/>
  <c r="C96" i="26"/>
  <c r="U86" i="16" s="1"/>
  <c r="V86" i="16" s="1"/>
  <c r="C106" i="26"/>
  <c r="U96" i="16" s="1"/>
  <c r="V96" i="16" s="1"/>
  <c r="W96" i="16" s="1"/>
  <c r="C77" i="26"/>
  <c r="U67" i="16" s="1"/>
  <c r="V67" i="16" s="1"/>
  <c r="W67" i="16" s="1"/>
  <c r="C66" i="26"/>
  <c r="U56" i="16" s="1"/>
  <c r="V56" i="16" s="1"/>
  <c r="C159" i="26"/>
  <c r="U149" i="16" s="1"/>
  <c r="V149" i="16" s="1"/>
  <c r="W149" i="16" s="1"/>
  <c r="C102" i="26"/>
  <c r="U92" i="16" s="1"/>
  <c r="V92" i="16" s="1"/>
  <c r="C181" i="26"/>
  <c r="U171" i="16" s="1"/>
  <c r="V171" i="16" s="1"/>
  <c r="C33" i="26"/>
  <c r="U23" i="16" s="1"/>
  <c r="V23" i="16" s="1"/>
  <c r="C140" i="26"/>
  <c r="C155" i="26"/>
  <c r="C81" i="26"/>
  <c r="U71" i="16" s="1"/>
  <c r="V71" i="16" s="1"/>
  <c r="C147" i="26"/>
  <c r="U137" i="16" s="1"/>
  <c r="V137" i="16" s="1"/>
  <c r="C138" i="26"/>
  <c r="U128" i="16" s="1"/>
  <c r="V128" i="16" s="1"/>
  <c r="C124" i="26"/>
  <c r="U114" i="16" s="1"/>
  <c r="V114" i="16" s="1"/>
  <c r="C32" i="26"/>
  <c r="U22" i="16" s="1"/>
  <c r="V22" i="16" s="1"/>
  <c r="C78" i="26"/>
  <c r="U68" i="16" s="1"/>
  <c r="V68" i="16" s="1"/>
  <c r="C39" i="26"/>
  <c r="U29" i="16" s="1"/>
  <c r="V29" i="16" s="1"/>
  <c r="C109" i="26"/>
  <c r="U99" i="16" s="1"/>
  <c r="V99" i="16" s="1"/>
  <c r="W99" i="16" s="1"/>
  <c r="C112" i="26"/>
  <c r="U102" i="16" s="1"/>
  <c r="V102" i="16" s="1"/>
  <c r="C166" i="26"/>
  <c r="U156" i="16" s="1"/>
  <c r="V156" i="16" s="1"/>
  <c r="W156" i="16" s="1"/>
  <c r="C131" i="26"/>
  <c r="U121" i="16" s="1"/>
  <c r="V121" i="16" s="1"/>
  <c r="C110" i="26"/>
  <c r="U100" i="16" s="1"/>
  <c r="V100" i="16" s="1"/>
  <c r="C95" i="26"/>
  <c r="U85" i="16" s="1"/>
  <c r="V85" i="16" s="1"/>
  <c r="C132" i="26"/>
  <c r="U122" i="16" s="1"/>
  <c r="V122" i="16" s="1"/>
  <c r="C60" i="26"/>
  <c r="U50" i="16" s="1"/>
  <c r="V50" i="16" s="1"/>
  <c r="C24" i="26"/>
  <c r="U14" i="16" s="1"/>
  <c r="V14" i="16" s="1"/>
  <c r="C27" i="26"/>
  <c r="U17" i="16" s="1"/>
  <c r="V17" i="16" s="1"/>
  <c r="W17" i="16" s="1"/>
  <c r="C34" i="26"/>
  <c r="U24" i="16" s="1"/>
  <c r="V24" i="16" s="1"/>
  <c r="C182" i="26"/>
  <c r="C137" i="26"/>
  <c r="U127" i="16" s="1"/>
  <c r="V127" i="16" s="1"/>
  <c r="C175" i="26"/>
  <c r="U165" i="16" s="1"/>
  <c r="V165" i="16" s="1"/>
  <c r="C70" i="26"/>
  <c r="U60" i="16" s="1"/>
  <c r="V60" i="16" s="1"/>
  <c r="W60" i="16" s="1"/>
  <c r="C23" i="26"/>
  <c r="U13" i="16" s="1"/>
  <c r="V13" i="16" s="1"/>
  <c r="W13" i="16" s="1"/>
  <c r="C136" i="26"/>
  <c r="U126" i="16" s="1"/>
  <c r="V126" i="16" s="1"/>
  <c r="C101" i="26"/>
  <c r="U91" i="16" s="1"/>
  <c r="V91" i="16" s="1"/>
  <c r="W91" i="16" s="1"/>
  <c r="C153" i="26"/>
  <c r="U143" i="16" s="1"/>
  <c r="V143" i="16" s="1"/>
  <c r="W143" i="16" s="1"/>
  <c r="C105" i="26"/>
  <c r="U95" i="16" s="1"/>
  <c r="V95" i="16" s="1"/>
  <c r="W95" i="16" s="1"/>
  <c r="C127" i="26"/>
  <c r="U117" i="16" s="1"/>
  <c r="V117" i="16" s="1"/>
  <c r="W117" i="16" s="1"/>
  <c r="C128" i="26"/>
  <c r="U118" i="16" s="1"/>
  <c r="V118" i="16" s="1"/>
  <c r="W118" i="16" s="1"/>
  <c r="C173" i="26"/>
  <c r="U163" i="16" s="1"/>
  <c r="V163" i="16" s="1"/>
  <c r="C26" i="26"/>
  <c r="U16" i="16" s="1"/>
  <c r="V16" i="16" s="1"/>
  <c r="W16" i="16" s="1"/>
  <c r="C93" i="26"/>
  <c r="U83" i="16" s="1"/>
  <c r="V83" i="16" s="1"/>
  <c r="W83" i="16" s="1"/>
  <c r="C149" i="26"/>
  <c r="U139" i="16" s="1"/>
  <c r="V139" i="16" s="1"/>
  <c r="C79" i="26"/>
  <c r="U69" i="16" s="1"/>
  <c r="V69" i="16" s="1"/>
  <c r="C156" i="26"/>
  <c r="U146" i="16" s="1"/>
  <c r="V146" i="16" s="1"/>
  <c r="C133" i="26"/>
  <c r="U123" i="16" s="1"/>
  <c r="V123" i="16" s="1"/>
  <c r="C58" i="26"/>
  <c r="U48" i="16" s="1"/>
  <c r="V48" i="16" s="1"/>
  <c r="W48" i="16" s="1"/>
  <c r="C46" i="26"/>
  <c r="U36" i="16" s="1"/>
  <c r="V36" i="16" s="1"/>
  <c r="C141" i="26"/>
  <c r="U131" i="16" s="1"/>
  <c r="V131" i="16" s="1"/>
  <c r="C114" i="26"/>
  <c r="U104" i="16" s="1"/>
  <c r="V104" i="16" s="1"/>
  <c r="C57" i="26"/>
  <c r="U47" i="16" s="1"/>
  <c r="V47" i="16" s="1"/>
  <c r="W47" i="16" s="1"/>
  <c r="C30" i="26"/>
  <c r="U20" i="16" s="1"/>
  <c r="V20" i="16" s="1"/>
  <c r="C100" i="26"/>
  <c r="C165" i="26"/>
  <c r="U155" i="16" s="1"/>
  <c r="V155" i="16" s="1"/>
  <c r="C111" i="26"/>
  <c r="U101" i="16" s="1"/>
  <c r="V101" i="16" s="1"/>
  <c r="C43" i="26"/>
  <c r="U33" i="16" s="1"/>
  <c r="V33" i="16" s="1"/>
  <c r="C28" i="26"/>
  <c r="U18" i="16" s="1"/>
  <c r="V18" i="16" s="1"/>
  <c r="C154" i="26"/>
  <c r="U144" i="16" s="1"/>
  <c r="V144" i="16" s="1"/>
  <c r="C69" i="26"/>
  <c r="U59" i="16" s="1"/>
  <c r="V59" i="16" s="1"/>
  <c r="W59" i="16" s="1"/>
  <c r="C45" i="26"/>
  <c r="U35" i="16" s="1"/>
  <c r="V35" i="16" s="1"/>
  <c r="W35" i="16" s="1"/>
  <c r="C170" i="26"/>
  <c r="C90" i="26"/>
  <c r="U80" i="16" s="1"/>
  <c r="V80" i="16" s="1"/>
  <c r="C88" i="26"/>
  <c r="U78" i="16" s="1"/>
  <c r="V78" i="16" s="1"/>
  <c r="C68" i="26"/>
  <c r="U58" i="16" s="1"/>
  <c r="V58" i="16" s="1"/>
  <c r="C152" i="26"/>
  <c r="U142" i="16" s="1"/>
  <c r="V142" i="16" s="1"/>
  <c r="C167" i="26"/>
  <c r="C16" i="26"/>
  <c r="U6" i="16" s="1"/>
  <c r="V6" i="16" s="1"/>
  <c r="C63" i="26"/>
  <c r="U53" i="16" s="1"/>
  <c r="V53" i="16" s="1"/>
  <c r="C168" i="26"/>
  <c r="C80" i="26"/>
  <c r="U70" i="16" s="1"/>
  <c r="V70" i="16" s="1"/>
  <c r="C52" i="26"/>
  <c r="U42" i="16" s="1"/>
  <c r="V42" i="16" s="1"/>
  <c r="C75" i="26"/>
  <c r="U65" i="16" s="1"/>
  <c r="V65" i="16" s="1"/>
  <c r="W65" i="16" s="1"/>
  <c r="C48" i="26"/>
  <c r="U38" i="16" s="1"/>
  <c r="V38" i="16" s="1"/>
  <c r="C98" i="26"/>
  <c r="U88" i="16" s="1"/>
  <c r="V88" i="16" s="1"/>
  <c r="C64" i="26"/>
  <c r="U54" i="16" s="1"/>
  <c r="V54" i="16" s="1"/>
  <c r="C104" i="26"/>
  <c r="U94" i="16" s="1"/>
  <c r="V94" i="16" s="1"/>
  <c r="C158" i="26"/>
  <c r="U148" i="16" s="1"/>
  <c r="V148" i="16" s="1"/>
  <c r="W148" i="16" s="1"/>
  <c r="C107" i="26"/>
  <c r="U97" i="16" s="1"/>
  <c r="V97" i="16" s="1"/>
  <c r="W97" i="16" s="1"/>
  <c r="C40" i="26"/>
  <c r="U30" i="16" s="1"/>
  <c r="V30" i="16" s="1"/>
  <c r="C50" i="26"/>
  <c r="U40" i="16" s="1"/>
  <c r="V40" i="16" s="1"/>
  <c r="C145" i="26"/>
  <c r="C174" i="26"/>
  <c r="C179" i="26"/>
  <c r="U169" i="16" s="1"/>
  <c r="V169" i="16" s="1"/>
  <c r="C180" i="26"/>
  <c r="U170" i="16" s="1"/>
  <c r="V170" i="16" s="1"/>
  <c r="C108" i="26"/>
  <c r="U98" i="16" s="1"/>
  <c r="V98" i="16" s="1"/>
  <c r="C123" i="26"/>
  <c r="C160" i="26"/>
  <c r="U150" i="16" s="1"/>
  <c r="V150" i="16" s="1"/>
  <c r="W150" i="16" s="1"/>
  <c r="C119" i="26"/>
  <c r="U109" i="16" s="1"/>
  <c r="V109" i="16" s="1"/>
  <c r="W109" i="16" s="1"/>
  <c r="C49" i="26"/>
  <c r="U39" i="16" s="1"/>
  <c r="V39" i="16" s="1"/>
  <c r="C14" i="26"/>
  <c r="U4" i="16" s="1"/>
  <c r="V4" i="16" s="1"/>
  <c r="C92" i="26"/>
  <c r="U82" i="16" s="1"/>
  <c r="V82" i="16" s="1"/>
  <c r="C103" i="26"/>
  <c r="C65" i="26"/>
  <c r="U55" i="16" s="1"/>
  <c r="V55" i="16" s="1"/>
  <c r="C20" i="26"/>
  <c r="C99" i="26"/>
  <c r="U89" i="16" s="1"/>
  <c r="V89" i="16" s="1"/>
  <c r="W89" i="16" s="1"/>
  <c r="C177" i="26"/>
  <c r="U167" i="16" s="1"/>
  <c r="V167" i="16" s="1"/>
  <c r="W167" i="16" s="1"/>
  <c r="C162" i="26"/>
  <c r="U152" i="16" s="1"/>
  <c r="V152" i="16" s="1"/>
  <c r="C44" i="26"/>
  <c r="U34" i="16" s="1"/>
  <c r="V34" i="16" s="1"/>
  <c r="C67" i="26"/>
  <c r="U57" i="16" s="1"/>
  <c r="V57" i="16" s="1"/>
  <c r="C86" i="26"/>
  <c r="U76" i="16" s="1"/>
  <c r="V76" i="16" s="1"/>
  <c r="W76" i="16" s="1"/>
  <c r="C18" i="26"/>
  <c r="U8" i="16" s="1"/>
  <c r="V8" i="16" s="1"/>
  <c r="C150" i="26"/>
  <c r="U140" i="16" s="1"/>
  <c r="V140" i="16" s="1"/>
  <c r="W140" i="16" s="1"/>
  <c r="C56" i="26"/>
  <c r="U46" i="16" s="1"/>
  <c r="V46" i="16" s="1"/>
  <c r="C59" i="26"/>
  <c r="U49" i="16" s="1"/>
  <c r="V49" i="16" s="1"/>
  <c r="W49" i="16" s="1"/>
  <c r="C13" i="26"/>
  <c r="U3" i="16" s="1"/>
  <c r="C142" i="26"/>
  <c r="U132" i="16" s="1"/>
  <c r="V132" i="16" s="1"/>
  <c r="C19" i="26"/>
  <c r="U9" i="16" s="1"/>
  <c r="V9" i="16" s="1"/>
  <c r="C129" i="26"/>
  <c r="U119" i="16" s="1"/>
  <c r="V119" i="16" s="1"/>
  <c r="C148" i="26"/>
  <c r="U138" i="16" s="1"/>
  <c r="V138" i="16" s="1"/>
  <c r="C120" i="26"/>
  <c r="U110" i="16" s="1"/>
  <c r="V110" i="16" s="1"/>
  <c r="C117" i="26"/>
  <c r="U107" i="16" s="1"/>
  <c r="V107" i="16" s="1"/>
  <c r="C71" i="26"/>
  <c r="U61" i="16" s="1"/>
  <c r="V61" i="16" s="1"/>
  <c r="C37" i="26"/>
  <c r="U27" i="16" s="1"/>
  <c r="V27" i="16" s="1"/>
  <c r="W27" i="16" s="1"/>
  <c r="C47" i="26"/>
  <c r="U37" i="16" s="1"/>
  <c r="V37" i="16" s="1"/>
  <c r="C91" i="26"/>
  <c r="U81" i="16" s="1"/>
  <c r="V81" i="16" s="1"/>
  <c r="C41" i="26"/>
  <c r="C35" i="26"/>
  <c r="U25" i="16" s="1"/>
  <c r="V25" i="16" s="1"/>
  <c r="W25" i="16" s="1"/>
  <c r="C143" i="26"/>
  <c r="U133" i="16" s="1"/>
  <c r="V133" i="16" s="1"/>
  <c r="C118" i="26"/>
  <c r="U108" i="16" s="1"/>
  <c r="V108" i="16" s="1"/>
  <c r="W108" i="16" s="1"/>
  <c r="C73" i="26"/>
  <c r="U63" i="16" s="1"/>
  <c r="V63" i="16" s="1"/>
  <c r="W63" i="16" s="1"/>
  <c r="C38" i="26"/>
  <c r="U28" i="16" s="1"/>
  <c r="V28" i="16" s="1"/>
  <c r="W28" i="16" s="1"/>
  <c r="C42" i="26"/>
  <c r="U32" i="16" s="1"/>
  <c r="V32" i="16" s="1"/>
  <c r="C135" i="26"/>
  <c r="U125" i="16" s="1"/>
  <c r="V125" i="16" s="1"/>
  <c r="C126" i="26"/>
  <c r="U116" i="16" s="1"/>
  <c r="V116" i="16" s="1"/>
  <c r="W116" i="16" s="1"/>
  <c r="C97" i="26"/>
  <c r="U87" i="16" s="1"/>
  <c r="V87" i="16" s="1"/>
  <c r="C62" i="26"/>
  <c r="U52" i="16" s="1"/>
  <c r="V52" i="16" s="1"/>
  <c r="C139" i="26"/>
  <c r="U129" i="16" s="1"/>
  <c r="V129" i="16" s="1"/>
  <c r="C122" i="26"/>
  <c r="U112" i="16" s="1"/>
  <c r="V112" i="16" s="1"/>
  <c r="U31" i="16"/>
  <c r="V31" i="16" s="1"/>
  <c r="W31" i="16" s="1"/>
  <c r="U136" i="16"/>
  <c r="V136" i="16" s="1"/>
  <c r="U160" i="16"/>
  <c r="V160" i="16" s="1"/>
  <c r="U45" i="16"/>
  <c r="V45" i="16" s="1"/>
  <c r="W45" i="16" s="1"/>
  <c r="U75" i="16"/>
  <c r="V75" i="16" s="1"/>
  <c r="W75" i="16" s="1"/>
  <c r="U93" i="16"/>
  <c r="V93" i="16" s="1"/>
  <c r="W93" i="16" s="1"/>
  <c r="U157" i="16"/>
  <c r="V157" i="16" s="1"/>
  <c r="U164" i="16"/>
  <c r="V164" i="16" s="1"/>
  <c r="U159" i="16"/>
  <c r="V159" i="16" s="1"/>
  <c r="U113" i="16"/>
  <c r="V113" i="16" s="1"/>
  <c r="U26" i="16"/>
  <c r="V26" i="16" s="1"/>
  <c r="U103" i="16"/>
  <c r="V103" i="16" s="1"/>
  <c r="U162" i="16"/>
  <c r="V162" i="16" s="1"/>
  <c r="W159" i="16" l="1"/>
  <c r="W138" i="16"/>
  <c r="W152" i="16"/>
  <c r="W98" i="16"/>
  <c r="W142" i="16"/>
  <c r="W50" i="16"/>
  <c r="W161" i="16"/>
  <c r="W135" i="16"/>
  <c r="W164" i="16"/>
  <c r="W112" i="16"/>
  <c r="W170" i="16"/>
  <c r="W40" i="16"/>
  <c r="W94" i="16"/>
  <c r="W53" i="16"/>
  <c r="W58" i="16"/>
  <c r="W33" i="16"/>
  <c r="W20" i="16"/>
  <c r="W36" i="16"/>
  <c r="W69" i="16"/>
  <c r="W163" i="16"/>
  <c r="W24" i="16"/>
  <c r="W122" i="16"/>
  <c r="W68" i="16"/>
  <c r="W137" i="16"/>
  <c r="W23" i="16"/>
  <c r="W56" i="16"/>
  <c r="W141" i="16"/>
  <c r="W64" i="16"/>
  <c r="W73" i="16"/>
  <c r="W21" i="16"/>
  <c r="W166" i="16"/>
  <c r="W12" i="16"/>
  <c r="W115" i="16"/>
  <c r="W5" i="16"/>
  <c r="W8" i="16"/>
  <c r="W39" i="16"/>
  <c r="W38" i="16"/>
  <c r="W131" i="16"/>
  <c r="W29" i="16"/>
  <c r="W120" i="16"/>
  <c r="W103" i="16"/>
  <c r="W61" i="16"/>
  <c r="W157" i="16"/>
  <c r="W129" i="16"/>
  <c r="W125" i="16"/>
  <c r="W81" i="16"/>
  <c r="W46" i="16"/>
  <c r="W57" i="16"/>
  <c r="W82" i="16"/>
  <c r="W169" i="16"/>
  <c r="W42" i="16"/>
  <c r="W78" i="16"/>
  <c r="W101" i="16"/>
  <c r="W139" i="16"/>
  <c r="W165" i="16"/>
  <c r="W85" i="16"/>
  <c r="W102" i="16"/>
  <c r="W22" i="16"/>
  <c r="W71" i="16"/>
  <c r="W171" i="16"/>
  <c r="W153" i="16"/>
  <c r="W106" i="16"/>
  <c r="W7" i="16"/>
  <c r="W44" i="16"/>
  <c r="W168" i="16"/>
  <c r="W10" i="16"/>
  <c r="W145" i="16"/>
  <c r="W162" i="16"/>
  <c r="W87" i="16"/>
  <c r="W55" i="16"/>
  <c r="W18" i="16"/>
  <c r="W146" i="16"/>
  <c r="W121" i="16"/>
  <c r="W128" i="16"/>
  <c r="W86" i="16"/>
  <c r="W72" i="16"/>
  <c r="W84" i="16"/>
  <c r="W74" i="16"/>
  <c r="W119" i="16"/>
  <c r="W26" i="16"/>
  <c r="W160" i="16"/>
  <c r="W107" i="16"/>
  <c r="W9" i="16"/>
  <c r="W30" i="16"/>
  <c r="W54" i="16"/>
  <c r="W6" i="16"/>
  <c r="W113" i="16"/>
  <c r="W136" i="16"/>
  <c r="W52" i="16"/>
  <c r="W32" i="16"/>
  <c r="W133" i="16"/>
  <c r="W37" i="16"/>
  <c r="W110" i="16"/>
  <c r="W132" i="16"/>
  <c r="W34" i="16"/>
  <c r="W4" i="16"/>
  <c r="W88" i="16"/>
  <c r="W70" i="16"/>
  <c r="W80" i="16"/>
  <c r="W144" i="16"/>
  <c r="W155" i="16"/>
  <c r="W104" i="16"/>
  <c r="W123" i="16"/>
  <c r="W126" i="16"/>
  <c r="W127" i="16"/>
  <c r="W14" i="16"/>
  <c r="W100" i="16"/>
  <c r="W114" i="16"/>
  <c r="W92" i="16"/>
  <c r="W66" i="16"/>
  <c r="W154" i="16"/>
  <c r="W147" i="16"/>
  <c r="W62" i="16"/>
  <c r="W90" i="16"/>
  <c r="W130" i="16"/>
  <c r="I7" i="1"/>
  <c r="J7" i="1" s="1"/>
  <c r="I15" i="1"/>
  <c r="J15" i="1" s="1"/>
  <c r="I14" i="1"/>
  <c r="J14" i="1" s="1"/>
  <c r="I13" i="1"/>
  <c r="J13" i="1" s="1"/>
  <c r="I12" i="1"/>
  <c r="J12" i="1" s="1"/>
  <c r="I11" i="1"/>
  <c r="J11" i="1" s="1"/>
  <c r="V3" i="16"/>
  <c r="W3" i="16" s="1"/>
  <c r="I10" i="1"/>
  <c r="J10" i="1" s="1"/>
  <c r="H20" i="1"/>
  <c r="I8" i="1"/>
  <c r="J8" i="1" s="1"/>
  <c r="I9" i="1"/>
  <c r="J9" i="1" s="1"/>
  <c r="L16" i="1"/>
  <c r="A4" i="25" l="1"/>
  <c r="J18" i="1"/>
  <c r="J19" i="1" s="1"/>
  <c r="Z607" i="16" l="1"/>
  <c r="Y606" i="16"/>
  <c r="Z601" i="16"/>
  <c r="Z600" i="16"/>
  <c r="Y599" i="16"/>
  <c r="Z594" i="16"/>
  <c r="Y593" i="16"/>
  <c r="Y592" i="16"/>
  <c r="Z589" i="16"/>
  <c r="Z588" i="16"/>
  <c r="Z587" i="16"/>
  <c r="Y586" i="16"/>
  <c r="Z582" i="16"/>
  <c r="Y581" i="16"/>
  <c r="Y580" i="16"/>
  <c r="Y579" i="16"/>
  <c r="Z575" i="16"/>
  <c r="Y574" i="16"/>
  <c r="Z569" i="16"/>
  <c r="Z568" i="16"/>
  <c r="Y567" i="16"/>
  <c r="Z562" i="16"/>
  <c r="Y561" i="16"/>
  <c r="Y560" i="16"/>
  <c r="Z557" i="16"/>
  <c r="Z556" i="16"/>
  <c r="Z555" i="16"/>
  <c r="Y554" i="16"/>
  <c r="Z550" i="16"/>
  <c r="Y549" i="16"/>
  <c r="Y548" i="16"/>
  <c r="Y547" i="16"/>
  <c r="Z543" i="16"/>
  <c r="Y542" i="16"/>
  <c r="Z537" i="16"/>
  <c r="Z536" i="16"/>
  <c r="Y535" i="16"/>
  <c r="Z530" i="16"/>
  <c r="Y529" i="16"/>
  <c r="Y528" i="16"/>
  <c r="Z525" i="16"/>
  <c r="Z524" i="16"/>
  <c r="Z523" i="16"/>
  <c r="Y522" i="16"/>
  <c r="Z518" i="16"/>
  <c r="Y517" i="16"/>
  <c r="Y516" i="16"/>
  <c r="Y515" i="16"/>
  <c r="Z511" i="16"/>
  <c r="Y510" i="16"/>
  <c r="Z505" i="16"/>
  <c r="Z504" i="16"/>
  <c r="Y503" i="16"/>
  <c r="Z498" i="16"/>
  <c r="Y497" i="16"/>
  <c r="Y496" i="16"/>
  <c r="Z493" i="16"/>
  <c r="Z492" i="16"/>
  <c r="Z491" i="16"/>
  <c r="Y490" i="16"/>
  <c r="Z486" i="16"/>
  <c r="Y485" i="16"/>
  <c r="Y484" i="16"/>
  <c r="Y483" i="16"/>
  <c r="Z479" i="16"/>
  <c r="Y478" i="16"/>
  <c r="Z473" i="16"/>
  <c r="Z472" i="16"/>
  <c r="Y471" i="16"/>
  <c r="Z466" i="16"/>
  <c r="Y465" i="16"/>
  <c r="Y464" i="16"/>
  <c r="Z461" i="16"/>
  <c r="Z460" i="16"/>
  <c r="Z459" i="16"/>
  <c r="Y458" i="16"/>
  <c r="Z454" i="16"/>
  <c r="Y453" i="16"/>
  <c r="Y452" i="16"/>
  <c r="Y451" i="16"/>
  <c r="Z447" i="16"/>
  <c r="Y446" i="16"/>
  <c r="Y445" i="16"/>
  <c r="Z444" i="16"/>
  <c r="Y443" i="16"/>
  <c r="Z439" i="16"/>
  <c r="Z438" i="16"/>
  <c r="Z437" i="16"/>
  <c r="Y436" i="16"/>
  <c r="Z432" i="16"/>
  <c r="Z431" i="16"/>
  <c r="Z427" i="16"/>
  <c r="Z426" i="16"/>
  <c r="Z425" i="16"/>
  <c r="Z424" i="16"/>
  <c r="Y414" i="16"/>
  <c r="Y413" i="16"/>
  <c r="Y412" i="16"/>
  <c r="Z405" i="16"/>
  <c r="Z404" i="16"/>
  <c r="Z402" i="16"/>
  <c r="Z401" i="16"/>
  <c r="Y395" i="16"/>
  <c r="Z389" i="16"/>
  <c r="Z388" i="16"/>
  <c r="Z386" i="16"/>
  <c r="Z385" i="16"/>
  <c r="Y379" i="16"/>
  <c r="Z373" i="16"/>
  <c r="Z372" i="16"/>
  <c r="Z370" i="16"/>
  <c r="Z369" i="16"/>
  <c r="Y363" i="16"/>
  <c r="Z357" i="16"/>
  <c r="Z356" i="16"/>
  <c r="Z354" i="16"/>
  <c r="Z353" i="16"/>
  <c r="Y347" i="16"/>
  <c r="Z341" i="16"/>
  <c r="Z340" i="16"/>
  <c r="Z338" i="16"/>
  <c r="Z337" i="16"/>
  <c r="Y331" i="16"/>
  <c r="Z325" i="16"/>
  <c r="Z324" i="16"/>
  <c r="Z322" i="16"/>
  <c r="Z321" i="16"/>
  <c r="Y315" i="16"/>
  <c r="Z309" i="16"/>
  <c r="Z308" i="16"/>
  <c r="Z306" i="16"/>
  <c r="Z305" i="16"/>
  <c r="Y299" i="16"/>
  <c r="Z293" i="16"/>
  <c r="Z292" i="16"/>
  <c r="Z290" i="16"/>
  <c r="Z289" i="16"/>
  <c r="Y283" i="16"/>
  <c r="Z277" i="16"/>
  <c r="Z276" i="16"/>
  <c r="Z274" i="16"/>
  <c r="Z273" i="16"/>
  <c r="Y267" i="16"/>
  <c r="Z261" i="16"/>
  <c r="Z260" i="16"/>
  <c r="Z258" i="16"/>
  <c r="Z257" i="16"/>
  <c r="Y251" i="16"/>
  <c r="Z245" i="16"/>
  <c r="Z244" i="16"/>
  <c r="Z242" i="16"/>
  <c r="Z241" i="16"/>
  <c r="Y235" i="16"/>
  <c r="Z229" i="16"/>
  <c r="Z228" i="16"/>
  <c r="Z226" i="16"/>
  <c r="Z225" i="16"/>
  <c r="Y219" i="16"/>
  <c r="Z213" i="16"/>
  <c r="Z212" i="16"/>
  <c r="Z210" i="16"/>
  <c r="Z209" i="16"/>
  <c r="Z205" i="16"/>
  <c r="Y204" i="16"/>
  <c r="Y203" i="16"/>
  <c r="Y202" i="16"/>
  <c r="Y201" i="16"/>
  <c r="Z200" i="16"/>
  <c r="Z198" i="16"/>
  <c r="Y197" i="16"/>
  <c r="Y196" i="16"/>
  <c r="Z195" i="16"/>
  <c r="Z194" i="16"/>
  <c r="Z193" i="16"/>
  <c r="Z189" i="16"/>
  <c r="Y188" i="16"/>
  <c r="Y187" i="16"/>
  <c r="Y186" i="16"/>
  <c r="Y185" i="16"/>
  <c r="Z184" i="16"/>
  <c r="Z182" i="16"/>
  <c r="Y181" i="16"/>
  <c r="Y176" i="16"/>
  <c r="Z175" i="16"/>
  <c r="Y174" i="16"/>
  <c r="Y167" i="16"/>
  <c r="Y160" i="16"/>
  <c r="Z159" i="16"/>
  <c r="Y158" i="16"/>
  <c r="Y151" i="16"/>
  <c r="Z148" i="16"/>
  <c r="Z147" i="16"/>
  <c r="Z146" i="16"/>
  <c r="Z145" i="16"/>
  <c r="Z141" i="16"/>
  <c r="Y140" i="16"/>
  <c r="Y139" i="16"/>
  <c r="Y138" i="16"/>
  <c r="Y137" i="16"/>
  <c r="Z136" i="16"/>
  <c r="Z134" i="16"/>
  <c r="Y133" i="16"/>
  <c r="Y132" i="16"/>
  <c r="Z131" i="16"/>
  <c r="Z130" i="16"/>
  <c r="Z129" i="16"/>
  <c r="Z125" i="16"/>
  <c r="Y124" i="16"/>
  <c r="Y123" i="16"/>
  <c r="Y122" i="16"/>
  <c r="Y121" i="16"/>
  <c r="Z120" i="16"/>
  <c r="Z118" i="16"/>
  <c r="Y117" i="16"/>
  <c r="Y112" i="16"/>
  <c r="Z111" i="16"/>
  <c r="Y110" i="16"/>
  <c r="Y101" i="16"/>
  <c r="Z95" i="16"/>
  <c r="Z94" i="16"/>
  <c r="Z92" i="16"/>
  <c r="Y91" i="16"/>
  <c r="Y90" i="16"/>
  <c r="Z89" i="16"/>
  <c r="Y88" i="16"/>
  <c r="Y87" i="16"/>
  <c r="Z86" i="16"/>
  <c r="Z84" i="16"/>
  <c r="Y83" i="16"/>
  <c r="Y82" i="16"/>
  <c r="Z81" i="16"/>
  <c r="Y80" i="16"/>
  <c r="Y77" i="16"/>
  <c r="Y69" i="16"/>
  <c r="Z63" i="16"/>
  <c r="Z62" i="16"/>
  <c r="Z60" i="16"/>
  <c r="Y59" i="16"/>
  <c r="Y58" i="16"/>
  <c r="Z57" i="16"/>
  <c r="Y56" i="16"/>
  <c r="Y55" i="16"/>
  <c r="Z54" i="16"/>
  <c r="Z52" i="16"/>
  <c r="Y51" i="16"/>
  <c r="Y50" i="16"/>
  <c r="Z49" i="16"/>
  <c r="Y48" i="16"/>
  <c r="Y45" i="16"/>
  <c r="Y37" i="16"/>
  <c r="Z31" i="16"/>
  <c r="Z30" i="16"/>
  <c r="Z28" i="16"/>
  <c r="Y27" i="16"/>
  <c r="Y26" i="16"/>
  <c r="Z25" i="16"/>
  <c r="Y24" i="16"/>
  <c r="Y23" i="16"/>
  <c r="Z22" i="16"/>
  <c r="Z20" i="16"/>
  <c r="Y19" i="16"/>
  <c r="Y18" i="16"/>
  <c r="Z17" i="16"/>
  <c r="Y16" i="16"/>
  <c r="Y13" i="16"/>
  <c r="Y5" i="16"/>
  <c r="Z608" i="16"/>
  <c r="Y605" i="16"/>
  <c r="Y602" i="16"/>
  <c r="Y597" i="16"/>
  <c r="Y594" i="16"/>
  <c r="AA594" i="16" s="1"/>
  <c r="AB594" i="16" s="1"/>
  <c r="Y591" i="16"/>
  <c r="Y589" i="16"/>
  <c r="AA589" i="16" s="1"/>
  <c r="AB589" i="16" s="1"/>
  <c r="Z586" i="16"/>
  <c r="Y583" i="16"/>
  <c r="Z581" i="16"/>
  <c r="Z578" i="16"/>
  <c r="Y575" i="16"/>
  <c r="AA575" i="16" s="1"/>
  <c r="Z573" i="16"/>
  <c r="Y572" i="16"/>
  <c r="Z570" i="16"/>
  <c r="Z567" i="16"/>
  <c r="Z565" i="16"/>
  <c r="Y564" i="16"/>
  <c r="Z559" i="16"/>
  <c r="Y556" i="16"/>
  <c r="AA556" i="16" s="1"/>
  <c r="Y553" i="16"/>
  <c r="Z551" i="16"/>
  <c r="Z548" i="16"/>
  <c r="Y545" i="16"/>
  <c r="Z540" i="16"/>
  <c r="Y539" i="16"/>
  <c r="Y537" i="16"/>
  <c r="Y534" i="16"/>
  <c r="Z532" i="16"/>
  <c r="Y531" i="16"/>
  <c r="Z529" i="16"/>
  <c r="Y526" i="16"/>
  <c r="Y523" i="16"/>
  <c r="AA523" i="16" s="1"/>
  <c r="AB523" i="16" s="1"/>
  <c r="Z521" i="16"/>
  <c r="Y520" i="16"/>
  <c r="Y518" i="16"/>
  <c r="AA518" i="16" s="1"/>
  <c r="AB518" i="16" s="1"/>
  <c r="Z515" i="16"/>
  <c r="Z513" i="16"/>
  <c r="Y512" i="16"/>
  <c r="Z510" i="16"/>
  <c r="Z507" i="16"/>
  <c r="Y504" i="16"/>
  <c r="AA504" i="16" s="1"/>
  <c r="Z502" i="16"/>
  <c r="Z499" i="16"/>
  <c r="Z496" i="16"/>
  <c r="Z494" i="16"/>
  <c r="Z488" i="16"/>
  <c r="Y482" i="16"/>
  <c r="Z480" i="16"/>
  <c r="Y477" i="16"/>
  <c r="Y474" i="16"/>
  <c r="Y469" i="16"/>
  <c r="Y466" i="16"/>
  <c r="AA466" i="16" s="1"/>
  <c r="AB466" i="16" s="1"/>
  <c r="Y463" i="16"/>
  <c r="Y461" i="16"/>
  <c r="AA461" i="16" s="1"/>
  <c r="Z458" i="16"/>
  <c r="Y455" i="16"/>
  <c r="Z453" i="16"/>
  <c r="Z450" i="16"/>
  <c r="Y447" i="16"/>
  <c r="AA447" i="16" s="1"/>
  <c r="Y441" i="16"/>
  <c r="Y438" i="16"/>
  <c r="Y435" i="16"/>
  <c r="Z433" i="16"/>
  <c r="Z429" i="16"/>
  <c r="Y428" i="16"/>
  <c r="Y425" i="16"/>
  <c r="Z420" i="16"/>
  <c r="Z417" i="16"/>
  <c r="Y416" i="16"/>
  <c r="Y415" i="16"/>
  <c r="Y411" i="16"/>
  <c r="Z409" i="16"/>
  <c r="Y408" i="16"/>
  <c r="Y407" i="16"/>
  <c r="Y405" i="16"/>
  <c r="Y401" i="16"/>
  <c r="AA401" i="16" s="1"/>
  <c r="Y400" i="16"/>
  <c r="Y399" i="16"/>
  <c r="Z397" i="16"/>
  <c r="Z396" i="16"/>
  <c r="Z395" i="16"/>
  <c r="Z393" i="16"/>
  <c r="Y392" i="16"/>
  <c r="Y391" i="16"/>
  <c r="Y389" i="16"/>
  <c r="AA389" i="16" s="1"/>
  <c r="Y385" i="16"/>
  <c r="Y384" i="16"/>
  <c r="Y383" i="16"/>
  <c r="Z381" i="16"/>
  <c r="Z380" i="16"/>
  <c r="Z379" i="16"/>
  <c r="Z377" i="16"/>
  <c r="Y376" i="16"/>
  <c r="Y375" i="16"/>
  <c r="Y373" i="16"/>
  <c r="AA373" i="16" s="1"/>
  <c r="Y369" i="16"/>
  <c r="Y368" i="16"/>
  <c r="Y367" i="16"/>
  <c r="Z365" i="16"/>
  <c r="Z364" i="16"/>
  <c r="Z363" i="16"/>
  <c r="Z361" i="16"/>
  <c r="Y360" i="16"/>
  <c r="Y359" i="16"/>
  <c r="Y357" i="16"/>
  <c r="Y353" i="16"/>
  <c r="AA353" i="16" s="1"/>
  <c r="Y352" i="16"/>
  <c r="Y351" i="16"/>
  <c r="Z349" i="16"/>
  <c r="Z348" i="16"/>
  <c r="Z347" i="16"/>
  <c r="Z345" i="16"/>
  <c r="Y344" i="16"/>
  <c r="Y343" i="16"/>
  <c r="Y341" i="16"/>
  <c r="Y337" i="16"/>
  <c r="AA337" i="16" s="1"/>
  <c r="Y336" i="16"/>
  <c r="Y335" i="16"/>
  <c r="Z333" i="16"/>
  <c r="Z332" i="16"/>
  <c r="Z331" i="16"/>
  <c r="Z329" i="16"/>
  <c r="Y328" i="16"/>
  <c r="Y327" i="16"/>
  <c r="Y325" i="16"/>
  <c r="AA325" i="16" s="1"/>
  <c r="Y321" i="16"/>
  <c r="Y320" i="16"/>
  <c r="Y319" i="16"/>
  <c r="Z317" i="16"/>
  <c r="Z316" i="16"/>
  <c r="Z315" i="16"/>
  <c r="Z313" i="16"/>
  <c r="Y312" i="16"/>
  <c r="Y311" i="16"/>
  <c r="Y309" i="16"/>
  <c r="AA309" i="16" s="1"/>
  <c r="AB309" i="16" s="1"/>
  <c r="Y305" i="16"/>
  <c r="Y304" i="16"/>
  <c r="Y303" i="16"/>
  <c r="Z301" i="16"/>
  <c r="Z300" i="16"/>
  <c r="Z299" i="16"/>
  <c r="Z297" i="16"/>
  <c r="Y296" i="16"/>
  <c r="Y295" i="16"/>
  <c r="Y293" i="16"/>
  <c r="Y289" i="16"/>
  <c r="AA289" i="16" s="1"/>
  <c r="AB289" i="16" s="1"/>
  <c r="Y288" i="16"/>
  <c r="Y287" i="16"/>
  <c r="Z285" i="16"/>
  <c r="Z284" i="16"/>
  <c r="Z283" i="16"/>
  <c r="Z281" i="16"/>
  <c r="Y280" i="16"/>
  <c r="Y279" i="16"/>
  <c r="Y277" i="16"/>
  <c r="Y273" i="16"/>
  <c r="AA273" i="16" s="1"/>
  <c r="AB273" i="16" s="1"/>
  <c r="Y272" i="16"/>
  <c r="Y271" i="16"/>
  <c r="Z269" i="16"/>
  <c r="Z268" i="16"/>
  <c r="Z267" i="16"/>
  <c r="Z265" i="16"/>
  <c r="Y264" i="16"/>
  <c r="Y263" i="16"/>
  <c r="Y261" i="16"/>
  <c r="AA261" i="16" s="1"/>
  <c r="AB261" i="16" s="1"/>
  <c r="Y257" i="16"/>
  <c r="Y256" i="16"/>
  <c r="Y255" i="16"/>
  <c r="Z253" i="16"/>
  <c r="Z252" i="16"/>
  <c r="Z251" i="16"/>
  <c r="Z249" i="16"/>
  <c r="Y248" i="16"/>
  <c r="Y247" i="16"/>
  <c r="Y245" i="16"/>
  <c r="AA245" i="16" s="1"/>
  <c r="AB245" i="16" s="1"/>
  <c r="Y241" i="16"/>
  <c r="Y240" i="16"/>
  <c r="Y239" i="16"/>
  <c r="Z237" i="16"/>
  <c r="Z236" i="16"/>
  <c r="Z235" i="16"/>
  <c r="Z233" i="16"/>
  <c r="Y232" i="16"/>
  <c r="Y231" i="16"/>
  <c r="Y229" i="16"/>
  <c r="Y225" i="16"/>
  <c r="AA225" i="16" s="1"/>
  <c r="AB225" i="16" s="1"/>
  <c r="Y224" i="16"/>
  <c r="Y223" i="16"/>
  <c r="Z221" i="16"/>
  <c r="Z220" i="16"/>
  <c r="Z219" i="16"/>
  <c r="Z217" i="16"/>
  <c r="Y216" i="16"/>
  <c r="Y215" i="16"/>
  <c r="Y213" i="16"/>
  <c r="Y209" i="16"/>
  <c r="AA209" i="16" s="1"/>
  <c r="Y208" i="16"/>
  <c r="Y207" i="16"/>
  <c r="Y205" i="16"/>
  <c r="Z202" i="16"/>
  <c r="Y193" i="16"/>
  <c r="Y192" i="16"/>
  <c r="Y191" i="16"/>
  <c r="Y189" i="16"/>
  <c r="AA189" i="16" s="1"/>
  <c r="Z186" i="16"/>
  <c r="Z179" i="16"/>
  <c r="Y178" i="16"/>
  <c r="Z174" i="16"/>
  <c r="Z172" i="16"/>
  <c r="Y171" i="16"/>
  <c r="Y166" i="16"/>
  <c r="Z164" i="16"/>
  <c r="Z163" i="16"/>
  <c r="Y162" i="16"/>
  <c r="Z158" i="16"/>
  <c r="Z156" i="16"/>
  <c r="Y155" i="16"/>
  <c r="Y150" i="16"/>
  <c r="Y148" i="16"/>
  <c r="Z144" i="16"/>
  <c r="Z143" i="16"/>
  <c r="Z137" i="16"/>
  <c r="Y136" i="16"/>
  <c r="Y135" i="16"/>
  <c r="Z133" i="16"/>
  <c r="Z128" i="16"/>
  <c r="Z127" i="16"/>
  <c r="Z121" i="16"/>
  <c r="Y120" i="16"/>
  <c r="AA120" i="16" s="1"/>
  <c r="Y119" i="16"/>
  <c r="Z117" i="16"/>
  <c r="Z114" i="16"/>
  <c r="Y113" i="16"/>
  <c r="Y109" i="16"/>
  <c r="Z107" i="16"/>
  <c r="Y106" i="16"/>
  <c r="Y105" i="16"/>
  <c r="Z103" i="16"/>
  <c r="Z102" i="16"/>
  <c r="Z101" i="16"/>
  <c r="Z99" i="16"/>
  <c r="Y98" i="16"/>
  <c r="Y97" i="16"/>
  <c r="Y95" i="16"/>
  <c r="AA95" i="16" s="1"/>
  <c r="Z88" i="16"/>
  <c r="Z80" i="16"/>
  <c r="Y76" i="16"/>
  <c r="Z74" i="16"/>
  <c r="Z73" i="16"/>
  <c r="Y68" i="16"/>
  <c r="Z66" i="16"/>
  <c r="Z65" i="16"/>
  <c r="Y62" i="16"/>
  <c r="AA62" i="16" s="1"/>
  <c r="Y61" i="16"/>
  <c r="Z59" i="16"/>
  <c r="Z55" i="16"/>
  <c r="Y54" i="16"/>
  <c r="Y53" i="16"/>
  <c r="Z51" i="16"/>
  <c r="Y47" i="16"/>
  <c r="Z44" i="16"/>
  <c r="Y40" i="16"/>
  <c r="Z36" i="16"/>
  <c r="Y32" i="16"/>
  <c r="Z29" i="16"/>
  <c r="Z26" i="16"/>
  <c r="Y25" i="16"/>
  <c r="Z21" i="16"/>
  <c r="Z18" i="16"/>
  <c r="Y17" i="16"/>
  <c r="Z15" i="16"/>
  <c r="Y14" i="16"/>
  <c r="Y11" i="16"/>
  <c r="Z8" i="16"/>
  <c r="Y7" i="16"/>
  <c r="Y6" i="16"/>
  <c r="Y607" i="16"/>
  <c r="AA607" i="16" s="1"/>
  <c r="Y603" i="16"/>
  <c r="Z598" i="16"/>
  <c r="Z596" i="16"/>
  <c r="Z592" i="16"/>
  <c r="Y590" i="16"/>
  <c r="Y588" i="16"/>
  <c r="AA588" i="16" s="1"/>
  <c r="Y584" i="16"/>
  <c r="Z577" i="16"/>
  <c r="Y573" i="16"/>
  <c r="Z571" i="16"/>
  <c r="Y569" i="16"/>
  <c r="AA569" i="16" s="1"/>
  <c r="Y563" i="16"/>
  <c r="Z558" i="16"/>
  <c r="Z554" i="16"/>
  <c r="Z552" i="16"/>
  <c r="Y550" i="16"/>
  <c r="AA550" i="16" s="1"/>
  <c r="AB550" i="16" s="1"/>
  <c r="Y546" i="16"/>
  <c r="Y544" i="16"/>
  <c r="Z541" i="16"/>
  <c r="Z535" i="16"/>
  <c r="Y533" i="16"/>
  <c r="Z531" i="16"/>
  <c r="Y527" i="16"/>
  <c r="Z516" i="16"/>
  <c r="Z514" i="16"/>
  <c r="Z512" i="16"/>
  <c r="Y508" i="16"/>
  <c r="Y506" i="16"/>
  <c r="Z501" i="16"/>
  <c r="Z497" i="16"/>
  <c r="Z495" i="16"/>
  <c r="Y493" i="16"/>
  <c r="AA493" i="16" s="1"/>
  <c r="Y491" i="16"/>
  <c r="Y489" i="16"/>
  <c r="Y487" i="16"/>
  <c r="Z478" i="16"/>
  <c r="Z476" i="16"/>
  <c r="Z474" i="16"/>
  <c r="Y472" i="16"/>
  <c r="Y470" i="16"/>
  <c r="Y468" i="16"/>
  <c r="Z457" i="16"/>
  <c r="Z455" i="16"/>
  <c r="Z451" i="16"/>
  <c r="Y449" i="16"/>
  <c r="Z443" i="16"/>
  <c r="Y437" i="16"/>
  <c r="Y429" i="16"/>
  <c r="Y427" i="16"/>
  <c r="Z422" i="16"/>
  <c r="Z418" i="16"/>
  <c r="Z415" i="16"/>
  <c r="Y410" i="16"/>
  <c r="Y406" i="16"/>
  <c r="Y404" i="16"/>
  <c r="Y402" i="16"/>
  <c r="AA402" i="16" s="1"/>
  <c r="AB402" i="16" s="1"/>
  <c r="Z399" i="16"/>
  <c r="Y397" i="16"/>
  <c r="AA397" i="16" s="1"/>
  <c r="Y394" i="16"/>
  <c r="Y390" i="16"/>
  <c r="Y388" i="16"/>
  <c r="AA388" i="16" s="1"/>
  <c r="AB388" i="16" s="1"/>
  <c r="Y386" i="16"/>
  <c r="AA386" i="16" s="1"/>
  <c r="AB386" i="16" s="1"/>
  <c r="Z383" i="16"/>
  <c r="Y381" i="16"/>
  <c r="AA381" i="16" s="1"/>
  <c r="Y378" i="16"/>
  <c r="Y374" i="16"/>
  <c r="Y372" i="16"/>
  <c r="AA372" i="16" s="1"/>
  <c r="AB372" i="16" s="1"/>
  <c r="Y370" i="16"/>
  <c r="Z367" i="16"/>
  <c r="Y365" i="16"/>
  <c r="AA365" i="16" s="1"/>
  <c r="Y362" i="16"/>
  <c r="Y358" i="16"/>
  <c r="Y356" i="16"/>
  <c r="Y354" i="16"/>
  <c r="Z351" i="16"/>
  <c r="Y349" i="16"/>
  <c r="AA349" i="16" s="1"/>
  <c r="Y346" i="16"/>
  <c r="Y342" i="16"/>
  <c r="Y340" i="16"/>
  <c r="Y338" i="16"/>
  <c r="AA338" i="16" s="1"/>
  <c r="AB338" i="16" s="1"/>
  <c r="Z335" i="16"/>
  <c r="Y333" i="16"/>
  <c r="AA333" i="16" s="1"/>
  <c r="Y330" i="16"/>
  <c r="Y326" i="16"/>
  <c r="Y324" i="16"/>
  <c r="AA324" i="16" s="1"/>
  <c r="Y322" i="16"/>
  <c r="AA322" i="16" s="1"/>
  <c r="Z319" i="16"/>
  <c r="Y317" i="16"/>
  <c r="AA317" i="16" s="1"/>
  <c r="Y314" i="16"/>
  <c r="Y310" i="16"/>
  <c r="Y308" i="16"/>
  <c r="AA308" i="16" s="1"/>
  <c r="AB308" i="16" s="1"/>
  <c r="Y306" i="16"/>
  <c r="Z303" i="16"/>
  <c r="Y301" i="16"/>
  <c r="AA301" i="16" s="1"/>
  <c r="AB301" i="16" s="1"/>
  <c r="Y298" i="16"/>
  <c r="Y294" i="16"/>
  <c r="Y292" i="16"/>
  <c r="Y290" i="16"/>
  <c r="Z287" i="16"/>
  <c r="Y285" i="16"/>
  <c r="AA285" i="16" s="1"/>
  <c r="AB285" i="16" s="1"/>
  <c r="Y282" i="16"/>
  <c r="Y278" i="16"/>
  <c r="Y276" i="16"/>
  <c r="Y274" i="16"/>
  <c r="AA274" i="16" s="1"/>
  <c r="AB274" i="16" s="1"/>
  <c r="Z271" i="16"/>
  <c r="Y269" i="16"/>
  <c r="AA269" i="16" s="1"/>
  <c r="AB269" i="16" s="1"/>
  <c r="Y266" i="16"/>
  <c r="Y262" i="16"/>
  <c r="Y260" i="16"/>
  <c r="AA260" i="16" s="1"/>
  <c r="AB260" i="16" s="1"/>
  <c r="Y258" i="16"/>
  <c r="AA258" i="16" s="1"/>
  <c r="AB258" i="16" s="1"/>
  <c r="Z255" i="16"/>
  <c r="Y253" i="16"/>
  <c r="AA253" i="16" s="1"/>
  <c r="AB253" i="16" s="1"/>
  <c r="Y250" i="16"/>
  <c r="Y246" i="16"/>
  <c r="Y244" i="16"/>
  <c r="AA244" i="16" s="1"/>
  <c r="AB244" i="16" s="1"/>
  <c r="Y242" i="16"/>
  <c r="Z239" i="16"/>
  <c r="Y237" i="16"/>
  <c r="AA237" i="16" s="1"/>
  <c r="AB237" i="16" s="1"/>
  <c r="Y234" i="16"/>
  <c r="Y230" i="16"/>
  <c r="Y228" i="16"/>
  <c r="Y226" i="16"/>
  <c r="Z223" i="16"/>
  <c r="Y221" i="16"/>
  <c r="AA221" i="16" s="1"/>
  <c r="Y218" i="16"/>
  <c r="Y214" i="16"/>
  <c r="Y212" i="16"/>
  <c r="Y210" i="16"/>
  <c r="AA210" i="16" s="1"/>
  <c r="Z207" i="16"/>
  <c r="Z201" i="16"/>
  <c r="Y194" i="16"/>
  <c r="AA194" i="16" s="1"/>
  <c r="Z191" i="16"/>
  <c r="Z185" i="16"/>
  <c r="Z176" i="16"/>
  <c r="Y172" i="16"/>
  <c r="Z170" i="16"/>
  <c r="Z167" i="16"/>
  <c r="Y165" i="16"/>
  <c r="Z160" i="16"/>
  <c r="Y156" i="16"/>
  <c r="Z154" i="16"/>
  <c r="Z151" i="16"/>
  <c r="Y149" i="16"/>
  <c r="Y147" i="16"/>
  <c r="AA147" i="16" s="1"/>
  <c r="Y145" i="16"/>
  <c r="Y142" i="16"/>
  <c r="Y131" i="16"/>
  <c r="Y129" i="16"/>
  <c r="Y126" i="16"/>
  <c r="Z116" i="16"/>
  <c r="Z109" i="16"/>
  <c r="Y107" i="16"/>
  <c r="Y102" i="16"/>
  <c r="Z100" i="16"/>
  <c r="Z98" i="16"/>
  <c r="Z96" i="16"/>
  <c r="Y93" i="16"/>
  <c r="Y89" i="16"/>
  <c r="Z87" i="16"/>
  <c r="Y78" i="16"/>
  <c r="Z76" i="16"/>
  <c r="Y74" i="16"/>
  <c r="Z72" i="16"/>
  <c r="Z69" i="16"/>
  <c r="Y67" i="16"/>
  <c r="Y63" i="16"/>
  <c r="Y49" i="16"/>
  <c r="AA49" i="16" s="1"/>
  <c r="Z45" i="16"/>
  <c r="Y43" i="16"/>
  <c r="Z41" i="16"/>
  <c r="Z39" i="16"/>
  <c r="Y38" i="16"/>
  <c r="Y36" i="16"/>
  <c r="Y34" i="16"/>
  <c r="Z32" i="16"/>
  <c r="Y30" i="16"/>
  <c r="AA30" i="16" s="1"/>
  <c r="Z19" i="16"/>
  <c r="Y12" i="16"/>
  <c r="Y10" i="16"/>
  <c r="Y8" i="16"/>
  <c r="AA8" i="16" s="1"/>
  <c r="AB8" i="16" s="1"/>
  <c r="Z5" i="16"/>
  <c r="Y608" i="16"/>
  <c r="Y604" i="16"/>
  <c r="Z597" i="16"/>
  <c r="Z595" i="16"/>
  <c r="Z593" i="16"/>
  <c r="Y585" i="16"/>
  <c r="Z576" i="16"/>
  <c r="Z574" i="16"/>
  <c r="Y570" i="16"/>
  <c r="AA570" i="16" s="1"/>
  <c r="Y568" i="16"/>
  <c r="Y551" i="16"/>
  <c r="AA551" i="16" s="1"/>
  <c r="AB551" i="16" s="1"/>
  <c r="Z547" i="16"/>
  <c r="Z538" i="16"/>
  <c r="Z534" i="16"/>
  <c r="Y530" i="16"/>
  <c r="Z517" i="16"/>
  <c r="Y513" i="16"/>
  <c r="Y511" i="16"/>
  <c r="AA511" i="16" s="1"/>
  <c r="AB511" i="16" s="1"/>
  <c r="Y509" i="16"/>
  <c r="AA509" i="16" s="1"/>
  <c r="Z500" i="16"/>
  <c r="Y492" i="16"/>
  <c r="AA492" i="16" s="1"/>
  <c r="Y488" i="16"/>
  <c r="AA488" i="16" s="1"/>
  <c r="Z481" i="16"/>
  <c r="Z475" i="16"/>
  <c r="Y473" i="16"/>
  <c r="Z462" i="16"/>
  <c r="Z452" i="16"/>
  <c r="Y448" i="16"/>
  <c r="Y442" i="16"/>
  <c r="Y434" i="16"/>
  <c r="Z428" i="16"/>
  <c r="Z421" i="16"/>
  <c r="Z407" i="16"/>
  <c r="Z391" i="16"/>
  <c r="Y382" i="16"/>
  <c r="Z371" i="16"/>
  <c r="Z359" i="16"/>
  <c r="Z355" i="16"/>
  <c r="Y334" i="16"/>
  <c r="Z327" i="16"/>
  <c r="Z323" i="16"/>
  <c r="Z311" i="16"/>
  <c r="Z307" i="16"/>
  <c r="Z295" i="16"/>
  <c r="Z291" i="16"/>
  <c r="Y270" i="16"/>
  <c r="Y254" i="16"/>
  <c r="Z215" i="16"/>
  <c r="Z211" i="16"/>
  <c r="Y199" i="16"/>
  <c r="AA199" i="16" s="1"/>
  <c r="Y195" i="16"/>
  <c r="AA195" i="16" s="1"/>
  <c r="Y190" i="16"/>
  <c r="Y183" i="16"/>
  <c r="Z173" i="16"/>
  <c r="Z171" i="16"/>
  <c r="Y168" i="16"/>
  <c r="Y164" i="16"/>
  <c r="Y161" i="16"/>
  <c r="AA161" i="16" s="1"/>
  <c r="Z155" i="16"/>
  <c r="Z150" i="16"/>
  <c r="Y146" i="16"/>
  <c r="AA146" i="16" s="1"/>
  <c r="Y130" i="16"/>
  <c r="AA130" i="16" s="1"/>
  <c r="AB130" i="16" s="1"/>
  <c r="Y127" i="16"/>
  <c r="Z115" i="16"/>
  <c r="Z112" i="16"/>
  <c r="Z110" i="16"/>
  <c r="Z106" i="16"/>
  <c r="Z104" i="16"/>
  <c r="Y85" i="16"/>
  <c r="Z77" i="16"/>
  <c r="Y70" i="16"/>
  <c r="Y66" i="16"/>
  <c r="Y57" i="16"/>
  <c r="Y42" i="16"/>
  <c r="Z37" i="16"/>
  <c r="Y35" i="16"/>
  <c r="Y31" i="16"/>
  <c r="Y22" i="16"/>
  <c r="AA22" i="16" s="1"/>
  <c r="Z9" i="16"/>
  <c r="Y4" i="16"/>
  <c r="Z606" i="16"/>
  <c r="Z604" i="16"/>
  <c r="Z602" i="16"/>
  <c r="Y600" i="16"/>
  <c r="Y598" i="16"/>
  <c r="AA598" i="16" s="1"/>
  <c r="AB598" i="16" s="1"/>
  <c r="Y596" i="16"/>
  <c r="AA596" i="16" s="1"/>
  <c r="Z585" i="16"/>
  <c r="Z583" i="16"/>
  <c r="Z579" i="16"/>
  <c r="Y577" i="16"/>
  <c r="Y571" i="16"/>
  <c r="Z566" i="16"/>
  <c r="Z564" i="16"/>
  <c r="Y562" i="16"/>
  <c r="AA562" i="16" s="1"/>
  <c r="AB562" i="16" s="1"/>
  <c r="Z560" i="16"/>
  <c r="Y558" i="16"/>
  <c r="AA558" i="16" s="1"/>
  <c r="Y552" i="16"/>
  <c r="Z549" i="16"/>
  <c r="Z545" i="16"/>
  <c r="Y543" i="16"/>
  <c r="AA543" i="16" s="1"/>
  <c r="AB543" i="16" s="1"/>
  <c r="Y541" i="16"/>
  <c r="Z539" i="16"/>
  <c r="Z526" i="16"/>
  <c r="Y524" i="16"/>
  <c r="Z522" i="16"/>
  <c r="Z520" i="16"/>
  <c r="Y514" i="16"/>
  <c r="AA514" i="16" s="1"/>
  <c r="AB514" i="16" s="1"/>
  <c r="Z509" i="16"/>
  <c r="Y505" i="16"/>
  <c r="Z503" i="16"/>
  <c r="Y501" i="16"/>
  <c r="AA501" i="16" s="1"/>
  <c r="Y499" i="16"/>
  <c r="Y495" i="16"/>
  <c r="Y486" i="16"/>
  <c r="AA486" i="16" s="1"/>
  <c r="AB486" i="16" s="1"/>
  <c r="Z484" i="16"/>
  <c r="Z482" i="16"/>
  <c r="Y480" i="16"/>
  <c r="Y476" i="16"/>
  <c r="AA476" i="16" s="1"/>
  <c r="Z469" i="16"/>
  <c r="Z467" i="16"/>
  <c r="Z465" i="16"/>
  <c r="Z463" i="16"/>
  <c r="Y459" i="16"/>
  <c r="Y457" i="16"/>
  <c r="Z448" i="16"/>
  <c r="Z446" i="16"/>
  <c r="Z442" i="16"/>
  <c r="Z440" i="16"/>
  <c r="Z436" i="16"/>
  <c r="Z434" i="16"/>
  <c r="Y432" i="16"/>
  <c r="Z430" i="16"/>
  <c r="Z423" i="16"/>
  <c r="Y422" i="16"/>
  <c r="AA422" i="16" s="1"/>
  <c r="AB422" i="16" s="1"/>
  <c r="Y420" i="16"/>
  <c r="Y418" i="16"/>
  <c r="Z416" i="16"/>
  <c r="Z413" i="16"/>
  <c r="Z411" i="16"/>
  <c r="Y409" i="16"/>
  <c r="Z400" i="16"/>
  <c r="Z398" i="16"/>
  <c r="Y393" i="16"/>
  <c r="AA393" i="16" s="1"/>
  <c r="Z384" i="16"/>
  <c r="Z382" i="16"/>
  <c r="Y377" i="16"/>
  <c r="AA377" i="16" s="1"/>
  <c r="Z368" i="16"/>
  <c r="Z366" i="16"/>
  <c r="Y361" i="16"/>
  <c r="AA361" i="16" s="1"/>
  <c r="Z352" i="16"/>
  <c r="Z350" i="16"/>
  <c r="Y345" i="16"/>
  <c r="Z336" i="16"/>
  <c r="Z334" i="16"/>
  <c r="Y329" i="16"/>
  <c r="AA329" i="16" s="1"/>
  <c r="Z320" i="16"/>
  <c r="Z318" i="16"/>
  <c r="Y313" i="16"/>
  <c r="AA313" i="16" s="1"/>
  <c r="Z304" i="16"/>
  <c r="Z302" i="16"/>
  <c r="Y297" i="16"/>
  <c r="AA297" i="16" s="1"/>
  <c r="AB297" i="16" s="1"/>
  <c r="Z288" i="16"/>
  <c r="Z286" i="16"/>
  <c r="Y281" i="16"/>
  <c r="Z272" i="16"/>
  <c r="Z270" i="16"/>
  <c r="Y265" i="16"/>
  <c r="AA265" i="16" s="1"/>
  <c r="AB265" i="16" s="1"/>
  <c r="Z256" i="16"/>
  <c r="Z254" i="16"/>
  <c r="Y249" i="16"/>
  <c r="AA249" i="16" s="1"/>
  <c r="AB249" i="16" s="1"/>
  <c r="Z240" i="16"/>
  <c r="Z238" i="16"/>
  <c r="Y233" i="16"/>
  <c r="AA233" i="16" s="1"/>
  <c r="AB233" i="16" s="1"/>
  <c r="Z224" i="16"/>
  <c r="Z222" i="16"/>
  <c r="Y217" i="16"/>
  <c r="Z208" i="16"/>
  <c r="Z206" i="16"/>
  <c r="Z204" i="16"/>
  <c r="Z199" i="16"/>
  <c r="Z197" i="16"/>
  <c r="Z192" i="16"/>
  <c r="Z190" i="16"/>
  <c r="Z188" i="16"/>
  <c r="Z183" i="16"/>
  <c r="Z181" i="16"/>
  <c r="Y179" i="16"/>
  <c r="AA179" i="16" s="1"/>
  <c r="Z177" i="16"/>
  <c r="Y170" i="16"/>
  <c r="Z168" i="16"/>
  <c r="Y163" i="16"/>
  <c r="AA163" i="16" s="1"/>
  <c r="Z161" i="16"/>
  <c r="Y154" i="16"/>
  <c r="AA154" i="16" s="1"/>
  <c r="Z152" i="16"/>
  <c r="Y141" i="16"/>
  <c r="Z139" i="16"/>
  <c r="Y134" i="16"/>
  <c r="AA134" i="16" s="1"/>
  <c r="Z132" i="16"/>
  <c r="Y125" i="16"/>
  <c r="Z123" i="16"/>
  <c r="Y118" i="16"/>
  <c r="AA118" i="16" s="1"/>
  <c r="Y116" i="16"/>
  <c r="AA116" i="16" s="1"/>
  <c r="Y114" i="16"/>
  <c r="Y111" i="16"/>
  <c r="Z108" i="16"/>
  <c r="Z105" i="16"/>
  <c r="Y103" i="16"/>
  <c r="AA103" i="16" s="1"/>
  <c r="Y100" i="16"/>
  <c r="Y96" i="16"/>
  <c r="Y94" i="16"/>
  <c r="Y92" i="16"/>
  <c r="AA92" i="16" s="1"/>
  <c r="Z90" i="16"/>
  <c r="Z85" i="16"/>
  <c r="Z83" i="16"/>
  <c r="Z79" i="16"/>
  <c r="Z75" i="16"/>
  <c r="Y72" i="16"/>
  <c r="Z70" i="16"/>
  <c r="Y65" i="16"/>
  <c r="Z61" i="16"/>
  <c r="Y52" i="16"/>
  <c r="Z50" i="16"/>
  <c r="Z48" i="16"/>
  <c r="Z46" i="16"/>
  <c r="Z42" i="16"/>
  <c r="Y41" i="16"/>
  <c r="AA41" i="16" s="1"/>
  <c r="Y39" i="16"/>
  <c r="Z35" i="16"/>
  <c r="Y28" i="16"/>
  <c r="AA28" i="16" s="1"/>
  <c r="Z24" i="16"/>
  <c r="Y21" i="16"/>
  <c r="Y15" i="16"/>
  <c r="Z11" i="16"/>
  <c r="Z6" i="16"/>
  <c r="Z4" i="16"/>
  <c r="Z591" i="16"/>
  <c r="Y587" i="16"/>
  <c r="Z572" i="16"/>
  <c r="Y566" i="16"/>
  <c r="AA566" i="16" s="1"/>
  <c r="Y557" i="16"/>
  <c r="AA557" i="16" s="1"/>
  <c r="Z553" i="16"/>
  <c r="Y532" i="16"/>
  <c r="AA532" i="16" s="1"/>
  <c r="Z528" i="16"/>
  <c r="Z519" i="16"/>
  <c r="Y507" i="16"/>
  <c r="Y494" i="16"/>
  <c r="Z490" i="16"/>
  <c r="Z477" i="16"/>
  <c r="Z471" i="16"/>
  <c r="Y467" i="16"/>
  <c r="AA467" i="16" s="1"/>
  <c r="AB467" i="16" s="1"/>
  <c r="Z456" i="16"/>
  <c r="Y454" i="16"/>
  <c r="AA454" i="16" s="1"/>
  <c r="AB454" i="16" s="1"/>
  <c r="Y450" i="16"/>
  <c r="AA450" i="16" s="1"/>
  <c r="AB450" i="16" s="1"/>
  <c r="Y444" i="16"/>
  <c r="Y440" i="16"/>
  <c r="AA440" i="16" s="1"/>
  <c r="Y430" i="16"/>
  <c r="AA430" i="16" s="1"/>
  <c r="AB430" i="16" s="1"/>
  <c r="Y426" i="16"/>
  <c r="AA426" i="16" s="1"/>
  <c r="Y423" i="16"/>
  <c r="AA423" i="16" s="1"/>
  <c r="AB423" i="16" s="1"/>
  <c r="Z419" i="16"/>
  <c r="Z403" i="16"/>
  <c r="Y398" i="16"/>
  <c r="Z387" i="16"/>
  <c r="Z375" i="16"/>
  <c r="Y366" i="16"/>
  <c r="AA366" i="16" s="1"/>
  <c r="AB366" i="16" s="1"/>
  <c r="Y350" i="16"/>
  <c r="Z343" i="16"/>
  <c r="Z339" i="16"/>
  <c r="Y318" i="16"/>
  <c r="Y302" i="16"/>
  <c r="AA302" i="16" s="1"/>
  <c r="Y286" i="16"/>
  <c r="Z279" i="16"/>
  <c r="Z275" i="16"/>
  <c r="Z263" i="16"/>
  <c r="Z259" i="16"/>
  <c r="Z247" i="16"/>
  <c r="Z243" i="16"/>
  <c r="Y238" i="16"/>
  <c r="AA238" i="16" s="1"/>
  <c r="Z231" i="16"/>
  <c r="Z227" i="16"/>
  <c r="Y222" i="16"/>
  <c r="Y206" i="16"/>
  <c r="Z180" i="16"/>
  <c r="Y177" i="16"/>
  <c r="AA177" i="16" s="1"/>
  <c r="Z169" i="16"/>
  <c r="Z166" i="16"/>
  <c r="Z157" i="16"/>
  <c r="Z153" i="16"/>
  <c r="Y152" i="16"/>
  <c r="Y143" i="16"/>
  <c r="Y108" i="16"/>
  <c r="AA108" i="16" s="1"/>
  <c r="Y99" i="16"/>
  <c r="AA99" i="16" s="1"/>
  <c r="AB99" i="16" s="1"/>
  <c r="Y81" i="16"/>
  <c r="Y79" i="16"/>
  <c r="Y75" i="16"/>
  <c r="AA75" i="16" s="1"/>
  <c r="AB75" i="16" s="1"/>
  <c r="Z71" i="16"/>
  <c r="Z68" i="16"/>
  <c r="Z64" i="16"/>
  <c r="Y46" i="16"/>
  <c r="AA46" i="16" s="1"/>
  <c r="Y44" i="16"/>
  <c r="AA44" i="16" s="1"/>
  <c r="AB44" i="16" s="1"/>
  <c r="Z40" i="16"/>
  <c r="Z33" i="16"/>
  <c r="Z27" i="16"/>
  <c r="Z13" i="16"/>
  <c r="Z7" i="16"/>
  <c r="Z605" i="16"/>
  <c r="Z580" i="16"/>
  <c r="Z563" i="16"/>
  <c r="Y555" i="16"/>
  <c r="Z546" i="16"/>
  <c r="Y538" i="16"/>
  <c r="AA538" i="16" s="1"/>
  <c r="Y521" i="16"/>
  <c r="AA521" i="16" s="1"/>
  <c r="Z487" i="16"/>
  <c r="Y479" i="16"/>
  <c r="AA479" i="16" s="1"/>
  <c r="AB479" i="16" s="1"/>
  <c r="Z470" i="16"/>
  <c r="Y462" i="16"/>
  <c r="Z445" i="16"/>
  <c r="Z408" i="16"/>
  <c r="Z394" i="16"/>
  <c r="Y387" i="16"/>
  <c r="Y380" i="16"/>
  <c r="AA380" i="16" s="1"/>
  <c r="AB380" i="16" s="1"/>
  <c r="Z358" i="16"/>
  <c r="Z344" i="16"/>
  <c r="Z330" i="16"/>
  <c r="Y323" i="16"/>
  <c r="Y316" i="16"/>
  <c r="AA316" i="16" s="1"/>
  <c r="Z294" i="16"/>
  <c r="Z280" i="16"/>
  <c r="Z266" i="16"/>
  <c r="Y259" i="16"/>
  <c r="Y252" i="16"/>
  <c r="AA252" i="16" s="1"/>
  <c r="AB252" i="16" s="1"/>
  <c r="Z230" i="16"/>
  <c r="Y180" i="16"/>
  <c r="Y159" i="16"/>
  <c r="Y115" i="16"/>
  <c r="AA115" i="16" s="1"/>
  <c r="Z93" i="16"/>
  <c r="Y71" i="16"/>
  <c r="Z12" i="16"/>
  <c r="Z603" i="16"/>
  <c r="Z561" i="16"/>
  <c r="Y536" i="16"/>
  <c r="Y519" i="16"/>
  <c r="AA519" i="16" s="1"/>
  <c r="AB519" i="16" s="1"/>
  <c r="Y502" i="16"/>
  <c r="AA502" i="16" s="1"/>
  <c r="Z468" i="16"/>
  <c r="Z435" i="16"/>
  <c r="Y421" i="16"/>
  <c r="AA421" i="16" s="1"/>
  <c r="Z414" i="16"/>
  <c r="Z378" i="16"/>
  <c r="Y364" i="16"/>
  <c r="Z314" i="16"/>
  <c r="Y300" i="16"/>
  <c r="AA300" i="16" s="1"/>
  <c r="Z278" i="16"/>
  <c r="Z264" i="16"/>
  <c r="Z250" i="16"/>
  <c r="Y243" i="16"/>
  <c r="AA243" i="16" s="1"/>
  <c r="AB243" i="16" s="1"/>
  <c r="Z214" i="16"/>
  <c r="Z149" i="16"/>
  <c r="Z135" i="16"/>
  <c r="Y84" i="16"/>
  <c r="Z599" i="16"/>
  <c r="Z590" i="16"/>
  <c r="Y582" i="16"/>
  <c r="AA582" i="16" s="1"/>
  <c r="AB582" i="16" s="1"/>
  <c r="Y565" i="16"/>
  <c r="AA565" i="16" s="1"/>
  <c r="Y540" i="16"/>
  <c r="Z506" i="16"/>
  <c r="Y498" i="16"/>
  <c r="AA498" i="16" s="1"/>
  <c r="AB498" i="16" s="1"/>
  <c r="Z489" i="16"/>
  <c r="Y481" i="16"/>
  <c r="AA481" i="16" s="1"/>
  <c r="Z464" i="16"/>
  <c r="Y456" i="16"/>
  <c r="Y439" i="16"/>
  <c r="AA439" i="16" s="1"/>
  <c r="Y431" i="16"/>
  <c r="Y424" i="16"/>
  <c r="Y417" i="16"/>
  <c r="Z410" i="16"/>
  <c r="Y403" i="16"/>
  <c r="AA403" i="16" s="1"/>
  <c r="AB403" i="16" s="1"/>
  <c r="Y396" i="16"/>
  <c r="Z374" i="16"/>
  <c r="Z360" i="16"/>
  <c r="Z346" i="16"/>
  <c r="Y339" i="16"/>
  <c r="Y332" i="16"/>
  <c r="Z310" i="16"/>
  <c r="Z296" i="16"/>
  <c r="Z282" i="16"/>
  <c r="Y275" i="16"/>
  <c r="AA275" i="16" s="1"/>
  <c r="AB275" i="16" s="1"/>
  <c r="Y268" i="16"/>
  <c r="AA268" i="16" s="1"/>
  <c r="AB268" i="16" s="1"/>
  <c r="Z246" i="16"/>
  <c r="Z232" i="16"/>
  <c r="Z218" i="16"/>
  <c r="Y211" i="16"/>
  <c r="AA211" i="16" s="1"/>
  <c r="Z203" i="16"/>
  <c r="Z196" i="16"/>
  <c r="Y182" i="16"/>
  <c r="AA182" i="16" s="1"/>
  <c r="Y175" i="16"/>
  <c r="Y153" i="16"/>
  <c r="AA153" i="16" s="1"/>
  <c r="Z138" i="16"/>
  <c r="Z124" i="16"/>
  <c r="Y73" i="16"/>
  <c r="Z58" i="16"/>
  <c r="Z43" i="16"/>
  <c r="Y29" i="16"/>
  <c r="Z14" i="16"/>
  <c r="Z216" i="16"/>
  <c r="Z187" i="16"/>
  <c r="Y173" i="16"/>
  <c r="Z165" i="16"/>
  <c r="Y144" i="16"/>
  <c r="Z122" i="16"/>
  <c r="Y86" i="16"/>
  <c r="Z78" i="16"/>
  <c r="Y64" i="16"/>
  <c r="Z56" i="16"/>
  <c r="Z34" i="16"/>
  <c r="Y20" i="16"/>
  <c r="Y595" i="16"/>
  <c r="AA595" i="16" s="1"/>
  <c r="Y578" i="16"/>
  <c r="AA578" i="16" s="1"/>
  <c r="AB578" i="16" s="1"/>
  <c r="Z544" i="16"/>
  <c r="Z527" i="16"/>
  <c r="Z485" i="16"/>
  <c r="Y460" i="16"/>
  <c r="Z406" i="16"/>
  <c r="Z392" i="16"/>
  <c r="Y371" i="16"/>
  <c r="AA371" i="16" s="1"/>
  <c r="AB371" i="16" s="1"/>
  <c r="Z342" i="16"/>
  <c r="Z328" i="16"/>
  <c r="Y307" i="16"/>
  <c r="Y236" i="16"/>
  <c r="Y200" i="16"/>
  <c r="Z178" i="16"/>
  <c r="Y157" i="16"/>
  <c r="AA157" i="16" s="1"/>
  <c r="Z142" i="16"/>
  <c r="Y128" i="16"/>
  <c r="AA128" i="16" s="1"/>
  <c r="Z113" i="16"/>
  <c r="Z91" i="16"/>
  <c r="Z47" i="16"/>
  <c r="Y33" i="16"/>
  <c r="Z584" i="16"/>
  <c r="Z483" i="16"/>
  <c r="Z449" i="16"/>
  <c r="Y419" i="16"/>
  <c r="Z390" i="16"/>
  <c r="Z362" i="16"/>
  <c r="Z248" i="16"/>
  <c r="Y220" i="16"/>
  <c r="AA220" i="16" s="1"/>
  <c r="AB220" i="16" s="1"/>
  <c r="Z162" i="16"/>
  <c r="Y104" i="16"/>
  <c r="AA104" i="16" s="1"/>
  <c r="Z16" i="16"/>
  <c r="Y601" i="16"/>
  <c r="Z533" i="16"/>
  <c r="Y348" i="16"/>
  <c r="AA348" i="16" s="1"/>
  <c r="AB348" i="16" s="1"/>
  <c r="Y291" i="16"/>
  <c r="Z234" i="16"/>
  <c r="Z119" i="16"/>
  <c r="Y60" i="16"/>
  <c r="AA60" i="16" s="1"/>
  <c r="Y525" i="16"/>
  <c r="AA525" i="16" s="1"/>
  <c r="Y284" i="16"/>
  <c r="AA284" i="16" s="1"/>
  <c r="AB284" i="16" s="1"/>
  <c r="Y227" i="16"/>
  <c r="Y169" i="16"/>
  <c r="AA169" i="16" s="1"/>
  <c r="Z53" i="16"/>
  <c r="Y576" i="16"/>
  <c r="Z542" i="16"/>
  <c r="Z508" i="16"/>
  <c r="Y475" i="16"/>
  <c r="AA475" i="16" s="1"/>
  <c r="AB475" i="16" s="1"/>
  <c r="Z441" i="16"/>
  <c r="Z412" i="16"/>
  <c r="Y355" i="16"/>
  <c r="AA355" i="16" s="1"/>
  <c r="AB355" i="16" s="1"/>
  <c r="Z326" i="16"/>
  <c r="Z298" i="16"/>
  <c r="Y184" i="16"/>
  <c r="Z126" i="16"/>
  <c r="Z97" i="16"/>
  <c r="Z67" i="16"/>
  <c r="Z38" i="16"/>
  <c r="Z10" i="16"/>
  <c r="Y500" i="16"/>
  <c r="AA500" i="16" s="1"/>
  <c r="Y433" i="16"/>
  <c r="Z376" i="16"/>
  <c r="Z262" i="16"/>
  <c r="Y9" i="16"/>
  <c r="AA9" i="16" s="1"/>
  <c r="Y559" i="16"/>
  <c r="AA559" i="16" s="1"/>
  <c r="AB559" i="16" s="1"/>
  <c r="Z312" i="16"/>
  <c r="Y198" i="16"/>
  <c r="AA198" i="16" s="1"/>
  <c r="Z140" i="16"/>
  <c r="Z82" i="16"/>
  <c r="Z23" i="16"/>
  <c r="Y3" i="16"/>
  <c r="A7" i="25" a="1"/>
  <c r="A7" i="25" s="1"/>
  <c r="D6" i="17" s="1"/>
  <c r="K16" i="1"/>
  <c r="A10" i="25"/>
  <c r="AA291" i="16" l="1"/>
  <c r="AB291" i="16" s="1"/>
  <c r="AA420" i="16"/>
  <c r="AB420" i="16" s="1"/>
  <c r="AA432" i="16"/>
  <c r="AB432" i="16" s="1"/>
  <c r="AA530" i="16"/>
  <c r="AB530" i="16" s="1"/>
  <c r="AA129" i="16"/>
  <c r="AA86" i="16"/>
  <c r="AB86" i="16" s="1"/>
  <c r="AA236" i="16"/>
  <c r="AB236" i="16" s="1"/>
  <c r="AA64" i="16"/>
  <c r="AB64" i="16" s="1"/>
  <c r="AA144" i="16"/>
  <c r="AB144" i="16" s="1"/>
  <c r="AA431" i="16"/>
  <c r="AB431" i="16" s="1"/>
  <c r="AA540" i="16"/>
  <c r="AB540" i="16" s="1"/>
  <c r="AA387" i="16"/>
  <c r="AB387" i="16" s="1"/>
  <c r="AA462" i="16"/>
  <c r="AB462" i="16" s="1"/>
  <c r="AA21" i="16"/>
  <c r="AB21" i="16" s="1"/>
  <c r="AA39" i="16"/>
  <c r="AB39" i="16" s="1"/>
  <c r="AA65" i="16"/>
  <c r="AB65" i="16" s="1"/>
  <c r="AA114" i="16"/>
  <c r="AB114" i="16" s="1"/>
  <c r="AA125" i="16"/>
  <c r="AB125" i="16" s="1"/>
  <c r="AA141" i="16"/>
  <c r="AB141" i="16" s="1"/>
  <c r="AA459" i="16"/>
  <c r="AB459" i="16" s="1"/>
  <c r="AA571" i="16"/>
  <c r="AA70" i="16"/>
  <c r="AB70" i="16" s="1"/>
  <c r="AA127" i="16"/>
  <c r="AB127" i="16" s="1"/>
  <c r="AA254" i="16"/>
  <c r="AB254" i="16" s="1"/>
  <c r="AA334" i="16"/>
  <c r="AB334" i="16" s="1"/>
  <c r="AA382" i="16"/>
  <c r="AB382" i="16" s="1"/>
  <c r="AA38" i="16"/>
  <c r="AB38" i="16" s="1"/>
  <c r="AA78" i="16"/>
  <c r="AB78" i="16" s="1"/>
  <c r="AA107" i="16"/>
  <c r="AB107" i="16" s="1"/>
  <c r="AA156" i="16"/>
  <c r="AB156" i="16" s="1"/>
  <c r="AA242" i="16"/>
  <c r="AB242" i="16" s="1"/>
  <c r="AA262" i="16"/>
  <c r="AB262" i="16" s="1"/>
  <c r="AA294" i="16"/>
  <c r="AA306" i="16"/>
  <c r="AB306" i="16" s="1"/>
  <c r="AA358" i="16"/>
  <c r="AB358" i="16" s="1"/>
  <c r="AA370" i="16"/>
  <c r="AB370" i="16" s="1"/>
  <c r="AA390" i="16"/>
  <c r="AB390" i="16" s="1"/>
  <c r="AA429" i="16"/>
  <c r="AB429" i="16" s="1"/>
  <c r="AA470" i="16"/>
  <c r="AB470" i="16" s="1"/>
  <c r="AA506" i="16"/>
  <c r="AB506" i="16" s="1"/>
  <c r="AA11" i="16"/>
  <c r="AA54" i="16"/>
  <c r="AB54" i="16" s="1"/>
  <c r="AA105" i="16"/>
  <c r="AB105" i="16" s="1"/>
  <c r="AA113" i="16"/>
  <c r="AB113" i="16" s="1"/>
  <c r="AA193" i="16"/>
  <c r="AA208" i="16"/>
  <c r="AB208" i="16" s="1"/>
  <c r="AA229" i="16"/>
  <c r="AB229" i="16" s="1"/>
  <c r="AA272" i="16"/>
  <c r="AB272" i="16" s="1"/>
  <c r="AA293" i="16"/>
  <c r="AB293" i="16" s="1"/>
  <c r="AA312" i="16"/>
  <c r="AB312" i="16" s="1"/>
  <c r="AA336" i="16"/>
  <c r="AB336" i="16" s="1"/>
  <c r="AA344" i="16"/>
  <c r="AB344" i="16" s="1"/>
  <c r="AA357" i="16"/>
  <c r="AA376" i="16"/>
  <c r="AB376" i="16" s="1"/>
  <c r="AA400" i="16"/>
  <c r="AB400" i="16" s="1"/>
  <c r="AA408" i="16"/>
  <c r="AB408" i="16" s="1"/>
  <c r="AA416" i="16"/>
  <c r="AA438" i="16"/>
  <c r="AB438" i="16" s="1"/>
  <c r="AA463" i="16"/>
  <c r="AB463" i="16" s="1"/>
  <c r="AA477" i="16"/>
  <c r="AB477" i="16" s="1"/>
  <c r="AA531" i="16"/>
  <c r="AB531" i="16" s="1"/>
  <c r="AA539" i="16"/>
  <c r="AB539" i="16" s="1"/>
  <c r="AA564" i="16"/>
  <c r="AB564" i="16" s="1"/>
  <c r="AA572" i="16"/>
  <c r="AB572" i="16" s="1"/>
  <c r="AA591" i="16"/>
  <c r="AA605" i="16"/>
  <c r="AB605" i="16" s="1"/>
  <c r="AA80" i="16"/>
  <c r="AB80" i="16" s="1"/>
  <c r="AA124" i="16"/>
  <c r="AB124" i="16" s="1"/>
  <c r="AA188" i="16"/>
  <c r="AA251" i="16"/>
  <c r="AB251" i="16" s="1"/>
  <c r="AA315" i="16"/>
  <c r="AB315" i="16" s="1"/>
  <c r="AA379" i="16"/>
  <c r="AB379" i="16" s="1"/>
  <c r="AA414" i="16"/>
  <c r="AB414" i="16" s="1"/>
  <c r="AA458" i="16"/>
  <c r="AB458" i="16" s="1"/>
  <c r="AA464" i="16"/>
  <c r="AB464" i="16" s="1"/>
  <c r="AA483" i="16"/>
  <c r="AB483" i="16" s="1"/>
  <c r="AA496" i="16"/>
  <c r="AA515" i="16"/>
  <c r="AB515" i="16" s="1"/>
  <c r="AA522" i="16"/>
  <c r="AB522" i="16" s="1"/>
  <c r="AA547" i="16"/>
  <c r="AB547" i="16" s="1"/>
  <c r="AA554" i="16"/>
  <c r="AA579" i="16"/>
  <c r="AB579" i="16" s="1"/>
  <c r="AA586" i="16"/>
  <c r="AB586" i="16" s="1"/>
  <c r="AA173" i="16"/>
  <c r="AB173" i="16" s="1"/>
  <c r="AA332" i="16"/>
  <c r="AB332" i="16" s="1"/>
  <c r="AA417" i="16"/>
  <c r="AB417" i="16" s="1"/>
  <c r="AA259" i="16"/>
  <c r="AB259" i="16" s="1"/>
  <c r="AA206" i="16"/>
  <c r="AB206" i="16" s="1"/>
  <c r="AA398" i="16"/>
  <c r="AB398" i="16" s="1"/>
  <c r="AA507" i="16"/>
  <c r="AB507" i="16" s="1"/>
  <c r="AA587" i="16"/>
  <c r="AB587" i="16" s="1"/>
  <c r="AA72" i="16"/>
  <c r="AB72" i="16" s="1"/>
  <c r="AA480" i="16"/>
  <c r="AA495" i="16"/>
  <c r="AB495" i="16" s="1"/>
  <c r="AA505" i="16"/>
  <c r="AB505" i="16" s="1"/>
  <c r="AA541" i="16"/>
  <c r="AB541" i="16" s="1"/>
  <c r="AA552" i="16"/>
  <c r="AA31" i="16"/>
  <c r="AB31" i="16" s="1"/>
  <c r="AA164" i="16"/>
  <c r="AB164" i="16" s="1"/>
  <c r="AA473" i="16"/>
  <c r="AB473" i="16" s="1"/>
  <c r="AA608" i="16"/>
  <c r="AB608" i="16" s="1"/>
  <c r="AA63" i="16"/>
  <c r="AA74" i="16"/>
  <c r="AB74" i="16" s="1"/>
  <c r="AA148" i="16"/>
  <c r="AB148" i="16" s="1"/>
  <c r="AA205" i="16"/>
  <c r="AA213" i="16"/>
  <c r="AB213" i="16" s="1"/>
  <c r="AA277" i="16"/>
  <c r="AB277" i="16" s="1"/>
  <c r="AA341" i="16"/>
  <c r="AB341" i="16" s="1"/>
  <c r="AA405" i="16"/>
  <c r="AA433" i="16"/>
  <c r="AB433" i="16" s="1"/>
  <c r="AA601" i="16"/>
  <c r="AB601" i="16" s="1"/>
  <c r="AA460" i="16"/>
  <c r="AB460" i="16" s="1"/>
  <c r="AA396" i="16"/>
  <c r="AB396" i="16" s="1"/>
  <c r="AA424" i="16"/>
  <c r="AB424" i="16" s="1"/>
  <c r="AA364" i="16"/>
  <c r="AB364" i="16" s="1"/>
  <c r="AA323" i="16"/>
  <c r="AB323" i="16" s="1"/>
  <c r="AA555" i="16"/>
  <c r="AB555" i="16" s="1"/>
  <c r="AA81" i="16"/>
  <c r="AB81" i="16" s="1"/>
  <c r="AA15" i="16"/>
  <c r="AB15" i="16" s="1"/>
  <c r="AA100" i="16"/>
  <c r="AB100" i="16" s="1"/>
  <c r="AA217" i="16"/>
  <c r="AB217" i="16" s="1"/>
  <c r="AA281" i="16"/>
  <c r="AB281" i="16" s="1"/>
  <c r="AA345" i="16"/>
  <c r="AB345" i="16" s="1"/>
  <c r="AA409" i="16"/>
  <c r="AB409" i="16" s="1"/>
  <c r="AA418" i="16"/>
  <c r="AB418" i="16" s="1"/>
  <c r="AA457" i="16"/>
  <c r="AB457" i="16" s="1"/>
  <c r="AA499" i="16"/>
  <c r="AB499" i="16" s="1"/>
  <c r="AA524" i="16"/>
  <c r="AB524" i="16" s="1"/>
  <c r="AA66" i="16"/>
  <c r="AB66" i="16" s="1"/>
  <c r="AA36" i="16"/>
  <c r="AB36" i="16" s="1"/>
  <c r="AA102" i="16"/>
  <c r="AB102" i="16" s="1"/>
  <c r="AA145" i="16"/>
  <c r="AB145" i="16" s="1"/>
  <c r="AA228" i="16"/>
  <c r="AB228" i="16" s="1"/>
  <c r="AA292" i="16"/>
  <c r="AB292" i="16" s="1"/>
  <c r="AA356" i="16"/>
  <c r="AB356" i="16" s="1"/>
  <c r="AA491" i="16"/>
  <c r="AB491" i="16" s="1"/>
  <c r="AA573" i="16"/>
  <c r="AA17" i="16"/>
  <c r="AB17" i="16" s="1"/>
  <c r="AA257" i="16"/>
  <c r="AB257" i="16" s="1"/>
  <c r="AA321" i="16"/>
  <c r="AB321" i="16" s="1"/>
  <c r="AA385" i="16"/>
  <c r="AA425" i="16"/>
  <c r="AB425" i="16" s="1"/>
  <c r="AA537" i="16"/>
  <c r="AB537" i="16" s="1"/>
  <c r="AB500" i="16"/>
  <c r="AB177" i="16"/>
  <c r="AB163" i="16"/>
  <c r="AB393" i="16"/>
  <c r="AB571" i="16"/>
  <c r="AB30" i="16"/>
  <c r="AB129" i="16"/>
  <c r="AB317" i="16"/>
  <c r="AA326" i="16"/>
  <c r="AB349" i="16"/>
  <c r="AB607" i="16"/>
  <c r="AA155" i="16"/>
  <c r="AA216" i="16"/>
  <c r="AA280" i="16"/>
  <c r="AB280" i="16" s="1"/>
  <c r="AB389" i="16"/>
  <c r="AB416" i="16"/>
  <c r="AB188" i="16"/>
  <c r="AA490" i="16"/>
  <c r="AA528" i="16"/>
  <c r="AB554" i="16"/>
  <c r="AB198" i="16"/>
  <c r="AB169" i="16"/>
  <c r="AB104" i="16"/>
  <c r="AA307" i="16"/>
  <c r="AB307" i="16" s="1"/>
  <c r="AA20" i="16"/>
  <c r="AB20" i="16" s="1"/>
  <c r="AA175" i="16"/>
  <c r="AB211" i="16"/>
  <c r="AB439" i="16"/>
  <c r="AB565" i="16"/>
  <c r="AA84" i="16"/>
  <c r="AB300" i="16"/>
  <c r="AB502" i="16"/>
  <c r="AB115" i="16"/>
  <c r="AB538" i="16"/>
  <c r="AB46" i="16"/>
  <c r="AB108" i="16"/>
  <c r="AA286" i="16"/>
  <c r="AA444" i="16"/>
  <c r="AA494" i="16"/>
  <c r="AB532" i="16"/>
  <c r="AB41" i="16"/>
  <c r="AA94" i="16"/>
  <c r="AB116" i="16"/>
  <c r="AB313" i="16"/>
  <c r="AB377" i="16"/>
  <c r="AB476" i="16"/>
  <c r="AA577" i="16"/>
  <c r="AB596" i="16"/>
  <c r="AB22" i="16"/>
  <c r="AA42" i="16"/>
  <c r="AB161" i="16"/>
  <c r="AB199" i="16"/>
  <c r="AA270" i="16"/>
  <c r="AA434" i="16"/>
  <c r="AB434" i="16" s="1"/>
  <c r="AB488" i="16"/>
  <c r="AA568" i="16"/>
  <c r="AA585" i="16"/>
  <c r="AA604" i="16"/>
  <c r="AA10" i="16"/>
  <c r="AB49" i="16"/>
  <c r="AA131" i="16"/>
  <c r="AA149" i="16"/>
  <c r="AA172" i="16"/>
  <c r="AB194" i="16"/>
  <c r="AA212" i="16"/>
  <c r="AA234" i="16"/>
  <c r="AB234" i="16" s="1"/>
  <c r="AA266" i="16"/>
  <c r="AB266" i="16" s="1"/>
  <c r="AA276" i="16"/>
  <c r="AB276" i="16" s="1"/>
  <c r="AA298" i="16"/>
  <c r="AB298" i="16" s="1"/>
  <c r="AA330" i="16"/>
  <c r="AA340" i="16"/>
  <c r="AB340" i="16" s="1"/>
  <c r="AA362" i="16"/>
  <c r="AA394" i="16"/>
  <c r="AA404" i="16"/>
  <c r="AB404" i="16" s="1"/>
  <c r="AA437" i="16"/>
  <c r="AA472" i="16"/>
  <c r="AA487" i="16"/>
  <c r="AB487" i="16" s="1"/>
  <c r="AA508" i="16"/>
  <c r="AA527" i="16"/>
  <c r="AB527" i="16" s="1"/>
  <c r="AB569" i="16"/>
  <c r="AA584" i="16"/>
  <c r="AA6" i="16"/>
  <c r="AA14" i="16"/>
  <c r="AA32" i="16"/>
  <c r="AB32" i="16" s="1"/>
  <c r="AA47" i="16"/>
  <c r="AB95" i="16"/>
  <c r="AA106" i="16"/>
  <c r="AB106" i="16" s="1"/>
  <c r="AA135" i="16"/>
  <c r="AB189" i="16"/>
  <c r="AB209" i="16"/>
  <c r="AA223" i="16"/>
  <c r="AB223" i="16" s="1"/>
  <c r="AA231" i="16"/>
  <c r="AB231" i="16" s="1"/>
  <c r="AA241" i="16"/>
  <c r="AB241" i="16" s="1"/>
  <c r="AA255" i="16"/>
  <c r="AA263" i="16"/>
  <c r="AA287" i="16"/>
  <c r="AA295" i="16"/>
  <c r="AA305" i="16"/>
  <c r="AB305" i="16" s="1"/>
  <c r="AA319" i="16"/>
  <c r="AB319" i="16" s="1"/>
  <c r="AA327" i="16"/>
  <c r="AB327" i="16" s="1"/>
  <c r="AB337" i="16"/>
  <c r="AA351" i="16"/>
  <c r="AB351" i="16" s="1"/>
  <c r="AA359" i="16"/>
  <c r="AB359" i="16" s="1"/>
  <c r="AA369" i="16"/>
  <c r="AA383" i="16"/>
  <c r="AB383" i="16" s="1"/>
  <c r="AA391" i="16"/>
  <c r="AB391" i="16" s="1"/>
  <c r="AB401" i="16"/>
  <c r="AA441" i="16"/>
  <c r="AB441" i="16" s="1"/>
  <c r="AA455" i="16"/>
  <c r="AA553" i="16"/>
  <c r="AA583" i="16"/>
  <c r="AA26" i="16"/>
  <c r="AA58" i="16"/>
  <c r="AB58" i="16" s="1"/>
  <c r="AA90" i="16"/>
  <c r="AB90" i="16" s="1"/>
  <c r="AA112" i="16"/>
  <c r="AA121" i="16"/>
  <c r="AA132" i="16"/>
  <c r="AA137" i="16"/>
  <c r="AA160" i="16"/>
  <c r="AB160" i="16" s="1"/>
  <c r="AA176" i="16"/>
  <c r="AB176" i="16" s="1"/>
  <c r="AA185" i="16"/>
  <c r="AA196" i="16"/>
  <c r="AA201" i="16"/>
  <c r="AA267" i="16"/>
  <c r="AB267" i="16" s="1"/>
  <c r="AA331" i="16"/>
  <c r="AB331" i="16" s="1"/>
  <c r="AA395" i="16"/>
  <c r="AB395" i="16" s="1"/>
  <c r="AA445" i="16"/>
  <c r="AA452" i="16"/>
  <c r="AA465" i="16"/>
  <c r="AB465" i="16" s="1"/>
  <c r="AA484" i="16"/>
  <c r="AA497" i="16"/>
  <c r="AA516" i="16"/>
  <c r="AA529" i="16"/>
  <c r="AA548" i="16"/>
  <c r="AA561" i="16"/>
  <c r="AA580" i="16"/>
  <c r="AA593" i="16"/>
  <c r="AB593" i="16" s="1"/>
  <c r="AB525" i="16"/>
  <c r="AB595" i="16"/>
  <c r="AB153" i="16"/>
  <c r="AB481" i="16"/>
  <c r="AB92" i="16"/>
  <c r="AB509" i="16"/>
  <c r="AB221" i="16"/>
  <c r="AA230" i="16"/>
  <c r="AB230" i="16" s="1"/>
  <c r="AB493" i="16"/>
  <c r="AA563" i="16"/>
  <c r="AB563" i="16" s="1"/>
  <c r="AB120" i="16"/>
  <c r="AB193" i="16"/>
  <c r="AA304" i="16"/>
  <c r="AB304" i="16" s="1"/>
  <c r="AB357" i="16"/>
  <c r="AA368" i="16"/>
  <c r="AA428" i="16"/>
  <c r="AB428" i="16" s="1"/>
  <c r="AB591" i="16"/>
  <c r="AA204" i="16"/>
  <c r="AB496" i="16"/>
  <c r="AA560" i="16"/>
  <c r="AB60" i="16"/>
  <c r="AB157" i="16"/>
  <c r="AA73" i="16"/>
  <c r="AA184" i="16"/>
  <c r="AB184" i="16" s="1"/>
  <c r="AB421" i="16"/>
  <c r="AA159" i="16"/>
  <c r="AB316" i="16"/>
  <c r="AA79" i="16"/>
  <c r="AB302" i="16"/>
  <c r="AA350" i="16"/>
  <c r="AB350" i="16" s="1"/>
  <c r="AA52" i="16"/>
  <c r="AA96" i="16"/>
  <c r="AB118" i="16"/>
  <c r="AB134" i="16"/>
  <c r="AB154" i="16"/>
  <c r="AA170" i="16"/>
  <c r="AB361" i="16"/>
  <c r="AB480" i="16"/>
  <c r="AB552" i="16"/>
  <c r="AA57" i="16"/>
  <c r="AA85" i="16"/>
  <c r="AB146" i="16"/>
  <c r="AA183" i="16"/>
  <c r="AA442" i="16"/>
  <c r="AB442" i="16" s="1"/>
  <c r="AB492" i="16"/>
  <c r="AA513" i="16"/>
  <c r="AB570" i="16"/>
  <c r="AA12" i="16"/>
  <c r="AB12" i="16" s="1"/>
  <c r="AA34" i="16"/>
  <c r="AB63" i="16"/>
  <c r="AA89" i="16"/>
  <c r="AA142" i="16"/>
  <c r="AA165" i="16"/>
  <c r="AA214" i="16"/>
  <c r="AB214" i="16" s="1"/>
  <c r="AA226" i="16"/>
  <c r="AB226" i="16" s="1"/>
  <c r="AA246" i="16"/>
  <c r="AA278" i="16"/>
  <c r="AA290" i="16"/>
  <c r="AB290" i="16" s="1"/>
  <c r="AA310" i="16"/>
  <c r="AB322" i="16"/>
  <c r="AB333" i="16"/>
  <c r="AA342" i="16"/>
  <c r="AB342" i="16" s="1"/>
  <c r="AA354" i="16"/>
  <c r="AB354" i="16" s="1"/>
  <c r="AB365" i="16"/>
  <c r="AA374" i="16"/>
  <c r="AB374" i="16" s="1"/>
  <c r="AB397" i="16"/>
  <c r="AA406" i="16"/>
  <c r="AB406" i="16" s="1"/>
  <c r="AA489" i="16"/>
  <c r="AA544" i="16"/>
  <c r="AB588" i="16"/>
  <c r="AA7" i="16"/>
  <c r="AA25" i="16"/>
  <c r="AA76" i="16"/>
  <c r="AA97" i="16"/>
  <c r="AA136" i="16"/>
  <c r="AA166" i="16"/>
  <c r="AA178" i="16"/>
  <c r="AA191" i="16"/>
  <c r="AB205" i="16"/>
  <c r="AA224" i="16"/>
  <c r="AA232" i="16"/>
  <c r="AB232" i="16" s="1"/>
  <c r="AA256" i="16"/>
  <c r="AB256" i="16" s="1"/>
  <c r="AA264" i="16"/>
  <c r="AB264" i="16" s="1"/>
  <c r="AA288" i="16"/>
  <c r="AB288" i="16" s="1"/>
  <c r="AA296" i="16"/>
  <c r="AB296" i="16" s="1"/>
  <c r="AA320" i="16"/>
  <c r="AA328" i="16"/>
  <c r="AA352" i="16"/>
  <c r="AA360" i="16"/>
  <c r="AB373" i="16"/>
  <c r="AA384" i="16"/>
  <c r="AA392" i="16"/>
  <c r="AB405" i="16"/>
  <c r="AA411" i="16"/>
  <c r="AB411" i="16" s="1"/>
  <c r="AB447" i="16"/>
  <c r="AA469" i="16"/>
  <c r="AA482" i="16"/>
  <c r="AA526" i="16"/>
  <c r="AA534" i="16"/>
  <c r="AA545" i="16"/>
  <c r="AB556" i="16"/>
  <c r="AB575" i="16"/>
  <c r="AA597" i="16"/>
  <c r="AB597" i="16" s="1"/>
  <c r="AA5" i="16"/>
  <c r="AA18" i="16"/>
  <c r="AA23" i="16"/>
  <c r="AA27" i="16"/>
  <c r="AA37" i="16"/>
  <c r="AA50" i="16"/>
  <c r="AB50" i="16" s="1"/>
  <c r="AA55" i="16"/>
  <c r="AA59" i="16"/>
  <c r="AA69" i="16"/>
  <c r="AA82" i="16"/>
  <c r="AB82" i="16" s="1"/>
  <c r="AA87" i="16"/>
  <c r="AA91" i="16"/>
  <c r="AB91" i="16" s="1"/>
  <c r="AA101" i="16"/>
  <c r="AA117" i="16"/>
  <c r="AA122" i="16"/>
  <c r="AB122" i="16" s="1"/>
  <c r="AA133" i="16"/>
  <c r="AA138" i="16"/>
  <c r="AB138" i="16" s="1"/>
  <c r="AA151" i="16"/>
  <c r="AA167" i="16"/>
  <c r="AA181" i="16"/>
  <c r="AA186" i="16"/>
  <c r="AA197" i="16"/>
  <c r="AA202" i="16"/>
  <c r="AA219" i="16"/>
  <c r="AA283" i="16"/>
  <c r="AB283" i="16" s="1"/>
  <c r="AA347" i="16"/>
  <c r="AB347" i="16" s="1"/>
  <c r="AA412" i="16"/>
  <c r="AB412" i="16" s="1"/>
  <c r="AA446" i="16"/>
  <c r="AB446" i="16" s="1"/>
  <c r="AA453" i="16"/>
  <c r="AA478" i="16"/>
  <c r="AB478" i="16" s="1"/>
  <c r="AA485" i="16"/>
  <c r="AA510" i="16"/>
  <c r="AB510" i="16" s="1"/>
  <c r="AA517" i="16"/>
  <c r="AA542" i="16"/>
  <c r="AB542" i="16" s="1"/>
  <c r="AA549" i="16"/>
  <c r="AA574" i="16"/>
  <c r="AB574" i="16" s="1"/>
  <c r="AA581" i="16"/>
  <c r="AA606" i="16"/>
  <c r="AB606" i="16" s="1"/>
  <c r="AB9" i="16"/>
  <c r="AB521" i="16"/>
  <c r="AB440" i="16"/>
  <c r="AB566" i="16"/>
  <c r="AB103" i="16"/>
  <c r="AB179" i="16"/>
  <c r="AB329" i="16"/>
  <c r="AB501" i="16"/>
  <c r="AB195" i="16"/>
  <c r="AB147" i="16"/>
  <c r="AB210" i="16"/>
  <c r="AB294" i="16"/>
  <c r="AB381" i="16"/>
  <c r="AB11" i="16"/>
  <c r="AB62" i="16"/>
  <c r="AA240" i="16"/>
  <c r="AB240" i="16" s="1"/>
  <c r="AA248" i="16"/>
  <c r="AB248" i="16" s="1"/>
  <c r="AB325" i="16"/>
  <c r="AB504" i="16"/>
  <c r="AA16" i="16"/>
  <c r="AB16" i="16" s="1"/>
  <c r="AA48" i="16"/>
  <c r="AA140" i="16"/>
  <c r="AB140" i="16" s="1"/>
  <c r="AA451" i="16"/>
  <c r="AB451" i="16" s="1"/>
  <c r="AA592" i="16"/>
  <c r="X188" i="16"/>
  <c r="X367" i="16"/>
  <c r="X601" i="16"/>
  <c r="X293" i="16"/>
  <c r="X389" i="16"/>
  <c r="X277" i="16"/>
  <c r="X351" i="16"/>
  <c r="X315" i="16"/>
  <c r="X271" i="16"/>
  <c r="X583" i="16"/>
  <c r="X513" i="16"/>
  <c r="X489" i="16"/>
  <c r="X519" i="16"/>
  <c r="X517" i="16"/>
  <c r="X571" i="16"/>
  <c r="X589" i="16"/>
  <c r="X586" i="16"/>
  <c r="X261" i="16"/>
  <c r="X230" i="16"/>
  <c r="X281" i="16"/>
  <c r="X473" i="16"/>
  <c r="X309" i="16"/>
  <c r="X409" i="16"/>
  <c r="X342" i="16"/>
  <c r="X443" i="16"/>
  <c r="X455" i="16"/>
  <c r="X545" i="16"/>
  <c r="X541" i="16"/>
  <c r="X576" i="16"/>
  <c r="X174" i="16"/>
  <c r="X482" i="16"/>
  <c r="X520" i="16"/>
  <c r="X358" i="16"/>
  <c r="X442" i="16"/>
  <c r="X267" i="16"/>
  <c r="X310" i="16"/>
  <c r="X432" i="16"/>
  <c r="X373" i="16"/>
  <c r="X509" i="16"/>
  <c r="X469" i="16"/>
  <c r="X456" i="16"/>
  <c r="X587" i="16"/>
  <c r="X470" i="16"/>
  <c r="X387" i="16"/>
  <c r="X222" i="16"/>
  <c r="X444" i="16"/>
  <c r="X477" i="16"/>
  <c r="X420" i="16"/>
  <c r="X414" i="16"/>
  <c r="X575" i="16"/>
  <c r="X502" i="16"/>
  <c r="X500" i="16"/>
  <c r="X488" i="16"/>
  <c r="X264" i="16"/>
  <c r="X198" i="16"/>
  <c r="X504" i="16"/>
  <c r="X258" i="16"/>
  <c r="X216" i="16"/>
  <c r="X286" i="16"/>
  <c r="X552" i="16"/>
  <c r="X418" i="16"/>
  <c r="X484" i="16"/>
  <c r="X346" i="16"/>
  <c r="X461" i="16"/>
  <c r="X556" i="16"/>
  <c r="X446" i="16"/>
  <c r="X568" i="16"/>
  <c r="X438" i="16"/>
  <c r="X529" i="16"/>
  <c r="X256" i="16"/>
  <c r="X179" i="16"/>
  <c r="X381" i="16"/>
  <c r="X317" i="16"/>
  <c r="X314" i="16"/>
  <c r="X460" i="16"/>
  <c r="X528" i="16"/>
  <c r="X599" i="16"/>
  <c r="X250" i="16"/>
  <c r="X321" i="16"/>
  <c r="X370" i="16"/>
  <c r="X412" i="16"/>
  <c r="X195" i="16"/>
  <c r="X223" i="16"/>
  <c r="X359" i="16"/>
  <c r="X218" i="16"/>
  <c r="X248" i="16"/>
  <c r="X374" i="16"/>
  <c r="X424" i="16"/>
  <c r="X241" i="16"/>
  <c r="X273" i="16"/>
  <c r="X371" i="16"/>
  <c r="X423" i="16"/>
  <c r="X365" i="16"/>
  <c r="X398" i="16"/>
  <c r="X468" i="16"/>
  <c r="X377" i="16"/>
  <c r="X466" i="16"/>
  <c r="X548" i="16"/>
  <c r="X508" i="16"/>
  <c r="X465" i="16"/>
  <c r="X566" i="16"/>
  <c r="X561" i="16"/>
  <c r="X255" i="16"/>
  <c r="X253" i="16"/>
  <c r="X186" i="16"/>
  <c r="X275" i="16"/>
  <c r="X206" i="16"/>
  <c r="X486" i="16"/>
  <c r="X439" i="16"/>
  <c r="X487" i="16"/>
  <c r="X448" i="16"/>
  <c r="X564" i="16"/>
  <c r="X526" i="16"/>
  <c r="X558" i="16"/>
  <c r="X213" i="16"/>
  <c r="X238" i="16"/>
  <c r="X239" i="16"/>
  <c r="X180" i="16"/>
  <c r="X328" i="16"/>
  <c r="X288" i="16"/>
  <c r="X471" i="16"/>
  <c r="X485" i="16"/>
  <c r="X299" i="16"/>
  <c r="X593" i="16"/>
  <c r="X555" i="16"/>
  <c r="X192" i="16"/>
  <c r="X278" i="16"/>
  <c r="X416" i="16"/>
  <c r="X296" i="16"/>
  <c r="X302" i="16"/>
  <c r="X394" i="16"/>
  <c r="X211" i="16"/>
  <c r="X343" i="16"/>
  <c r="X386" i="16"/>
  <c r="X422" i="16"/>
  <c r="X369" i="16"/>
  <c r="X361" i="16"/>
  <c r="X397" i="16"/>
  <c r="X435" i="16"/>
  <c r="X481" i="16"/>
  <c r="X557" i="16"/>
  <c r="X607" i="16"/>
  <c r="X532" i="16"/>
  <c r="X540" i="16"/>
  <c r="X605" i="16"/>
  <c r="X449" i="16"/>
  <c r="X419" i="16"/>
  <c r="X441" i="16"/>
  <c r="X518" i="16"/>
  <c r="X297" i="16"/>
  <c r="X295" i="16"/>
  <c r="X265" i="16"/>
  <c r="X453" i="16"/>
  <c r="X501" i="16"/>
  <c r="X598" i="16"/>
  <c r="X581" i="16"/>
  <c r="X579" i="16"/>
  <c r="X491" i="16"/>
  <c r="X521" i="16"/>
  <c r="X584" i="16"/>
  <c r="X522" i="16"/>
  <c r="X595" i="16"/>
  <c r="X242" i="16"/>
  <c r="X249" i="16"/>
  <c r="X233" i="16"/>
  <c r="X329" i="16"/>
  <c r="X341" i="16"/>
  <c r="X507" i="16"/>
  <c r="X592" i="16"/>
  <c r="X538" i="16"/>
  <c r="X573" i="16"/>
  <c r="X391" i="16"/>
  <c r="X203" i="16"/>
  <c r="X313" i="16"/>
  <c r="X221" i="16"/>
  <c r="X235" i="16"/>
  <c r="X193" i="16"/>
  <c r="X382" i="16"/>
  <c r="X360" i="16"/>
  <c r="X567" i="16"/>
  <c r="X209" i="16"/>
  <c r="X325" i="16"/>
  <c r="X240" i="16"/>
  <c r="X263" i="16"/>
  <c r="X498" i="16"/>
  <c r="X457" i="16"/>
  <c r="X463" i="16"/>
  <c r="X562" i="16"/>
  <c r="X217" i="16"/>
  <c r="X259" i="16"/>
  <c r="X191" i="16"/>
  <c r="X181" i="16"/>
  <c r="X331" i="16"/>
  <c r="X345" i="16"/>
  <c r="X400" i="16"/>
  <c r="X392" i="16"/>
  <c r="X426" i="16"/>
  <c r="X454" i="16"/>
  <c r="X427" i="16"/>
  <c r="X493" i="16"/>
  <c r="X408" i="16"/>
  <c r="X396" i="16"/>
  <c r="X458" i="16"/>
  <c r="X270" i="16"/>
  <c r="X204" i="16"/>
  <c r="X290" i="16"/>
  <c r="X363" i="16"/>
  <c r="X544" i="16"/>
  <c r="X327" i="16"/>
  <c r="X401" i="16"/>
  <c r="X243" i="16"/>
  <c r="X404" i="16"/>
  <c r="X356" i="16"/>
  <c r="X393" i="16"/>
  <c r="X480" i="16"/>
  <c r="X503" i="16"/>
  <c r="X585" i="16"/>
  <c r="X459" i="16"/>
  <c r="X534" i="16"/>
  <c r="X551" i="16"/>
  <c r="X597" i="16"/>
  <c r="X390" i="16"/>
  <c r="X547" i="16"/>
  <c r="X246" i="16"/>
  <c r="X319" i="16"/>
  <c r="X300" i="16"/>
  <c r="X536" i="16"/>
  <c r="X197" i="16"/>
  <c r="X546" i="16"/>
  <c r="X445" i="16"/>
  <c r="X515" i="16"/>
  <c r="X269" i="16"/>
  <c r="X226" i="16"/>
  <c r="X483" i="16"/>
  <c r="X462" i="16"/>
  <c r="X334" i="16"/>
  <c r="X421" i="16"/>
  <c r="X505" i="16"/>
  <c r="X406" i="16"/>
  <c r="X539" i="16"/>
  <c r="X596" i="16"/>
  <c r="X395" i="16"/>
  <c r="X282" i="16"/>
  <c r="X472" i="16"/>
  <c r="X352" i="16"/>
  <c r="X602" i="16"/>
  <c r="X497" i="16"/>
  <c r="X234" i="16"/>
  <c r="X464" i="16"/>
  <c r="X337" i="16"/>
  <c r="X385" i="16"/>
  <c r="X266" i="16"/>
  <c r="X347" i="16"/>
  <c r="X411" i="16"/>
  <c r="X322" i="16"/>
  <c r="X430" i="16"/>
  <c r="X553" i="16"/>
  <c r="X560" i="16"/>
  <c r="X570" i="16"/>
  <c r="X569" i="16"/>
  <c r="X349" i="16"/>
  <c r="X450" i="16"/>
  <c r="X600" i="16"/>
  <c r="X201" i="16"/>
  <c r="X525" i="16"/>
  <c r="X533" i="16"/>
  <c r="X494" i="16"/>
  <c r="X232" i="16"/>
  <c r="X219" i="16"/>
  <c r="X436" i="16"/>
  <c r="X350" i="16"/>
  <c r="X428" i="16"/>
  <c r="X523" i="16"/>
  <c r="X565" i="16"/>
  <c r="X333" i="16"/>
  <c r="X214" i="16"/>
  <c r="X451" i="16"/>
  <c r="X176" i="16"/>
  <c r="X183" i="16"/>
  <c r="X301" i="16"/>
  <c r="X379" i="16"/>
  <c r="X388" i="16"/>
  <c r="X549" i="16"/>
  <c r="X542" i="16"/>
  <c r="X550" i="16"/>
  <c r="X402" i="16"/>
  <c r="X399" i="16"/>
  <c r="X433" i="16"/>
  <c r="X603" i="16"/>
  <c r="X348" i="16"/>
  <c r="X591" i="16"/>
  <c r="X475" i="16"/>
  <c r="X311" i="16"/>
  <c r="X245" i="16"/>
  <c r="X357" i="16"/>
  <c r="X229" i="16"/>
  <c r="X366" i="16"/>
  <c r="X405" i="16"/>
  <c r="X512" i="16"/>
  <c r="X499" i="16"/>
  <c r="X496" i="16"/>
  <c r="X537" i="16"/>
  <c r="X535" i="16"/>
  <c r="X582" i="16"/>
  <c r="X608" i="16"/>
  <c r="X476" i="16"/>
  <c r="X173" i="16"/>
  <c r="X189" i="16"/>
  <c r="X323" i="16"/>
  <c r="X506" i="16"/>
  <c r="X330" i="16"/>
  <c r="X287" i="16"/>
  <c r="X490" i="16"/>
  <c r="X231" i="16"/>
  <c r="X375" i="16"/>
  <c r="X237" i="16"/>
  <c r="X312" i="16"/>
  <c r="X307" i="16"/>
  <c r="X437" i="16"/>
  <c r="X492" i="16"/>
  <c r="X577" i="16"/>
  <c r="X274" i="16"/>
  <c r="X511" i="16"/>
  <c r="X479" i="16"/>
  <c r="X467" i="16"/>
  <c r="X324" i="16"/>
  <c r="X244" i="16"/>
  <c r="X224" i="16"/>
  <c r="X194" i="16"/>
  <c r="X530" i="16"/>
  <c r="X304" i="16"/>
  <c r="X578" i="16"/>
  <c r="X415" i="16"/>
  <c r="X380" i="16"/>
  <c r="X316" i="16"/>
  <c r="X260" i="16"/>
  <c r="X284" i="16"/>
  <c r="X376" i="16"/>
  <c r="X510" i="16"/>
  <c r="X594" i="16"/>
  <c r="X338" i="16"/>
  <c r="X225" i="16"/>
  <c r="X543" i="16"/>
  <c r="X429" i="16"/>
  <c r="X205" i="16"/>
  <c r="X340" i="16"/>
  <c r="X228" i="16"/>
  <c r="X434" i="16"/>
  <c r="X283" i="16"/>
  <c r="X294" i="16"/>
  <c r="X215" i="16"/>
  <c r="X378" i="16"/>
  <c r="X514" i="16"/>
  <c r="X372" i="16"/>
  <c r="X339" i="16"/>
  <c r="X177" i="16"/>
  <c r="X580" i="16"/>
  <c r="X527" i="16"/>
  <c r="X403" i="16"/>
  <c r="X447" i="16"/>
  <c r="X220" i="16"/>
  <c r="X291" i="16"/>
  <c r="X563" i="16"/>
  <c r="X431" i="16"/>
  <c r="X298" i="16"/>
  <c r="X554" i="16"/>
  <c r="X336" i="16"/>
  <c r="X185" i="16"/>
  <c r="X355" i="16"/>
  <c r="X318" i="16"/>
  <c r="X332" i="16"/>
  <c r="X178" i="16"/>
  <c r="X335" i="16"/>
  <c r="X425" i="16"/>
  <c r="X417" i="16"/>
  <c r="X247" i="16"/>
  <c r="X276" i="16"/>
  <c r="X353" i="16"/>
  <c r="X410" i="16"/>
  <c r="X344" i="16"/>
  <c r="X285" i="16"/>
  <c r="X305" i="16"/>
  <c r="X559" i="16"/>
  <c r="X368" i="16"/>
  <c r="X208" i="16"/>
  <c r="X212" i="16"/>
  <c r="X257" i="16"/>
  <c r="X516" i="16"/>
  <c r="X272" i="16"/>
  <c r="X280" i="16"/>
  <c r="X279" i="16"/>
  <c r="X452" i="16"/>
  <c r="X202" i="16"/>
  <c r="X590" i="16"/>
  <c r="X320" i="16"/>
  <c r="X236" i="16"/>
  <c r="X306" i="16"/>
  <c r="X478" i="16"/>
  <c r="X364" i="16"/>
  <c r="X190" i="16"/>
  <c r="X227" i="16"/>
  <c r="X440" i="16"/>
  <c r="X413" i="16"/>
  <c r="X588" i="16"/>
  <c r="X187" i="16"/>
  <c r="X383" i="16"/>
  <c r="X524" i="16"/>
  <c r="X210" i="16"/>
  <c r="X251" i="16"/>
  <c r="X262" i="16"/>
  <c r="X574" i="16"/>
  <c r="X407" i="16"/>
  <c r="X200" i="16"/>
  <c r="X292" i="16"/>
  <c r="X252" i="16"/>
  <c r="X268" i="16"/>
  <c r="X196" i="16"/>
  <c r="X308" i="16"/>
  <c r="X495" i="16"/>
  <c r="X207" i="16"/>
  <c r="X182" i="16"/>
  <c r="X384" i="16"/>
  <c r="X254" i="16"/>
  <c r="X474" i="16"/>
  <c r="X606" i="16"/>
  <c r="X184" i="16"/>
  <c r="X199" i="16"/>
  <c r="X303" i="16"/>
  <c r="X175" i="16"/>
  <c r="X354" i="16"/>
  <c r="X531" i="16"/>
  <c r="X289" i="16"/>
  <c r="X572" i="16"/>
  <c r="X362" i="16"/>
  <c r="X604" i="16"/>
  <c r="X326" i="16"/>
  <c r="X49" i="16"/>
  <c r="X156" i="16"/>
  <c r="X43" i="16"/>
  <c r="X172" i="16"/>
  <c r="X116" i="16"/>
  <c r="X15" i="16"/>
  <c r="X151" i="16"/>
  <c r="X148" i="16"/>
  <c r="X63" i="16"/>
  <c r="X89" i="16"/>
  <c r="X96" i="16"/>
  <c r="X51" i="16"/>
  <c r="X164" i="16"/>
  <c r="X76" i="16"/>
  <c r="X170" i="16"/>
  <c r="X33" i="16"/>
  <c r="X36" i="16"/>
  <c r="X163" i="16"/>
  <c r="X24" i="16"/>
  <c r="X134" i="16"/>
  <c r="X73" i="16"/>
  <c r="X115" i="16"/>
  <c r="X31" i="16"/>
  <c r="X158" i="16"/>
  <c r="X101" i="16"/>
  <c r="X139" i="16"/>
  <c r="X165" i="16"/>
  <c r="X67" i="16"/>
  <c r="X7" i="16"/>
  <c r="X11" i="16"/>
  <c r="X10" i="16"/>
  <c r="X162" i="16"/>
  <c r="X27" i="16"/>
  <c r="X95" i="16"/>
  <c r="X128" i="16"/>
  <c r="X72" i="16"/>
  <c r="X74" i="16"/>
  <c r="X107" i="16"/>
  <c r="X150" i="16"/>
  <c r="X54" i="16"/>
  <c r="X140" i="16"/>
  <c r="X4" i="16"/>
  <c r="X83" i="16"/>
  <c r="X114" i="16"/>
  <c r="X124" i="16"/>
  <c r="X79" i="16"/>
  <c r="X90" i="16"/>
  <c r="X16" i="16"/>
  <c r="X135" i="16"/>
  <c r="X109" i="16"/>
  <c r="X40" i="16"/>
  <c r="X35" i="16"/>
  <c r="X69" i="16"/>
  <c r="X122" i="16"/>
  <c r="X137" i="16"/>
  <c r="X111" i="16"/>
  <c r="X5" i="16"/>
  <c r="X38" i="16"/>
  <c r="X13" i="16"/>
  <c r="X103" i="16"/>
  <c r="X59" i="16"/>
  <c r="X48" i="16"/>
  <c r="X153" i="16"/>
  <c r="X145" i="16"/>
  <c r="X84" i="16"/>
  <c r="X126" i="16"/>
  <c r="X99" i="16"/>
  <c r="X66" i="16"/>
  <c r="X130" i="16"/>
  <c r="X28" i="16"/>
  <c r="X149" i="16"/>
  <c r="X167" i="16"/>
  <c r="X65" i="16"/>
  <c r="X143" i="16"/>
  <c r="X68" i="16"/>
  <c r="X25" i="16"/>
  <c r="X39" i="16"/>
  <c r="X131" i="16"/>
  <c r="X41" i="16"/>
  <c r="X61" i="16"/>
  <c r="X169" i="16"/>
  <c r="X47" i="16"/>
  <c r="X118" i="16"/>
  <c r="X17" i="16"/>
  <c r="X71" i="16"/>
  <c r="X106" i="16"/>
  <c r="X75" i="16"/>
  <c r="X18" i="16"/>
  <c r="X19" i="16"/>
  <c r="X119" i="16"/>
  <c r="X160" i="16"/>
  <c r="X93" i="16"/>
  <c r="X97" i="16"/>
  <c r="X117" i="16"/>
  <c r="X105" i="16"/>
  <c r="X53" i="16"/>
  <c r="X20" i="16"/>
  <c r="X60" i="16"/>
  <c r="X64" i="16"/>
  <c r="X46" i="16"/>
  <c r="X91" i="16"/>
  <c r="X85" i="16"/>
  <c r="X77" i="16"/>
  <c r="X87" i="16"/>
  <c r="X45" i="16"/>
  <c r="X108" i="16"/>
  <c r="X9" i="16"/>
  <c r="X32" i="16"/>
  <c r="X132" i="16"/>
  <c r="X34" i="16"/>
  <c r="X14" i="16"/>
  <c r="X62" i="16"/>
  <c r="X144" i="16"/>
  <c r="X154" i="16"/>
  <c r="X86" i="16"/>
  <c r="X8" i="16"/>
  <c r="X161" i="16"/>
  <c r="X146" i="16"/>
  <c r="X80" i="16"/>
  <c r="X55" i="16"/>
  <c r="X56" i="16"/>
  <c r="X37" i="16"/>
  <c r="X129" i="16"/>
  <c r="X155" i="16"/>
  <c r="X121" i="16"/>
  <c r="X125" i="16"/>
  <c r="X159" i="16"/>
  <c r="X23" i="16"/>
  <c r="X26" i="16"/>
  <c r="X123" i="16"/>
  <c r="X42" i="16"/>
  <c r="X166" i="16"/>
  <c r="X152" i="16"/>
  <c r="X57" i="16"/>
  <c r="X104" i="16"/>
  <c r="X22" i="16"/>
  <c r="X112" i="16"/>
  <c r="X30" i="16"/>
  <c r="X98" i="16"/>
  <c r="X88" i="16"/>
  <c r="X168" i="16"/>
  <c r="X102" i="16"/>
  <c r="X138" i="16"/>
  <c r="X52" i="16"/>
  <c r="X142" i="16"/>
  <c r="X171" i="16"/>
  <c r="X133" i="16"/>
  <c r="X157" i="16"/>
  <c r="X141" i="16"/>
  <c r="X147" i="16"/>
  <c r="X12" i="16"/>
  <c r="X70" i="16"/>
  <c r="X81" i="16"/>
  <c r="X50" i="16"/>
  <c r="X44" i="16"/>
  <c r="X92" i="16"/>
  <c r="X110" i="16"/>
  <c r="X94" i="16"/>
  <c r="X120" i="16"/>
  <c r="X113" i="16"/>
  <c r="X29" i="16"/>
  <c r="X58" i="16"/>
  <c r="X136" i="16"/>
  <c r="X100" i="16"/>
  <c r="X6" i="16"/>
  <c r="X21" i="16"/>
  <c r="X78" i="16"/>
  <c r="X127" i="16"/>
  <c r="X82" i="16"/>
  <c r="AA227" i="16"/>
  <c r="AA29" i="16"/>
  <c r="AB182" i="16"/>
  <c r="AA456" i="16"/>
  <c r="AA143" i="16"/>
  <c r="AB238" i="16"/>
  <c r="AB426" i="16"/>
  <c r="AB28" i="16"/>
  <c r="AA576" i="16"/>
  <c r="AA419" i="16"/>
  <c r="AB419" i="16" s="1"/>
  <c r="AA33" i="16"/>
  <c r="AB128" i="16"/>
  <c r="AA200" i="16"/>
  <c r="AB200" i="16" s="1"/>
  <c r="AA339" i="16"/>
  <c r="AB339" i="16" s="1"/>
  <c r="AA536" i="16"/>
  <c r="AA71" i="16"/>
  <c r="AA180" i="16"/>
  <c r="AA152" i="16"/>
  <c r="AB152" i="16" s="1"/>
  <c r="AA222" i="16"/>
  <c r="AB222" i="16" s="1"/>
  <c r="AA318" i="16"/>
  <c r="AB557" i="16"/>
  <c r="AA111" i="16"/>
  <c r="AB558" i="16"/>
  <c r="AA600" i="16"/>
  <c r="AA4" i="16"/>
  <c r="AB4" i="16" s="1"/>
  <c r="AA35" i="16"/>
  <c r="AA168" i="16"/>
  <c r="AB168" i="16" s="1"/>
  <c r="AA190" i="16"/>
  <c r="AA448" i="16"/>
  <c r="AA43" i="16"/>
  <c r="AA67" i="16"/>
  <c r="AB67" i="16" s="1"/>
  <c r="AA93" i="16"/>
  <c r="AA126" i="16"/>
  <c r="AA218" i="16"/>
  <c r="AB218" i="16" s="1"/>
  <c r="AA250" i="16"/>
  <c r="AB250" i="16" s="1"/>
  <c r="AA282" i="16"/>
  <c r="AB282" i="16" s="1"/>
  <c r="AA314" i="16"/>
  <c r="AB324" i="16"/>
  <c r="AA346" i="16"/>
  <c r="AA378" i="16"/>
  <c r="AA410" i="16"/>
  <c r="AA427" i="16"/>
  <c r="AB427" i="16" s="1"/>
  <c r="AA449" i="16"/>
  <c r="AB449" i="16" s="1"/>
  <c r="AA468" i="16"/>
  <c r="AA533" i="16"/>
  <c r="AA546" i="16"/>
  <c r="AB546" i="16" s="1"/>
  <c r="AB573" i="16"/>
  <c r="AA590" i="16"/>
  <c r="AB590" i="16" s="1"/>
  <c r="AA603" i="16"/>
  <c r="AA40" i="16"/>
  <c r="AB40" i="16" s="1"/>
  <c r="AA53" i="16"/>
  <c r="AA61" i="16"/>
  <c r="AA68" i="16"/>
  <c r="AA98" i="16"/>
  <c r="AB98" i="16" s="1"/>
  <c r="AA109" i="16"/>
  <c r="AA119" i="16"/>
  <c r="AA150" i="16"/>
  <c r="AA162" i="16"/>
  <c r="AA171" i="16"/>
  <c r="AA192" i="16"/>
  <c r="AB192" i="16" s="1"/>
  <c r="AA207" i="16"/>
  <c r="AA215" i="16"/>
  <c r="AB215" i="16" s="1"/>
  <c r="AA239" i="16"/>
  <c r="AA247" i="16"/>
  <c r="AA271" i="16"/>
  <c r="AA279" i="16"/>
  <c r="AA303" i="16"/>
  <c r="AA311" i="16"/>
  <c r="AA335" i="16"/>
  <c r="AB335" i="16" s="1"/>
  <c r="AA343" i="16"/>
  <c r="AB343" i="16" s="1"/>
  <c r="AB353" i="16"/>
  <c r="AA367" i="16"/>
  <c r="AB367" i="16" s="1"/>
  <c r="AA375" i="16"/>
  <c r="AB375" i="16" s="1"/>
  <c r="AB385" i="16"/>
  <c r="AA399" i="16"/>
  <c r="AB399" i="16" s="1"/>
  <c r="AA407" i="16"/>
  <c r="AB407" i="16" s="1"/>
  <c r="AA415" i="16"/>
  <c r="AB415" i="16" s="1"/>
  <c r="AA435" i="16"/>
  <c r="AB435" i="16" s="1"/>
  <c r="AB461" i="16"/>
  <c r="AA474" i="16"/>
  <c r="AA512" i="16"/>
  <c r="AA520" i="16"/>
  <c r="AA602" i="16"/>
  <c r="AB602" i="16" s="1"/>
  <c r="AA13" i="16"/>
  <c r="AA19" i="16"/>
  <c r="AA24" i="16"/>
  <c r="AA45" i="16"/>
  <c r="AA51" i="16"/>
  <c r="AB51" i="16" s="1"/>
  <c r="AA56" i="16"/>
  <c r="AA77" i="16"/>
  <c r="AA83" i="16"/>
  <c r="AB83" i="16" s="1"/>
  <c r="AA88" i="16"/>
  <c r="AA110" i="16"/>
  <c r="AA123" i="16"/>
  <c r="AB123" i="16" s="1"/>
  <c r="AA139" i="16"/>
  <c r="AA158" i="16"/>
  <c r="AA174" i="16"/>
  <c r="AA187" i="16"/>
  <c r="AA203" i="16"/>
  <c r="AA235" i="16"/>
  <c r="AB235" i="16" s="1"/>
  <c r="AA299" i="16"/>
  <c r="AB299" i="16" s="1"/>
  <c r="AA363" i="16"/>
  <c r="AB363" i="16" s="1"/>
  <c r="AA413" i="16"/>
  <c r="AA436" i="16"/>
  <c r="AB436" i="16" s="1"/>
  <c r="AA443" i="16"/>
  <c r="AB443" i="16" s="1"/>
  <c r="AA471" i="16"/>
  <c r="AB471" i="16" s="1"/>
  <c r="AA503" i="16"/>
  <c r="AB503" i="16" s="1"/>
  <c r="AA535" i="16"/>
  <c r="AB535" i="16" s="1"/>
  <c r="AA567" i="16"/>
  <c r="AB567" i="16" s="1"/>
  <c r="AA599" i="16"/>
  <c r="C6" i="21"/>
  <c r="C6" i="20"/>
  <c r="C6" i="22"/>
  <c r="C6" i="24"/>
  <c r="C6" i="25"/>
  <c r="C6" i="23"/>
  <c r="X3" i="16"/>
  <c r="C47" i="25" l="1"/>
  <c r="C271" i="25"/>
  <c r="C377" i="25"/>
  <c r="C319" i="25"/>
  <c r="C299" i="25"/>
  <c r="C600" i="25"/>
  <c r="C540" i="25"/>
  <c r="C556" i="25"/>
  <c r="C191" i="25"/>
  <c r="C409" i="25"/>
  <c r="C441" i="25"/>
  <c r="C347" i="25"/>
  <c r="C413" i="25"/>
  <c r="C397" i="25"/>
  <c r="C255" i="25"/>
  <c r="C187" i="25"/>
  <c r="C207" i="25"/>
  <c r="C303" i="25"/>
  <c r="C223" i="25"/>
  <c r="C279" i="25"/>
  <c r="C393" i="25"/>
  <c r="C315" i="25"/>
  <c r="C351" i="25"/>
  <c r="C461" i="25"/>
  <c r="C588" i="25"/>
  <c r="C381" i="25"/>
  <c r="C445" i="25"/>
  <c r="C552" i="25"/>
  <c r="C429" i="25"/>
  <c r="C536" i="25"/>
  <c r="C335" i="25"/>
  <c r="C231" i="25"/>
  <c r="C572" i="25"/>
  <c r="C521" i="25"/>
  <c r="C287" i="25"/>
  <c r="C477" i="25"/>
  <c r="C493" i="25"/>
  <c r="C509" i="25"/>
  <c r="C251" i="25"/>
  <c r="C604" i="25"/>
  <c r="C235" i="25"/>
  <c r="C616" i="25"/>
  <c r="C215" i="25"/>
  <c r="C568" i="25"/>
  <c r="C524" i="25"/>
  <c r="C473" i="25"/>
  <c r="C365" i="25"/>
  <c r="C425" i="25"/>
  <c r="C239" i="25"/>
  <c r="C505" i="25"/>
  <c r="C276" i="25"/>
  <c r="C466" i="25"/>
  <c r="C491" i="25"/>
  <c r="C547" i="25"/>
  <c r="C614" i="25"/>
  <c r="C506" i="25"/>
  <c r="C216" i="25"/>
  <c r="C359" i="25"/>
  <c r="C613" i="25"/>
  <c r="C350" i="25"/>
  <c r="C196" i="25"/>
  <c r="C403" i="25"/>
  <c r="C206" i="25"/>
  <c r="C496" i="25"/>
  <c r="C337" i="25"/>
  <c r="C539" i="25"/>
  <c r="C537" i="25"/>
  <c r="C566" i="25"/>
  <c r="C304" i="25"/>
  <c r="C444" i="25"/>
  <c r="C387" i="25"/>
  <c r="C462" i="25"/>
  <c r="C416" i="25"/>
  <c r="C308" i="25"/>
  <c r="C583" i="25"/>
  <c r="C226" i="25"/>
  <c r="C561" i="25"/>
  <c r="C436" i="25"/>
  <c r="C610" i="25"/>
  <c r="C338" i="25"/>
  <c r="C234" i="25"/>
  <c r="C248" i="25"/>
  <c r="C269" i="25"/>
  <c r="C268" i="25"/>
  <c r="C280" i="25"/>
  <c r="C362" i="25"/>
  <c r="C355" i="25"/>
  <c r="C569" i="25"/>
  <c r="C518" i="25"/>
  <c r="C185" i="25"/>
  <c r="C426" i="25"/>
  <c r="C520" i="25"/>
  <c r="C220" i="25"/>
  <c r="C193" i="25"/>
  <c r="C244" i="25"/>
  <c r="C306" i="25"/>
  <c r="C379" i="25"/>
  <c r="C344" i="25"/>
  <c r="C270" i="25"/>
  <c r="C514" i="25"/>
  <c r="C352" i="25"/>
  <c r="C512" i="25"/>
  <c r="C431" i="25"/>
  <c r="C499" i="25"/>
  <c r="C434" i="25"/>
  <c r="C464" i="25"/>
  <c r="C296" i="25"/>
  <c r="C372" i="25"/>
  <c r="C384" i="25"/>
  <c r="C590" i="25"/>
  <c r="C300" i="25"/>
  <c r="C262" i="25"/>
  <c r="C336" i="25"/>
  <c r="C452" i="25"/>
  <c r="C534" i="25"/>
  <c r="C519" i="25"/>
  <c r="C197" i="25"/>
  <c r="C470" i="25"/>
  <c r="C366" i="25"/>
  <c r="C374" i="25"/>
  <c r="C324" i="25"/>
  <c r="C468" i="25"/>
  <c r="C529" i="25"/>
  <c r="C376" i="25"/>
  <c r="C404" i="25"/>
  <c r="C396" i="25"/>
  <c r="C383" i="25"/>
  <c r="C494" i="25"/>
  <c r="C585" i="25"/>
  <c r="C260" i="25"/>
  <c r="C408" i="25"/>
  <c r="C194" i="25"/>
  <c r="C575" i="25"/>
  <c r="C189" i="25"/>
  <c r="C440" i="25"/>
  <c r="C224" i="25"/>
  <c r="C538" i="25"/>
  <c r="C511" i="25"/>
  <c r="C320" i="25"/>
  <c r="C367" i="25"/>
  <c r="C415" i="25"/>
  <c r="C542" i="25"/>
  <c r="C349" i="25"/>
  <c r="C371" i="25"/>
  <c r="C318" i="25"/>
  <c r="C238" i="25"/>
  <c r="C423" i="25"/>
  <c r="C495" i="25"/>
  <c r="C551" i="25"/>
  <c r="C201" i="25"/>
  <c r="C498" i="25"/>
  <c r="C228" i="25"/>
  <c r="C599" i="25"/>
  <c r="C333" i="25"/>
  <c r="C492" i="25"/>
  <c r="C205" i="25"/>
  <c r="C332" i="25"/>
  <c r="C282" i="25"/>
  <c r="C451" i="25"/>
  <c r="C236" i="25"/>
  <c r="C475" i="25"/>
  <c r="C550" i="25"/>
  <c r="C225" i="25"/>
  <c r="C460" i="25"/>
  <c r="C261" i="25"/>
  <c r="C334" i="25"/>
  <c r="C488" i="25"/>
  <c r="C586" i="25"/>
  <c r="C523" i="25"/>
  <c r="C526" i="25"/>
  <c r="C478" i="25"/>
  <c r="C476" i="25"/>
  <c r="C326" i="25"/>
  <c r="C577" i="25"/>
  <c r="C558" i="25"/>
  <c r="C278" i="25"/>
  <c r="C274" i="25"/>
  <c r="C285" i="25"/>
  <c r="C424" i="25"/>
  <c r="C459" i="25"/>
  <c r="C382" i="25"/>
  <c r="C455" i="25"/>
  <c r="C471" i="25"/>
  <c r="C597" i="25"/>
  <c r="C281" i="25"/>
  <c r="C221" i="25"/>
  <c r="C432" i="25"/>
  <c r="C214" i="25"/>
  <c r="C553" i="25"/>
  <c r="C233" i="25"/>
  <c r="C463" i="25"/>
  <c r="C212" i="25"/>
  <c r="C265" i="25"/>
  <c r="C565" i="25"/>
  <c r="C356" i="25"/>
  <c r="C309" i="25"/>
  <c r="C290" i="25"/>
  <c r="C237" i="25"/>
  <c r="C579" i="25"/>
  <c r="C555" i="25"/>
  <c r="C422" i="25"/>
  <c r="C486" i="25"/>
  <c r="C348" i="25"/>
  <c r="C611" i="25"/>
  <c r="C508" i="25"/>
  <c r="C410" i="25"/>
  <c r="C400" i="25"/>
  <c r="C375" i="25"/>
  <c r="C549" i="25"/>
  <c r="C245" i="25"/>
  <c r="C443" i="25"/>
  <c r="C605" i="25"/>
  <c r="C392" i="25"/>
  <c r="C603" i="25"/>
  <c r="C418" i="25"/>
  <c r="C399" i="25"/>
  <c r="C510" i="25"/>
  <c r="C204" i="25"/>
  <c r="C567" i="25"/>
  <c r="C446" i="25"/>
  <c r="C391" i="25"/>
  <c r="C354" i="25"/>
  <c r="C474" i="25"/>
  <c r="C554" i="25"/>
  <c r="C317" i="25"/>
  <c r="C414" i="25"/>
  <c r="C617" i="25"/>
  <c r="C559" i="25"/>
  <c r="C515" i="25"/>
  <c r="C380" i="25"/>
  <c r="C530" i="25"/>
  <c r="C210" i="25"/>
  <c r="C329" i="25"/>
  <c r="C328" i="25"/>
  <c r="C487" i="25"/>
  <c r="C573" i="25"/>
  <c r="C277" i="25"/>
  <c r="C286" i="25"/>
  <c r="C305" i="25"/>
  <c r="C301" i="25"/>
  <c r="C546" i="25"/>
  <c r="C543" i="25"/>
  <c r="C213" i="25"/>
  <c r="C407" i="25"/>
  <c r="C257" i="25"/>
  <c r="C188" i="25"/>
  <c r="C402" i="25"/>
  <c r="C602" i="25"/>
  <c r="C316" i="25"/>
  <c r="C390" i="25"/>
  <c r="C482" i="25"/>
  <c r="C341" i="25"/>
  <c r="C252" i="25"/>
  <c r="C342" i="25"/>
  <c r="C256" i="25"/>
  <c r="C541" i="25"/>
  <c r="C571" i="25"/>
  <c r="C230" i="25"/>
  <c r="C507" i="25"/>
  <c r="C273" i="25"/>
  <c r="C439" i="25"/>
  <c r="C480" i="25"/>
  <c r="C266" i="25"/>
  <c r="C574" i="25"/>
  <c r="C598" i="25"/>
  <c r="C345" i="25"/>
  <c r="C360" i="25"/>
  <c r="C578" i="25"/>
  <c r="C454" i="25"/>
  <c r="C484" i="25"/>
  <c r="C246" i="25"/>
  <c r="C368" i="25"/>
  <c r="C272" i="25"/>
  <c r="C595" i="25"/>
  <c r="C483" i="25"/>
  <c r="C232" i="25"/>
  <c r="C438" i="25"/>
  <c r="C594" i="25"/>
  <c r="C458" i="25"/>
  <c r="C442" i="25"/>
  <c r="C378" i="25"/>
  <c r="C527" i="25"/>
  <c r="C615" i="25"/>
  <c r="C609" i="25"/>
  <c r="C370" i="25"/>
  <c r="C607" i="25"/>
  <c r="C406" i="25"/>
  <c r="C229" i="25"/>
  <c r="C467" i="25"/>
  <c r="C222" i="25"/>
  <c r="C253" i="25"/>
  <c r="C447" i="25"/>
  <c r="C289" i="25"/>
  <c r="C240" i="25"/>
  <c r="C531" i="25"/>
  <c r="C419" i="25"/>
  <c r="C472" i="25"/>
  <c r="C312" i="25"/>
  <c r="C430" i="25"/>
  <c r="C591" i="25"/>
  <c r="C198" i="25"/>
  <c r="C503" i="25"/>
  <c r="C388" i="25"/>
  <c r="C601" i="25"/>
  <c r="C420" i="25"/>
  <c r="C535" i="25"/>
  <c r="C570" i="25"/>
  <c r="C563" i="25"/>
  <c r="C587" i="25"/>
  <c r="C314" i="25"/>
  <c r="C606" i="25"/>
  <c r="C310" i="25"/>
  <c r="C412" i="25"/>
  <c r="C241" i="25"/>
  <c r="C500" i="25"/>
  <c r="C208" i="25"/>
  <c r="C448" i="25"/>
  <c r="C184" i="25"/>
  <c r="C218" i="25"/>
  <c r="C398" i="25"/>
  <c r="C209" i="25"/>
  <c r="C525" i="25"/>
  <c r="C254" i="25"/>
  <c r="C533" i="25"/>
  <c r="C249" i="25"/>
  <c r="C302" i="25"/>
  <c r="C294" i="25"/>
  <c r="C363" i="25"/>
  <c r="C394" i="25"/>
  <c r="C321" i="25"/>
  <c r="C593" i="25"/>
  <c r="C557" i="25"/>
  <c r="C325" i="25"/>
  <c r="C456" i="25"/>
  <c r="C411" i="25"/>
  <c r="C298" i="25"/>
  <c r="C358" i="25"/>
  <c r="C450" i="25"/>
  <c r="C250" i="25"/>
  <c r="C479" i="25"/>
  <c r="C200" i="25"/>
  <c r="C264" i="25"/>
  <c r="C516" i="25"/>
  <c r="C504" i="25"/>
  <c r="C522" i="25"/>
  <c r="C217" i="25"/>
  <c r="C284" i="25"/>
  <c r="C346" i="25"/>
  <c r="C589" i="25"/>
  <c r="C330" i="25"/>
  <c r="C428" i="25"/>
  <c r="C364" i="25"/>
  <c r="C293" i="25"/>
  <c r="C427" i="25"/>
  <c r="C186" i="25"/>
  <c r="C313" i="25"/>
  <c r="C192" i="25"/>
  <c r="C190" i="25"/>
  <c r="C340" i="25"/>
  <c r="C386" i="25"/>
  <c r="C582" i="25"/>
  <c r="C581" i="25"/>
  <c r="C545" i="25"/>
  <c r="C502" i="25"/>
  <c r="C490" i="25"/>
  <c r="C395" i="25"/>
  <c r="C202" i="25"/>
  <c r="C292" i="25"/>
  <c r="C288" i="25"/>
  <c r="C258" i="25"/>
  <c r="C242" i="25"/>
  <c r="C297" i="25"/>
  <c r="C562" i="25"/>
  <c r="C322" i="25"/>
  <c r="C435" i="25"/>
  <c r="C544" i="25"/>
  <c r="C489" i="25"/>
  <c r="C183" i="25"/>
  <c r="C361" i="25"/>
  <c r="C405" i="25"/>
  <c r="C227" i="25"/>
  <c r="C283" i="25"/>
  <c r="C548" i="25"/>
  <c r="C592" i="25"/>
  <c r="C532" i="25"/>
  <c r="C219" i="25"/>
  <c r="C576" i="25"/>
  <c r="C327" i="25"/>
  <c r="C369" i="25"/>
  <c r="C339" i="25"/>
  <c r="C417" i="25"/>
  <c r="C564" i="25"/>
  <c r="C580" i="25"/>
  <c r="C560" i="25"/>
  <c r="C323" i="25"/>
  <c r="C513" i="25"/>
  <c r="C267" i="25"/>
  <c r="C437" i="25"/>
  <c r="C481" i="25"/>
  <c r="C307" i="25"/>
  <c r="C353" i="25"/>
  <c r="C501" i="25"/>
  <c r="C608" i="25"/>
  <c r="C528" i="25"/>
  <c r="C311" i="25"/>
  <c r="C584" i="25"/>
  <c r="C247" i="25"/>
  <c r="C453" i="25"/>
  <c r="C485" i="25"/>
  <c r="C331" i="25"/>
  <c r="C385" i="25"/>
  <c r="C211" i="25"/>
  <c r="C612" i="25"/>
  <c r="C389" i="25"/>
  <c r="C517" i="25"/>
  <c r="C291" i="25"/>
  <c r="C433" i="25"/>
  <c r="C195" i="25"/>
  <c r="C357" i="25"/>
  <c r="C421" i="25"/>
  <c r="C199" i="25"/>
  <c r="C596" i="25"/>
  <c r="C465" i="25"/>
  <c r="C263" i="25"/>
  <c r="C373" i="25"/>
  <c r="C401" i="25"/>
  <c r="C449" i="25"/>
  <c r="C497" i="25"/>
  <c r="C259" i="25"/>
  <c r="C457" i="25"/>
  <c r="C243" i="25"/>
  <c r="C343" i="25"/>
  <c r="C275" i="25"/>
  <c r="C203" i="25"/>
  <c r="C469" i="25"/>
  <c r="C295" i="25"/>
  <c r="AB77" i="16"/>
  <c r="AB512" i="16"/>
  <c r="AB109" i="16"/>
  <c r="AB180" i="16"/>
  <c r="AB197" i="16"/>
  <c r="AB117" i="16"/>
  <c r="AB18" i="16"/>
  <c r="AB469" i="16"/>
  <c r="AB224" i="16"/>
  <c r="AB310" i="16"/>
  <c r="AB89" i="16"/>
  <c r="AB159" i="16"/>
  <c r="AB529" i="16"/>
  <c r="AB263" i="16"/>
  <c r="AB437" i="16"/>
  <c r="AB568" i="16"/>
  <c r="AB174" i="16"/>
  <c r="AB303" i="16"/>
  <c r="AB448" i="16"/>
  <c r="AB592" i="16"/>
  <c r="AB581" i="16"/>
  <c r="AB517" i="16"/>
  <c r="AB453" i="16"/>
  <c r="AB186" i="16"/>
  <c r="AB101" i="16"/>
  <c r="AB69" i="16"/>
  <c r="AB37" i="16"/>
  <c r="AB5" i="16"/>
  <c r="AB526" i="16"/>
  <c r="AB191" i="16"/>
  <c r="AB25" i="16"/>
  <c r="AB544" i="16"/>
  <c r="AB513" i="16"/>
  <c r="AB57" i="16"/>
  <c r="AB96" i="16"/>
  <c r="AB79" i="16"/>
  <c r="AB204" i="16"/>
  <c r="AB368" i="16"/>
  <c r="AB580" i="16"/>
  <c r="AB516" i="16"/>
  <c r="AB452" i="16"/>
  <c r="AB121" i="16"/>
  <c r="AB26" i="16"/>
  <c r="AB369" i="16"/>
  <c r="AB295" i="16"/>
  <c r="AB255" i="16"/>
  <c r="AB135" i="16"/>
  <c r="AB47" i="16"/>
  <c r="AB584" i="16"/>
  <c r="AB508" i="16"/>
  <c r="AB212" i="16"/>
  <c r="AB149" i="16"/>
  <c r="AB10" i="16"/>
  <c r="AB270" i="16"/>
  <c r="AB94" i="16"/>
  <c r="AB599" i="16"/>
  <c r="AB311" i="16"/>
  <c r="AB318" i="16"/>
  <c r="AB76" i="16"/>
  <c r="AB52" i="16"/>
  <c r="AB553" i="16"/>
  <c r="AB362" i="16"/>
  <c r="AB172" i="16"/>
  <c r="AB19" i="16"/>
  <c r="AB93" i="16"/>
  <c r="AB247" i="16"/>
  <c r="AB68" i="16"/>
  <c r="AB410" i="16"/>
  <c r="AB126" i="16"/>
  <c r="AB111" i="16"/>
  <c r="AB29" i="16"/>
  <c r="AB48" i="16"/>
  <c r="AB219" i="16"/>
  <c r="AB181" i="16"/>
  <c r="AB133" i="16"/>
  <c r="AB59" i="16"/>
  <c r="AB27" i="16"/>
  <c r="AB392" i="16"/>
  <c r="AB360" i="16"/>
  <c r="AB328" i="16"/>
  <c r="AB178" i="16"/>
  <c r="AB136" i="16"/>
  <c r="AB7" i="16"/>
  <c r="AB489" i="16"/>
  <c r="AB246" i="16"/>
  <c r="AB165" i="16"/>
  <c r="AB170" i="16"/>
  <c r="AB561" i="16"/>
  <c r="AB497" i="16"/>
  <c r="AB445" i="16"/>
  <c r="AB201" i="16"/>
  <c r="AB112" i="16"/>
  <c r="AB287" i="16"/>
  <c r="AB394" i="16"/>
  <c r="AB330" i="16"/>
  <c r="AB131" i="16"/>
  <c r="AB604" i="16"/>
  <c r="AB494" i="16"/>
  <c r="AB286" i="16"/>
  <c r="AB84" i="16"/>
  <c r="AB175" i="16"/>
  <c r="AB490" i="16"/>
  <c r="AB216" i="16"/>
  <c r="AB187" i="16"/>
  <c r="AB24" i="16"/>
  <c r="AB271" i="16"/>
  <c r="AB171" i="16"/>
  <c r="AB53" i="16"/>
  <c r="AB603" i="16"/>
  <c r="AB378" i="16"/>
  <c r="AB456" i="16"/>
  <c r="AB151" i="16"/>
  <c r="AB534" i="16"/>
  <c r="AB34" i="16"/>
  <c r="AB85" i="16"/>
  <c r="AB73" i="16"/>
  <c r="AB185" i="16"/>
  <c r="AB132" i="16"/>
  <c r="AB6" i="16"/>
  <c r="AB577" i="16"/>
  <c r="AB444" i="16"/>
  <c r="AB110" i="16"/>
  <c r="AB56" i="16"/>
  <c r="AB474" i="16"/>
  <c r="AB162" i="16"/>
  <c r="AB533" i="16"/>
  <c r="AB314" i="16"/>
  <c r="AB35" i="16"/>
  <c r="AB71" i="16"/>
  <c r="AB227" i="16"/>
  <c r="AB158" i="16"/>
  <c r="AB88" i="16"/>
  <c r="AB13" i="16"/>
  <c r="AB207" i="16"/>
  <c r="AB150" i="16"/>
  <c r="AB346" i="16"/>
  <c r="AB190" i="16"/>
  <c r="AB536" i="16"/>
  <c r="AB33" i="16"/>
  <c r="AB413" i="16"/>
  <c r="AB203" i="16"/>
  <c r="AB139" i="16"/>
  <c r="AB45" i="16"/>
  <c r="AB520" i="16"/>
  <c r="AB279" i="16"/>
  <c r="AB239" i="16"/>
  <c r="AB119" i="16"/>
  <c r="AB61" i="16"/>
  <c r="AB468" i="16"/>
  <c r="AB43" i="16"/>
  <c r="AB600" i="16"/>
  <c r="AB576" i="16"/>
  <c r="AB143" i="16"/>
  <c r="AB549" i="16"/>
  <c r="AB485" i="16"/>
  <c r="AB202" i="16"/>
  <c r="AB167" i="16"/>
  <c r="AB87" i="16"/>
  <c r="AB55" i="16"/>
  <c r="AB23" i="16"/>
  <c r="AB545" i="16"/>
  <c r="AB482" i="16"/>
  <c r="AB384" i="16"/>
  <c r="AB352" i="16"/>
  <c r="AB320" i="16"/>
  <c r="AB166" i="16"/>
  <c r="AB97" i="16"/>
  <c r="AB278" i="16"/>
  <c r="AB142" i="16"/>
  <c r="AB183" i="16"/>
  <c r="AB560" i="16"/>
  <c r="AB548" i="16"/>
  <c r="AB484" i="16"/>
  <c r="AB196" i="16"/>
  <c r="AB137" i="16"/>
  <c r="AB583" i="16"/>
  <c r="AB455" i="16"/>
  <c r="AB14" i="16"/>
  <c r="AB472" i="16"/>
  <c r="AB585" i="16"/>
  <c r="AB42" i="16"/>
  <c r="AB528" i="16"/>
  <c r="AB155" i="16"/>
  <c r="AB326" i="16"/>
  <c r="C75" i="25"/>
  <c r="C49" i="25"/>
  <c r="C48" i="25"/>
  <c r="C140" i="25"/>
  <c r="C129" i="25"/>
  <c r="C55" i="25"/>
  <c r="C103" i="25"/>
  <c r="C166" i="25"/>
  <c r="C167" i="25"/>
  <c r="C99" i="25"/>
  <c r="C178" i="25"/>
  <c r="C87" i="25"/>
  <c r="C125" i="25"/>
  <c r="C78" i="25"/>
  <c r="C34" i="25"/>
  <c r="C165" i="25"/>
  <c r="C127" i="25"/>
  <c r="C149" i="25"/>
  <c r="C54" i="25"/>
  <c r="C32" i="25"/>
  <c r="C138" i="25"/>
  <c r="C19" i="25"/>
  <c r="C154" i="25"/>
  <c r="C40" i="25"/>
  <c r="C153" i="25"/>
  <c r="C59" i="25"/>
  <c r="C148" i="25"/>
  <c r="C130" i="25"/>
  <c r="C25" i="25"/>
  <c r="C81" i="25"/>
  <c r="C144" i="25"/>
  <c r="C35" i="25"/>
  <c r="C174" i="25"/>
  <c r="C26" i="25"/>
  <c r="C156" i="25"/>
  <c r="C106" i="25"/>
  <c r="C72" i="25"/>
  <c r="C70" i="25"/>
  <c r="C27" i="25"/>
  <c r="C132" i="25"/>
  <c r="C128" i="25"/>
  <c r="C180" i="25"/>
  <c r="C141" i="25"/>
  <c r="C66" i="25"/>
  <c r="C22" i="25"/>
  <c r="C135" i="25"/>
  <c r="C65" i="25"/>
  <c r="C157" i="25"/>
  <c r="C124" i="25"/>
  <c r="C38" i="25"/>
  <c r="C23" i="25"/>
  <c r="C77" i="25"/>
  <c r="C145" i="25"/>
  <c r="C20" i="25"/>
  <c r="C21" i="25"/>
  <c r="C175" i="25"/>
  <c r="C97" i="25"/>
  <c r="C181" i="25"/>
  <c r="C100" i="25"/>
  <c r="C28" i="25"/>
  <c r="C137" i="25"/>
  <c r="C94" i="25"/>
  <c r="C50" i="25"/>
  <c r="C111" i="25"/>
  <c r="C44" i="25"/>
  <c r="C133" i="25"/>
  <c r="C43" i="25"/>
  <c r="C122" i="25"/>
  <c r="C119" i="25"/>
  <c r="C41" i="25"/>
  <c r="C107" i="25"/>
  <c r="C182" i="25"/>
  <c r="C80" i="25"/>
  <c r="C91" i="25"/>
  <c r="C146" i="25"/>
  <c r="C84" i="25"/>
  <c r="C105" i="25"/>
  <c r="C90" i="25"/>
  <c r="C176" i="25"/>
  <c r="C51" i="25"/>
  <c r="C131" i="25"/>
  <c r="C150" i="25"/>
  <c r="C15" i="25"/>
  <c r="C73" i="25"/>
  <c r="C158" i="25"/>
  <c r="C56" i="25"/>
  <c r="C79" i="25"/>
  <c r="C123" i="25"/>
  <c r="C160" i="25"/>
  <c r="C71" i="25"/>
  <c r="C115" i="25"/>
  <c r="C121" i="25"/>
  <c r="C168" i="25"/>
  <c r="C82" i="25"/>
  <c r="C113" i="25"/>
  <c r="C152" i="25"/>
  <c r="C98" i="25"/>
  <c r="C61" i="25"/>
  <c r="C92" i="25"/>
  <c r="C139" i="25"/>
  <c r="C14" i="25"/>
  <c r="C142" i="25"/>
  <c r="C136" i="25"/>
  <c r="C89" i="25"/>
  <c r="C173" i="25"/>
  <c r="C172" i="25"/>
  <c r="C126" i="25"/>
  <c r="C45" i="25"/>
  <c r="C143" i="25"/>
  <c r="C24" i="25"/>
  <c r="C83" i="25"/>
  <c r="C161" i="25"/>
  <c r="C120" i="25"/>
  <c r="C36" i="25"/>
  <c r="C169" i="25"/>
  <c r="C112" i="25"/>
  <c r="C46" i="25"/>
  <c r="C85" i="25"/>
  <c r="C68" i="25"/>
  <c r="C163" i="25"/>
  <c r="C53" i="25"/>
  <c r="C118" i="25"/>
  <c r="C30" i="25"/>
  <c r="C109" i="25"/>
  <c r="C37" i="25"/>
  <c r="C114" i="25"/>
  <c r="C69" i="25"/>
  <c r="C102" i="25"/>
  <c r="C33" i="25"/>
  <c r="C108" i="25"/>
  <c r="C57" i="25"/>
  <c r="C88" i="25"/>
  <c r="C116" i="25"/>
  <c r="C177" i="25"/>
  <c r="C96" i="25"/>
  <c r="C13" i="25"/>
  <c r="Z3" i="16" s="1"/>
  <c r="C179" i="25"/>
  <c r="C104" i="25"/>
  <c r="C52" i="25"/>
  <c r="C93" i="25"/>
  <c r="C60" i="25"/>
  <c r="C171" i="25"/>
  <c r="C31" i="25"/>
  <c r="C110" i="25"/>
  <c r="C17" i="25"/>
  <c r="C170" i="25"/>
  <c r="C58" i="25"/>
  <c r="C76" i="25"/>
  <c r="C62" i="25"/>
  <c r="C95" i="25"/>
  <c r="C16" i="25"/>
  <c r="C101" i="25"/>
  <c r="C147" i="25"/>
  <c r="C134" i="25"/>
  <c r="C42" i="25"/>
  <c r="C63" i="25"/>
  <c r="C162" i="25"/>
  <c r="C64" i="25"/>
  <c r="C39" i="25"/>
  <c r="C117" i="25"/>
  <c r="C18" i="25"/>
  <c r="C164" i="25"/>
  <c r="C67" i="25"/>
  <c r="C86" i="25"/>
  <c r="C159" i="25"/>
  <c r="C29" i="25"/>
  <c r="C155" i="25"/>
  <c r="C151" i="25"/>
  <c r="C74" i="25"/>
  <c r="N16" i="1"/>
  <c r="K7" i="1" l="1"/>
  <c r="L7" i="1" s="1"/>
  <c r="K15" i="1"/>
  <c r="L15" i="1" s="1"/>
  <c r="K14" i="1"/>
  <c r="L14" i="1" s="1"/>
  <c r="K13" i="1"/>
  <c r="L13" i="1" s="1"/>
  <c r="K12" i="1"/>
  <c r="L12" i="1" s="1"/>
  <c r="K11" i="1"/>
  <c r="L11" i="1" s="1"/>
  <c r="AA3" i="16"/>
  <c r="AB3" i="16" s="1"/>
  <c r="K10" i="1"/>
  <c r="L10" i="1" s="1"/>
  <c r="J20" i="1"/>
  <c r="K9" i="1"/>
  <c r="L9" i="1" s="1"/>
  <c r="K8" i="1"/>
  <c r="L8" i="1" s="1"/>
  <c r="A4" i="24" l="1"/>
  <c r="L18" i="1"/>
  <c r="L19" i="1" s="1"/>
  <c r="AD608" i="16" l="1"/>
  <c r="AE602" i="16"/>
  <c r="AD601" i="16"/>
  <c r="AD600" i="16"/>
  <c r="AD599" i="16"/>
  <c r="AE594" i="16"/>
  <c r="AD593" i="16"/>
  <c r="AD592" i="16"/>
  <c r="AD591" i="16"/>
  <c r="AE585" i="16"/>
  <c r="AE584" i="16"/>
  <c r="AE582" i="16"/>
  <c r="AD581" i="16"/>
  <c r="AD580" i="16"/>
  <c r="AE579" i="16"/>
  <c r="AD578" i="16"/>
  <c r="AD575" i="16"/>
  <c r="AE569" i="16"/>
  <c r="AE568" i="16"/>
  <c r="AE566" i="16"/>
  <c r="AD565" i="16"/>
  <c r="AD564" i="16"/>
  <c r="AE563" i="16"/>
  <c r="AD562" i="16"/>
  <c r="AD559" i="16"/>
  <c r="AE553" i="16"/>
  <c r="AE552" i="16"/>
  <c r="AE550" i="16"/>
  <c r="AD549" i="16"/>
  <c r="AD548" i="16"/>
  <c r="AE547" i="16"/>
  <c r="AD546" i="16"/>
  <c r="AD543" i="16"/>
  <c r="AE537" i="16"/>
  <c r="AE536" i="16"/>
  <c r="AE534" i="16"/>
  <c r="AD533" i="16"/>
  <c r="AD532" i="16"/>
  <c r="AE531" i="16"/>
  <c r="AD530" i="16"/>
  <c r="AD527" i="16"/>
  <c r="AE521" i="16"/>
  <c r="AE520" i="16"/>
  <c r="AE518" i="16"/>
  <c r="AD517" i="16"/>
  <c r="AD516" i="16"/>
  <c r="AE515" i="16"/>
  <c r="AD514" i="16"/>
  <c r="AD511" i="16"/>
  <c r="AE505" i="16"/>
  <c r="AE504" i="16"/>
  <c r="AE502" i="16"/>
  <c r="AD501" i="16"/>
  <c r="AD500" i="16"/>
  <c r="AE499" i="16"/>
  <c r="AD498" i="16"/>
  <c r="AD495" i="16"/>
  <c r="AE489" i="16"/>
  <c r="AE488" i="16"/>
  <c r="AE486" i="16"/>
  <c r="AD485" i="16"/>
  <c r="AD484" i="16"/>
  <c r="AE483" i="16"/>
  <c r="AD482" i="16"/>
  <c r="AD479" i="16"/>
  <c r="AE473" i="16"/>
  <c r="AE472" i="16"/>
  <c r="AE470" i="16"/>
  <c r="AD469" i="16"/>
  <c r="AD468" i="16"/>
  <c r="AE467" i="16"/>
  <c r="AD466" i="16"/>
  <c r="AD463" i="16"/>
  <c r="AE457" i="16"/>
  <c r="AE456" i="16"/>
  <c r="AE608" i="16"/>
  <c r="AD605" i="16"/>
  <c r="AD602" i="16"/>
  <c r="AF602" i="16" s="1"/>
  <c r="AE599" i="16"/>
  <c r="AE597" i="16"/>
  <c r="AD596" i="16"/>
  <c r="AD590" i="16"/>
  <c r="AE588" i="16"/>
  <c r="AE587" i="16"/>
  <c r="AD584" i="16"/>
  <c r="AD583" i="16"/>
  <c r="AE581" i="16"/>
  <c r="AD577" i="16"/>
  <c r="AE574" i="16"/>
  <c r="AD570" i="16"/>
  <c r="AE567" i="16"/>
  <c r="AE564" i="16"/>
  <c r="AD563" i="16"/>
  <c r="AE561" i="16"/>
  <c r="AD560" i="16"/>
  <c r="AD557" i="16"/>
  <c r="AE554" i="16"/>
  <c r="AD550" i="16"/>
  <c r="AE544" i="16"/>
  <c r="AE543" i="16"/>
  <c r="AE541" i="16"/>
  <c r="AD540" i="16"/>
  <c r="AD539" i="16"/>
  <c r="AD537" i="16"/>
  <c r="AE530" i="16"/>
  <c r="AD526" i="16"/>
  <c r="AE524" i="16"/>
  <c r="AE523" i="16"/>
  <c r="AD520" i="16"/>
  <c r="AD519" i="16"/>
  <c r="AE517" i="16"/>
  <c r="AD513" i="16"/>
  <c r="AE510" i="16"/>
  <c r="AD506" i="16"/>
  <c r="AE503" i="16"/>
  <c r="AE500" i="16"/>
  <c r="AD499" i="16"/>
  <c r="AE497" i="16"/>
  <c r="AD496" i="16"/>
  <c r="AD493" i="16"/>
  <c r="AE490" i="16"/>
  <c r="AD486" i="16"/>
  <c r="AE480" i="16"/>
  <c r="AE479" i="16"/>
  <c r="AE477" i="16"/>
  <c r="AD476" i="16"/>
  <c r="AD475" i="16"/>
  <c r="AD473" i="16"/>
  <c r="AE466" i="16"/>
  <c r="AD462" i="16"/>
  <c r="AE460" i="16"/>
  <c r="AE459" i="16"/>
  <c r="AD456" i="16"/>
  <c r="AE455" i="16"/>
  <c r="AD454" i="16"/>
  <c r="AD451" i="16"/>
  <c r="AE445" i="16"/>
  <c r="AE444" i="16"/>
  <c r="AE442" i="16"/>
  <c r="AD441" i="16"/>
  <c r="AD440" i="16"/>
  <c r="AE439" i="16"/>
  <c r="AD438" i="16"/>
  <c r="AE433" i="16"/>
  <c r="AE432" i="16"/>
  <c r="AD431" i="16"/>
  <c r="AD430" i="16"/>
  <c r="AE423" i="16"/>
  <c r="AE422" i="16"/>
  <c r="AD421" i="16"/>
  <c r="AD420" i="16"/>
  <c r="AE415" i="16"/>
  <c r="AE414" i="16"/>
  <c r="AD413" i="16"/>
  <c r="AD412" i="16"/>
  <c r="AE405" i="16"/>
  <c r="AE404" i="16"/>
  <c r="AD403" i="16"/>
  <c r="AD402" i="16"/>
  <c r="AE397" i="16"/>
  <c r="AE396" i="16"/>
  <c r="AD395" i="16"/>
  <c r="AD394" i="16"/>
  <c r="AD393" i="16"/>
  <c r="AD392" i="16"/>
  <c r="AE387" i="16"/>
  <c r="AE386" i="16"/>
  <c r="AD385" i="16"/>
  <c r="AD384" i="16"/>
  <c r="AE379" i="16"/>
  <c r="AE378" i="16"/>
  <c r="AE377" i="16"/>
  <c r="AE376" i="16"/>
  <c r="AD375" i="16"/>
  <c r="AD374" i="16"/>
  <c r="AE369" i="16"/>
  <c r="AE368" i="16"/>
  <c r="AD367" i="16"/>
  <c r="AD366" i="16"/>
  <c r="AE359" i="16"/>
  <c r="AE358" i="16"/>
  <c r="AD357" i="16"/>
  <c r="AD356" i="16"/>
  <c r="AE351" i="16"/>
  <c r="AE350" i="16"/>
  <c r="AD349" i="16"/>
  <c r="AD348" i="16"/>
  <c r="AE341" i="16"/>
  <c r="AE340" i="16"/>
  <c r="AD339" i="16"/>
  <c r="AD338" i="16"/>
  <c r="AE333" i="16"/>
  <c r="AE332" i="16"/>
  <c r="AD331" i="16"/>
  <c r="AD330" i="16"/>
  <c r="AD329" i="16"/>
  <c r="AD328" i="16"/>
  <c r="AD327" i="16"/>
  <c r="AD326" i="16"/>
  <c r="AD325" i="16"/>
  <c r="AD324" i="16"/>
  <c r="AD323" i="16"/>
  <c r="AD322" i="16"/>
  <c r="AD321" i="16"/>
  <c r="AD320" i="16"/>
  <c r="AD319" i="16"/>
  <c r="AD318" i="16"/>
  <c r="AD317" i="16"/>
  <c r="AD316" i="16"/>
  <c r="AD315" i="16"/>
  <c r="AD314" i="16"/>
  <c r="AD313" i="16"/>
  <c r="AD312" i="16"/>
  <c r="AD311" i="16"/>
  <c r="AE310" i="16"/>
  <c r="AD309" i="16"/>
  <c r="AE305" i="16"/>
  <c r="AD304" i="16"/>
  <c r="AD303" i="16"/>
  <c r="AE302" i="16"/>
  <c r="AD301" i="16"/>
  <c r="AE297" i="16"/>
  <c r="AD296" i="16"/>
  <c r="AD295" i="16"/>
  <c r="AE294" i="16"/>
  <c r="AD293" i="16"/>
  <c r="AE289" i="16"/>
  <c r="AD288" i="16"/>
  <c r="AD287" i="16"/>
  <c r="AE286" i="16"/>
  <c r="AD285" i="16"/>
  <c r="AE281" i="16"/>
  <c r="AD280" i="16"/>
  <c r="AD279" i="16"/>
  <c r="AE278" i="16"/>
  <c r="AD277" i="16"/>
  <c r="AE273" i="16"/>
  <c r="AD272" i="16"/>
  <c r="AD271" i="16"/>
  <c r="AE270" i="16"/>
  <c r="AD269" i="16"/>
  <c r="AE265" i="16"/>
  <c r="AD264" i="16"/>
  <c r="AD263" i="16"/>
  <c r="AE262" i="16"/>
  <c r="AD261" i="16"/>
  <c r="AE257" i="16"/>
  <c r="AD256" i="16"/>
  <c r="AD255" i="16"/>
  <c r="AE254" i="16"/>
  <c r="AD253" i="16"/>
  <c r="AE249" i="16"/>
  <c r="AD248" i="16"/>
  <c r="AD247" i="16"/>
  <c r="AE246" i="16"/>
  <c r="AD245" i="16"/>
  <c r="AE241" i="16"/>
  <c r="AD240" i="16"/>
  <c r="AD239" i="16"/>
  <c r="AE238" i="16"/>
  <c r="AD237" i="16"/>
  <c r="AE232" i="16"/>
  <c r="AD231" i="16"/>
  <c r="AE226" i="16"/>
  <c r="AE225" i="16"/>
  <c r="AD224" i="16"/>
  <c r="AE219" i="16"/>
  <c r="AD218" i="16"/>
  <c r="AD217" i="16"/>
  <c r="AE214" i="16"/>
  <c r="AE213" i="16"/>
  <c r="AE212" i="16"/>
  <c r="AD211" i="16"/>
  <c r="AD210" i="16"/>
  <c r="AE209" i="16"/>
  <c r="AE208" i="16"/>
  <c r="AD207" i="16"/>
  <c r="AD206" i="16"/>
  <c r="AE205" i="16"/>
  <c r="AE204" i="16"/>
  <c r="AD203" i="16"/>
  <c r="AD202" i="16"/>
  <c r="AE201" i="16"/>
  <c r="AE200" i="16"/>
  <c r="AD199" i="16"/>
  <c r="AD198" i="16"/>
  <c r="AE197" i="16"/>
  <c r="AE196" i="16"/>
  <c r="AD195" i="16"/>
  <c r="AD194" i="16"/>
  <c r="AE193" i="16"/>
  <c r="AE192" i="16"/>
  <c r="AD191" i="16"/>
  <c r="AD190" i="16"/>
  <c r="AE189" i="16"/>
  <c r="AE188" i="16"/>
  <c r="AD187" i="16"/>
  <c r="AD186" i="16"/>
  <c r="AE185" i="16"/>
  <c r="AE184" i="16"/>
  <c r="AD183" i="16"/>
  <c r="AD182" i="16"/>
  <c r="AE181" i="16"/>
  <c r="AE180" i="16"/>
  <c r="AD179" i="16"/>
  <c r="AD178" i="16"/>
  <c r="AE177" i="16"/>
  <c r="AE176" i="16"/>
  <c r="AD175" i="16"/>
  <c r="AD174" i="16"/>
  <c r="AE173" i="16"/>
  <c r="AE172" i="16"/>
  <c r="AD171" i="16"/>
  <c r="AD170" i="16"/>
  <c r="AE169" i="16"/>
  <c r="AE168" i="16"/>
  <c r="AD167" i="16"/>
  <c r="AD166" i="16"/>
  <c r="AE165" i="16"/>
  <c r="AE164" i="16"/>
  <c r="AD163" i="16"/>
  <c r="AD162" i="16"/>
  <c r="AE161" i="16"/>
  <c r="AE160" i="16"/>
  <c r="AD159" i="16"/>
  <c r="AD158" i="16"/>
  <c r="AE157" i="16"/>
  <c r="AE156" i="16"/>
  <c r="AD155" i="16"/>
  <c r="AD154" i="16"/>
  <c r="AE153" i="16"/>
  <c r="AE152" i="16"/>
  <c r="AD151" i="16"/>
  <c r="AD150" i="16"/>
  <c r="AE149" i="16"/>
  <c r="AE148" i="16"/>
  <c r="AD147" i="16"/>
  <c r="AD146" i="16"/>
  <c r="AE145" i="16"/>
  <c r="AE144" i="16"/>
  <c r="AD143" i="16"/>
  <c r="AE142" i="16"/>
  <c r="AE140" i="16"/>
  <c r="AD139" i="16"/>
  <c r="AD134" i="16"/>
  <c r="AE133" i="16"/>
  <c r="AE132" i="16"/>
  <c r="AE131" i="16"/>
  <c r="AD130" i="16"/>
  <c r="AD129" i="16"/>
  <c r="AD128" i="16"/>
  <c r="AD127" i="16"/>
  <c r="AE126" i="16"/>
  <c r="AE122" i="16"/>
  <c r="AE121" i="16"/>
  <c r="AE120" i="16"/>
  <c r="AE119" i="16"/>
  <c r="AD109" i="16"/>
  <c r="AD108" i="16"/>
  <c r="AD107" i="16"/>
  <c r="AD102" i="16"/>
  <c r="AE101" i="16"/>
  <c r="AE100" i="16"/>
  <c r="AE99" i="16"/>
  <c r="AD98" i="16"/>
  <c r="AD97" i="16"/>
  <c r="AD96" i="16"/>
  <c r="AD95" i="16"/>
  <c r="AE94" i="16"/>
  <c r="AE90" i="16"/>
  <c r="AE89" i="16"/>
  <c r="AE88" i="16"/>
  <c r="AE87" i="16"/>
  <c r="AD77" i="16"/>
  <c r="AD76" i="16"/>
  <c r="AD75" i="16"/>
  <c r="AD70" i="16"/>
  <c r="AE69" i="16"/>
  <c r="AE68" i="16"/>
  <c r="AE67" i="16"/>
  <c r="AD66" i="16"/>
  <c r="AD65" i="16"/>
  <c r="AD64" i="16"/>
  <c r="AD63" i="16"/>
  <c r="AE62" i="16"/>
  <c r="AE58" i="16"/>
  <c r="AE57" i="16"/>
  <c r="AE56" i="16"/>
  <c r="AE55" i="16"/>
  <c r="AD45" i="16"/>
  <c r="AD44" i="16"/>
  <c r="AD41" i="16"/>
  <c r="AE40" i="16"/>
  <c r="AD39" i="16"/>
  <c r="AD38" i="16"/>
  <c r="AE37" i="16"/>
  <c r="AE35" i="16"/>
  <c r="AE34" i="16"/>
  <c r="AD28" i="16"/>
  <c r="AD25" i="16"/>
  <c r="AE24" i="16"/>
  <c r="AD23" i="16"/>
  <c r="AD22" i="16"/>
  <c r="AE21" i="16"/>
  <c r="AE19" i="16"/>
  <c r="AE18" i="16"/>
  <c r="AD12" i="16"/>
  <c r="AD9" i="16"/>
  <c r="AE8" i="16"/>
  <c r="AD7" i="16"/>
  <c r="AD6" i="16"/>
  <c r="AE5" i="16"/>
  <c r="AD3" i="16"/>
  <c r="AD607" i="16"/>
  <c r="AD603" i="16"/>
  <c r="AD595" i="16"/>
  <c r="AD587" i="16"/>
  <c r="AE583" i="16"/>
  <c r="AE577" i="16"/>
  <c r="AE573" i="16"/>
  <c r="AD566" i="16"/>
  <c r="AE562" i="16"/>
  <c r="AE560" i="16"/>
  <c r="AE558" i="16"/>
  <c r="AE556" i="16"/>
  <c r="AD555" i="16"/>
  <c r="AD551" i="16"/>
  <c r="AD547" i="16"/>
  <c r="AD545" i="16"/>
  <c r="AD541" i="16"/>
  <c r="AF541" i="16" s="1"/>
  <c r="AD528" i="16"/>
  <c r="AE526" i="16"/>
  <c r="AD524" i="16"/>
  <c r="AE522" i="16"/>
  <c r="AD515" i="16"/>
  <c r="AF515" i="16" s="1"/>
  <c r="AE511" i="16"/>
  <c r="AD509" i="16"/>
  <c r="AE507" i="16"/>
  <c r="AD505" i="16"/>
  <c r="AF505" i="16" s="1"/>
  <c r="AE501" i="16"/>
  <c r="AD494" i="16"/>
  <c r="AD492" i="16"/>
  <c r="AD490" i="16"/>
  <c r="AF490" i="16" s="1"/>
  <c r="AD488" i="16"/>
  <c r="AE484" i="16"/>
  <c r="AE475" i="16"/>
  <c r="AE471" i="16"/>
  <c r="AE469" i="16"/>
  <c r="AE465" i="16"/>
  <c r="AE461" i="16"/>
  <c r="AD458" i="16"/>
  <c r="AD453" i="16"/>
  <c r="AE450" i="16"/>
  <c r="AD446" i="16"/>
  <c r="AE443" i="16"/>
  <c r="AE440" i="16"/>
  <c r="AD439" i="16"/>
  <c r="AE437" i="16"/>
  <c r="AD436" i="16"/>
  <c r="AE434" i="16"/>
  <c r="AE431" i="16"/>
  <c r="AE428" i="16"/>
  <c r="AE425" i="16"/>
  <c r="AD424" i="16"/>
  <c r="AE419" i="16"/>
  <c r="AD418" i="16"/>
  <c r="AE416" i="16"/>
  <c r="AE413" i="16"/>
  <c r="AE410" i="16"/>
  <c r="AD409" i="16"/>
  <c r="AE407" i="16"/>
  <c r="AD406" i="16"/>
  <c r="AE401" i="16"/>
  <c r="AD400" i="16"/>
  <c r="AE398" i="16"/>
  <c r="AE395" i="16"/>
  <c r="AD391" i="16"/>
  <c r="AE389" i="16"/>
  <c r="AD388" i="16"/>
  <c r="AE383" i="16"/>
  <c r="AD382" i="16"/>
  <c r="AE380" i="16"/>
  <c r="AD376" i="16"/>
  <c r="AF376" i="16" s="1"/>
  <c r="AD373" i="16"/>
  <c r="AE371" i="16"/>
  <c r="AD370" i="16"/>
  <c r="AE365" i="16"/>
  <c r="AD364" i="16"/>
  <c r="AE362" i="16"/>
  <c r="AD361" i="16"/>
  <c r="AD358" i="16"/>
  <c r="AF358" i="16" s="1"/>
  <c r="AD355" i="16"/>
  <c r="AE353" i="16"/>
  <c r="AD352" i="16"/>
  <c r="AE347" i="16"/>
  <c r="AD346" i="16"/>
  <c r="AD343" i="16"/>
  <c r="AD340" i="16"/>
  <c r="AF340" i="16" s="1"/>
  <c r="AG340" i="16" s="1"/>
  <c r="AD337" i="16"/>
  <c r="AE335" i="16"/>
  <c r="AD334" i="16"/>
  <c r="AE328" i="16"/>
  <c r="AE324" i="16"/>
  <c r="AE320" i="16"/>
  <c r="AE316" i="16"/>
  <c r="AE312" i="16"/>
  <c r="AD308" i="16"/>
  <c r="AE306" i="16"/>
  <c r="AE303" i="16"/>
  <c r="AD302" i="16"/>
  <c r="AE300" i="16"/>
  <c r="AD297" i="16"/>
  <c r="AD291" i="16"/>
  <c r="AE285" i="16"/>
  <c r="AE283" i="16"/>
  <c r="AD282" i="16"/>
  <c r="AE280" i="16"/>
  <c r="AD276" i="16"/>
  <c r="AE274" i="16"/>
  <c r="AE271" i="16"/>
  <c r="AD270" i="16"/>
  <c r="AE268" i="16"/>
  <c r="AD265" i="16"/>
  <c r="AF265" i="16" s="1"/>
  <c r="AD259" i="16"/>
  <c r="AE253" i="16"/>
  <c r="AE251" i="16"/>
  <c r="AD250" i="16"/>
  <c r="AE248" i="16"/>
  <c r="AD244" i="16"/>
  <c r="AE242" i="16"/>
  <c r="AE239" i="16"/>
  <c r="AD238" i="16"/>
  <c r="AF238" i="16" s="1"/>
  <c r="AE236" i="16"/>
  <c r="AE233" i="16"/>
  <c r="AD230" i="16"/>
  <c r="AD227" i="16"/>
  <c r="AD222" i="16"/>
  <c r="AD219" i="16"/>
  <c r="AD216" i="16"/>
  <c r="AD214" i="16"/>
  <c r="AE211" i="16"/>
  <c r="AE207" i="16"/>
  <c r="AE203" i="16"/>
  <c r="AE199" i="16"/>
  <c r="AE195" i="16"/>
  <c r="AE191" i="16"/>
  <c r="AE187" i="16"/>
  <c r="AE183" i="16"/>
  <c r="AE179" i="16"/>
  <c r="AE175" i="16"/>
  <c r="AE171" i="16"/>
  <c r="AE167" i="16"/>
  <c r="AE163" i="16"/>
  <c r="AE159" i="16"/>
  <c r="AE155" i="16"/>
  <c r="AE151" i="16"/>
  <c r="AE147" i="16"/>
  <c r="AE143" i="16"/>
  <c r="AD142" i="16"/>
  <c r="AF142" i="16" s="1"/>
  <c r="AD141" i="16"/>
  <c r="AE139" i="16"/>
  <c r="AE136" i="16"/>
  <c r="AD135" i="16"/>
  <c r="AE127" i="16"/>
  <c r="AD126" i="16"/>
  <c r="AF126" i="16" s="1"/>
  <c r="AG126" i="16" s="1"/>
  <c r="AD125" i="16"/>
  <c r="AD122" i="16"/>
  <c r="AF122" i="16" s="1"/>
  <c r="AE118" i="16"/>
  <c r="AE117" i="16"/>
  <c r="AD116" i="16"/>
  <c r="AE114" i="16"/>
  <c r="AD113" i="16"/>
  <c r="AE108" i="16"/>
  <c r="AE105" i="16"/>
  <c r="AD104" i="16"/>
  <c r="AD99" i="16"/>
  <c r="AF99" i="16" s="1"/>
  <c r="AE96" i="16"/>
  <c r="AE91" i="16"/>
  <c r="AD87" i="16"/>
  <c r="AF87" i="16" s="1"/>
  <c r="AD86" i="16"/>
  <c r="AD85" i="16"/>
  <c r="AD82" i="16"/>
  <c r="AE79" i="16"/>
  <c r="AE78" i="16"/>
  <c r="AE77" i="16"/>
  <c r="AE74" i="16"/>
  <c r="AD73" i="16"/>
  <c r="AD68" i="16"/>
  <c r="AE65" i="16"/>
  <c r="AE60" i="16"/>
  <c r="AD59" i="16"/>
  <c r="AD56" i="16"/>
  <c r="AF56" i="16" s="1"/>
  <c r="AG56" i="16" s="1"/>
  <c r="AE51" i="16"/>
  <c r="AE48" i="16"/>
  <c r="AD47" i="16"/>
  <c r="AD46" i="16"/>
  <c r="AE43" i="16"/>
  <c r="AD42" i="16"/>
  <c r="AE38" i="16"/>
  <c r="AD37" i="16"/>
  <c r="AF37" i="16" s="1"/>
  <c r="AD36" i="16"/>
  <c r="AE33" i="16"/>
  <c r="AE32" i="16"/>
  <c r="AD27" i="16"/>
  <c r="AE23" i="16"/>
  <c r="AD18" i="16"/>
  <c r="AF18" i="16" s="1"/>
  <c r="AD17" i="16"/>
  <c r="AD16" i="16"/>
  <c r="AE14" i="16"/>
  <c r="AE13" i="16"/>
  <c r="AE12" i="16"/>
  <c r="AE606" i="16"/>
  <c r="AE604" i="16"/>
  <c r="AE600" i="16"/>
  <c r="AE598" i="16"/>
  <c r="AE596" i="16"/>
  <c r="AD594" i="16"/>
  <c r="AE592" i="16"/>
  <c r="AE590" i="16"/>
  <c r="AD588" i="16"/>
  <c r="AE586" i="16"/>
  <c r="AD579" i="16"/>
  <c r="AE575" i="16"/>
  <c r="AD573" i="16"/>
  <c r="AF573" i="16" s="1"/>
  <c r="AE571" i="16"/>
  <c r="AD569" i="16"/>
  <c r="AF569" i="16" s="1"/>
  <c r="AG569" i="16" s="1"/>
  <c r="AE565" i="16"/>
  <c r="AD558" i="16"/>
  <c r="AF558" i="16" s="1"/>
  <c r="AD556" i="16"/>
  <c r="AF556" i="16" s="1"/>
  <c r="AD554" i="16"/>
  <c r="AF554" i="16" s="1"/>
  <c r="AD552" i="16"/>
  <c r="AF552" i="16" s="1"/>
  <c r="AG552" i="16" s="1"/>
  <c r="AE548" i="16"/>
  <c r="AE539" i="16"/>
  <c r="AE535" i="16"/>
  <c r="AE533" i="16"/>
  <c r="AE529" i="16"/>
  <c r="AE525" i="16"/>
  <c r="AD522" i="16"/>
  <c r="AF522" i="16" s="1"/>
  <c r="AG522" i="16" s="1"/>
  <c r="AD518" i="16"/>
  <c r="AE516" i="16"/>
  <c r="AE514" i="16"/>
  <c r="AE512" i="16"/>
  <c r="AE508" i="16"/>
  <c r="AD507" i="16"/>
  <c r="AD503" i="16"/>
  <c r="AD497" i="16"/>
  <c r="AF497" i="16" s="1"/>
  <c r="AE493" i="16"/>
  <c r="AE482" i="16"/>
  <c r="AD480" i="16"/>
  <c r="AE478" i="16"/>
  <c r="AE476" i="16"/>
  <c r="AE474" i="16"/>
  <c r="AD471" i="16"/>
  <c r="AD467" i="16"/>
  <c r="AD465" i="16"/>
  <c r="AF465" i="16" s="1"/>
  <c r="AE463" i="16"/>
  <c r="AD461" i="16"/>
  <c r="AD457" i="16"/>
  <c r="AF457" i="16" s="1"/>
  <c r="AE454" i="16"/>
  <c r="AD450" i="16"/>
  <c r="AE448" i="16"/>
  <c r="AE447" i="16"/>
  <c r="AD444" i="16"/>
  <c r="AF444" i="16" s="1"/>
  <c r="AD443" i="16"/>
  <c r="AE441" i="16"/>
  <c r="AD437" i="16"/>
  <c r="AF437" i="16" s="1"/>
  <c r="AE435" i="16"/>
  <c r="AD434" i="16"/>
  <c r="AF434" i="16" s="1"/>
  <c r="AE429" i="16"/>
  <c r="AD428" i="16"/>
  <c r="AF428" i="16" s="1"/>
  <c r="AG428" i="16" s="1"/>
  <c r="AE426" i="16"/>
  <c r="AD425" i="16"/>
  <c r="AD422" i="16"/>
  <c r="AF422" i="16" s="1"/>
  <c r="AG422" i="16" s="1"/>
  <c r="AD419" i="16"/>
  <c r="AE417" i="16"/>
  <c r="AD416" i="16"/>
  <c r="AE411" i="16"/>
  <c r="AD410" i="16"/>
  <c r="AD407" i="16"/>
  <c r="AF407" i="16" s="1"/>
  <c r="AD404" i="16"/>
  <c r="AF404" i="16" s="1"/>
  <c r="AD401" i="16"/>
  <c r="AF401" i="16" s="1"/>
  <c r="AG401" i="16" s="1"/>
  <c r="AE399" i="16"/>
  <c r="AD398" i="16"/>
  <c r="AF398" i="16" s="1"/>
  <c r="AG398" i="16" s="1"/>
  <c r="AE392" i="16"/>
  <c r="AD389" i="16"/>
  <c r="AD386" i="16"/>
  <c r="AD383" i="16"/>
  <c r="AE381" i="16"/>
  <c r="AD380" i="16"/>
  <c r="AD377" i="16"/>
  <c r="AE374" i="16"/>
  <c r="AD371" i="16"/>
  <c r="AD368" i="16"/>
  <c r="AF368" i="16" s="1"/>
  <c r="AG368" i="16" s="1"/>
  <c r="AD365" i="16"/>
  <c r="AE363" i="16"/>
  <c r="AD362" i="16"/>
  <c r="AD359" i="16"/>
  <c r="AE356" i="16"/>
  <c r="AD353" i="16"/>
  <c r="AF353" i="16" s="1"/>
  <c r="AD350" i="16"/>
  <c r="AF350" i="16" s="1"/>
  <c r="AD347" i="16"/>
  <c r="AE344" i="16"/>
  <c r="AD341" i="16"/>
  <c r="AE338" i="16"/>
  <c r="AD335" i="16"/>
  <c r="AD332" i="16"/>
  <c r="AF332" i="16" s="1"/>
  <c r="AG332" i="16" s="1"/>
  <c r="AE329" i="16"/>
  <c r="AE325" i="16"/>
  <c r="AD604" i="16"/>
  <c r="AF604" i="16" s="1"/>
  <c r="AE580" i="16"/>
  <c r="AE576" i="16"/>
  <c r="AE572" i="16"/>
  <c r="AD561" i="16"/>
  <c r="AE557" i="16"/>
  <c r="AE546" i="16"/>
  <c r="AE542" i="16"/>
  <c r="AE538" i="16"/>
  <c r="AD535" i="16"/>
  <c r="AF535" i="16" s="1"/>
  <c r="AD531" i="16"/>
  <c r="AF531" i="16" s="1"/>
  <c r="AE527" i="16"/>
  <c r="AD512" i="16"/>
  <c r="AD508" i="16"/>
  <c r="AD504" i="16"/>
  <c r="AF504" i="16" s="1"/>
  <c r="AG504" i="16" s="1"/>
  <c r="AD489" i="16"/>
  <c r="AE485" i="16"/>
  <c r="AE481" i="16"/>
  <c r="AD478" i="16"/>
  <c r="AF478" i="16" s="1"/>
  <c r="AD474" i="16"/>
  <c r="AF474" i="16" s="1"/>
  <c r="AD470" i="16"/>
  <c r="AD459" i="16"/>
  <c r="AE452" i="16"/>
  <c r="AE449" i="16"/>
  <c r="AD447" i="16"/>
  <c r="AE438" i="16"/>
  <c r="AD435" i="16"/>
  <c r="AF435" i="16" s="1"/>
  <c r="AD432" i="16"/>
  <c r="AF432" i="16" s="1"/>
  <c r="AG432" i="16" s="1"/>
  <c r="AD429" i="16"/>
  <c r="AF429" i="16" s="1"/>
  <c r="AG429" i="16" s="1"/>
  <c r="AD426" i="16"/>
  <c r="AD423" i="16"/>
  <c r="AE420" i="16"/>
  <c r="AD417" i="16"/>
  <c r="AD414" i="16"/>
  <c r="AF414" i="16" s="1"/>
  <c r="AD411" i="16"/>
  <c r="AF411" i="16" s="1"/>
  <c r="AE408" i="16"/>
  <c r="AD405" i="16"/>
  <c r="AE402" i="16"/>
  <c r="AD399" i="16"/>
  <c r="AF399" i="16" s="1"/>
  <c r="AD396" i="16"/>
  <c r="AF396" i="16" s="1"/>
  <c r="AG396" i="16" s="1"/>
  <c r="AE394" i="16"/>
  <c r="AE391" i="16"/>
  <c r="AE388" i="16"/>
  <c r="AE385" i="16"/>
  <c r="AE382" i="16"/>
  <c r="AD379" i="16"/>
  <c r="AF379" i="16" s="1"/>
  <c r="AE373" i="16"/>
  <c r="AE370" i="16"/>
  <c r="AE367" i="16"/>
  <c r="AE364" i="16"/>
  <c r="AE361" i="16"/>
  <c r="AE355" i="16"/>
  <c r="AE352" i="16"/>
  <c r="AE349" i="16"/>
  <c r="AE346" i="16"/>
  <c r="AE343" i="16"/>
  <c r="AE337" i="16"/>
  <c r="AE334" i="16"/>
  <c r="AE331" i="16"/>
  <c r="AE323" i="16"/>
  <c r="AE319" i="16"/>
  <c r="AE317" i="16"/>
  <c r="AE308" i="16"/>
  <c r="AD306" i="16"/>
  <c r="AF306" i="16" s="1"/>
  <c r="AG306" i="16" s="1"/>
  <c r="AD300" i="16"/>
  <c r="AD298" i="16"/>
  <c r="AD294" i="16"/>
  <c r="AD292" i="16"/>
  <c r="AD290" i="16"/>
  <c r="AD286" i="16"/>
  <c r="AF286" i="16" s="1"/>
  <c r="AD284" i="16"/>
  <c r="AD278" i="16"/>
  <c r="AE275" i="16"/>
  <c r="AE267" i="16"/>
  <c r="AE263" i="16"/>
  <c r="AE259" i="16"/>
  <c r="AD257" i="16"/>
  <c r="AE255" i="16"/>
  <c r="AD251" i="16"/>
  <c r="AF251" i="16" s="1"/>
  <c r="AD249" i="16"/>
  <c r="AF249" i="16" s="1"/>
  <c r="AE247" i="16"/>
  <c r="AE245" i="16"/>
  <c r="AD243" i="16"/>
  <c r="AD241" i="16"/>
  <c r="AE237" i="16"/>
  <c r="AD235" i="16"/>
  <c r="AD233" i="16"/>
  <c r="AF233" i="16" s="1"/>
  <c r="AD229" i="16"/>
  <c r="AE222" i="16"/>
  <c r="AE220" i="16"/>
  <c r="AE218" i="16"/>
  <c r="AE216" i="16"/>
  <c r="AD212" i="16"/>
  <c r="AE210" i="16"/>
  <c r="AD205" i="16"/>
  <c r="AF205" i="16" s="1"/>
  <c r="AD196" i="16"/>
  <c r="AF196" i="16" s="1"/>
  <c r="AG196" i="16" s="1"/>
  <c r="AE194" i="16"/>
  <c r="AD189" i="16"/>
  <c r="AD180" i="16"/>
  <c r="AE178" i="16"/>
  <c r="AD173" i="16"/>
  <c r="AD164" i="16"/>
  <c r="AE162" i="16"/>
  <c r="AD157" i="16"/>
  <c r="AD148" i="16"/>
  <c r="AE146" i="16"/>
  <c r="AE141" i="16"/>
  <c r="AD137" i="16"/>
  <c r="AE135" i="16"/>
  <c r="AD132" i="16"/>
  <c r="AE130" i="16"/>
  <c r="AE128" i="16"/>
  <c r="AE125" i="16"/>
  <c r="AE123" i="16"/>
  <c r="AD118" i="16"/>
  <c r="AD115" i="16"/>
  <c r="AD111" i="16"/>
  <c r="AD106" i="16"/>
  <c r="AE104" i="16"/>
  <c r="AD101" i="16"/>
  <c r="AE97" i="16"/>
  <c r="AD94" i="16"/>
  <c r="AE92" i="16"/>
  <c r="AD84" i="16"/>
  <c r="AD80" i="16"/>
  <c r="AE75" i="16"/>
  <c r="AE73" i="16"/>
  <c r="AE71" i="16"/>
  <c r="AE66" i="16"/>
  <c r="AE61" i="16"/>
  <c r="AE54" i="16"/>
  <c r="AD53" i="16"/>
  <c r="AD51" i="16"/>
  <c r="AF51" i="16" s="1"/>
  <c r="AG51" i="16" s="1"/>
  <c r="AD49" i="16"/>
  <c r="AE47" i="16"/>
  <c r="AE44" i="16"/>
  <c r="AE42" i="16"/>
  <c r="AE30" i="16"/>
  <c r="AD29" i="16"/>
  <c r="AE27" i="16"/>
  <c r="AD24" i="16"/>
  <c r="AF24" i="16" s="1"/>
  <c r="AE22" i="16"/>
  <c r="AE17" i="16"/>
  <c r="AE15" i="16"/>
  <c r="AE10" i="16"/>
  <c r="AE7" i="16"/>
  <c r="AD4" i="16"/>
  <c r="AD586" i="16"/>
  <c r="AD567" i="16"/>
  <c r="AE540" i="16"/>
  <c r="AD525" i="16"/>
  <c r="AF525" i="16" s="1"/>
  <c r="AD510" i="16"/>
  <c r="AF510" i="16" s="1"/>
  <c r="AG510" i="16" s="1"/>
  <c r="AE495" i="16"/>
  <c r="AE487" i="16"/>
  <c r="AE468" i="16"/>
  <c r="AD448" i="16"/>
  <c r="AD390" i="16"/>
  <c r="AD372" i="16"/>
  <c r="AD360" i="16"/>
  <c r="AD354" i="16"/>
  <c r="AD342" i="16"/>
  <c r="AE327" i="16"/>
  <c r="AE318" i="16"/>
  <c r="AE311" i="16"/>
  <c r="AD307" i="16"/>
  <c r="AE293" i="16"/>
  <c r="AE272" i="16"/>
  <c r="AE266" i="16"/>
  <c r="AE264" i="16"/>
  <c r="AE260" i="16"/>
  <c r="AE258" i="16"/>
  <c r="AE256" i="16"/>
  <c r="AE250" i="16"/>
  <c r="AD242" i="16"/>
  <c r="AF242" i="16" s="1"/>
  <c r="AG242" i="16" s="1"/>
  <c r="AD236" i="16"/>
  <c r="AF236" i="16" s="1"/>
  <c r="AG236" i="16" s="1"/>
  <c r="AD232" i="16"/>
  <c r="AD215" i="16"/>
  <c r="AE202" i="16"/>
  <c r="AD188" i="16"/>
  <c r="AD181" i="16"/>
  <c r="AD165" i="16"/>
  <c r="AD156" i="16"/>
  <c r="AD138" i="16"/>
  <c r="AD131" i="16"/>
  <c r="AF131" i="16" s="1"/>
  <c r="AE124" i="16"/>
  <c r="AE110" i="16"/>
  <c r="AE107" i="16"/>
  <c r="AE103" i="16"/>
  <c r="AD100" i="16"/>
  <c r="AE98" i="16"/>
  <c r="AE93" i="16"/>
  <c r="AE86" i="16"/>
  <c r="AD83" i="16"/>
  <c r="AD79" i="16"/>
  <c r="AE72" i="16"/>
  <c r="AD69" i="16"/>
  <c r="AD62" i="16"/>
  <c r="AF62" i="16" s="1"/>
  <c r="AD55" i="16"/>
  <c r="AD52" i="16"/>
  <c r="AD48" i="16"/>
  <c r="AE45" i="16"/>
  <c r="AD43" i="16"/>
  <c r="AE31" i="16"/>
  <c r="AE28" i="16"/>
  <c r="AD20" i="16"/>
  <c r="AD13" i="16"/>
  <c r="AF13" i="16" s="1"/>
  <c r="AG13" i="16" s="1"/>
  <c r="AE11" i="16"/>
  <c r="AD8" i="16"/>
  <c r="AE6" i="16"/>
  <c r="AE607" i="16"/>
  <c r="AE603" i="16"/>
  <c r="AE595" i="16"/>
  <c r="AE591" i="16"/>
  <c r="AD576" i="16"/>
  <c r="AD572" i="16"/>
  <c r="AD568" i="16"/>
  <c r="AD553" i="16"/>
  <c r="AE549" i="16"/>
  <c r="AE545" i="16"/>
  <c r="AD542" i="16"/>
  <c r="AF542" i="16" s="1"/>
  <c r="AD538" i="16"/>
  <c r="AF538" i="16" s="1"/>
  <c r="AD534" i="16"/>
  <c r="AD523" i="16"/>
  <c r="AE519" i="16"/>
  <c r="AE496" i="16"/>
  <c r="AE492" i="16"/>
  <c r="AD481" i="16"/>
  <c r="AF481" i="16" s="1"/>
  <c r="AD477" i="16"/>
  <c r="AF477" i="16" s="1"/>
  <c r="AE462" i="16"/>
  <c r="AE458" i="16"/>
  <c r="AD455" i="16"/>
  <c r="AF455" i="16" s="1"/>
  <c r="AD452" i="16"/>
  <c r="AD449" i="16"/>
  <c r="AE446" i="16"/>
  <c r="AD408" i="16"/>
  <c r="AE393" i="16"/>
  <c r="AE390" i="16"/>
  <c r="AD387" i="16"/>
  <c r="AF387" i="16" s="1"/>
  <c r="AE384" i="16"/>
  <c r="AD381" i="16"/>
  <c r="AF381" i="16" s="1"/>
  <c r="AD378" i="16"/>
  <c r="AE375" i="16"/>
  <c r="AE372" i="16"/>
  <c r="AD369" i="16"/>
  <c r="AF369" i="16" s="1"/>
  <c r="AE366" i="16"/>
  <c r="AD363" i="16"/>
  <c r="AE360" i="16"/>
  <c r="AE357" i="16"/>
  <c r="AE354" i="16"/>
  <c r="AD351" i="16"/>
  <c r="AE348" i="16"/>
  <c r="AE345" i="16"/>
  <c r="AE342" i="16"/>
  <c r="AE339" i="16"/>
  <c r="AE336" i="16"/>
  <c r="AD333" i="16"/>
  <c r="AF333" i="16" s="1"/>
  <c r="AE330" i="16"/>
  <c r="AE322" i="16"/>
  <c r="AE315" i="16"/>
  <c r="AE313" i="16"/>
  <c r="AD310" i="16"/>
  <c r="AE307" i="16"/>
  <c r="AE299" i="16"/>
  <c r="AE295" i="16"/>
  <c r="AE291" i="16"/>
  <c r="AD289" i="16"/>
  <c r="AE287" i="16"/>
  <c r="AD283" i="16"/>
  <c r="AD281" i="16"/>
  <c r="AE279" i="16"/>
  <c r="AE277" i="16"/>
  <c r="AD275" i="16"/>
  <c r="AD273" i="16"/>
  <c r="AF273" i="16" s="1"/>
  <c r="AE269" i="16"/>
  <c r="AD267" i="16"/>
  <c r="AF267" i="16" s="1"/>
  <c r="AE261" i="16"/>
  <c r="AE240" i="16"/>
  <c r="AE234" i="16"/>
  <c r="AE230" i="16"/>
  <c r="AE228" i="16"/>
  <c r="AD226" i="16"/>
  <c r="AE224" i="16"/>
  <c r="AD220" i="16"/>
  <c r="AF220" i="16" s="1"/>
  <c r="AG220" i="16" s="1"/>
  <c r="AE215" i="16"/>
  <c r="AD208" i="16"/>
  <c r="AE206" i="16"/>
  <c r="AD201" i="16"/>
  <c r="AF201" i="16" s="1"/>
  <c r="AD192" i="16"/>
  <c r="AF192" i="16" s="1"/>
  <c r="AE190" i="16"/>
  <c r="AD185" i="16"/>
  <c r="AD176" i="16"/>
  <c r="AE174" i="16"/>
  <c r="AD169" i="16"/>
  <c r="AD160" i="16"/>
  <c r="AE158" i="16"/>
  <c r="AD153" i="16"/>
  <c r="AD144" i="16"/>
  <c r="AE138" i="16"/>
  <c r="AD123" i="16"/>
  <c r="AF123" i="16" s="1"/>
  <c r="AD121" i="16"/>
  <c r="AD119" i="16"/>
  <c r="AF119" i="16" s="1"/>
  <c r="AE116" i="16"/>
  <c r="AD114" i="16"/>
  <c r="AF114" i="16" s="1"/>
  <c r="AE112" i="16"/>
  <c r="AE109" i="16"/>
  <c r="AE102" i="16"/>
  <c r="AE95" i="16"/>
  <c r="AD92" i="16"/>
  <c r="AD90" i="16"/>
  <c r="AD88" i="16"/>
  <c r="AE85" i="16"/>
  <c r="AE83" i="16"/>
  <c r="AE81" i="16"/>
  <c r="AD78" i="16"/>
  <c r="AD71" i="16"/>
  <c r="AE64" i="16"/>
  <c r="AD61" i="16"/>
  <c r="AE59" i="16"/>
  <c r="AD57" i="16"/>
  <c r="AF57" i="16" s="1"/>
  <c r="AG57" i="16" s="1"/>
  <c r="AD54" i="16"/>
  <c r="AE52" i="16"/>
  <c r="AE50" i="16"/>
  <c r="AD35" i="16"/>
  <c r="AF35" i="16" s="1"/>
  <c r="AG35" i="16" s="1"/>
  <c r="AD32" i="16"/>
  <c r="AD30" i="16"/>
  <c r="AE25" i="16"/>
  <c r="AE20" i="16"/>
  <c r="AD15" i="16"/>
  <c r="AF15" i="16" s="1"/>
  <c r="AG15" i="16" s="1"/>
  <c r="AD10" i="16"/>
  <c r="AF10" i="16" s="1"/>
  <c r="AD5" i="16"/>
  <c r="AD606" i="16"/>
  <c r="AD598" i="16"/>
  <c r="AE589" i="16"/>
  <c r="AD582" i="16"/>
  <c r="AE578" i="16"/>
  <c r="AD571" i="16"/>
  <c r="AD544" i="16"/>
  <c r="AD529" i="16"/>
  <c r="AD521" i="16"/>
  <c r="AF521" i="16" s="1"/>
  <c r="AE506" i="16"/>
  <c r="AE491" i="16"/>
  <c r="AD472" i="16"/>
  <c r="AE464" i="16"/>
  <c r="AE451" i="16"/>
  <c r="AD445" i="16"/>
  <c r="AF445" i="16" s="1"/>
  <c r="AE427" i="16"/>
  <c r="AD345" i="16"/>
  <c r="AD336" i="16"/>
  <c r="AE309" i="16"/>
  <c r="AD305" i="16"/>
  <c r="AF305" i="16" s="1"/>
  <c r="AE301" i="16"/>
  <c r="AD299" i="16"/>
  <c r="AE252" i="16"/>
  <c r="AE244" i="16"/>
  <c r="AD234" i="16"/>
  <c r="AF234" i="16" s="1"/>
  <c r="AD228" i="16"/>
  <c r="AF228" i="16" s="1"/>
  <c r="AG228" i="16" s="1"/>
  <c r="AE223" i="16"/>
  <c r="AE221" i="16"/>
  <c r="AE217" i="16"/>
  <c r="AD213" i="16"/>
  <c r="AD204" i="16"/>
  <c r="AD197" i="16"/>
  <c r="AE186" i="16"/>
  <c r="AD172" i="16"/>
  <c r="AF172" i="16" s="1"/>
  <c r="AE170" i="16"/>
  <c r="AE154" i="16"/>
  <c r="AD149" i="16"/>
  <c r="AF149" i="16" s="1"/>
  <c r="AG149" i="16" s="1"/>
  <c r="AD140" i="16"/>
  <c r="AD136" i="16"/>
  <c r="AD133" i="16"/>
  <c r="AF133" i="16" s="1"/>
  <c r="AG133" i="16" s="1"/>
  <c r="AE129" i="16"/>
  <c r="AD112" i="16"/>
  <c r="AF112" i="16" s="1"/>
  <c r="AD105" i="16"/>
  <c r="AD81" i="16"/>
  <c r="AE76" i="16"/>
  <c r="AD74" i="16"/>
  <c r="AD50" i="16"/>
  <c r="AD40" i="16"/>
  <c r="AD33" i="16"/>
  <c r="AF33" i="16" s="1"/>
  <c r="AG33" i="16" s="1"/>
  <c r="AE26" i="16"/>
  <c r="AE601" i="16"/>
  <c r="AD585" i="16"/>
  <c r="AF585" i="16" s="1"/>
  <c r="AE570" i="16"/>
  <c r="AE555" i="16"/>
  <c r="AE509" i="16"/>
  <c r="AE494" i="16"/>
  <c r="AD464" i="16"/>
  <c r="AF464" i="16" s="1"/>
  <c r="AD427" i="16"/>
  <c r="AD415" i="16"/>
  <c r="AE403" i="16"/>
  <c r="AD344" i="16"/>
  <c r="AF344" i="16" s="1"/>
  <c r="AG344" i="16" s="1"/>
  <c r="AE321" i="16"/>
  <c r="AE314" i="16"/>
  <c r="AE298" i="16"/>
  <c r="AE290" i="16"/>
  <c r="AE282" i="16"/>
  <c r="AD274" i="16"/>
  <c r="AD266" i="16"/>
  <c r="AD258" i="16"/>
  <c r="AF258" i="16" s="1"/>
  <c r="AG258" i="16" s="1"/>
  <c r="AD225" i="16"/>
  <c r="AD209" i="16"/>
  <c r="AE166" i="16"/>
  <c r="AD152" i="16"/>
  <c r="AD145" i="16"/>
  <c r="AE137" i="16"/>
  <c r="AD124" i="16"/>
  <c r="AD117" i="16"/>
  <c r="AF117" i="16" s="1"/>
  <c r="AG117" i="16" s="1"/>
  <c r="AD110" i="16"/>
  <c r="AD103" i="16"/>
  <c r="AD89" i="16"/>
  <c r="AE82" i="16"/>
  <c r="AE41" i="16"/>
  <c r="AD34" i="16"/>
  <c r="AD21" i="16"/>
  <c r="AD14" i="16"/>
  <c r="AF14" i="16" s="1"/>
  <c r="AD597" i="16"/>
  <c r="AF597" i="16" s="1"/>
  <c r="AE551" i="16"/>
  <c r="AE412" i="16"/>
  <c r="AE304" i="16"/>
  <c r="AE288" i="16"/>
  <c r="AD223" i="16"/>
  <c r="AF223" i="16" s="1"/>
  <c r="AD200" i="16"/>
  <c r="AD193" i="16"/>
  <c r="AF193" i="16" s="1"/>
  <c r="AE150" i="16"/>
  <c r="AD67" i="16"/>
  <c r="AE53" i="16"/>
  <c r="AE39" i="16"/>
  <c r="AD26" i="16"/>
  <c r="AF26" i="16" s="1"/>
  <c r="AE605" i="16"/>
  <c r="AD589" i="16"/>
  <c r="AD574" i="16"/>
  <c r="AF574" i="16" s="1"/>
  <c r="AG574" i="16" s="1"/>
  <c r="AE559" i="16"/>
  <c r="AE528" i="16"/>
  <c r="AE513" i="16"/>
  <c r="AE498" i="16"/>
  <c r="AD483" i="16"/>
  <c r="AE453" i="16"/>
  <c r="AD442" i="16"/>
  <c r="AE430" i="16"/>
  <c r="AE418" i="16"/>
  <c r="AE406" i="16"/>
  <c r="AE292" i="16"/>
  <c r="AE284" i="16"/>
  <c r="AE276" i="16"/>
  <c r="AD268" i="16"/>
  <c r="AD260" i="16"/>
  <c r="AF260" i="16" s="1"/>
  <c r="AD252" i="16"/>
  <c r="AF252" i="16" s="1"/>
  <c r="AG252" i="16" s="1"/>
  <c r="AE243" i="16"/>
  <c r="AE235" i="16"/>
  <c r="AE227" i="16"/>
  <c r="AE182" i="16"/>
  <c r="AD168" i="16"/>
  <c r="AF168" i="16" s="1"/>
  <c r="AD161" i="16"/>
  <c r="AE111" i="16"/>
  <c r="AD91" i="16"/>
  <c r="AF91" i="16" s="1"/>
  <c r="AE84" i="16"/>
  <c r="AE70" i="16"/>
  <c r="AE63" i="16"/>
  <c r="AE49" i="16"/>
  <c r="AE36" i="16"/>
  <c r="AE29" i="16"/>
  <c r="AE16" i="16"/>
  <c r="AE9" i="16"/>
  <c r="AD536" i="16"/>
  <c r="AD491" i="16"/>
  <c r="AF491" i="16" s="1"/>
  <c r="AD460" i="16"/>
  <c r="AE436" i="16"/>
  <c r="AE424" i="16"/>
  <c r="AE400" i="16"/>
  <c r="AE296" i="16"/>
  <c r="AE231" i="16"/>
  <c r="AE115" i="16"/>
  <c r="AE80" i="16"/>
  <c r="AD60" i="16"/>
  <c r="AF60" i="16" s="1"/>
  <c r="AG60" i="16" s="1"/>
  <c r="AE46" i="16"/>
  <c r="AD19" i="16"/>
  <c r="AD487" i="16"/>
  <c r="AD433" i="16"/>
  <c r="AD177" i="16"/>
  <c r="AF177" i="16" s="1"/>
  <c r="AD120" i="16"/>
  <c r="AF120" i="16" s="1"/>
  <c r="AD93" i="16"/>
  <c r="AD11" i="16"/>
  <c r="AD72" i="16"/>
  <c r="AF72" i="16" s="1"/>
  <c r="AE593" i="16"/>
  <c r="AE532" i="16"/>
  <c r="AE421" i="16"/>
  <c r="AE326" i="16"/>
  <c r="AD262" i="16"/>
  <c r="AE229" i="16"/>
  <c r="AE198" i="16"/>
  <c r="AE113" i="16"/>
  <c r="AD58" i="16"/>
  <c r="AD31" i="16"/>
  <c r="AE4" i="16"/>
  <c r="AE409" i="16"/>
  <c r="AD254" i="16"/>
  <c r="AD221" i="16"/>
  <c r="AE134" i="16"/>
  <c r="AE106" i="16"/>
  <c r="AD502" i="16"/>
  <c r="AF502" i="16" s="1"/>
  <c r="AG502" i="16" s="1"/>
  <c r="AD397" i="16"/>
  <c r="AD246" i="16"/>
  <c r="AD184" i="16"/>
  <c r="A7" i="24" a="1"/>
  <c r="A7" i="24" s="1"/>
  <c r="D7" i="17" s="1"/>
  <c r="A10" i="24"/>
  <c r="M16" i="1"/>
  <c r="AF262" i="16" l="1"/>
  <c r="AG262" i="16" s="1"/>
  <c r="AF19" i="16"/>
  <c r="AG19" i="16" s="1"/>
  <c r="AF225" i="16"/>
  <c r="AG225" i="16" s="1"/>
  <c r="AF571" i="16"/>
  <c r="AG571" i="16" s="1"/>
  <c r="AF275" i="16"/>
  <c r="AF8" i="16"/>
  <c r="AG8" i="16" s="1"/>
  <c r="AF448" i="16"/>
  <c r="AG448" i="16" s="1"/>
  <c r="AF586" i="16"/>
  <c r="AG586" i="16" s="1"/>
  <c r="AF241" i="16"/>
  <c r="AF362" i="16"/>
  <c r="AF371" i="16"/>
  <c r="AG371" i="16" s="1"/>
  <c r="AF450" i="16"/>
  <c r="AF52" i="16"/>
  <c r="AF294" i="16"/>
  <c r="AG294" i="16" s="1"/>
  <c r="AF589" i="16"/>
  <c r="AF124" i="16"/>
  <c r="AG124" i="16" s="1"/>
  <c r="AF40" i="16"/>
  <c r="AF81" i="16"/>
  <c r="AF43" i="16"/>
  <c r="AG43" i="16" s="1"/>
  <c r="AF55" i="16"/>
  <c r="AG55" i="16" s="1"/>
  <c r="AF94" i="16"/>
  <c r="AG94" i="16" s="1"/>
  <c r="AF410" i="16"/>
  <c r="AF419" i="16"/>
  <c r="AG419" i="16" s="1"/>
  <c r="AF254" i="16"/>
  <c r="AG254" i="16" s="1"/>
  <c r="AF58" i="16"/>
  <c r="AF74" i="16"/>
  <c r="AG74" i="16" s="1"/>
  <c r="AF48" i="16"/>
  <c r="AG48" i="16" s="1"/>
  <c r="AF69" i="16"/>
  <c r="AF232" i="16"/>
  <c r="AF101" i="16"/>
  <c r="AG101" i="16" s="1"/>
  <c r="AF489" i="16"/>
  <c r="AG489" i="16" s="1"/>
  <c r="AF487" i="16"/>
  <c r="AG487" i="16" s="1"/>
  <c r="AF268" i="16"/>
  <c r="AG268" i="16" s="1"/>
  <c r="AF34" i="16"/>
  <c r="AG34" i="16" s="1"/>
  <c r="AF105" i="16"/>
  <c r="AG105" i="16" s="1"/>
  <c r="AF136" i="16"/>
  <c r="AG136" i="16" s="1"/>
  <c r="AF90" i="16"/>
  <c r="AF553" i="16"/>
  <c r="AG553" i="16" s="1"/>
  <c r="AF561" i="16"/>
  <c r="AG561" i="16" s="1"/>
  <c r="AF594" i="16"/>
  <c r="AG594" i="16" s="1"/>
  <c r="AF536" i="16"/>
  <c r="AG536" i="16" s="1"/>
  <c r="AF483" i="16"/>
  <c r="AG483" i="16" s="1"/>
  <c r="AF110" i="16"/>
  <c r="AG110" i="16" s="1"/>
  <c r="AF145" i="16"/>
  <c r="AG145" i="16" s="1"/>
  <c r="AF427" i="16"/>
  <c r="AG427" i="16" s="1"/>
  <c r="AF140" i="16"/>
  <c r="AG140" i="16" s="1"/>
  <c r="AF213" i="16"/>
  <c r="AG213" i="16" s="1"/>
  <c r="AF299" i="16"/>
  <c r="AG299" i="16" s="1"/>
  <c r="AF336" i="16"/>
  <c r="AG336" i="16" s="1"/>
  <c r="AF598" i="16"/>
  <c r="AG598" i="16" s="1"/>
  <c r="AF32" i="16"/>
  <c r="AG32" i="16" s="1"/>
  <c r="AF54" i="16"/>
  <c r="AG54" i="16" s="1"/>
  <c r="AF92" i="16"/>
  <c r="AF121" i="16"/>
  <c r="AG121" i="16" s="1"/>
  <c r="AF153" i="16"/>
  <c r="AG153" i="16" s="1"/>
  <c r="AF283" i="16"/>
  <c r="AG283" i="16" s="1"/>
  <c r="AF452" i="16"/>
  <c r="AG452" i="16" s="1"/>
  <c r="AF568" i="16"/>
  <c r="AG568" i="16" s="1"/>
  <c r="AF181" i="16"/>
  <c r="AG181" i="16" s="1"/>
  <c r="AF354" i="16"/>
  <c r="AG354" i="16" s="1"/>
  <c r="AF53" i="16"/>
  <c r="AG53" i="16" s="1"/>
  <c r="AF137" i="16"/>
  <c r="AG137" i="16" s="1"/>
  <c r="AF157" i="16"/>
  <c r="AG157" i="16" s="1"/>
  <c r="AF229" i="16"/>
  <c r="AG229" i="16" s="1"/>
  <c r="AF278" i="16"/>
  <c r="AG278" i="16" s="1"/>
  <c r="AF292" i="16"/>
  <c r="AG292" i="16" s="1"/>
  <c r="AF416" i="16"/>
  <c r="AG416" i="16" s="1"/>
  <c r="AF425" i="16"/>
  <c r="AG425" i="16" s="1"/>
  <c r="AF443" i="16"/>
  <c r="AF507" i="16"/>
  <c r="AF588" i="16"/>
  <c r="AG588" i="16" s="1"/>
  <c r="AF16" i="16"/>
  <c r="AG16" i="16" s="1"/>
  <c r="AF46" i="16"/>
  <c r="AF68" i="16"/>
  <c r="AG68" i="16" s="1"/>
  <c r="AF113" i="16"/>
  <c r="AG113" i="16" s="1"/>
  <c r="AF141" i="16"/>
  <c r="AG141" i="16" s="1"/>
  <c r="AF214" i="16"/>
  <c r="AG214" i="16" s="1"/>
  <c r="AF227" i="16"/>
  <c r="AG227" i="16" s="1"/>
  <c r="AF297" i="16"/>
  <c r="AG297" i="16" s="1"/>
  <c r="AF346" i="16"/>
  <c r="AG346" i="16" s="1"/>
  <c r="AF364" i="16"/>
  <c r="AG364" i="16" s="1"/>
  <c r="AF373" i="16"/>
  <c r="AG373" i="16" s="1"/>
  <c r="AF406" i="16"/>
  <c r="AG406" i="16" s="1"/>
  <c r="AF453" i="16"/>
  <c r="AG453" i="16" s="1"/>
  <c r="AF488" i="16"/>
  <c r="AG488" i="16" s="1"/>
  <c r="AF547" i="16"/>
  <c r="AG547" i="16" s="1"/>
  <c r="AF9" i="16"/>
  <c r="AG9" i="16" s="1"/>
  <c r="AF25" i="16"/>
  <c r="AG25" i="16" s="1"/>
  <c r="AF63" i="16"/>
  <c r="AG63" i="16" s="1"/>
  <c r="AF75" i="16"/>
  <c r="AG75" i="16" s="1"/>
  <c r="AF95" i="16"/>
  <c r="AG95" i="16" s="1"/>
  <c r="AF107" i="16"/>
  <c r="AG107" i="16" s="1"/>
  <c r="AF139" i="16"/>
  <c r="AF218" i="16"/>
  <c r="AF245" i="16"/>
  <c r="AG245" i="16" s="1"/>
  <c r="AF263" i="16"/>
  <c r="AG263" i="16" s="1"/>
  <c r="AF277" i="16"/>
  <c r="AG277" i="16" s="1"/>
  <c r="AF309" i="16"/>
  <c r="AG309" i="16" s="1"/>
  <c r="AF317" i="16"/>
  <c r="AG317" i="16" s="1"/>
  <c r="AF329" i="16"/>
  <c r="AG329" i="16" s="1"/>
  <c r="AF441" i="16"/>
  <c r="AF473" i="16"/>
  <c r="AF493" i="16"/>
  <c r="AG493" i="16" s="1"/>
  <c r="AF513" i="16"/>
  <c r="AG513" i="16" s="1"/>
  <c r="AF537" i="16"/>
  <c r="AG537" i="16" s="1"/>
  <c r="AF557" i="16"/>
  <c r="AG557" i="16" s="1"/>
  <c r="AF577" i="16"/>
  <c r="AG577" i="16" s="1"/>
  <c r="AF466" i="16"/>
  <c r="AG466" i="16" s="1"/>
  <c r="AF498" i="16"/>
  <c r="AG498" i="16" s="1"/>
  <c r="AF514" i="16"/>
  <c r="AG514" i="16" s="1"/>
  <c r="AF530" i="16"/>
  <c r="AG530" i="16" s="1"/>
  <c r="AF546" i="16"/>
  <c r="AG546" i="16" s="1"/>
  <c r="AF562" i="16"/>
  <c r="AG562" i="16" s="1"/>
  <c r="AF578" i="16"/>
  <c r="AG578" i="16" s="1"/>
  <c r="AF592" i="16"/>
  <c r="AG592" i="16" s="1"/>
  <c r="AF600" i="16"/>
  <c r="AG600" i="16" s="1"/>
  <c r="AF380" i="16"/>
  <c r="AF389" i="16"/>
  <c r="AG389" i="16" s="1"/>
  <c r="AF461" i="16"/>
  <c r="AG461" i="16" s="1"/>
  <c r="AF439" i="16"/>
  <c r="AG439" i="16" s="1"/>
  <c r="AF246" i="16"/>
  <c r="AG246" i="16" s="1"/>
  <c r="AF11" i="16"/>
  <c r="AG11" i="16" s="1"/>
  <c r="AF460" i="16"/>
  <c r="AG460" i="16" s="1"/>
  <c r="AF442" i="16"/>
  <c r="AG442" i="16" s="1"/>
  <c r="AF89" i="16"/>
  <c r="AF197" i="16"/>
  <c r="AG197" i="16" s="1"/>
  <c r="AF472" i="16"/>
  <c r="AG472" i="16" s="1"/>
  <c r="AF185" i="16"/>
  <c r="AG185" i="16" s="1"/>
  <c r="AF289" i="16"/>
  <c r="AF363" i="16"/>
  <c r="AG363" i="16" s="1"/>
  <c r="AF576" i="16"/>
  <c r="AG576" i="16" s="1"/>
  <c r="AF79" i="16"/>
  <c r="AG79" i="16" s="1"/>
  <c r="AF132" i="16"/>
  <c r="AF189" i="16"/>
  <c r="AG189" i="16" s="1"/>
  <c r="AF426" i="16"/>
  <c r="AG426" i="16" s="1"/>
  <c r="AF508" i="16"/>
  <c r="AG508" i="16" s="1"/>
  <c r="AF365" i="16"/>
  <c r="AG365" i="16" s="1"/>
  <c r="AF386" i="16"/>
  <c r="AG386" i="16" s="1"/>
  <c r="AF467" i="16"/>
  <c r="AG467" i="16" s="1"/>
  <c r="AF579" i="16"/>
  <c r="AG579" i="16" s="1"/>
  <c r="AF219" i="16"/>
  <c r="AF31" i="16"/>
  <c r="AG31" i="16" s="1"/>
  <c r="AF93" i="16"/>
  <c r="AG93" i="16" s="1"/>
  <c r="AF161" i="16"/>
  <c r="AG161" i="16" s="1"/>
  <c r="AF209" i="16"/>
  <c r="AG209" i="16" s="1"/>
  <c r="AF274" i="16"/>
  <c r="AG274" i="16" s="1"/>
  <c r="AF544" i="16"/>
  <c r="AG544" i="16" s="1"/>
  <c r="AF169" i="16"/>
  <c r="AG169" i="16" s="1"/>
  <c r="AF310" i="16"/>
  <c r="AG310" i="16" s="1"/>
  <c r="AF378" i="16"/>
  <c r="AG378" i="16" s="1"/>
  <c r="AF100" i="16"/>
  <c r="AG100" i="16" s="1"/>
  <c r="AF165" i="16"/>
  <c r="AG165" i="16" s="1"/>
  <c r="AF567" i="16"/>
  <c r="AF173" i="16"/>
  <c r="AG173" i="16" s="1"/>
  <c r="AF257" i="16"/>
  <c r="AG257" i="16" s="1"/>
  <c r="AF300" i="16"/>
  <c r="AG300" i="16" s="1"/>
  <c r="AF347" i="16"/>
  <c r="AG347" i="16" s="1"/>
  <c r="AF471" i="16"/>
  <c r="AG471" i="16" s="1"/>
  <c r="AF480" i="16"/>
  <c r="AG480" i="16" s="1"/>
  <c r="AF503" i="16"/>
  <c r="AG503" i="16" s="1"/>
  <c r="AF524" i="16"/>
  <c r="AF456" i="16"/>
  <c r="AG456" i="16" s="1"/>
  <c r="AF499" i="16"/>
  <c r="AG499" i="16" s="1"/>
  <c r="AF520" i="16"/>
  <c r="AG520" i="16" s="1"/>
  <c r="AF563" i="16"/>
  <c r="AF584" i="16"/>
  <c r="AG584" i="16" s="1"/>
  <c r="AG381" i="16"/>
  <c r="AG69" i="16"/>
  <c r="AG232" i="16"/>
  <c r="AF84" i="16"/>
  <c r="AG249" i="16"/>
  <c r="AG350" i="16"/>
  <c r="AG443" i="16"/>
  <c r="AF27" i="16"/>
  <c r="AG27" i="16" s="1"/>
  <c r="AG238" i="16"/>
  <c r="AF282" i="16"/>
  <c r="AF424" i="16"/>
  <c r="AF41" i="16"/>
  <c r="AG139" i="16"/>
  <c r="AF295" i="16"/>
  <c r="AF313" i="16"/>
  <c r="AF325" i="16"/>
  <c r="AF385" i="16"/>
  <c r="AF451" i="16"/>
  <c r="AG451" i="16" s="1"/>
  <c r="AF184" i="16"/>
  <c r="AG14" i="16"/>
  <c r="AF152" i="16"/>
  <c r="AG152" i="16" s="1"/>
  <c r="AG464" i="16"/>
  <c r="AG234" i="16"/>
  <c r="AF345" i="16"/>
  <c r="AG521" i="16"/>
  <c r="AF606" i="16"/>
  <c r="AF71" i="16"/>
  <c r="AG71" i="16" s="1"/>
  <c r="AG114" i="16"/>
  <c r="AG123" i="16"/>
  <c r="AF176" i="16"/>
  <c r="AG201" i="16"/>
  <c r="AG267" i="16"/>
  <c r="AF408" i="16"/>
  <c r="AG455" i="16"/>
  <c r="AG481" i="16"/>
  <c r="AF523" i="16"/>
  <c r="AF572" i="16"/>
  <c r="AG52" i="16"/>
  <c r="AF138" i="16"/>
  <c r="AF188" i="16"/>
  <c r="AF360" i="16"/>
  <c r="AG360" i="16" s="1"/>
  <c r="AG525" i="16"/>
  <c r="AF4" i="16"/>
  <c r="AF29" i="16"/>
  <c r="AG29" i="16" s="1"/>
  <c r="AF118" i="16"/>
  <c r="AF180" i="16"/>
  <c r="AG180" i="16" s="1"/>
  <c r="AG205" i="16"/>
  <c r="AG233" i="16"/>
  <c r="AF243" i="16"/>
  <c r="AG251" i="16"/>
  <c r="AF284" i="16"/>
  <c r="AG284" i="16" s="1"/>
  <c r="AG399" i="16"/>
  <c r="AG411" i="16"/>
  <c r="AF423" i="16"/>
  <c r="AG435" i="16"/>
  <c r="AG478" i="16"/>
  <c r="AG531" i="16"/>
  <c r="AF341" i="16"/>
  <c r="AG353" i="16"/>
  <c r="AF383" i="16"/>
  <c r="AG407" i="16"/>
  <c r="AG444" i="16"/>
  <c r="AG465" i="16"/>
  <c r="AF518" i="16"/>
  <c r="AG518" i="16" s="1"/>
  <c r="AF17" i="16"/>
  <c r="AG17" i="16" s="1"/>
  <c r="AF47" i="16"/>
  <c r="AG47" i="16" s="1"/>
  <c r="AF59" i="16"/>
  <c r="AG59" i="16" s="1"/>
  <c r="AF73" i="16"/>
  <c r="AG73" i="16" s="1"/>
  <c r="AG87" i="16"/>
  <c r="AF104" i="16"/>
  <c r="AG122" i="16"/>
  <c r="AF135" i="16"/>
  <c r="AG135" i="16" s="1"/>
  <c r="AG142" i="16"/>
  <c r="AF216" i="16"/>
  <c r="AG216" i="16" s="1"/>
  <c r="AF230" i="16"/>
  <c r="AG230" i="16" s="1"/>
  <c r="AF250" i="16"/>
  <c r="AG265" i="16"/>
  <c r="AF308" i="16"/>
  <c r="AG308" i="16" s="1"/>
  <c r="AF337" i="16"/>
  <c r="AG358" i="16"/>
  <c r="AG376" i="16"/>
  <c r="AF388" i="16"/>
  <c r="AF436" i="16"/>
  <c r="AF458" i="16"/>
  <c r="AG490" i="16"/>
  <c r="AG505" i="16"/>
  <c r="AG515" i="16"/>
  <c r="AF528" i="16"/>
  <c r="AF551" i="16"/>
  <c r="AF603" i="16"/>
  <c r="AF6" i="16"/>
  <c r="AF12" i="16"/>
  <c r="AF22" i="16"/>
  <c r="AF28" i="16"/>
  <c r="AF38" i="16"/>
  <c r="AF44" i="16"/>
  <c r="AF64" i="16"/>
  <c r="AF76" i="16"/>
  <c r="AF96" i="16"/>
  <c r="AF108" i="16"/>
  <c r="AF128" i="16"/>
  <c r="AF231" i="16"/>
  <c r="AG231" i="16" s="1"/>
  <c r="AF239" i="16"/>
  <c r="AF253" i="16"/>
  <c r="AF264" i="16"/>
  <c r="AG264" i="16" s="1"/>
  <c r="AF271" i="16"/>
  <c r="AF285" i="16"/>
  <c r="AF296" i="16"/>
  <c r="AG296" i="16" s="1"/>
  <c r="AF303" i="16"/>
  <c r="AF314" i="16"/>
  <c r="AF318" i="16"/>
  <c r="AF322" i="16"/>
  <c r="AG322" i="16" s="1"/>
  <c r="AF326" i="16"/>
  <c r="AG326" i="16" s="1"/>
  <c r="AF330" i="16"/>
  <c r="AF338" i="16"/>
  <c r="AG338" i="16" s="1"/>
  <c r="AF348" i="16"/>
  <c r="AG348" i="16" s="1"/>
  <c r="AF356" i="16"/>
  <c r="AG356" i="16" s="1"/>
  <c r="AF366" i="16"/>
  <c r="AF374" i="16"/>
  <c r="AG374" i="16" s="1"/>
  <c r="AF394" i="16"/>
  <c r="AF402" i="16"/>
  <c r="AG402" i="16" s="1"/>
  <c r="AF412" i="16"/>
  <c r="AF420" i="16"/>
  <c r="AF430" i="16"/>
  <c r="AG430" i="16" s="1"/>
  <c r="AF438" i="16"/>
  <c r="AG438" i="16" s="1"/>
  <c r="AF454" i="16"/>
  <c r="AF475" i="16"/>
  <c r="AF496" i="16"/>
  <c r="AF539" i="16"/>
  <c r="AF560" i="16"/>
  <c r="AF593" i="16"/>
  <c r="AF601" i="16"/>
  <c r="AG26" i="16"/>
  <c r="AG192" i="16"/>
  <c r="AG333" i="16"/>
  <c r="AG369" i="16"/>
  <c r="AG477" i="16"/>
  <c r="AG542" i="16"/>
  <c r="AG131" i="16"/>
  <c r="AG474" i="16"/>
  <c r="AG362" i="16"/>
  <c r="AG404" i="16"/>
  <c r="AG434" i="16"/>
  <c r="AG507" i="16"/>
  <c r="AG558" i="16"/>
  <c r="AG37" i="16"/>
  <c r="AG46" i="16"/>
  <c r="AF259" i="16"/>
  <c r="AG259" i="16" s="1"/>
  <c r="AF355" i="16"/>
  <c r="AG355" i="16" s="1"/>
  <c r="AF127" i="16"/>
  <c r="AG127" i="16" s="1"/>
  <c r="AF321" i="16"/>
  <c r="AF393" i="16"/>
  <c r="AG177" i="16"/>
  <c r="AF433" i="16"/>
  <c r="AG89" i="16"/>
  <c r="AG585" i="16"/>
  <c r="AG81" i="16"/>
  <c r="AG305" i="16"/>
  <c r="AF529" i="16"/>
  <c r="AF5" i="16"/>
  <c r="AG5" i="16" s="1"/>
  <c r="AF88" i="16"/>
  <c r="AG289" i="16"/>
  <c r="AF351" i="16"/>
  <c r="AG387" i="16"/>
  <c r="AF534" i="16"/>
  <c r="AF156" i="16"/>
  <c r="AF372" i="16"/>
  <c r="AG372" i="16" s="1"/>
  <c r="AF49" i="16"/>
  <c r="AG49" i="16" s="1"/>
  <c r="AF106" i="16"/>
  <c r="AG132" i="16"/>
  <c r="AF164" i="16"/>
  <c r="AF235" i="16"/>
  <c r="AG286" i="16"/>
  <c r="AF298" i="16"/>
  <c r="AG379" i="16"/>
  <c r="AG414" i="16"/>
  <c r="AF459" i="16"/>
  <c r="AG535" i="16"/>
  <c r="AF377" i="16"/>
  <c r="AG410" i="16"/>
  <c r="AG437" i="16"/>
  <c r="AG457" i="16"/>
  <c r="AG497" i="16"/>
  <c r="AG554" i="16"/>
  <c r="AG18" i="16"/>
  <c r="AF42" i="16"/>
  <c r="AF82" i="16"/>
  <c r="AF116" i="16"/>
  <c r="AF125" i="16"/>
  <c r="AG125" i="16" s="1"/>
  <c r="AG219" i="16"/>
  <c r="AF276" i="16"/>
  <c r="AG276" i="16" s="1"/>
  <c r="AF302" i="16"/>
  <c r="AF352" i="16"/>
  <c r="AF361" i="16"/>
  <c r="AG361" i="16" s="1"/>
  <c r="AF370" i="16"/>
  <c r="AF400" i="16"/>
  <c r="AG400" i="16" s="1"/>
  <c r="AF409" i="16"/>
  <c r="AF418" i="16"/>
  <c r="AG418" i="16" s="1"/>
  <c r="AF446" i="16"/>
  <c r="AF492" i="16"/>
  <c r="AG541" i="16"/>
  <c r="AF555" i="16"/>
  <c r="AF607" i="16"/>
  <c r="AF7" i="16"/>
  <c r="AG7" i="16" s="1"/>
  <c r="AF23" i="16"/>
  <c r="AG23" i="16" s="1"/>
  <c r="AF39" i="16"/>
  <c r="AG39" i="16" s="1"/>
  <c r="AF45" i="16"/>
  <c r="AF65" i="16"/>
  <c r="AG65" i="16" s="1"/>
  <c r="AF77" i="16"/>
  <c r="AG77" i="16" s="1"/>
  <c r="AF97" i="16"/>
  <c r="AF109" i="16"/>
  <c r="AG109" i="16" s="1"/>
  <c r="AF129" i="16"/>
  <c r="AF146" i="16"/>
  <c r="AF150" i="16"/>
  <c r="AG150" i="16" s="1"/>
  <c r="AF154" i="16"/>
  <c r="AF158" i="16"/>
  <c r="AF162" i="16"/>
  <c r="AG162" i="16" s="1"/>
  <c r="AF166" i="16"/>
  <c r="AG166" i="16" s="1"/>
  <c r="AF170" i="16"/>
  <c r="AF174" i="16"/>
  <c r="AF178" i="16"/>
  <c r="AG178" i="16" s="1"/>
  <c r="AF182" i="16"/>
  <c r="AG182" i="16" s="1"/>
  <c r="AF186" i="16"/>
  <c r="AF190" i="16"/>
  <c r="AF194" i="16"/>
  <c r="AG194" i="16" s="1"/>
  <c r="AF198" i="16"/>
  <c r="AG198" i="16" s="1"/>
  <c r="AF202" i="16"/>
  <c r="AF206" i="16"/>
  <c r="AF210" i="16"/>
  <c r="AG210" i="16" s="1"/>
  <c r="AF224" i="16"/>
  <c r="AG224" i="16" s="1"/>
  <c r="AF240" i="16"/>
  <c r="AF247" i="16"/>
  <c r="AG247" i="16" s="1"/>
  <c r="AF261" i="16"/>
  <c r="AF272" i="16"/>
  <c r="AG272" i="16" s="1"/>
  <c r="AF279" i="16"/>
  <c r="AG279" i="16" s="1"/>
  <c r="AF293" i="16"/>
  <c r="AF304" i="16"/>
  <c r="AF311" i="16"/>
  <c r="AF315" i="16"/>
  <c r="AF319" i="16"/>
  <c r="AF323" i="16"/>
  <c r="AG323" i="16" s="1"/>
  <c r="AF327" i="16"/>
  <c r="AF331" i="16"/>
  <c r="AF339" i="16"/>
  <c r="AG339" i="16" s="1"/>
  <c r="AF349" i="16"/>
  <c r="AF357" i="16"/>
  <c r="AF367" i="16"/>
  <c r="AF375" i="16"/>
  <c r="AF395" i="16"/>
  <c r="AF403" i="16"/>
  <c r="AF413" i="16"/>
  <c r="AF421" i="16"/>
  <c r="AF431" i="16"/>
  <c r="AF462" i="16"/>
  <c r="AG462" i="16" s="1"/>
  <c r="AF476" i="16"/>
  <c r="AF486" i="16"/>
  <c r="AF506" i="16"/>
  <c r="AG506" i="16" s="1"/>
  <c r="AF519" i="16"/>
  <c r="AF526" i="16"/>
  <c r="AG526" i="16" s="1"/>
  <c r="AF540" i="16"/>
  <c r="AF550" i="16"/>
  <c r="AF570" i="16"/>
  <c r="AG570" i="16" s="1"/>
  <c r="AF583" i="16"/>
  <c r="AF590" i="16"/>
  <c r="AG590" i="16" s="1"/>
  <c r="AG602" i="16"/>
  <c r="AF468" i="16"/>
  <c r="AF484" i="16"/>
  <c r="AG484" i="16" s="1"/>
  <c r="AF500" i="16"/>
  <c r="AF516" i="16"/>
  <c r="AG516" i="16" s="1"/>
  <c r="AF532" i="16"/>
  <c r="AF548" i="16"/>
  <c r="AG548" i="16" s="1"/>
  <c r="AF564" i="16"/>
  <c r="AF580" i="16"/>
  <c r="AG580" i="16" s="1"/>
  <c r="AG58" i="16"/>
  <c r="AG120" i="16"/>
  <c r="AG168" i="16"/>
  <c r="AG597" i="16"/>
  <c r="AG112" i="16"/>
  <c r="AG172" i="16"/>
  <c r="AG92" i="16"/>
  <c r="AG275" i="16"/>
  <c r="AF115" i="16"/>
  <c r="AG241" i="16"/>
  <c r="AG450" i="16"/>
  <c r="AG573" i="16"/>
  <c r="AF86" i="16"/>
  <c r="AG99" i="16"/>
  <c r="AF595" i="16"/>
  <c r="AG218" i="16"/>
  <c r="AF256" i="16"/>
  <c r="AF288" i="16"/>
  <c r="AG288" i="16" s="1"/>
  <c r="AG441" i="16"/>
  <c r="AG473" i="16"/>
  <c r="AF482" i="16"/>
  <c r="AG72" i="16"/>
  <c r="AG91" i="16"/>
  <c r="AG193" i="16"/>
  <c r="AG260" i="16"/>
  <c r="AG589" i="16"/>
  <c r="AF200" i="16"/>
  <c r="AG200" i="16" s="1"/>
  <c r="AF21" i="16"/>
  <c r="AG21" i="16" s="1"/>
  <c r="AF266" i="16"/>
  <c r="AG40" i="16"/>
  <c r="AF582" i="16"/>
  <c r="AG582" i="16" s="1"/>
  <c r="AF78" i="16"/>
  <c r="AF160" i="16"/>
  <c r="AG160" i="16" s="1"/>
  <c r="AC242" i="16"/>
  <c r="AC268" i="16"/>
  <c r="AC467" i="16"/>
  <c r="AC244" i="16"/>
  <c r="AC308" i="16"/>
  <c r="AC372" i="16"/>
  <c r="AC273" i="16"/>
  <c r="AC514" i="16"/>
  <c r="AC8" i="16"/>
  <c r="AC402" i="16"/>
  <c r="AC458" i="16"/>
  <c r="AC498" i="16"/>
  <c r="AC450" i="16"/>
  <c r="AC495" i="16"/>
  <c r="AC237" i="16"/>
  <c r="AC277" i="16"/>
  <c r="AC144" i="16"/>
  <c r="AC387" i="16"/>
  <c r="AC459" i="16"/>
  <c r="AC107" i="16"/>
  <c r="AC483" i="16"/>
  <c r="AC348" i="16"/>
  <c r="AC332" i="16"/>
  <c r="AC582" i="16"/>
  <c r="AC364" i="16"/>
  <c r="AC323" i="16"/>
  <c r="AC366" i="16"/>
  <c r="AC418" i="16"/>
  <c r="AC388" i="16"/>
  <c r="AC519" i="16"/>
  <c r="AC559" i="16"/>
  <c r="AC396" i="16"/>
  <c r="AC457" i="16"/>
  <c r="AC543" i="16"/>
  <c r="AC228" i="16"/>
  <c r="AC292" i="16"/>
  <c r="AC491" i="16"/>
  <c r="AC573" i="16"/>
  <c r="AC17" i="16"/>
  <c r="AC289" i="16"/>
  <c r="AC321" i="16"/>
  <c r="AC238" i="16"/>
  <c r="AC217" i="16"/>
  <c r="AC499" i="16"/>
  <c r="AC464" i="16"/>
  <c r="AC115" i="16"/>
  <c r="AC313" i="16"/>
  <c r="AC95" i="16"/>
  <c r="AC153" i="16"/>
  <c r="AC99" i="16"/>
  <c r="AC420" i="16"/>
  <c r="AC156" i="16"/>
  <c r="AC358" i="16"/>
  <c r="AC120" i="16"/>
  <c r="AC477" i="16"/>
  <c r="AC379" i="16"/>
  <c r="AC269" i="16"/>
  <c r="AC148" i="16"/>
  <c r="AC309" i="16"/>
  <c r="AC440" i="16"/>
  <c r="AC329" i="16"/>
  <c r="AC210" i="16"/>
  <c r="AC11" i="16"/>
  <c r="AC229" i="16"/>
  <c r="AC376" i="16"/>
  <c r="AC355" i="16"/>
  <c r="AC578" i="16"/>
  <c r="AC36" i="16"/>
  <c r="AC260" i="16"/>
  <c r="AC500" i="16"/>
  <c r="AC431" i="16"/>
  <c r="AC163" i="16"/>
  <c r="AC30" i="16"/>
  <c r="AC274" i="16"/>
  <c r="AC349" i="16"/>
  <c r="AC312" i="16"/>
  <c r="AC463" i="16"/>
  <c r="AC554" i="16"/>
  <c r="AC198" i="16"/>
  <c r="AC252" i="16"/>
  <c r="AC249" i="16"/>
  <c r="AC486" i="16"/>
  <c r="AC596" i="16"/>
  <c r="AC130" i="16"/>
  <c r="AC199" i="16"/>
  <c r="AC488" i="16"/>
  <c r="AC401" i="16"/>
  <c r="AC466" i="16"/>
  <c r="AC594" i="16"/>
  <c r="AC525" i="16"/>
  <c r="AC595" i="16"/>
  <c r="AC481" i="16"/>
  <c r="AC125" i="16"/>
  <c r="AC382" i="16"/>
  <c r="AC78" i="16"/>
  <c r="AC262" i="16"/>
  <c r="AC54" i="16"/>
  <c r="AC193" i="16"/>
  <c r="AC80" i="16"/>
  <c r="AC496" i="16"/>
  <c r="AC421" i="16"/>
  <c r="AC316" i="16"/>
  <c r="AC72" i="16"/>
  <c r="AC134" i="16"/>
  <c r="AC505" i="16"/>
  <c r="AC492" i="16"/>
  <c r="AC608" i="16"/>
  <c r="AC63" i="16"/>
  <c r="AC322" i="16"/>
  <c r="AC386" i="16"/>
  <c r="AC245" i="16"/>
  <c r="AC518" i="16"/>
  <c r="AC403" i="16"/>
  <c r="AC179" i="16"/>
  <c r="AC530" i="16"/>
  <c r="AC253" i="16"/>
  <c r="AC338" i="16"/>
  <c r="AC470" i="16"/>
  <c r="AC208" i="16"/>
  <c r="AC539" i="16"/>
  <c r="AC251" i="16"/>
  <c r="AC515" i="16"/>
  <c r="AC426" i="16"/>
  <c r="AC284" i="16"/>
  <c r="AC380" i="16"/>
  <c r="AC430" i="16"/>
  <c r="AC507" i="16"/>
  <c r="AC460" i="16"/>
  <c r="AC356" i="16"/>
  <c r="AC114" i="16"/>
  <c r="AC129" i="16"/>
  <c r="AC390" i="16"/>
  <c r="AC506" i="16"/>
  <c r="AC586" i="16"/>
  <c r="AC236" i="16"/>
  <c r="AC92" i="16"/>
  <c r="AC509" i="16"/>
  <c r="AC408" i="16"/>
  <c r="AC547" i="16"/>
  <c r="AC275" i="16"/>
  <c r="AC206" i="16"/>
  <c r="AC154" i="16"/>
  <c r="AC473" i="16"/>
  <c r="AC570" i="16"/>
  <c r="AC540" i="16"/>
  <c r="AC21" i="16"/>
  <c r="AC381" i="16"/>
  <c r="AC572" i="16"/>
  <c r="AC479" i="16"/>
  <c r="AC66" i="16"/>
  <c r="AC145" i="16"/>
  <c r="AC225" i="16"/>
  <c r="AC589" i="16"/>
  <c r="AC291" i="16"/>
  <c r="AC44" i="16"/>
  <c r="AC334" i="16"/>
  <c r="AC261" i="16"/>
  <c r="AC531" i="16"/>
  <c r="AC315" i="16"/>
  <c r="AC243" i="16"/>
  <c r="AC75" i="16"/>
  <c r="AC423" i="16"/>
  <c r="AC422" i="16"/>
  <c r="AC562" i="16"/>
  <c r="AC511" i="16"/>
  <c r="AC523" i="16"/>
  <c r="AC462" i="16"/>
  <c r="AC265" i="16"/>
  <c r="AC306" i="16"/>
  <c r="AC272" i="16"/>
  <c r="AC233" i="16"/>
  <c r="AC74" i="16"/>
  <c r="AC258" i="16"/>
  <c r="AC301" i="16"/>
  <c r="AC447" i="16"/>
  <c r="AC556" i="16"/>
  <c r="AC475" i="16"/>
  <c r="AC501" i="16"/>
  <c r="AC195" i="16"/>
  <c r="AC147" i="16"/>
  <c r="AC285" i="16"/>
  <c r="AC370" i="16"/>
  <c r="AC550" i="16"/>
  <c r="AC62" i="16"/>
  <c r="AC293" i="16"/>
  <c r="AC438" i="16"/>
  <c r="AC414" i="16"/>
  <c r="AC259" i="16"/>
  <c r="AC601" i="16"/>
  <c r="AC555" i="16"/>
  <c r="AC454" i="16"/>
  <c r="AC257" i="16"/>
  <c r="AC571" i="16"/>
  <c r="AC551" i="16"/>
  <c r="AC317" i="16"/>
  <c r="AC113" i="16"/>
  <c r="AC605" i="16"/>
  <c r="AC211" i="16"/>
  <c r="AC300" i="16"/>
  <c r="AC532" i="16"/>
  <c r="AC161" i="16"/>
  <c r="AC591" i="16"/>
  <c r="AC297" i="16"/>
  <c r="AC598" i="16"/>
  <c r="AC371" i="16"/>
  <c r="AC141" i="16"/>
  <c r="AC124" i="16"/>
  <c r="AC398" i="16"/>
  <c r="AC220" i="16"/>
  <c r="AC128" i="16"/>
  <c r="AC281" i="16"/>
  <c r="AC385" i="16"/>
  <c r="AC575" i="16"/>
  <c r="AC102" i="16"/>
  <c r="AC504" i="16"/>
  <c r="AC146" i="16"/>
  <c r="AC587" i="16"/>
  <c r="AC209" i="16"/>
  <c r="AC188" i="16"/>
  <c r="AC177" i="16"/>
  <c r="AC164" i="16"/>
  <c r="AC324" i="16"/>
  <c r="AC433" i="16"/>
  <c r="AC521" i="16"/>
  <c r="AC337" i="16"/>
  <c r="AC41" i="16"/>
  <c r="AC64" i="16"/>
  <c r="AC294" i="16"/>
  <c r="AC480" i="16"/>
  <c r="AC65" i="16"/>
  <c r="AC558" i="16"/>
  <c r="AC38" i="16"/>
  <c r="AC302" i="16"/>
  <c r="AC49" i="16"/>
  <c r="AC416" i="16"/>
  <c r="AC343" i="16"/>
  <c r="AC593" i="16"/>
  <c r="AC383" i="16"/>
  <c r="AC567" i="16"/>
  <c r="AC296" i="16"/>
  <c r="AC214" i="16"/>
  <c r="AC267" i="16"/>
  <c r="AC404" i="16"/>
  <c r="AC407" i="16"/>
  <c r="AC82" i="16"/>
  <c r="AC226" i="16"/>
  <c r="AC331" i="16"/>
  <c r="AC527" i="16"/>
  <c r="AC427" i="16"/>
  <c r="AC436" i="16"/>
  <c r="AC446" i="16"/>
  <c r="AC597" i="16"/>
  <c r="AC354" i="16"/>
  <c r="AC487" i="16"/>
  <c r="AC375" i="16"/>
  <c r="AC350" i="16"/>
  <c r="AC465" i="16"/>
  <c r="AC415" i="16"/>
  <c r="AC282" i="16"/>
  <c r="AC168" i="16"/>
  <c r="AC200" i="16"/>
  <c r="AC240" i="16"/>
  <c r="AC232" i="16"/>
  <c r="AC351" i="16"/>
  <c r="AC566" i="16"/>
  <c r="AC169" i="16"/>
  <c r="AC432" i="16"/>
  <c r="AC537" i="16"/>
  <c r="AC103" i="16"/>
  <c r="AC377" i="16"/>
  <c r="AC325" i="16"/>
  <c r="AC389" i="16"/>
  <c r="AC397" i="16"/>
  <c r="AC439" i="16"/>
  <c r="AC224" i="16"/>
  <c r="AC563" i="16"/>
  <c r="AC58" i="16"/>
  <c r="AC250" i="16"/>
  <c r="AC186" i="16"/>
  <c r="AC121" i="16"/>
  <c r="AC508" i="16"/>
  <c r="AC10" i="16"/>
  <c r="AC123" i="16"/>
  <c r="AC542" i="16"/>
  <c r="AC305" i="16"/>
  <c r="AC299" i="16"/>
  <c r="AC222" i="16"/>
  <c r="AC136" i="16"/>
  <c r="AC170" i="16"/>
  <c r="AC84" i="16"/>
  <c r="AC435" i="16"/>
  <c r="AC85" i="16"/>
  <c r="AC577" i="16"/>
  <c r="AC56" i="16"/>
  <c r="AC35" i="16"/>
  <c r="AC150" i="16"/>
  <c r="AC503" i="16"/>
  <c r="AC16" i="16"/>
  <c r="AC482" i="16"/>
  <c r="AC384" i="16"/>
  <c r="AC342" i="16"/>
  <c r="AC560" i="16"/>
  <c r="AC196" i="16"/>
  <c r="AC20" i="16"/>
  <c r="AC155" i="16"/>
  <c r="AC417" i="16"/>
  <c r="AC31" i="16"/>
  <c r="AC409" i="16"/>
  <c r="AC405" i="16"/>
  <c r="AC552" i="16"/>
  <c r="AC173" i="16"/>
  <c r="AC476" i="16"/>
  <c r="AC336" i="16"/>
  <c r="AC100" i="16"/>
  <c r="AC157" i="16"/>
  <c r="AC557" i="16"/>
  <c r="AC400" i="16"/>
  <c r="AC541" i="16"/>
  <c r="AC189" i="16"/>
  <c r="AC565" i="16"/>
  <c r="AC425" i="16"/>
  <c r="AC9" i="16"/>
  <c r="AC39" i="16"/>
  <c r="AC461" i="16"/>
  <c r="AC28" i="16"/>
  <c r="AC341" i="16"/>
  <c r="AC493" i="16"/>
  <c r="AC108" i="16"/>
  <c r="AC607" i="16"/>
  <c r="AC77" i="16"/>
  <c r="AC180" i="16"/>
  <c r="AC469" i="16"/>
  <c r="AC529" i="16"/>
  <c r="AC234" i="16"/>
  <c r="AC174" i="16"/>
  <c r="AC448" i="16"/>
  <c r="AC581" i="16"/>
  <c r="AC138" i="16"/>
  <c r="AC69" i="16"/>
  <c r="AC5" i="16"/>
  <c r="AC256" i="16"/>
  <c r="AC25" i="16"/>
  <c r="AC12" i="16"/>
  <c r="AC57" i="16"/>
  <c r="AC79" i="16"/>
  <c r="AC176" i="16"/>
  <c r="AC340" i="16"/>
  <c r="AC311" i="16"/>
  <c r="AC318" i="16"/>
  <c r="AC264" i="16"/>
  <c r="AC553" i="16"/>
  <c r="AC307" i="16"/>
  <c r="AC51" i="16"/>
  <c r="AC68" i="16"/>
  <c r="AC29" i="16"/>
  <c r="AC248" i="16"/>
  <c r="AC59" i="16"/>
  <c r="AC392" i="16"/>
  <c r="AC290" i="16"/>
  <c r="AC165" i="16"/>
  <c r="AC428" i="16"/>
  <c r="AC201" i="16"/>
  <c r="AC359" i="16"/>
  <c r="AC241" i="16"/>
  <c r="AC266" i="16"/>
  <c r="AC604" i="16"/>
  <c r="AC286" i="16"/>
  <c r="AC175" i="16"/>
  <c r="AC24" i="16"/>
  <c r="AC271" i="16"/>
  <c r="AC606" i="16"/>
  <c r="AC50" i="16"/>
  <c r="AC441" i="16"/>
  <c r="AC298" i="16"/>
  <c r="AC444" i="16"/>
  <c r="AC71" i="16"/>
  <c r="AC535" i="16"/>
  <c r="AC602" i="16"/>
  <c r="AC279" i="16"/>
  <c r="AC192" i="16"/>
  <c r="AC61" i="16"/>
  <c r="AC218" i="16"/>
  <c r="AC419" i="16"/>
  <c r="AC143" i="16"/>
  <c r="AC412" i="16"/>
  <c r="AC167" i="16"/>
  <c r="AC55" i="16"/>
  <c r="AC545" i="16"/>
  <c r="AC411" i="16"/>
  <c r="AC166" i="16"/>
  <c r="AC406" i="16"/>
  <c r="AC278" i="16"/>
  <c r="AC183" i="16"/>
  <c r="AC548" i="16"/>
  <c r="AC395" i="16"/>
  <c r="AC137" i="16"/>
  <c r="AC319" i="16"/>
  <c r="AC472" i="16"/>
  <c r="AC42" i="16"/>
  <c r="AC326" i="16"/>
  <c r="AC116" i="16"/>
  <c r="AC365" i="16"/>
  <c r="AC118" i="16"/>
  <c r="AC357" i="16"/>
  <c r="AC373" i="16"/>
  <c r="AC424" i="16"/>
  <c r="AC393" i="16"/>
  <c r="AC353" i="16"/>
  <c r="AC194" i="16"/>
  <c r="AC449" i="16"/>
  <c r="AC18" i="16"/>
  <c r="AC399" i="16"/>
  <c r="AC517" i="16"/>
  <c r="AC96" i="16"/>
  <c r="AC255" i="16"/>
  <c r="AC76" i="16"/>
  <c r="AC172" i="16"/>
  <c r="AC510" i="16"/>
  <c r="AC91" i="16"/>
  <c r="AC288" i="16"/>
  <c r="AC246" i="16"/>
  <c r="AC32" i="16"/>
  <c r="AC494" i="16"/>
  <c r="AC456" i="16"/>
  <c r="AC534" i="16"/>
  <c r="AC215" i="16"/>
  <c r="AC158" i="16"/>
  <c r="AC67" i="16"/>
  <c r="AC203" i="16"/>
  <c r="AC239" i="16"/>
  <c r="AC468" i="16"/>
  <c r="AC87" i="16"/>
  <c r="AC484" i="16"/>
  <c r="AC105" i="16"/>
  <c r="AC564" i="16"/>
  <c r="AC15" i="16"/>
  <c r="AC205" i="16"/>
  <c r="AC361" i="16"/>
  <c r="AC60" i="16"/>
  <c r="AC538" i="16"/>
  <c r="AC429" i="16"/>
  <c r="AC254" i="16"/>
  <c r="AC46" i="16"/>
  <c r="AC81" i="16"/>
  <c r="AC127" i="16"/>
  <c r="AC579" i="16"/>
  <c r="AC22" i="16"/>
  <c r="AC522" i="16"/>
  <c r="AC524" i="16"/>
  <c r="AC213" i="16"/>
  <c r="AC104" i="16"/>
  <c r="AC345" i="16"/>
  <c r="AC86" i="16"/>
  <c r="AC588" i="16"/>
  <c r="AC569" i="16"/>
  <c r="AC502" i="16"/>
  <c r="AC70" i="16"/>
  <c r="AC478" i="16"/>
  <c r="AC40" i="16"/>
  <c r="AC283" i="16"/>
  <c r="AC276" i="16"/>
  <c r="AC451" i="16"/>
  <c r="AC280" i="16"/>
  <c r="AC335" i="16"/>
  <c r="AC4" i="16"/>
  <c r="AC574" i="16"/>
  <c r="AC442" i="16"/>
  <c r="AC160" i="16"/>
  <c r="AC327" i="16"/>
  <c r="AC106" i="16"/>
  <c r="AC471" i="16"/>
  <c r="AC347" i="16"/>
  <c r="AC223" i="16"/>
  <c r="AC434" i="16"/>
  <c r="AC367" i="16"/>
  <c r="AC590" i="16"/>
  <c r="AC235" i="16"/>
  <c r="AC152" i="16"/>
  <c r="AC83" i="16"/>
  <c r="AC140" i="16"/>
  <c r="AC122" i="16"/>
  <c r="AC374" i="16"/>
  <c r="AC184" i="16"/>
  <c r="AC90" i="16"/>
  <c r="AC231" i="16"/>
  <c r="AC182" i="16"/>
  <c r="AC221" i="16"/>
  <c r="AC333" i="16"/>
  <c r="AC344" i="16"/>
  <c r="AC363" i="16"/>
  <c r="AC437" i="16"/>
  <c r="AC592" i="16"/>
  <c r="AC101" i="16"/>
  <c r="AC191" i="16"/>
  <c r="AC47" i="16"/>
  <c r="AC94" i="16"/>
  <c r="AC546" i="16"/>
  <c r="AC230" i="16"/>
  <c r="AC98" i="16"/>
  <c r="AC410" i="16"/>
  <c r="AC304" i="16"/>
  <c r="AC443" i="16"/>
  <c r="AC13" i="16"/>
  <c r="AC536" i="16"/>
  <c r="AC339" i="16"/>
  <c r="AC23" i="16"/>
  <c r="AC320" i="16"/>
  <c r="AC391" i="16"/>
  <c r="AC585" i="16"/>
  <c r="AC583" i="16"/>
  <c r="AC561" i="16"/>
  <c r="AC97" i="16"/>
  <c r="AC45" i="16"/>
  <c r="AC171" i="16"/>
  <c r="AC360" i="16"/>
  <c r="AC26" i="16"/>
  <c r="AC89" i="16"/>
  <c r="AC53" i="16"/>
  <c r="AC369" i="16"/>
  <c r="AC207" i="16"/>
  <c r="AC132" i="16"/>
  <c r="AC394" i="16"/>
  <c r="AC247" i="16"/>
  <c r="AC303" i="16"/>
  <c r="AC512" i="16"/>
  <c r="AC474" i="16"/>
  <c r="AC328" i="16"/>
  <c r="AC568" i="16"/>
  <c r="AC455" i="16"/>
  <c r="AC185" i="16"/>
  <c r="AC178" i="16"/>
  <c r="AC93" i="16"/>
  <c r="AC204" i="16"/>
  <c r="AC520" i="16"/>
  <c r="AC48" i="16"/>
  <c r="AC485" i="16"/>
  <c r="AC33" i="16"/>
  <c r="AC216" i="16"/>
  <c r="AC133" i="16"/>
  <c r="AC580" i="16"/>
  <c r="AC109" i="16"/>
  <c r="AC131" i="16"/>
  <c r="AC159" i="16"/>
  <c r="AC227" i="16"/>
  <c r="AC34" i="16"/>
  <c r="AC445" i="16"/>
  <c r="AC362" i="16"/>
  <c r="AC263" i="16"/>
  <c r="AC352" i="16"/>
  <c r="AC73" i="16"/>
  <c r="AC19" i="16"/>
  <c r="AC528" i="16"/>
  <c r="AC142" i="16"/>
  <c r="AC603" i="16"/>
  <c r="AC27" i="16"/>
  <c r="AC584" i="16"/>
  <c r="AC513" i="16"/>
  <c r="AC151" i="16"/>
  <c r="AC544" i="16"/>
  <c r="AC6" i="16"/>
  <c r="AC7" i="16"/>
  <c r="AC453" i="16"/>
  <c r="AC52" i="16"/>
  <c r="AC110" i="16"/>
  <c r="AC111" i="16"/>
  <c r="AC117" i="16"/>
  <c r="AC112" i="16"/>
  <c r="AC43" i="16"/>
  <c r="AC497" i="16"/>
  <c r="AC452" i="16"/>
  <c r="AC88" i="16"/>
  <c r="AC599" i="16"/>
  <c r="AC600" i="16"/>
  <c r="AC314" i="16"/>
  <c r="AC330" i="16"/>
  <c r="AC212" i="16"/>
  <c r="AC37" i="16"/>
  <c r="AC202" i="16"/>
  <c r="AC489" i="16"/>
  <c r="AC14" i="16"/>
  <c r="AC533" i="16"/>
  <c r="AC378" i="16"/>
  <c r="AC181" i="16"/>
  <c r="AC270" i="16"/>
  <c r="AC310" i="16"/>
  <c r="AC576" i="16"/>
  <c r="AC187" i="16"/>
  <c r="AC149" i="16"/>
  <c r="AC549" i="16"/>
  <c r="AC190" i="16"/>
  <c r="AC287" i="16"/>
  <c r="AC219" i="16"/>
  <c r="AC295" i="16"/>
  <c r="AC526" i="16"/>
  <c r="AC119" i="16"/>
  <c r="AC135" i="16"/>
  <c r="AC346" i="16"/>
  <c r="AC139" i="16"/>
  <c r="AC490" i="16"/>
  <c r="AC368" i="16"/>
  <c r="AC413" i="16"/>
  <c r="AC516" i="16"/>
  <c r="AC162" i="16"/>
  <c r="AC126" i="16"/>
  <c r="AC197" i="16"/>
  <c r="AF397" i="16"/>
  <c r="AG397" i="16" s="1"/>
  <c r="AF221" i="16"/>
  <c r="AG491" i="16"/>
  <c r="AF67" i="16"/>
  <c r="AG67" i="16" s="1"/>
  <c r="AG223" i="16"/>
  <c r="AF103" i="16"/>
  <c r="AG103" i="16" s="1"/>
  <c r="AF415" i="16"/>
  <c r="AF50" i="16"/>
  <c r="AF204" i="16"/>
  <c r="AG204" i="16" s="1"/>
  <c r="AG445" i="16"/>
  <c r="AG10" i="16"/>
  <c r="AF30" i="16"/>
  <c r="AF61" i="16"/>
  <c r="AG61" i="16" s="1"/>
  <c r="AG90" i="16"/>
  <c r="AG119" i="16"/>
  <c r="AF144" i="16"/>
  <c r="AF208" i="16"/>
  <c r="AG208" i="16" s="1"/>
  <c r="AF226" i="16"/>
  <c r="AG226" i="16" s="1"/>
  <c r="AG273" i="16"/>
  <c r="AF281" i="16"/>
  <c r="AF449" i="16"/>
  <c r="AG538" i="16"/>
  <c r="AF20" i="16"/>
  <c r="AG62" i="16"/>
  <c r="AF83" i="16"/>
  <c r="AF215" i="16"/>
  <c r="AF307" i="16"/>
  <c r="AG307" i="16" s="1"/>
  <c r="AF342" i="16"/>
  <c r="AG342" i="16" s="1"/>
  <c r="AF390" i="16"/>
  <c r="AG567" i="16"/>
  <c r="AG24" i="16"/>
  <c r="AF80" i="16"/>
  <c r="AF111" i="16"/>
  <c r="AF148" i="16"/>
  <c r="AF212" i="16"/>
  <c r="AF290" i="16"/>
  <c r="AG290" i="16" s="1"/>
  <c r="AF405" i="16"/>
  <c r="AF417" i="16"/>
  <c r="AF447" i="16"/>
  <c r="AF470" i="16"/>
  <c r="AG470" i="16" s="1"/>
  <c r="AF512" i="16"/>
  <c r="AG604" i="16"/>
  <c r="AF335" i="16"/>
  <c r="AF359" i="16"/>
  <c r="AG380" i="16"/>
  <c r="AG556" i="16"/>
  <c r="AF36" i="16"/>
  <c r="AF85" i="16"/>
  <c r="AG85" i="16" s="1"/>
  <c r="AF222" i="16"/>
  <c r="AF244" i="16"/>
  <c r="AF270" i="16"/>
  <c r="AF291" i="16"/>
  <c r="AF334" i="16"/>
  <c r="AF343" i="16"/>
  <c r="AF382" i="16"/>
  <c r="AF391" i="16"/>
  <c r="AF494" i="16"/>
  <c r="AF509" i="16"/>
  <c r="AG524" i="16"/>
  <c r="AF545" i="16"/>
  <c r="AF566" i="16"/>
  <c r="AF587" i="16"/>
  <c r="AF66" i="16"/>
  <c r="AF70" i="16"/>
  <c r="AF98" i="16"/>
  <c r="AF102" i="16"/>
  <c r="AG102" i="16" s="1"/>
  <c r="AF130" i="16"/>
  <c r="AF134" i="16"/>
  <c r="AF143" i="16"/>
  <c r="AF147" i="16"/>
  <c r="AF151" i="16"/>
  <c r="AF155" i="16"/>
  <c r="AF159" i="16"/>
  <c r="AF163" i="16"/>
  <c r="AF167" i="16"/>
  <c r="AG167" i="16" s="1"/>
  <c r="AF171" i="16"/>
  <c r="AF175" i="16"/>
  <c r="AF179" i="16"/>
  <c r="AG179" i="16" s="1"/>
  <c r="AF183" i="16"/>
  <c r="AF187" i="16"/>
  <c r="AF191" i="16"/>
  <c r="AF195" i="16"/>
  <c r="AF199" i="16"/>
  <c r="AF203" i="16"/>
  <c r="AF207" i="16"/>
  <c r="AF211" i="16"/>
  <c r="AG211" i="16" s="1"/>
  <c r="AF217" i="16"/>
  <c r="AF237" i="16"/>
  <c r="AF248" i="16"/>
  <c r="AG248" i="16" s="1"/>
  <c r="AF255" i="16"/>
  <c r="AF269" i="16"/>
  <c r="AF280" i="16"/>
  <c r="AG280" i="16" s="1"/>
  <c r="AF287" i="16"/>
  <c r="AF301" i="16"/>
  <c r="AF312" i="16"/>
  <c r="AG312" i="16" s="1"/>
  <c r="AF316" i="16"/>
  <c r="AF320" i="16"/>
  <c r="AF324" i="16"/>
  <c r="AF328" i="16"/>
  <c r="AF384" i="16"/>
  <c r="AG384" i="16" s="1"/>
  <c r="AF392" i="16"/>
  <c r="AF440" i="16"/>
  <c r="AG563" i="16"/>
  <c r="AF596" i="16"/>
  <c r="AF605" i="16"/>
  <c r="AF463" i="16"/>
  <c r="AF469" i="16"/>
  <c r="AF479" i="16"/>
  <c r="AF485" i="16"/>
  <c r="AF495" i="16"/>
  <c r="AF501" i="16"/>
  <c r="AF511" i="16"/>
  <c r="AF517" i="16"/>
  <c r="AG517" i="16" s="1"/>
  <c r="AF527" i="16"/>
  <c r="AF533" i="16"/>
  <c r="AF543" i="16"/>
  <c r="AF549" i="16"/>
  <c r="AF559" i="16"/>
  <c r="AF565" i="16"/>
  <c r="AF575" i="16"/>
  <c r="AF581" i="16"/>
  <c r="AG581" i="16" s="1"/>
  <c r="AF591" i="16"/>
  <c r="AF599" i="16"/>
  <c r="AF608" i="16"/>
  <c r="C7" i="21"/>
  <c r="C7" i="22"/>
  <c r="C7" i="23"/>
  <c r="AC3" i="16"/>
  <c r="C7" i="20"/>
  <c r="C7" i="24"/>
  <c r="P16" i="1"/>
  <c r="C81" i="24" l="1"/>
  <c r="C353" i="24"/>
  <c r="C259" i="24"/>
  <c r="C543" i="24"/>
  <c r="C369" i="24"/>
  <c r="C323" i="24"/>
  <c r="C555" i="24"/>
  <c r="C215" i="24"/>
  <c r="C559" i="24"/>
  <c r="C279" i="24"/>
  <c r="C365" i="24"/>
  <c r="C497" i="24"/>
  <c r="C429" i="24"/>
  <c r="C335" i="24"/>
  <c r="C339" i="24"/>
  <c r="C303" i="24"/>
  <c r="C291" i="24"/>
  <c r="C227" i="24"/>
  <c r="C591" i="24"/>
  <c r="C417" i="24"/>
  <c r="C433" i="24"/>
  <c r="C195" i="24"/>
  <c r="C199" i="24"/>
  <c r="C493" i="24"/>
  <c r="C461" i="24"/>
  <c r="C587" i="24"/>
  <c r="C247" i="24"/>
  <c r="C385" i="24"/>
  <c r="C401" i="24"/>
  <c r="C481" i="24"/>
  <c r="C183" i="24"/>
  <c r="C465" i="24"/>
  <c r="C523" i="24"/>
  <c r="C513" i="24"/>
  <c r="C449" i="24"/>
  <c r="C607" i="24"/>
  <c r="C231" i="24"/>
  <c r="C527" i="24"/>
  <c r="C397" i="24"/>
  <c r="C307" i="24"/>
  <c r="C263" i="24"/>
  <c r="C575" i="24"/>
  <c r="C286" i="24"/>
  <c r="C278" i="24"/>
  <c r="C325" i="24"/>
  <c r="C442" i="24"/>
  <c r="C428" i="24"/>
  <c r="C257" i="24"/>
  <c r="C600" i="24"/>
  <c r="C269" i="24"/>
  <c r="C310" i="24"/>
  <c r="C526" i="24"/>
  <c r="C556" i="24"/>
  <c r="C490" i="24"/>
  <c r="C456" i="24"/>
  <c r="C488" i="24"/>
  <c r="C317" i="24"/>
  <c r="C460" i="24"/>
  <c r="C430" i="24"/>
  <c r="C226" i="24"/>
  <c r="C234" i="24"/>
  <c r="C375" i="24"/>
  <c r="C585" i="24"/>
  <c r="C185" i="24"/>
  <c r="C520" i="24"/>
  <c r="C380" i="24"/>
  <c r="C194" i="24"/>
  <c r="C463" i="24"/>
  <c r="C593" i="24"/>
  <c r="C459" i="24"/>
  <c r="C494" i="24"/>
  <c r="C479" i="24"/>
  <c r="C391" i="24"/>
  <c r="C328" i="24"/>
  <c r="C370" i="24"/>
  <c r="C289" i="24"/>
  <c r="C190" i="24"/>
  <c r="C360" i="24"/>
  <c r="C321" i="24"/>
  <c r="C281" i="24"/>
  <c r="C308" i="24"/>
  <c r="C578" i="24"/>
  <c r="C276" i="24"/>
  <c r="C233" i="24"/>
  <c r="C184" i="24"/>
  <c r="C252" i="24"/>
  <c r="C313" i="24"/>
  <c r="C598" i="24"/>
  <c r="C435" i="24"/>
  <c r="C398" i="24"/>
  <c r="C584" i="24"/>
  <c r="C238" i="24"/>
  <c r="C443" i="24"/>
  <c r="C293" i="24"/>
  <c r="C606" i="24"/>
  <c r="C330" i="24"/>
  <c r="C250" i="24"/>
  <c r="C542" i="24"/>
  <c r="C616" i="24"/>
  <c r="C558" i="24"/>
  <c r="C568" i="24"/>
  <c r="C378" i="24"/>
  <c r="C570" i="24"/>
  <c r="C300" i="24"/>
  <c r="C344" i="24"/>
  <c r="C221" i="24"/>
  <c r="C403" i="24"/>
  <c r="C431" i="24"/>
  <c r="C482" i="24"/>
  <c r="C362" i="24"/>
  <c r="C432" i="24"/>
  <c r="C372" i="24"/>
  <c r="C581" i="24"/>
  <c r="C516" i="24"/>
  <c r="C222" i="24"/>
  <c r="C329" i="24"/>
  <c r="C612" i="24"/>
  <c r="C468" i="24"/>
  <c r="C577" i="24"/>
  <c r="C540" i="24"/>
  <c r="C354" i="24"/>
  <c r="C462" i="24"/>
  <c r="C440" i="24"/>
  <c r="C475" i="24"/>
  <c r="C530" i="24"/>
  <c r="C204" i="24"/>
  <c r="C399" i="24"/>
  <c r="C586" i="24"/>
  <c r="C451" i="24"/>
  <c r="C544" i="24"/>
  <c r="C253" i="24"/>
  <c r="C312" i="24"/>
  <c r="C496" i="24"/>
  <c r="C504" i="24"/>
  <c r="C534" i="24"/>
  <c r="C214" i="24"/>
  <c r="C387" i="24"/>
  <c r="C486" i="24"/>
  <c r="C236" i="24"/>
  <c r="C492" i="24"/>
  <c r="C268" i="24"/>
  <c r="C404" i="24"/>
  <c r="C408" i="24"/>
  <c r="C450" i="24"/>
  <c r="C545" i="24"/>
  <c r="C522" i="24"/>
  <c r="C511" i="24"/>
  <c r="C518" i="24"/>
  <c r="C471" i="24"/>
  <c r="C608" i="24"/>
  <c r="C334" i="24"/>
  <c r="C464" i="24"/>
  <c r="C418" i="24"/>
  <c r="C304" i="24"/>
  <c r="C580" i="24"/>
  <c r="C557" i="24"/>
  <c r="C476" i="24"/>
  <c r="C549" i="24"/>
  <c r="C472" i="24"/>
  <c r="C388" i="24"/>
  <c r="C439" i="24"/>
  <c r="C342" i="24"/>
  <c r="C478" i="24"/>
  <c r="C288" i="24"/>
  <c r="C566" i="24"/>
  <c r="C447" i="24"/>
  <c r="C270" i="24"/>
  <c r="C273" i="24"/>
  <c r="C576" i="24"/>
  <c r="C446" i="24"/>
  <c r="C506" i="24"/>
  <c r="C500" i="24"/>
  <c r="C374" i="24"/>
  <c r="C349" i="24"/>
  <c r="C508" i="24"/>
  <c r="C209" i="24"/>
  <c r="C480" i="24"/>
  <c r="C467" i="24"/>
  <c r="C498" i="24"/>
  <c r="C426" i="24"/>
  <c r="C537" i="24"/>
  <c r="C410" i="24"/>
  <c r="C507" i="24"/>
  <c r="C448" i="24"/>
  <c r="C296" i="24"/>
  <c r="C597" i="24"/>
  <c r="C316" i="24"/>
  <c r="C529" i="24"/>
  <c r="C617" i="24"/>
  <c r="C407" i="24"/>
  <c r="C280" i="24"/>
  <c r="C614" i="24"/>
  <c r="C396" i="24"/>
  <c r="C533" i="24"/>
  <c r="C256" i="24"/>
  <c r="C212" i="24"/>
  <c r="C228" i="24"/>
  <c r="C536" i="24"/>
  <c r="C198" i="24"/>
  <c r="C412" i="24"/>
  <c r="C306" i="24"/>
  <c r="C338" i="24"/>
  <c r="C514" i="24"/>
  <c r="C416" i="24"/>
  <c r="C402" i="24"/>
  <c r="C601" i="24"/>
  <c r="C444" i="24"/>
  <c r="C386" i="24"/>
  <c r="C220" i="24"/>
  <c r="C216" i="24"/>
  <c r="C336" i="24"/>
  <c r="C292" i="24"/>
  <c r="C260" i="24"/>
  <c r="C346" i="24"/>
  <c r="C383" i="24"/>
  <c r="C290" i="24"/>
  <c r="C368" i="24"/>
  <c r="C458" i="24"/>
  <c r="C474" i="24"/>
  <c r="C427" i="24"/>
  <c r="C258" i="24"/>
  <c r="C225" i="24"/>
  <c r="C248" i="24"/>
  <c r="C538" i="24"/>
  <c r="C553" i="24"/>
  <c r="C205" i="24"/>
  <c r="C564" i="24"/>
  <c r="C470" i="24"/>
  <c r="C363" i="24"/>
  <c r="C359" i="24"/>
  <c r="C241" i="24"/>
  <c r="C422" i="24"/>
  <c r="C392" i="24"/>
  <c r="C309" i="24"/>
  <c r="C246" i="24"/>
  <c r="C341" i="24"/>
  <c r="C510" i="24"/>
  <c r="C274" i="24"/>
  <c r="C367" i="24"/>
  <c r="C265" i="24"/>
  <c r="C594" i="24"/>
  <c r="C548" i="24"/>
  <c r="C320" i="24"/>
  <c r="C326" i="24"/>
  <c r="C213" i="24"/>
  <c r="C364" i="24"/>
  <c r="C249" i="24"/>
  <c r="C502" i="24"/>
  <c r="C206" i="24"/>
  <c r="C423" i="24"/>
  <c r="C192" i="24"/>
  <c r="C495" i="24"/>
  <c r="C301" i="24"/>
  <c r="C414" i="24"/>
  <c r="C348" i="24"/>
  <c r="C484" i="24"/>
  <c r="C277" i="24"/>
  <c r="C298" i="24"/>
  <c r="C420" i="24"/>
  <c r="C562" i="24"/>
  <c r="C340" i="24"/>
  <c r="C572" i="24"/>
  <c r="C525" i="24"/>
  <c r="C589" i="24"/>
  <c r="C200" i="24"/>
  <c r="C419" i="24"/>
  <c r="C590" i="24"/>
  <c r="C324" i="24"/>
  <c r="C454" i="24"/>
  <c r="C355" i="24"/>
  <c r="C332" i="24"/>
  <c r="C382" i="24"/>
  <c r="C605" i="24"/>
  <c r="C379" i="24"/>
  <c r="C366" i="24"/>
  <c r="C356" i="24"/>
  <c r="C424" i="24"/>
  <c r="C411" i="24"/>
  <c r="C202" i="24"/>
  <c r="C466" i="24"/>
  <c r="C452" i="24"/>
  <c r="C512" i="24"/>
  <c r="C400" i="24"/>
  <c r="C415" i="24"/>
  <c r="C333" i="24"/>
  <c r="C322" i="24"/>
  <c r="C436" i="24"/>
  <c r="C284" i="24"/>
  <c r="C193" i="24"/>
  <c r="C588" i="24"/>
  <c r="C573" i="24"/>
  <c r="C569" i="24"/>
  <c r="C337" i="24"/>
  <c r="C592" i="24"/>
  <c r="C352" i="24"/>
  <c r="C266" i="24"/>
  <c r="C541" i="24"/>
  <c r="C560" i="24"/>
  <c r="C201" i="24"/>
  <c r="C314" i="24"/>
  <c r="C546" i="24"/>
  <c r="C519" i="24"/>
  <c r="C602" i="24"/>
  <c r="C242" i="24"/>
  <c r="C610" i="24"/>
  <c r="C455" i="24"/>
  <c r="C350" i="24"/>
  <c r="C208" i="24"/>
  <c r="C186" i="24"/>
  <c r="C305" i="24"/>
  <c r="C261" i="24"/>
  <c r="C218" i="24"/>
  <c r="C262" i="24"/>
  <c r="C318" i="24"/>
  <c r="C230" i="24"/>
  <c r="C528" i="24"/>
  <c r="C264" i="24"/>
  <c r="C515" i="24"/>
  <c r="C574" i="24"/>
  <c r="C565" i="24"/>
  <c r="C394" i="24"/>
  <c r="C406" i="24"/>
  <c r="C196" i="24"/>
  <c r="C503" i="24"/>
  <c r="C297" i="24"/>
  <c r="C272" i="24"/>
  <c r="C499" i="24"/>
  <c r="C438" i="24"/>
  <c r="C358" i="24"/>
  <c r="C371" i="24"/>
  <c r="C582" i="24"/>
  <c r="C596" i="24"/>
  <c r="C237" i="24"/>
  <c r="C282" i="24"/>
  <c r="C561" i="24"/>
  <c r="C487" i="24"/>
  <c r="C232" i="24"/>
  <c r="C376" i="24"/>
  <c r="C345" i="24"/>
  <c r="C390" i="24"/>
  <c r="C240" i="24"/>
  <c r="C229" i="24"/>
  <c r="C188" i="24"/>
  <c r="C210" i="24"/>
  <c r="C524" i="24"/>
  <c r="C285" i="24"/>
  <c r="C554" i="24"/>
  <c r="C224" i="24"/>
  <c r="C217" i="24"/>
  <c r="C245" i="24"/>
  <c r="C604" i="24"/>
  <c r="C294" i="24"/>
  <c r="C491" i="24"/>
  <c r="C384" i="24"/>
  <c r="C552" i="24"/>
  <c r="C302" i="24"/>
  <c r="C550" i="24"/>
  <c r="C613" i="24"/>
  <c r="C197" i="24"/>
  <c r="C483" i="24"/>
  <c r="C395" i="24"/>
  <c r="C244" i="24"/>
  <c r="C189" i="24"/>
  <c r="C254" i="24"/>
  <c r="C532" i="24"/>
  <c r="C609" i="24"/>
  <c r="C434" i="24"/>
  <c r="C611" i="24"/>
  <c r="C615" i="24"/>
  <c r="C319" i="24"/>
  <c r="C235" i="24"/>
  <c r="C299" i="24"/>
  <c r="C457" i="24"/>
  <c r="C187" i="24"/>
  <c r="C219" i="24"/>
  <c r="C203" i="24"/>
  <c r="C521" i="24"/>
  <c r="C267" i="24"/>
  <c r="C311" i="24"/>
  <c r="C389" i="24"/>
  <c r="C393" i="24"/>
  <c r="C477" i="24"/>
  <c r="C563" i="24"/>
  <c r="C567" i="24"/>
  <c r="C473" i="24"/>
  <c r="C405" i="24"/>
  <c r="C437" i="24"/>
  <c r="C315" i="24"/>
  <c r="C373" i="24"/>
  <c r="C413" i="24"/>
  <c r="C583" i="24"/>
  <c r="C409" i="24"/>
  <c r="C535" i="24"/>
  <c r="C331" i="24"/>
  <c r="C255" i="24"/>
  <c r="C327" i="24"/>
  <c r="C445" i="24"/>
  <c r="C251" i="24"/>
  <c r="C509" i="24"/>
  <c r="C599" i="24"/>
  <c r="C347" i="24"/>
  <c r="C501" i="24"/>
  <c r="C381" i="24"/>
  <c r="C595" i="24"/>
  <c r="C485" i="24"/>
  <c r="C469" i="24"/>
  <c r="C223" i="24"/>
  <c r="C425" i="24"/>
  <c r="C551" i="24"/>
  <c r="C283" i="24"/>
  <c r="C357" i="24"/>
  <c r="C421" i="24"/>
  <c r="C489" i="24"/>
  <c r="C361" i="24"/>
  <c r="C351" i="24"/>
  <c r="C243" i="24"/>
  <c r="C343" i="24"/>
  <c r="C517" i="24"/>
  <c r="C275" i="24"/>
  <c r="C271" i="24"/>
  <c r="C505" i="24"/>
  <c r="C531" i="24"/>
  <c r="C453" i="24"/>
  <c r="C207" i="24"/>
  <c r="C287" i="24"/>
  <c r="C441" i="24"/>
  <c r="C571" i="24"/>
  <c r="C211" i="24"/>
  <c r="C239" i="24"/>
  <c r="C579" i="24"/>
  <c r="C547" i="24"/>
  <c r="C539" i="24"/>
  <c r="C603" i="24"/>
  <c r="C377" i="24"/>
  <c r="C191" i="24"/>
  <c r="C295" i="24"/>
  <c r="AG559" i="16"/>
  <c r="AG463" i="16"/>
  <c r="AG392" i="16"/>
  <c r="AG175" i="16"/>
  <c r="AG98" i="16"/>
  <c r="AG566" i="16"/>
  <c r="AG291" i="16"/>
  <c r="AG359" i="16"/>
  <c r="AG80" i="16"/>
  <c r="AG281" i="16"/>
  <c r="AG482" i="16"/>
  <c r="AG86" i="16"/>
  <c r="AG115" i="16"/>
  <c r="AG564" i="16"/>
  <c r="AG550" i="16"/>
  <c r="AG431" i="16"/>
  <c r="AG349" i="16"/>
  <c r="AG304" i="16"/>
  <c r="AG261" i="16"/>
  <c r="AG146" i="16"/>
  <c r="AG351" i="16"/>
  <c r="AG454" i="16"/>
  <c r="AG330" i="16"/>
  <c r="AG603" i="16"/>
  <c r="AG250" i="16"/>
  <c r="AG383" i="16"/>
  <c r="AG4" i="16"/>
  <c r="AG605" i="16"/>
  <c r="AG187" i="16"/>
  <c r="AG155" i="16"/>
  <c r="AG70" i="16"/>
  <c r="AG494" i="16"/>
  <c r="AG270" i="16"/>
  <c r="AG215" i="16"/>
  <c r="AG20" i="16"/>
  <c r="AG30" i="16"/>
  <c r="AG608" i="16"/>
  <c r="AG575" i="16"/>
  <c r="AG511" i="16"/>
  <c r="AG596" i="16"/>
  <c r="AG217" i="16"/>
  <c r="AG199" i="16"/>
  <c r="AG183" i="16"/>
  <c r="AG151" i="16"/>
  <c r="AG66" i="16"/>
  <c r="AG343" i="16"/>
  <c r="AG36" i="16"/>
  <c r="AG390" i="16"/>
  <c r="AG599" i="16"/>
  <c r="AG565" i="16"/>
  <c r="AG533" i="16"/>
  <c r="AG501" i="16"/>
  <c r="AG469" i="16"/>
  <c r="AG440" i="16"/>
  <c r="AG324" i="16"/>
  <c r="AG301" i="16"/>
  <c r="AG255" i="16"/>
  <c r="AG195" i="16"/>
  <c r="AG163" i="16"/>
  <c r="AG147" i="16"/>
  <c r="AG587" i="16"/>
  <c r="AG334" i="16"/>
  <c r="AG222" i="16"/>
  <c r="AG335" i="16"/>
  <c r="AG212" i="16"/>
  <c r="AG111" i="16"/>
  <c r="AG144" i="16"/>
  <c r="AG266" i="16"/>
  <c r="AG519" i="16"/>
  <c r="AG403" i="16"/>
  <c r="AG357" i="16"/>
  <c r="AG327" i="16"/>
  <c r="AG311" i="16"/>
  <c r="AG97" i="16"/>
  <c r="AG555" i="16"/>
  <c r="AG446" i="16"/>
  <c r="AG370" i="16"/>
  <c r="AG302" i="16"/>
  <c r="AG298" i="16"/>
  <c r="AG529" i="16"/>
  <c r="AG321" i="16"/>
  <c r="AG593" i="16"/>
  <c r="AG475" i="16"/>
  <c r="AG420" i="16"/>
  <c r="AG318" i="16"/>
  <c r="AG285" i="16"/>
  <c r="AG239" i="16"/>
  <c r="AG96" i="16"/>
  <c r="AG38" i="16"/>
  <c r="AG6" i="16"/>
  <c r="AG388" i="16"/>
  <c r="AG341" i="16"/>
  <c r="AG423" i="16"/>
  <c r="AG408" i="16"/>
  <c r="AG295" i="16"/>
  <c r="AG424" i="16"/>
  <c r="AG527" i="16"/>
  <c r="AG287" i="16"/>
  <c r="AG191" i="16"/>
  <c r="AG143" i="16"/>
  <c r="AG391" i="16"/>
  <c r="AG417" i="16"/>
  <c r="AG595" i="16"/>
  <c r="AG500" i="16"/>
  <c r="AG534" i="16"/>
  <c r="AG412" i="16"/>
  <c r="AG314" i="16"/>
  <c r="AG76" i="16"/>
  <c r="AG243" i="16"/>
  <c r="AG345" i="16"/>
  <c r="AG549" i="16"/>
  <c r="AG203" i="16"/>
  <c r="AG171" i="16"/>
  <c r="AG545" i="16"/>
  <c r="AG382" i="16"/>
  <c r="AG50" i="16"/>
  <c r="AG221" i="16"/>
  <c r="AG78" i="16"/>
  <c r="AG256" i="16"/>
  <c r="AG540" i="16"/>
  <c r="AG486" i="16"/>
  <c r="AG421" i="16"/>
  <c r="AG375" i="16"/>
  <c r="AG319" i="16"/>
  <c r="AG293" i="16"/>
  <c r="AG206" i="16"/>
  <c r="AG190" i="16"/>
  <c r="AG174" i="16"/>
  <c r="AG158" i="16"/>
  <c r="AG129" i="16"/>
  <c r="AG409" i="16"/>
  <c r="AG352" i="16"/>
  <c r="AG82" i="16"/>
  <c r="AG377" i="16"/>
  <c r="AG459" i="16"/>
  <c r="AG164" i="16"/>
  <c r="AG156" i="16"/>
  <c r="AG88" i="16"/>
  <c r="AG539" i="16"/>
  <c r="AG303" i="16"/>
  <c r="AG128" i="16"/>
  <c r="AG64" i="16"/>
  <c r="AG22" i="16"/>
  <c r="AG551" i="16"/>
  <c r="AG458" i="16"/>
  <c r="AG188" i="16"/>
  <c r="AG572" i="16"/>
  <c r="AG176" i="16"/>
  <c r="AG606" i="16"/>
  <c r="AG184" i="16"/>
  <c r="AG325" i="16"/>
  <c r="AG282" i="16"/>
  <c r="AG591" i="16"/>
  <c r="AG495" i="16"/>
  <c r="AG320" i="16"/>
  <c r="AG207" i="16"/>
  <c r="AG159" i="16"/>
  <c r="AG509" i="16"/>
  <c r="AG512" i="16"/>
  <c r="AG395" i="16"/>
  <c r="AG116" i="16"/>
  <c r="AG106" i="16"/>
  <c r="AG560" i="16"/>
  <c r="AG366" i="16"/>
  <c r="AG271" i="16"/>
  <c r="AG28" i="16"/>
  <c r="AG337" i="16"/>
  <c r="AG104" i="16"/>
  <c r="AG385" i="16"/>
  <c r="AG41" i="16"/>
  <c r="AG485" i="16"/>
  <c r="AG316" i="16"/>
  <c r="AG237" i="16"/>
  <c r="AG134" i="16"/>
  <c r="AG405" i="16"/>
  <c r="AG449" i="16"/>
  <c r="AG543" i="16"/>
  <c r="AG479" i="16"/>
  <c r="AG328" i="16"/>
  <c r="AG269" i="16"/>
  <c r="AG130" i="16"/>
  <c r="AG244" i="16"/>
  <c r="AG447" i="16"/>
  <c r="AG148" i="16"/>
  <c r="AG83" i="16"/>
  <c r="AG415" i="16"/>
  <c r="AG532" i="16"/>
  <c r="AG468" i="16"/>
  <c r="AG583" i="16"/>
  <c r="AG476" i="16"/>
  <c r="AG413" i="16"/>
  <c r="AG367" i="16"/>
  <c r="AG331" i="16"/>
  <c r="AG315" i="16"/>
  <c r="AG240" i="16"/>
  <c r="AG202" i="16"/>
  <c r="AG186" i="16"/>
  <c r="AG170" i="16"/>
  <c r="AG154" i="16"/>
  <c r="AG45" i="16"/>
  <c r="AG607" i="16"/>
  <c r="AG492" i="16"/>
  <c r="AG42" i="16"/>
  <c r="AG235" i="16"/>
  <c r="AG433" i="16"/>
  <c r="AG393" i="16"/>
  <c r="AG601" i="16"/>
  <c r="AG496" i="16"/>
  <c r="AG394" i="16"/>
  <c r="AG253" i="16"/>
  <c r="AG108" i="16"/>
  <c r="AG44" i="16"/>
  <c r="AG12" i="16"/>
  <c r="AG528" i="16"/>
  <c r="AG436" i="16"/>
  <c r="AG118" i="16"/>
  <c r="AG138" i="16"/>
  <c r="AG523" i="16"/>
  <c r="AG313" i="16"/>
  <c r="AG84" i="16"/>
  <c r="C82" i="24"/>
  <c r="C88" i="24"/>
  <c r="C153" i="24"/>
  <c r="C162" i="24"/>
  <c r="C75" i="24"/>
  <c r="C66" i="24"/>
  <c r="C95" i="24"/>
  <c r="C96" i="24"/>
  <c r="C159" i="24"/>
  <c r="C141" i="24"/>
  <c r="C56" i="24"/>
  <c r="C26" i="24"/>
  <c r="C77" i="24"/>
  <c r="C55" i="24"/>
  <c r="C32" i="24"/>
  <c r="C17" i="24"/>
  <c r="C160" i="24"/>
  <c r="C40" i="24"/>
  <c r="C128" i="24"/>
  <c r="C67" i="24"/>
  <c r="C134" i="24"/>
  <c r="C176" i="24"/>
  <c r="C178" i="24"/>
  <c r="C57" i="24"/>
  <c r="C155" i="24"/>
  <c r="C76" i="24"/>
  <c r="C99" i="24"/>
  <c r="C109" i="24"/>
  <c r="C156" i="24"/>
  <c r="C140" i="24"/>
  <c r="C70" i="24"/>
  <c r="C100" i="24"/>
  <c r="C132" i="24"/>
  <c r="C146" i="24"/>
  <c r="C173" i="24"/>
  <c r="C165" i="24"/>
  <c r="C135" i="24"/>
  <c r="C16" i="24"/>
  <c r="C25" i="24"/>
  <c r="C144" i="24"/>
  <c r="C98" i="24"/>
  <c r="C181" i="24"/>
  <c r="C22" i="24"/>
  <c r="C123" i="24"/>
  <c r="C13" i="24"/>
  <c r="C58" i="24"/>
  <c r="C138" i="24"/>
  <c r="C73" i="24"/>
  <c r="C166" i="24"/>
  <c r="C119" i="24"/>
  <c r="C37" i="24"/>
  <c r="C174" i="24"/>
  <c r="C60" i="24"/>
  <c r="C107" i="24"/>
  <c r="C172" i="24"/>
  <c r="C125" i="24"/>
  <c r="C168" i="24"/>
  <c r="C152" i="24"/>
  <c r="C118" i="24"/>
  <c r="C92" i="24"/>
  <c r="C48" i="24"/>
  <c r="C19" i="24"/>
  <c r="C84" i="24"/>
  <c r="C150" i="24"/>
  <c r="C101" i="24"/>
  <c r="C52" i="24"/>
  <c r="C80" i="24"/>
  <c r="C87" i="24"/>
  <c r="C116" i="24"/>
  <c r="C45" i="24"/>
  <c r="C103" i="24"/>
  <c r="C104" i="24"/>
  <c r="C39" i="24"/>
  <c r="C49" i="24"/>
  <c r="C126" i="24"/>
  <c r="C65" i="24"/>
  <c r="C131" i="24"/>
  <c r="C115" i="24"/>
  <c r="C169" i="24"/>
  <c r="C28" i="24"/>
  <c r="C54" i="24"/>
  <c r="C86" i="24"/>
  <c r="C47" i="24"/>
  <c r="C164" i="24"/>
  <c r="C133" i="24"/>
  <c r="C78" i="24"/>
  <c r="C21" i="24"/>
  <c r="C30" i="24"/>
  <c r="C61" i="24"/>
  <c r="C142" i="24"/>
  <c r="C106" i="24"/>
  <c r="C167" i="24"/>
  <c r="C50" i="24"/>
  <c r="C111" i="24"/>
  <c r="C89" i="24"/>
  <c r="C136" i="24"/>
  <c r="C157" i="24"/>
  <c r="C139" i="24"/>
  <c r="C113" i="24"/>
  <c r="C29" i="24"/>
  <c r="C68" i="24"/>
  <c r="C20" i="24"/>
  <c r="C148" i="24"/>
  <c r="C91" i="24"/>
  <c r="C59" i="24"/>
  <c r="C177" i="24"/>
  <c r="C145" i="24"/>
  <c r="C129" i="24"/>
  <c r="C24" i="24"/>
  <c r="C143" i="24"/>
  <c r="C15" i="24"/>
  <c r="C124" i="24"/>
  <c r="C14" i="24"/>
  <c r="C36" i="24"/>
  <c r="C35" i="24"/>
  <c r="C83" i="24"/>
  <c r="C18" i="24"/>
  <c r="C105" i="24"/>
  <c r="C63" i="24"/>
  <c r="C90" i="24"/>
  <c r="C149" i="24"/>
  <c r="C27" i="24"/>
  <c r="C127" i="24"/>
  <c r="C51" i="24"/>
  <c r="C130" i="24"/>
  <c r="C41" i="24"/>
  <c r="C46" i="24"/>
  <c r="C179" i="24"/>
  <c r="C31" i="24"/>
  <c r="C112" i="24"/>
  <c r="C34" i="24"/>
  <c r="C79" i="24"/>
  <c r="C62" i="24"/>
  <c r="C161" i="24"/>
  <c r="C33" i="24"/>
  <c r="C108" i="24"/>
  <c r="C154" i="24"/>
  <c r="C23" i="24"/>
  <c r="C85" i="24"/>
  <c r="C114" i="24"/>
  <c r="C122" i="24"/>
  <c r="C120" i="24"/>
  <c r="C110" i="24"/>
  <c r="C97" i="24"/>
  <c r="C102" i="24"/>
  <c r="C117" i="24"/>
  <c r="C44" i="24"/>
  <c r="C53" i="24"/>
  <c r="C137" i="24"/>
  <c r="C121" i="24"/>
  <c r="C171" i="24"/>
  <c r="C175" i="24"/>
  <c r="C170" i="24"/>
  <c r="C43" i="24"/>
  <c r="C163" i="24"/>
  <c r="C158" i="24"/>
  <c r="C182" i="24"/>
  <c r="C151" i="24"/>
  <c r="C72" i="24"/>
  <c r="C71" i="24"/>
  <c r="C93" i="24"/>
  <c r="C38" i="24"/>
  <c r="C147" i="24"/>
  <c r="C69" i="24"/>
  <c r="C42" i="24"/>
  <c r="C64" i="24"/>
  <c r="C74" i="24"/>
  <c r="C94" i="24"/>
  <c r="C180" i="24"/>
  <c r="AE3" i="16" l="1"/>
  <c r="AF3" i="16" s="1"/>
  <c r="AG3" i="16" s="1"/>
  <c r="M12" i="1" l="1"/>
  <c r="N12" i="1" s="1"/>
  <c r="M10" i="1"/>
  <c r="N10" i="1" s="1"/>
  <c r="M8" i="1"/>
  <c r="N8" i="1" s="1"/>
  <c r="L20" i="1"/>
  <c r="M14" i="1"/>
  <c r="N14" i="1" s="1"/>
  <c r="M11" i="1"/>
  <c r="N11" i="1" s="1"/>
  <c r="M13" i="1"/>
  <c r="N13" i="1" s="1"/>
  <c r="M7" i="1"/>
  <c r="N7" i="1" s="1"/>
  <c r="M15" i="1"/>
  <c r="N15" i="1" s="1"/>
  <c r="M9" i="1"/>
  <c r="N9" i="1" s="1"/>
  <c r="N18" i="1" l="1"/>
  <c r="N19" i="1" s="1"/>
  <c r="A4" i="23"/>
  <c r="R16" i="1"/>
  <c r="AI607" i="16" l="1"/>
  <c r="AJ606" i="16"/>
  <c r="AI605" i="16"/>
  <c r="AI604" i="16"/>
  <c r="AJ603" i="16"/>
  <c r="AJ601" i="16"/>
  <c r="AI600" i="16"/>
  <c r="AI599" i="16"/>
  <c r="AJ598" i="16"/>
  <c r="AI597" i="16"/>
  <c r="AI596" i="16"/>
  <c r="AJ595" i="16"/>
  <c r="AJ593" i="16"/>
  <c r="AJ592" i="16"/>
  <c r="AI586" i="16"/>
  <c r="AJ580" i="16"/>
  <c r="AJ579" i="16"/>
  <c r="AJ577" i="16"/>
  <c r="AJ576" i="16"/>
  <c r="AI570" i="16"/>
  <c r="AI562" i="16"/>
  <c r="AI559" i="16"/>
  <c r="AJ558" i="16"/>
  <c r="AI557" i="16"/>
  <c r="AI556" i="16"/>
  <c r="AJ555" i="16"/>
  <c r="AJ553" i="16"/>
  <c r="AI552" i="16"/>
  <c r="AI551" i="16"/>
  <c r="AJ550" i="16"/>
  <c r="AI549" i="16"/>
  <c r="AI546" i="16"/>
  <c r="AI543" i="16"/>
  <c r="AJ542" i="16"/>
  <c r="AI541" i="16"/>
  <c r="AI540" i="16"/>
  <c r="AJ539" i="16"/>
  <c r="AJ537" i="16"/>
  <c r="AI536" i="16"/>
  <c r="AI535" i="16"/>
  <c r="AJ534" i="16"/>
  <c r="AI533" i="16"/>
  <c r="AI532" i="16"/>
  <c r="AJ531" i="16"/>
  <c r="AJ529" i="16"/>
  <c r="AJ528" i="16"/>
  <c r="AI522" i="16"/>
  <c r="AJ516" i="16"/>
  <c r="AJ515" i="16"/>
  <c r="AJ513" i="16"/>
  <c r="AJ512" i="16"/>
  <c r="AI506" i="16"/>
  <c r="AI498" i="16"/>
  <c r="AI495" i="16"/>
  <c r="AJ494" i="16"/>
  <c r="AI493" i="16"/>
  <c r="AI492" i="16"/>
  <c r="AJ491" i="16"/>
  <c r="AJ489" i="16"/>
  <c r="AI488" i="16"/>
  <c r="AI487" i="16"/>
  <c r="AJ486" i="16"/>
  <c r="AI485" i="16"/>
  <c r="AI482" i="16"/>
  <c r="AI479" i="16"/>
  <c r="AJ478" i="16"/>
  <c r="AI477" i="16"/>
  <c r="AI476" i="16"/>
  <c r="AJ475" i="16"/>
  <c r="AJ473" i="16"/>
  <c r="AI472" i="16"/>
  <c r="AI471" i="16"/>
  <c r="AJ470" i="16"/>
  <c r="AI469" i="16"/>
  <c r="AI468" i="16"/>
  <c r="AJ467" i="16"/>
  <c r="AJ465" i="16"/>
  <c r="AJ464" i="16"/>
  <c r="AJ460" i="16"/>
  <c r="AJ459" i="16"/>
  <c r="AI454" i="16"/>
  <c r="AJ451" i="16"/>
  <c r="AJ450" i="16"/>
  <c r="AJ449" i="16"/>
  <c r="AJ448" i="16"/>
  <c r="AJ444" i="16"/>
  <c r="AJ443" i="16"/>
  <c r="AI438" i="16"/>
  <c r="AI435" i="16"/>
  <c r="AJ434" i="16"/>
  <c r="AI433" i="16"/>
  <c r="AI430" i="16"/>
  <c r="AI422" i="16"/>
  <c r="AI419" i="16"/>
  <c r="AJ418" i="16"/>
  <c r="AI417" i="16"/>
  <c r="AI414" i="16"/>
  <c r="AI411" i="16"/>
  <c r="AJ410" i="16"/>
  <c r="AI409" i="16"/>
  <c r="AI408" i="16"/>
  <c r="AJ407" i="16"/>
  <c r="AJ405" i="16"/>
  <c r="AJ404" i="16"/>
  <c r="AJ400" i="16"/>
  <c r="AJ399" i="16"/>
  <c r="AJ397" i="16"/>
  <c r="AI396" i="16"/>
  <c r="AI395" i="16"/>
  <c r="AJ394" i="16"/>
  <c r="AI393" i="16"/>
  <c r="AI392" i="16"/>
  <c r="AJ391" i="16"/>
  <c r="AJ389" i="16"/>
  <c r="AJ388" i="16"/>
  <c r="AJ384" i="16"/>
  <c r="AJ383" i="16"/>
  <c r="AJ381" i="16"/>
  <c r="AJ380" i="16"/>
  <c r="AI374" i="16"/>
  <c r="AJ369" i="16"/>
  <c r="AI368" i="16"/>
  <c r="AI367" i="16"/>
  <c r="AJ366" i="16"/>
  <c r="AJ365" i="16"/>
  <c r="AJ364" i="16"/>
  <c r="AI363" i="16"/>
  <c r="AI362" i="16"/>
  <c r="AI350" i="16"/>
  <c r="AI349" i="16"/>
  <c r="AI348" i="16"/>
  <c r="AI345" i="16"/>
  <c r="AJ344" i="16"/>
  <c r="AI343" i="16"/>
  <c r="AI340" i="16"/>
  <c r="AI332" i="16"/>
  <c r="AI329" i="16"/>
  <c r="AJ328" i="16"/>
  <c r="AI327" i="16"/>
  <c r="AI324" i="16"/>
  <c r="AI316" i="16"/>
  <c r="AI313" i="16"/>
  <c r="AJ312" i="16"/>
  <c r="AI311" i="16"/>
  <c r="AI308" i="16"/>
  <c r="AI300" i="16"/>
  <c r="AI297" i="16"/>
  <c r="AJ296" i="16"/>
  <c r="AI295" i="16"/>
  <c r="AI292" i="16"/>
  <c r="AI284" i="16"/>
  <c r="AI281" i="16"/>
  <c r="AJ280" i="16"/>
  <c r="AI279" i="16"/>
  <c r="AI276" i="16"/>
  <c r="AI268" i="16"/>
  <c r="AI265" i="16"/>
  <c r="AJ264" i="16"/>
  <c r="AI263" i="16"/>
  <c r="AI260" i="16"/>
  <c r="AI252" i="16"/>
  <c r="AI249" i="16"/>
  <c r="AJ248" i="16"/>
  <c r="AI247" i="16"/>
  <c r="AI244" i="16"/>
  <c r="AI236" i="16"/>
  <c r="AI233" i="16"/>
  <c r="AJ232" i="16"/>
  <c r="AI231" i="16"/>
  <c r="AI228" i="16"/>
  <c r="AI220" i="16"/>
  <c r="AI217" i="16"/>
  <c r="AJ216" i="16"/>
  <c r="AI215" i="16"/>
  <c r="AI212" i="16"/>
  <c r="AI204" i="16"/>
  <c r="AI201" i="16"/>
  <c r="AJ200" i="16"/>
  <c r="AI199" i="16"/>
  <c r="AI196" i="16"/>
  <c r="AI188" i="16"/>
  <c r="AI185" i="16"/>
  <c r="AJ184" i="16"/>
  <c r="AI183" i="16"/>
  <c r="AI180" i="16"/>
  <c r="AI172" i="16"/>
  <c r="AI169" i="16"/>
  <c r="AJ168" i="16"/>
  <c r="AI167" i="16"/>
  <c r="AI164" i="16"/>
  <c r="AI156" i="16"/>
  <c r="AI153" i="16"/>
  <c r="AJ152" i="16"/>
  <c r="AI151" i="16"/>
  <c r="AI145" i="16"/>
  <c r="AJ144" i="16"/>
  <c r="AI143" i="16"/>
  <c r="AI136" i="16"/>
  <c r="AJ133" i="16"/>
  <c r="AJ132" i="16"/>
  <c r="AJ131" i="16"/>
  <c r="AJ130" i="16"/>
  <c r="AJ126" i="16"/>
  <c r="AI125" i="16"/>
  <c r="AI124" i="16"/>
  <c r="AI123" i="16"/>
  <c r="AI122" i="16"/>
  <c r="AJ121" i="16"/>
  <c r="AJ119" i="16"/>
  <c r="AI118" i="16"/>
  <c r="AI113" i="16"/>
  <c r="AJ112" i="16"/>
  <c r="AI111" i="16"/>
  <c r="AI104" i="16"/>
  <c r="AJ101" i="16"/>
  <c r="AJ100" i="16"/>
  <c r="AJ99" i="16"/>
  <c r="AJ98" i="16"/>
  <c r="AJ94" i="16"/>
  <c r="AI93" i="16"/>
  <c r="AI92" i="16"/>
  <c r="AI91" i="16"/>
  <c r="AI90" i="16"/>
  <c r="AJ89" i="16"/>
  <c r="AJ87" i="16"/>
  <c r="AI86" i="16"/>
  <c r="AI81" i="16"/>
  <c r="AJ75" i="16"/>
  <c r="AJ74" i="16"/>
  <c r="AJ72" i="16"/>
  <c r="AI71" i="16"/>
  <c r="AI70" i="16"/>
  <c r="AJ69" i="16"/>
  <c r="AI68" i="16"/>
  <c r="AI65" i="16"/>
  <c r="AJ59" i="16"/>
  <c r="AJ58" i="16"/>
  <c r="AJ56" i="16"/>
  <c r="AI55" i="16"/>
  <c r="AI54" i="16"/>
  <c r="AJ53" i="16"/>
  <c r="AI52" i="16"/>
  <c r="AI49" i="16"/>
  <c r="AJ43" i="16"/>
  <c r="AJ42" i="16"/>
  <c r="AJ40" i="16"/>
  <c r="AI39" i="16"/>
  <c r="AI38" i="16"/>
  <c r="AJ37" i="16"/>
  <c r="AI36" i="16"/>
  <c r="AI33" i="16"/>
  <c r="AJ27" i="16"/>
  <c r="AJ26" i="16"/>
  <c r="AJ24" i="16"/>
  <c r="AI23" i="16"/>
  <c r="AI22" i="16"/>
  <c r="AJ21" i="16"/>
  <c r="AI20" i="16"/>
  <c r="AI17" i="16"/>
  <c r="AJ11" i="16"/>
  <c r="AJ10" i="16"/>
  <c r="AJ8" i="16"/>
  <c r="AI7" i="16"/>
  <c r="AI6" i="16"/>
  <c r="AJ5" i="16"/>
  <c r="AI4" i="16"/>
  <c r="AJ608" i="16"/>
  <c r="AJ607" i="16"/>
  <c r="AI606" i="16"/>
  <c r="AJ602" i="16"/>
  <c r="AJ599" i="16"/>
  <c r="AI598" i="16"/>
  <c r="AJ594" i="16"/>
  <c r="AI589" i="16"/>
  <c r="AJ585" i="16"/>
  <c r="AI581" i="16"/>
  <c r="AJ578" i="16"/>
  <c r="AI573" i="16"/>
  <c r="AJ569" i="16"/>
  <c r="AI565" i="16"/>
  <c r="AJ561" i="16"/>
  <c r="AI560" i="16"/>
  <c r="AJ556" i="16"/>
  <c r="AI555" i="16"/>
  <c r="AI554" i="16"/>
  <c r="AJ552" i="16"/>
  <c r="AI548" i="16"/>
  <c r="AJ545" i="16"/>
  <c r="AI544" i="16"/>
  <c r="AJ540" i="16"/>
  <c r="AI539" i="16"/>
  <c r="AI538" i="16"/>
  <c r="AJ536" i="16"/>
  <c r="AJ532" i="16"/>
  <c r="AI531" i="16"/>
  <c r="AI530" i="16"/>
  <c r="AJ527" i="16"/>
  <c r="AJ526" i="16"/>
  <c r="AI521" i="16"/>
  <c r="AJ519" i="16"/>
  <c r="AJ518" i="16"/>
  <c r="AI515" i="16"/>
  <c r="AI514" i="16"/>
  <c r="AJ511" i="16"/>
  <c r="AJ510" i="16"/>
  <c r="AI505" i="16"/>
  <c r="AJ503" i="16"/>
  <c r="AJ502" i="16"/>
  <c r="AI497" i="16"/>
  <c r="AJ493" i="16"/>
  <c r="AJ485" i="16"/>
  <c r="AI481" i="16"/>
  <c r="AJ477" i="16"/>
  <c r="AJ469" i="16"/>
  <c r="AI464" i="16"/>
  <c r="AI463" i="16"/>
  <c r="AI462" i="16"/>
  <c r="AI460" i="16"/>
  <c r="AJ456" i="16"/>
  <c r="AJ455" i="16"/>
  <c r="AJ454" i="16"/>
  <c r="AJ452" i="16"/>
  <c r="AI448" i="16"/>
  <c r="AI447" i="16"/>
  <c r="AI446" i="16"/>
  <c r="AI444" i="16"/>
  <c r="AJ440" i="16"/>
  <c r="AJ439" i="16"/>
  <c r="AJ438" i="16"/>
  <c r="AJ431" i="16"/>
  <c r="AJ430" i="16"/>
  <c r="AJ428" i="16"/>
  <c r="AI427" i="16"/>
  <c r="AI426" i="16"/>
  <c r="AJ424" i="16"/>
  <c r="AJ423" i="16"/>
  <c r="AJ422" i="16"/>
  <c r="AJ415" i="16"/>
  <c r="AJ414" i="16"/>
  <c r="AI405" i="16"/>
  <c r="AJ401" i="16"/>
  <c r="AI397" i="16"/>
  <c r="AI389" i="16"/>
  <c r="AJ385" i="16"/>
  <c r="AI381" i="16"/>
  <c r="AJ377" i="16"/>
  <c r="AI376" i="16"/>
  <c r="AI375" i="16"/>
  <c r="AJ372" i="16"/>
  <c r="AI369" i="16"/>
  <c r="AI365" i="16"/>
  <c r="AJ362" i="16"/>
  <c r="AJ360" i="16"/>
  <c r="AI359" i="16"/>
  <c r="AI358" i="16"/>
  <c r="AI355" i="16"/>
  <c r="AJ352" i="16"/>
  <c r="AJ351" i="16"/>
  <c r="AJ350" i="16"/>
  <c r="AJ347" i="16"/>
  <c r="AI346" i="16"/>
  <c r="AI342" i="16"/>
  <c r="AJ339" i="16"/>
  <c r="AI335" i="16"/>
  <c r="AJ331" i="16"/>
  <c r="AI330" i="16"/>
  <c r="AI326" i="16"/>
  <c r="AJ323" i="16"/>
  <c r="AI319" i="16"/>
  <c r="AJ315" i="16"/>
  <c r="AI314" i="16"/>
  <c r="AI310" i="16"/>
  <c r="AJ307" i="16"/>
  <c r="AI303" i="16"/>
  <c r="AJ299" i="16"/>
  <c r="AI298" i="16"/>
  <c r="AI294" i="16"/>
  <c r="AJ291" i="16"/>
  <c r="AI287" i="16"/>
  <c r="AJ283" i="16"/>
  <c r="AI282" i="16"/>
  <c r="AI278" i="16"/>
  <c r="AJ275" i="16"/>
  <c r="AI271" i="16"/>
  <c r="AJ267" i="16"/>
  <c r="AI266" i="16"/>
  <c r="AI262" i="16"/>
  <c r="AJ259" i="16"/>
  <c r="AI255" i="16"/>
  <c r="AJ251" i="16"/>
  <c r="AI250" i="16"/>
  <c r="AI246" i="16"/>
  <c r="AJ243" i="16"/>
  <c r="AI239" i="16"/>
  <c r="AJ235" i="16"/>
  <c r="AI234" i="16"/>
  <c r="AI230" i="16"/>
  <c r="AJ227" i="16"/>
  <c r="AI223" i="16"/>
  <c r="AJ219" i="16"/>
  <c r="AI218" i="16"/>
  <c r="AI214" i="16"/>
  <c r="AJ211" i="16"/>
  <c r="AI207" i="16"/>
  <c r="AJ203" i="16"/>
  <c r="AI202" i="16"/>
  <c r="AI198" i="16"/>
  <c r="AJ195" i="16"/>
  <c r="AI191" i="16"/>
  <c r="AJ187" i="16"/>
  <c r="AI186" i="16"/>
  <c r="AI182" i="16"/>
  <c r="AJ179" i="16"/>
  <c r="AI175" i="16"/>
  <c r="AJ171" i="16"/>
  <c r="AI170" i="16"/>
  <c r="AI166" i="16"/>
  <c r="AJ163" i="16"/>
  <c r="AI159" i="16"/>
  <c r="AJ155" i="16"/>
  <c r="AI154" i="16"/>
  <c r="AI150" i="16"/>
  <c r="AJ147" i="16"/>
  <c r="AI146" i="16"/>
  <c r="AI142" i="16"/>
  <c r="AJ140" i="16"/>
  <c r="AI139" i="16"/>
  <c r="AJ135" i="16"/>
  <c r="AI132" i="16"/>
  <c r="AI127" i="16"/>
  <c r="AJ125" i="16"/>
  <c r="AJ120" i="16"/>
  <c r="AI117" i="16"/>
  <c r="AJ114" i="16"/>
  <c r="AJ113" i="16"/>
  <c r="AI112" i="16"/>
  <c r="AJ110" i="16"/>
  <c r="AJ107" i="16"/>
  <c r="AI106" i="16"/>
  <c r="AI105" i="16"/>
  <c r="AI102" i="16"/>
  <c r="AI99" i="16"/>
  <c r="AJ95" i="16"/>
  <c r="AJ92" i="16"/>
  <c r="AI87" i="16"/>
  <c r="AJ85" i="16"/>
  <c r="AI84" i="16"/>
  <c r="AI80" i="16"/>
  <c r="AJ78" i="16"/>
  <c r="AJ77" i="16"/>
  <c r="AI74" i="16"/>
  <c r="AI73" i="16"/>
  <c r="AJ71" i="16"/>
  <c r="AI67" i="16"/>
  <c r="AJ64" i="16"/>
  <c r="AI60" i="16"/>
  <c r="AJ57" i="16"/>
  <c r="AJ54" i="16"/>
  <c r="AI53" i="16"/>
  <c r="AJ51" i="16"/>
  <c r="AI50" i="16"/>
  <c r="AI47" i="16"/>
  <c r="AJ44" i="16"/>
  <c r="AI40" i="16"/>
  <c r="AJ34" i="16"/>
  <c r="AJ33" i="16"/>
  <c r="AJ31" i="16"/>
  <c r="AI30" i="16"/>
  <c r="AI29" i="16"/>
  <c r="AI27" i="16"/>
  <c r="AJ20" i="16"/>
  <c r="AI16" i="16"/>
  <c r="AJ14" i="16"/>
  <c r="AJ13" i="16"/>
  <c r="AI10" i="16"/>
  <c r="AI9" i="16"/>
  <c r="AJ7" i="16"/>
  <c r="AI608" i="16"/>
  <c r="AJ604" i="16"/>
  <c r="AI603" i="16"/>
  <c r="AI602" i="16"/>
  <c r="AJ600" i="16"/>
  <c r="AJ596" i="16"/>
  <c r="AI595" i="16"/>
  <c r="AI594" i="16"/>
  <c r="AJ591" i="16"/>
  <c r="AJ590" i="16"/>
  <c r="AI585" i="16"/>
  <c r="AJ583" i="16"/>
  <c r="AJ582" i="16"/>
  <c r="AI579" i="16"/>
  <c r="AI578" i="16"/>
  <c r="AJ575" i="16"/>
  <c r="AJ574" i="16"/>
  <c r="AI569" i="16"/>
  <c r="AJ567" i="16"/>
  <c r="AJ566" i="16"/>
  <c r="AI561" i="16"/>
  <c r="AJ557" i="16"/>
  <c r="AJ549" i="16"/>
  <c r="AI545" i="16"/>
  <c r="AJ541" i="16"/>
  <c r="AJ533" i="16"/>
  <c r="AI528" i="16"/>
  <c r="AI527" i="16"/>
  <c r="AI526" i="16"/>
  <c r="AJ524" i="16"/>
  <c r="AJ523" i="16"/>
  <c r="AJ522" i="16"/>
  <c r="AJ520" i="16"/>
  <c r="AI519" i="16"/>
  <c r="AI518" i="16"/>
  <c r="AI516" i="16"/>
  <c r="AI512" i="16"/>
  <c r="AI511" i="16"/>
  <c r="AI510" i="16"/>
  <c r="AJ508" i="16"/>
  <c r="AJ507" i="16"/>
  <c r="AJ506" i="16"/>
  <c r="AJ504" i="16"/>
  <c r="AI503" i="16"/>
  <c r="AI502" i="16"/>
  <c r="AJ500" i="16"/>
  <c r="AJ499" i="16"/>
  <c r="AJ498" i="16"/>
  <c r="AI489" i="16"/>
  <c r="AJ483" i="16"/>
  <c r="AJ482" i="16"/>
  <c r="AI473" i="16"/>
  <c r="AI465" i="16"/>
  <c r="AJ461" i="16"/>
  <c r="AJ457" i="16"/>
  <c r="AI456" i="16"/>
  <c r="AI455" i="16"/>
  <c r="AI452" i="16"/>
  <c r="AI449" i="16"/>
  <c r="AJ445" i="16"/>
  <c r="AJ441" i="16"/>
  <c r="AI440" i="16"/>
  <c r="AI439" i="16"/>
  <c r="AJ436" i="16"/>
  <c r="AJ435" i="16"/>
  <c r="AI434" i="16"/>
  <c r="AJ432" i="16"/>
  <c r="AI431" i="16"/>
  <c r="AI428" i="16"/>
  <c r="AJ425" i="16"/>
  <c r="AI424" i="16"/>
  <c r="AI423" i="16"/>
  <c r="AJ420" i="16"/>
  <c r="AJ419" i="16"/>
  <c r="AI418" i="16"/>
  <c r="AJ416" i="16"/>
  <c r="AI415" i="16"/>
  <c r="AJ412" i="16"/>
  <c r="AJ411" i="16"/>
  <c r="AI410" i="16"/>
  <c r="AJ406" i="16"/>
  <c r="AI401" i="16"/>
  <c r="AJ398" i="16"/>
  <c r="AJ395" i="16"/>
  <c r="AI394" i="16"/>
  <c r="AJ390" i="16"/>
  <c r="AI385" i="16"/>
  <c r="AJ382" i="16"/>
  <c r="AI377" i="16"/>
  <c r="AJ373" i="16"/>
  <c r="AI372" i="16"/>
  <c r="AJ370" i="16"/>
  <c r="AJ367" i="16"/>
  <c r="AI366" i="16"/>
  <c r="AJ363" i="16"/>
  <c r="AI360" i="16"/>
  <c r="AJ356" i="16"/>
  <c r="AJ353" i="16"/>
  <c r="AI352" i="16"/>
  <c r="AI351" i="16"/>
  <c r="AI347" i="16"/>
  <c r="AJ343" i="16"/>
  <c r="AI339" i="16"/>
  <c r="AJ337" i="16"/>
  <c r="AJ336" i="16"/>
  <c r="AI331" i="16"/>
  <c r="AJ327" i="16"/>
  <c r="AI323" i="16"/>
  <c r="AJ321" i="16"/>
  <c r="AJ320" i="16"/>
  <c r="AI315" i="16"/>
  <c r="AJ311" i="16"/>
  <c r="AI307" i="16"/>
  <c r="AJ305" i="16"/>
  <c r="AJ304" i="16"/>
  <c r="AI299" i="16"/>
  <c r="AJ605" i="16"/>
  <c r="AJ597" i="16"/>
  <c r="AI592" i="16"/>
  <c r="AI590" i="16"/>
  <c r="AJ587" i="16"/>
  <c r="AJ584" i="16"/>
  <c r="AI582" i="16"/>
  <c r="AI576" i="16"/>
  <c r="AI574" i="16"/>
  <c r="AJ571" i="16"/>
  <c r="AJ568" i="16"/>
  <c r="AI566" i="16"/>
  <c r="AJ563" i="16"/>
  <c r="AI553" i="16"/>
  <c r="AJ547" i="16"/>
  <c r="AI537" i="16"/>
  <c r="AI529" i="16"/>
  <c r="AI524" i="16"/>
  <c r="AI513" i="16"/>
  <c r="AI508" i="16"/>
  <c r="AI500" i="16"/>
  <c r="AJ495" i="16"/>
  <c r="AJ490" i="16"/>
  <c r="AJ487" i="16"/>
  <c r="AJ484" i="16"/>
  <c r="AJ479" i="16"/>
  <c r="AJ474" i="16"/>
  <c r="AJ471" i="16"/>
  <c r="AJ466" i="16"/>
  <c r="AI461" i="16"/>
  <c r="AJ458" i="16"/>
  <c r="AJ453" i="16"/>
  <c r="AI450" i="16"/>
  <c r="AI445" i="16"/>
  <c r="AJ442" i="16"/>
  <c r="AJ437" i="16"/>
  <c r="AI432" i="16"/>
  <c r="AJ429" i="16"/>
  <c r="AJ421" i="16"/>
  <c r="AI416" i="16"/>
  <c r="AJ413" i="16"/>
  <c r="AJ408" i="16"/>
  <c r="AI406" i="16"/>
  <c r="AJ403" i="16"/>
  <c r="AI398" i="16"/>
  <c r="AJ392" i="16"/>
  <c r="AI390" i="16"/>
  <c r="AJ387" i="16"/>
  <c r="AI382" i="16"/>
  <c r="AJ379" i="16"/>
  <c r="AJ371" i="16"/>
  <c r="AJ368" i="16"/>
  <c r="AJ357" i="16"/>
  <c r="AJ354" i="16"/>
  <c r="AJ341" i="16"/>
  <c r="AJ338" i="16"/>
  <c r="AI336" i="16"/>
  <c r="AJ333" i="16"/>
  <c r="AJ325" i="16"/>
  <c r="AJ322" i="16"/>
  <c r="AI320" i="16"/>
  <c r="AJ317" i="16"/>
  <c r="AJ309" i="16"/>
  <c r="AJ306" i="16"/>
  <c r="AI304" i="16"/>
  <c r="AJ301" i="16"/>
  <c r="AJ297" i="16"/>
  <c r="AJ295" i="16"/>
  <c r="AJ293" i="16"/>
  <c r="AJ289" i="16"/>
  <c r="AI288" i="16"/>
  <c r="AI286" i="16"/>
  <c r="AJ281" i="16"/>
  <c r="AJ279" i="16"/>
  <c r="AJ277" i="16"/>
  <c r="AJ273" i="16"/>
  <c r="AI272" i="16"/>
  <c r="AI270" i="16"/>
  <c r="AJ265" i="16"/>
  <c r="AJ263" i="16"/>
  <c r="AJ261" i="16"/>
  <c r="AJ257" i="16"/>
  <c r="AI256" i="16"/>
  <c r="AI254" i="16"/>
  <c r="AJ249" i="16"/>
  <c r="AJ247" i="16"/>
  <c r="AJ245" i="16"/>
  <c r="AJ241" i="16"/>
  <c r="AI240" i="16"/>
  <c r="AI238" i="16"/>
  <c r="AJ233" i="16"/>
  <c r="AJ231" i="16"/>
  <c r="AJ229" i="16"/>
  <c r="AJ225" i="16"/>
  <c r="AI224" i="16"/>
  <c r="AI222" i="16"/>
  <c r="AJ217" i="16"/>
  <c r="AJ215" i="16"/>
  <c r="AJ213" i="16"/>
  <c r="AJ209" i="16"/>
  <c r="AI208" i="16"/>
  <c r="AI206" i="16"/>
  <c r="AJ201" i="16"/>
  <c r="AJ199" i="16"/>
  <c r="AJ197" i="16"/>
  <c r="AJ193" i="16"/>
  <c r="AI192" i="16"/>
  <c r="AI190" i="16"/>
  <c r="AJ185" i="16"/>
  <c r="AJ183" i="16"/>
  <c r="AJ181" i="16"/>
  <c r="AJ177" i="16"/>
  <c r="AI176" i="16"/>
  <c r="AI174" i="16"/>
  <c r="AJ169" i="16"/>
  <c r="AJ167" i="16"/>
  <c r="AJ165" i="16"/>
  <c r="AJ161" i="16"/>
  <c r="AI160" i="16"/>
  <c r="AI158" i="16"/>
  <c r="AJ153" i="16"/>
  <c r="AJ151" i="16"/>
  <c r="AJ149" i="16"/>
  <c r="AJ142" i="16"/>
  <c r="AI140" i="16"/>
  <c r="AJ138" i="16"/>
  <c r="AI137" i="16"/>
  <c r="AI135" i="16"/>
  <c r="AI131" i="16"/>
  <c r="AJ129" i="16"/>
  <c r="AI128" i="16"/>
  <c r="AJ118" i="16"/>
  <c r="AJ116" i="16"/>
  <c r="AJ111" i="16"/>
  <c r="AI109" i="16"/>
  <c r="AI107" i="16"/>
  <c r="AJ104" i="16"/>
  <c r="AI98" i="16"/>
  <c r="AI89" i="16"/>
  <c r="AI85" i="16"/>
  <c r="AJ83" i="16"/>
  <c r="AJ79" i="16"/>
  <c r="AI76" i="16"/>
  <c r="AI72" i="16"/>
  <c r="AJ70" i="16"/>
  <c r="AJ68" i="16"/>
  <c r="AJ66" i="16"/>
  <c r="AJ62" i="16"/>
  <c r="AI61" i="16"/>
  <c r="AI57" i="16"/>
  <c r="AI51" i="16"/>
  <c r="AJ47" i="16"/>
  <c r="AJ36" i="16"/>
  <c r="AI34" i="16"/>
  <c r="AJ32" i="16"/>
  <c r="AJ30" i="16"/>
  <c r="AJ28" i="16"/>
  <c r="AI25" i="16"/>
  <c r="AI21" i="16"/>
  <c r="AI19" i="16"/>
  <c r="AJ17" i="16"/>
  <c r="AI15" i="16"/>
  <c r="AI11" i="16"/>
  <c r="AJ589" i="16"/>
  <c r="AI587" i="16"/>
  <c r="AI584" i="16"/>
  <c r="AJ581" i="16"/>
  <c r="AJ573" i="16"/>
  <c r="AI571" i="16"/>
  <c r="AI568" i="16"/>
  <c r="AJ565" i="16"/>
  <c r="AI563" i="16"/>
  <c r="AJ560" i="16"/>
  <c r="AI558" i="16"/>
  <c r="AI550" i="16"/>
  <c r="AI547" i="16"/>
  <c r="AJ544" i="16"/>
  <c r="AI542" i="16"/>
  <c r="AI534" i="16"/>
  <c r="AJ521" i="16"/>
  <c r="AJ505" i="16"/>
  <c r="AJ497" i="16"/>
  <c r="AJ492" i="16"/>
  <c r="AI490" i="16"/>
  <c r="AI484" i="16"/>
  <c r="AJ481" i="16"/>
  <c r="AJ476" i="16"/>
  <c r="AI474" i="16"/>
  <c r="AJ468" i="16"/>
  <c r="AI466" i="16"/>
  <c r="AJ463" i="16"/>
  <c r="AI458" i="16"/>
  <c r="AI453" i="16"/>
  <c r="AJ447" i="16"/>
  <c r="AI442" i="16"/>
  <c r="AI437" i="16"/>
  <c r="AI429" i="16"/>
  <c r="AJ426" i="16"/>
  <c r="AI421" i="16"/>
  <c r="AI413" i="16"/>
  <c r="AI403" i="16"/>
  <c r="AI400" i="16"/>
  <c r="AI387" i="16"/>
  <c r="AI384" i="16"/>
  <c r="AI379" i="16"/>
  <c r="AJ376" i="16"/>
  <c r="AJ374" i="16"/>
  <c r="AI371" i="16"/>
  <c r="AJ359" i="16"/>
  <c r="AI357" i="16"/>
  <c r="AI354" i="16"/>
  <c r="AJ349" i="16"/>
  <c r="AJ346" i="16"/>
  <c r="AI344" i="16"/>
  <c r="AI341" i="16"/>
  <c r="AI338" i="16"/>
  <c r="AJ335" i="16"/>
  <c r="AI333" i="16"/>
  <c r="AJ330" i="16"/>
  <c r="AI328" i="16"/>
  <c r="AI325" i="16"/>
  <c r="AI322" i="16"/>
  <c r="AJ319" i="16"/>
  <c r="AI317" i="16"/>
  <c r="AJ314" i="16"/>
  <c r="AI312" i="16"/>
  <c r="AI309" i="16"/>
  <c r="AI306" i="16"/>
  <c r="AJ303" i="16"/>
  <c r="AI301" i="16"/>
  <c r="AJ298" i="16"/>
  <c r="AI293" i="16"/>
  <c r="AI291" i="16"/>
  <c r="AI289" i="16"/>
  <c r="AJ287" i="16"/>
  <c r="AJ284" i="16"/>
  <c r="AJ282" i="16"/>
  <c r="AI277" i="16"/>
  <c r="AI275" i="16"/>
  <c r="AI273" i="16"/>
  <c r="AJ271" i="16"/>
  <c r="AJ268" i="16"/>
  <c r="AJ266" i="16"/>
  <c r="AI261" i="16"/>
  <c r="AI259" i="16"/>
  <c r="AI257" i="16"/>
  <c r="AJ255" i="16"/>
  <c r="AJ252" i="16"/>
  <c r="AJ250" i="16"/>
  <c r="AI245" i="16"/>
  <c r="AI243" i="16"/>
  <c r="AI241" i="16"/>
  <c r="AJ239" i="16"/>
  <c r="AJ236" i="16"/>
  <c r="AJ234" i="16"/>
  <c r="AI229" i="16"/>
  <c r="AI227" i="16"/>
  <c r="AI225" i="16"/>
  <c r="AJ223" i="16"/>
  <c r="AJ220" i="16"/>
  <c r="AJ218" i="16"/>
  <c r="AI213" i="16"/>
  <c r="AI211" i="16"/>
  <c r="AI209" i="16"/>
  <c r="AJ207" i="16"/>
  <c r="AJ204" i="16"/>
  <c r="AJ202" i="16"/>
  <c r="AI197" i="16"/>
  <c r="AI195" i="16"/>
  <c r="AI193" i="16"/>
  <c r="AJ191" i="16"/>
  <c r="AJ188" i="16"/>
  <c r="AJ186" i="16"/>
  <c r="AI181" i="16"/>
  <c r="AI179" i="16"/>
  <c r="AI177" i="16"/>
  <c r="AJ175" i="16"/>
  <c r="AJ172" i="16"/>
  <c r="AJ170" i="16"/>
  <c r="AI165" i="16"/>
  <c r="AI163" i="16"/>
  <c r="AI161" i="16"/>
  <c r="AJ159" i="16"/>
  <c r="AJ156" i="16"/>
  <c r="AJ154" i="16"/>
  <c r="AI149" i="16"/>
  <c r="AI147" i="16"/>
  <c r="AI144" i="16"/>
  <c r="AJ141" i="16"/>
  <c r="AI138" i="16"/>
  <c r="AJ134" i="16"/>
  <c r="AI129" i="16"/>
  <c r="AJ127" i="16"/>
  <c r="AJ123" i="16"/>
  <c r="AI120" i="16"/>
  <c r="AI116" i="16"/>
  <c r="AI114" i="16"/>
  <c r="AJ108" i="16"/>
  <c r="AJ105" i="16"/>
  <c r="AJ103" i="16"/>
  <c r="AI101" i="16"/>
  <c r="AJ96" i="16"/>
  <c r="AI94" i="16"/>
  <c r="AJ90" i="16"/>
  <c r="AI83" i="16"/>
  <c r="AJ81" i="16"/>
  <c r="AI79" i="16"/>
  <c r="AI75" i="16"/>
  <c r="AI66" i="16"/>
  <c r="AI64" i="16"/>
  <c r="AI62" i="16"/>
  <c r="AJ60" i="16"/>
  <c r="AI58" i="16"/>
  <c r="AJ49" i="16"/>
  <c r="AJ45" i="16"/>
  <c r="AI43" i="16"/>
  <c r="AJ41" i="16"/>
  <c r="AJ39" i="16"/>
  <c r="AJ35" i="16"/>
  <c r="AI32" i="16"/>
  <c r="AI28" i="16"/>
  <c r="AI26" i="16"/>
  <c r="AI24" i="16"/>
  <c r="AJ22" i="16"/>
  <c r="AJ18" i="16"/>
  <c r="AI13" i="16"/>
  <c r="AJ9" i="16"/>
  <c r="AI3" i="16"/>
  <c r="AJ588" i="16"/>
  <c r="AI583" i="16"/>
  <c r="AJ572" i="16"/>
  <c r="AI567" i="16"/>
  <c r="AJ562" i="16"/>
  <c r="AJ546" i="16"/>
  <c r="AJ525" i="16"/>
  <c r="AI520" i="16"/>
  <c r="AJ509" i="16"/>
  <c r="AI504" i="16"/>
  <c r="AI499" i="16"/>
  <c r="AI494" i="16"/>
  <c r="AI483" i="16"/>
  <c r="AI478" i="16"/>
  <c r="AI457" i="16"/>
  <c r="AI441" i="16"/>
  <c r="AI436" i="16"/>
  <c r="AI425" i="16"/>
  <c r="AI420" i="16"/>
  <c r="AI399" i="16"/>
  <c r="AI383" i="16"/>
  <c r="AJ378" i="16"/>
  <c r="AI373" i="16"/>
  <c r="AJ361" i="16"/>
  <c r="AI356" i="16"/>
  <c r="AJ340" i="16"/>
  <c r="AJ334" i="16"/>
  <c r="AJ324" i="16"/>
  <c r="AJ318" i="16"/>
  <c r="AJ308" i="16"/>
  <c r="AJ302" i="16"/>
  <c r="AJ294" i="16"/>
  <c r="AJ290" i="16"/>
  <c r="AJ269" i="16"/>
  <c r="AJ262" i="16"/>
  <c r="AJ258" i="16"/>
  <c r="AJ237" i="16"/>
  <c r="AJ230" i="16"/>
  <c r="AJ226" i="16"/>
  <c r="AJ205" i="16"/>
  <c r="AJ198" i="16"/>
  <c r="AJ194" i="16"/>
  <c r="AJ173" i="16"/>
  <c r="AJ166" i="16"/>
  <c r="AJ162" i="16"/>
  <c r="AJ148" i="16"/>
  <c r="AJ145" i="16"/>
  <c r="AI141" i="16"/>
  <c r="AI134" i="16"/>
  <c r="AI130" i="16"/>
  <c r="AJ115" i="16"/>
  <c r="AI108" i="16"/>
  <c r="AJ97" i="16"/>
  <c r="AJ93" i="16"/>
  <c r="AJ86" i="16"/>
  <c r="AJ82" i="16"/>
  <c r="AJ67" i="16"/>
  <c r="AJ63" i="16"/>
  <c r="AI56" i="16"/>
  <c r="AJ52" i="16"/>
  <c r="AJ48" i="16"/>
  <c r="AI45" i="16"/>
  <c r="AI41" i="16"/>
  <c r="AI37" i="16"/>
  <c r="AI18" i="16"/>
  <c r="AI14" i="16"/>
  <c r="AJ586" i="16"/>
  <c r="AI575" i="16"/>
  <c r="AJ564" i="16"/>
  <c r="AJ517" i="16"/>
  <c r="AI507" i="16"/>
  <c r="AJ501" i="16"/>
  <c r="AJ480" i="16"/>
  <c r="AI470" i="16"/>
  <c r="AI407" i="16"/>
  <c r="AI391" i="16"/>
  <c r="AI370" i="16"/>
  <c r="AI353" i="16"/>
  <c r="AJ332" i="16"/>
  <c r="AI321" i="16"/>
  <c r="AJ242" i="16"/>
  <c r="AJ221" i="16"/>
  <c r="AJ214" i="16"/>
  <c r="AJ210" i="16"/>
  <c r="AJ189" i="16"/>
  <c r="AJ182" i="16"/>
  <c r="AJ139" i="16"/>
  <c r="AJ117" i="16"/>
  <c r="AI110" i="16"/>
  <c r="AI103" i="16"/>
  <c r="AI96" i="16"/>
  <c r="AJ84" i="16"/>
  <c r="AI77" i="16"/>
  <c r="AJ46" i="16"/>
  <c r="AI31" i="16"/>
  <c r="AJ12" i="16"/>
  <c r="AI5" i="16"/>
  <c r="AI593" i="16"/>
  <c r="AI588" i="16"/>
  <c r="AI577" i="16"/>
  <c r="AI572" i="16"/>
  <c r="AJ551" i="16"/>
  <c r="AJ535" i="16"/>
  <c r="AJ530" i="16"/>
  <c r="AI525" i="16"/>
  <c r="AJ514" i="16"/>
  <c r="AI509" i="16"/>
  <c r="AJ488" i="16"/>
  <c r="AJ472" i="16"/>
  <c r="AI467" i="16"/>
  <c r="AJ462" i="16"/>
  <c r="AI451" i="16"/>
  <c r="AJ446" i="16"/>
  <c r="AJ409" i="16"/>
  <c r="AI404" i="16"/>
  <c r="AJ393" i="16"/>
  <c r="AI388" i="16"/>
  <c r="AI378" i="16"/>
  <c r="AI361" i="16"/>
  <c r="AJ355" i="16"/>
  <c r="AJ345" i="16"/>
  <c r="AI334" i="16"/>
  <c r="AJ329" i="16"/>
  <c r="AI318" i="16"/>
  <c r="AJ313" i="16"/>
  <c r="AI302" i="16"/>
  <c r="AI290" i="16"/>
  <c r="AJ286" i="16"/>
  <c r="AI283" i="16"/>
  <c r="AI280" i="16"/>
  <c r="AJ276" i="16"/>
  <c r="AJ272" i="16"/>
  <c r="AI269" i="16"/>
  <c r="AI258" i="16"/>
  <c r="AJ254" i="16"/>
  <c r="AI251" i="16"/>
  <c r="AI248" i="16"/>
  <c r="AJ244" i="16"/>
  <c r="AJ240" i="16"/>
  <c r="AI237" i="16"/>
  <c r="AI226" i="16"/>
  <c r="AJ222" i="16"/>
  <c r="AI219" i="16"/>
  <c r="AI216" i="16"/>
  <c r="AJ212" i="16"/>
  <c r="AJ208" i="16"/>
  <c r="AI205" i="16"/>
  <c r="AI194" i="16"/>
  <c r="AJ190" i="16"/>
  <c r="AI187" i="16"/>
  <c r="AI184" i="16"/>
  <c r="AJ180" i="16"/>
  <c r="AJ176" i="16"/>
  <c r="AI173" i="16"/>
  <c r="AI162" i="16"/>
  <c r="AJ158" i="16"/>
  <c r="AI155" i="16"/>
  <c r="AI152" i="16"/>
  <c r="AI148" i="16"/>
  <c r="AJ137" i="16"/>
  <c r="AI133" i="16"/>
  <c r="AI126" i="16"/>
  <c r="AJ122" i="16"/>
  <c r="AI119" i="16"/>
  <c r="AI115" i="16"/>
  <c r="AI100" i="16"/>
  <c r="AI97" i="16"/>
  <c r="AI82" i="16"/>
  <c r="AI78" i="16"/>
  <c r="AI63" i="16"/>
  <c r="AI59" i="16"/>
  <c r="AJ55" i="16"/>
  <c r="AI48" i="16"/>
  <c r="AI44" i="16"/>
  <c r="AJ29" i="16"/>
  <c r="AJ25" i="16"/>
  <c r="AJ6" i="16"/>
  <c r="AI591" i="16"/>
  <c r="AI580" i="16"/>
  <c r="AJ570" i="16"/>
  <c r="AI523" i="16"/>
  <c r="AJ496" i="16"/>
  <c r="AI486" i="16"/>
  <c r="AI412" i="16"/>
  <c r="AJ402" i="16"/>
  <c r="AJ396" i="16"/>
  <c r="AJ386" i="16"/>
  <c r="AJ348" i="16"/>
  <c r="AI337" i="16"/>
  <c r="AJ316" i="16"/>
  <c r="AI305" i="16"/>
  <c r="AJ300" i="16"/>
  <c r="AJ285" i="16"/>
  <c r="AJ278" i="16"/>
  <c r="AJ274" i="16"/>
  <c r="AJ253" i="16"/>
  <c r="AJ246" i="16"/>
  <c r="AJ178" i="16"/>
  <c r="AJ157" i="16"/>
  <c r="AJ150" i="16"/>
  <c r="AJ143" i="16"/>
  <c r="AJ136" i="16"/>
  <c r="AI121" i="16"/>
  <c r="AJ106" i="16"/>
  <c r="AJ88" i="16"/>
  <c r="AJ73" i="16"/>
  <c r="AJ50" i="16"/>
  <c r="AI35" i="16"/>
  <c r="AJ16" i="16"/>
  <c r="AI601" i="16"/>
  <c r="AJ559" i="16"/>
  <c r="AJ538" i="16"/>
  <c r="AI517" i="16"/>
  <c r="AI496" i="16"/>
  <c r="AI475" i="16"/>
  <c r="AJ433" i="16"/>
  <c r="AJ326" i="16"/>
  <c r="AJ288" i="16"/>
  <c r="AI274" i="16"/>
  <c r="AJ260" i="16"/>
  <c r="AI232" i="16"/>
  <c r="AI203" i="16"/>
  <c r="AI189" i="16"/>
  <c r="AJ174" i="16"/>
  <c r="AJ160" i="16"/>
  <c r="AJ146" i="16"/>
  <c r="AJ102" i="16"/>
  <c r="AI88" i="16"/>
  <c r="AI42" i="16"/>
  <c r="AI12" i="16"/>
  <c r="AI491" i="16"/>
  <c r="AI364" i="16"/>
  <c r="AI285" i="16"/>
  <c r="AI242" i="16"/>
  <c r="AI157" i="16"/>
  <c r="AJ128" i="16"/>
  <c r="AJ23" i="16"/>
  <c r="AI564" i="16"/>
  <c r="AJ543" i="16"/>
  <c r="AI501" i="16"/>
  <c r="AI480" i="16"/>
  <c r="AI459" i="16"/>
  <c r="AJ417" i="16"/>
  <c r="AJ375" i="16"/>
  <c r="AJ310" i="16"/>
  <c r="AJ292" i="16"/>
  <c r="AI264" i="16"/>
  <c r="AI235" i="16"/>
  <c r="AI221" i="16"/>
  <c r="AJ206" i="16"/>
  <c r="AJ192" i="16"/>
  <c r="AI178" i="16"/>
  <c r="AJ164" i="16"/>
  <c r="AJ91" i="16"/>
  <c r="AJ76" i="16"/>
  <c r="AJ61" i="16"/>
  <c r="AI46" i="16"/>
  <c r="AJ15" i="16"/>
  <c r="AJ554" i="16"/>
  <c r="AJ427" i="16"/>
  <c r="AI386" i="16"/>
  <c r="AJ342" i="16"/>
  <c r="AJ270" i="16"/>
  <c r="AJ256" i="16"/>
  <c r="AJ228" i="16"/>
  <c r="AI200" i="16"/>
  <c r="AI171" i="16"/>
  <c r="AI69" i="16"/>
  <c r="AJ38" i="16"/>
  <c r="AI8" i="16"/>
  <c r="AJ548" i="16"/>
  <c r="AI380" i="16"/>
  <c r="AI296" i="16"/>
  <c r="AJ238" i="16"/>
  <c r="AJ124" i="16"/>
  <c r="AJ65" i="16"/>
  <c r="AJ4" i="16"/>
  <c r="AI402" i="16"/>
  <c r="AJ196" i="16"/>
  <c r="AJ80" i="16"/>
  <c r="AI443" i="16"/>
  <c r="AJ358" i="16"/>
  <c r="AJ224" i="16"/>
  <c r="AI168" i="16"/>
  <c r="AJ109" i="16"/>
  <c r="AI267" i="16"/>
  <c r="AI210" i="16"/>
  <c r="AI95" i="16"/>
  <c r="AI253" i="16"/>
  <c r="AJ19" i="16"/>
  <c r="A10" i="23"/>
  <c r="O16" i="1"/>
  <c r="A7" i="23" a="1"/>
  <c r="A7" i="23" s="1"/>
  <c r="D8" i="17" s="1"/>
  <c r="AH262" i="16" l="1"/>
  <c r="AH228" i="16"/>
  <c r="AH238" i="16"/>
  <c r="AH547" i="16"/>
  <c r="AH95" i="16"/>
  <c r="AH578" i="16"/>
  <c r="AH123" i="16"/>
  <c r="AH220" i="16"/>
  <c r="AH251" i="16"/>
  <c r="AH399" i="16"/>
  <c r="AH504" i="16"/>
  <c r="AH358" i="16"/>
  <c r="AH336" i="16"/>
  <c r="AH32" i="16"/>
  <c r="AH477" i="16"/>
  <c r="AH131" i="16"/>
  <c r="AH9" i="16"/>
  <c r="AH263" i="16"/>
  <c r="AH557" i="16"/>
  <c r="AH442" i="16"/>
  <c r="AH576" i="16"/>
  <c r="AH79" i="16"/>
  <c r="AH132" i="16"/>
  <c r="AH426" i="16"/>
  <c r="AH365" i="16"/>
  <c r="AH410" i="16"/>
  <c r="AH522" i="16"/>
  <c r="AH340" i="16"/>
  <c r="AH502" i="16"/>
  <c r="AH120" i="16"/>
  <c r="AH225" i="16"/>
  <c r="AH112" i="16"/>
  <c r="AH510" i="16"/>
  <c r="AH371" i="16"/>
  <c r="AH450" i="16"/>
  <c r="AH16" i="16"/>
  <c r="AH99" i="16"/>
  <c r="AH373" i="16"/>
  <c r="AH75" i="16"/>
  <c r="AH441" i="16"/>
  <c r="AH117" i="16"/>
  <c r="AH260" i="16"/>
  <c r="AH401" i="16"/>
  <c r="AH524" i="16"/>
  <c r="AH520" i="16"/>
  <c r="AH223" i="16"/>
  <c r="AH136" i="16"/>
  <c r="AH568" i="16"/>
  <c r="AH416" i="16"/>
  <c r="AH141" i="16"/>
  <c r="AH258" i="16"/>
  <c r="AH205" i="16"/>
  <c r="AH192" i="16"/>
  <c r="AH354" i="16"/>
  <c r="AH513" i="16"/>
  <c r="AH89" i="16"/>
  <c r="AH185" i="16"/>
  <c r="AH43" i="16"/>
  <c r="AH386" i="16"/>
  <c r="AH172" i="16"/>
  <c r="AH181" i="16"/>
  <c r="AH306" i="16"/>
  <c r="AH573" i="16"/>
  <c r="AH124" i="16"/>
  <c r="AH31" i="16"/>
  <c r="AH34" i="16"/>
  <c r="AH538" i="16"/>
  <c r="AH461" i="16"/>
  <c r="AH499" i="16"/>
  <c r="AH536" i="16"/>
  <c r="AH598" i="16"/>
  <c r="AH381" i="16"/>
  <c r="AH525" i="16"/>
  <c r="AH353" i="16"/>
  <c r="AH407" i="16"/>
  <c r="AH465" i="16"/>
  <c r="AH87" i="16"/>
  <c r="AH505" i="16"/>
  <c r="AH101" i="16"/>
  <c r="AH474" i="16"/>
  <c r="AH37" i="16"/>
  <c r="AH63" i="16"/>
  <c r="AH514" i="16"/>
  <c r="AH177" i="16"/>
  <c r="AH289" i="16"/>
  <c r="AH387" i="16"/>
  <c r="AH13" i="16"/>
  <c r="AH94" i="16"/>
  <c r="AH379" i="16"/>
  <c r="AH437" i="16"/>
  <c r="AH219" i="16"/>
  <c r="AH92" i="16"/>
  <c r="AH275" i="16"/>
  <c r="AH53" i="16"/>
  <c r="AH241" i="16"/>
  <c r="AH56" i="16"/>
  <c r="AH453" i="16"/>
  <c r="AH577" i="16"/>
  <c r="AH600" i="16"/>
  <c r="AH91" i="16"/>
  <c r="AH11" i="16"/>
  <c r="AH51" i="16"/>
  <c r="AH257" i="16"/>
  <c r="AH347" i="16"/>
  <c r="AH422" i="16"/>
  <c r="AH145" i="16"/>
  <c r="AH588" i="16"/>
  <c r="AH364" i="16"/>
  <c r="AH139" i="16"/>
  <c r="AH466" i="16"/>
  <c r="AH252" i="16"/>
  <c r="AH376" i="16"/>
  <c r="AH515" i="16"/>
  <c r="AH254" i="16"/>
  <c r="AH369" i="16"/>
  <c r="AH157" i="16"/>
  <c r="AH558" i="16"/>
  <c r="AH214" i="16"/>
  <c r="AH460" i="16"/>
  <c r="AH305" i="16"/>
  <c r="AH286" i="16"/>
  <c r="AH18" i="16"/>
  <c r="AH602" i="16"/>
  <c r="AH427" i="16"/>
  <c r="AH425" i="16"/>
  <c r="AH227" i="16"/>
  <c r="AH60" i="16"/>
  <c r="AH491" i="16"/>
  <c r="AH209" i="16"/>
  <c r="AH119" i="16"/>
  <c r="AH567" i="16"/>
  <c r="AH126" i="16"/>
  <c r="AH69" i="16"/>
  <c r="AH586" i="16"/>
  <c r="AH432" i="16"/>
  <c r="AH530" i="16"/>
  <c r="AH344" i="16"/>
  <c r="AH149" i="16"/>
  <c r="AH57" i="16"/>
  <c r="AH398" i="16"/>
  <c r="AH552" i="16"/>
  <c r="AH19" i="16"/>
  <c r="AH396" i="16"/>
  <c r="AH488" i="16"/>
  <c r="AH246" i="16"/>
  <c r="AH363" i="16"/>
  <c r="AH55" i="16"/>
  <c r="AH428" i="16"/>
  <c r="AH569" i="16"/>
  <c r="AH15" i="16"/>
  <c r="AH8" i="16"/>
  <c r="AH196" i="16"/>
  <c r="AH489" i="16"/>
  <c r="AH25" i="16"/>
  <c r="AH537" i="16"/>
  <c r="AH472" i="16"/>
  <c r="AH93" i="16"/>
  <c r="AH274" i="16"/>
  <c r="AH310" i="16"/>
  <c r="AH429" i="16"/>
  <c r="AH368" i="16"/>
  <c r="AH594" i="16"/>
  <c r="AH584" i="16"/>
  <c r="AH10" i="16"/>
  <c r="AH90" i="16"/>
  <c r="AH378" i="16"/>
  <c r="AH553" i="16"/>
  <c r="AH300" i="16"/>
  <c r="AH561" i="16"/>
  <c r="AH471" i="16"/>
  <c r="AH503" i="16"/>
  <c r="AH487" i="16"/>
  <c r="AH161" i="16"/>
  <c r="AH273" i="16"/>
  <c r="AH456" i="16"/>
  <c r="AH54" i="16"/>
  <c r="AH33" i="16"/>
  <c r="AH35" i="16"/>
  <c r="AH201" i="16"/>
  <c r="AH267" i="16"/>
  <c r="AH236" i="16"/>
  <c r="AH294" i="16"/>
  <c r="AH478" i="16"/>
  <c r="AH542" i="16"/>
  <c r="AH278" i="16"/>
  <c r="AH574" i="16"/>
  <c r="AH81" i="16"/>
  <c r="AH242" i="16"/>
  <c r="AH189" i="16"/>
  <c r="AH414" i="16"/>
  <c r="AH332" i="16"/>
  <c r="AH541" i="16"/>
  <c r="AH168" i="16"/>
  <c r="AH597" i="16"/>
  <c r="AH299" i="16"/>
  <c r="AH452" i="16"/>
  <c r="AH107" i="16"/>
  <c r="AH589" i="16"/>
  <c r="AH133" i="16"/>
  <c r="AH268" i="16"/>
  <c r="AH105" i="16"/>
  <c r="AH100" i="16"/>
  <c r="AH508" i="16"/>
  <c r="AH563" i="16"/>
  <c r="AH544" i="16"/>
  <c r="AH346" i="16"/>
  <c r="AH562" i="16"/>
  <c r="AH26" i="16"/>
  <c r="AH464" i="16"/>
  <c r="AH153" i="16"/>
  <c r="AH283" i="16"/>
  <c r="AH317" i="16"/>
  <c r="AH585" i="16"/>
  <c r="AH434" i="16"/>
  <c r="AH490" i="16"/>
  <c r="AH411" i="16"/>
  <c r="AH483" i="16"/>
  <c r="AH435" i="16"/>
  <c r="AH556" i="16"/>
  <c r="AH445" i="16"/>
  <c r="AH473" i="16"/>
  <c r="AH419" i="16"/>
  <c r="AH74" i="16"/>
  <c r="AH277" i="16"/>
  <c r="AH290" i="16"/>
  <c r="AH178" i="16"/>
  <c r="AH276" i="16"/>
  <c r="AH231" i="16"/>
  <c r="AH470" i="16"/>
  <c r="AH103" i="16"/>
  <c r="AH211" i="16"/>
  <c r="AH102" i="16"/>
  <c r="AH200" i="16"/>
  <c r="AH224" i="16"/>
  <c r="AH150" i="16"/>
  <c r="AH125" i="16"/>
  <c r="AH259" i="16"/>
  <c r="AH338" i="16"/>
  <c r="AH29" i="16"/>
  <c r="AH451" i="16"/>
  <c r="AH323" i="16"/>
  <c r="AH518" i="16"/>
  <c r="AH548" i="16"/>
  <c r="AH247" i="16"/>
  <c r="AH7" i="16"/>
  <c r="AH402" i="16"/>
  <c r="AH308" i="16"/>
  <c r="AH284" i="16"/>
  <c r="AH204" i="16"/>
  <c r="AH581" i="16"/>
  <c r="AH21" i="16"/>
  <c r="AH400" i="16"/>
  <c r="AH430" i="16"/>
  <c r="AH322" i="16"/>
  <c r="AH350" i="16"/>
  <c r="AH498" i="16"/>
  <c r="AH62" i="16"/>
  <c r="AH497" i="16"/>
  <c r="AH14" i="16"/>
  <c r="AH175" i="16"/>
  <c r="AH115" i="16"/>
  <c r="AH349" i="16"/>
  <c r="AH383" i="16"/>
  <c r="AH151" i="16"/>
  <c r="AH343" i="16"/>
  <c r="AH533" i="16"/>
  <c r="AH147" i="16"/>
  <c r="AH166" i="16"/>
  <c r="AH302" i="16"/>
  <c r="AH321" i="16"/>
  <c r="AH475" i="16"/>
  <c r="AH527" i="16"/>
  <c r="AH391" i="16"/>
  <c r="AH500" i="16"/>
  <c r="AH76" i="16"/>
  <c r="AH384" i="16"/>
  <c r="AH171" i="16"/>
  <c r="AH339" i="16"/>
  <c r="AH458" i="16"/>
  <c r="AH282" i="16"/>
  <c r="AH395" i="16"/>
  <c r="AH106" i="16"/>
  <c r="AH104" i="16"/>
  <c r="AH328" i="16"/>
  <c r="AH582" i="16"/>
  <c r="AH526" i="16"/>
  <c r="AH331" i="16"/>
  <c r="AH154" i="16"/>
  <c r="AH355" i="16"/>
  <c r="AH44" i="16"/>
  <c r="AH17" i="16"/>
  <c r="AH313" i="16"/>
  <c r="AH448" i="16"/>
  <c r="AH389" i="16"/>
  <c r="AH193" i="16"/>
  <c r="AH48" i="16"/>
  <c r="AH113" i="16"/>
  <c r="AH444" i="16"/>
  <c r="AH493" i="16"/>
  <c r="AH197" i="16"/>
  <c r="AH380" i="16"/>
  <c r="AH297" i="16"/>
  <c r="AH546" i="16"/>
  <c r="AH229" i="16"/>
  <c r="AH265" i="16"/>
  <c r="AH521" i="16"/>
  <c r="AH467" i="16"/>
  <c r="AH234" i="16"/>
  <c r="AH439" i="16"/>
  <c r="AH480" i="16"/>
  <c r="AH121" i="16"/>
  <c r="AH535" i="16"/>
  <c r="AH233" i="16"/>
  <c r="AH443" i="16"/>
  <c r="AH248" i="16"/>
  <c r="AH291" i="16"/>
  <c r="AH61" i="16"/>
  <c r="AH86" i="16"/>
  <c r="AH564" i="16"/>
  <c r="AH454" i="16"/>
  <c r="AH59" i="16"/>
  <c r="AH4" i="16"/>
  <c r="AH280" i="16"/>
  <c r="AH155" i="16"/>
  <c r="AH183" i="16"/>
  <c r="AH36" i="16"/>
  <c r="AH397" i="16"/>
  <c r="AH565" i="16"/>
  <c r="AH501" i="16"/>
  <c r="AH440" i="16"/>
  <c r="AH163" i="16"/>
  <c r="AH342" i="16"/>
  <c r="AH67" i="16"/>
  <c r="AH580" i="16"/>
  <c r="AH519" i="16"/>
  <c r="AH198" i="16"/>
  <c r="AH370" i="16"/>
  <c r="AH529" i="16"/>
  <c r="AH360" i="16"/>
  <c r="AH27" i="16"/>
  <c r="AH287" i="16"/>
  <c r="AH143" i="16"/>
  <c r="AH194" i="16"/>
  <c r="AH203" i="16"/>
  <c r="AH545" i="16"/>
  <c r="AH78" i="16"/>
  <c r="AH484" i="16"/>
  <c r="AH319" i="16"/>
  <c r="AH356" i="16"/>
  <c r="AH264" i="16"/>
  <c r="AH64" i="16"/>
  <c r="AH230" i="16"/>
  <c r="AH180" i="16"/>
  <c r="AH572" i="16"/>
  <c r="AH606" i="16"/>
  <c r="AH288" i="16"/>
  <c r="AH210" i="16"/>
  <c r="AH116" i="16"/>
  <c r="AH271" i="16"/>
  <c r="AH337" i="16"/>
  <c r="AH85" i="16"/>
  <c r="AH449" i="16"/>
  <c r="AH479" i="16"/>
  <c r="AH315" i="16"/>
  <c r="AH109" i="16"/>
  <c r="AH49" i="16"/>
  <c r="AH296" i="16"/>
  <c r="AH108" i="16"/>
  <c r="AH12" i="16"/>
  <c r="AH118" i="16"/>
  <c r="AH218" i="16"/>
  <c r="AH571" i="16"/>
  <c r="AH232" i="16"/>
  <c r="AH40" i="16"/>
  <c r="AH46" i="16"/>
  <c r="AH531" i="16"/>
  <c r="AH68" i="16"/>
  <c r="AH404" i="16"/>
  <c r="AH23" i="16"/>
  <c r="AH250" i="16"/>
  <c r="AH187" i="16"/>
  <c r="AH270" i="16"/>
  <c r="AH608" i="16"/>
  <c r="AH312" i="16"/>
  <c r="AH390" i="16"/>
  <c r="AH469" i="16"/>
  <c r="AH179" i="16"/>
  <c r="AH111" i="16"/>
  <c r="AH272" i="16"/>
  <c r="AH39" i="16"/>
  <c r="AH372" i="16"/>
  <c r="AH374" i="16"/>
  <c r="AH6" i="16"/>
  <c r="AH408" i="16"/>
  <c r="AH191" i="16"/>
  <c r="AH160" i="16"/>
  <c r="AH438" i="16"/>
  <c r="AH22" i="16"/>
  <c r="AH307" i="16"/>
  <c r="AH366" i="16"/>
  <c r="AH316" i="16"/>
  <c r="AH413" i="16"/>
  <c r="AH186" i="16"/>
  <c r="AH348" i="16"/>
  <c r="AH481" i="16"/>
  <c r="AH173" i="16"/>
  <c r="AH329" i="16"/>
  <c r="AH579" i="16"/>
  <c r="AH507" i="16"/>
  <c r="AH52" i="16"/>
  <c r="AH292" i="16"/>
  <c r="AH362" i="16"/>
  <c r="AH169" i="16"/>
  <c r="AH213" i="16"/>
  <c r="AH406" i="16"/>
  <c r="AH333" i="16"/>
  <c r="AH142" i="16"/>
  <c r="AH249" i="16"/>
  <c r="AH592" i="16"/>
  <c r="AH245" i="16"/>
  <c r="AH604" i="16"/>
  <c r="AH165" i="16"/>
  <c r="AH58" i="16"/>
  <c r="AH309" i="16"/>
  <c r="AH114" i="16"/>
  <c r="AH137" i="16"/>
  <c r="AH517" i="16"/>
  <c r="AH30" i="16"/>
  <c r="AH575" i="16"/>
  <c r="AH222" i="16"/>
  <c r="AH212" i="16"/>
  <c r="AH226" i="16"/>
  <c r="AH516" i="16"/>
  <c r="AH462" i="16"/>
  <c r="AH357" i="16"/>
  <c r="AH311" i="16"/>
  <c r="AH182" i="16"/>
  <c r="AH97" i="16"/>
  <c r="AH593" i="16"/>
  <c r="AH318" i="16"/>
  <c r="AH239" i="16"/>
  <c r="AH295" i="16"/>
  <c r="AH208" i="16"/>
  <c r="AH77" i="16"/>
  <c r="AH590" i="16"/>
  <c r="AH206" i="16"/>
  <c r="AH174" i="16"/>
  <c r="AH129" i="16"/>
  <c r="AH409" i="16"/>
  <c r="AH326" i="16"/>
  <c r="AH135" i="16"/>
  <c r="AH152" i="16"/>
  <c r="AH591" i="16"/>
  <c r="AH320" i="16"/>
  <c r="AH159" i="16"/>
  <c r="AH506" i="16"/>
  <c r="AH162" i="16"/>
  <c r="AH485" i="16"/>
  <c r="AH167" i="16"/>
  <c r="AH148" i="16"/>
  <c r="AH583" i="16"/>
  <c r="AH279" i="16"/>
  <c r="AH42" i="16"/>
  <c r="AH5" i="16"/>
  <c r="AH393" i="16"/>
  <c r="AH394" i="16"/>
  <c r="AH216" i="16"/>
  <c r="AH71" i="16"/>
  <c r="AH84" i="16"/>
  <c r="AH24" i="16"/>
  <c r="AH457" i="16"/>
  <c r="AH455" i="16"/>
  <c r="AH122" i="16"/>
  <c r="AH554" i="16"/>
  <c r="AH140" i="16"/>
  <c r="AH110" i="16"/>
  <c r="AH72" i="16"/>
  <c r="AH559" i="16"/>
  <c r="AH359" i="16"/>
  <c r="AH281" i="16"/>
  <c r="AH550" i="16"/>
  <c r="AH127" i="16"/>
  <c r="AH199" i="16"/>
  <c r="AH255" i="16"/>
  <c r="AH570" i="16"/>
  <c r="AH285" i="16"/>
  <c r="AH73" i="16"/>
  <c r="AH361" i="16"/>
  <c r="AH345" i="16"/>
  <c r="AH382" i="16"/>
  <c r="AH540" i="16"/>
  <c r="AH65" i="16"/>
  <c r="AH128" i="16"/>
  <c r="AH47" i="16"/>
  <c r="AH184" i="16"/>
  <c r="AH418" i="16"/>
  <c r="AH28" i="16"/>
  <c r="AH41" i="16"/>
  <c r="AH405" i="16"/>
  <c r="AH468" i="16"/>
  <c r="AH240" i="16"/>
  <c r="AH45" i="16"/>
  <c r="AH138" i="16"/>
  <c r="AH367" i="16"/>
  <c r="AH266" i="16"/>
  <c r="AH532" i="16"/>
  <c r="AH325" i="16"/>
  <c r="AH375" i="16"/>
  <c r="AH595" i="16"/>
  <c r="AH144" i="16"/>
  <c r="AH70" i="16"/>
  <c r="AH392" i="16"/>
  <c r="AH341" i="16"/>
  <c r="AH528" i="16"/>
  <c r="AH476" i="16"/>
  <c r="AH509" i="16"/>
  <c r="AH377" i="16"/>
  <c r="AH403" i="16"/>
  <c r="AH304" i="16"/>
  <c r="AH235" i="16"/>
  <c r="AH352" i="16"/>
  <c r="AH335" i="16"/>
  <c r="AH436" i="16"/>
  <c r="AH83" i="16"/>
  <c r="AH385" i="16"/>
  <c r="AH293" i="16"/>
  <c r="AH534" i="16"/>
  <c r="AH599" i="16"/>
  <c r="AH80" i="16"/>
  <c r="AH156" i="16"/>
  <c r="AH423" i="16"/>
  <c r="AH66" i="16"/>
  <c r="AH433" i="16"/>
  <c r="AH82" i="16"/>
  <c r="AH38" i="16"/>
  <c r="AH88" i="16"/>
  <c r="AH303" i="16"/>
  <c r="AH431" i="16"/>
  <c r="AH158" i="16"/>
  <c r="AH243" i="16"/>
  <c r="AH551" i="16"/>
  <c r="AH301" i="16"/>
  <c r="AH447" i="16"/>
  <c r="AH539" i="16"/>
  <c r="AH256" i="16"/>
  <c r="AH388" i="16"/>
  <c r="AH324" i="16"/>
  <c r="AH330" i="16"/>
  <c r="AH202" i="16"/>
  <c r="AH327" i="16"/>
  <c r="AH253" i="16"/>
  <c r="AH415" i="16"/>
  <c r="AH495" i="16"/>
  <c r="AH421" i="16"/>
  <c r="AH334" i="16"/>
  <c r="AH566" i="16"/>
  <c r="AH269" i="16"/>
  <c r="AH424" i="16"/>
  <c r="AH494" i="16"/>
  <c r="AH523" i="16"/>
  <c r="AH130" i="16"/>
  <c r="AH486" i="16"/>
  <c r="AH98" i="16"/>
  <c r="AH221" i="16"/>
  <c r="AH96" i="16"/>
  <c r="AH190" i="16"/>
  <c r="AH555" i="16"/>
  <c r="AH482" i="16"/>
  <c r="AH146" i="16"/>
  <c r="AH417" i="16"/>
  <c r="AH496" i="16"/>
  <c r="AH607" i="16"/>
  <c r="AH587" i="16"/>
  <c r="AH50" i="16"/>
  <c r="AH603" i="16"/>
  <c r="AH560" i="16"/>
  <c r="AH459" i="16"/>
  <c r="AH549" i="16"/>
  <c r="AH298" i="16"/>
  <c r="AH511" i="16"/>
  <c r="AH261" i="16"/>
  <c r="AH176" i="16"/>
  <c r="AH596" i="16"/>
  <c r="AH492" i="16"/>
  <c r="AH244" i="16"/>
  <c r="AH188" i="16"/>
  <c r="AH412" i="16"/>
  <c r="AH195" i="16"/>
  <c r="AH463" i="16"/>
  <c r="AH207" i="16"/>
  <c r="AH420" i="16"/>
  <c r="AH605" i="16"/>
  <c r="AH543" i="16"/>
  <c r="AH217" i="16"/>
  <c r="AH601" i="16"/>
  <c r="AH512" i="16"/>
  <c r="AH314" i="16"/>
  <c r="AH20" i="16"/>
  <c r="AH164" i="16"/>
  <c r="AH170" i="16"/>
  <c r="AH134" i="16"/>
  <c r="AH215" i="16"/>
  <c r="AH446" i="16"/>
  <c r="AH237" i="16"/>
  <c r="AH351" i="16"/>
  <c r="C8" i="22"/>
  <c r="C8" i="23"/>
  <c r="C8" i="21"/>
  <c r="C8" i="20"/>
  <c r="AH3" i="16"/>
  <c r="C69" i="23" l="1"/>
  <c r="C307" i="23"/>
  <c r="C572" i="23"/>
  <c r="C299" i="23"/>
  <c r="C335" i="23"/>
  <c r="C482" i="23"/>
  <c r="C275" i="23"/>
  <c r="C287" i="23"/>
  <c r="C446" i="23"/>
  <c r="C494" i="23"/>
  <c r="C382" i="23"/>
  <c r="C430" i="23"/>
  <c r="C540" i="23"/>
  <c r="C576" i="23"/>
  <c r="C398" i="23"/>
  <c r="C514" i="23"/>
  <c r="C271" i="23"/>
  <c r="C450" i="23"/>
  <c r="C604" i="23"/>
  <c r="C207" i="23"/>
  <c r="C227" i="23"/>
  <c r="C323" i="23"/>
  <c r="C354" i="23"/>
  <c r="C386" i="23"/>
  <c r="C414" i="23"/>
  <c r="C478" i="23"/>
  <c r="C231" i="23"/>
  <c r="C291" i="23"/>
  <c r="C223" i="23"/>
  <c r="C588" i="23"/>
  <c r="C510" i="23"/>
  <c r="C366" i="23"/>
  <c r="C434" i="23"/>
  <c r="C339" i="23"/>
  <c r="C259" i="23"/>
  <c r="C402" i="23"/>
  <c r="C247" i="23"/>
  <c r="C528" i="23"/>
  <c r="C263" i="23"/>
  <c r="C544" i="23"/>
  <c r="C243" i="23"/>
  <c r="C466" i="23"/>
  <c r="C239" i="23"/>
  <c r="C498" i="23"/>
  <c r="C195" i="23"/>
  <c r="C524" i="23"/>
  <c r="C191" i="23"/>
  <c r="C319" i="23"/>
  <c r="C255" i="23"/>
  <c r="C370" i="23"/>
  <c r="C560" i="23"/>
  <c r="C351" i="23"/>
  <c r="C556" i="23"/>
  <c r="C462" i="23"/>
  <c r="C211" i="23"/>
  <c r="C418" i="23"/>
  <c r="C445" i="23"/>
  <c r="C312" i="23"/>
  <c r="C531" i="23"/>
  <c r="C305" i="23"/>
  <c r="C314" i="23"/>
  <c r="C543" i="23"/>
  <c r="C570" i="23"/>
  <c r="C330" i="23"/>
  <c r="C488" i="23"/>
  <c r="C400" i="23"/>
  <c r="C218" i="23"/>
  <c r="C487" i="23"/>
  <c r="C419" i="23"/>
  <c r="C245" i="23"/>
  <c r="C449" i="23"/>
  <c r="C613" i="23"/>
  <c r="C423" i="23"/>
  <c r="C513" i="23"/>
  <c r="C361" i="23"/>
  <c r="C443" i="23"/>
  <c r="C346" i="23"/>
  <c r="C313" i="23"/>
  <c r="C511" i="23"/>
  <c r="C322" i="23"/>
  <c r="C412" i="23"/>
  <c r="C221" i="23"/>
  <c r="C265" i="23"/>
  <c r="C281" i="23"/>
  <c r="C549" i="23"/>
  <c r="C367" i="23"/>
  <c r="C338" i="23"/>
  <c r="C493" i="23"/>
  <c r="C204" i="23"/>
  <c r="C585" i="23"/>
  <c r="C598" i="23"/>
  <c r="C578" i="23"/>
  <c r="C383" i="23"/>
  <c r="C249" i="23"/>
  <c r="C424" i="23"/>
  <c r="C591" i="23"/>
  <c r="C226" i="23"/>
  <c r="C214" i="23"/>
  <c r="C248" i="23"/>
  <c r="C348" i="23"/>
  <c r="C372" i="23"/>
  <c r="C606" i="23"/>
  <c r="C427" i="23"/>
  <c r="C208" i="23"/>
  <c r="C232" i="23"/>
  <c r="C210" i="23"/>
  <c r="C452" i="23"/>
  <c r="C246" i="23"/>
  <c r="C254" i="23"/>
  <c r="C252" i="23"/>
  <c r="C501" i="23"/>
  <c r="C310" i="23"/>
  <c r="C573" i="23"/>
  <c r="C435" i="23"/>
  <c r="C529" i="23"/>
  <c r="C399" i="23"/>
  <c r="C238" i="23"/>
  <c r="C607" i="23"/>
  <c r="C439" i="23"/>
  <c r="C213" i="23"/>
  <c r="C261" i="23"/>
  <c r="C472" i="23"/>
  <c r="C413" i="23"/>
  <c r="C569" i="23"/>
  <c r="C508" i="23"/>
  <c r="C463" i="23"/>
  <c r="C240" i="23"/>
  <c r="C520" i="23"/>
  <c r="C431" i="23"/>
  <c r="C481" i="23"/>
  <c r="C300" i="23"/>
  <c r="C185" i="23"/>
  <c r="C408" i="23"/>
  <c r="C328" i="23"/>
  <c r="C567" i="23"/>
  <c r="C317" i="23"/>
  <c r="C353" i="23"/>
  <c r="C440" i="23"/>
  <c r="C597" i="23"/>
  <c r="C582" i="23"/>
  <c r="C371" i="23"/>
  <c r="C302" i="23"/>
  <c r="C603" i="23"/>
  <c r="C237" i="23"/>
  <c r="C476" i="23"/>
  <c r="C467" i="23"/>
  <c r="C198" i="23"/>
  <c r="C395" i="23"/>
  <c r="C602" i="23"/>
  <c r="C225" i="23"/>
  <c r="C557" i="23"/>
  <c r="C228" i="23"/>
  <c r="C387" i="23"/>
  <c r="C324" i="23"/>
  <c r="C205" i="23"/>
  <c r="C301" i="23"/>
  <c r="C537" i="23"/>
  <c r="C264" i="23"/>
  <c r="C453" i="23"/>
  <c r="C583" i="23"/>
  <c r="C257" i="23"/>
  <c r="C262" i="23"/>
  <c r="C364" i="23"/>
  <c r="C380" i="23"/>
  <c r="C297" i="23"/>
  <c r="C468" i="23"/>
  <c r="C288" i="23"/>
  <c r="C614" i="23"/>
  <c r="C480" i="23"/>
  <c r="C581" i="23"/>
  <c r="C216" i="23"/>
  <c r="C459" i="23"/>
  <c r="C321" i="23"/>
  <c r="C234" i="23"/>
  <c r="C242" i="23"/>
  <c r="C555" i="23"/>
  <c r="C269" i="23"/>
  <c r="C527" i="23"/>
  <c r="C286" i="23"/>
  <c r="C475" i="23"/>
  <c r="C561" i="23"/>
  <c r="C365" i="23"/>
  <c r="C497" i="23"/>
  <c r="C341" i="23"/>
  <c r="C206" i="23"/>
  <c r="C566" i="23"/>
  <c r="C425" i="23"/>
  <c r="C284" i="23"/>
  <c r="C610" i="23"/>
  <c r="C236" i="23"/>
  <c r="C575" i="23"/>
  <c r="C523" i="23"/>
  <c r="C448" i="23"/>
  <c r="C533" i="23"/>
  <c r="C465" i="23"/>
  <c r="C192" i="23"/>
  <c r="C304" i="23"/>
  <c r="C484" i="23"/>
  <c r="C285" i="23"/>
  <c r="C360" i="23"/>
  <c r="C277" i="23"/>
  <c r="C577" i="23"/>
  <c r="C519" i="23"/>
  <c r="C594" i="23"/>
  <c r="C332" i="23"/>
  <c r="C256" i="23"/>
  <c r="C605" i="23"/>
  <c r="C477" i="23"/>
  <c r="C359" i="23"/>
  <c r="C601" i="23"/>
  <c r="C202" i="23"/>
  <c r="C209" i="23"/>
  <c r="C289" i="23"/>
  <c r="C589" i="23"/>
  <c r="C336" i="23"/>
  <c r="C559" i="23"/>
  <c r="C396" i="23"/>
  <c r="C562" i="23"/>
  <c r="C294" i="23"/>
  <c r="C356" i="23"/>
  <c r="C253" i="23"/>
  <c r="C538" i="23"/>
  <c r="C368" i="23"/>
  <c r="C615" i="23"/>
  <c r="C282" i="23"/>
  <c r="C404" i="23"/>
  <c r="C333" i="23"/>
  <c r="C437" i="23"/>
  <c r="C401" i="23"/>
  <c r="C617" i="23"/>
  <c r="C350" i="23"/>
  <c r="C407" i="23"/>
  <c r="C460" i="23"/>
  <c r="C193" i="23"/>
  <c r="C292" i="23"/>
  <c r="C553" i="23"/>
  <c r="C471" i="23"/>
  <c r="C599" i="23"/>
  <c r="C381" i="23"/>
  <c r="C587" i="23"/>
  <c r="C405" i="23"/>
  <c r="C345" i="23"/>
  <c r="C479" i="23"/>
  <c r="C586" i="23"/>
  <c r="C545" i="23"/>
  <c r="C357" i="23"/>
  <c r="C420" i="23"/>
  <c r="C189" i="23"/>
  <c r="C525" i="23"/>
  <c r="C530" i="23"/>
  <c r="C590" i="23"/>
  <c r="C507" i="23"/>
  <c r="C558" i="23"/>
  <c r="C268" i="23"/>
  <c r="C496" i="23"/>
  <c r="C447" i="23"/>
  <c r="C186" i="23"/>
  <c r="C526" i="23"/>
  <c r="C326" i="23"/>
  <c r="C517" i="23"/>
  <c r="C509" i="23"/>
  <c r="C433" i="23"/>
  <c r="C325" i="23"/>
  <c r="C489" i="23"/>
  <c r="C593" i="23"/>
  <c r="C342" i="23"/>
  <c r="C393" i="23"/>
  <c r="C306" i="23"/>
  <c r="C512" i="23"/>
  <c r="C276" i="23"/>
  <c r="C550" i="23"/>
  <c r="C574" i="23"/>
  <c r="C492" i="23"/>
  <c r="C308" i="23"/>
  <c r="C409" i="23"/>
  <c r="C417" i="23"/>
  <c r="C392" i="23"/>
  <c r="C222" i="23"/>
  <c r="C491" i="23"/>
  <c r="C376" i="23"/>
  <c r="C554" i="23"/>
  <c r="C483" i="23"/>
  <c r="C469" i="23"/>
  <c r="C188" i="23"/>
  <c r="C244" i="23"/>
  <c r="C515" i="23"/>
  <c r="C280" i="23"/>
  <c r="C233" i="23"/>
  <c r="C456" i="23"/>
  <c r="C200" i="23"/>
  <c r="C355" i="23"/>
  <c r="C403" i="23"/>
  <c r="C505" i="23"/>
  <c r="C542" i="23"/>
  <c r="C516" i="23"/>
  <c r="C547" i="23"/>
  <c r="C451" i="23"/>
  <c r="C441" i="23"/>
  <c r="C504" i="23"/>
  <c r="C190" i="23"/>
  <c r="C375" i="23"/>
  <c r="C444" i="23"/>
  <c r="C411" i="23"/>
  <c r="C379" i="23"/>
  <c r="C499" i="23"/>
  <c r="C197" i="23"/>
  <c r="C212" i="23"/>
  <c r="C316" i="23"/>
  <c r="C298" i="23"/>
  <c r="C385" i="23"/>
  <c r="C416" i="23"/>
  <c r="C329" i="23"/>
  <c r="C220" i="23"/>
  <c r="C318" i="23"/>
  <c r="C340" i="23"/>
  <c r="C363" i="23"/>
  <c r="C241" i="23"/>
  <c r="C309" i="23"/>
  <c r="C539" i="23"/>
  <c r="C377" i="23"/>
  <c r="C473" i="23"/>
  <c r="C521" i="23"/>
  <c r="C485" i="23"/>
  <c r="C373" i="23"/>
  <c r="C337" i="23"/>
  <c r="C579" i="23"/>
  <c r="C461" i="23"/>
  <c r="C535" i="23"/>
  <c r="C260" i="23"/>
  <c r="C349" i="23"/>
  <c r="C609" i="23"/>
  <c r="C334" i="23"/>
  <c r="C455" i="23"/>
  <c r="C273" i="23"/>
  <c r="C290" i="23"/>
  <c r="C266" i="23"/>
  <c r="C500" i="23"/>
  <c r="C457" i="23"/>
  <c r="C320" i="23"/>
  <c r="C428" i="23"/>
  <c r="C571" i="23"/>
  <c r="C503" i="23"/>
  <c r="C397" i="23"/>
  <c r="C184" i="23"/>
  <c r="C389" i="23"/>
  <c r="C563" i="23"/>
  <c r="C293" i="23"/>
  <c r="C230" i="23"/>
  <c r="C391" i="23"/>
  <c r="C429" i="23"/>
  <c r="C534" i="23"/>
  <c r="C388" i="23"/>
  <c r="C224" i="23"/>
  <c r="C274" i="23"/>
  <c r="C369" i="23"/>
  <c r="C278" i="23"/>
  <c r="C196" i="23"/>
  <c r="C272" i="23"/>
  <c r="C194" i="23"/>
  <c r="C384" i="23"/>
  <c r="C296" i="23"/>
  <c r="C436" i="23"/>
  <c r="C495" i="23"/>
  <c r="C546" i="23"/>
  <c r="C415" i="23"/>
  <c r="C344" i="23"/>
  <c r="C611" i="23"/>
  <c r="C250" i="23"/>
  <c r="C217" i="23"/>
  <c r="C229" i="23"/>
  <c r="C595" i="23"/>
  <c r="C464" i="23"/>
  <c r="C432" i="23"/>
  <c r="C551" i="23"/>
  <c r="C421" i="23"/>
  <c r="C352" i="23"/>
  <c r="C258" i="23"/>
  <c r="C201" i="23"/>
  <c r="C541" i="23"/>
  <c r="C565" i="23"/>
  <c r="C270" i="23"/>
  <c r="C608" i="23"/>
  <c r="C486" i="23"/>
  <c r="C580" i="23"/>
  <c r="C187" i="23"/>
  <c r="C279" i="23"/>
  <c r="C267" i="23"/>
  <c r="C532" i="23"/>
  <c r="C438" i="23"/>
  <c r="C378" i="23"/>
  <c r="C612" i="23"/>
  <c r="C199" i="23"/>
  <c r="C616" i="23"/>
  <c r="C283" i="23"/>
  <c r="C470" i="23"/>
  <c r="C343" i="23"/>
  <c r="C410" i="23"/>
  <c r="C596" i="23"/>
  <c r="C183" i="23"/>
  <c r="C406" i="23"/>
  <c r="C568" i="23"/>
  <c r="C422" i="23"/>
  <c r="C315" i="23"/>
  <c r="C235" i="23"/>
  <c r="C303" i="23"/>
  <c r="C347" i="23"/>
  <c r="C251" i="23"/>
  <c r="C548" i="23"/>
  <c r="C311" i="23"/>
  <c r="C454" i="23"/>
  <c r="C490" i="23"/>
  <c r="C564" i="23"/>
  <c r="C458" i="23"/>
  <c r="C374" i="23"/>
  <c r="C215" i="23"/>
  <c r="C584" i="23"/>
  <c r="C331" i="23"/>
  <c r="C362" i="23"/>
  <c r="C474" i="23"/>
  <c r="C600" i="23"/>
  <c r="C295" i="23"/>
  <c r="C506" i="23"/>
  <c r="C552" i="23"/>
  <c r="C518" i="23"/>
  <c r="C442" i="23"/>
  <c r="C592" i="23"/>
  <c r="C522" i="23"/>
  <c r="C536" i="23"/>
  <c r="C219" i="23"/>
  <c r="C426" i="23"/>
  <c r="C358" i="23"/>
  <c r="C390" i="23"/>
  <c r="C327" i="23"/>
  <c r="C394" i="23"/>
  <c r="C502" i="23"/>
  <c r="C203" i="23"/>
  <c r="C36" i="23"/>
  <c r="C168" i="23"/>
  <c r="C88" i="23"/>
  <c r="C110" i="23"/>
  <c r="C82" i="23"/>
  <c r="C103" i="23"/>
  <c r="C50" i="23"/>
  <c r="C179" i="23"/>
  <c r="C109" i="23"/>
  <c r="C169" i="23"/>
  <c r="C146" i="23"/>
  <c r="C58" i="23"/>
  <c r="C32" i="23"/>
  <c r="C27" i="23"/>
  <c r="C171" i="23"/>
  <c r="C53" i="23"/>
  <c r="C150" i="23"/>
  <c r="C66" i="23"/>
  <c r="C24" i="23"/>
  <c r="C134" i="23"/>
  <c r="C35" i="23"/>
  <c r="C96" i="23"/>
  <c r="C122" i="23"/>
  <c r="C119" i="23"/>
  <c r="C70" i="23"/>
  <c r="C94" i="23"/>
  <c r="C34" i="23"/>
  <c r="C31" i="23"/>
  <c r="C164" i="23"/>
  <c r="C165" i="23"/>
  <c r="C114" i="23"/>
  <c r="C156" i="23"/>
  <c r="C38" i="23"/>
  <c r="C25" i="23"/>
  <c r="C104" i="23"/>
  <c r="C44" i="23"/>
  <c r="C60" i="23"/>
  <c r="C149" i="23"/>
  <c r="C126" i="23"/>
  <c r="C125" i="23"/>
  <c r="C115" i="23"/>
  <c r="C145" i="23"/>
  <c r="C78" i="23"/>
  <c r="C65" i="23"/>
  <c r="C40" i="23"/>
  <c r="C90" i="23"/>
  <c r="C99" i="23"/>
  <c r="C56" i="23"/>
  <c r="C102" i="23"/>
  <c r="C33" i="23"/>
  <c r="C175" i="23"/>
  <c r="C105" i="23"/>
  <c r="C68" i="23"/>
  <c r="C15" i="23"/>
  <c r="C137" i="23"/>
  <c r="C84" i="23"/>
  <c r="C51" i="23"/>
  <c r="C159" i="23"/>
  <c r="C67" i="23"/>
  <c r="C112" i="23"/>
  <c r="C127" i="23"/>
  <c r="C80" i="23"/>
  <c r="C22" i="23"/>
  <c r="C73" i="23"/>
  <c r="C61" i="23"/>
  <c r="C157" i="23"/>
  <c r="C132" i="23"/>
  <c r="C48" i="23"/>
  <c r="C47" i="23"/>
  <c r="C135" i="23"/>
  <c r="C16" i="23"/>
  <c r="C28" i="23"/>
  <c r="C148" i="23"/>
  <c r="C128" i="23"/>
  <c r="C55" i="23"/>
  <c r="C106" i="23"/>
  <c r="C43" i="23"/>
  <c r="C57" i="23"/>
  <c r="C85" i="23"/>
  <c r="C147" i="23"/>
  <c r="C155" i="23"/>
  <c r="C76" i="23"/>
  <c r="C130" i="23"/>
  <c r="C30" i="23"/>
  <c r="C158" i="23"/>
  <c r="C42" i="23"/>
  <c r="C37" i="23"/>
  <c r="C180" i="23"/>
  <c r="C75" i="23"/>
  <c r="C144" i="23"/>
  <c r="C41" i="23"/>
  <c r="C131" i="23"/>
  <c r="C161" i="23"/>
  <c r="C21" i="23"/>
  <c r="C124" i="23"/>
  <c r="C54" i="23"/>
  <c r="C173" i="23"/>
  <c r="C111" i="23"/>
  <c r="C151" i="23"/>
  <c r="C118" i="23"/>
  <c r="C97" i="23"/>
  <c r="C140" i="23"/>
  <c r="C176" i="23"/>
  <c r="C63" i="23"/>
  <c r="C98" i="23"/>
  <c r="C62" i="23"/>
  <c r="C139" i="23"/>
  <c r="C170" i="23"/>
  <c r="C107" i="23"/>
  <c r="C117" i="23"/>
  <c r="C17" i="23"/>
  <c r="C20" i="23"/>
  <c r="C64" i="23"/>
  <c r="C92" i="23"/>
  <c r="C108" i="23"/>
  <c r="C113" i="23"/>
  <c r="C129" i="23"/>
  <c r="C174" i="23"/>
  <c r="C163" i="23"/>
  <c r="C182" i="23"/>
  <c r="C100" i="23"/>
  <c r="C167" i="23"/>
  <c r="C52" i="23"/>
  <c r="C18" i="23"/>
  <c r="C72" i="23"/>
  <c r="C121" i="23"/>
  <c r="C74" i="23"/>
  <c r="C142" i="23"/>
  <c r="C160" i="23"/>
  <c r="C136" i="23"/>
  <c r="C153" i="23"/>
  <c r="C181" i="23"/>
  <c r="C29" i="23"/>
  <c r="C138" i="23"/>
  <c r="C116" i="23"/>
  <c r="C93" i="23"/>
  <c r="C162" i="23"/>
  <c r="C143" i="23"/>
  <c r="C89" i="23"/>
  <c r="C77" i="23"/>
  <c r="C87" i="23"/>
  <c r="C83" i="23"/>
  <c r="C123" i="23"/>
  <c r="C79" i="23"/>
  <c r="C14" i="23"/>
  <c r="C91" i="23"/>
  <c r="C13" i="23"/>
  <c r="C59" i="23"/>
  <c r="C154" i="23"/>
  <c r="C23" i="23"/>
  <c r="C49" i="23"/>
  <c r="C86" i="23"/>
  <c r="C133" i="23"/>
  <c r="C95" i="23"/>
  <c r="C177" i="23"/>
  <c r="C81" i="23"/>
  <c r="C152" i="23"/>
  <c r="C45" i="23"/>
  <c r="C71" i="23"/>
  <c r="C120" i="23"/>
  <c r="C166" i="23"/>
  <c r="C101" i="23"/>
  <c r="C46" i="23"/>
  <c r="C19" i="23"/>
  <c r="C141" i="23"/>
  <c r="C39" i="23"/>
  <c r="C178" i="23"/>
  <c r="C172" i="23"/>
  <c r="C26" i="23"/>
  <c r="AJ3" i="16" l="1"/>
  <c r="O12" i="1" s="1"/>
  <c r="P12" i="1" s="1"/>
  <c r="O7" i="1"/>
  <c r="P7" i="1" s="1"/>
  <c r="AK3" i="16" l="1"/>
  <c r="AL3" i="16" s="1"/>
  <c r="O8" i="1"/>
  <c r="P8" i="1" s="1"/>
  <c r="O11" i="1"/>
  <c r="P11" i="1" s="1"/>
  <c r="N20" i="1"/>
  <c r="O15" i="1"/>
  <c r="P15" i="1" s="1"/>
  <c r="O14" i="1"/>
  <c r="P14" i="1" s="1"/>
  <c r="O10" i="1"/>
  <c r="P10" i="1" s="1"/>
  <c r="O13" i="1"/>
  <c r="P13" i="1" s="1"/>
  <c r="O9" i="1"/>
  <c r="P9" i="1" s="1"/>
  <c r="A4" i="22" l="1"/>
  <c r="P18" i="1"/>
  <c r="P19" i="1" s="1"/>
  <c r="AN3" i="16" l="1"/>
  <c r="A10" i="22"/>
  <c r="A7" i="22" a="1"/>
  <c r="A7" i="22" s="1"/>
  <c r="Q16" i="1"/>
  <c r="T16" i="1"/>
  <c r="C9" i="21" l="1"/>
  <c r="AM3" i="16"/>
  <c r="C9" i="20"/>
  <c r="D9" i="17"/>
  <c r="C9" i="22"/>
  <c r="C170" i="22"/>
  <c r="Q7" i="1"/>
  <c r="R7" i="1" s="1"/>
  <c r="C128" i="22" l="1"/>
  <c r="C191" i="22"/>
  <c r="C521" i="22"/>
  <c r="C425" i="22"/>
  <c r="C551" i="22"/>
  <c r="C299" i="22"/>
  <c r="C393" i="22"/>
  <c r="C335" i="22"/>
  <c r="C509" i="22"/>
  <c r="C235" i="22"/>
  <c r="C267" i="22"/>
  <c r="C461" i="22"/>
  <c r="C555" i="22"/>
  <c r="C539" i="22"/>
  <c r="C259" i="22"/>
  <c r="C223" i="22"/>
  <c r="C457" i="22"/>
  <c r="C243" i="22"/>
  <c r="C227" i="22"/>
  <c r="C239" i="22"/>
  <c r="C413" i="22"/>
  <c r="C207" i="22"/>
  <c r="C477" i="22"/>
  <c r="C381" i="22"/>
  <c r="C271" i="22"/>
  <c r="C365" i="22"/>
  <c r="C523" i="22"/>
  <c r="C583" i="22"/>
  <c r="C603" i="22"/>
  <c r="C319" i="22"/>
  <c r="C351" i="22"/>
  <c r="C203" i="22"/>
  <c r="C397" i="22"/>
  <c r="C587" i="22"/>
  <c r="C493" i="22"/>
  <c r="C287" i="22"/>
  <c r="C615" i="22"/>
  <c r="C255" i="22"/>
  <c r="C361" i="22"/>
  <c r="C303" i="22"/>
  <c r="C279" i="22"/>
  <c r="C429" i="22"/>
  <c r="C195" i="22"/>
  <c r="C489" i="22"/>
  <c r="C445" i="22"/>
  <c r="C331" i="22"/>
  <c r="C211" i="22"/>
  <c r="C571" i="22"/>
  <c r="C346" i="22"/>
  <c r="C610" i="22"/>
  <c r="C264" i="22"/>
  <c r="C320" i="22"/>
  <c r="C242" i="22"/>
  <c r="C388" i="22"/>
  <c r="C391" i="22"/>
  <c r="C408" i="22"/>
  <c r="C573" i="22"/>
  <c r="C363" i="22"/>
  <c r="C208" i="22"/>
  <c r="C584" i="22"/>
  <c r="C269" i="22"/>
  <c r="C496" i="22"/>
  <c r="C349" i="22"/>
  <c r="C278" i="22"/>
  <c r="C198" i="22"/>
  <c r="C289" i="22"/>
  <c r="C450" i="22"/>
  <c r="C460" i="22"/>
  <c r="C212" i="22"/>
  <c r="C302" i="22"/>
  <c r="C241" i="22"/>
  <c r="C209" i="22"/>
  <c r="C605" i="22"/>
  <c r="C276" i="22"/>
  <c r="C238" i="22"/>
  <c r="C504" i="22"/>
  <c r="C304" i="22"/>
  <c r="C569" i="22"/>
  <c r="C202" i="22"/>
  <c r="C220" i="22"/>
  <c r="C565" i="22"/>
  <c r="C394" i="22"/>
  <c r="C396" i="22"/>
  <c r="C366" i="22"/>
  <c r="C447" i="22"/>
  <c r="C516" i="22"/>
  <c r="C338" i="22"/>
  <c r="C294" i="22"/>
  <c r="C596" i="22"/>
  <c r="C290" i="22"/>
  <c r="C297" i="22"/>
  <c r="C514" i="22"/>
  <c r="C549" i="22"/>
  <c r="C451" i="22"/>
  <c r="C197" i="22"/>
  <c r="C222" i="22"/>
  <c r="C305" i="22"/>
  <c r="C435" i="22"/>
  <c r="C502" i="22"/>
  <c r="C201" i="22"/>
  <c r="C313" i="22"/>
  <c r="C384" i="22"/>
  <c r="C458" i="22"/>
  <c r="C511" i="22"/>
  <c r="C386" i="22"/>
  <c r="C604" i="22"/>
  <c r="C281" i="22"/>
  <c r="C282" i="22"/>
  <c r="C317" i="22"/>
  <c r="C484" i="22"/>
  <c r="C362" i="22"/>
  <c r="C372" i="22"/>
  <c r="C476" i="22"/>
  <c r="C360" i="22"/>
  <c r="C406" i="22"/>
  <c r="C186" i="22"/>
  <c r="C218" i="22"/>
  <c r="C483" i="22"/>
  <c r="C585" i="22"/>
  <c r="C402" i="22"/>
  <c r="C548" i="22"/>
  <c r="C330" i="22"/>
  <c r="C383" i="22"/>
  <c r="C428" i="22"/>
  <c r="C404" i="22"/>
  <c r="C464" i="22"/>
  <c r="C440" i="22"/>
  <c r="C375" i="22"/>
  <c r="C580" i="22"/>
  <c r="C359" i="22"/>
  <c r="C232" i="22"/>
  <c r="C399" i="22"/>
  <c r="C326" i="22"/>
  <c r="C344" i="22"/>
  <c r="C286" i="22"/>
  <c r="C510" i="22"/>
  <c r="C598" i="22"/>
  <c r="C329" i="22"/>
  <c r="C309" i="22"/>
  <c r="C554" i="22"/>
  <c r="C270" i="22"/>
  <c r="C206" i="22"/>
  <c r="C560" i="22"/>
  <c r="C420" i="22"/>
  <c r="C482" i="22"/>
  <c r="C499" i="22"/>
  <c r="C506" i="22"/>
  <c r="C459" i="22"/>
  <c r="C419" i="22"/>
  <c r="C562" i="22"/>
  <c r="C193" i="22"/>
  <c r="C602" i="22"/>
  <c r="C616" i="22"/>
  <c r="C321" i="22"/>
  <c r="C503" i="22"/>
  <c r="C380" i="22"/>
  <c r="C530" i="22"/>
  <c r="C400" i="22"/>
  <c r="C226" i="22"/>
  <c r="C250" i="22"/>
  <c r="C246" i="22"/>
  <c r="C536" i="22"/>
  <c r="C570" i="22"/>
  <c r="C418" i="22"/>
  <c r="C403" i="22"/>
  <c r="C414" i="22"/>
  <c r="C355" i="22"/>
  <c r="C455" i="22"/>
  <c r="C348" i="22"/>
  <c r="C491" i="22"/>
  <c r="C434" i="22"/>
  <c r="C495" i="22"/>
  <c r="C189" i="22"/>
  <c r="C340" i="22"/>
  <c r="C350" i="22"/>
  <c r="C576" i="22"/>
  <c r="C387" i="22"/>
  <c r="C612" i="22"/>
  <c r="C257" i="22"/>
  <c r="C273" i="22"/>
  <c r="C544" i="22"/>
  <c r="C261" i="22"/>
  <c r="C214" i="22"/>
  <c r="C574" i="22"/>
  <c r="C288" i="22"/>
  <c r="C306" i="22"/>
  <c r="C474" i="22"/>
  <c r="C316" i="22"/>
  <c r="C472" i="22"/>
  <c r="C225" i="22"/>
  <c r="C470" i="22"/>
  <c r="C613" i="22"/>
  <c r="C568" i="22"/>
  <c r="C486" i="22"/>
  <c r="C364" i="22"/>
  <c r="C333" i="22"/>
  <c r="C204" i="22"/>
  <c r="C550" i="22"/>
  <c r="C532" i="22"/>
  <c r="C200" i="22"/>
  <c r="C508" i="22"/>
  <c r="C540" i="22"/>
  <c r="C332" i="22"/>
  <c r="C293" i="22"/>
  <c r="C617" i="22"/>
  <c r="C390" i="22"/>
  <c r="C337" i="22"/>
  <c r="C558" i="22"/>
  <c r="C431" i="22"/>
  <c r="C442" i="22"/>
  <c r="C528" i="22"/>
  <c r="C268" i="22"/>
  <c r="C213" i="22"/>
  <c r="C608" i="22"/>
  <c r="C475" i="22"/>
  <c r="C410" i="22"/>
  <c r="C392" i="22"/>
  <c r="C274" i="22"/>
  <c r="C310" i="22"/>
  <c r="C452" i="22"/>
  <c r="C184" i="22"/>
  <c r="C553" i="22"/>
  <c r="C494" i="22"/>
  <c r="C216" i="22"/>
  <c r="C185" i="22"/>
  <c r="C589" i="22"/>
  <c r="C526" i="22"/>
  <c r="C578" i="22"/>
  <c r="C609" i="22"/>
  <c r="C561" i="22"/>
  <c r="C537" i="22"/>
  <c r="C224" i="22"/>
  <c r="C466" i="22"/>
  <c r="C411" i="22"/>
  <c r="C256" i="22"/>
  <c r="C492" i="22"/>
  <c r="C566" i="22"/>
  <c r="C500" i="22"/>
  <c r="C507" i="22"/>
  <c r="C233" i="22"/>
  <c r="C244" i="22"/>
  <c r="C590" i="22"/>
  <c r="C572" i="22"/>
  <c r="C546" i="22"/>
  <c r="C254" i="22"/>
  <c r="C541" i="22"/>
  <c r="C368" i="22"/>
  <c r="C438" i="22"/>
  <c r="C422" i="22"/>
  <c r="C229" i="22"/>
  <c r="C416" i="22"/>
  <c r="C522" i="22"/>
  <c r="C252" i="22"/>
  <c r="C367" i="22"/>
  <c r="C194" i="22"/>
  <c r="C592" i="22"/>
  <c r="C328" i="22"/>
  <c r="C376" i="22"/>
  <c r="C479" i="22"/>
  <c r="C285" i="22"/>
  <c r="C538" i="22"/>
  <c r="C245" i="22"/>
  <c r="C280" i="22"/>
  <c r="C334" i="22"/>
  <c r="C230" i="22"/>
  <c r="C312" i="22"/>
  <c r="C205" i="22"/>
  <c r="C577" i="22"/>
  <c r="C588" i="22"/>
  <c r="C519" i="22"/>
  <c r="C581" i="22"/>
  <c r="C249" i="22"/>
  <c r="C564" i="22"/>
  <c r="C597" i="22"/>
  <c r="C300" i="22"/>
  <c r="C614" i="22"/>
  <c r="C443" i="22"/>
  <c r="C318" i="22"/>
  <c r="C284" i="22"/>
  <c r="C342" i="22"/>
  <c r="C446" i="22"/>
  <c r="C228" i="22"/>
  <c r="C600" i="22"/>
  <c r="C490" i="22"/>
  <c r="C586" i="22"/>
  <c r="C593" i="22"/>
  <c r="C314" i="22"/>
  <c r="C456" i="22"/>
  <c r="C354" i="22"/>
  <c r="C358" i="22"/>
  <c r="C374" i="22"/>
  <c r="C407" i="22"/>
  <c r="C336" i="22"/>
  <c r="C379" i="22"/>
  <c r="C296" i="22"/>
  <c r="C427" i="22"/>
  <c r="C234" i="22"/>
  <c r="C292" i="22"/>
  <c r="C515" i="22"/>
  <c r="C582" i="22"/>
  <c r="C221" i="22"/>
  <c r="C487" i="22"/>
  <c r="C308" i="22"/>
  <c r="C210" i="22"/>
  <c r="C248" i="22"/>
  <c r="C518" i="22"/>
  <c r="C444" i="22"/>
  <c r="C525" i="22"/>
  <c r="C471" i="22"/>
  <c r="C324" i="22"/>
  <c r="C439" i="22"/>
  <c r="C265" i="22"/>
  <c r="C488" i="22"/>
  <c r="C594" i="22"/>
  <c r="C398" i="22"/>
  <c r="C480" i="22"/>
  <c r="C542" i="22"/>
  <c r="C188" i="22"/>
  <c r="C301" i="22"/>
  <c r="C478" i="22"/>
  <c r="C463" i="22"/>
  <c r="C217" i="22"/>
  <c r="C277" i="22"/>
  <c r="C512" i="22"/>
  <c r="C370" i="22"/>
  <c r="C240" i="22"/>
  <c r="C467" i="22"/>
  <c r="C556" i="22"/>
  <c r="C266" i="22"/>
  <c r="C272" i="22"/>
  <c r="C371" i="22"/>
  <c r="C520" i="22"/>
  <c r="C529" i="22"/>
  <c r="C298" i="22"/>
  <c r="C325" i="22"/>
  <c r="C430" i="22"/>
  <c r="C601" i="22"/>
  <c r="C524" i="22"/>
  <c r="C552" i="22"/>
  <c r="C196" i="22"/>
  <c r="C545" i="22"/>
  <c r="C448" i="22"/>
  <c r="C415" i="22"/>
  <c r="C468" i="22"/>
  <c r="C395" i="22"/>
  <c r="C382" i="22"/>
  <c r="C236" i="22"/>
  <c r="C262" i="22"/>
  <c r="C606" i="22"/>
  <c r="C533" i="22"/>
  <c r="C352" i="22"/>
  <c r="C237" i="22"/>
  <c r="C436" i="22"/>
  <c r="C534" i="22"/>
  <c r="C253" i="22"/>
  <c r="C378" i="22"/>
  <c r="C424" i="22"/>
  <c r="C454" i="22"/>
  <c r="C423" i="22"/>
  <c r="C432" i="22"/>
  <c r="C258" i="22"/>
  <c r="C462" i="22"/>
  <c r="C426" i="22"/>
  <c r="C412" i="22"/>
  <c r="C190" i="22"/>
  <c r="C356" i="22"/>
  <c r="C341" i="22"/>
  <c r="C345" i="22"/>
  <c r="C557" i="22"/>
  <c r="C192" i="22"/>
  <c r="C260" i="22"/>
  <c r="C322" i="22"/>
  <c r="C498" i="22"/>
  <c r="C607" i="22"/>
  <c r="C357" i="22"/>
  <c r="C323" i="22"/>
  <c r="C559" i="22"/>
  <c r="C251" i="22"/>
  <c r="C517" i="22"/>
  <c r="C453" i="22"/>
  <c r="C353" i="22"/>
  <c r="C441" i="22"/>
  <c r="C543" i="22"/>
  <c r="C231" i="22"/>
  <c r="C315" i="22"/>
  <c r="C535" i="22"/>
  <c r="C409" i="22"/>
  <c r="C473" i="22"/>
  <c r="C513" i="22"/>
  <c r="C295" i="22"/>
  <c r="C327" i="22"/>
  <c r="C501" i="22"/>
  <c r="C599" i="22"/>
  <c r="C311" i="22"/>
  <c r="C347" i="22"/>
  <c r="C275" i="22"/>
  <c r="C481" i="22"/>
  <c r="C215" i="22"/>
  <c r="C579" i="22"/>
  <c r="C187" i="22"/>
  <c r="C369" i="22"/>
  <c r="C547" i="22"/>
  <c r="C469" i="22"/>
  <c r="C377" i="22"/>
  <c r="C283" i="22"/>
  <c r="C417" i="22"/>
  <c r="C563" i="22"/>
  <c r="C611" i="22"/>
  <c r="C433" i="22"/>
  <c r="C595" i="22"/>
  <c r="C531" i="22"/>
  <c r="C505" i="22"/>
  <c r="C591" i="22"/>
  <c r="C497" i="22"/>
  <c r="C401" i="22"/>
  <c r="C405" i="22"/>
  <c r="C485" i="22"/>
  <c r="C199" i="22"/>
  <c r="C527" i="22"/>
  <c r="C339" i="22"/>
  <c r="C343" i="22"/>
  <c r="C291" i="22"/>
  <c r="C263" i="22"/>
  <c r="C437" i="22"/>
  <c r="C567" i="22"/>
  <c r="C219" i="22"/>
  <c r="C449" i="22"/>
  <c r="C575" i="22"/>
  <c r="C247" i="22"/>
  <c r="C421" i="22"/>
  <c r="C183" i="22"/>
  <c r="C307" i="22"/>
  <c r="C373" i="22"/>
  <c r="C385" i="22"/>
  <c r="C389" i="22"/>
  <c r="C465" i="22"/>
  <c r="C139" i="22"/>
  <c r="C13" i="22"/>
  <c r="C30" i="22"/>
  <c r="C50" i="22"/>
  <c r="C132" i="22"/>
  <c r="C143" i="22"/>
  <c r="C106" i="22"/>
  <c r="C82" i="22"/>
  <c r="C121" i="22"/>
  <c r="C48" i="22"/>
  <c r="C131" i="22"/>
  <c r="C149" i="22"/>
  <c r="C169" i="22"/>
  <c r="C103" i="22"/>
  <c r="C80" i="22"/>
  <c r="C26" i="22"/>
  <c r="C168" i="22"/>
  <c r="C96" i="22"/>
  <c r="C16" i="22"/>
  <c r="C130" i="22"/>
  <c r="C157" i="22"/>
  <c r="C101" i="22"/>
  <c r="C42" i="22"/>
  <c r="C153" i="22"/>
  <c r="C99" i="22"/>
  <c r="C83" i="22"/>
  <c r="C55" i="22"/>
  <c r="C47" i="22"/>
  <c r="C56" i="22"/>
  <c r="C71" i="22"/>
  <c r="C156" i="22"/>
  <c r="C59" i="22"/>
  <c r="C141" i="22"/>
  <c r="C160" i="22"/>
  <c r="C180" i="22"/>
  <c r="C127" i="22"/>
  <c r="C23" i="22"/>
  <c r="C117" i="22"/>
  <c r="C102" i="22"/>
  <c r="C109" i="22"/>
  <c r="C119" i="22"/>
  <c r="C147" i="22"/>
  <c r="C171" i="22"/>
  <c r="C118" i="22"/>
  <c r="C24" i="22"/>
  <c r="C27" i="22"/>
  <c r="C162" i="22"/>
  <c r="C89" i="22"/>
  <c r="C110" i="22"/>
  <c r="C39" i="22"/>
  <c r="C81" i="22"/>
  <c r="C163" i="22"/>
  <c r="C111" i="22"/>
  <c r="C151" i="22"/>
  <c r="C154" i="22"/>
  <c r="C54" i="22"/>
  <c r="C97" i="22"/>
  <c r="C165" i="22"/>
  <c r="C37" i="22"/>
  <c r="C53" i="22"/>
  <c r="C129" i="22"/>
  <c r="C112" i="22"/>
  <c r="C44" i="22"/>
  <c r="C45" i="22"/>
  <c r="C18" i="22"/>
  <c r="C123" i="22"/>
  <c r="C65" i="22"/>
  <c r="C92" i="22"/>
  <c r="C22" i="22"/>
  <c r="C19" i="22"/>
  <c r="C107" i="22"/>
  <c r="C25" i="22"/>
  <c r="C179" i="22"/>
  <c r="C17" i="22"/>
  <c r="C32" i="22"/>
  <c r="C95" i="22"/>
  <c r="C167" i="22"/>
  <c r="C146" i="22"/>
  <c r="C75" i="22"/>
  <c r="C90" i="22"/>
  <c r="C98" i="22"/>
  <c r="C145" i="22"/>
  <c r="C142" i="22"/>
  <c r="C35" i="22"/>
  <c r="C52" i="22"/>
  <c r="C63" i="22"/>
  <c r="C91" i="22"/>
  <c r="C115" i="22"/>
  <c r="C67" i="22"/>
  <c r="C21" i="22"/>
  <c r="C77" i="22"/>
  <c r="C29" i="22"/>
  <c r="C159" i="22"/>
  <c r="C125" i="22"/>
  <c r="C58" i="22"/>
  <c r="C175" i="22"/>
  <c r="C86" i="22"/>
  <c r="C172" i="22"/>
  <c r="C177" i="22"/>
  <c r="C66" i="22"/>
  <c r="C76" i="22"/>
  <c r="C34" i="22"/>
  <c r="C178" i="22"/>
  <c r="C100" i="22"/>
  <c r="C60" i="22"/>
  <c r="C164" i="22"/>
  <c r="C181" i="22"/>
  <c r="C40" i="22"/>
  <c r="C114" i="22"/>
  <c r="C152" i="22"/>
  <c r="C57" i="22"/>
  <c r="C134" i="22"/>
  <c r="C14" i="22"/>
  <c r="C148" i="22"/>
  <c r="C120" i="22"/>
  <c r="C144" i="22"/>
  <c r="C84" i="22"/>
  <c r="C113" i="22"/>
  <c r="C124" i="22"/>
  <c r="C36" i="22"/>
  <c r="C158" i="22"/>
  <c r="C140" i="22"/>
  <c r="C173" i="22"/>
  <c r="C41" i="22"/>
  <c r="C93" i="22"/>
  <c r="C43" i="22"/>
  <c r="C78" i="22"/>
  <c r="C166" i="22"/>
  <c r="C79" i="22"/>
  <c r="C73" i="22"/>
  <c r="C28" i="22"/>
  <c r="C138" i="22"/>
  <c r="C122" i="22"/>
  <c r="C69" i="22"/>
  <c r="C70" i="22"/>
  <c r="C108" i="22"/>
  <c r="C85" i="22"/>
  <c r="C49" i="22"/>
  <c r="C135" i="22"/>
  <c r="C161" i="22"/>
  <c r="C94" i="22"/>
  <c r="C126" i="22"/>
  <c r="C137" i="22"/>
  <c r="C68" i="22"/>
  <c r="C133" i="22"/>
  <c r="C104" i="22"/>
  <c r="C64" i="22"/>
  <c r="C31" i="22"/>
  <c r="C155" i="22"/>
  <c r="C136" i="22"/>
  <c r="C87" i="22"/>
  <c r="C62" i="22"/>
  <c r="C61" i="22"/>
  <c r="C176" i="22"/>
  <c r="C182" i="22"/>
  <c r="C74" i="22"/>
  <c r="C33" i="22"/>
  <c r="C38" i="22"/>
  <c r="C51" i="22"/>
  <c r="C116" i="22"/>
  <c r="C72" i="22"/>
  <c r="C20" i="22"/>
  <c r="C88" i="22"/>
  <c r="C150" i="22"/>
  <c r="C174" i="22"/>
  <c r="C46" i="22"/>
  <c r="C105" i="22"/>
  <c r="C15" i="22"/>
  <c r="AO3" i="16"/>
  <c r="AQ3" i="16" s="1"/>
  <c r="Q11" i="1" l="1"/>
  <c r="R11" i="1" s="1"/>
  <c r="P20" i="1"/>
  <c r="Q9" i="1"/>
  <c r="R9" i="1" s="1"/>
  <c r="Q15" i="1"/>
  <c r="R15" i="1" s="1"/>
  <c r="Q12" i="1"/>
  <c r="R12" i="1" s="1"/>
  <c r="Q14" i="1"/>
  <c r="R14" i="1" s="1"/>
  <c r="Q10" i="1"/>
  <c r="R10" i="1" s="1"/>
  <c r="Q8" i="1"/>
  <c r="R8" i="1" s="1"/>
  <c r="Q13" i="1"/>
  <c r="R13" i="1" s="1"/>
  <c r="A4" i="21" l="1"/>
  <c r="R18" i="1"/>
  <c r="R19" i="1" s="1"/>
  <c r="AS3" i="16" l="1"/>
  <c r="A10" i="21"/>
  <c r="A7" i="21" a="1"/>
  <c r="A7" i="21" s="1"/>
  <c r="D10" i="17" s="1"/>
  <c r="S16" i="1"/>
  <c r="C10" i="20" l="1"/>
  <c r="S7" i="1"/>
  <c r="T7" i="1" s="1"/>
  <c r="C10" i="21"/>
  <c r="AR3" i="16"/>
  <c r="C583" i="20" l="1"/>
  <c r="C198" i="20"/>
  <c r="C211" i="20"/>
  <c r="C413" i="20"/>
  <c r="C243" i="20"/>
  <c r="C381" i="20"/>
  <c r="C523" i="20"/>
  <c r="C571" i="20"/>
  <c r="C461" i="20"/>
  <c r="C334" i="20"/>
  <c r="C555" i="20"/>
  <c r="C457" i="20"/>
  <c r="C259" i="20"/>
  <c r="C195" i="20"/>
  <c r="C521" i="20"/>
  <c r="C227" i="20"/>
  <c r="C230" i="20"/>
  <c r="C318" i="20"/>
  <c r="C397" i="20"/>
  <c r="C429" i="20"/>
  <c r="C331" i="20"/>
  <c r="C393" i="20"/>
  <c r="C489" i="20"/>
  <c r="C551" i="20"/>
  <c r="C603" i="20"/>
  <c r="C299" i="20"/>
  <c r="C350" i="20"/>
  <c r="C425" i="20"/>
  <c r="C361" i="20"/>
  <c r="C262" i="20"/>
  <c r="C302" i="20"/>
  <c r="C214" i="20"/>
  <c r="C587" i="20"/>
  <c r="C493" i="20"/>
  <c r="C365" i="20"/>
  <c r="C509" i="20"/>
  <c r="C246" i="20"/>
  <c r="C286" i="20"/>
  <c r="C477" i="20"/>
  <c r="C445" i="20"/>
  <c r="C539" i="20"/>
  <c r="C615" i="20"/>
  <c r="C278" i="20"/>
  <c r="C490" i="20"/>
  <c r="C572" i="20"/>
  <c r="C549" i="20"/>
  <c r="C258" i="20"/>
  <c r="C470" i="20"/>
  <c r="C452" i="20"/>
  <c r="C471" i="20"/>
  <c r="C183" i="20"/>
  <c r="C576" i="20"/>
  <c r="C356" i="20"/>
  <c r="C436" i="20"/>
  <c r="C201" i="20"/>
  <c r="C248" i="20"/>
  <c r="C394" i="20"/>
  <c r="C533" i="20"/>
  <c r="C207" i="20"/>
  <c r="C311" i="20"/>
  <c r="C586" i="20"/>
  <c r="C224" i="20"/>
  <c r="C584" i="20"/>
  <c r="C344" i="20"/>
  <c r="C209" i="20"/>
  <c r="C200" i="20"/>
  <c r="C272" i="20"/>
  <c r="C379" i="20"/>
  <c r="C400" i="20"/>
  <c r="C414" i="20"/>
  <c r="C281" i="20"/>
  <c r="C573" i="20"/>
  <c r="C598" i="20"/>
  <c r="C532" i="20"/>
  <c r="C602" i="20"/>
  <c r="C492" i="20"/>
  <c r="C359" i="20"/>
  <c r="C514" i="20"/>
  <c r="C295" i="20"/>
  <c r="C545" i="20"/>
  <c r="C454" i="20"/>
  <c r="C319" i="20"/>
  <c r="C616" i="20"/>
  <c r="C289" i="20"/>
  <c r="C387" i="20"/>
  <c r="C614" i="20"/>
  <c r="C398" i="20"/>
  <c r="C368" i="20"/>
  <c r="C486" i="20"/>
  <c r="C468" i="20"/>
  <c r="C434" i="20"/>
  <c r="C606" i="20"/>
  <c r="C241" i="20"/>
  <c r="C585" i="20"/>
  <c r="C360" i="20"/>
  <c r="C343" i="20"/>
  <c r="C236" i="20"/>
  <c r="C504" i="20"/>
  <c r="C411" i="20"/>
  <c r="C257" i="20"/>
  <c r="C395" i="20"/>
  <c r="C524" i="20"/>
  <c r="C593" i="20"/>
  <c r="C355" i="20"/>
  <c r="C564" i="20"/>
  <c r="C534" i="20"/>
  <c r="C396" i="20"/>
  <c r="C306" i="20"/>
  <c r="C363" i="20"/>
  <c r="C351" i="20"/>
  <c r="C442" i="20"/>
  <c r="C526" i="20"/>
  <c r="C496" i="20"/>
  <c r="C184" i="20"/>
  <c r="C250" i="20"/>
  <c r="C191" i="20"/>
  <c r="C403" i="20"/>
  <c r="C303" i="20"/>
  <c r="C562" i="20"/>
  <c r="C265" i="20"/>
  <c r="C338" i="20"/>
  <c r="C263" i="20"/>
  <c r="C538" i="20"/>
  <c r="C578" i="20"/>
  <c r="C484" i="20"/>
  <c r="C255" i="20"/>
  <c r="C288" i="20"/>
  <c r="C522" i="20"/>
  <c r="C391" i="20"/>
  <c r="C592" i="20"/>
  <c r="C558" i="20"/>
  <c r="C374" i="20"/>
  <c r="C502" i="20"/>
  <c r="C525" i="20"/>
  <c r="C364" i="20"/>
  <c r="C580" i="20"/>
  <c r="C475" i="20"/>
  <c r="C552" i="20"/>
  <c r="C541" i="20"/>
  <c r="C548" i="20"/>
  <c r="C290" i="20"/>
  <c r="C346" i="20"/>
  <c r="C423" i="20"/>
  <c r="C556" i="20"/>
  <c r="C554" i="20"/>
  <c r="C498" i="20"/>
  <c r="C371" i="20"/>
  <c r="C185" i="20"/>
  <c r="C358" i="20"/>
  <c r="C354" i="20"/>
  <c r="C314" i="20"/>
  <c r="C600" i="20"/>
  <c r="C239" i="20"/>
  <c r="C247" i="20"/>
  <c r="C329" i="20"/>
  <c r="C478" i="20"/>
  <c r="C444" i="20"/>
  <c r="C574" i="20"/>
  <c r="C560" i="20"/>
  <c r="C196" i="20"/>
  <c r="C500" i="20"/>
  <c r="C192" i="20"/>
  <c r="C384" i="20"/>
  <c r="C448" i="20"/>
  <c r="C378" i="20"/>
  <c r="C188" i="20"/>
  <c r="C609" i="20"/>
  <c r="C372" i="20"/>
  <c r="C613" i="20"/>
  <c r="C223" i="20"/>
  <c r="C217" i="20"/>
  <c r="C459" i="20"/>
  <c r="C415" i="20"/>
  <c r="C271" i="20"/>
  <c r="C337" i="20"/>
  <c r="C458" i="20"/>
  <c r="C327" i="20"/>
  <c r="C194" i="20"/>
  <c r="C199" i="20"/>
  <c r="C287" i="20"/>
  <c r="C506" i="20"/>
  <c r="C256" i="20"/>
  <c r="C422" i="20"/>
  <c r="C561" i="20"/>
  <c r="C420" i="20"/>
  <c r="C582" i="20"/>
  <c r="C455" i="20"/>
  <c r="C568" i="20"/>
  <c r="C577" i="20"/>
  <c r="C438" i="20"/>
  <c r="C495" i="20"/>
  <c r="C225" i="20"/>
  <c r="C487" i="20"/>
  <c r="C570" i="20"/>
  <c r="C430" i="20"/>
  <c r="C546" i="20"/>
  <c r="C540" i="20"/>
  <c r="C232" i="20"/>
  <c r="C226" i="20"/>
  <c r="C406" i="20"/>
  <c r="C375" i="20"/>
  <c r="C488" i="20"/>
  <c r="C240" i="20"/>
  <c r="C597" i="20"/>
  <c r="C596" i="20"/>
  <c r="C510" i="20"/>
  <c r="C367" i="20"/>
  <c r="C419" i="20"/>
  <c r="C520" i="20"/>
  <c r="C305" i="20"/>
  <c r="C483" i="20"/>
  <c r="C231" i="20"/>
  <c r="C297" i="20"/>
  <c r="C565" i="20"/>
  <c r="C376" i="20"/>
  <c r="C451" i="20"/>
  <c r="C491" i="20"/>
  <c r="C383" i="20"/>
  <c r="C537" i="20"/>
  <c r="C507" i="20"/>
  <c r="C399" i="20"/>
  <c r="C382" i="20"/>
  <c r="C512" i="20"/>
  <c r="C608" i="20"/>
  <c r="C428" i="20"/>
  <c r="C380" i="20"/>
  <c r="C511" i="20"/>
  <c r="C352" i="20"/>
  <c r="C249" i="20"/>
  <c r="C508" i="20"/>
  <c r="C296" i="20"/>
  <c r="C439" i="20"/>
  <c r="C427" i="20"/>
  <c r="C536" i="20"/>
  <c r="C604" i="20"/>
  <c r="C460" i="20"/>
  <c r="C388" i="20"/>
  <c r="C544" i="20"/>
  <c r="C282" i="20"/>
  <c r="C424" i="20"/>
  <c r="C519" i="20"/>
  <c r="C426" i="20"/>
  <c r="C494" i="20"/>
  <c r="C450" i="20"/>
  <c r="C348" i="20"/>
  <c r="C476" i="20"/>
  <c r="C474" i="20"/>
  <c r="C435" i="20"/>
  <c r="C432" i="20"/>
  <c r="C456" i="20"/>
  <c r="C412" i="20"/>
  <c r="C345" i="20"/>
  <c r="C557" i="20"/>
  <c r="C464" i="20"/>
  <c r="C518" i="20"/>
  <c r="C328" i="20"/>
  <c r="C313" i="20"/>
  <c r="C594" i="20"/>
  <c r="C550" i="20"/>
  <c r="C402" i="20"/>
  <c r="C210" i="20"/>
  <c r="C212" i="20"/>
  <c r="C480" i="20"/>
  <c r="C589" i="20"/>
  <c r="C407" i="20"/>
  <c r="C228" i="20"/>
  <c r="C330" i="20"/>
  <c r="C233" i="20"/>
  <c r="C279" i="20"/>
  <c r="C362" i="20"/>
  <c r="C218" i="20"/>
  <c r="C612" i="20"/>
  <c r="C390" i="20"/>
  <c r="C242" i="20"/>
  <c r="C569" i="20"/>
  <c r="C440" i="20"/>
  <c r="C418" i="20"/>
  <c r="C566" i="20"/>
  <c r="C499" i="20"/>
  <c r="C336" i="20"/>
  <c r="C202" i="20"/>
  <c r="C542" i="20"/>
  <c r="C304" i="20"/>
  <c r="C274" i="20"/>
  <c r="C320" i="20"/>
  <c r="C193" i="20"/>
  <c r="C447" i="20"/>
  <c r="C298" i="20"/>
  <c r="C234" i="20"/>
  <c r="C581" i="20"/>
  <c r="C215" i="20"/>
  <c r="C530" i="20"/>
  <c r="C321" i="20"/>
  <c r="C335" i="20"/>
  <c r="C516" i="20"/>
  <c r="C466" i="20"/>
  <c r="C462" i="20"/>
  <c r="C186" i="20"/>
  <c r="C617" i="20"/>
  <c r="C553" i="20"/>
  <c r="C605" i="20"/>
  <c r="C467" i="20"/>
  <c r="C410" i="20"/>
  <c r="C528" i="20"/>
  <c r="C479" i="20"/>
  <c r="C529" i="20"/>
  <c r="C443" i="20"/>
  <c r="C446" i="20"/>
  <c r="C610" i="20"/>
  <c r="C590" i="20"/>
  <c r="C416" i="20"/>
  <c r="C515" i="20"/>
  <c r="C601" i="20"/>
  <c r="C370" i="20"/>
  <c r="C322" i="20"/>
  <c r="C386" i="20"/>
  <c r="C366" i="20"/>
  <c r="C482" i="20"/>
  <c r="C273" i="20"/>
  <c r="C472" i="20"/>
  <c r="C404" i="20"/>
  <c r="C588" i="20"/>
  <c r="C266" i="20"/>
  <c r="C392" i="20"/>
  <c r="C408" i="20"/>
  <c r="C431" i="20"/>
  <c r="C463" i="20"/>
  <c r="C503" i="20"/>
  <c r="C607" i="20"/>
  <c r="C441" i="20"/>
  <c r="C465" i="20"/>
  <c r="C559" i="20"/>
  <c r="C599" i="20"/>
  <c r="C579" i="20"/>
  <c r="C324" i="20"/>
  <c r="C325" i="20"/>
  <c r="C342" i="20"/>
  <c r="C591" i="20"/>
  <c r="C369" i="20"/>
  <c r="C244" i="20"/>
  <c r="C309" i="20"/>
  <c r="C531" i="20"/>
  <c r="C253" i="20"/>
  <c r="C527" i="20"/>
  <c r="C261" i="20"/>
  <c r="C326" i="20"/>
  <c r="C341" i="20"/>
  <c r="C332" i="20"/>
  <c r="C437" i="20"/>
  <c r="C481" i="20"/>
  <c r="C469" i="20"/>
  <c r="C284" i="20"/>
  <c r="C449" i="20"/>
  <c r="C269" i="20"/>
  <c r="C301" i="20"/>
  <c r="C312" i="20"/>
  <c r="C237" i="20"/>
  <c r="C347" i="20"/>
  <c r="C260" i="20"/>
  <c r="C317" i="20"/>
  <c r="C280" i="20"/>
  <c r="C213" i="20"/>
  <c r="C543" i="20"/>
  <c r="C307" i="20"/>
  <c r="C254" i="20"/>
  <c r="C264" i="20"/>
  <c r="C235" i="20"/>
  <c r="C315" i="20"/>
  <c r="C333" i="20"/>
  <c r="C611" i="20"/>
  <c r="C453" i="20"/>
  <c r="C267" i="20"/>
  <c r="C197" i="20"/>
  <c r="C190" i="20"/>
  <c r="C219" i="20"/>
  <c r="C277" i="20"/>
  <c r="C220" i="20"/>
  <c r="C353" i="20"/>
  <c r="C357" i="20"/>
  <c r="C283" i="20"/>
  <c r="C535" i="20"/>
  <c r="C349" i="20"/>
  <c r="C497" i="20"/>
  <c r="C294" i="20"/>
  <c r="C473" i="20"/>
  <c r="C401" i="20"/>
  <c r="C513" i="20"/>
  <c r="C216" i="20"/>
  <c r="C275" i="20"/>
  <c r="C595" i="20"/>
  <c r="C340" i="20"/>
  <c r="C377" i="20"/>
  <c r="C575" i="20"/>
  <c r="C505" i="20"/>
  <c r="C229" i="20"/>
  <c r="C501" i="20"/>
  <c r="C389" i="20"/>
  <c r="C222" i="20"/>
  <c r="C433" i="20"/>
  <c r="C547" i="20"/>
  <c r="C373" i="20"/>
  <c r="C204" i="20"/>
  <c r="C310" i="20"/>
  <c r="C421" i="20"/>
  <c r="C238" i="20"/>
  <c r="C203" i="20"/>
  <c r="C187" i="20"/>
  <c r="C323" i="20"/>
  <c r="C245" i="20"/>
  <c r="C567" i="20"/>
  <c r="C293" i="20"/>
  <c r="C221" i="20"/>
  <c r="C308" i="20"/>
  <c r="C417" i="20"/>
  <c r="C189" i="20"/>
  <c r="C276" i="20"/>
  <c r="C291" i="20"/>
  <c r="C409" i="20"/>
  <c r="C268" i="20"/>
  <c r="C206" i="20"/>
  <c r="C251" i="20"/>
  <c r="C292" i="20"/>
  <c r="C563" i="20"/>
  <c r="C205" i="20"/>
  <c r="C485" i="20"/>
  <c r="C316" i="20"/>
  <c r="C385" i="20"/>
  <c r="C252" i="20"/>
  <c r="C300" i="20"/>
  <c r="C285" i="20"/>
  <c r="C270" i="20"/>
  <c r="C208" i="20"/>
  <c r="C405" i="20"/>
  <c r="C517" i="20"/>
  <c r="C339" i="20"/>
  <c r="C587" i="21"/>
  <c r="C365" i="21"/>
  <c r="C263" i="21"/>
  <c r="C183" i="21"/>
  <c r="C315" i="21"/>
  <c r="C199" i="21"/>
  <c r="C603" i="21"/>
  <c r="C377" i="21"/>
  <c r="C615" i="21"/>
  <c r="C255" i="21"/>
  <c r="C303" i="21"/>
  <c r="C551" i="21"/>
  <c r="C493" i="21"/>
  <c r="C191" i="21"/>
  <c r="C429" i="21"/>
  <c r="C287" i="21"/>
  <c r="C461" i="21"/>
  <c r="C231" i="21"/>
  <c r="C477" i="21"/>
  <c r="C347" i="21"/>
  <c r="C279" i="21"/>
  <c r="C413" i="21"/>
  <c r="C425" i="21"/>
  <c r="C509" i="21"/>
  <c r="C351" i="21"/>
  <c r="C215" i="21"/>
  <c r="C227" i="21"/>
  <c r="C335" i="21"/>
  <c r="C319" i="21"/>
  <c r="C489" i="21"/>
  <c r="C539" i="21"/>
  <c r="C523" i="21"/>
  <c r="C397" i="21"/>
  <c r="C211" i="21"/>
  <c r="C361" i="21"/>
  <c r="C247" i="21"/>
  <c r="C207" i="21"/>
  <c r="C555" i="21"/>
  <c r="C283" i="21"/>
  <c r="C271" i="21"/>
  <c r="C445" i="21"/>
  <c r="C381" i="21"/>
  <c r="C571" i="21"/>
  <c r="C519" i="21"/>
  <c r="C400" i="21"/>
  <c r="C436" i="21"/>
  <c r="C240" i="21"/>
  <c r="C526" i="21"/>
  <c r="C512" i="21"/>
  <c r="C488" i="21"/>
  <c r="C528" i="21"/>
  <c r="C408" i="21"/>
  <c r="C304" i="21"/>
  <c r="C612" i="21"/>
  <c r="C340" i="21"/>
  <c r="C186" i="21"/>
  <c r="C565" i="21"/>
  <c r="C431" i="21"/>
  <c r="C212" i="21"/>
  <c r="C492" i="21"/>
  <c r="C184" i="21"/>
  <c r="C605" i="21"/>
  <c r="C257" i="21"/>
  <c r="C292" i="21"/>
  <c r="C452" i="21"/>
  <c r="C538" i="21"/>
  <c r="C322" i="21"/>
  <c r="C366" i="21"/>
  <c r="C617" i="21"/>
  <c r="C424" i="21"/>
  <c r="C301" i="21"/>
  <c r="C294" i="21"/>
  <c r="C344" i="21"/>
  <c r="C269" i="21"/>
  <c r="C189" i="21"/>
  <c r="C546" i="21"/>
  <c r="C305" i="21"/>
  <c r="C530" i="21"/>
  <c r="C333" i="21"/>
  <c r="C506" i="21"/>
  <c r="C533" i="21"/>
  <c r="C258" i="21"/>
  <c r="C210" i="21"/>
  <c r="C532" i="21"/>
  <c r="C573" i="21"/>
  <c r="C404" i="21"/>
  <c r="C270" i="21"/>
  <c r="C454" i="21"/>
  <c r="C427" i="21"/>
  <c r="C262" i="21"/>
  <c r="C487" i="21"/>
  <c r="C403" i="21"/>
  <c r="C468" i="21"/>
  <c r="C354" i="21"/>
  <c r="C524" i="21"/>
  <c r="C229" i="21"/>
  <c r="C580" i="21"/>
  <c r="C194" i="21"/>
  <c r="C566" i="21"/>
  <c r="C317" i="21"/>
  <c r="C537" i="21"/>
  <c r="C367" i="21"/>
  <c r="C316" i="21"/>
  <c r="C249" i="21"/>
  <c r="C589" i="21"/>
  <c r="C582" i="21"/>
  <c r="C253" i="21"/>
  <c r="C245" i="21"/>
  <c r="C442" i="21"/>
  <c r="C596" i="21"/>
  <c r="C374" i="21"/>
  <c r="C363" i="21"/>
  <c r="C383" i="21"/>
  <c r="C286" i="21"/>
  <c r="C391" i="21"/>
  <c r="C606" i="21"/>
  <c r="C254" i="21"/>
  <c r="C446" i="21"/>
  <c r="C216" i="21"/>
  <c r="C378" i="21"/>
  <c r="C288" i="21"/>
  <c r="C264" i="21"/>
  <c r="C613" i="21"/>
  <c r="C562" i="21"/>
  <c r="C266" i="21"/>
  <c r="C541" i="21"/>
  <c r="C336" i="21"/>
  <c r="C241" i="21"/>
  <c r="C419" i="21"/>
  <c r="C321" i="21"/>
  <c r="C222" i="21"/>
  <c r="C228" i="21"/>
  <c r="C334" i="21"/>
  <c r="C574" i="21"/>
  <c r="C608" i="21"/>
  <c r="C342" i="21"/>
  <c r="C406" i="21"/>
  <c r="C358" i="21"/>
  <c r="C444" i="21"/>
  <c r="C337" i="21"/>
  <c r="C226" i="21"/>
  <c r="C238" i="21"/>
  <c r="C569" i="21"/>
  <c r="C375" i="21"/>
  <c r="C208" i="21"/>
  <c r="C213" i="21"/>
  <c r="C544" i="21"/>
  <c r="C368" i="21"/>
  <c r="C390" i="21"/>
  <c r="C352" i="21"/>
  <c r="C516" i="21"/>
  <c r="C510" i="21"/>
  <c r="C604" i="21"/>
  <c r="C297" i="21"/>
  <c r="C414" i="21"/>
  <c r="C394" i="21"/>
  <c r="C380" i="21"/>
  <c r="C200" i="21"/>
  <c r="C382" i="21"/>
  <c r="C396" i="21"/>
  <c r="C483" i="21"/>
  <c r="C415" i="21"/>
  <c r="C196" i="21"/>
  <c r="C188" i="21"/>
  <c r="C246" i="21"/>
  <c r="C360" i="21"/>
  <c r="C443" i="21"/>
  <c r="C598" i="21"/>
  <c r="C384" i="21"/>
  <c r="C549" i="21"/>
  <c r="C434" i="21"/>
  <c r="C349" i="21"/>
  <c r="C435" i="21"/>
  <c r="C561" i="21"/>
  <c r="C256" i="21"/>
  <c r="C475" i="21"/>
  <c r="C284" i="21"/>
  <c r="C265" i="21"/>
  <c r="C371" i="21"/>
  <c r="C476" i="21"/>
  <c r="C407" i="21"/>
  <c r="C268" i="21"/>
  <c r="C244" i="21"/>
  <c r="C370" i="21"/>
  <c r="C330" i="21"/>
  <c r="C324" i="21"/>
  <c r="C597" i="21"/>
  <c r="C496" i="21"/>
  <c r="C478" i="21"/>
  <c r="C290" i="21"/>
  <c r="C376" i="21"/>
  <c r="C576" i="21"/>
  <c r="C197" i="21"/>
  <c r="C232" i="21"/>
  <c r="C364" i="21"/>
  <c r="C217" i="21"/>
  <c r="C233" i="21"/>
  <c r="C201" i="21"/>
  <c r="C507" i="21"/>
  <c r="C387" i="21"/>
  <c r="C230" i="21"/>
  <c r="C329" i="21"/>
  <c r="C209" i="21"/>
  <c r="C277" i="21"/>
  <c r="C300" i="21"/>
  <c r="C260" i="21"/>
  <c r="C542" i="21"/>
  <c r="C388" i="21"/>
  <c r="C395" i="21"/>
  <c r="C486" i="21"/>
  <c r="C552" i="21"/>
  <c r="C438" i="21"/>
  <c r="C520" i="21"/>
  <c r="C412" i="21"/>
  <c r="C616" i="21"/>
  <c r="C466" i="21"/>
  <c r="C402" i="21"/>
  <c r="C558" i="21"/>
  <c r="C289" i="21"/>
  <c r="C362" i="21"/>
  <c r="C298" i="21"/>
  <c r="C281" i="21"/>
  <c r="C553" i="21"/>
  <c r="C418" i="21"/>
  <c r="C225" i="21"/>
  <c r="C423" i="21"/>
  <c r="C328" i="21"/>
  <c r="C332" i="21"/>
  <c r="C248" i="21"/>
  <c r="C398" i="21"/>
  <c r="C458" i="21"/>
  <c r="C484" i="21"/>
  <c r="C585" i="21"/>
  <c r="C386" i="21"/>
  <c r="C550" i="21"/>
  <c r="C276" i="21"/>
  <c r="C204" i="21"/>
  <c r="C372" i="21"/>
  <c r="C502" i="21"/>
  <c r="C584" i="21"/>
  <c r="C293" i="21"/>
  <c r="C581" i="21"/>
  <c r="C548" i="21"/>
  <c r="C534" i="21"/>
  <c r="C326" i="21"/>
  <c r="C578" i="21"/>
  <c r="C234" i="21"/>
  <c r="C345" i="21"/>
  <c r="C474" i="21"/>
  <c r="C482" i="21"/>
  <c r="C572" i="21"/>
  <c r="C460" i="21"/>
  <c r="C356" i="21"/>
  <c r="C522" i="21"/>
  <c r="C306" i="21"/>
  <c r="C218" i="21"/>
  <c r="C320" i="21"/>
  <c r="C560" i="21"/>
  <c r="C455" i="21"/>
  <c r="C498" i="21"/>
  <c r="C428" i="21"/>
  <c r="C420" i="21"/>
  <c r="C494" i="21"/>
  <c r="C359" i="21"/>
  <c r="C504" i="21"/>
  <c r="C185" i="21"/>
  <c r="C536" i="21"/>
  <c r="C193" i="21"/>
  <c r="C205" i="21"/>
  <c r="C570" i="21"/>
  <c r="C564" i="21"/>
  <c r="C440" i="21"/>
  <c r="C514" i="21"/>
  <c r="C529" i="21"/>
  <c r="C439" i="21"/>
  <c r="C609" i="21"/>
  <c r="C518" i="21"/>
  <c r="C221" i="21"/>
  <c r="C280" i="21"/>
  <c r="C273" i="21"/>
  <c r="C242" i="21"/>
  <c r="C577" i="21"/>
  <c r="C272" i="21"/>
  <c r="C250" i="21"/>
  <c r="C556" i="21"/>
  <c r="C282" i="21"/>
  <c r="C214" i="21"/>
  <c r="C252" i="21"/>
  <c r="C525" i="21"/>
  <c r="C422" i="21"/>
  <c r="C341" i="21"/>
  <c r="C379" i="21"/>
  <c r="C593" i="21"/>
  <c r="C594" i="21"/>
  <c r="C237" i="21"/>
  <c r="C350" i="21"/>
  <c r="C479" i="21"/>
  <c r="C314" i="21"/>
  <c r="C313" i="21"/>
  <c r="C325" i="21"/>
  <c r="C309" i="21"/>
  <c r="C450" i="21"/>
  <c r="C302" i="21"/>
  <c r="C592" i="21"/>
  <c r="C456" i="21"/>
  <c r="C540" i="21"/>
  <c r="C236" i="21"/>
  <c r="C515" i="21"/>
  <c r="C568" i="21"/>
  <c r="C588" i="21"/>
  <c r="C310" i="21"/>
  <c r="C557" i="21"/>
  <c r="C346" i="21"/>
  <c r="C499" i="21"/>
  <c r="C511" i="21"/>
  <c r="C464" i="21"/>
  <c r="C503" i="21"/>
  <c r="C462" i="21"/>
  <c r="C472" i="21"/>
  <c r="C296" i="21"/>
  <c r="C318" i="21"/>
  <c r="C430" i="21"/>
  <c r="C308" i="21"/>
  <c r="C447" i="21"/>
  <c r="C312" i="21"/>
  <c r="C471" i="21"/>
  <c r="C601" i="21"/>
  <c r="C545" i="21"/>
  <c r="C467" i="21"/>
  <c r="C192" i="21"/>
  <c r="C432" i="21"/>
  <c r="C426" i="21"/>
  <c r="C470" i="21"/>
  <c r="C463" i="21"/>
  <c r="C614" i="21"/>
  <c r="C206" i="21"/>
  <c r="C274" i="21"/>
  <c r="C190" i="21"/>
  <c r="C261" i="21"/>
  <c r="C490" i="21"/>
  <c r="C220" i="21"/>
  <c r="C508" i="21"/>
  <c r="C392" i="21"/>
  <c r="C202" i="21"/>
  <c r="C448" i="21"/>
  <c r="C602" i="21"/>
  <c r="C600" i="21"/>
  <c r="C338" i="21"/>
  <c r="C495" i="21"/>
  <c r="C459" i="21"/>
  <c r="C355" i="21"/>
  <c r="C586" i="21"/>
  <c r="C500" i="21"/>
  <c r="C554" i="21"/>
  <c r="C278" i="21"/>
  <c r="C410" i="21"/>
  <c r="C224" i="21"/>
  <c r="C451" i="21"/>
  <c r="C285" i="21"/>
  <c r="C198" i="21"/>
  <c r="C348" i="21"/>
  <c r="C416" i="21"/>
  <c r="C491" i="21"/>
  <c r="C399" i="21"/>
  <c r="C480" i="21"/>
  <c r="C590" i="21"/>
  <c r="C411" i="21"/>
  <c r="C610" i="21"/>
  <c r="C607" i="21"/>
  <c r="C401" i="21"/>
  <c r="C535" i="21"/>
  <c r="C421" i="21"/>
  <c r="C389" i="21"/>
  <c r="C465" i="21"/>
  <c r="C473" i="21"/>
  <c r="C543" i="21"/>
  <c r="C331" i="21"/>
  <c r="C251" i="21"/>
  <c r="C441" i="21"/>
  <c r="C453" i="21"/>
  <c r="C469" i="21"/>
  <c r="C339" i="21"/>
  <c r="C579" i="21"/>
  <c r="C369" i="21"/>
  <c r="C311" i="21"/>
  <c r="C299" i="21"/>
  <c r="C353" i="21"/>
  <c r="C497" i="21"/>
  <c r="C437" i="21"/>
  <c r="C563" i="21"/>
  <c r="C449" i="21"/>
  <c r="C527" i="21"/>
  <c r="C295" i="21"/>
  <c r="C275" i="21"/>
  <c r="C323" i="21"/>
  <c r="C591" i="21"/>
  <c r="C457" i="21"/>
  <c r="C481" i="21"/>
  <c r="C531" i="21"/>
  <c r="C291" i="21"/>
  <c r="C405" i="21"/>
  <c r="C611" i="21"/>
  <c r="C505" i="21"/>
  <c r="C327" i="21"/>
  <c r="C219" i="21"/>
  <c r="C343" i="21"/>
  <c r="C409" i="21"/>
  <c r="C485" i="21"/>
  <c r="C187" i="21"/>
  <c r="C267" i="21"/>
  <c r="C417" i="21"/>
  <c r="C433" i="21"/>
  <c r="C599" i="21"/>
  <c r="C501" i="21"/>
  <c r="C583" i="21"/>
  <c r="C385" i="21"/>
  <c r="C357" i="21"/>
  <c r="C259" i="21"/>
  <c r="C595" i="21"/>
  <c r="C239" i="21"/>
  <c r="C393" i="21"/>
  <c r="C307" i="21"/>
  <c r="C575" i="21"/>
  <c r="C521" i="21"/>
  <c r="C547" i="21"/>
  <c r="C243" i="21"/>
  <c r="C373" i="21"/>
  <c r="C235" i="21"/>
  <c r="C559" i="21"/>
  <c r="C517" i="21"/>
  <c r="C223" i="21"/>
  <c r="C513" i="21"/>
  <c r="C195" i="21"/>
  <c r="C567" i="21"/>
  <c r="C203" i="21"/>
  <c r="AT3" i="16"/>
  <c r="AU3" i="16" s="1"/>
  <c r="AV3" i="16" s="1"/>
  <c r="C35" i="21"/>
  <c r="C25" i="21"/>
  <c r="C125" i="21"/>
  <c r="C162" i="21"/>
  <c r="C77" i="21"/>
  <c r="C42" i="21"/>
  <c r="C84" i="21"/>
  <c r="C179" i="21"/>
  <c r="C137" i="21"/>
  <c r="C50" i="21"/>
  <c r="C86" i="21"/>
  <c r="C97" i="21"/>
  <c r="C16" i="21"/>
  <c r="C133" i="21"/>
  <c r="C17" i="21"/>
  <c r="C53" i="21"/>
  <c r="C29" i="21"/>
  <c r="C138" i="21"/>
  <c r="C110" i="21"/>
  <c r="C14" i="21"/>
  <c r="C116" i="21"/>
  <c r="C75" i="21"/>
  <c r="C46" i="21"/>
  <c r="C83" i="21"/>
  <c r="C170" i="21"/>
  <c r="C105" i="21"/>
  <c r="C41" i="21"/>
  <c r="C174" i="21"/>
  <c r="C30" i="21"/>
  <c r="C111" i="21"/>
  <c r="C79" i="21"/>
  <c r="C90" i="21"/>
  <c r="C94" i="21"/>
  <c r="C66" i="21"/>
  <c r="C93" i="21"/>
  <c r="C34" i="21"/>
  <c r="C181" i="21"/>
  <c r="C87" i="21"/>
  <c r="C143" i="21"/>
  <c r="C92" i="21"/>
  <c r="C49" i="21"/>
  <c r="C107" i="21"/>
  <c r="C127" i="21"/>
  <c r="C57" i="21"/>
  <c r="C106" i="21"/>
  <c r="C48" i="21"/>
  <c r="C165" i="21"/>
  <c r="C175" i="21"/>
  <c r="C121" i="21"/>
  <c r="C113" i="21"/>
  <c r="C142" i="21"/>
  <c r="C146" i="21"/>
  <c r="C54" i="21"/>
  <c r="C130" i="21"/>
  <c r="C19" i="21"/>
  <c r="C81" i="21"/>
  <c r="C176" i="21"/>
  <c r="C59" i="21"/>
  <c r="C173" i="21"/>
  <c r="C117" i="21"/>
  <c r="C104" i="21"/>
  <c r="C96" i="21"/>
  <c r="C112" i="21"/>
  <c r="C101" i="21"/>
  <c r="C73" i="21"/>
  <c r="C91" i="21"/>
  <c r="C150" i="21"/>
  <c r="C115" i="21"/>
  <c r="C149" i="21"/>
  <c r="C166" i="21"/>
  <c r="C13" i="21"/>
  <c r="C44" i="21"/>
  <c r="C160" i="21"/>
  <c r="C65" i="21"/>
  <c r="C76" i="21"/>
  <c r="C177" i="21"/>
  <c r="C47" i="21"/>
  <c r="C52" i="21"/>
  <c r="C161" i="21"/>
  <c r="C114" i="21"/>
  <c r="C99" i="21"/>
  <c r="C119" i="21"/>
  <c r="C157" i="21"/>
  <c r="C156" i="21"/>
  <c r="C56" i="21"/>
  <c r="C147" i="21"/>
  <c r="C55" i="21"/>
  <c r="C172" i="21"/>
  <c r="C167" i="21"/>
  <c r="C51" i="21"/>
  <c r="C124" i="21"/>
  <c r="C61" i="21"/>
  <c r="C155" i="21"/>
  <c r="C23" i="21"/>
  <c r="C164" i="21"/>
  <c r="C71" i="21"/>
  <c r="C36" i="21"/>
  <c r="C31" i="21"/>
  <c r="C67" i="21"/>
  <c r="C182" i="21"/>
  <c r="C108" i="21"/>
  <c r="C22" i="21"/>
  <c r="C103" i="21"/>
  <c r="C120" i="21"/>
  <c r="C39" i="21"/>
  <c r="C180" i="21"/>
  <c r="C64" i="21"/>
  <c r="C132" i="21"/>
  <c r="C141" i="21"/>
  <c r="C118" i="21"/>
  <c r="C88" i="21"/>
  <c r="C178" i="21"/>
  <c r="C122" i="21"/>
  <c r="C40" i="21"/>
  <c r="C131" i="21"/>
  <c r="C18" i="21"/>
  <c r="C60" i="21"/>
  <c r="C169" i="21"/>
  <c r="C70" i="21"/>
  <c r="C154" i="21"/>
  <c r="C62" i="21"/>
  <c r="C159" i="21"/>
  <c r="C69" i="21"/>
  <c r="C152" i="21"/>
  <c r="C100" i="21"/>
  <c r="C43" i="21"/>
  <c r="C145" i="21"/>
  <c r="C128" i="21"/>
  <c r="C32" i="21"/>
  <c r="C136" i="21"/>
  <c r="C63" i="21"/>
  <c r="C85" i="21"/>
  <c r="C26" i="21"/>
  <c r="C68" i="21"/>
  <c r="C144" i="21"/>
  <c r="C89" i="21"/>
  <c r="C98" i="21"/>
  <c r="C28" i="21"/>
  <c r="C24" i="21"/>
  <c r="C148" i="21"/>
  <c r="C72" i="21"/>
  <c r="C171" i="21"/>
  <c r="C15" i="21"/>
  <c r="C95" i="21"/>
  <c r="C126" i="21"/>
  <c r="C37" i="21"/>
  <c r="C82" i="21"/>
  <c r="C134" i="21"/>
  <c r="C140" i="21"/>
  <c r="C109" i="21"/>
  <c r="C20" i="21"/>
  <c r="C33" i="21"/>
  <c r="C102" i="21"/>
  <c r="C45" i="21"/>
  <c r="C21" i="21"/>
  <c r="C151" i="21"/>
  <c r="C27" i="21"/>
  <c r="C163" i="21"/>
  <c r="C80" i="21"/>
  <c r="C74" i="21"/>
  <c r="C58" i="21"/>
  <c r="C139" i="21"/>
  <c r="C129" i="21"/>
  <c r="C168" i="21"/>
  <c r="C153" i="21"/>
  <c r="C78" i="21"/>
  <c r="C135" i="21"/>
  <c r="C158" i="21"/>
  <c r="C123" i="21"/>
  <c r="C38" i="21"/>
  <c r="C121" i="20"/>
  <c r="C99" i="20"/>
  <c r="C66" i="20"/>
  <c r="C118" i="20"/>
  <c r="C82" i="20"/>
  <c r="C182" i="20"/>
  <c r="C48" i="20"/>
  <c r="C18" i="20"/>
  <c r="C32" i="20"/>
  <c r="C28" i="20"/>
  <c r="C109" i="20"/>
  <c r="C39" i="20"/>
  <c r="C85" i="20"/>
  <c r="C86" i="20"/>
  <c r="C44" i="20"/>
  <c r="C15" i="20"/>
  <c r="C110" i="20"/>
  <c r="C108" i="20"/>
  <c r="C153" i="20"/>
  <c r="C172" i="20"/>
  <c r="C94" i="20"/>
  <c r="C113" i="20"/>
  <c r="C95" i="20"/>
  <c r="C175" i="20"/>
  <c r="C42" i="20"/>
  <c r="C81" i="20"/>
  <c r="C73" i="20"/>
  <c r="C14" i="20"/>
  <c r="C151" i="20"/>
  <c r="C127" i="20"/>
  <c r="C128" i="20"/>
  <c r="C97" i="20"/>
  <c r="C52" i="20"/>
  <c r="C26" i="20"/>
  <c r="C53" i="20"/>
  <c r="C98" i="20"/>
  <c r="C74" i="20"/>
  <c r="C46" i="20"/>
  <c r="C181" i="20"/>
  <c r="C83" i="20"/>
  <c r="C72" i="20"/>
  <c r="C161" i="20"/>
  <c r="C34" i="20"/>
  <c r="C61" i="20"/>
  <c r="C23" i="20"/>
  <c r="C176" i="20"/>
  <c r="C114" i="20"/>
  <c r="C30" i="20"/>
  <c r="C146" i="20"/>
  <c r="C21" i="20"/>
  <c r="C122" i="20"/>
  <c r="C126" i="20"/>
  <c r="C71" i="20"/>
  <c r="C164" i="20"/>
  <c r="C92" i="20"/>
  <c r="C174" i="20"/>
  <c r="C27" i="20"/>
  <c r="C90" i="20"/>
  <c r="C13" i="20"/>
  <c r="C64" i="20"/>
  <c r="C36" i="20"/>
  <c r="C91" i="20"/>
  <c r="C143" i="20"/>
  <c r="C160" i="20"/>
  <c r="C173" i="20"/>
  <c r="C65" i="20"/>
  <c r="C51" i="20"/>
  <c r="C29" i="20"/>
  <c r="C102" i="20"/>
  <c r="C133" i="20"/>
  <c r="C93" i="20"/>
  <c r="C152" i="20"/>
  <c r="C56" i="20"/>
  <c r="C96" i="20"/>
  <c r="C54" i="20"/>
  <c r="C120" i="20"/>
  <c r="C62" i="20"/>
  <c r="C177" i="20"/>
  <c r="C147" i="20"/>
  <c r="C142" i="20"/>
  <c r="C35" i="20"/>
  <c r="C119" i="20"/>
  <c r="C40" i="20"/>
  <c r="C131" i="20"/>
  <c r="C77" i="20"/>
  <c r="C57" i="20"/>
  <c r="C33" i="20"/>
  <c r="C124" i="20"/>
  <c r="C31" i="20"/>
  <c r="C148" i="20"/>
  <c r="C55" i="20"/>
  <c r="C70" i="20"/>
  <c r="C144" i="20"/>
  <c r="C58" i="20"/>
  <c r="C19" i="20"/>
  <c r="C84" i="20"/>
  <c r="C179" i="20"/>
  <c r="C45" i="20"/>
  <c r="C89" i="20"/>
  <c r="C169" i="20"/>
  <c r="C68" i="20"/>
  <c r="C116" i="20"/>
  <c r="C155" i="20"/>
  <c r="C38" i="20"/>
  <c r="C79" i="20"/>
  <c r="C129" i="20"/>
  <c r="C170" i="20"/>
  <c r="C63" i="20"/>
  <c r="C78" i="20"/>
  <c r="C167" i="20"/>
  <c r="C159" i="20"/>
  <c r="C125" i="20"/>
  <c r="C76" i="20"/>
  <c r="C115" i="20"/>
  <c r="C37" i="20"/>
  <c r="C106" i="20"/>
  <c r="C22" i="20"/>
  <c r="C105" i="20"/>
  <c r="C107" i="20"/>
  <c r="C141" i="20"/>
  <c r="C130" i="20"/>
  <c r="C136" i="20"/>
  <c r="C158" i="20"/>
  <c r="C138" i="20"/>
  <c r="C166" i="20"/>
  <c r="C117" i="20"/>
  <c r="C20" i="20"/>
  <c r="C49" i="20"/>
  <c r="C137" i="20"/>
  <c r="C17" i="20"/>
  <c r="C101" i="20"/>
  <c r="C135" i="20"/>
  <c r="C163" i="20"/>
  <c r="C139" i="20"/>
  <c r="C41" i="20"/>
  <c r="C171" i="20"/>
  <c r="C24" i="20"/>
  <c r="C100" i="20"/>
  <c r="C134" i="20"/>
  <c r="C162" i="20"/>
  <c r="C168" i="20"/>
  <c r="C88" i="20"/>
  <c r="C150" i="20"/>
  <c r="C69" i="20"/>
  <c r="C145" i="20"/>
  <c r="C156" i="20"/>
  <c r="C111" i="20"/>
  <c r="C165" i="20"/>
  <c r="C103" i="20"/>
  <c r="C104" i="20"/>
  <c r="C60" i="20"/>
  <c r="C16" i="20"/>
  <c r="C112" i="20"/>
  <c r="C87" i="20"/>
  <c r="C123" i="20"/>
  <c r="C25" i="20"/>
  <c r="C59" i="20"/>
  <c r="C180" i="20"/>
  <c r="C67" i="20"/>
  <c r="C47" i="20"/>
  <c r="C75" i="20"/>
  <c r="C50" i="20"/>
  <c r="C43" i="20"/>
  <c r="C80" i="20"/>
  <c r="C178" i="20"/>
  <c r="C149" i="20"/>
  <c r="C140" i="20"/>
  <c r="C132" i="20"/>
  <c r="C157" i="20"/>
  <c r="C154" i="20"/>
  <c r="V7" i="1"/>
  <c r="S13" i="1" l="1"/>
  <c r="T13" i="1" s="1"/>
  <c r="V13" i="1" s="1"/>
  <c r="R20" i="1"/>
  <c r="S11" i="1"/>
  <c r="T11" i="1" s="1"/>
  <c r="V11" i="1" s="1"/>
  <c r="S10" i="1"/>
  <c r="T10" i="1" s="1"/>
  <c r="V10" i="1" s="1"/>
  <c r="S9" i="1"/>
  <c r="T9" i="1" s="1"/>
  <c r="V9" i="1" s="1"/>
  <c r="S12" i="1"/>
  <c r="T12" i="1" s="1"/>
  <c r="V12" i="1" s="1"/>
  <c r="S15" i="1"/>
  <c r="T15" i="1" s="1"/>
  <c r="V15" i="1" s="1"/>
  <c r="S8" i="1"/>
  <c r="T8" i="1" s="1"/>
  <c r="S14" i="1"/>
  <c r="T14" i="1" s="1"/>
  <c r="V14" i="1" s="1"/>
  <c r="V8" i="1" l="1"/>
  <c r="T18" i="1"/>
  <c r="T19" i="1" s="1"/>
  <c r="A4" i="20"/>
  <c r="AX3" i="16" l="1"/>
  <c r="A10" i="20"/>
  <c r="A7" i="20" a="1"/>
  <c r="A7" i="20" s="1"/>
  <c r="U16" i="1"/>
  <c r="U7" i="1" l="1"/>
  <c r="D11" i="17"/>
  <c r="AW3" i="16"/>
  <c r="AY3" i="16" s="1"/>
  <c r="T20" i="1" l="1"/>
  <c r="U12" i="1"/>
  <c r="U13" i="1"/>
  <c r="U11" i="1"/>
  <c r="U8" i="1"/>
  <c r="U15" i="1"/>
  <c r="U10" i="1"/>
  <c r="U9" i="1"/>
  <c r="U14" i="1"/>
</calcChain>
</file>

<file path=xl/sharedStrings.xml><?xml version="1.0" encoding="utf-8"?>
<sst xmlns="http://schemas.openxmlformats.org/spreadsheetml/2006/main" count="1467" uniqueCount="41">
  <si>
    <t>Round 1</t>
  </si>
  <si>
    <t>Transferred votes</t>
  </si>
  <si>
    <t>Round 2</t>
  </si>
  <si>
    <t>Round 3</t>
  </si>
  <si>
    <t>Round 4</t>
  </si>
  <si>
    <t>Round 5</t>
  </si>
  <si>
    <t>Round 6</t>
  </si>
  <si>
    <t>Total Votes</t>
  </si>
  <si>
    <t>Seats</t>
  </si>
  <si>
    <t>Quota</t>
  </si>
  <si>
    <t>Total votes</t>
  </si>
  <si>
    <t>Voter ID</t>
  </si>
  <si>
    <t>Transfer excluded ballots from</t>
  </si>
  <si>
    <t>Total valid votes</t>
  </si>
  <si>
    <t>Candidate List</t>
  </si>
  <si>
    <t>Round 7</t>
  </si>
  <si>
    <t>Round 8</t>
  </si>
  <si>
    <t>Round 9</t>
  </si>
  <si>
    <t>Round 10</t>
  </si>
  <si>
    <t>Choice</t>
  </si>
  <si>
    <t>Status After Count</t>
  </si>
  <si>
    <t>Voter ID(Y) / Choice(X)</t>
  </si>
  <si>
    <t>None</t>
  </si>
  <si>
    <t>Round 2 Choice</t>
  </si>
  <si>
    <t>Transferred to</t>
  </si>
  <si>
    <t>Transfer to Choice #</t>
  </si>
  <si>
    <t>Exhausted Ballots</t>
  </si>
  <si>
    <t>Elected/Excluded Candidates</t>
  </si>
  <si>
    <t>Candidate</t>
  </si>
  <si>
    <t>Valid Choice After This Round</t>
  </si>
  <si>
    <t>Choice Before This Round</t>
  </si>
  <si>
    <t>Round 1 Choice</t>
  </si>
  <si>
    <t>Final Status</t>
  </si>
  <si>
    <t>Status</t>
  </si>
  <si>
    <t>Winner</t>
  </si>
  <si>
    <t>Excluded Candidates</t>
  </si>
  <si>
    <t>Debbie Ajagbe</t>
  </si>
  <si>
    <t>Franklin Civantos</t>
  </si>
  <si>
    <t>Will Danon</t>
  </si>
  <si>
    <t>Michael Sanchez</t>
  </si>
  <si>
    <t>SGA President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</si>
</sst>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2" fontId="0" fillId="0" borderId="0" xfId="0" applyNumberFormat="1"/>
    <xf numFmtId="0" fontId="0" fillId="0" borderId="0" xfId="0" applyFill="1"/>
    <xf numFmtId="0" fontId="0" fillId="0" borderId="0" xfId="0" applyFont="1"/>
    <xf numFmtId="2" fontId="0" fillId="0" borderId="0" xfId="0" applyNumberFormat="1" applyFill="1"/>
    <xf numFmtId="0" fontId="0" fillId="0" borderId="1" xfId="0" applyBorder="1"/>
    <xf numFmtId="2" fontId="0" fillId="0" borderId="1" xfId="0" applyNumberFormat="1" applyBorder="1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1" xfId="0" applyFill="1" applyBorder="1" applyAlignment="1">
      <alignment wrapText="1"/>
    </xf>
    <xf numFmtId="2" fontId="0" fillId="0" borderId="1" xfId="0" applyNumberFormat="1" applyFill="1" applyBorder="1"/>
    <xf numFmtId="1" fontId="0" fillId="0" borderId="0" xfId="0" applyNumberFormat="1"/>
    <xf numFmtId="0" fontId="0" fillId="0" borderId="0" xfId="0" applyNumberFormat="1" applyFont="1" applyAlignment="1">
      <alignment horizontal="center" wrapText="1"/>
    </xf>
    <xf numFmtId="2" fontId="0" fillId="0" borderId="0" xfId="0" applyNumberFormat="1" applyBorder="1"/>
    <xf numFmtId="0" fontId="0" fillId="0" borderId="0" xfId="0" applyBorder="1"/>
    <xf numFmtId="0" fontId="0" fillId="0" borderId="1" xfId="0" applyBorder="1" applyAlignment="1">
      <alignment horizontal="center" wrapText="1"/>
    </xf>
    <xf numFmtId="1" fontId="0" fillId="0" borderId="0" xfId="0" applyNumberFormat="1" applyBorder="1" applyAlignment="1">
      <alignment horizontal="center" wrapText="1"/>
    </xf>
    <xf numFmtId="1" fontId="0" fillId="0" borderId="0" xfId="0" applyNumberFormat="1" applyBorder="1"/>
    <xf numFmtId="2" fontId="0" fillId="0" borderId="1" xfId="0" applyNumberFormat="1" applyFill="1" applyBorder="1" applyAlignment="1">
      <alignment wrapText="1"/>
    </xf>
    <xf numFmtId="2" fontId="1" fillId="0" borderId="0" xfId="0" applyNumberFormat="1" applyFont="1" applyBorder="1"/>
    <xf numFmtId="0" fontId="2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0" borderId="0" xfId="0" applyFill="1" applyBorder="1"/>
    <xf numFmtId="0" fontId="3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114">
    <dxf>
      <fill>
        <patternFill>
          <bgColor theme="4" tint="0.59996337778862885"/>
        </patternFill>
      </fill>
    </dxf>
    <dxf>
      <fill>
        <patternFill>
          <bgColor rgb="FFEAEABC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theme="4" tint="0.59996337778862885"/>
        </patternFill>
      </fill>
    </dxf>
    <dxf>
      <fill>
        <patternFill>
          <bgColor rgb="FFEAEABC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theme="4" tint="0.59996337778862885"/>
        </patternFill>
      </fill>
    </dxf>
    <dxf>
      <fill>
        <patternFill>
          <bgColor rgb="FFEAEABC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rgb="FFEAEABC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theme="4" tint="0.59996337778862885"/>
        </patternFill>
      </fill>
    </dxf>
    <dxf>
      <fill>
        <patternFill>
          <bgColor rgb="FFEAEABC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theme="4" tint="0.59996337778862885"/>
        </patternFill>
      </fill>
    </dxf>
    <dxf>
      <fill>
        <patternFill>
          <bgColor rgb="FFEAEABC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theme="4" tint="0.59996337778862885"/>
        </patternFill>
      </fill>
    </dxf>
    <dxf>
      <fill>
        <patternFill>
          <bgColor rgb="FFEAEABC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theme="4" tint="0.59996337778862885"/>
        </patternFill>
      </fill>
    </dxf>
    <dxf>
      <fill>
        <patternFill>
          <bgColor rgb="FFEAEABC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theme="4" tint="0.59996337778862885"/>
        </patternFill>
      </fill>
    </dxf>
    <dxf>
      <fill>
        <patternFill>
          <bgColor rgb="FFEAEABC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theme="4" tint="0.59996337778862885"/>
        </patternFill>
      </fill>
    </dxf>
    <dxf>
      <fill>
        <patternFill>
          <bgColor rgb="FFEAEABC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theme="4" tint="0.59996337778862885"/>
        </patternFill>
      </fill>
    </dxf>
    <dxf>
      <fill>
        <patternFill>
          <bgColor rgb="FFEAEABC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</dxfs>
  <tableStyles count="0" defaultTableStyle="TableStyleMedium2" defaultPivotStyle="PivotStyleLight16"/>
  <colors>
    <mruColors>
      <color rgb="FFB8CCE4"/>
      <color rgb="FFEABCBC"/>
      <color rgb="FFC0EAC8"/>
      <color rgb="FFEAEABC"/>
      <color rgb="FF17CB6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"/>
  <sheetViews>
    <sheetView workbookViewId="0">
      <pane ySplit="6" topLeftCell="A7" activePane="bottomLeft" state="frozen"/>
      <selection pane="bottomLeft" activeCell="A5" sqref="A5"/>
    </sheetView>
  </sheetViews>
  <sheetFormatPr defaultColWidth="13.28515625" defaultRowHeight="15" x14ac:dyDescent="0.25"/>
  <cols>
    <col min="1" max="1" width="18" bestFit="1" customWidth="1"/>
    <col min="3" max="3" width="13.28515625" style="10"/>
    <col min="5" max="5" width="13.28515625" style="9"/>
    <col min="7" max="7" width="13.28515625" style="9"/>
    <col min="9" max="9" width="13.28515625" style="9"/>
    <col min="11" max="11" width="13.28515625" style="9"/>
    <col min="13" max="13" width="13.28515625" style="9"/>
    <col min="15" max="15" width="13.28515625" style="9"/>
    <col min="17" max="17" width="13.28515625" style="9"/>
    <col min="19" max="19" width="13.28515625" style="9"/>
    <col min="21" max="21" width="13.28515625" style="9"/>
  </cols>
  <sheetData>
    <row r="1" spans="1:22" x14ac:dyDescent="0.25">
      <c r="A1" s="28" t="s">
        <v>40</v>
      </c>
      <c r="B1" s="28"/>
      <c r="C1" s="28"/>
      <c r="D1" s="28"/>
      <c r="E1" s="28"/>
      <c r="F1" s="3"/>
      <c r="G1" s="18"/>
      <c r="I1" s="18"/>
      <c r="K1" s="18"/>
    </row>
    <row r="2" spans="1:22" x14ac:dyDescent="0.25">
      <c r="A2" s="29"/>
      <c r="B2" s="29"/>
      <c r="C2" s="29"/>
      <c r="D2" s="29"/>
      <c r="E2" s="29"/>
      <c r="G2" s="18"/>
      <c r="I2" s="18"/>
      <c r="K2" s="18"/>
    </row>
    <row r="3" spans="1:22" x14ac:dyDescent="0.25">
      <c r="A3" s="2" t="s">
        <v>7</v>
      </c>
      <c r="B3" s="2" t="s">
        <v>8</v>
      </c>
      <c r="C3" s="23" t="s">
        <v>9</v>
      </c>
      <c r="E3" s="18"/>
      <c r="G3" s="18"/>
      <c r="I3" s="18"/>
      <c r="K3" s="18"/>
    </row>
    <row r="4" spans="1:22" x14ac:dyDescent="0.25">
      <c r="A4">
        <v>331</v>
      </c>
      <c r="B4">
        <v>1</v>
      </c>
      <c r="C4" s="17">
        <f>INT((A4/(B4+1))+1)</f>
        <v>166</v>
      </c>
      <c r="E4" s="18"/>
      <c r="G4" s="18"/>
      <c r="I4" s="18"/>
      <c r="K4" s="18"/>
    </row>
    <row r="5" spans="1:22" x14ac:dyDescent="0.25">
      <c r="C5" s="17"/>
      <c r="E5" s="18"/>
      <c r="G5" s="18"/>
      <c r="I5" s="18"/>
      <c r="K5" s="18"/>
    </row>
    <row r="6" spans="1:22" ht="30" x14ac:dyDescent="0.25">
      <c r="A6" s="6"/>
      <c r="B6" s="6" t="s">
        <v>0</v>
      </c>
      <c r="C6" s="22" t="s">
        <v>1</v>
      </c>
      <c r="D6" s="6" t="s">
        <v>2</v>
      </c>
      <c r="E6" s="13" t="s">
        <v>1</v>
      </c>
      <c r="F6" s="6" t="s">
        <v>3</v>
      </c>
      <c r="G6" s="13" t="s">
        <v>1</v>
      </c>
      <c r="H6" s="6" t="s">
        <v>4</v>
      </c>
      <c r="I6" s="13" t="s">
        <v>1</v>
      </c>
      <c r="J6" s="6" t="s">
        <v>5</v>
      </c>
      <c r="K6" s="13" t="s">
        <v>1</v>
      </c>
      <c r="L6" s="6" t="s">
        <v>6</v>
      </c>
      <c r="M6" s="13" t="s">
        <v>1</v>
      </c>
      <c r="N6" s="6" t="s">
        <v>15</v>
      </c>
      <c r="O6" s="13" t="s">
        <v>1</v>
      </c>
      <c r="P6" s="6" t="s">
        <v>16</v>
      </c>
      <c r="Q6" s="13" t="s">
        <v>1</v>
      </c>
      <c r="R6" s="6" t="s">
        <v>17</v>
      </c>
      <c r="S6" s="13" t="s">
        <v>1</v>
      </c>
      <c r="T6" s="6" t="s">
        <v>18</v>
      </c>
      <c r="U6" s="13" t="s">
        <v>1</v>
      </c>
      <c r="V6" s="26" t="s">
        <v>32</v>
      </c>
    </row>
    <row r="7" spans="1:22" x14ac:dyDescent="0.25">
      <c r="A7" s="6" t="str">
        <f>'Candidate List'!A2</f>
        <v>Debbie Ajagbe</v>
      </c>
      <c r="B7" s="6">
        <f>IF(A7="None", "", COUNTIF('Ballot Data'!B:B, A7))</f>
        <v>44</v>
      </c>
      <c r="C7" s="14">
        <f>IF('Round 1'!$A$4="Complete", "Complete", IF($A7="None", "", IF($A7='Round 1'!$A$7, -B7, COUNTIF('Ballot Detail'!F:F, $A7))))</f>
        <v>-44</v>
      </c>
      <c r="D7" s="8">
        <f>IF($A7="None", "", IF(C7="Complete", B7, B7+C7))</f>
        <v>0</v>
      </c>
      <c r="E7" s="14">
        <f>IF('Round 2'!$A$4="Complete", "Complete", IF($A7="None", "", IF($A7='Round 2'!$A$7, -D7, COUNTIF('Ballot Detail'!K:K, $A7))))</f>
        <v>0</v>
      </c>
      <c r="F7" s="8">
        <f>IF($A7="None", "", IF(E7="Complete", D7, D7+E7))</f>
        <v>0</v>
      </c>
      <c r="G7" s="14" t="str">
        <f>IF('Round 3'!$A$4="Complete", "Complete", IF($A7="None", "", IF($A7='Round 3'!$A$7, -F7, COUNTIF('Ballot Detail'!P:P, $A7))))</f>
        <v>Complete</v>
      </c>
      <c r="H7" s="8">
        <f>IF($A7="None", "", IF(G7="Complete", F7, F7+G7))</f>
        <v>0</v>
      </c>
      <c r="I7" s="14" t="str">
        <f>IF('Round 4'!$A$4="Complete", "Complete", IF($A7="None", "", IF($A7='Round 4'!$A$7, -H7, COUNTIF('Ballot Detail'!U:U, $A7))))</f>
        <v>Complete</v>
      </c>
      <c r="J7" s="8">
        <f>IF($A7="None", "", IF(I7="Complete", H7, H7+I7))</f>
        <v>0</v>
      </c>
      <c r="K7" s="14" t="str">
        <f>IF('Round 5'!$A$4="Complete", "Complete", IF($A7="None", "", IF($A7='Round 5'!$A$7, -J7, COUNTIF('Ballot Detail'!Z:Z, $A7))))</f>
        <v>Complete</v>
      </c>
      <c r="L7" s="8">
        <f>IF($A7="None", "", IF(K7="Complete", J7, J7+K7))</f>
        <v>0</v>
      </c>
      <c r="M7" s="14" t="str">
        <f>IF('Round 6'!$A$4="Complete", "Complete", IF($A7="None", "", IF($A7='Round 6'!$A$7, -L7, COUNTIF('Ballot Detail'!AE:AE, $A7))))</f>
        <v>Complete</v>
      </c>
      <c r="N7" s="8">
        <f>IF($A7="None", "", IF(M7="Complete", L7, L7+M7))</f>
        <v>0</v>
      </c>
      <c r="O7" s="14" t="str">
        <f>IF('Round 7'!$A$4="Complete", "Complete", IF($A7="None", "", IF($A7='Round 7'!$A$7, -N7, COUNTIF('Ballot Detail'!AJ:AJ, $A7))))</f>
        <v>Complete</v>
      </c>
      <c r="P7" s="8">
        <f>IF($A7="None", "", IF(O7="Complete", N7, N7+O7))</f>
        <v>0</v>
      </c>
      <c r="Q7" s="14" t="str">
        <f>IF('Round 8'!$A$4="Complete", "Complete", IF($A7="None", "", IF($A7='Round 8'!$A$7, -P7, COUNTIF('Ballot Detail'!AO:AO, $A7))))</f>
        <v>Complete</v>
      </c>
      <c r="R7" s="8">
        <f>IF($A7="None", "", IF(Q7="Complete", P7, P7+Q7))</f>
        <v>0</v>
      </c>
      <c r="S7" s="14" t="str">
        <f>IF('Round 9'!$A$4="Complete", "Complete", IF($A7="None", "", IF($A7='Round 9'!$A$7, -R7, COUNTIF('Ballot Detail'!AT:AT, $A7))))</f>
        <v>Complete</v>
      </c>
      <c r="T7" s="8">
        <f>IF($A7="None", "", IF(S7="Complete", R7, R7+S7))</f>
        <v>0</v>
      </c>
      <c r="U7" s="14" t="str">
        <f>IF('Round 10'!$A$4="Complete", "Complete", IF($A7="None", "", IF($A7='Round 10'!$A$7, -T7, COUNTIF('Ballot Detail'!AY:AY, $A7))))</f>
        <v>Complete</v>
      </c>
      <c r="V7" t="str">
        <f>IF(A7="None", "", IF(OR(B7&gt;=$C$4, D7&gt;=$C$4, F7&gt;=$C$4, H7&gt;=$C$4, J7&gt;=$C$4, L7&gt;=$C$4, N7&gt;=$C$4, P7&gt;=$C$4, R7&gt;=$C$4, T7&gt;=$C$4), "Elected", IF(OR(B7=0, D7=0, F7=0, H7=0, J7=0, L7=0, N7=0, P7=0, R7=0, T7=0), "Excluded", "")))</f>
        <v>Excluded</v>
      </c>
    </row>
    <row r="8" spans="1:22" x14ac:dyDescent="0.25">
      <c r="A8" s="6" t="str">
        <f>'Candidate List'!A3</f>
        <v>Franklin Civantos</v>
      </c>
      <c r="B8" s="6">
        <f>IF(A8="None", "", COUNTIF('Ballot Data'!B:B, A8))</f>
        <v>108</v>
      </c>
      <c r="C8" s="14">
        <f>IF('Round 1'!$A$4="Complete", "Complete", IF($A8="None", "", IF($A8='Round 1'!$A$7, -B8, COUNTIF('Ballot Detail'!F:F, $A8))))</f>
        <v>31</v>
      </c>
      <c r="D8" s="8">
        <f t="shared" ref="D8:D16" si="0">IF($A8="None", "", IF(C8="Complete", B8, B8+C8))</f>
        <v>139</v>
      </c>
      <c r="E8" s="14">
        <f>IF('Round 2'!$A$4="Complete", "Complete", IF($A8="None", "", IF($A8='Round 2'!$A$7, -D8, COUNTIF('Ballot Detail'!K:K, $A8))))</f>
        <v>57</v>
      </c>
      <c r="F8" s="8">
        <f t="shared" ref="F8:F16" si="1">IF($A8="None", "", IF(E8="Complete", D8, D8+E8))</f>
        <v>196</v>
      </c>
      <c r="G8" s="14" t="str">
        <f>IF('Round 3'!$A$4="Complete", "Complete", IF($A8="None", "", IF($A8='Round 3'!$A$7, -F8, COUNTIF('Ballot Detail'!P:P, $A8))))</f>
        <v>Complete</v>
      </c>
      <c r="H8" s="8">
        <f t="shared" ref="H8:H16" si="2">IF($A8="None", "", IF(G8="Complete", F8, F8+G8))</f>
        <v>196</v>
      </c>
      <c r="I8" s="14" t="str">
        <f>IF('Round 4'!$A$4="Complete", "Complete", IF($A8="None", "", IF($A8='Round 4'!$A$7, -H8, COUNTIF('Ballot Detail'!U:U, $A8))))</f>
        <v>Complete</v>
      </c>
      <c r="J8" s="8">
        <f t="shared" ref="J8:J16" si="3">IF($A8="None", "", IF(I8="Complete", H8, H8+I8))</f>
        <v>196</v>
      </c>
      <c r="K8" s="14" t="str">
        <f>IF('Round 5'!$A$4="Complete", "Complete", IF($A8="None", "", IF($A8='Round 5'!$A$7, -J8, COUNTIF('Ballot Detail'!Z:Z, $A8))))</f>
        <v>Complete</v>
      </c>
      <c r="L8" s="8">
        <f t="shared" ref="L8:L16" si="4">IF($A8="None", "", IF(K8="Complete", J8, J8+K8))</f>
        <v>196</v>
      </c>
      <c r="M8" s="14" t="str">
        <f>IF('Round 6'!$A$4="Complete", "Complete", IF($A8="None", "", IF($A8='Round 6'!$A$7, -L8, COUNTIF('Ballot Detail'!AE:AE, $A8))))</f>
        <v>Complete</v>
      </c>
      <c r="N8" s="8">
        <f t="shared" ref="N8:N16" si="5">IF($A8="None", "", IF(M8="Complete", L8, L8+M8))</f>
        <v>196</v>
      </c>
      <c r="O8" s="14" t="str">
        <f>IF('Round 7'!$A$4="Complete", "Complete", IF($A8="None", "", IF($A8='Round 7'!$A$7, -N8, COUNTIF('Ballot Detail'!AJ:AJ, $A8))))</f>
        <v>Complete</v>
      </c>
      <c r="P8" s="8">
        <f t="shared" ref="P8:P16" si="6">IF($A8="None", "", IF(O8="Complete", N8, N8+O8))</f>
        <v>196</v>
      </c>
      <c r="Q8" s="14" t="str">
        <f>IF('Round 8'!$A$4="Complete", "Complete", IF($A8="None", "", IF($A8='Round 8'!$A$7, -P8, COUNTIF('Ballot Detail'!AO:AO, $A8))))</f>
        <v>Complete</v>
      </c>
      <c r="R8" s="8">
        <f t="shared" ref="R8:R16" si="7">IF($A8="None", "", IF(Q8="Complete", P8, P8+Q8))</f>
        <v>196</v>
      </c>
      <c r="S8" s="14" t="str">
        <f>IF('Round 9'!$A$4="Complete", "Complete", IF($A8="None", "", IF($A8='Round 9'!$A$7, -R8, COUNTIF('Ballot Detail'!AT:AT, $A8))))</f>
        <v>Complete</v>
      </c>
      <c r="T8" s="8">
        <f t="shared" ref="T8:T16" si="8">IF($A8="None", "", IF(S8="Complete", R8, R8+S8))</f>
        <v>196</v>
      </c>
      <c r="U8" s="14" t="str">
        <f>IF('Round 10'!$A$4="Complete", "Complete", IF($A8="None", "", IF($A8='Round 10'!$A$7, -T8, COUNTIF('Ballot Detail'!AY:AY, $A8))))</f>
        <v>Complete</v>
      </c>
      <c r="V8" t="str">
        <f t="shared" ref="V8:V16" si="9">IF(A8="None", "", IF(OR(B8&gt;=$C$4, D8&gt;=$C$4, F8&gt;=$C$4, H8&gt;=$C$4, J8&gt;=$C$4, L8&gt;=$C$4, N8&gt;=$C$4, P8&gt;=$C$4, R8&gt;=$C$4, T8&gt;=$C$4), "Elected", IF(OR(B8=0, D8=0, F8=0, H8=0, J8=0, L8=0, N8=0, P8=0, R8=0, T8=0), "Excluded", "")))</f>
        <v>Elected</v>
      </c>
    </row>
    <row r="9" spans="1:22" x14ac:dyDescent="0.25">
      <c r="A9" s="6" t="str">
        <f>'Candidate List'!A4</f>
        <v>Will Danon</v>
      </c>
      <c r="B9" s="6">
        <f>IF(A9="None", "", COUNTIF('Ballot Data'!B:B, A9))</f>
        <v>103</v>
      </c>
      <c r="C9" s="14">
        <f>IF('Round 1'!$A$4="Complete", "Complete", IF($A9="None", "", IF($A9='Round 1'!$A$7, -B9, COUNTIF('Ballot Detail'!F:F, $A9))))</f>
        <v>8</v>
      </c>
      <c r="D9" s="8">
        <f t="shared" si="0"/>
        <v>111</v>
      </c>
      <c r="E9" s="14">
        <f>IF('Round 2'!$A$4="Complete", "Complete", IF($A9="None", "", IF($A9='Round 2'!$A$7, -D9, COUNTIF('Ballot Detail'!K:K, $A9))))</f>
        <v>22</v>
      </c>
      <c r="F9" s="8">
        <f t="shared" si="1"/>
        <v>133</v>
      </c>
      <c r="G9" s="14" t="str">
        <f>IF('Round 3'!$A$4="Complete", "Complete", IF($A9="None", "", IF($A9='Round 3'!$A$7, -F9, COUNTIF('Ballot Detail'!P:P, $A9))))</f>
        <v>Complete</v>
      </c>
      <c r="H9" s="8">
        <f t="shared" si="2"/>
        <v>133</v>
      </c>
      <c r="I9" s="14" t="str">
        <f>IF('Round 4'!$A$4="Complete", "Complete", IF($A9="None", "", IF($A9='Round 4'!$A$7, -H9, COUNTIF('Ballot Detail'!U:U, $A9))))</f>
        <v>Complete</v>
      </c>
      <c r="J9" s="8">
        <f t="shared" si="3"/>
        <v>133</v>
      </c>
      <c r="K9" s="14" t="str">
        <f>IF('Round 5'!$A$4="Complete", "Complete", IF($A9="None", "", IF($A9='Round 5'!$A$7, -J9, COUNTIF('Ballot Detail'!Z:Z, $A9))))</f>
        <v>Complete</v>
      </c>
      <c r="L9" s="8">
        <f t="shared" si="4"/>
        <v>133</v>
      </c>
      <c r="M9" s="14" t="str">
        <f>IF('Round 6'!$A$4="Complete", "Complete", IF($A9="None", "", IF($A9='Round 6'!$A$7, -L9, COUNTIF('Ballot Detail'!AE:AE, $A9))))</f>
        <v>Complete</v>
      </c>
      <c r="N9" s="8">
        <f t="shared" si="5"/>
        <v>133</v>
      </c>
      <c r="O9" s="14" t="str">
        <f>IF('Round 7'!$A$4="Complete", "Complete", IF($A9="None", "", IF($A9='Round 7'!$A$7, -N9, COUNTIF('Ballot Detail'!AJ:AJ, $A9))))</f>
        <v>Complete</v>
      </c>
      <c r="P9" s="8">
        <f t="shared" si="6"/>
        <v>133</v>
      </c>
      <c r="Q9" s="14" t="str">
        <f>IF('Round 8'!$A$4="Complete", "Complete", IF($A9="None", "", IF($A9='Round 8'!$A$7, -P9, COUNTIF('Ballot Detail'!AO:AO, $A9))))</f>
        <v>Complete</v>
      </c>
      <c r="R9" s="8">
        <f t="shared" si="7"/>
        <v>133</v>
      </c>
      <c r="S9" s="14" t="str">
        <f>IF('Round 9'!$A$4="Complete", "Complete", IF($A9="None", "", IF($A9='Round 9'!$A$7, -R9, COUNTIF('Ballot Detail'!AT:AT, $A9))))</f>
        <v>Complete</v>
      </c>
      <c r="T9" s="8">
        <f t="shared" si="8"/>
        <v>133</v>
      </c>
      <c r="U9" s="14" t="str">
        <f>IF('Round 10'!$A$4="Complete", "Complete", IF($A9="None", "", IF($A9='Round 10'!$A$7, -T9, COUNTIF('Ballot Detail'!AY:AY, $A9))))</f>
        <v>Complete</v>
      </c>
      <c r="V9" t="str">
        <f t="shared" si="9"/>
        <v/>
      </c>
    </row>
    <row r="10" spans="1:22" x14ac:dyDescent="0.25">
      <c r="A10" s="6" t="str">
        <f>'Candidate List'!A5</f>
        <v>Michael Sanchez</v>
      </c>
      <c r="B10" s="6">
        <f>IF(A10="None", "", COUNTIF('Ballot Data'!B:B, A10))</f>
        <v>76</v>
      </c>
      <c r="C10" s="14">
        <f>IF('Round 1'!$A$4="Complete", "Complete", IF($A10="None", "", IF($A10='Round 1'!$A$7, -B10, COUNTIF('Ballot Detail'!F:F, $A10))))</f>
        <v>5</v>
      </c>
      <c r="D10" s="8">
        <f t="shared" si="0"/>
        <v>81</v>
      </c>
      <c r="E10" s="14">
        <f>IF('Round 2'!$A$4="Complete", "Complete", IF($A10="None", "", IF($A10='Round 2'!$A$7, -D10, COUNTIF('Ballot Detail'!K:K, $A10))))</f>
        <v>-81</v>
      </c>
      <c r="F10" s="8">
        <f t="shared" si="1"/>
        <v>0</v>
      </c>
      <c r="G10" s="14" t="str">
        <f>IF('Round 3'!$A$4="Complete", "Complete", IF($A10="None", "", IF($A10='Round 3'!$A$7, -F10, COUNTIF('Ballot Detail'!P:P, $A10))))</f>
        <v>Complete</v>
      </c>
      <c r="H10" s="8">
        <f t="shared" si="2"/>
        <v>0</v>
      </c>
      <c r="I10" s="14" t="str">
        <f>IF('Round 4'!$A$4="Complete", "Complete", IF($A10="None", "", IF($A10='Round 4'!$A$7, -H10, COUNTIF('Ballot Detail'!U:U, $A10))))</f>
        <v>Complete</v>
      </c>
      <c r="J10" s="8">
        <f t="shared" si="3"/>
        <v>0</v>
      </c>
      <c r="K10" s="14" t="str">
        <f>IF('Round 5'!$A$4="Complete", "Complete", IF($A10="None", "", IF($A10='Round 5'!$A$7, -J10, COUNTIF('Ballot Detail'!Z:Z, $A10))))</f>
        <v>Complete</v>
      </c>
      <c r="L10" s="8">
        <f t="shared" si="4"/>
        <v>0</v>
      </c>
      <c r="M10" s="14" t="str">
        <f>IF('Round 6'!$A$4="Complete", "Complete", IF($A10="None", "", IF($A10='Round 6'!$A$7, -L10, COUNTIF('Ballot Detail'!AE:AE, $A10))))</f>
        <v>Complete</v>
      </c>
      <c r="N10" s="8">
        <f t="shared" si="5"/>
        <v>0</v>
      </c>
      <c r="O10" s="14" t="str">
        <f>IF('Round 7'!$A$4="Complete", "Complete", IF($A10="None", "", IF($A10='Round 7'!$A$7, -N10, COUNTIF('Ballot Detail'!AJ:AJ, $A10))))</f>
        <v>Complete</v>
      </c>
      <c r="P10" s="8">
        <f t="shared" si="6"/>
        <v>0</v>
      </c>
      <c r="Q10" s="14" t="str">
        <f>IF('Round 8'!$A$4="Complete", "Complete", IF($A10="None", "", IF($A10='Round 8'!$A$7, -P10, COUNTIF('Ballot Detail'!AO:AO, $A10))))</f>
        <v>Complete</v>
      </c>
      <c r="R10" s="8">
        <f t="shared" si="7"/>
        <v>0</v>
      </c>
      <c r="S10" s="14" t="str">
        <f>IF('Round 9'!$A$4="Complete", "Complete", IF($A10="None", "", IF($A10='Round 9'!$A$7, -R10, COUNTIF('Ballot Detail'!AT:AT, $A10))))</f>
        <v>Complete</v>
      </c>
      <c r="T10" s="8">
        <f t="shared" si="8"/>
        <v>0</v>
      </c>
      <c r="U10" s="14" t="str">
        <f>IF('Round 10'!$A$4="Complete", "Complete", IF($A10="None", "", IF($A10='Round 10'!$A$7, -T10, COUNTIF('Ballot Detail'!AY:AY, $A10))))</f>
        <v>Complete</v>
      </c>
      <c r="V10" t="str">
        <f t="shared" si="9"/>
        <v>Excluded</v>
      </c>
    </row>
    <row r="11" spans="1:22" x14ac:dyDescent="0.25">
      <c r="A11" s="6" t="str">
        <f>'Candidate List'!A6</f>
        <v>None</v>
      </c>
      <c r="B11" s="6" t="str">
        <f>IF(A11="None", "", COUNTIF('Ballot Data'!B:B, A11))</f>
        <v/>
      </c>
      <c r="C11" s="14" t="str">
        <f>IF('Round 1'!$A$4="Complete", "Complete", IF($A11="None", "", IF($A11='Round 1'!$A$7, -B11, COUNTIF('Ballot Detail'!F:F, $A11))))</f>
        <v/>
      </c>
      <c r="D11" s="8" t="str">
        <f t="shared" si="0"/>
        <v/>
      </c>
      <c r="E11" s="14" t="str">
        <f>IF('Round 2'!$A$4="Complete", "Complete", IF($A11="None", "", IF($A11='Round 2'!$A$7, -D11, COUNTIF('Ballot Detail'!K:K, $A11))))</f>
        <v/>
      </c>
      <c r="F11" s="8" t="str">
        <f t="shared" si="1"/>
        <v/>
      </c>
      <c r="G11" s="14" t="str">
        <f>IF('Round 3'!$A$4="Complete", "Complete", IF($A11="None", "", IF($A11='Round 3'!$A$7, -F11, COUNTIF('Ballot Detail'!P:P, $A11))))</f>
        <v>Complete</v>
      </c>
      <c r="H11" s="8" t="str">
        <f t="shared" si="2"/>
        <v/>
      </c>
      <c r="I11" s="14" t="str">
        <f>IF('Round 4'!$A$4="Complete", "Complete", IF($A11="None", "", IF($A11='Round 4'!$A$7, -H11, COUNTIF('Ballot Detail'!U:U, $A11))))</f>
        <v>Complete</v>
      </c>
      <c r="J11" s="8" t="str">
        <f t="shared" si="3"/>
        <v/>
      </c>
      <c r="K11" s="14" t="str">
        <f>IF('Round 5'!$A$4="Complete", "Complete", IF($A11="None", "", IF($A11='Round 5'!$A$7, -J11, COUNTIF('Ballot Detail'!Z:Z, $A11))))</f>
        <v>Complete</v>
      </c>
      <c r="L11" s="8" t="str">
        <f t="shared" si="4"/>
        <v/>
      </c>
      <c r="M11" s="14" t="str">
        <f>IF('Round 6'!$A$4="Complete", "Complete", IF($A11="None", "", IF($A11='Round 6'!$A$7, -L11, COUNTIF('Ballot Detail'!AE:AE, $A11))))</f>
        <v>Complete</v>
      </c>
      <c r="N11" s="8" t="str">
        <f t="shared" si="5"/>
        <v/>
      </c>
      <c r="O11" s="14" t="str">
        <f>IF('Round 7'!$A$4="Complete", "Complete", IF($A11="None", "", IF($A11='Round 7'!$A$7, -N11, COUNTIF('Ballot Detail'!AJ:AJ, $A11))))</f>
        <v>Complete</v>
      </c>
      <c r="P11" s="8" t="str">
        <f t="shared" si="6"/>
        <v/>
      </c>
      <c r="Q11" s="14" t="str">
        <f>IF('Round 8'!$A$4="Complete", "Complete", IF($A11="None", "", IF($A11='Round 8'!$A$7, -P11, COUNTIF('Ballot Detail'!AO:AO, $A11))))</f>
        <v>Complete</v>
      </c>
      <c r="R11" s="8" t="str">
        <f t="shared" si="7"/>
        <v/>
      </c>
      <c r="S11" s="14" t="str">
        <f>IF('Round 9'!$A$4="Complete", "Complete", IF($A11="None", "", IF($A11='Round 9'!$A$7, -R11, COUNTIF('Ballot Detail'!AT:AT, $A11))))</f>
        <v>Complete</v>
      </c>
      <c r="T11" s="8" t="str">
        <f t="shared" si="8"/>
        <v/>
      </c>
      <c r="U11" s="14" t="str">
        <f>IF('Round 10'!$A$4="Complete", "Complete", IF($A11="None", "", IF($A11='Round 10'!$A$7, -T11, COUNTIF('Ballot Detail'!AY:AY, $A11))))</f>
        <v>Complete</v>
      </c>
      <c r="V11" t="str">
        <f t="shared" si="9"/>
        <v/>
      </c>
    </row>
    <row r="12" spans="1:22" x14ac:dyDescent="0.25">
      <c r="A12" s="6" t="str">
        <f>'Candidate List'!A7</f>
        <v>None</v>
      </c>
      <c r="B12" s="6" t="str">
        <f>IF(A12="None", "", COUNTIF('Ballot Data'!B:B, A12))</f>
        <v/>
      </c>
      <c r="C12" s="14" t="str">
        <f>IF('Round 1'!$A$4="Complete", "Complete", IF($A12="None", "", IF($A12='Round 1'!$A$7, -B12, COUNTIF('Ballot Detail'!F:F, $A12))))</f>
        <v/>
      </c>
      <c r="D12" s="8" t="str">
        <f t="shared" si="0"/>
        <v/>
      </c>
      <c r="E12" s="14" t="str">
        <f>IF('Round 2'!$A$4="Complete", "Complete", IF($A12="None", "", IF($A12='Round 2'!$A$7, -D12, COUNTIF('Ballot Detail'!K:K, $A12))))</f>
        <v/>
      </c>
      <c r="F12" s="8" t="str">
        <f t="shared" si="1"/>
        <v/>
      </c>
      <c r="G12" s="14" t="str">
        <f>IF('Round 3'!$A$4="Complete", "Complete", IF($A12="None", "", IF($A12='Round 3'!$A$7, -F12, COUNTIF('Ballot Detail'!P:P, $A12))))</f>
        <v>Complete</v>
      </c>
      <c r="H12" s="8" t="str">
        <f t="shared" si="2"/>
        <v/>
      </c>
      <c r="I12" s="14" t="str">
        <f>IF('Round 4'!$A$4="Complete", "Complete", IF($A12="None", "", IF($A12='Round 4'!$A$7, -H12, COUNTIF('Ballot Detail'!U:U, $A12))))</f>
        <v>Complete</v>
      </c>
      <c r="J12" s="8" t="str">
        <f t="shared" si="3"/>
        <v/>
      </c>
      <c r="K12" s="14" t="str">
        <f>IF('Round 5'!$A$4="Complete", "Complete", IF($A12="None", "", IF($A12='Round 5'!$A$7, -J12, COUNTIF('Ballot Detail'!Z:Z, $A12))))</f>
        <v>Complete</v>
      </c>
      <c r="L12" s="8" t="str">
        <f t="shared" si="4"/>
        <v/>
      </c>
      <c r="M12" s="14" t="str">
        <f>IF('Round 6'!$A$4="Complete", "Complete", IF($A12="None", "", IF($A12='Round 6'!$A$7, -L12, COUNTIF('Ballot Detail'!AE:AE, $A12))))</f>
        <v>Complete</v>
      </c>
      <c r="N12" s="8" t="str">
        <f t="shared" si="5"/>
        <v/>
      </c>
      <c r="O12" s="14" t="str">
        <f>IF('Round 7'!$A$4="Complete", "Complete", IF($A12="None", "", IF($A12='Round 7'!$A$7, -N12, COUNTIF('Ballot Detail'!AJ:AJ, $A12))))</f>
        <v>Complete</v>
      </c>
      <c r="P12" s="8" t="str">
        <f t="shared" si="6"/>
        <v/>
      </c>
      <c r="Q12" s="14" t="str">
        <f>IF('Round 8'!$A$4="Complete", "Complete", IF($A12="None", "", IF($A12='Round 8'!$A$7, -P12, COUNTIF('Ballot Detail'!AO:AO, $A12))))</f>
        <v>Complete</v>
      </c>
      <c r="R12" s="8" t="str">
        <f t="shared" si="7"/>
        <v/>
      </c>
      <c r="S12" s="14" t="str">
        <f>IF('Round 9'!$A$4="Complete", "Complete", IF($A12="None", "", IF($A12='Round 9'!$A$7, -R12, COUNTIF('Ballot Detail'!AT:AT, $A12))))</f>
        <v>Complete</v>
      </c>
      <c r="T12" s="8" t="str">
        <f t="shared" si="8"/>
        <v/>
      </c>
      <c r="U12" s="14" t="str">
        <f>IF('Round 10'!$A$4="Complete", "Complete", IF($A12="None", "", IF($A12='Round 10'!$A$7, -T12, COUNTIF('Ballot Detail'!AY:AY, $A12))))</f>
        <v>Complete</v>
      </c>
      <c r="V12" t="str">
        <f t="shared" si="9"/>
        <v/>
      </c>
    </row>
    <row r="13" spans="1:22" x14ac:dyDescent="0.25">
      <c r="A13" s="6" t="str">
        <f>'Candidate List'!A8</f>
        <v>None</v>
      </c>
      <c r="B13" s="6" t="str">
        <f>IF(A13="None", "", COUNTIF('Ballot Data'!B:B, A13))</f>
        <v/>
      </c>
      <c r="C13" s="14" t="str">
        <f>IF('Round 1'!$A$4="Complete", "Complete", IF($A13="None", "", IF($A13='Round 1'!$A$7, -B13, COUNTIF('Ballot Detail'!F:F, $A13))))</f>
        <v/>
      </c>
      <c r="D13" s="8" t="str">
        <f t="shared" si="0"/>
        <v/>
      </c>
      <c r="E13" s="14" t="str">
        <f>IF('Round 2'!$A$4="Complete", "Complete", IF($A13="None", "", IF($A13='Round 2'!$A$7, -D13, COUNTIF('Ballot Detail'!K:K, $A13))))</f>
        <v/>
      </c>
      <c r="F13" s="8" t="str">
        <f t="shared" si="1"/>
        <v/>
      </c>
      <c r="G13" s="14" t="str">
        <f>IF('Round 3'!$A$4="Complete", "Complete", IF($A13="None", "", IF($A13='Round 3'!$A$7, -F13, COUNTIF('Ballot Detail'!P:P, $A13))))</f>
        <v>Complete</v>
      </c>
      <c r="H13" s="8" t="str">
        <f t="shared" si="2"/>
        <v/>
      </c>
      <c r="I13" s="14" t="str">
        <f>IF('Round 4'!$A$4="Complete", "Complete", IF($A13="None", "", IF($A13='Round 4'!$A$7, -H13, COUNTIF('Ballot Detail'!U:U, $A13))))</f>
        <v>Complete</v>
      </c>
      <c r="J13" s="8" t="str">
        <f t="shared" si="3"/>
        <v/>
      </c>
      <c r="K13" s="14" t="str">
        <f>IF('Round 5'!$A$4="Complete", "Complete", IF($A13="None", "", IF($A13='Round 5'!$A$7, -J13, COUNTIF('Ballot Detail'!Z:Z, $A13))))</f>
        <v>Complete</v>
      </c>
      <c r="L13" s="8" t="str">
        <f t="shared" si="4"/>
        <v/>
      </c>
      <c r="M13" s="14" t="str">
        <f>IF('Round 6'!$A$4="Complete", "Complete", IF($A13="None", "", IF($A13='Round 6'!$A$7, -L13, COUNTIF('Ballot Detail'!AE:AE, $A13))))</f>
        <v>Complete</v>
      </c>
      <c r="N13" s="8" t="str">
        <f t="shared" si="5"/>
        <v/>
      </c>
      <c r="O13" s="14" t="str">
        <f>IF('Round 7'!$A$4="Complete", "Complete", IF($A13="None", "", IF($A13='Round 7'!$A$7, -N13, COUNTIF('Ballot Detail'!AJ:AJ, $A13))))</f>
        <v>Complete</v>
      </c>
      <c r="P13" s="8" t="str">
        <f t="shared" si="6"/>
        <v/>
      </c>
      <c r="Q13" s="14" t="str">
        <f>IF('Round 8'!$A$4="Complete", "Complete", IF($A13="None", "", IF($A13='Round 8'!$A$7, -P13, COUNTIF('Ballot Detail'!AO:AO, $A13))))</f>
        <v>Complete</v>
      </c>
      <c r="R13" s="8" t="str">
        <f t="shared" si="7"/>
        <v/>
      </c>
      <c r="S13" s="14" t="str">
        <f>IF('Round 9'!$A$4="Complete", "Complete", IF($A13="None", "", IF($A13='Round 9'!$A$7, -R13, COUNTIF('Ballot Detail'!AT:AT, $A13))))</f>
        <v>Complete</v>
      </c>
      <c r="T13" s="8" t="str">
        <f t="shared" si="8"/>
        <v/>
      </c>
      <c r="U13" s="14" t="str">
        <f>IF('Round 10'!$A$4="Complete", "Complete", IF($A13="None", "", IF($A13='Round 10'!$A$7, -T13, COUNTIF('Ballot Detail'!AY:AY, $A13))))</f>
        <v>Complete</v>
      </c>
      <c r="V13" t="str">
        <f t="shared" si="9"/>
        <v/>
      </c>
    </row>
    <row r="14" spans="1:22" x14ac:dyDescent="0.25">
      <c r="A14" s="6" t="str">
        <f>'Candidate List'!A9</f>
        <v>None</v>
      </c>
      <c r="B14" s="6" t="str">
        <f>IF(A14="None", "", COUNTIF('Ballot Data'!B:B, A14))</f>
        <v/>
      </c>
      <c r="C14" s="14" t="str">
        <f>IF('Round 1'!$A$4="Complete", "Complete", IF($A14="None", "", IF($A14='Round 1'!$A$7, -B14, COUNTIF('Ballot Detail'!F:F, $A14))))</f>
        <v/>
      </c>
      <c r="D14" s="8" t="str">
        <f t="shared" si="0"/>
        <v/>
      </c>
      <c r="E14" s="14" t="str">
        <f>IF('Round 2'!$A$4="Complete", "Complete", IF($A14="None", "", IF($A14='Round 2'!$A$7, -D14, COUNTIF('Ballot Detail'!K:K, $A14))))</f>
        <v/>
      </c>
      <c r="F14" s="8" t="str">
        <f t="shared" si="1"/>
        <v/>
      </c>
      <c r="G14" s="14" t="str">
        <f>IF('Round 3'!$A$4="Complete", "Complete", IF($A14="None", "", IF($A14='Round 3'!$A$7, -F14, COUNTIF('Ballot Detail'!P:P, $A14))))</f>
        <v>Complete</v>
      </c>
      <c r="H14" s="8" t="str">
        <f t="shared" si="2"/>
        <v/>
      </c>
      <c r="I14" s="14" t="str">
        <f>IF('Round 4'!$A$4="Complete", "Complete", IF($A14="None", "", IF($A14='Round 4'!$A$7, -H14, COUNTIF('Ballot Detail'!U:U, $A14))))</f>
        <v>Complete</v>
      </c>
      <c r="J14" s="8" t="str">
        <f t="shared" si="3"/>
        <v/>
      </c>
      <c r="K14" s="14" t="str">
        <f>IF('Round 5'!$A$4="Complete", "Complete", IF($A14="None", "", IF($A14='Round 5'!$A$7, -J14, COUNTIF('Ballot Detail'!Z:Z, $A14))))</f>
        <v>Complete</v>
      </c>
      <c r="L14" s="8" t="str">
        <f t="shared" si="4"/>
        <v/>
      </c>
      <c r="M14" s="14" t="str">
        <f>IF('Round 6'!$A$4="Complete", "Complete", IF($A14="None", "", IF($A14='Round 6'!$A$7, -L14, COUNTIF('Ballot Detail'!AE:AE, $A14))))</f>
        <v>Complete</v>
      </c>
      <c r="N14" s="8" t="str">
        <f t="shared" si="5"/>
        <v/>
      </c>
      <c r="O14" s="14" t="str">
        <f>IF('Round 7'!$A$4="Complete", "Complete", IF($A14="None", "", IF($A14='Round 7'!$A$7, -N14, COUNTIF('Ballot Detail'!AJ:AJ, $A14))))</f>
        <v>Complete</v>
      </c>
      <c r="P14" s="8" t="str">
        <f t="shared" si="6"/>
        <v/>
      </c>
      <c r="Q14" s="14" t="str">
        <f>IF('Round 8'!$A$4="Complete", "Complete", IF($A14="None", "", IF($A14='Round 8'!$A$7, -P14, COUNTIF('Ballot Detail'!AO:AO, $A14))))</f>
        <v>Complete</v>
      </c>
      <c r="R14" s="8" t="str">
        <f t="shared" si="7"/>
        <v/>
      </c>
      <c r="S14" s="14" t="str">
        <f>IF('Round 9'!$A$4="Complete", "Complete", IF($A14="None", "", IF($A14='Round 9'!$A$7, -R14, COUNTIF('Ballot Detail'!AT:AT, $A14))))</f>
        <v>Complete</v>
      </c>
      <c r="T14" s="8" t="str">
        <f t="shared" si="8"/>
        <v/>
      </c>
      <c r="U14" s="14" t="str">
        <f>IF('Round 10'!$A$4="Complete", "Complete", IF($A14="None", "", IF($A14='Round 10'!$A$7, -T14, COUNTIF('Ballot Detail'!AY:AY, $A14))))</f>
        <v>Complete</v>
      </c>
      <c r="V14" t="str">
        <f t="shared" si="9"/>
        <v/>
      </c>
    </row>
    <row r="15" spans="1:22" x14ac:dyDescent="0.25">
      <c r="A15" s="6" t="str">
        <f>'Candidate List'!A10</f>
        <v>None</v>
      </c>
      <c r="B15" s="6" t="str">
        <f>IF(A15="None", "", COUNTIF('Ballot Data'!B:B, A15))</f>
        <v/>
      </c>
      <c r="C15" s="14" t="str">
        <f>IF('Round 1'!$A$4="Complete", "Complete", IF($A15="None", "", IF($A15='Round 1'!$A$7, -B15, COUNTIF('Ballot Detail'!F:F, $A15))))</f>
        <v/>
      </c>
      <c r="D15" s="8" t="str">
        <f t="shared" si="0"/>
        <v/>
      </c>
      <c r="E15" s="14" t="str">
        <f>IF('Round 2'!$A$4="Complete", "Complete", IF($A15="None", "", IF($A15='Round 2'!$A$7, -D15, COUNTIF('Ballot Detail'!K:K, $A15))))</f>
        <v/>
      </c>
      <c r="F15" s="8" t="str">
        <f t="shared" si="1"/>
        <v/>
      </c>
      <c r="G15" s="14" t="str">
        <f>IF('Round 3'!$A$4="Complete", "Complete", IF($A15="None", "", IF($A15='Round 3'!$A$7, -F15, COUNTIF('Ballot Detail'!P:P, $A15))))</f>
        <v>Complete</v>
      </c>
      <c r="H15" s="8" t="str">
        <f t="shared" si="2"/>
        <v/>
      </c>
      <c r="I15" s="14" t="str">
        <f>IF('Round 4'!$A$4="Complete", "Complete", IF($A15="None", "", IF($A15='Round 4'!$A$7, -H15, COUNTIF('Ballot Detail'!U:U, $A15))))</f>
        <v>Complete</v>
      </c>
      <c r="J15" s="8" t="str">
        <f t="shared" si="3"/>
        <v/>
      </c>
      <c r="K15" s="14" t="str">
        <f>IF('Round 5'!$A$4="Complete", "Complete", IF($A15="None", "", IF($A15='Round 5'!$A$7, -J15, COUNTIF('Ballot Detail'!Z:Z, $A15))))</f>
        <v>Complete</v>
      </c>
      <c r="L15" s="8" t="str">
        <f t="shared" si="4"/>
        <v/>
      </c>
      <c r="M15" s="14" t="str">
        <f>IF('Round 6'!$A$4="Complete", "Complete", IF($A15="None", "", IF($A15='Round 6'!$A$7, -L15, COUNTIF('Ballot Detail'!AE:AE, $A15))))</f>
        <v>Complete</v>
      </c>
      <c r="N15" s="8" t="str">
        <f t="shared" si="5"/>
        <v/>
      </c>
      <c r="O15" s="14" t="str">
        <f>IF('Round 7'!$A$4="Complete", "Complete", IF($A15="None", "", IF($A15='Round 7'!$A$7, -N15, COUNTIF('Ballot Detail'!AJ:AJ, $A15))))</f>
        <v>Complete</v>
      </c>
      <c r="P15" s="8" t="str">
        <f t="shared" si="6"/>
        <v/>
      </c>
      <c r="Q15" s="14" t="str">
        <f>IF('Round 8'!$A$4="Complete", "Complete", IF($A15="None", "", IF($A15='Round 8'!$A$7, -P15, COUNTIF('Ballot Detail'!AO:AO, $A15))))</f>
        <v>Complete</v>
      </c>
      <c r="R15" s="8" t="str">
        <f t="shared" si="7"/>
        <v/>
      </c>
      <c r="S15" s="14" t="str">
        <f>IF('Round 9'!$A$4="Complete", "Complete", IF($A15="None", "", IF($A15='Round 9'!$A$7, -R15, COUNTIF('Ballot Detail'!AT:AT, $A15))))</f>
        <v>Complete</v>
      </c>
      <c r="T15" s="8" t="str">
        <f t="shared" si="8"/>
        <v/>
      </c>
      <c r="U15" s="14" t="str">
        <f>IF('Round 10'!$A$4="Complete", "Complete", IF($A15="None", "", IF($A15='Round 10'!$A$7, -T15, COUNTIF('Ballot Detail'!AY:AY, $A15))))</f>
        <v>Complete</v>
      </c>
      <c r="V15" t="str">
        <f t="shared" si="9"/>
        <v/>
      </c>
    </row>
    <row r="16" spans="1:22" x14ac:dyDescent="0.25">
      <c r="A16" s="6" t="str">
        <f>'Candidate List'!A11</f>
        <v>None</v>
      </c>
      <c r="B16" s="6" t="str">
        <f>IF(A16="None", "", COUNTIF('Ballot Data'!B:B, A16))</f>
        <v/>
      </c>
      <c r="C16" s="14" t="str">
        <f>IF('Round 1'!$A$4="Complete", "Complete", IF($A16="None", "", IF($A16='Round 1'!$A$7, -B16, COUNTIF('Ballot Detail'!F:F, $A16))))</f>
        <v/>
      </c>
      <c r="D16" s="8" t="str">
        <f t="shared" si="0"/>
        <v/>
      </c>
      <c r="E16" s="14" t="str">
        <f>IF('Round 2'!$A$4="Complete", "Complete", IF($A16="None", "", IF($A16='Round 2'!$A$7, -D16, COUNTIF('Ballot Detail'!K:K, $A16))))</f>
        <v/>
      </c>
      <c r="F16" s="8" t="str">
        <f t="shared" si="1"/>
        <v/>
      </c>
      <c r="G16" s="14" t="str">
        <f>IF('Round 3'!$A$4="Complete", "Complete", IF($A16="None", "", IF($A16='Round 3'!$A$7, -F16, COUNTIF('Ballot Detail'!P:P, $A16))))</f>
        <v>Complete</v>
      </c>
      <c r="H16" s="8" t="str">
        <f t="shared" si="2"/>
        <v/>
      </c>
      <c r="I16" s="14" t="str">
        <f>IF('Round 4'!$A$4="Complete", "Complete", IF($A16="None", "", IF($A16='Round 4'!$A$7, -H16, COUNTIF('Ballot Detail'!U:U, $A16))))</f>
        <v>Complete</v>
      </c>
      <c r="J16" s="8" t="str">
        <f t="shared" si="3"/>
        <v/>
      </c>
      <c r="K16" s="14" t="str">
        <f>IF('Round 5'!$A$4="Complete", "Complete", IF($A16="None", "", IF($A16='Round 5'!$A$7, -J16, COUNTIF('Ballot Detail'!Z:Z, $A16))))</f>
        <v>Complete</v>
      </c>
      <c r="L16" s="8" t="str">
        <f t="shared" si="4"/>
        <v/>
      </c>
      <c r="M16" s="14" t="str">
        <f>IF('Round 6'!$A$4="Complete", "Complete", IF($A16="None", "", IF($A16='Round 6'!$A$7, -L16, COUNTIF('Ballot Detail'!AE:AE, $A16))))</f>
        <v>Complete</v>
      </c>
      <c r="N16" s="8" t="str">
        <f t="shared" si="5"/>
        <v/>
      </c>
      <c r="O16" s="14" t="str">
        <f>IF('Round 7'!$A$4="Complete", "Complete", IF($A16="None", "", IF($A16='Round 7'!$A$7, -N16, COUNTIF('Ballot Detail'!AJ:AJ, $A16))))</f>
        <v>Complete</v>
      </c>
      <c r="P16" s="8" t="str">
        <f t="shared" si="6"/>
        <v/>
      </c>
      <c r="Q16" s="14" t="str">
        <f>IF('Round 8'!$A$4="Complete", "Complete", IF($A16="None", "", IF($A16='Round 8'!$A$7, -P16, COUNTIF('Ballot Detail'!AO:AO, $A16))))</f>
        <v>Complete</v>
      </c>
      <c r="R16" s="8" t="str">
        <f t="shared" si="7"/>
        <v/>
      </c>
      <c r="S16" s="14" t="str">
        <f>IF('Round 9'!$A$4="Complete", "Complete", IF($A16="None", "", IF($A16='Round 9'!$A$7, -R16, COUNTIF('Ballot Detail'!AT:AT, $A16))))</f>
        <v>Complete</v>
      </c>
      <c r="T16" s="8" t="str">
        <f t="shared" si="8"/>
        <v/>
      </c>
      <c r="U16" s="14" t="str">
        <f>IF('Round 10'!$A$4="Complete", "Complete", IF($A16="None", "", IF($A16='Round 10'!$A$7, -T16, COUNTIF('Ballot Detail'!AY:AY, $A16))))</f>
        <v>Complete</v>
      </c>
      <c r="V16" t="str">
        <f t="shared" si="9"/>
        <v/>
      </c>
    </row>
    <row r="18" spans="1:21" x14ac:dyDescent="0.25">
      <c r="A18" t="s">
        <v>10</v>
      </c>
      <c r="B18">
        <f>SUM(B7:B16)</f>
        <v>331</v>
      </c>
      <c r="D18" s="5">
        <f>SUM(D7:D16)+B20</f>
        <v>331</v>
      </c>
      <c r="E18" s="10"/>
      <c r="F18" s="5">
        <f>SUM(F7:F16)+D20</f>
        <v>331</v>
      </c>
      <c r="G18" s="10"/>
      <c r="H18" s="5">
        <f>SUM(H7:H16)+F20</f>
        <v>329</v>
      </c>
      <c r="I18" s="10"/>
      <c r="J18" s="5">
        <f>SUM(J7:J16)+H20</f>
        <v>329</v>
      </c>
      <c r="K18" s="10"/>
      <c r="L18" s="5">
        <f>SUM(L7:L16)+J20</f>
        <v>329</v>
      </c>
      <c r="M18" s="10"/>
      <c r="N18" s="5">
        <f>SUM(N7:N16)+L20</f>
        <v>329</v>
      </c>
      <c r="O18" s="10"/>
      <c r="P18" s="5">
        <f>SUM(P7:P16)+N20</f>
        <v>329</v>
      </c>
      <c r="Q18" s="10"/>
      <c r="R18" s="5">
        <f>SUM(R7:R16)+P20</f>
        <v>329</v>
      </c>
      <c r="S18" s="10"/>
      <c r="T18" s="5">
        <f>SUM(T7:T16)+R20</f>
        <v>329</v>
      </c>
      <c r="U18" s="10"/>
    </row>
    <row r="19" spans="1:21" x14ac:dyDescent="0.25">
      <c r="A19" t="s">
        <v>13</v>
      </c>
      <c r="D19" s="5">
        <f>D18-B20</f>
        <v>331</v>
      </c>
      <c r="E19" s="10"/>
      <c r="F19" s="5">
        <f>F18-D20</f>
        <v>329</v>
      </c>
      <c r="G19" s="10"/>
      <c r="H19" s="5">
        <f>H18-F20</f>
        <v>329</v>
      </c>
      <c r="I19" s="10"/>
      <c r="J19" s="5">
        <f>J18-H20</f>
        <v>329</v>
      </c>
      <c r="K19" s="10"/>
      <c r="L19" s="5">
        <f>L18-J20</f>
        <v>329</v>
      </c>
      <c r="M19" s="10"/>
      <c r="N19" s="5">
        <f>N18-L20</f>
        <v>329</v>
      </c>
      <c r="O19" s="10"/>
      <c r="P19" s="5">
        <f>P18-N20</f>
        <v>329</v>
      </c>
      <c r="Q19" s="10"/>
      <c r="R19" s="5">
        <f>R18-P20</f>
        <v>329</v>
      </c>
      <c r="S19" s="10"/>
      <c r="T19" s="5">
        <f>T18-R20</f>
        <v>329</v>
      </c>
      <c r="U19" s="10"/>
    </row>
    <row r="20" spans="1:21" x14ac:dyDescent="0.25">
      <c r="A20" t="s">
        <v>26</v>
      </c>
      <c r="B20">
        <f>COUNTIF('Ballot Detail'!F:F, "Exhausted")</f>
        <v>0</v>
      </c>
      <c r="D20">
        <f>COUNTIF('Ballot Detail'!K:K, "Exhausted")</f>
        <v>2</v>
      </c>
      <c r="E20" s="10"/>
      <c r="F20">
        <f>COUNTIF('Ballot Detail'!P:P, "Exhausted")</f>
        <v>0</v>
      </c>
      <c r="G20" s="10"/>
      <c r="H20">
        <f>COUNTIF('Ballot Detail'!U:U, "Exhausted")</f>
        <v>0</v>
      </c>
      <c r="I20" s="10"/>
      <c r="J20">
        <f>COUNTIF('Ballot Detail'!Z:Z, "Exhausted")</f>
        <v>0</v>
      </c>
      <c r="K20" s="10"/>
      <c r="L20">
        <f>COUNTIF('Ballot Detail'!AE:AE, "Exhausted")</f>
        <v>0</v>
      </c>
      <c r="M20" s="10"/>
      <c r="N20">
        <f>COUNTIF('Ballot Detail'!AJ:AJ, "Exhausted")</f>
        <v>0</v>
      </c>
      <c r="O20" s="10"/>
      <c r="P20">
        <f>COUNTIF('Ballot Detail'!AO:AO, "Exhausted")</f>
        <v>0</v>
      </c>
      <c r="Q20" s="10"/>
      <c r="R20">
        <f>COUNTIF('Ballot Detail'!AT:AT, "Exhausted")</f>
        <v>0</v>
      </c>
      <c r="S20" s="10"/>
      <c r="T20">
        <f>COUNTIF('Ballot Detail'!AY:AY, "Exhausted")</f>
        <v>0</v>
      </c>
      <c r="U20" s="10"/>
    </row>
  </sheetData>
  <mergeCells count="2">
    <mergeCell ref="A1:E1"/>
    <mergeCell ref="A2:E2"/>
  </mergeCells>
  <conditionalFormatting sqref="T6">
    <cfRule type="expression" dxfId="85" priority="24">
      <formula>U7="Complete"</formula>
    </cfRule>
  </conditionalFormatting>
  <conditionalFormatting sqref="R6">
    <cfRule type="expression" dxfId="84" priority="23">
      <formula>S7="Complete"</formula>
    </cfRule>
  </conditionalFormatting>
  <conditionalFormatting sqref="P6">
    <cfRule type="expression" dxfId="83" priority="22">
      <formula>Q7="Complete"</formula>
    </cfRule>
  </conditionalFormatting>
  <conditionalFormatting sqref="N6">
    <cfRule type="expression" dxfId="82" priority="21">
      <formula>O7="Complete"</formula>
    </cfRule>
  </conditionalFormatting>
  <conditionalFormatting sqref="L6">
    <cfRule type="expression" dxfId="81" priority="20">
      <formula>M7="Complete"</formula>
    </cfRule>
  </conditionalFormatting>
  <conditionalFormatting sqref="J6">
    <cfRule type="expression" dxfId="80" priority="19">
      <formula>K7="Complete"</formula>
    </cfRule>
  </conditionalFormatting>
  <conditionalFormatting sqref="H6">
    <cfRule type="expression" dxfId="79" priority="18">
      <formula>I7="Complete"</formula>
    </cfRule>
  </conditionalFormatting>
  <conditionalFormatting sqref="F6">
    <cfRule type="expression" dxfId="78" priority="17">
      <formula>G7="Complete"</formula>
    </cfRule>
  </conditionalFormatting>
  <conditionalFormatting sqref="D6">
    <cfRule type="expression" dxfId="77" priority="16">
      <formula>E7="Complete"</formula>
    </cfRule>
  </conditionalFormatting>
  <conditionalFormatting sqref="B6">
    <cfRule type="expression" dxfId="76" priority="15">
      <formula>C7="Complete"</formula>
    </cfRule>
  </conditionalFormatting>
  <conditionalFormatting sqref="A7:V7">
    <cfRule type="expression" dxfId="75" priority="61">
      <formula>$V$7="Excluded"</formula>
    </cfRule>
    <cfRule type="expression" dxfId="74" priority="62">
      <formula>$V$7="Elected"</formula>
    </cfRule>
  </conditionalFormatting>
  <conditionalFormatting sqref="A8:V8">
    <cfRule type="expression" dxfId="73" priority="65">
      <formula>$V$8="Excluded"</formula>
    </cfRule>
    <cfRule type="expression" dxfId="72" priority="66">
      <formula>$V$8="Elected"</formula>
    </cfRule>
  </conditionalFormatting>
  <conditionalFormatting sqref="A9:V9">
    <cfRule type="expression" dxfId="71" priority="69">
      <formula>$V$9="Excluded"</formula>
    </cfRule>
    <cfRule type="expression" dxfId="70" priority="70">
      <formula>$V$9="Elected"</formula>
    </cfRule>
  </conditionalFormatting>
  <conditionalFormatting sqref="A10:V10">
    <cfRule type="expression" dxfId="69" priority="73">
      <formula>$V$10="Excluded"</formula>
    </cfRule>
    <cfRule type="expression" dxfId="68" priority="74">
      <formula>$V$10="Elected"</formula>
    </cfRule>
  </conditionalFormatting>
  <conditionalFormatting sqref="A11:V11">
    <cfRule type="expression" dxfId="67" priority="77">
      <formula>$V$11="Excluded"</formula>
    </cfRule>
    <cfRule type="expression" dxfId="66" priority="78">
      <formula>$V$11="Elected"</formula>
    </cfRule>
  </conditionalFormatting>
  <conditionalFormatting sqref="A12:V12">
    <cfRule type="expression" dxfId="65" priority="81">
      <formula>$V$12="Excluded"</formula>
    </cfRule>
    <cfRule type="expression" dxfId="64" priority="82">
      <formula>$V$12="Elected"</formula>
    </cfRule>
  </conditionalFormatting>
  <conditionalFormatting sqref="A13:V13">
    <cfRule type="expression" dxfId="63" priority="85">
      <formula>$V$13="Excluded"</formula>
    </cfRule>
    <cfRule type="expression" dxfId="62" priority="86">
      <formula>$V$13="Elected"</formula>
    </cfRule>
  </conditionalFormatting>
  <conditionalFormatting sqref="A14:V14">
    <cfRule type="expression" dxfId="61" priority="89">
      <formula>$V$14="Excluded"</formula>
    </cfRule>
    <cfRule type="expression" dxfId="60" priority="90">
      <formula>$V$14="Elected"</formula>
    </cfRule>
  </conditionalFormatting>
  <conditionalFormatting sqref="A15:V15">
    <cfRule type="expression" dxfId="59" priority="93">
      <formula>$V$15="Excluded"</formula>
    </cfRule>
    <cfRule type="expression" dxfId="58" priority="94">
      <formula>$V$15="Elected"</formula>
    </cfRule>
  </conditionalFormatting>
  <conditionalFormatting sqref="A16:V16">
    <cfRule type="expression" dxfId="57" priority="97">
      <formula>$V$16="Excluded"</formula>
    </cfRule>
    <cfRule type="expression" dxfId="56" priority="98">
      <formula>$V$16="Elected"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selection activeCell="B4" sqref="B4"/>
    </sheetView>
  </sheetViews>
  <sheetFormatPr defaultColWidth="25.7109375" defaultRowHeight="15" x14ac:dyDescent="0.25"/>
  <cols>
    <col min="3" max="3" width="5.7109375" customWidth="1"/>
    <col min="5" max="5" width="5.7109375" customWidth="1"/>
    <col min="7" max="7" width="5.7109375" customWidth="1"/>
    <col min="9" max="9" width="5.7109375" customWidth="1"/>
    <col min="11" max="11" width="5.7109375" customWidth="1"/>
    <col min="13" max="13" width="5.7109375" customWidth="1"/>
    <col min="15" max="15" width="5.7109375" customWidth="1"/>
    <col min="17" max="17" width="5.7109375" customWidth="1"/>
    <col min="19" max="19" width="5.7109375" customWidth="1"/>
    <col min="21" max="22" width="5.7109375" customWidth="1"/>
  </cols>
  <sheetData>
    <row r="1" spans="1:20" x14ac:dyDescent="0.25">
      <c r="A1" t="str">
        <f>'Counting Summary'!A1:E1</f>
        <v>SGA President</v>
      </c>
    </row>
    <row r="3" spans="1:20" x14ac:dyDescent="0.25">
      <c r="A3" s="4" t="s">
        <v>21</v>
      </c>
      <c r="B3">
        <v>1</v>
      </c>
      <c r="D3">
        <v>2</v>
      </c>
      <c r="F3">
        <v>3</v>
      </c>
      <c r="H3">
        <v>4</v>
      </c>
      <c r="J3">
        <v>5</v>
      </c>
      <c r="L3">
        <v>6</v>
      </c>
      <c r="N3">
        <v>7</v>
      </c>
      <c r="P3">
        <v>8</v>
      </c>
      <c r="R3">
        <v>9</v>
      </c>
      <c r="T3">
        <v>10</v>
      </c>
    </row>
    <row r="4" spans="1:20" x14ac:dyDescent="0.25">
      <c r="A4">
        <v>275</v>
      </c>
      <c r="B4" t="s">
        <v>37</v>
      </c>
      <c r="C4">
        <f t="shared" ref="C4:C67" si="0">COUNTIF(B:B,B4)</f>
        <v>108</v>
      </c>
      <c r="D4" t="s">
        <v>36</v>
      </c>
      <c r="E4">
        <f t="shared" ref="E4:E67" si="1">COUNTIF(D:D,D4)</f>
        <v>54</v>
      </c>
      <c r="F4" t="s">
        <v>38</v>
      </c>
      <c r="G4">
        <f t="shared" ref="G4:G67" si="2">COUNTIF(F:F,F4)</f>
        <v>86</v>
      </c>
      <c r="H4" t="s">
        <v>39</v>
      </c>
      <c r="I4">
        <f t="shared" ref="I4:I67" si="3">COUNTIF(H:H,H4)</f>
        <v>123</v>
      </c>
    </row>
    <row r="5" spans="1:20" x14ac:dyDescent="0.25">
      <c r="A5">
        <v>315</v>
      </c>
      <c r="B5" t="s">
        <v>38</v>
      </c>
      <c r="C5">
        <f t="shared" si="0"/>
        <v>103</v>
      </c>
      <c r="D5" t="s">
        <v>37</v>
      </c>
      <c r="E5">
        <f t="shared" si="1"/>
        <v>139</v>
      </c>
      <c r="F5" t="s">
        <v>39</v>
      </c>
      <c r="G5">
        <f t="shared" si="2"/>
        <v>67</v>
      </c>
      <c r="H5" t="s">
        <v>36</v>
      </c>
      <c r="I5">
        <f t="shared" si="3"/>
        <v>117</v>
      </c>
    </row>
    <row r="6" spans="1:20" x14ac:dyDescent="0.25">
      <c r="A6">
        <v>387</v>
      </c>
      <c r="B6" t="s">
        <v>39</v>
      </c>
      <c r="C6">
        <f t="shared" si="0"/>
        <v>76</v>
      </c>
      <c r="D6" t="s">
        <v>37</v>
      </c>
      <c r="E6">
        <f t="shared" si="1"/>
        <v>139</v>
      </c>
      <c r="F6" t="s">
        <v>38</v>
      </c>
      <c r="G6">
        <f t="shared" si="2"/>
        <v>86</v>
      </c>
      <c r="H6" t="s">
        <v>36</v>
      </c>
      <c r="I6">
        <f t="shared" si="3"/>
        <v>117</v>
      </c>
    </row>
    <row r="7" spans="1:20" x14ac:dyDescent="0.25">
      <c r="A7">
        <v>453</v>
      </c>
      <c r="B7" t="s">
        <v>37</v>
      </c>
      <c r="C7">
        <f t="shared" si="0"/>
        <v>108</v>
      </c>
      <c r="D7" t="s">
        <v>36</v>
      </c>
      <c r="E7">
        <f t="shared" si="1"/>
        <v>54</v>
      </c>
      <c r="F7" t="s">
        <v>38</v>
      </c>
      <c r="G7">
        <f t="shared" si="2"/>
        <v>86</v>
      </c>
      <c r="H7" t="s">
        <v>39</v>
      </c>
      <c r="I7">
        <f t="shared" si="3"/>
        <v>123</v>
      </c>
    </row>
    <row r="8" spans="1:20" x14ac:dyDescent="0.25">
      <c r="A8">
        <v>369</v>
      </c>
      <c r="B8" t="s">
        <v>36</v>
      </c>
      <c r="C8">
        <f t="shared" si="0"/>
        <v>44</v>
      </c>
      <c r="D8" t="s">
        <v>37</v>
      </c>
      <c r="E8">
        <f t="shared" si="1"/>
        <v>139</v>
      </c>
      <c r="F8" t="s">
        <v>38</v>
      </c>
      <c r="G8">
        <f t="shared" si="2"/>
        <v>86</v>
      </c>
      <c r="H8" t="s">
        <v>39</v>
      </c>
      <c r="I8">
        <f t="shared" si="3"/>
        <v>123</v>
      </c>
    </row>
    <row r="9" spans="1:20" x14ac:dyDescent="0.25">
      <c r="A9">
        <v>339</v>
      </c>
      <c r="B9" t="s">
        <v>37</v>
      </c>
      <c r="C9">
        <f t="shared" si="0"/>
        <v>108</v>
      </c>
      <c r="D9" t="s">
        <v>38</v>
      </c>
      <c r="E9">
        <f t="shared" si="1"/>
        <v>82</v>
      </c>
      <c r="F9" t="s">
        <v>36</v>
      </c>
      <c r="G9">
        <f t="shared" si="2"/>
        <v>103</v>
      </c>
      <c r="H9" t="s">
        <v>39</v>
      </c>
      <c r="I9">
        <f t="shared" si="3"/>
        <v>123</v>
      </c>
    </row>
    <row r="10" spans="1:20" x14ac:dyDescent="0.25">
      <c r="A10">
        <v>350</v>
      </c>
      <c r="B10" t="s">
        <v>38</v>
      </c>
      <c r="C10">
        <f t="shared" si="0"/>
        <v>103</v>
      </c>
      <c r="D10" t="s">
        <v>37</v>
      </c>
      <c r="E10">
        <f t="shared" si="1"/>
        <v>139</v>
      </c>
      <c r="F10" t="s">
        <v>39</v>
      </c>
      <c r="G10">
        <f t="shared" si="2"/>
        <v>67</v>
      </c>
      <c r="H10" t="s">
        <v>36</v>
      </c>
      <c r="I10">
        <f t="shared" si="3"/>
        <v>117</v>
      </c>
    </row>
    <row r="11" spans="1:20" x14ac:dyDescent="0.25">
      <c r="A11">
        <v>238</v>
      </c>
      <c r="B11" t="s">
        <v>36</v>
      </c>
      <c r="C11">
        <f t="shared" si="0"/>
        <v>44</v>
      </c>
      <c r="D11" t="s">
        <v>38</v>
      </c>
      <c r="E11">
        <f t="shared" si="1"/>
        <v>82</v>
      </c>
      <c r="F11" t="s">
        <v>37</v>
      </c>
      <c r="G11">
        <f t="shared" si="2"/>
        <v>60</v>
      </c>
      <c r="H11" t="s">
        <v>39</v>
      </c>
      <c r="I11">
        <f t="shared" si="3"/>
        <v>123</v>
      </c>
    </row>
    <row r="12" spans="1:20" x14ac:dyDescent="0.25">
      <c r="A12">
        <v>313</v>
      </c>
      <c r="B12" t="s">
        <v>37</v>
      </c>
      <c r="C12">
        <f t="shared" si="0"/>
        <v>108</v>
      </c>
      <c r="D12" t="s">
        <v>39</v>
      </c>
      <c r="E12">
        <f t="shared" si="1"/>
        <v>54</v>
      </c>
      <c r="F12" t="s">
        <v>38</v>
      </c>
      <c r="G12">
        <f t="shared" si="2"/>
        <v>86</v>
      </c>
      <c r="H12" t="s">
        <v>36</v>
      </c>
      <c r="I12">
        <f t="shared" si="3"/>
        <v>117</v>
      </c>
      <c r="R12" s="27"/>
    </row>
    <row r="13" spans="1:20" x14ac:dyDescent="0.25">
      <c r="A13">
        <v>462</v>
      </c>
      <c r="B13" t="s">
        <v>39</v>
      </c>
      <c r="C13">
        <f t="shared" si="0"/>
        <v>76</v>
      </c>
      <c r="D13" t="s">
        <v>38</v>
      </c>
      <c r="E13">
        <f t="shared" si="1"/>
        <v>82</v>
      </c>
      <c r="F13" t="s">
        <v>37</v>
      </c>
      <c r="G13">
        <f t="shared" si="2"/>
        <v>60</v>
      </c>
      <c r="H13" t="s">
        <v>36</v>
      </c>
      <c r="I13">
        <f t="shared" si="3"/>
        <v>117</v>
      </c>
    </row>
    <row r="14" spans="1:20" x14ac:dyDescent="0.25">
      <c r="A14">
        <v>114</v>
      </c>
      <c r="B14" t="s">
        <v>36</v>
      </c>
      <c r="C14">
        <f t="shared" si="0"/>
        <v>44</v>
      </c>
      <c r="D14" t="s">
        <v>39</v>
      </c>
      <c r="E14">
        <f t="shared" si="1"/>
        <v>54</v>
      </c>
      <c r="F14" t="s">
        <v>37</v>
      </c>
      <c r="G14">
        <f t="shared" si="2"/>
        <v>60</v>
      </c>
      <c r="H14" t="s">
        <v>38</v>
      </c>
      <c r="I14">
        <f t="shared" si="3"/>
        <v>52</v>
      </c>
    </row>
    <row r="15" spans="1:20" x14ac:dyDescent="0.25">
      <c r="A15">
        <v>69</v>
      </c>
      <c r="B15" t="s">
        <v>38</v>
      </c>
      <c r="C15">
        <f t="shared" si="0"/>
        <v>103</v>
      </c>
      <c r="D15" t="s">
        <v>39</v>
      </c>
      <c r="E15">
        <f t="shared" si="1"/>
        <v>54</v>
      </c>
      <c r="F15" t="s">
        <v>37</v>
      </c>
      <c r="G15">
        <f t="shared" si="2"/>
        <v>60</v>
      </c>
      <c r="H15" t="s">
        <v>36</v>
      </c>
      <c r="I15">
        <f t="shared" si="3"/>
        <v>117</v>
      </c>
      <c r="R15" s="27"/>
    </row>
    <row r="16" spans="1:20" x14ac:dyDescent="0.25">
      <c r="A16">
        <v>341</v>
      </c>
      <c r="B16" t="s">
        <v>39</v>
      </c>
      <c r="C16">
        <f t="shared" si="0"/>
        <v>76</v>
      </c>
      <c r="D16" t="s">
        <v>37</v>
      </c>
      <c r="E16">
        <f t="shared" si="1"/>
        <v>139</v>
      </c>
      <c r="F16" t="s">
        <v>38</v>
      </c>
      <c r="G16">
        <f t="shared" si="2"/>
        <v>86</v>
      </c>
      <c r="H16" t="s">
        <v>36</v>
      </c>
      <c r="I16">
        <f t="shared" si="3"/>
        <v>117</v>
      </c>
    </row>
    <row r="17" spans="1:18" x14ac:dyDescent="0.25">
      <c r="A17">
        <v>160</v>
      </c>
      <c r="B17" t="s">
        <v>38</v>
      </c>
      <c r="C17">
        <f t="shared" si="0"/>
        <v>103</v>
      </c>
      <c r="D17" t="s">
        <v>39</v>
      </c>
      <c r="E17">
        <f t="shared" si="1"/>
        <v>54</v>
      </c>
      <c r="F17" t="s">
        <v>37</v>
      </c>
      <c r="G17">
        <f t="shared" si="2"/>
        <v>60</v>
      </c>
      <c r="H17" t="s">
        <v>36</v>
      </c>
      <c r="I17">
        <f t="shared" si="3"/>
        <v>117</v>
      </c>
      <c r="R17" s="27"/>
    </row>
    <row r="18" spans="1:18" x14ac:dyDescent="0.25">
      <c r="A18">
        <v>253</v>
      </c>
      <c r="B18" t="s">
        <v>38</v>
      </c>
      <c r="C18">
        <f t="shared" si="0"/>
        <v>103</v>
      </c>
      <c r="D18" t="s">
        <v>37</v>
      </c>
      <c r="E18">
        <f t="shared" si="1"/>
        <v>139</v>
      </c>
      <c r="F18" t="s">
        <v>36</v>
      </c>
      <c r="G18">
        <f t="shared" si="2"/>
        <v>103</v>
      </c>
      <c r="H18" t="s">
        <v>39</v>
      </c>
      <c r="I18">
        <f t="shared" si="3"/>
        <v>123</v>
      </c>
    </row>
    <row r="19" spans="1:18" x14ac:dyDescent="0.25">
      <c r="A19">
        <v>367</v>
      </c>
      <c r="B19" t="s">
        <v>37</v>
      </c>
      <c r="C19">
        <f t="shared" si="0"/>
        <v>108</v>
      </c>
      <c r="D19" t="s">
        <v>39</v>
      </c>
      <c r="E19">
        <f t="shared" si="1"/>
        <v>54</v>
      </c>
      <c r="F19" t="s">
        <v>36</v>
      </c>
      <c r="G19">
        <f t="shared" si="2"/>
        <v>103</v>
      </c>
      <c r="H19" t="s">
        <v>38</v>
      </c>
      <c r="I19">
        <f t="shared" si="3"/>
        <v>52</v>
      </c>
    </row>
    <row r="20" spans="1:18" x14ac:dyDescent="0.25">
      <c r="A20">
        <v>179</v>
      </c>
      <c r="B20" t="s">
        <v>38</v>
      </c>
      <c r="C20">
        <f t="shared" si="0"/>
        <v>103</v>
      </c>
      <c r="D20" t="s">
        <v>37</v>
      </c>
      <c r="E20">
        <f t="shared" si="1"/>
        <v>139</v>
      </c>
      <c r="F20" t="s">
        <v>36</v>
      </c>
      <c r="G20">
        <f t="shared" si="2"/>
        <v>103</v>
      </c>
      <c r="H20" t="s">
        <v>39</v>
      </c>
      <c r="I20">
        <f t="shared" si="3"/>
        <v>123</v>
      </c>
    </row>
    <row r="21" spans="1:18" x14ac:dyDescent="0.25">
      <c r="A21">
        <v>324</v>
      </c>
      <c r="B21" t="s">
        <v>39</v>
      </c>
      <c r="C21">
        <f t="shared" si="0"/>
        <v>76</v>
      </c>
      <c r="D21" t="s">
        <v>37</v>
      </c>
      <c r="E21">
        <f t="shared" si="1"/>
        <v>139</v>
      </c>
      <c r="F21" t="s">
        <v>38</v>
      </c>
      <c r="G21">
        <f t="shared" si="2"/>
        <v>86</v>
      </c>
      <c r="H21" t="s">
        <v>36</v>
      </c>
      <c r="I21">
        <f t="shared" si="3"/>
        <v>117</v>
      </c>
      <c r="P21" s="27"/>
      <c r="R21" s="27"/>
    </row>
    <row r="22" spans="1:18" x14ac:dyDescent="0.25">
      <c r="A22">
        <v>243</v>
      </c>
      <c r="B22" t="s">
        <v>38</v>
      </c>
      <c r="C22">
        <f t="shared" si="0"/>
        <v>103</v>
      </c>
      <c r="D22" t="s">
        <v>37</v>
      </c>
      <c r="E22">
        <f t="shared" si="1"/>
        <v>139</v>
      </c>
      <c r="F22" t="s">
        <v>36</v>
      </c>
      <c r="G22">
        <f t="shared" si="2"/>
        <v>103</v>
      </c>
      <c r="H22" t="s">
        <v>39</v>
      </c>
      <c r="I22">
        <f t="shared" si="3"/>
        <v>123</v>
      </c>
    </row>
    <row r="23" spans="1:18" x14ac:dyDescent="0.25">
      <c r="A23">
        <v>366</v>
      </c>
      <c r="B23" t="s">
        <v>37</v>
      </c>
      <c r="C23">
        <f t="shared" si="0"/>
        <v>108</v>
      </c>
      <c r="D23" t="s">
        <v>38</v>
      </c>
      <c r="E23">
        <f t="shared" si="1"/>
        <v>82</v>
      </c>
      <c r="F23" t="s">
        <v>36</v>
      </c>
      <c r="G23">
        <f t="shared" si="2"/>
        <v>103</v>
      </c>
      <c r="H23" t="s">
        <v>39</v>
      </c>
      <c r="I23">
        <f t="shared" si="3"/>
        <v>123</v>
      </c>
    </row>
    <row r="24" spans="1:18" x14ac:dyDescent="0.25">
      <c r="A24">
        <v>461</v>
      </c>
      <c r="B24" t="s">
        <v>37</v>
      </c>
      <c r="C24">
        <f t="shared" si="0"/>
        <v>108</v>
      </c>
      <c r="D24" t="s">
        <v>38</v>
      </c>
      <c r="E24">
        <f t="shared" si="1"/>
        <v>82</v>
      </c>
      <c r="F24" t="s">
        <v>36</v>
      </c>
      <c r="G24">
        <f t="shared" si="2"/>
        <v>103</v>
      </c>
      <c r="H24" t="s">
        <v>39</v>
      </c>
      <c r="I24">
        <f t="shared" si="3"/>
        <v>123</v>
      </c>
    </row>
    <row r="25" spans="1:18" x14ac:dyDescent="0.25">
      <c r="A25">
        <v>319</v>
      </c>
      <c r="B25" t="s">
        <v>39</v>
      </c>
      <c r="C25">
        <f t="shared" si="0"/>
        <v>76</v>
      </c>
      <c r="D25" t="s">
        <v>37</v>
      </c>
      <c r="E25">
        <f t="shared" si="1"/>
        <v>139</v>
      </c>
      <c r="F25" t="s">
        <v>36</v>
      </c>
      <c r="G25">
        <f t="shared" si="2"/>
        <v>103</v>
      </c>
      <c r="H25" t="s">
        <v>38</v>
      </c>
      <c r="I25">
        <f t="shared" si="3"/>
        <v>52</v>
      </c>
    </row>
    <row r="26" spans="1:18" x14ac:dyDescent="0.25">
      <c r="A26">
        <v>302</v>
      </c>
      <c r="B26" t="s">
        <v>37</v>
      </c>
      <c r="C26">
        <f t="shared" si="0"/>
        <v>108</v>
      </c>
      <c r="D26" t="s">
        <v>39</v>
      </c>
      <c r="E26">
        <f t="shared" si="1"/>
        <v>54</v>
      </c>
      <c r="F26" t="s">
        <v>38</v>
      </c>
      <c r="G26">
        <f t="shared" si="2"/>
        <v>86</v>
      </c>
      <c r="H26" t="s">
        <v>36</v>
      </c>
      <c r="I26">
        <f t="shared" si="3"/>
        <v>117</v>
      </c>
    </row>
    <row r="27" spans="1:18" x14ac:dyDescent="0.25">
      <c r="A27">
        <v>256</v>
      </c>
      <c r="B27" t="s">
        <v>37</v>
      </c>
      <c r="C27">
        <f t="shared" si="0"/>
        <v>108</v>
      </c>
      <c r="D27" t="s">
        <v>36</v>
      </c>
      <c r="E27">
        <f t="shared" si="1"/>
        <v>54</v>
      </c>
      <c r="F27" t="s">
        <v>39</v>
      </c>
      <c r="G27">
        <f t="shared" si="2"/>
        <v>67</v>
      </c>
      <c r="H27" t="s">
        <v>38</v>
      </c>
      <c r="I27">
        <f t="shared" si="3"/>
        <v>52</v>
      </c>
    </row>
    <row r="28" spans="1:18" x14ac:dyDescent="0.25">
      <c r="A28">
        <v>322</v>
      </c>
      <c r="B28" t="s">
        <v>36</v>
      </c>
      <c r="C28">
        <f t="shared" si="0"/>
        <v>44</v>
      </c>
      <c r="D28" t="s">
        <v>37</v>
      </c>
      <c r="E28">
        <f t="shared" si="1"/>
        <v>139</v>
      </c>
      <c r="G28">
        <f t="shared" si="2"/>
        <v>0</v>
      </c>
      <c r="I28">
        <f t="shared" si="3"/>
        <v>0</v>
      </c>
    </row>
    <row r="29" spans="1:18" x14ac:dyDescent="0.25">
      <c r="A29">
        <v>207</v>
      </c>
      <c r="B29" t="s">
        <v>38</v>
      </c>
      <c r="C29">
        <f t="shared" si="0"/>
        <v>103</v>
      </c>
      <c r="D29" t="s">
        <v>39</v>
      </c>
      <c r="E29">
        <f t="shared" si="1"/>
        <v>54</v>
      </c>
      <c r="F29" t="s">
        <v>37</v>
      </c>
      <c r="G29">
        <f t="shared" si="2"/>
        <v>60</v>
      </c>
      <c r="H29" t="s">
        <v>36</v>
      </c>
      <c r="I29">
        <f t="shared" si="3"/>
        <v>117</v>
      </c>
    </row>
    <row r="30" spans="1:18" x14ac:dyDescent="0.25">
      <c r="A30">
        <v>171</v>
      </c>
      <c r="B30" t="s">
        <v>37</v>
      </c>
      <c r="C30">
        <f t="shared" si="0"/>
        <v>108</v>
      </c>
      <c r="D30" t="s">
        <v>39</v>
      </c>
      <c r="E30">
        <f t="shared" si="1"/>
        <v>54</v>
      </c>
      <c r="F30" t="s">
        <v>36</v>
      </c>
      <c r="G30">
        <f t="shared" si="2"/>
        <v>103</v>
      </c>
      <c r="H30" t="s">
        <v>38</v>
      </c>
      <c r="I30">
        <f t="shared" si="3"/>
        <v>52</v>
      </c>
    </row>
    <row r="31" spans="1:18" x14ac:dyDescent="0.25">
      <c r="A31">
        <v>358</v>
      </c>
      <c r="B31" t="s">
        <v>36</v>
      </c>
      <c r="C31">
        <f t="shared" si="0"/>
        <v>44</v>
      </c>
      <c r="D31" t="s">
        <v>37</v>
      </c>
      <c r="E31">
        <f t="shared" si="1"/>
        <v>139</v>
      </c>
      <c r="F31" t="s">
        <v>38</v>
      </c>
      <c r="G31">
        <f t="shared" si="2"/>
        <v>86</v>
      </c>
      <c r="H31" t="s">
        <v>39</v>
      </c>
      <c r="I31">
        <f t="shared" si="3"/>
        <v>123</v>
      </c>
    </row>
    <row r="32" spans="1:18" x14ac:dyDescent="0.25">
      <c r="A32">
        <v>113</v>
      </c>
      <c r="B32" t="s">
        <v>38</v>
      </c>
      <c r="C32">
        <f t="shared" si="0"/>
        <v>103</v>
      </c>
      <c r="E32">
        <f t="shared" si="1"/>
        <v>0</v>
      </c>
      <c r="G32">
        <f t="shared" si="2"/>
        <v>0</v>
      </c>
      <c r="I32">
        <f t="shared" si="3"/>
        <v>0</v>
      </c>
    </row>
    <row r="33" spans="1:9" x14ac:dyDescent="0.25">
      <c r="A33">
        <v>349</v>
      </c>
      <c r="B33" t="s">
        <v>39</v>
      </c>
      <c r="C33">
        <f t="shared" si="0"/>
        <v>76</v>
      </c>
      <c r="D33" t="s">
        <v>37</v>
      </c>
      <c r="E33">
        <f t="shared" si="1"/>
        <v>139</v>
      </c>
      <c r="F33" t="s">
        <v>38</v>
      </c>
      <c r="G33">
        <f t="shared" si="2"/>
        <v>86</v>
      </c>
      <c r="I33">
        <f t="shared" si="3"/>
        <v>0</v>
      </c>
    </row>
    <row r="34" spans="1:9" x14ac:dyDescent="0.25">
      <c r="A34">
        <v>360</v>
      </c>
      <c r="B34" t="s">
        <v>38</v>
      </c>
      <c r="C34">
        <f t="shared" si="0"/>
        <v>103</v>
      </c>
      <c r="D34" t="s">
        <v>39</v>
      </c>
      <c r="E34">
        <f t="shared" si="1"/>
        <v>54</v>
      </c>
      <c r="F34" t="s">
        <v>37</v>
      </c>
      <c r="G34">
        <f t="shared" si="2"/>
        <v>60</v>
      </c>
      <c r="H34" t="s">
        <v>36</v>
      </c>
      <c r="I34">
        <f t="shared" si="3"/>
        <v>117</v>
      </c>
    </row>
    <row r="35" spans="1:9" x14ac:dyDescent="0.25">
      <c r="A35">
        <v>306</v>
      </c>
      <c r="B35" t="s">
        <v>37</v>
      </c>
      <c r="C35">
        <f t="shared" si="0"/>
        <v>108</v>
      </c>
      <c r="D35" t="s">
        <v>36</v>
      </c>
      <c r="E35">
        <f t="shared" si="1"/>
        <v>54</v>
      </c>
      <c r="F35" t="s">
        <v>38</v>
      </c>
      <c r="G35">
        <f t="shared" si="2"/>
        <v>86</v>
      </c>
      <c r="H35" t="s">
        <v>39</v>
      </c>
      <c r="I35">
        <f t="shared" si="3"/>
        <v>123</v>
      </c>
    </row>
    <row r="36" spans="1:9" x14ac:dyDescent="0.25">
      <c r="A36">
        <v>353</v>
      </c>
      <c r="B36" t="s">
        <v>36</v>
      </c>
      <c r="C36">
        <f t="shared" si="0"/>
        <v>44</v>
      </c>
      <c r="D36" t="s">
        <v>37</v>
      </c>
      <c r="E36">
        <f t="shared" si="1"/>
        <v>139</v>
      </c>
      <c r="F36" t="s">
        <v>39</v>
      </c>
      <c r="G36">
        <f t="shared" si="2"/>
        <v>67</v>
      </c>
      <c r="H36" t="s">
        <v>38</v>
      </c>
      <c r="I36">
        <f t="shared" si="3"/>
        <v>52</v>
      </c>
    </row>
    <row r="37" spans="1:9" x14ac:dyDescent="0.25">
      <c r="A37">
        <v>258</v>
      </c>
      <c r="B37" t="s">
        <v>37</v>
      </c>
      <c r="C37">
        <f t="shared" si="0"/>
        <v>108</v>
      </c>
      <c r="D37" t="s">
        <v>38</v>
      </c>
      <c r="E37">
        <f t="shared" si="1"/>
        <v>82</v>
      </c>
      <c r="F37" t="s">
        <v>36</v>
      </c>
      <c r="G37">
        <f t="shared" si="2"/>
        <v>103</v>
      </c>
      <c r="H37" t="s">
        <v>39</v>
      </c>
      <c r="I37">
        <f t="shared" si="3"/>
        <v>123</v>
      </c>
    </row>
    <row r="38" spans="1:9" x14ac:dyDescent="0.25">
      <c r="A38">
        <v>190</v>
      </c>
      <c r="B38" t="s">
        <v>38</v>
      </c>
      <c r="C38">
        <f t="shared" si="0"/>
        <v>103</v>
      </c>
      <c r="D38" t="s">
        <v>36</v>
      </c>
      <c r="E38">
        <f t="shared" si="1"/>
        <v>54</v>
      </c>
      <c r="F38" t="s">
        <v>37</v>
      </c>
      <c r="G38">
        <f t="shared" si="2"/>
        <v>60</v>
      </c>
      <c r="H38" t="s">
        <v>39</v>
      </c>
      <c r="I38">
        <f t="shared" si="3"/>
        <v>123</v>
      </c>
    </row>
    <row r="39" spans="1:9" x14ac:dyDescent="0.25">
      <c r="A39">
        <v>416</v>
      </c>
      <c r="B39" t="s">
        <v>39</v>
      </c>
      <c r="C39">
        <f t="shared" si="0"/>
        <v>76</v>
      </c>
      <c r="D39" t="s">
        <v>37</v>
      </c>
      <c r="E39">
        <f t="shared" si="1"/>
        <v>139</v>
      </c>
      <c r="F39" t="s">
        <v>36</v>
      </c>
      <c r="G39">
        <f t="shared" si="2"/>
        <v>103</v>
      </c>
      <c r="H39" t="s">
        <v>38</v>
      </c>
      <c r="I39">
        <f t="shared" si="3"/>
        <v>52</v>
      </c>
    </row>
    <row r="40" spans="1:9" x14ac:dyDescent="0.25">
      <c r="A40">
        <v>309</v>
      </c>
      <c r="B40" t="s">
        <v>37</v>
      </c>
      <c r="C40">
        <f t="shared" si="0"/>
        <v>108</v>
      </c>
      <c r="D40" t="s">
        <v>38</v>
      </c>
      <c r="E40">
        <f t="shared" si="1"/>
        <v>82</v>
      </c>
      <c r="F40" t="s">
        <v>39</v>
      </c>
      <c r="G40">
        <f t="shared" si="2"/>
        <v>67</v>
      </c>
      <c r="H40" t="s">
        <v>36</v>
      </c>
      <c r="I40">
        <f t="shared" si="3"/>
        <v>117</v>
      </c>
    </row>
    <row r="41" spans="1:9" x14ac:dyDescent="0.25">
      <c r="A41">
        <v>152</v>
      </c>
      <c r="B41" t="s">
        <v>37</v>
      </c>
      <c r="C41">
        <f t="shared" si="0"/>
        <v>108</v>
      </c>
      <c r="D41" t="s">
        <v>36</v>
      </c>
      <c r="E41">
        <f t="shared" si="1"/>
        <v>54</v>
      </c>
      <c r="F41" t="s">
        <v>38</v>
      </c>
      <c r="G41">
        <f t="shared" si="2"/>
        <v>86</v>
      </c>
      <c r="I41">
        <f t="shared" si="3"/>
        <v>0</v>
      </c>
    </row>
    <row r="42" spans="1:9" x14ac:dyDescent="0.25">
      <c r="A42">
        <v>137</v>
      </c>
      <c r="B42" t="s">
        <v>38</v>
      </c>
      <c r="C42">
        <f t="shared" si="0"/>
        <v>103</v>
      </c>
      <c r="D42" t="s">
        <v>36</v>
      </c>
      <c r="E42">
        <f t="shared" si="1"/>
        <v>54</v>
      </c>
      <c r="F42" t="s">
        <v>37</v>
      </c>
      <c r="G42">
        <f t="shared" si="2"/>
        <v>60</v>
      </c>
      <c r="H42" t="s">
        <v>39</v>
      </c>
      <c r="I42">
        <f t="shared" si="3"/>
        <v>123</v>
      </c>
    </row>
    <row r="43" spans="1:9" x14ac:dyDescent="0.25">
      <c r="A43">
        <v>281</v>
      </c>
      <c r="B43" t="s">
        <v>39</v>
      </c>
      <c r="C43">
        <f t="shared" si="0"/>
        <v>76</v>
      </c>
      <c r="D43" t="s">
        <v>37</v>
      </c>
      <c r="E43">
        <f t="shared" si="1"/>
        <v>139</v>
      </c>
      <c r="F43" t="s">
        <v>36</v>
      </c>
      <c r="G43">
        <f t="shared" si="2"/>
        <v>103</v>
      </c>
      <c r="H43" t="s">
        <v>38</v>
      </c>
      <c r="I43">
        <f t="shared" si="3"/>
        <v>52</v>
      </c>
    </row>
    <row r="44" spans="1:9" x14ac:dyDescent="0.25">
      <c r="A44">
        <v>347</v>
      </c>
      <c r="B44" t="s">
        <v>38</v>
      </c>
      <c r="C44">
        <f t="shared" si="0"/>
        <v>103</v>
      </c>
      <c r="D44" t="s">
        <v>37</v>
      </c>
      <c r="E44">
        <f t="shared" si="1"/>
        <v>139</v>
      </c>
      <c r="F44" t="s">
        <v>39</v>
      </c>
      <c r="G44">
        <f t="shared" si="2"/>
        <v>67</v>
      </c>
      <c r="H44" t="s">
        <v>36</v>
      </c>
      <c r="I44">
        <f t="shared" si="3"/>
        <v>117</v>
      </c>
    </row>
    <row r="45" spans="1:9" x14ac:dyDescent="0.25">
      <c r="A45">
        <v>325</v>
      </c>
      <c r="B45" t="s">
        <v>36</v>
      </c>
      <c r="C45">
        <f t="shared" si="0"/>
        <v>44</v>
      </c>
      <c r="D45" t="s">
        <v>37</v>
      </c>
      <c r="E45">
        <f t="shared" si="1"/>
        <v>139</v>
      </c>
      <c r="F45" t="s">
        <v>38</v>
      </c>
      <c r="G45">
        <f t="shared" si="2"/>
        <v>86</v>
      </c>
      <c r="H45" t="s">
        <v>39</v>
      </c>
      <c r="I45">
        <f t="shared" si="3"/>
        <v>123</v>
      </c>
    </row>
    <row r="46" spans="1:9" x14ac:dyDescent="0.25">
      <c r="A46">
        <v>457</v>
      </c>
      <c r="B46" t="s">
        <v>39</v>
      </c>
      <c r="C46">
        <f t="shared" si="0"/>
        <v>76</v>
      </c>
      <c r="D46" t="s">
        <v>37</v>
      </c>
      <c r="E46">
        <f t="shared" si="1"/>
        <v>139</v>
      </c>
      <c r="F46" t="s">
        <v>38</v>
      </c>
      <c r="G46">
        <f t="shared" si="2"/>
        <v>86</v>
      </c>
      <c r="H46" t="s">
        <v>36</v>
      </c>
      <c r="I46">
        <f t="shared" si="3"/>
        <v>117</v>
      </c>
    </row>
    <row r="47" spans="1:9" x14ac:dyDescent="0.25">
      <c r="A47">
        <v>428</v>
      </c>
      <c r="B47" t="s">
        <v>36</v>
      </c>
      <c r="C47">
        <f t="shared" si="0"/>
        <v>44</v>
      </c>
      <c r="D47" t="s">
        <v>37</v>
      </c>
      <c r="E47">
        <f t="shared" si="1"/>
        <v>139</v>
      </c>
      <c r="F47" t="s">
        <v>38</v>
      </c>
      <c r="G47">
        <f t="shared" si="2"/>
        <v>86</v>
      </c>
      <c r="H47" t="s">
        <v>39</v>
      </c>
      <c r="I47">
        <f t="shared" si="3"/>
        <v>123</v>
      </c>
    </row>
    <row r="48" spans="1:9" x14ac:dyDescent="0.25">
      <c r="A48">
        <v>326</v>
      </c>
      <c r="B48" t="s">
        <v>36</v>
      </c>
      <c r="C48">
        <f t="shared" si="0"/>
        <v>44</v>
      </c>
      <c r="D48" t="s">
        <v>37</v>
      </c>
      <c r="E48">
        <f t="shared" si="1"/>
        <v>139</v>
      </c>
      <c r="F48" t="s">
        <v>38</v>
      </c>
      <c r="G48">
        <f t="shared" si="2"/>
        <v>86</v>
      </c>
      <c r="H48" t="s">
        <v>39</v>
      </c>
      <c r="I48">
        <f t="shared" si="3"/>
        <v>123</v>
      </c>
    </row>
    <row r="49" spans="1:9" x14ac:dyDescent="0.25">
      <c r="A49">
        <v>37</v>
      </c>
      <c r="B49" t="s">
        <v>38</v>
      </c>
      <c r="C49">
        <f t="shared" si="0"/>
        <v>103</v>
      </c>
      <c r="D49" t="s">
        <v>37</v>
      </c>
      <c r="E49">
        <f t="shared" si="1"/>
        <v>139</v>
      </c>
      <c r="F49" t="s">
        <v>39</v>
      </c>
      <c r="G49">
        <f t="shared" si="2"/>
        <v>67</v>
      </c>
      <c r="H49" t="s">
        <v>36</v>
      </c>
      <c r="I49">
        <f t="shared" si="3"/>
        <v>117</v>
      </c>
    </row>
    <row r="50" spans="1:9" x14ac:dyDescent="0.25">
      <c r="A50">
        <v>406</v>
      </c>
      <c r="B50" t="s">
        <v>39</v>
      </c>
      <c r="C50">
        <f t="shared" si="0"/>
        <v>76</v>
      </c>
      <c r="D50" t="s">
        <v>37</v>
      </c>
      <c r="E50">
        <f t="shared" si="1"/>
        <v>139</v>
      </c>
      <c r="G50">
        <f t="shared" si="2"/>
        <v>0</v>
      </c>
      <c r="I50">
        <f t="shared" si="3"/>
        <v>0</v>
      </c>
    </row>
    <row r="51" spans="1:9" x14ac:dyDescent="0.25">
      <c r="A51">
        <v>223</v>
      </c>
      <c r="B51" t="s">
        <v>36</v>
      </c>
      <c r="C51">
        <f t="shared" si="0"/>
        <v>44</v>
      </c>
      <c r="D51" t="s">
        <v>37</v>
      </c>
      <c r="E51">
        <f t="shared" si="1"/>
        <v>139</v>
      </c>
      <c r="F51" t="s">
        <v>38</v>
      </c>
      <c r="G51">
        <f t="shared" si="2"/>
        <v>86</v>
      </c>
      <c r="H51" t="s">
        <v>39</v>
      </c>
      <c r="I51">
        <f t="shared" si="3"/>
        <v>123</v>
      </c>
    </row>
    <row r="52" spans="1:9" x14ac:dyDescent="0.25">
      <c r="A52">
        <v>408</v>
      </c>
      <c r="B52" t="s">
        <v>37</v>
      </c>
      <c r="C52">
        <f t="shared" si="0"/>
        <v>108</v>
      </c>
      <c r="D52" t="s">
        <v>38</v>
      </c>
      <c r="E52">
        <f t="shared" si="1"/>
        <v>82</v>
      </c>
      <c r="F52" t="s">
        <v>36</v>
      </c>
      <c r="G52">
        <f t="shared" si="2"/>
        <v>103</v>
      </c>
      <c r="H52" t="s">
        <v>39</v>
      </c>
      <c r="I52">
        <f t="shared" si="3"/>
        <v>123</v>
      </c>
    </row>
    <row r="53" spans="1:9" x14ac:dyDescent="0.25">
      <c r="A53">
        <v>455</v>
      </c>
      <c r="B53" t="s">
        <v>38</v>
      </c>
      <c r="C53">
        <f t="shared" si="0"/>
        <v>103</v>
      </c>
      <c r="D53" t="s">
        <v>37</v>
      </c>
      <c r="E53">
        <f t="shared" si="1"/>
        <v>139</v>
      </c>
      <c r="F53" t="s">
        <v>39</v>
      </c>
      <c r="G53">
        <f t="shared" si="2"/>
        <v>67</v>
      </c>
      <c r="H53" t="s">
        <v>36</v>
      </c>
      <c r="I53">
        <f t="shared" si="3"/>
        <v>117</v>
      </c>
    </row>
    <row r="54" spans="1:9" x14ac:dyDescent="0.25">
      <c r="A54">
        <v>344</v>
      </c>
      <c r="B54" t="s">
        <v>38</v>
      </c>
      <c r="C54">
        <f t="shared" si="0"/>
        <v>103</v>
      </c>
      <c r="D54" t="s">
        <v>37</v>
      </c>
      <c r="E54">
        <f t="shared" si="1"/>
        <v>139</v>
      </c>
      <c r="F54" t="s">
        <v>39</v>
      </c>
      <c r="G54">
        <f t="shared" si="2"/>
        <v>67</v>
      </c>
      <c r="H54" t="s">
        <v>36</v>
      </c>
      <c r="I54">
        <f t="shared" si="3"/>
        <v>117</v>
      </c>
    </row>
    <row r="55" spans="1:9" x14ac:dyDescent="0.25">
      <c r="A55">
        <v>164</v>
      </c>
      <c r="B55" t="s">
        <v>37</v>
      </c>
      <c r="C55">
        <f t="shared" si="0"/>
        <v>108</v>
      </c>
      <c r="D55" t="s">
        <v>38</v>
      </c>
      <c r="E55">
        <f t="shared" si="1"/>
        <v>82</v>
      </c>
      <c r="F55" t="s">
        <v>39</v>
      </c>
      <c r="G55">
        <f t="shared" si="2"/>
        <v>67</v>
      </c>
      <c r="H55" t="s">
        <v>36</v>
      </c>
      <c r="I55">
        <f t="shared" si="3"/>
        <v>117</v>
      </c>
    </row>
    <row r="56" spans="1:9" x14ac:dyDescent="0.25">
      <c r="A56">
        <v>300</v>
      </c>
      <c r="B56" t="s">
        <v>37</v>
      </c>
      <c r="C56">
        <f t="shared" si="0"/>
        <v>108</v>
      </c>
      <c r="D56" t="s">
        <v>39</v>
      </c>
      <c r="E56">
        <f t="shared" si="1"/>
        <v>54</v>
      </c>
      <c r="F56" t="s">
        <v>36</v>
      </c>
      <c r="G56">
        <f t="shared" si="2"/>
        <v>103</v>
      </c>
      <c r="H56" t="s">
        <v>38</v>
      </c>
      <c r="I56">
        <f t="shared" si="3"/>
        <v>52</v>
      </c>
    </row>
    <row r="57" spans="1:9" x14ac:dyDescent="0.25">
      <c r="A57">
        <v>452</v>
      </c>
      <c r="B57" t="s">
        <v>36</v>
      </c>
      <c r="C57">
        <f t="shared" si="0"/>
        <v>44</v>
      </c>
      <c r="D57" t="s">
        <v>37</v>
      </c>
      <c r="E57">
        <f t="shared" si="1"/>
        <v>139</v>
      </c>
      <c r="F57" t="s">
        <v>38</v>
      </c>
      <c r="G57">
        <f t="shared" si="2"/>
        <v>86</v>
      </c>
      <c r="H57" t="s">
        <v>39</v>
      </c>
      <c r="I57">
        <f t="shared" si="3"/>
        <v>123</v>
      </c>
    </row>
    <row r="58" spans="1:9" x14ac:dyDescent="0.25">
      <c r="A58">
        <v>356</v>
      </c>
      <c r="B58" t="s">
        <v>39</v>
      </c>
      <c r="C58">
        <f t="shared" si="0"/>
        <v>76</v>
      </c>
      <c r="D58" t="s">
        <v>38</v>
      </c>
      <c r="E58">
        <f t="shared" si="1"/>
        <v>82</v>
      </c>
      <c r="F58" t="s">
        <v>37</v>
      </c>
      <c r="G58">
        <f t="shared" si="2"/>
        <v>60</v>
      </c>
      <c r="H58" t="s">
        <v>36</v>
      </c>
      <c r="I58">
        <f t="shared" si="3"/>
        <v>117</v>
      </c>
    </row>
    <row r="59" spans="1:9" x14ac:dyDescent="0.25">
      <c r="A59">
        <v>395</v>
      </c>
      <c r="B59" t="s">
        <v>39</v>
      </c>
      <c r="C59">
        <f t="shared" si="0"/>
        <v>76</v>
      </c>
      <c r="D59" t="s">
        <v>37</v>
      </c>
      <c r="E59">
        <f t="shared" si="1"/>
        <v>139</v>
      </c>
      <c r="F59" t="s">
        <v>36</v>
      </c>
      <c r="G59">
        <f t="shared" si="2"/>
        <v>103</v>
      </c>
      <c r="H59" t="s">
        <v>38</v>
      </c>
      <c r="I59">
        <f t="shared" si="3"/>
        <v>52</v>
      </c>
    </row>
    <row r="60" spans="1:9" x14ac:dyDescent="0.25">
      <c r="A60">
        <v>409</v>
      </c>
      <c r="B60" t="s">
        <v>38</v>
      </c>
      <c r="C60">
        <f t="shared" si="0"/>
        <v>103</v>
      </c>
      <c r="D60" t="s">
        <v>39</v>
      </c>
      <c r="E60">
        <f t="shared" si="1"/>
        <v>54</v>
      </c>
      <c r="F60" t="s">
        <v>37</v>
      </c>
      <c r="G60">
        <f t="shared" si="2"/>
        <v>60</v>
      </c>
      <c r="H60" t="s">
        <v>36</v>
      </c>
      <c r="I60">
        <f t="shared" si="3"/>
        <v>117</v>
      </c>
    </row>
    <row r="61" spans="1:9" x14ac:dyDescent="0.25">
      <c r="A61">
        <v>424</v>
      </c>
      <c r="B61" t="s">
        <v>39</v>
      </c>
      <c r="C61">
        <f t="shared" si="0"/>
        <v>76</v>
      </c>
      <c r="D61" t="s">
        <v>38</v>
      </c>
      <c r="E61">
        <f t="shared" si="1"/>
        <v>82</v>
      </c>
      <c r="F61" t="s">
        <v>37</v>
      </c>
      <c r="G61">
        <f t="shared" si="2"/>
        <v>60</v>
      </c>
      <c r="H61" t="s">
        <v>36</v>
      </c>
      <c r="I61">
        <f t="shared" si="3"/>
        <v>117</v>
      </c>
    </row>
    <row r="62" spans="1:9" x14ac:dyDescent="0.25">
      <c r="A62">
        <v>450</v>
      </c>
      <c r="B62" t="s">
        <v>38</v>
      </c>
      <c r="C62">
        <f t="shared" si="0"/>
        <v>103</v>
      </c>
      <c r="D62" t="s">
        <v>37</v>
      </c>
      <c r="E62">
        <f t="shared" si="1"/>
        <v>139</v>
      </c>
      <c r="F62" t="s">
        <v>39</v>
      </c>
      <c r="G62">
        <f t="shared" si="2"/>
        <v>67</v>
      </c>
      <c r="H62" t="s">
        <v>36</v>
      </c>
      <c r="I62">
        <f t="shared" si="3"/>
        <v>117</v>
      </c>
    </row>
    <row r="63" spans="1:9" x14ac:dyDescent="0.25">
      <c r="A63">
        <v>382</v>
      </c>
      <c r="B63" t="s">
        <v>38</v>
      </c>
      <c r="C63">
        <f t="shared" si="0"/>
        <v>103</v>
      </c>
      <c r="D63" t="s">
        <v>37</v>
      </c>
      <c r="E63">
        <f t="shared" si="1"/>
        <v>139</v>
      </c>
      <c r="F63" t="s">
        <v>39</v>
      </c>
      <c r="G63">
        <f t="shared" si="2"/>
        <v>67</v>
      </c>
      <c r="H63" t="s">
        <v>36</v>
      </c>
      <c r="I63">
        <f t="shared" si="3"/>
        <v>117</v>
      </c>
    </row>
    <row r="64" spans="1:9" x14ac:dyDescent="0.25">
      <c r="A64">
        <v>109</v>
      </c>
      <c r="B64" t="s">
        <v>38</v>
      </c>
      <c r="C64">
        <f t="shared" si="0"/>
        <v>103</v>
      </c>
      <c r="D64" t="s">
        <v>37</v>
      </c>
      <c r="E64">
        <f t="shared" si="1"/>
        <v>139</v>
      </c>
      <c r="F64" t="s">
        <v>36</v>
      </c>
      <c r="G64">
        <f t="shared" si="2"/>
        <v>103</v>
      </c>
      <c r="H64" t="s">
        <v>39</v>
      </c>
      <c r="I64">
        <f t="shared" si="3"/>
        <v>123</v>
      </c>
    </row>
    <row r="65" spans="1:9" x14ac:dyDescent="0.25">
      <c r="A65">
        <v>431</v>
      </c>
      <c r="B65" t="s">
        <v>39</v>
      </c>
      <c r="C65">
        <f t="shared" si="0"/>
        <v>76</v>
      </c>
      <c r="D65" t="s">
        <v>37</v>
      </c>
      <c r="E65">
        <f t="shared" si="1"/>
        <v>139</v>
      </c>
      <c r="F65" t="s">
        <v>38</v>
      </c>
      <c r="G65">
        <f t="shared" si="2"/>
        <v>86</v>
      </c>
      <c r="H65" t="s">
        <v>36</v>
      </c>
      <c r="I65">
        <f t="shared" si="3"/>
        <v>117</v>
      </c>
    </row>
    <row r="66" spans="1:9" x14ac:dyDescent="0.25">
      <c r="A66">
        <v>157</v>
      </c>
      <c r="B66" t="s">
        <v>37</v>
      </c>
      <c r="C66">
        <f t="shared" si="0"/>
        <v>108</v>
      </c>
      <c r="D66" t="s">
        <v>39</v>
      </c>
      <c r="E66">
        <f t="shared" si="1"/>
        <v>54</v>
      </c>
      <c r="F66" t="s">
        <v>38</v>
      </c>
      <c r="G66">
        <f t="shared" si="2"/>
        <v>86</v>
      </c>
      <c r="H66" t="s">
        <v>36</v>
      </c>
      <c r="I66">
        <f t="shared" si="3"/>
        <v>117</v>
      </c>
    </row>
    <row r="67" spans="1:9" x14ac:dyDescent="0.25">
      <c r="A67">
        <v>153</v>
      </c>
      <c r="B67" t="s">
        <v>37</v>
      </c>
      <c r="C67">
        <f t="shared" si="0"/>
        <v>108</v>
      </c>
      <c r="D67" t="s">
        <v>38</v>
      </c>
      <c r="E67">
        <f t="shared" si="1"/>
        <v>82</v>
      </c>
      <c r="F67" t="s">
        <v>36</v>
      </c>
      <c r="G67">
        <f t="shared" si="2"/>
        <v>103</v>
      </c>
      <c r="H67" t="s">
        <v>39</v>
      </c>
      <c r="I67">
        <f t="shared" si="3"/>
        <v>123</v>
      </c>
    </row>
    <row r="68" spans="1:9" x14ac:dyDescent="0.25">
      <c r="A68">
        <v>233</v>
      </c>
      <c r="B68" t="s">
        <v>37</v>
      </c>
      <c r="C68">
        <f t="shared" ref="C68:C131" si="4">COUNTIF(B:B,B68)</f>
        <v>108</v>
      </c>
      <c r="D68" t="s">
        <v>38</v>
      </c>
      <c r="E68">
        <f t="shared" ref="E68:E131" si="5">COUNTIF(D:D,D68)</f>
        <v>82</v>
      </c>
      <c r="F68" t="s">
        <v>36</v>
      </c>
      <c r="G68">
        <f t="shared" ref="G68:G131" si="6">COUNTIF(F:F,F68)</f>
        <v>103</v>
      </c>
      <c r="H68" t="s">
        <v>39</v>
      </c>
      <c r="I68">
        <f t="shared" ref="I68:I131" si="7">COUNTIF(H:H,H68)</f>
        <v>123</v>
      </c>
    </row>
    <row r="69" spans="1:9" x14ac:dyDescent="0.25">
      <c r="A69">
        <v>377</v>
      </c>
      <c r="B69" t="s">
        <v>37</v>
      </c>
      <c r="C69">
        <f t="shared" si="4"/>
        <v>108</v>
      </c>
      <c r="D69" t="s">
        <v>36</v>
      </c>
      <c r="E69">
        <f t="shared" si="5"/>
        <v>54</v>
      </c>
      <c r="F69" t="s">
        <v>38</v>
      </c>
      <c r="G69">
        <f t="shared" si="6"/>
        <v>86</v>
      </c>
      <c r="I69">
        <f t="shared" si="7"/>
        <v>0</v>
      </c>
    </row>
    <row r="70" spans="1:9" x14ac:dyDescent="0.25">
      <c r="A70">
        <v>343</v>
      </c>
      <c r="B70" t="s">
        <v>39</v>
      </c>
      <c r="C70">
        <f t="shared" si="4"/>
        <v>76</v>
      </c>
      <c r="D70" t="s">
        <v>37</v>
      </c>
      <c r="E70">
        <f t="shared" si="5"/>
        <v>139</v>
      </c>
      <c r="F70" t="s">
        <v>38</v>
      </c>
      <c r="G70">
        <f t="shared" si="6"/>
        <v>86</v>
      </c>
      <c r="H70" t="s">
        <v>36</v>
      </c>
      <c r="I70">
        <f t="shared" si="7"/>
        <v>117</v>
      </c>
    </row>
    <row r="71" spans="1:9" x14ac:dyDescent="0.25">
      <c r="A71">
        <v>338</v>
      </c>
      <c r="B71" t="s">
        <v>37</v>
      </c>
      <c r="C71">
        <f t="shared" si="4"/>
        <v>108</v>
      </c>
      <c r="D71" t="s">
        <v>38</v>
      </c>
      <c r="E71">
        <f t="shared" si="5"/>
        <v>82</v>
      </c>
      <c r="F71" t="s">
        <v>36</v>
      </c>
      <c r="G71">
        <f t="shared" si="6"/>
        <v>103</v>
      </c>
      <c r="H71" t="s">
        <v>39</v>
      </c>
      <c r="I71">
        <f t="shared" si="7"/>
        <v>123</v>
      </c>
    </row>
    <row r="72" spans="1:9" x14ac:dyDescent="0.25">
      <c r="A72">
        <v>316</v>
      </c>
      <c r="B72" t="s">
        <v>38</v>
      </c>
      <c r="C72">
        <f t="shared" si="4"/>
        <v>103</v>
      </c>
      <c r="D72" t="s">
        <v>37</v>
      </c>
      <c r="E72">
        <f t="shared" si="5"/>
        <v>139</v>
      </c>
      <c r="F72" t="s">
        <v>36</v>
      </c>
      <c r="G72">
        <f t="shared" si="6"/>
        <v>103</v>
      </c>
      <c r="I72">
        <f t="shared" si="7"/>
        <v>0</v>
      </c>
    </row>
    <row r="73" spans="1:9" x14ac:dyDescent="0.25">
      <c r="A73">
        <v>97</v>
      </c>
      <c r="B73" t="s">
        <v>39</v>
      </c>
      <c r="C73">
        <f t="shared" si="4"/>
        <v>76</v>
      </c>
      <c r="D73" t="s">
        <v>37</v>
      </c>
      <c r="E73">
        <f t="shared" si="5"/>
        <v>139</v>
      </c>
      <c r="F73" t="s">
        <v>38</v>
      </c>
      <c r="G73">
        <f t="shared" si="6"/>
        <v>86</v>
      </c>
      <c r="H73" t="s">
        <v>36</v>
      </c>
      <c r="I73">
        <f t="shared" si="7"/>
        <v>117</v>
      </c>
    </row>
    <row r="74" spans="1:9" x14ac:dyDescent="0.25">
      <c r="A74">
        <v>458</v>
      </c>
      <c r="B74" t="s">
        <v>38</v>
      </c>
      <c r="C74">
        <f t="shared" si="4"/>
        <v>103</v>
      </c>
      <c r="D74" t="s">
        <v>37</v>
      </c>
      <c r="E74">
        <f t="shared" si="5"/>
        <v>139</v>
      </c>
      <c r="F74" t="s">
        <v>36</v>
      </c>
      <c r="G74">
        <f t="shared" si="6"/>
        <v>103</v>
      </c>
      <c r="H74" t="s">
        <v>39</v>
      </c>
      <c r="I74">
        <f t="shared" si="7"/>
        <v>123</v>
      </c>
    </row>
    <row r="75" spans="1:9" x14ac:dyDescent="0.25">
      <c r="A75">
        <v>277</v>
      </c>
      <c r="B75" t="s">
        <v>38</v>
      </c>
      <c r="C75">
        <f t="shared" si="4"/>
        <v>103</v>
      </c>
      <c r="D75" t="s">
        <v>37</v>
      </c>
      <c r="E75">
        <f t="shared" si="5"/>
        <v>139</v>
      </c>
      <c r="F75" t="s">
        <v>36</v>
      </c>
      <c r="G75">
        <f t="shared" si="6"/>
        <v>103</v>
      </c>
      <c r="H75" t="s">
        <v>39</v>
      </c>
      <c r="I75">
        <f t="shared" si="7"/>
        <v>123</v>
      </c>
    </row>
    <row r="76" spans="1:9" x14ac:dyDescent="0.25">
      <c r="A76">
        <v>11</v>
      </c>
      <c r="B76" t="s">
        <v>37</v>
      </c>
      <c r="C76">
        <f t="shared" si="4"/>
        <v>108</v>
      </c>
      <c r="D76" t="s">
        <v>36</v>
      </c>
      <c r="E76">
        <f t="shared" si="5"/>
        <v>54</v>
      </c>
      <c r="F76" t="s">
        <v>38</v>
      </c>
      <c r="G76">
        <f t="shared" si="6"/>
        <v>86</v>
      </c>
      <c r="H76" t="s">
        <v>39</v>
      </c>
      <c r="I76">
        <f t="shared" si="7"/>
        <v>123</v>
      </c>
    </row>
    <row r="77" spans="1:9" x14ac:dyDescent="0.25">
      <c r="A77">
        <v>220</v>
      </c>
      <c r="B77" t="s">
        <v>39</v>
      </c>
      <c r="C77">
        <f t="shared" si="4"/>
        <v>76</v>
      </c>
      <c r="D77" t="s">
        <v>38</v>
      </c>
      <c r="E77">
        <f t="shared" si="5"/>
        <v>82</v>
      </c>
      <c r="F77" t="s">
        <v>37</v>
      </c>
      <c r="G77">
        <f t="shared" si="6"/>
        <v>60</v>
      </c>
      <c r="I77">
        <f t="shared" si="7"/>
        <v>0</v>
      </c>
    </row>
    <row r="78" spans="1:9" x14ac:dyDescent="0.25">
      <c r="A78">
        <v>239</v>
      </c>
      <c r="B78" t="s">
        <v>38</v>
      </c>
      <c r="C78">
        <f t="shared" si="4"/>
        <v>103</v>
      </c>
      <c r="D78" t="s">
        <v>37</v>
      </c>
      <c r="E78">
        <f t="shared" si="5"/>
        <v>139</v>
      </c>
      <c r="G78">
        <f t="shared" si="6"/>
        <v>0</v>
      </c>
      <c r="I78">
        <f t="shared" si="7"/>
        <v>0</v>
      </c>
    </row>
    <row r="79" spans="1:9" x14ac:dyDescent="0.25">
      <c r="A79">
        <v>337</v>
      </c>
      <c r="B79" t="s">
        <v>37</v>
      </c>
      <c r="C79">
        <f t="shared" si="4"/>
        <v>108</v>
      </c>
      <c r="D79" t="s">
        <v>36</v>
      </c>
      <c r="E79">
        <f t="shared" si="5"/>
        <v>54</v>
      </c>
      <c r="F79" t="s">
        <v>38</v>
      </c>
      <c r="G79">
        <f t="shared" si="6"/>
        <v>86</v>
      </c>
      <c r="H79" t="s">
        <v>39</v>
      </c>
      <c r="I79">
        <f t="shared" si="7"/>
        <v>123</v>
      </c>
    </row>
    <row r="80" spans="1:9" x14ac:dyDescent="0.25">
      <c r="A80">
        <v>436</v>
      </c>
      <c r="B80" t="s">
        <v>39</v>
      </c>
      <c r="C80">
        <f t="shared" si="4"/>
        <v>76</v>
      </c>
      <c r="D80" t="s">
        <v>38</v>
      </c>
      <c r="E80">
        <f t="shared" si="5"/>
        <v>82</v>
      </c>
      <c r="F80" t="s">
        <v>37</v>
      </c>
      <c r="G80">
        <f t="shared" si="6"/>
        <v>60</v>
      </c>
      <c r="H80" t="s">
        <v>36</v>
      </c>
      <c r="I80">
        <f t="shared" si="7"/>
        <v>117</v>
      </c>
    </row>
    <row r="81" spans="1:9" x14ac:dyDescent="0.25">
      <c r="A81">
        <v>128</v>
      </c>
      <c r="B81" t="s">
        <v>37</v>
      </c>
      <c r="C81">
        <f t="shared" si="4"/>
        <v>108</v>
      </c>
      <c r="D81" t="s">
        <v>38</v>
      </c>
      <c r="E81">
        <f t="shared" si="5"/>
        <v>82</v>
      </c>
      <c r="F81" t="s">
        <v>36</v>
      </c>
      <c r="G81">
        <f t="shared" si="6"/>
        <v>103</v>
      </c>
      <c r="H81" t="s">
        <v>39</v>
      </c>
      <c r="I81">
        <f t="shared" si="7"/>
        <v>123</v>
      </c>
    </row>
    <row r="82" spans="1:9" x14ac:dyDescent="0.25">
      <c r="A82">
        <v>354</v>
      </c>
      <c r="B82" t="s">
        <v>37</v>
      </c>
      <c r="C82">
        <f t="shared" si="4"/>
        <v>108</v>
      </c>
      <c r="D82" t="s">
        <v>38</v>
      </c>
      <c r="E82">
        <f t="shared" si="5"/>
        <v>82</v>
      </c>
      <c r="F82" t="s">
        <v>36</v>
      </c>
      <c r="G82">
        <f t="shared" si="6"/>
        <v>103</v>
      </c>
      <c r="H82" t="s">
        <v>39</v>
      </c>
      <c r="I82">
        <f t="shared" si="7"/>
        <v>123</v>
      </c>
    </row>
    <row r="83" spans="1:9" x14ac:dyDescent="0.25">
      <c r="A83">
        <v>433</v>
      </c>
      <c r="B83" t="s">
        <v>36</v>
      </c>
      <c r="C83">
        <f t="shared" si="4"/>
        <v>44</v>
      </c>
      <c r="D83" t="s">
        <v>37</v>
      </c>
      <c r="E83">
        <f t="shared" si="5"/>
        <v>139</v>
      </c>
      <c r="F83" t="s">
        <v>38</v>
      </c>
      <c r="G83">
        <f t="shared" si="6"/>
        <v>86</v>
      </c>
      <c r="H83" t="s">
        <v>39</v>
      </c>
      <c r="I83">
        <f t="shared" si="7"/>
        <v>123</v>
      </c>
    </row>
    <row r="84" spans="1:9" x14ac:dyDescent="0.25">
      <c r="A84">
        <v>5</v>
      </c>
      <c r="B84" t="s">
        <v>39</v>
      </c>
      <c r="C84">
        <f t="shared" si="4"/>
        <v>76</v>
      </c>
      <c r="D84" t="s">
        <v>37</v>
      </c>
      <c r="E84">
        <f t="shared" si="5"/>
        <v>139</v>
      </c>
      <c r="F84" t="s">
        <v>38</v>
      </c>
      <c r="G84">
        <f t="shared" si="6"/>
        <v>86</v>
      </c>
      <c r="H84" t="s">
        <v>36</v>
      </c>
      <c r="I84">
        <f t="shared" si="7"/>
        <v>117</v>
      </c>
    </row>
    <row r="85" spans="1:9" x14ac:dyDescent="0.25">
      <c r="A85">
        <v>394</v>
      </c>
      <c r="B85" t="s">
        <v>38</v>
      </c>
      <c r="C85">
        <f t="shared" si="4"/>
        <v>103</v>
      </c>
      <c r="D85" t="s">
        <v>37</v>
      </c>
      <c r="E85">
        <f t="shared" si="5"/>
        <v>139</v>
      </c>
      <c r="G85">
        <f t="shared" si="6"/>
        <v>0</v>
      </c>
      <c r="I85">
        <f t="shared" si="7"/>
        <v>0</v>
      </c>
    </row>
    <row r="86" spans="1:9" x14ac:dyDescent="0.25">
      <c r="A86">
        <v>371</v>
      </c>
      <c r="B86" t="s">
        <v>39</v>
      </c>
      <c r="C86">
        <f t="shared" si="4"/>
        <v>76</v>
      </c>
      <c r="D86" t="s">
        <v>37</v>
      </c>
      <c r="E86">
        <f t="shared" si="5"/>
        <v>139</v>
      </c>
      <c r="F86" t="s">
        <v>36</v>
      </c>
      <c r="G86">
        <f t="shared" si="6"/>
        <v>103</v>
      </c>
      <c r="H86" t="s">
        <v>38</v>
      </c>
      <c r="I86">
        <f t="shared" si="7"/>
        <v>52</v>
      </c>
    </row>
    <row r="87" spans="1:9" x14ac:dyDescent="0.25">
      <c r="A87">
        <v>435</v>
      </c>
      <c r="B87" t="s">
        <v>37</v>
      </c>
      <c r="C87">
        <f t="shared" si="4"/>
        <v>108</v>
      </c>
      <c r="D87" t="s">
        <v>38</v>
      </c>
      <c r="E87">
        <f t="shared" si="5"/>
        <v>82</v>
      </c>
      <c r="F87" t="s">
        <v>36</v>
      </c>
      <c r="G87">
        <f t="shared" si="6"/>
        <v>103</v>
      </c>
      <c r="H87" t="s">
        <v>39</v>
      </c>
      <c r="I87">
        <f t="shared" si="7"/>
        <v>123</v>
      </c>
    </row>
    <row r="88" spans="1:9" x14ac:dyDescent="0.25">
      <c r="A88">
        <v>108</v>
      </c>
      <c r="B88" t="s">
        <v>39</v>
      </c>
      <c r="C88">
        <f t="shared" si="4"/>
        <v>76</v>
      </c>
      <c r="D88" t="s">
        <v>37</v>
      </c>
      <c r="E88">
        <f t="shared" si="5"/>
        <v>139</v>
      </c>
      <c r="F88" t="s">
        <v>38</v>
      </c>
      <c r="G88">
        <f t="shared" si="6"/>
        <v>86</v>
      </c>
      <c r="H88" t="s">
        <v>36</v>
      </c>
      <c r="I88">
        <f t="shared" si="7"/>
        <v>117</v>
      </c>
    </row>
    <row r="89" spans="1:9" x14ac:dyDescent="0.25">
      <c r="A89">
        <v>412</v>
      </c>
      <c r="B89" t="s">
        <v>37</v>
      </c>
      <c r="C89">
        <f t="shared" si="4"/>
        <v>108</v>
      </c>
      <c r="D89" t="s">
        <v>36</v>
      </c>
      <c r="E89">
        <f t="shared" si="5"/>
        <v>54</v>
      </c>
      <c r="F89" t="s">
        <v>38</v>
      </c>
      <c r="G89">
        <f t="shared" si="6"/>
        <v>86</v>
      </c>
      <c r="H89" t="s">
        <v>39</v>
      </c>
      <c r="I89">
        <f t="shared" si="7"/>
        <v>123</v>
      </c>
    </row>
    <row r="90" spans="1:9" x14ac:dyDescent="0.25">
      <c r="A90">
        <v>363</v>
      </c>
      <c r="B90" t="s">
        <v>39</v>
      </c>
      <c r="C90">
        <f t="shared" si="4"/>
        <v>76</v>
      </c>
      <c r="D90" t="s">
        <v>37</v>
      </c>
      <c r="E90">
        <f t="shared" si="5"/>
        <v>139</v>
      </c>
      <c r="F90" t="s">
        <v>36</v>
      </c>
      <c r="G90">
        <f t="shared" si="6"/>
        <v>103</v>
      </c>
      <c r="H90" t="s">
        <v>38</v>
      </c>
      <c r="I90">
        <f t="shared" si="7"/>
        <v>52</v>
      </c>
    </row>
    <row r="91" spans="1:9" x14ac:dyDescent="0.25">
      <c r="A91">
        <v>389</v>
      </c>
      <c r="B91" t="s">
        <v>39</v>
      </c>
      <c r="C91">
        <f t="shared" si="4"/>
        <v>76</v>
      </c>
      <c r="D91" t="s">
        <v>38</v>
      </c>
      <c r="E91">
        <f t="shared" si="5"/>
        <v>82</v>
      </c>
      <c r="F91" t="s">
        <v>37</v>
      </c>
      <c r="G91">
        <f t="shared" si="6"/>
        <v>60</v>
      </c>
      <c r="H91" t="s">
        <v>36</v>
      </c>
      <c r="I91">
        <f t="shared" si="7"/>
        <v>117</v>
      </c>
    </row>
    <row r="92" spans="1:9" x14ac:dyDescent="0.25">
      <c r="A92">
        <v>26</v>
      </c>
      <c r="B92" t="s">
        <v>38</v>
      </c>
      <c r="C92">
        <f t="shared" si="4"/>
        <v>103</v>
      </c>
      <c r="D92" t="s">
        <v>36</v>
      </c>
      <c r="E92">
        <f t="shared" si="5"/>
        <v>54</v>
      </c>
      <c r="F92" t="s">
        <v>37</v>
      </c>
      <c r="G92">
        <f t="shared" si="6"/>
        <v>60</v>
      </c>
      <c r="H92" t="s">
        <v>39</v>
      </c>
      <c r="I92">
        <f t="shared" si="7"/>
        <v>123</v>
      </c>
    </row>
    <row r="93" spans="1:9" x14ac:dyDescent="0.25">
      <c r="A93">
        <v>228</v>
      </c>
      <c r="B93" t="s">
        <v>36</v>
      </c>
      <c r="C93">
        <f t="shared" si="4"/>
        <v>44</v>
      </c>
      <c r="D93" t="s">
        <v>38</v>
      </c>
      <c r="E93">
        <f t="shared" si="5"/>
        <v>82</v>
      </c>
      <c r="G93">
        <f t="shared" si="6"/>
        <v>0</v>
      </c>
      <c r="I93">
        <f t="shared" si="7"/>
        <v>0</v>
      </c>
    </row>
    <row r="94" spans="1:9" x14ac:dyDescent="0.25">
      <c r="A94">
        <v>365</v>
      </c>
      <c r="B94" t="s">
        <v>38</v>
      </c>
      <c r="C94">
        <f t="shared" si="4"/>
        <v>103</v>
      </c>
      <c r="D94" t="s">
        <v>39</v>
      </c>
      <c r="E94">
        <f t="shared" si="5"/>
        <v>54</v>
      </c>
      <c r="G94">
        <f t="shared" si="6"/>
        <v>0</v>
      </c>
      <c r="I94">
        <f t="shared" si="7"/>
        <v>0</v>
      </c>
    </row>
    <row r="95" spans="1:9" x14ac:dyDescent="0.25">
      <c r="A95">
        <v>110</v>
      </c>
      <c r="B95" t="s">
        <v>36</v>
      </c>
      <c r="C95">
        <f t="shared" si="4"/>
        <v>44</v>
      </c>
      <c r="D95" t="s">
        <v>37</v>
      </c>
      <c r="E95">
        <f t="shared" si="5"/>
        <v>139</v>
      </c>
      <c r="F95" t="s">
        <v>39</v>
      </c>
      <c r="G95">
        <f t="shared" si="6"/>
        <v>67</v>
      </c>
      <c r="H95" t="s">
        <v>38</v>
      </c>
      <c r="I95">
        <f t="shared" si="7"/>
        <v>52</v>
      </c>
    </row>
    <row r="96" spans="1:9" x14ac:dyDescent="0.25">
      <c r="A96">
        <v>194</v>
      </c>
      <c r="B96" t="s">
        <v>36</v>
      </c>
      <c r="C96">
        <f t="shared" si="4"/>
        <v>44</v>
      </c>
      <c r="D96" t="s">
        <v>37</v>
      </c>
      <c r="E96">
        <f t="shared" si="5"/>
        <v>139</v>
      </c>
      <c r="F96" t="s">
        <v>38</v>
      </c>
      <c r="G96">
        <f t="shared" si="6"/>
        <v>86</v>
      </c>
      <c r="H96" t="s">
        <v>39</v>
      </c>
      <c r="I96">
        <f t="shared" si="7"/>
        <v>123</v>
      </c>
    </row>
    <row r="97" spans="1:9" x14ac:dyDescent="0.25">
      <c r="A97">
        <v>276</v>
      </c>
      <c r="B97" t="s">
        <v>37</v>
      </c>
      <c r="C97">
        <f t="shared" si="4"/>
        <v>108</v>
      </c>
      <c r="D97" t="s">
        <v>38</v>
      </c>
      <c r="E97">
        <f t="shared" si="5"/>
        <v>82</v>
      </c>
      <c r="F97" t="s">
        <v>39</v>
      </c>
      <c r="G97">
        <f t="shared" si="6"/>
        <v>67</v>
      </c>
      <c r="H97" t="s">
        <v>36</v>
      </c>
      <c r="I97">
        <f t="shared" si="7"/>
        <v>117</v>
      </c>
    </row>
    <row r="98" spans="1:9" x14ac:dyDescent="0.25">
      <c r="A98">
        <v>147</v>
      </c>
      <c r="B98" t="s">
        <v>38</v>
      </c>
      <c r="C98">
        <f t="shared" si="4"/>
        <v>103</v>
      </c>
      <c r="D98" t="s">
        <v>37</v>
      </c>
      <c r="E98">
        <f t="shared" si="5"/>
        <v>139</v>
      </c>
      <c r="F98" t="s">
        <v>36</v>
      </c>
      <c r="G98">
        <f t="shared" si="6"/>
        <v>103</v>
      </c>
      <c r="H98" t="s">
        <v>39</v>
      </c>
      <c r="I98">
        <f t="shared" si="7"/>
        <v>123</v>
      </c>
    </row>
    <row r="99" spans="1:9" x14ac:dyDescent="0.25">
      <c r="A99">
        <v>68</v>
      </c>
      <c r="B99" t="s">
        <v>37</v>
      </c>
      <c r="C99">
        <f t="shared" si="4"/>
        <v>108</v>
      </c>
      <c r="D99" t="s">
        <v>36</v>
      </c>
      <c r="E99">
        <f t="shared" si="5"/>
        <v>54</v>
      </c>
      <c r="F99" t="s">
        <v>38</v>
      </c>
      <c r="G99">
        <f t="shared" si="6"/>
        <v>86</v>
      </c>
      <c r="H99" t="s">
        <v>39</v>
      </c>
      <c r="I99">
        <f t="shared" si="7"/>
        <v>123</v>
      </c>
    </row>
    <row r="100" spans="1:9" x14ac:dyDescent="0.25">
      <c r="A100">
        <v>4</v>
      </c>
      <c r="B100" t="s">
        <v>39</v>
      </c>
      <c r="C100">
        <f t="shared" si="4"/>
        <v>76</v>
      </c>
      <c r="D100" t="s">
        <v>37</v>
      </c>
      <c r="E100">
        <f t="shared" si="5"/>
        <v>139</v>
      </c>
      <c r="F100" t="s">
        <v>38</v>
      </c>
      <c r="G100">
        <f t="shared" si="6"/>
        <v>86</v>
      </c>
      <c r="H100" t="s">
        <v>36</v>
      </c>
      <c r="I100">
        <f t="shared" si="7"/>
        <v>117</v>
      </c>
    </row>
    <row r="101" spans="1:9" x14ac:dyDescent="0.25">
      <c r="A101">
        <v>82</v>
      </c>
      <c r="B101" t="s">
        <v>38</v>
      </c>
      <c r="C101">
        <f t="shared" si="4"/>
        <v>103</v>
      </c>
      <c r="D101" t="s">
        <v>39</v>
      </c>
      <c r="E101">
        <f t="shared" si="5"/>
        <v>54</v>
      </c>
      <c r="F101" t="s">
        <v>37</v>
      </c>
      <c r="G101">
        <f t="shared" si="6"/>
        <v>60</v>
      </c>
      <c r="H101" t="s">
        <v>36</v>
      </c>
      <c r="I101">
        <f t="shared" si="7"/>
        <v>117</v>
      </c>
    </row>
    <row r="102" spans="1:9" x14ac:dyDescent="0.25">
      <c r="A102">
        <v>312</v>
      </c>
      <c r="B102" t="s">
        <v>38</v>
      </c>
      <c r="C102">
        <f t="shared" si="4"/>
        <v>103</v>
      </c>
      <c r="D102" t="s">
        <v>37</v>
      </c>
      <c r="E102">
        <f t="shared" si="5"/>
        <v>139</v>
      </c>
      <c r="F102" t="s">
        <v>39</v>
      </c>
      <c r="G102">
        <f t="shared" si="6"/>
        <v>67</v>
      </c>
      <c r="H102" t="s">
        <v>36</v>
      </c>
      <c r="I102">
        <f t="shared" si="7"/>
        <v>117</v>
      </c>
    </row>
    <row r="103" spans="1:9" x14ac:dyDescent="0.25">
      <c r="A103">
        <v>143</v>
      </c>
      <c r="B103" t="s">
        <v>36</v>
      </c>
      <c r="C103">
        <f t="shared" si="4"/>
        <v>44</v>
      </c>
      <c r="D103" t="s">
        <v>39</v>
      </c>
      <c r="E103">
        <f t="shared" si="5"/>
        <v>54</v>
      </c>
      <c r="F103" t="s">
        <v>38</v>
      </c>
      <c r="G103">
        <f t="shared" si="6"/>
        <v>86</v>
      </c>
      <c r="H103" t="s">
        <v>37</v>
      </c>
      <c r="I103">
        <f t="shared" si="7"/>
        <v>17</v>
      </c>
    </row>
    <row r="104" spans="1:9" x14ac:dyDescent="0.25">
      <c r="A104">
        <v>15</v>
      </c>
      <c r="B104" t="s">
        <v>39</v>
      </c>
      <c r="C104">
        <f t="shared" si="4"/>
        <v>76</v>
      </c>
      <c r="D104" t="s">
        <v>37</v>
      </c>
      <c r="E104">
        <f t="shared" si="5"/>
        <v>139</v>
      </c>
      <c r="F104" t="s">
        <v>38</v>
      </c>
      <c r="G104">
        <f t="shared" si="6"/>
        <v>86</v>
      </c>
      <c r="H104" t="s">
        <v>36</v>
      </c>
      <c r="I104">
        <f t="shared" si="7"/>
        <v>117</v>
      </c>
    </row>
    <row r="105" spans="1:9" x14ac:dyDescent="0.25">
      <c r="A105">
        <v>2</v>
      </c>
      <c r="B105" t="s">
        <v>39</v>
      </c>
      <c r="C105">
        <f t="shared" si="4"/>
        <v>76</v>
      </c>
      <c r="D105" t="s">
        <v>37</v>
      </c>
      <c r="E105">
        <f t="shared" si="5"/>
        <v>139</v>
      </c>
      <c r="F105" t="s">
        <v>36</v>
      </c>
      <c r="G105">
        <f t="shared" si="6"/>
        <v>103</v>
      </c>
      <c r="H105" t="s">
        <v>38</v>
      </c>
      <c r="I105">
        <f t="shared" si="7"/>
        <v>52</v>
      </c>
    </row>
    <row r="106" spans="1:9" x14ac:dyDescent="0.25">
      <c r="A106">
        <v>364</v>
      </c>
      <c r="B106" t="s">
        <v>37</v>
      </c>
      <c r="C106">
        <f t="shared" si="4"/>
        <v>108</v>
      </c>
      <c r="D106" t="s">
        <v>38</v>
      </c>
      <c r="E106">
        <f t="shared" si="5"/>
        <v>82</v>
      </c>
      <c r="F106" t="s">
        <v>39</v>
      </c>
      <c r="G106">
        <f t="shared" si="6"/>
        <v>67</v>
      </c>
      <c r="H106" t="s">
        <v>36</v>
      </c>
      <c r="I106">
        <f t="shared" si="7"/>
        <v>117</v>
      </c>
    </row>
    <row r="107" spans="1:9" x14ac:dyDescent="0.25">
      <c r="A107">
        <v>102</v>
      </c>
      <c r="B107" t="s">
        <v>39</v>
      </c>
      <c r="C107">
        <f t="shared" si="4"/>
        <v>76</v>
      </c>
      <c r="D107" t="s">
        <v>37</v>
      </c>
      <c r="E107">
        <f t="shared" si="5"/>
        <v>139</v>
      </c>
      <c r="F107" t="s">
        <v>36</v>
      </c>
      <c r="G107">
        <f t="shared" si="6"/>
        <v>103</v>
      </c>
      <c r="H107" t="s">
        <v>38</v>
      </c>
      <c r="I107">
        <f t="shared" si="7"/>
        <v>52</v>
      </c>
    </row>
    <row r="108" spans="1:9" x14ac:dyDescent="0.25">
      <c r="A108">
        <v>57</v>
      </c>
      <c r="B108" t="s">
        <v>39</v>
      </c>
      <c r="C108">
        <f t="shared" si="4"/>
        <v>76</v>
      </c>
      <c r="D108" t="s">
        <v>37</v>
      </c>
      <c r="E108">
        <f t="shared" si="5"/>
        <v>139</v>
      </c>
      <c r="F108" t="s">
        <v>36</v>
      </c>
      <c r="G108">
        <f t="shared" si="6"/>
        <v>103</v>
      </c>
      <c r="H108" t="s">
        <v>38</v>
      </c>
      <c r="I108">
        <f t="shared" si="7"/>
        <v>52</v>
      </c>
    </row>
    <row r="109" spans="1:9" x14ac:dyDescent="0.25">
      <c r="A109">
        <v>295</v>
      </c>
      <c r="B109" t="s">
        <v>36</v>
      </c>
      <c r="C109">
        <f t="shared" si="4"/>
        <v>44</v>
      </c>
      <c r="D109" t="s">
        <v>37</v>
      </c>
      <c r="E109">
        <f t="shared" si="5"/>
        <v>139</v>
      </c>
      <c r="F109" t="s">
        <v>38</v>
      </c>
      <c r="G109">
        <f t="shared" si="6"/>
        <v>86</v>
      </c>
      <c r="H109" t="s">
        <v>39</v>
      </c>
      <c r="I109">
        <f t="shared" si="7"/>
        <v>123</v>
      </c>
    </row>
    <row r="110" spans="1:9" x14ac:dyDescent="0.25">
      <c r="A110">
        <v>125</v>
      </c>
      <c r="B110" t="s">
        <v>39</v>
      </c>
      <c r="C110">
        <f t="shared" si="4"/>
        <v>76</v>
      </c>
      <c r="D110" t="s">
        <v>37</v>
      </c>
      <c r="E110">
        <f t="shared" si="5"/>
        <v>139</v>
      </c>
      <c r="G110">
        <f t="shared" si="6"/>
        <v>0</v>
      </c>
      <c r="I110">
        <f t="shared" si="7"/>
        <v>0</v>
      </c>
    </row>
    <row r="111" spans="1:9" x14ac:dyDescent="0.25">
      <c r="A111">
        <v>376</v>
      </c>
      <c r="B111" t="s">
        <v>39</v>
      </c>
      <c r="C111">
        <f t="shared" si="4"/>
        <v>76</v>
      </c>
      <c r="D111" t="s">
        <v>37</v>
      </c>
      <c r="E111">
        <f t="shared" si="5"/>
        <v>139</v>
      </c>
      <c r="F111" t="s">
        <v>38</v>
      </c>
      <c r="G111">
        <f t="shared" si="6"/>
        <v>86</v>
      </c>
      <c r="H111" t="s">
        <v>36</v>
      </c>
      <c r="I111">
        <f t="shared" si="7"/>
        <v>117</v>
      </c>
    </row>
    <row r="112" spans="1:9" x14ac:dyDescent="0.25">
      <c r="A112">
        <v>375</v>
      </c>
      <c r="B112" t="s">
        <v>39</v>
      </c>
      <c r="C112">
        <f t="shared" si="4"/>
        <v>76</v>
      </c>
      <c r="D112" t="s">
        <v>37</v>
      </c>
      <c r="E112">
        <f t="shared" si="5"/>
        <v>139</v>
      </c>
      <c r="F112" t="s">
        <v>38</v>
      </c>
      <c r="G112">
        <f t="shared" si="6"/>
        <v>86</v>
      </c>
      <c r="H112" t="s">
        <v>36</v>
      </c>
      <c r="I112">
        <f t="shared" si="7"/>
        <v>117</v>
      </c>
    </row>
    <row r="113" spans="1:9" x14ac:dyDescent="0.25">
      <c r="A113">
        <v>446</v>
      </c>
      <c r="B113" t="s">
        <v>37</v>
      </c>
      <c r="C113">
        <f t="shared" si="4"/>
        <v>108</v>
      </c>
      <c r="D113" t="s">
        <v>39</v>
      </c>
      <c r="E113">
        <f t="shared" si="5"/>
        <v>54</v>
      </c>
      <c r="F113" t="s">
        <v>36</v>
      </c>
      <c r="G113">
        <f t="shared" si="6"/>
        <v>103</v>
      </c>
      <c r="H113" t="s">
        <v>38</v>
      </c>
      <c r="I113">
        <f t="shared" si="7"/>
        <v>52</v>
      </c>
    </row>
    <row r="114" spans="1:9" x14ac:dyDescent="0.25">
      <c r="A114">
        <v>441</v>
      </c>
      <c r="B114" t="s">
        <v>38</v>
      </c>
      <c r="C114">
        <f t="shared" si="4"/>
        <v>103</v>
      </c>
      <c r="D114" t="s">
        <v>36</v>
      </c>
      <c r="E114">
        <f t="shared" si="5"/>
        <v>54</v>
      </c>
      <c r="F114" t="s">
        <v>37</v>
      </c>
      <c r="G114">
        <f t="shared" si="6"/>
        <v>60</v>
      </c>
      <c r="H114" t="s">
        <v>39</v>
      </c>
      <c r="I114">
        <f t="shared" si="7"/>
        <v>123</v>
      </c>
    </row>
    <row r="115" spans="1:9" x14ac:dyDescent="0.25">
      <c r="A115">
        <v>268</v>
      </c>
      <c r="B115" t="s">
        <v>37</v>
      </c>
      <c r="C115">
        <f t="shared" si="4"/>
        <v>108</v>
      </c>
      <c r="D115" t="s">
        <v>36</v>
      </c>
      <c r="E115">
        <f t="shared" si="5"/>
        <v>54</v>
      </c>
      <c r="F115" t="s">
        <v>38</v>
      </c>
      <c r="G115">
        <f t="shared" si="6"/>
        <v>86</v>
      </c>
      <c r="H115" t="s">
        <v>39</v>
      </c>
      <c r="I115">
        <f t="shared" si="7"/>
        <v>123</v>
      </c>
    </row>
    <row r="116" spans="1:9" x14ac:dyDescent="0.25">
      <c r="A116">
        <v>402</v>
      </c>
      <c r="B116" t="s">
        <v>38</v>
      </c>
      <c r="C116">
        <f t="shared" si="4"/>
        <v>103</v>
      </c>
      <c r="D116" t="s">
        <v>37</v>
      </c>
      <c r="E116">
        <f t="shared" si="5"/>
        <v>139</v>
      </c>
      <c r="F116" t="s">
        <v>39</v>
      </c>
      <c r="G116">
        <f t="shared" si="6"/>
        <v>67</v>
      </c>
      <c r="H116" t="s">
        <v>36</v>
      </c>
      <c r="I116">
        <f t="shared" si="7"/>
        <v>117</v>
      </c>
    </row>
    <row r="117" spans="1:9" x14ac:dyDescent="0.25">
      <c r="A117">
        <v>413</v>
      </c>
      <c r="B117" t="s">
        <v>39</v>
      </c>
      <c r="C117">
        <f t="shared" si="4"/>
        <v>76</v>
      </c>
      <c r="D117" t="s">
        <v>37</v>
      </c>
      <c r="E117">
        <f t="shared" si="5"/>
        <v>139</v>
      </c>
      <c r="F117" t="s">
        <v>38</v>
      </c>
      <c r="G117">
        <f t="shared" si="6"/>
        <v>86</v>
      </c>
      <c r="H117" t="s">
        <v>36</v>
      </c>
      <c r="I117">
        <f t="shared" si="7"/>
        <v>117</v>
      </c>
    </row>
    <row r="118" spans="1:9" x14ac:dyDescent="0.25">
      <c r="A118">
        <v>49</v>
      </c>
      <c r="B118" t="s">
        <v>36</v>
      </c>
      <c r="C118">
        <f t="shared" si="4"/>
        <v>44</v>
      </c>
      <c r="D118" t="s">
        <v>39</v>
      </c>
      <c r="E118">
        <f t="shared" si="5"/>
        <v>54</v>
      </c>
      <c r="F118" t="s">
        <v>37</v>
      </c>
      <c r="G118">
        <f t="shared" si="6"/>
        <v>60</v>
      </c>
      <c r="H118" t="s">
        <v>38</v>
      </c>
      <c r="I118">
        <f t="shared" si="7"/>
        <v>52</v>
      </c>
    </row>
    <row r="119" spans="1:9" x14ac:dyDescent="0.25">
      <c r="A119">
        <v>139</v>
      </c>
      <c r="B119" t="s">
        <v>37</v>
      </c>
      <c r="C119">
        <f t="shared" si="4"/>
        <v>108</v>
      </c>
      <c r="D119" t="s">
        <v>38</v>
      </c>
      <c r="E119">
        <f t="shared" si="5"/>
        <v>82</v>
      </c>
      <c r="F119" t="s">
        <v>39</v>
      </c>
      <c r="G119">
        <f t="shared" si="6"/>
        <v>67</v>
      </c>
      <c r="H119" t="s">
        <v>36</v>
      </c>
      <c r="I119">
        <f t="shared" si="7"/>
        <v>117</v>
      </c>
    </row>
    <row r="120" spans="1:9" x14ac:dyDescent="0.25">
      <c r="A120">
        <v>237</v>
      </c>
      <c r="B120" t="s">
        <v>38</v>
      </c>
      <c r="C120">
        <f t="shared" si="4"/>
        <v>103</v>
      </c>
      <c r="D120" t="s">
        <v>36</v>
      </c>
      <c r="E120">
        <f t="shared" si="5"/>
        <v>54</v>
      </c>
      <c r="F120" t="s">
        <v>37</v>
      </c>
      <c r="G120">
        <f t="shared" si="6"/>
        <v>60</v>
      </c>
      <c r="H120" t="s">
        <v>39</v>
      </c>
      <c r="I120">
        <f t="shared" si="7"/>
        <v>123</v>
      </c>
    </row>
    <row r="121" spans="1:9" x14ac:dyDescent="0.25">
      <c r="A121">
        <v>191</v>
      </c>
      <c r="B121" t="s">
        <v>38</v>
      </c>
      <c r="C121">
        <f t="shared" si="4"/>
        <v>103</v>
      </c>
      <c r="D121" t="s">
        <v>39</v>
      </c>
      <c r="E121">
        <f t="shared" si="5"/>
        <v>54</v>
      </c>
      <c r="G121">
        <f t="shared" si="6"/>
        <v>0</v>
      </c>
      <c r="I121">
        <f t="shared" si="7"/>
        <v>0</v>
      </c>
    </row>
    <row r="122" spans="1:9" x14ac:dyDescent="0.25">
      <c r="A122">
        <v>78</v>
      </c>
      <c r="B122" t="s">
        <v>37</v>
      </c>
      <c r="C122">
        <f t="shared" si="4"/>
        <v>108</v>
      </c>
      <c r="D122" t="s">
        <v>36</v>
      </c>
      <c r="E122">
        <f t="shared" si="5"/>
        <v>54</v>
      </c>
      <c r="F122" t="s">
        <v>38</v>
      </c>
      <c r="G122">
        <f t="shared" si="6"/>
        <v>86</v>
      </c>
      <c r="H122" t="s">
        <v>39</v>
      </c>
      <c r="I122">
        <f t="shared" si="7"/>
        <v>123</v>
      </c>
    </row>
    <row r="123" spans="1:9" x14ac:dyDescent="0.25">
      <c r="A123">
        <v>379</v>
      </c>
      <c r="B123" t="s">
        <v>37</v>
      </c>
      <c r="C123">
        <f t="shared" si="4"/>
        <v>108</v>
      </c>
      <c r="D123" t="s">
        <v>39</v>
      </c>
      <c r="E123">
        <f t="shared" si="5"/>
        <v>54</v>
      </c>
      <c r="F123" t="s">
        <v>36</v>
      </c>
      <c r="G123">
        <f t="shared" si="6"/>
        <v>103</v>
      </c>
      <c r="H123" t="s">
        <v>38</v>
      </c>
      <c r="I123">
        <f t="shared" si="7"/>
        <v>52</v>
      </c>
    </row>
    <row r="124" spans="1:9" x14ac:dyDescent="0.25">
      <c r="A124">
        <v>133</v>
      </c>
      <c r="B124" t="s">
        <v>38</v>
      </c>
      <c r="C124">
        <f t="shared" si="4"/>
        <v>103</v>
      </c>
      <c r="D124" t="s">
        <v>36</v>
      </c>
      <c r="E124">
        <f t="shared" si="5"/>
        <v>54</v>
      </c>
      <c r="F124" t="s">
        <v>39</v>
      </c>
      <c r="G124">
        <f t="shared" si="6"/>
        <v>67</v>
      </c>
      <c r="H124" t="s">
        <v>37</v>
      </c>
      <c r="I124">
        <f t="shared" si="7"/>
        <v>17</v>
      </c>
    </row>
    <row r="125" spans="1:9" x14ac:dyDescent="0.25">
      <c r="A125">
        <v>432</v>
      </c>
      <c r="B125" t="s">
        <v>39</v>
      </c>
      <c r="C125">
        <f t="shared" si="4"/>
        <v>76</v>
      </c>
      <c r="D125" t="s">
        <v>38</v>
      </c>
      <c r="E125">
        <f t="shared" si="5"/>
        <v>82</v>
      </c>
      <c r="F125" t="s">
        <v>37</v>
      </c>
      <c r="G125">
        <f t="shared" si="6"/>
        <v>60</v>
      </c>
      <c r="H125" t="s">
        <v>36</v>
      </c>
      <c r="I125">
        <f t="shared" si="7"/>
        <v>117</v>
      </c>
    </row>
    <row r="126" spans="1:9" x14ac:dyDescent="0.25">
      <c r="A126">
        <v>71</v>
      </c>
      <c r="B126" t="s">
        <v>39</v>
      </c>
      <c r="C126">
        <f t="shared" si="4"/>
        <v>76</v>
      </c>
      <c r="D126" t="s">
        <v>37</v>
      </c>
      <c r="E126">
        <f t="shared" si="5"/>
        <v>139</v>
      </c>
      <c r="F126" t="s">
        <v>38</v>
      </c>
      <c r="G126">
        <f t="shared" si="6"/>
        <v>86</v>
      </c>
      <c r="H126" t="s">
        <v>36</v>
      </c>
      <c r="I126">
        <f t="shared" si="7"/>
        <v>117</v>
      </c>
    </row>
    <row r="127" spans="1:9" x14ac:dyDescent="0.25">
      <c r="A127">
        <v>34</v>
      </c>
      <c r="B127" t="s">
        <v>37</v>
      </c>
      <c r="C127">
        <f t="shared" si="4"/>
        <v>108</v>
      </c>
      <c r="D127" t="s">
        <v>36</v>
      </c>
      <c r="E127">
        <f t="shared" si="5"/>
        <v>54</v>
      </c>
      <c r="F127" t="s">
        <v>39</v>
      </c>
      <c r="G127">
        <f t="shared" si="6"/>
        <v>67</v>
      </c>
      <c r="H127" t="s">
        <v>38</v>
      </c>
      <c r="I127">
        <f t="shared" si="7"/>
        <v>52</v>
      </c>
    </row>
    <row r="128" spans="1:9" x14ac:dyDescent="0.25">
      <c r="A128">
        <v>264</v>
      </c>
      <c r="B128" t="s">
        <v>37</v>
      </c>
      <c r="C128">
        <f t="shared" si="4"/>
        <v>108</v>
      </c>
      <c r="D128" t="s">
        <v>36</v>
      </c>
      <c r="E128">
        <f t="shared" si="5"/>
        <v>54</v>
      </c>
      <c r="F128" t="s">
        <v>38</v>
      </c>
      <c r="G128">
        <f t="shared" si="6"/>
        <v>86</v>
      </c>
      <c r="H128" t="s">
        <v>39</v>
      </c>
      <c r="I128">
        <f t="shared" si="7"/>
        <v>123</v>
      </c>
    </row>
    <row r="129" spans="1:9" x14ac:dyDescent="0.25">
      <c r="A129">
        <v>175</v>
      </c>
      <c r="B129" t="s">
        <v>38</v>
      </c>
      <c r="C129">
        <f t="shared" si="4"/>
        <v>103</v>
      </c>
      <c r="D129" t="s">
        <v>39</v>
      </c>
      <c r="E129">
        <f t="shared" si="5"/>
        <v>54</v>
      </c>
      <c r="F129" t="s">
        <v>36</v>
      </c>
      <c r="G129">
        <f t="shared" si="6"/>
        <v>103</v>
      </c>
      <c r="H129" t="s">
        <v>37</v>
      </c>
      <c r="I129">
        <f t="shared" si="7"/>
        <v>17</v>
      </c>
    </row>
    <row r="130" spans="1:9" x14ac:dyDescent="0.25">
      <c r="A130">
        <v>154</v>
      </c>
      <c r="B130" t="s">
        <v>36</v>
      </c>
      <c r="C130">
        <f t="shared" si="4"/>
        <v>44</v>
      </c>
      <c r="D130" t="s">
        <v>37</v>
      </c>
      <c r="E130">
        <f t="shared" si="5"/>
        <v>139</v>
      </c>
      <c r="F130" t="s">
        <v>39</v>
      </c>
      <c r="G130">
        <f t="shared" si="6"/>
        <v>67</v>
      </c>
      <c r="H130" t="s">
        <v>38</v>
      </c>
      <c r="I130">
        <f t="shared" si="7"/>
        <v>52</v>
      </c>
    </row>
    <row r="131" spans="1:9" x14ac:dyDescent="0.25">
      <c r="A131">
        <v>429</v>
      </c>
      <c r="B131" t="s">
        <v>39</v>
      </c>
      <c r="C131">
        <f t="shared" si="4"/>
        <v>76</v>
      </c>
      <c r="D131" t="s">
        <v>37</v>
      </c>
      <c r="E131">
        <f t="shared" si="5"/>
        <v>139</v>
      </c>
      <c r="F131" t="s">
        <v>36</v>
      </c>
      <c r="G131">
        <f t="shared" si="6"/>
        <v>103</v>
      </c>
      <c r="H131" t="s">
        <v>38</v>
      </c>
      <c r="I131">
        <f t="shared" si="7"/>
        <v>52</v>
      </c>
    </row>
    <row r="132" spans="1:9" x14ac:dyDescent="0.25">
      <c r="A132">
        <v>13</v>
      </c>
      <c r="B132" t="s">
        <v>38</v>
      </c>
      <c r="C132">
        <f t="shared" ref="C132:C195" si="8">COUNTIF(B:B,B132)</f>
        <v>103</v>
      </c>
      <c r="D132" t="s">
        <v>36</v>
      </c>
      <c r="E132">
        <f t="shared" ref="E132:E195" si="9">COUNTIF(D:D,D132)</f>
        <v>54</v>
      </c>
      <c r="F132" t="s">
        <v>39</v>
      </c>
      <c r="G132">
        <f t="shared" ref="G132:G195" si="10">COUNTIF(F:F,F132)</f>
        <v>67</v>
      </c>
      <c r="H132" t="s">
        <v>37</v>
      </c>
      <c r="I132">
        <f t="shared" ref="I132:I195" si="11">COUNTIF(H:H,H132)</f>
        <v>17</v>
      </c>
    </row>
    <row r="133" spans="1:9" x14ac:dyDescent="0.25">
      <c r="A133">
        <v>203</v>
      </c>
      <c r="B133" t="s">
        <v>37</v>
      </c>
      <c r="C133">
        <f t="shared" si="8"/>
        <v>108</v>
      </c>
      <c r="D133" t="s">
        <v>39</v>
      </c>
      <c r="E133">
        <f t="shared" si="9"/>
        <v>54</v>
      </c>
      <c r="F133" t="s">
        <v>36</v>
      </c>
      <c r="G133">
        <f t="shared" si="10"/>
        <v>103</v>
      </c>
      <c r="H133" t="s">
        <v>38</v>
      </c>
      <c r="I133">
        <f t="shared" si="11"/>
        <v>52</v>
      </c>
    </row>
    <row r="134" spans="1:9" x14ac:dyDescent="0.25">
      <c r="A134">
        <v>19</v>
      </c>
      <c r="B134" t="s">
        <v>37</v>
      </c>
      <c r="C134">
        <f t="shared" si="8"/>
        <v>108</v>
      </c>
      <c r="D134" t="s">
        <v>38</v>
      </c>
      <c r="E134">
        <f t="shared" si="9"/>
        <v>82</v>
      </c>
      <c r="F134" t="s">
        <v>36</v>
      </c>
      <c r="G134">
        <f t="shared" si="10"/>
        <v>103</v>
      </c>
      <c r="H134" t="s">
        <v>39</v>
      </c>
      <c r="I134">
        <f t="shared" si="11"/>
        <v>123</v>
      </c>
    </row>
    <row r="135" spans="1:9" x14ac:dyDescent="0.25">
      <c r="A135">
        <v>193</v>
      </c>
      <c r="B135" t="s">
        <v>39</v>
      </c>
      <c r="C135">
        <f t="shared" si="8"/>
        <v>76</v>
      </c>
      <c r="D135" t="s">
        <v>37</v>
      </c>
      <c r="E135">
        <f t="shared" si="9"/>
        <v>139</v>
      </c>
      <c r="F135" t="s">
        <v>38</v>
      </c>
      <c r="G135">
        <f t="shared" si="10"/>
        <v>86</v>
      </c>
      <c r="H135" t="s">
        <v>36</v>
      </c>
      <c r="I135">
        <f t="shared" si="11"/>
        <v>117</v>
      </c>
    </row>
    <row r="136" spans="1:9" x14ac:dyDescent="0.25">
      <c r="A136">
        <v>155</v>
      </c>
      <c r="B136" t="s">
        <v>36</v>
      </c>
      <c r="C136">
        <f t="shared" si="8"/>
        <v>44</v>
      </c>
      <c r="D136" t="s">
        <v>38</v>
      </c>
      <c r="E136">
        <f t="shared" si="9"/>
        <v>82</v>
      </c>
      <c r="F136" t="s">
        <v>39</v>
      </c>
      <c r="G136">
        <f t="shared" si="10"/>
        <v>67</v>
      </c>
      <c r="H136" t="s">
        <v>37</v>
      </c>
      <c r="I136">
        <f t="shared" si="11"/>
        <v>17</v>
      </c>
    </row>
    <row r="137" spans="1:9" x14ac:dyDescent="0.25">
      <c r="A137">
        <v>83</v>
      </c>
      <c r="B137" t="s">
        <v>36</v>
      </c>
      <c r="C137">
        <f t="shared" si="8"/>
        <v>44</v>
      </c>
      <c r="D137" t="s">
        <v>37</v>
      </c>
      <c r="E137">
        <f t="shared" si="9"/>
        <v>139</v>
      </c>
      <c r="F137" t="s">
        <v>39</v>
      </c>
      <c r="G137">
        <f t="shared" si="10"/>
        <v>67</v>
      </c>
      <c r="H137" t="s">
        <v>38</v>
      </c>
      <c r="I137">
        <f t="shared" si="11"/>
        <v>52</v>
      </c>
    </row>
    <row r="138" spans="1:9" x14ac:dyDescent="0.25">
      <c r="A138">
        <v>222</v>
      </c>
      <c r="B138" t="s">
        <v>37</v>
      </c>
      <c r="C138">
        <f t="shared" si="8"/>
        <v>108</v>
      </c>
      <c r="D138" t="s">
        <v>39</v>
      </c>
      <c r="E138">
        <f t="shared" si="9"/>
        <v>54</v>
      </c>
      <c r="F138" t="s">
        <v>36</v>
      </c>
      <c r="G138">
        <f t="shared" si="10"/>
        <v>103</v>
      </c>
      <c r="H138" t="s">
        <v>38</v>
      </c>
      <c r="I138">
        <f t="shared" si="11"/>
        <v>52</v>
      </c>
    </row>
    <row r="139" spans="1:9" x14ac:dyDescent="0.25">
      <c r="A139">
        <v>448</v>
      </c>
      <c r="B139" t="s">
        <v>39</v>
      </c>
      <c r="C139">
        <f t="shared" si="8"/>
        <v>76</v>
      </c>
      <c r="D139" t="s">
        <v>38</v>
      </c>
      <c r="E139">
        <f t="shared" si="9"/>
        <v>82</v>
      </c>
      <c r="F139" t="s">
        <v>36</v>
      </c>
      <c r="G139">
        <f t="shared" si="10"/>
        <v>103</v>
      </c>
      <c r="H139" t="s">
        <v>37</v>
      </c>
      <c r="I139">
        <f t="shared" si="11"/>
        <v>17</v>
      </c>
    </row>
    <row r="140" spans="1:9" x14ac:dyDescent="0.25">
      <c r="A140">
        <v>421</v>
      </c>
      <c r="B140" t="s">
        <v>39</v>
      </c>
      <c r="C140">
        <f t="shared" si="8"/>
        <v>76</v>
      </c>
      <c r="D140" t="s">
        <v>38</v>
      </c>
      <c r="E140">
        <f t="shared" si="9"/>
        <v>82</v>
      </c>
      <c r="F140" t="s">
        <v>37</v>
      </c>
      <c r="G140">
        <f t="shared" si="10"/>
        <v>60</v>
      </c>
      <c r="H140" t="s">
        <v>36</v>
      </c>
      <c r="I140">
        <f t="shared" si="11"/>
        <v>117</v>
      </c>
    </row>
    <row r="141" spans="1:9" x14ac:dyDescent="0.25">
      <c r="A141">
        <v>386</v>
      </c>
      <c r="B141" t="s">
        <v>38</v>
      </c>
      <c r="C141">
        <f t="shared" si="8"/>
        <v>103</v>
      </c>
      <c r="D141" t="s">
        <v>37</v>
      </c>
      <c r="E141">
        <f t="shared" si="9"/>
        <v>139</v>
      </c>
      <c r="F141" t="s">
        <v>39</v>
      </c>
      <c r="G141">
        <f t="shared" si="10"/>
        <v>67</v>
      </c>
      <c r="H141" t="s">
        <v>36</v>
      </c>
      <c r="I141">
        <f t="shared" si="11"/>
        <v>117</v>
      </c>
    </row>
    <row r="142" spans="1:9" x14ac:dyDescent="0.25">
      <c r="A142">
        <v>62</v>
      </c>
      <c r="B142" t="s">
        <v>38</v>
      </c>
      <c r="C142">
        <f t="shared" si="8"/>
        <v>103</v>
      </c>
      <c r="D142" t="s">
        <v>37</v>
      </c>
      <c r="E142">
        <f t="shared" si="9"/>
        <v>139</v>
      </c>
      <c r="F142" t="s">
        <v>39</v>
      </c>
      <c r="G142">
        <f t="shared" si="10"/>
        <v>67</v>
      </c>
      <c r="H142" t="s">
        <v>36</v>
      </c>
      <c r="I142">
        <f t="shared" si="11"/>
        <v>117</v>
      </c>
    </row>
    <row r="143" spans="1:9" x14ac:dyDescent="0.25">
      <c r="A143">
        <v>390</v>
      </c>
      <c r="B143" t="s">
        <v>38</v>
      </c>
      <c r="C143">
        <f t="shared" si="8"/>
        <v>103</v>
      </c>
      <c r="D143" t="s">
        <v>37</v>
      </c>
      <c r="E143">
        <f t="shared" si="9"/>
        <v>139</v>
      </c>
      <c r="F143" t="s">
        <v>39</v>
      </c>
      <c r="G143">
        <f t="shared" si="10"/>
        <v>67</v>
      </c>
      <c r="H143" t="s">
        <v>36</v>
      </c>
      <c r="I143">
        <f t="shared" si="11"/>
        <v>117</v>
      </c>
    </row>
    <row r="144" spans="1:9" x14ac:dyDescent="0.25">
      <c r="A144">
        <v>87</v>
      </c>
      <c r="B144" t="s">
        <v>36</v>
      </c>
      <c r="C144">
        <f t="shared" si="8"/>
        <v>44</v>
      </c>
      <c r="D144" t="s">
        <v>37</v>
      </c>
      <c r="E144">
        <f t="shared" si="9"/>
        <v>139</v>
      </c>
      <c r="F144" t="s">
        <v>39</v>
      </c>
      <c r="G144">
        <f t="shared" si="10"/>
        <v>67</v>
      </c>
      <c r="H144" t="s">
        <v>38</v>
      </c>
      <c r="I144">
        <f t="shared" si="11"/>
        <v>52</v>
      </c>
    </row>
    <row r="145" spans="1:9" x14ac:dyDescent="0.25">
      <c r="A145">
        <v>397</v>
      </c>
      <c r="B145" t="s">
        <v>38</v>
      </c>
      <c r="C145">
        <f t="shared" si="8"/>
        <v>103</v>
      </c>
      <c r="D145" t="s">
        <v>39</v>
      </c>
      <c r="E145">
        <f t="shared" si="9"/>
        <v>54</v>
      </c>
      <c r="F145" t="s">
        <v>37</v>
      </c>
      <c r="G145">
        <f t="shared" si="10"/>
        <v>60</v>
      </c>
      <c r="H145" t="s">
        <v>36</v>
      </c>
      <c r="I145">
        <f t="shared" si="11"/>
        <v>117</v>
      </c>
    </row>
    <row r="146" spans="1:9" x14ac:dyDescent="0.25">
      <c r="A146">
        <v>348</v>
      </c>
      <c r="B146" t="s">
        <v>37</v>
      </c>
      <c r="C146">
        <f t="shared" si="8"/>
        <v>108</v>
      </c>
      <c r="D146" t="s">
        <v>38</v>
      </c>
      <c r="E146">
        <f t="shared" si="9"/>
        <v>82</v>
      </c>
      <c r="F146" t="s">
        <v>39</v>
      </c>
      <c r="G146">
        <f t="shared" si="10"/>
        <v>67</v>
      </c>
      <c r="H146" t="s">
        <v>36</v>
      </c>
      <c r="I146">
        <f t="shared" si="11"/>
        <v>117</v>
      </c>
    </row>
    <row r="147" spans="1:9" x14ac:dyDescent="0.25">
      <c r="A147">
        <v>46</v>
      </c>
      <c r="B147" t="s">
        <v>39</v>
      </c>
      <c r="C147">
        <f t="shared" si="8"/>
        <v>76</v>
      </c>
      <c r="D147" t="s">
        <v>38</v>
      </c>
      <c r="E147">
        <f t="shared" si="9"/>
        <v>82</v>
      </c>
      <c r="F147" t="s">
        <v>37</v>
      </c>
      <c r="G147">
        <f t="shared" si="10"/>
        <v>60</v>
      </c>
      <c r="H147" t="s">
        <v>36</v>
      </c>
      <c r="I147">
        <f t="shared" si="11"/>
        <v>117</v>
      </c>
    </row>
    <row r="148" spans="1:9" x14ac:dyDescent="0.25">
      <c r="A148">
        <v>150</v>
      </c>
      <c r="B148" t="s">
        <v>37</v>
      </c>
      <c r="C148">
        <f t="shared" si="8"/>
        <v>108</v>
      </c>
      <c r="D148" t="s">
        <v>38</v>
      </c>
      <c r="E148">
        <f t="shared" si="9"/>
        <v>82</v>
      </c>
      <c r="F148" t="s">
        <v>36</v>
      </c>
      <c r="G148">
        <f t="shared" si="10"/>
        <v>103</v>
      </c>
      <c r="H148" t="s">
        <v>39</v>
      </c>
      <c r="I148">
        <f t="shared" si="11"/>
        <v>123</v>
      </c>
    </row>
    <row r="149" spans="1:9" x14ac:dyDescent="0.25">
      <c r="A149">
        <v>359</v>
      </c>
      <c r="B149" t="s">
        <v>37</v>
      </c>
      <c r="C149">
        <f t="shared" si="8"/>
        <v>108</v>
      </c>
      <c r="D149" t="s">
        <v>36</v>
      </c>
      <c r="E149">
        <f t="shared" si="9"/>
        <v>54</v>
      </c>
      <c r="F149" t="s">
        <v>38</v>
      </c>
      <c r="G149">
        <f t="shared" si="10"/>
        <v>86</v>
      </c>
      <c r="H149" t="s">
        <v>39</v>
      </c>
      <c r="I149">
        <f t="shared" si="11"/>
        <v>123</v>
      </c>
    </row>
    <row r="150" spans="1:9" x14ac:dyDescent="0.25">
      <c r="A150">
        <v>271</v>
      </c>
      <c r="B150" t="s">
        <v>38</v>
      </c>
      <c r="C150">
        <f t="shared" si="8"/>
        <v>103</v>
      </c>
      <c r="D150" t="s">
        <v>36</v>
      </c>
      <c r="E150">
        <f t="shared" si="9"/>
        <v>54</v>
      </c>
      <c r="F150" t="s">
        <v>37</v>
      </c>
      <c r="G150">
        <f t="shared" si="10"/>
        <v>60</v>
      </c>
      <c r="H150" t="s">
        <v>39</v>
      </c>
      <c r="I150">
        <f t="shared" si="11"/>
        <v>123</v>
      </c>
    </row>
    <row r="151" spans="1:9" x14ac:dyDescent="0.25">
      <c r="A151">
        <v>208</v>
      </c>
      <c r="B151" t="s">
        <v>38</v>
      </c>
      <c r="C151">
        <f t="shared" si="8"/>
        <v>103</v>
      </c>
      <c r="D151" t="s">
        <v>39</v>
      </c>
      <c r="E151">
        <f t="shared" si="9"/>
        <v>54</v>
      </c>
      <c r="F151" t="s">
        <v>37</v>
      </c>
      <c r="G151">
        <f t="shared" si="10"/>
        <v>60</v>
      </c>
      <c r="H151" t="s">
        <v>36</v>
      </c>
      <c r="I151">
        <f t="shared" si="11"/>
        <v>117</v>
      </c>
    </row>
    <row r="152" spans="1:9" x14ac:dyDescent="0.25">
      <c r="A152">
        <v>254</v>
      </c>
      <c r="B152" t="s">
        <v>38</v>
      </c>
      <c r="C152">
        <f t="shared" si="8"/>
        <v>103</v>
      </c>
      <c r="D152" t="s">
        <v>37</v>
      </c>
      <c r="E152">
        <f t="shared" si="9"/>
        <v>139</v>
      </c>
      <c r="F152" t="s">
        <v>36</v>
      </c>
      <c r="G152">
        <f t="shared" si="10"/>
        <v>103</v>
      </c>
      <c r="H152" t="s">
        <v>39</v>
      </c>
      <c r="I152">
        <f t="shared" si="11"/>
        <v>123</v>
      </c>
    </row>
    <row r="153" spans="1:9" x14ac:dyDescent="0.25">
      <c r="A153">
        <v>9</v>
      </c>
      <c r="B153" t="s">
        <v>36</v>
      </c>
      <c r="C153">
        <f t="shared" si="8"/>
        <v>44</v>
      </c>
      <c r="D153" t="s">
        <v>38</v>
      </c>
      <c r="E153">
        <f t="shared" si="9"/>
        <v>82</v>
      </c>
      <c r="F153" t="s">
        <v>37</v>
      </c>
      <c r="G153">
        <f t="shared" si="10"/>
        <v>60</v>
      </c>
      <c r="H153" t="s">
        <v>39</v>
      </c>
      <c r="I153">
        <f t="shared" si="11"/>
        <v>123</v>
      </c>
    </row>
    <row r="154" spans="1:9" x14ac:dyDescent="0.25">
      <c r="A154">
        <v>197</v>
      </c>
      <c r="B154" t="s">
        <v>37</v>
      </c>
      <c r="C154">
        <f t="shared" si="8"/>
        <v>108</v>
      </c>
      <c r="D154" t="s">
        <v>39</v>
      </c>
      <c r="E154">
        <f t="shared" si="9"/>
        <v>54</v>
      </c>
      <c r="F154" t="s">
        <v>38</v>
      </c>
      <c r="G154">
        <f t="shared" si="10"/>
        <v>86</v>
      </c>
      <c r="H154" t="s">
        <v>36</v>
      </c>
      <c r="I154">
        <f t="shared" si="11"/>
        <v>117</v>
      </c>
    </row>
    <row r="155" spans="1:9" x14ac:dyDescent="0.25">
      <c r="A155">
        <v>400</v>
      </c>
      <c r="B155" t="s">
        <v>38</v>
      </c>
      <c r="C155">
        <f t="shared" si="8"/>
        <v>103</v>
      </c>
      <c r="D155" t="s">
        <v>37</v>
      </c>
      <c r="E155">
        <f t="shared" si="9"/>
        <v>139</v>
      </c>
      <c r="F155" t="s">
        <v>36</v>
      </c>
      <c r="G155">
        <f t="shared" si="10"/>
        <v>103</v>
      </c>
      <c r="H155" t="s">
        <v>39</v>
      </c>
      <c r="I155">
        <f t="shared" si="11"/>
        <v>123</v>
      </c>
    </row>
    <row r="156" spans="1:9" x14ac:dyDescent="0.25">
      <c r="A156">
        <v>445</v>
      </c>
      <c r="B156" t="s">
        <v>38</v>
      </c>
      <c r="C156">
        <f t="shared" si="8"/>
        <v>103</v>
      </c>
      <c r="D156" t="s">
        <v>39</v>
      </c>
      <c r="E156">
        <f t="shared" si="9"/>
        <v>54</v>
      </c>
      <c r="F156" t="s">
        <v>37</v>
      </c>
      <c r="G156">
        <f t="shared" si="10"/>
        <v>60</v>
      </c>
      <c r="H156" t="s">
        <v>36</v>
      </c>
      <c r="I156">
        <f t="shared" si="11"/>
        <v>117</v>
      </c>
    </row>
    <row r="157" spans="1:9" x14ac:dyDescent="0.25">
      <c r="A157">
        <v>287</v>
      </c>
      <c r="B157" t="s">
        <v>38</v>
      </c>
      <c r="C157">
        <f t="shared" si="8"/>
        <v>103</v>
      </c>
      <c r="D157" t="s">
        <v>37</v>
      </c>
      <c r="E157">
        <f t="shared" si="9"/>
        <v>139</v>
      </c>
      <c r="F157" t="s">
        <v>36</v>
      </c>
      <c r="G157">
        <f t="shared" si="10"/>
        <v>103</v>
      </c>
      <c r="H157" t="s">
        <v>39</v>
      </c>
      <c r="I157">
        <f t="shared" si="11"/>
        <v>123</v>
      </c>
    </row>
    <row r="158" spans="1:9" x14ac:dyDescent="0.25">
      <c r="A158">
        <v>59</v>
      </c>
      <c r="B158" t="s">
        <v>38</v>
      </c>
      <c r="C158">
        <f t="shared" si="8"/>
        <v>103</v>
      </c>
      <c r="D158" t="s">
        <v>39</v>
      </c>
      <c r="E158">
        <f t="shared" si="9"/>
        <v>54</v>
      </c>
      <c r="F158" t="s">
        <v>37</v>
      </c>
      <c r="G158">
        <f t="shared" si="10"/>
        <v>60</v>
      </c>
      <c r="H158" t="s">
        <v>36</v>
      </c>
      <c r="I158">
        <f t="shared" si="11"/>
        <v>117</v>
      </c>
    </row>
    <row r="159" spans="1:9" x14ac:dyDescent="0.25">
      <c r="A159">
        <v>434</v>
      </c>
      <c r="B159" t="s">
        <v>38</v>
      </c>
      <c r="C159">
        <f t="shared" si="8"/>
        <v>103</v>
      </c>
      <c r="D159" t="s">
        <v>39</v>
      </c>
      <c r="E159">
        <f t="shared" si="9"/>
        <v>54</v>
      </c>
      <c r="F159" t="s">
        <v>37</v>
      </c>
      <c r="G159">
        <f t="shared" si="10"/>
        <v>60</v>
      </c>
      <c r="H159" t="s">
        <v>36</v>
      </c>
      <c r="I159">
        <f t="shared" si="11"/>
        <v>117</v>
      </c>
    </row>
    <row r="160" spans="1:9" x14ac:dyDescent="0.25">
      <c r="A160">
        <v>12</v>
      </c>
      <c r="B160" t="s">
        <v>39</v>
      </c>
      <c r="C160">
        <f t="shared" si="8"/>
        <v>76</v>
      </c>
      <c r="D160" t="s">
        <v>38</v>
      </c>
      <c r="E160">
        <f t="shared" si="9"/>
        <v>82</v>
      </c>
      <c r="G160">
        <f t="shared" si="10"/>
        <v>0</v>
      </c>
      <c r="I160">
        <f t="shared" si="11"/>
        <v>0</v>
      </c>
    </row>
    <row r="161" spans="1:9" x14ac:dyDescent="0.25">
      <c r="A161">
        <v>372</v>
      </c>
      <c r="B161" t="s">
        <v>38</v>
      </c>
      <c r="C161">
        <f t="shared" si="8"/>
        <v>103</v>
      </c>
      <c r="D161" t="s">
        <v>37</v>
      </c>
      <c r="E161">
        <f t="shared" si="9"/>
        <v>139</v>
      </c>
      <c r="F161" t="s">
        <v>39</v>
      </c>
      <c r="G161">
        <f t="shared" si="10"/>
        <v>67</v>
      </c>
      <c r="H161" t="s">
        <v>36</v>
      </c>
      <c r="I161">
        <f t="shared" si="11"/>
        <v>117</v>
      </c>
    </row>
    <row r="162" spans="1:9" x14ac:dyDescent="0.25">
      <c r="A162">
        <v>100</v>
      </c>
      <c r="B162" t="s">
        <v>37</v>
      </c>
      <c r="C162">
        <f t="shared" si="8"/>
        <v>108</v>
      </c>
      <c r="D162" t="s">
        <v>39</v>
      </c>
      <c r="E162">
        <f t="shared" si="9"/>
        <v>54</v>
      </c>
      <c r="F162" t="s">
        <v>36</v>
      </c>
      <c r="G162">
        <f t="shared" si="10"/>
        <v>103</v>
      </c>
      <c r="H162" t="s">
        <v>38</v>
      </c>
      <c r="I162">
        <f t="shared" si="11"/>
        <v>52</v>
      </c>
    </row>
    <row r="163" spans="1:9" x14ac:dyDescent="0.25">
      <c r="A163">
        <v>40</v>
      </c>
      <c r="B163" t="s">
        <v>39</v>
      </c>
      <c r="C163">
        <f t="shared" si="8"/>
        <v>76</v>
      </c>
      <c r="E163">
        <f t="shared" si="9"/>
        <v>0</v>
      </c>
      <c r="G163">
        <f t="shared" si="10"/>
        <v>0</v>
      </c>
      <c r="I163">
        <f t="shared" si="11"/>
        <v>0</v>
      </c>
    </row>
    <row r="164" spans="1:9" x14ac:dyDescent="0.25">
      <c r="A164">
        <v>321</v>
      </c>
      <c r="B164" t="s">
        <v>37</v>
      </c>
      <c r="C164">
        <f t="shared" si="8"/>
        <v>108</v>
      </c>
      <c r="D164" t="s">
        <v>36</v>
      </c>
      <c r="E164">
        <f t="shared" si="9"/>
        <v>54</v>
      </c>
      <c r="F164" t="s">
        <v>38</v>
      </c>
      <c r="G164">
        <f t="shared" si="10"/>
        <v>86</v>
      </c>
      <c r="H164" t="s">
        <v>39</v>
      </c>
      <c r="I164">
        <f t="shared" si="11"/>
        <v>123</v>
      </c>
    </row>
    <row r="165" spans="1:9" x14ac:dyDescent="0.25">
      <c r="A165">
        <v>206</v>
      </c>
      <c r="B165" t="s">
        <v>39</v>
      </c>
      <c r="C165">
        <f t="shared" si="8"/>
        <v>76</v>
      </c>
      <c r="D165" t="s">
        <v>36</v>
      </c>
      <c r="E165">
        <f t="shared" si="9"/>
        <v>54</v>
      </c>
      <c r="G165">
        <f t="shared" si="10"/>
        <v>0</v>
      </c>
      <c r="I165">
        <f t="shared" si="11"/>
        <v>0</v>
      </c>
    </row>
    <row r="166" spans="1:9" x14ac:dyDescent="0.25">
      <c r="A166">
        <v>443</v>
      </c>
      <c r="B166" t="s">
        <v>38</v>
      </c>
      <c r="C166">
        <f t="shared" si="8"/>
        <v>103</v>
      </c>
      <c r="D166" t="s">
        <v>39</v>
      </c>
      <c r="E166">
        <f t="shared" si="9"/>
        <v>54</v>
      </c>
      <c r="F166" t="s">
        <v>37</v>
      </c>
      <c r="G166">
        <f t="shared" si="10"/>
        <v>60</v>
      </c>
      <c r="H166" t="s">
        <v>36</v>
      </c>
      <c r="I166">
        <f t="shared" si="11"/>
        <v>117</v>
      </c>
    </row>
    <row r="167" spans="1:9" x14ac:dyDescent="0.25">
      <c r="A167">
        <v>374</v>
      </c>
      <c r="B167" t="s">
        <v>37</v>
      </c>
      <c r="C167">
        <f t="shared" si="8"/>
        <v>108</v>
      </c>
      <c r="D167" t="s">
        <v>38</v>
      </c>
      <c r="E167">
        <f t="shared" si="9"/>
        <v>82</v>
      </c>
      <c r="F167" t="s">
        <v>36</v>
      </c>
      <c r="G167">
        <f t="shared" si="10"/>
        <v>103</v>
      </c>
      <c r="I167">
        <f t="shared" si="11"/>
        <v>0</v>
      </c>
    </row>
    <row r="168" spans="1:9" x14ac:dyDescent="0.25">
      <c r="A168">
        <v>67</v>
      </c>
      <c r="B168" t="s">
        <v>38</v>
      </c>
      <c r="C168">
        <f t="shared" si="8"/>
        <v>103</v>
      </c>
      <c r="D168" t="s">
        <v>36</v>
      </c>
      <c r="E168">
        <f t="shared" si="9"/>
        <v>54</v>
      </c>
      <c r="F168" t="s">
        <v>37</v>
      </c>
      <c r="G168">
        <f t="shared" si="10"/>
        <v>60</v>
      </c>
      <c r="H168" t="s">
        <v>39</v>
      </c>
      <c r="I168">
        <f t="shared" si="11"/>
        <v>123</v>
      </c>
    </row>
    <row r="169" spans="1:9" x14ac:dyDescent="0.25">
      <c r="A169">
        <v>370</v>
      </c>
      <c r="B169" t="s">
        <v>38</v>
      </c>
      <c r="C169">
        <f t="shared" si="8"/>
        <v>103</v>
      </c>
      <c r="D169" t="s">
        <v>36</v>
      </c>
      <c r="E169">
        <f t="shared" si="9"/>
        <v>54</v>
      </c>
      <c r="F169" t="s">
        <v>39</v>
      </c>
      <c r="G169">
        <f t="shared" si="10"/>
        <v>67</v>
      </c>
      <c r="H169" t="s">
        <v>37</v>
      </c>
      <c r="I169">
        <f t="shared" si="11"/>
        <v>17</v>
      </c>
    </row>
    <row r="170" spans="1:9" x14ac:dyDescent="0.25">
      <c r="A170">
        <v>214</v>
      </c>
      <c r="B170" t="s">
        <v>38</v>
      </c>
      <c r="C170">
        <f t="shared" si="8"/>
        <v>103</v>
      </c>
      <c r="D170" t="s">
        <v>37</v>
      </c>
      <c r="E170">
        <f t="shared" si="9"/>
        <v>139</v>
      </c>
      <c r="F170" t="s">
        <v>36</v>
      </c>
      <c r="G170">
        <f t="shared" si="10"/>
        <v>103</v>
      </c>
      <c r="H170" t="s">
        <v>39</v>
      </c>
      <c r="I170">
        <f t="shared" si="11"/>
        <v>123</v>
      </c>
    </row>
    <row r="171" spans="1:9" x14ac:dyDescent="0.25">
      <c r="A171">
        <v>437</v>
      </c>
      <c r="B171" t="s">
        <v>39</v>
      </c>
      <c r="C171">
        <f t="shared" si="8"/>
        <v>76</v>
      </c>
      <c r="D171" t="s">
        <v>36</v>
      </c>
      <c r="E171">
        <f t="shared" si="9"/>
        <v>54</v>
      </c>
      <c r="F171" t="s">
        <v>37</v>
      </c>
      <c r="G171">
        <f t="shared" si="10"/>
        <v>60</v>
      </c>
      <c r="H171" t="s">
        <v>38</v>
      </c>
      <c r="I171">
        <f t="shared" si="11"/>
        <v>52</v>
      </c>
    </row>
    <row r="172" spans="1:9" x14ac:dyDescent="0.25">
      <c r="A172">
        <v>405</v>
      </c>
      <c r="B172" t="s">
        <v>38</v>
      </c>
      <c r="C172">
        <f t="shared" si="8"/>
        <v>103</v>
      </c>
      <c r="D172" t="s">
        <v>37</v>
      </c>
      <c r="E172">
        <f t="shared" si="9"/>
        <v>139</v>
      </c>
      <c r="F172" t="s">
        <v>39</v>
      </c>
      <c r="G172">
        <f t="shared" si="10"/>
        <v>67</v>
      </c>
      <c r="H172" t="s">
        <v>36</v>
      </c>
      <c r="I172">
        <f t="shared" si="11"/>
        <v>117</v>
      </c>
    </row>
    <row r="173" spans="1:9" x14ac:dyDescent="0.25">
      <c r="A173">
        <v>273</v>
      </c>
      <c r="B173" t="s">
        <v>38</v>
      </c>
      <c r="C173">
        <f t="shared" si="8"/>
        <v>103</v>
      </c>
      <c r="D173" t="s">
        <v>37</v>
      </c>
      <c r="E173">
        <f t="shared" si="9"/>
        <v>139</v>
      </c>
      <c r="F173" t="s">
        <v>36</v>
      </c>
      <c r="G173">
        <f t="shared" si="10"/>
        <v>103</v>
      </c>
      <c r="H173" t="s">
        <v>39</v>
      </c>
      <c r="I173">
        <f t="shared" si="11"/>
        <v>123</v>
      </c>
    </row>
    <row r="174" spans="1:9" x14ac:dyDescent="0.25">
      <c r="A174">
        <v>92</v>
      </c>
      <c r="B174" t="s">
        <v>38</v>
      </c>
      <c r="C174">
        <f t="shared" si="8"/>
        <v>103</v>
      </c>
      <c r="D174" t="s">
        <v>37</v>
      </c>
      <c r="E174">
        <f t="shared" si="9"/>
        <v>139</v>
      </c>
      <c r="F174" t="s">
        <v>36</v>
      </c>
      <c r="G174">
        <f t="shared" si="10"/>
        <v>103</v>
      </c>
      <c r="H174" t="s">
        <v>39</v>
      </c>
      <c r="I174">
        <f t="shared" si="11"/>
        <v>123</v>
      </c>
    </row>
    <row r="175" spans="1:9" x14ac:dyDescent="0.25">
      <c r="A175">
        <v>200</v>
      </c>
      <c r="B175" t="s">
        <v>38</v>
      </c>
      <c r="C175">
        <f t="shared" si="8"/>
        <v>103</v>
      </c>
      <c r="D175" t="s">
        <v>37</v>
      </c>
      <c r="E175">
        <f t="shared" si="9"/>
        <v>139</v>
      </c>
      <c r="F175" t="s">
        <v>39</v>
      </c>
      <c r="G175">
        <f t="shared" si="10"/>
        <v>67</v>
      </c>
      <c r="H175" t="s">
        <v>36</v>
      </c>
      <c r="I175">
        <f t="shared" si="11"/>
        <v>117</v>
      </c>
    </row>
    <row r="176" spans="1:9" x14ac:dyDescent="0.25">
      <c r="A176">
        <v>146</v>
      </c>
      <c r="B176" t="s">
        <v>36</v>
      </c>
      <c r="C176">
        <f t="shared" si="8"/>
        <v>44</v>
      </c>
      <c r="D176" t="s">
        <v>37</v>
      </c>
      <c r="E176">
        <f t="shared" si="9"/>
        <v>139</v>
      </c>
      <c r="F176" t="s">
        <v>39</v>
      </c>
      <c r="G176">
        <f t="shared" si="10"/>
        <v>67</v>
      </c>
      <c r="H176" t="s">
        <v>38</v>
      </c>
      <c r="I176">
        <f t="shared" si="11"/>
        <v>52</v>
      </c>
    </row>
    <row r="177" spans="1:9" x14ac:dyDescent="0.25">
      <c r="A177">
        <v>159</v>
      </c>
      <c r="B177" t="s">
        <v>36</v>
      </c>
      <c r="C177">
        <f t="shared" si="8"/>
        <v>44</v>
      </c>
      <c r="D177" t="s">
        <v>37</v>
      </c>
      <c r="E177">
        <f t="shared" si="9"/>
        <v>139</v>
      </c>
      <c r="F177" t="s">
        <v>38</v>
      </c>
      <c r="G177">
        <f t="shared" si="10"/>
        <v>86</v>
      </c>
      <c r="H177" t="s">
        <v>39</v>
      </c>
      <c r="I177">
        <f t="shared" si="11"/>
        <v>123</v>
      </c>
    </row>
    <row r="178" spans="1:9" x14ac:dyDescent="0.25">
      <c r="A178">
        <v>72</v>
      </c>
      <c r="B178" t="s">
        <v>38</v>
      </c>
      <c r="C178">
        <f t="shared" si="8"/>
        <v>103</v>
      </c>
      <c r="D178" t="s">
        <v>37</v>
      </c>
      <c r="E178">
        <f t="shared" si="9"/>
        <v>139</v>
      </c>
      <c r="F178" t="s">
        <v>36</v>
      </c>
      <c r="G178">
        <f t="shared" si="10"/>
        <v>103</v>
      </c>
      <c r="H178" t="s">
        <v>39</v>
      </c>
      <c r="I178">
        <f t="shared" si="11"/>
        <v>123</v>
      </c>
    </row>
    <row r="179" spans="1:9" x14ac:dyDescent="0.25">
      <c r="A179">
        <v>115</v>
      </c>
      <c r="B179" t="s">
        <v>38</v>
      </c>
      <c r="C179">
        <f t="shared" si="8"/>
        <v>103</v>
      </c>
      <c r="D179" t="s">
        <v>39</v>
      </c>
      <c r="E179">
        <f t="shared" si="9"/>
        <v>54</v>
      </c>
      <c r="F179" t="s">
        <v>37</v>
      </c>
      <c r="G179">
        <f t="shared" si="10"/>
        <v>60</v>
      </c>
      <c r="H179" t="s">
        <v>36</v>
      </c>
      <c r="I179">
        <f t="shared" si="11"/>
        <v>117</v>
      </c>
    </row>
    <row r="180" spans="1:9" x14ac:dyDescent="0.25">
      <c r="A180">
        <v>118</v>
      </c>
      <c r="B180" t="s">
        <v>39</v>
      </c>
      <c r="C180">
        <f t="shared" si="8"/>
        <v>76</v>
      </c>
      <c r="D180" t="s">
        <v>38</v>
      </c>
      <c r="E180">
        <f t="shared" si="9"/>
        <v>82</v>
      </c>
      <c r="F180" t="s">
        <v>36</v>
      </c>
      <c r="G180">
        <f t="shared" si="10"/>
        <v>103</v>
      </c>
      <c r="H180" t="s">
        <v>37</v>
      </c>
      <c r="I180">
        <f t="shared" si="11"/>
        <v>17</v>
      </c>
    </row>
    <row r="181" spans="1:9" x14ac:dyDescent="0.25">
      <c r="A181">
        <v>292</v>
      </c>
      <c r="B181" t="s">
        <v>39</v>
      </c>
      <c r="C181">
        <f t="shared" si="8"/>
        <v>76</v>
      </c>
      <c r="D181" t="s">
        <v>37</v>
      </c>
      <c r="E181">
        <f t="shared" si="9"/>
        <v>139</v>
      </c>
      <c r="F181" t="s">
        <v>36</v>
      </c>
      <c r="G181">
        <f t="shared" si="10"/>
        <v>103</v>
      </c>
      <c r="H181" t="s">
        <v>38</v>
      </c>
      <c r="I181">
        <f t="shared" si="11"/>
        <v>52</v>
      </c>
    </row>
    <row r="182" spans="1:9" x14ac:dyDescent="0.25">
      <c r="A182">
        <v>303</v>
      </c>
      <c r="B182" t="s">
        <v>37</v>
      </c>
      <c r="C182">
        <f t="shared" si="8"/>
        <v>108</v>
      </c>
      <c r="D182" t="s">
        <v>39</v>
      </c>
      <c r="E182">
        <f t="shared" si="9"/>
        <v>54</v>
      </c>
      <c r="F182" t="s">
        <v>36</v>
      </c>
      <c r="G182">
        <f t="shared" si="10"/>
        <v>103</v>
      </c>
      <c r="H182" t="s">
        <v>38</v>
      </c>
      <c r="I182">
        <f t="shared" si="11"/>
        <v>52</v>
      </c>
    </row>
    <row r="183" spans="1:9" x14ac:dyDescent="0.25">
      <c r="A183">
        <v>204</v>
      </c>
      <c r="B183" t="s">
        <v>37</v>
      </c>
      <c r="C183">
        <f t="shared" si="8"/>
        <v>108</v>
      </c>
      <c r="D183" t="s">
        <v>38</v>
      </c>
      <c r="E183">
        <f t="shared" si="9"/>
        <v>82</v>
      </c>
      <c r="F183" t="s">
        <v>36</v>
      </c>
      <c r="G183">
        <f t="shared" si="10"/>
        <v>103</v>
      </c>
      <c r="H183" t="s">
        <v>39</v>
      </c>
      <c r="I183">
        <f t="shared" si="11"/>
        <v>123</v>
      </c>
    </row>
    <row r="184" spans="1:9" x14ac:dyDescent="0.25">
      <c r="A184">
        <v>79</v>
      </c>
      <c r="B184" t="s">
        <v>37</v>
      </c>
      <c r="C184">
        <f t="shared" si="8"/>
        <v>108</v>
      </c>
      <c r="D184" t="s">
        <v>38</v>
      </c>
      <c r="E184">
        <f t="shared" si="9"/>
        <v>82</v>
      </c>
      <c r="F184" t="s">
        <v>36</v>
      </c>
      <c r="G184">
        <f t="shared" si="10"/>
        <v>103</v>
      </c>
      <c r="H184" t="s">
        <v>39</v>
      </c>
      <c r="I184">
        <f t="shared" si="11"/>
        <v>123</v>
      </c>
    </row>
    <row r="185" spans="1:9" x14ac:dyDescent="0.25">
      <c r="A185">
        <v>138</v>
      </c>
      <c r="B185" t="s">
        <v>37</v>
      </c>
      <c r="C185">
        <f t="shared" si="8"/>
        <v>108</v>
      </c>
      <c r="D185" t="s">
        <v>38</v>
      </c>
      <c r="E185">
        <f t="shared" si="9"/>
        <v>82</v>
      </c>
      <c r="F185" t="s">
        <v>39</v>
      </c>
      <c r="G185">
        <f t="shared" si="10"/>
        <v>67</v>
      </c>
      <c r="H185" t="s">
        <v>36</v>
      </c>
      <c r="I185">
        <f t="shared" si="11"/>
        <v>117</v>
      </c>
    </row>
    <row r="186" spans="1:9" x14ac:dyDescent="0.25">
      <c r="A186">
        <v>380</v>
      </c>
      <c r="B186" t="s">
        <v>37</v>
      </c>
      <c r="C186">
        <f t="shared" si="8"/>
        <v>108</v>
      </c>
      <c r="D186" t="s">
        <v>38</v>
      </c>
      <c r="E186">
        <f t="shared" si="9"/>
        <v>82</v>
      </c>
      <c r="F186" t="s">
        <v>39</v>
      </c>
      <c r="G186">
        <f t="shared" si="10"/>
        <v>67</v>
      </c>
      <c r="H186" t="s">
        <v>36</v>
      </c>
      <c r="I186">
        <f t="shared" si="11"/>
        <v>117</v>
      </c>
    </row>
    <row r="187" spans="1:9" x14ac:dyDescent="0.25">
      <c r="A187">
        <v>129</v>
      </c>
      <c r="B187" t="s">
        <v>38</v>
      </c>
      <c r="C187">
        <f t="shared" si="8"/>
        <v>103</v>
      </c>
      <c r="D187" t="s">
        <v>39</v>
      </c>
      <c r="E187">
        <f t="shared" si="9"/>
        <v>54</v>
      </c>
      <c r="F187" t="s">
        <v>36</v>
      </c>
      <c r="G187">
        <f t="shared" si="10"/>
        <v>103</v>
      </c>
      <c r="H187" t="s">
        <v>37</v>
      </c>
      <c r="I187">
        <f t="shared" si="11"/>
        <v>17</v>
      </c>
    </row>
    <row r="188" spans="1:9" x14ac:dyDescent="0.25">
      <c r="A188">
        <v>140</v>
      </c>
      <c r="B188" t="s">
        <v>38</v>
      </c>
      <c r="C188">
        <f t="shared" si="8"/>
        <v>103</v>
      </c>
      <c r="D188" t="s">
        <v>36</v>
      </c>
      <c r="E188">
        <f t="shared" si="9"/>
        <v>54</v>
      </c>
      <c r="F188" t="s">
        <v>37</v>
      </c>
      <c r="G188">
        <f t="shared" si="10"/>
        <v>60</v>
      </c>
      <c r="H188" t="s">
        <v>39</v>
      </c>
      <c r="I188">
        <f t="shared" si="11"/>
        <v>123</v>
      </c>
    </row>
    <row r="189" spans="1:9" x14ac:dyDescent="0.25">
      <c r="A189">
        <v>55</v>
      </c>
      <c r="B189" t="s">
        <v>36</v>
      </c>
      <c r="C189">
        <f t="shared" si="8"/>
        <v>44</v>
      </c>
      <c r="D189" t="s">
        <v>39</v>
      </c>
      <c r="E189">
        <f t="shared" si="9"/>
        <v>54</v>
      </c>
      <c r="F189" t="s">
        <v>37</v>
      </c>
      <c r="G189">
        <f t="shared" si="10"/>
        <v>60</v>
      </c>
      <c r="H189" t="s">
        <v>38</v>
      </c>
      <c r="I189">
        <f t="shared" si="11"/>
        <v>52</v>
      </c>
    </row>
    <row r="190" spans="1:9" x14ac:dyDescent="0.25">
      <c r="A190">
        <v>89</v>
      </c>
      <c r="B190" t="s">
        <v>38</v>
      </c>
      <c r="C190">
        <f t="shared" si="8"/>
        <v>103</v>
      </c>
      <c r="D190" t="s">
        <v>36</v>
      </c>
      <c r="E190">
        <f t="shared" si="9"/>
        <v>54</v>
      </c>
      <c r="F190" t="s">
        <v>37</v>
      </c>
      <c r="G190">
        <f t="shared" si="10"/>
        <v>60</v>
      </c>
      <c r="H190" t="s">
        <v>39</v>
      </c>
      <c r="I190">
        <f t="shared" si="11"/>
        <v>123</v>
      </c>
    </row>
    <row r="191" spans="1:9" x14ac:dyDescent="0.25">
      <c r="A191">
        <v>54</v>
      </c>
      <c r="B191" t="s">
        <v>38</v>
      </c>
      <c r="C191">
        <f t="shared" si="8"/>
        <v>103</v>
      </c>
      <c r="D191" t="s">
        <v>37</v>
      </c>
      <c r="E191">
        <f t="shared" si="9"/>
        <v>139</v>
      </c>
      <c r="F191" t="s">
        <v>36</v>
      </c>
      <c r="G191">
        <f t="shared" si="10"/>
        <v>103</v>
      </c>
      <c r="H191" t="s">
        <v>39</v>
      </c>
      <c r="I191">
        <f t="shared" si="11"/>
        <v>123</v>
      </c>
    </row>
    <row r="192" spans="1:9" x14ac:dyDescent="0.25">
      <c r="A192">
        <v>63</v>
      </c>
      <c r="B192" t="s">
        <v>38</v>
      </c>
      <c r="C192">
        <f t="shared" si="8"/>
        <v>103</v>
      </c>
      <c r="D192" t="s">
        <v>37</v>
      </c>
      <c r="E192">
        <f t="shared" si="9"/>
        <v>139</v>
      </c>
      <c r="F192" t="s">
        <v>36</v>
      </c>
      <c r="G192">
        <f t="shared" si="10"/>
        <v>103</v>
      </c>
      <c r="H192" t="s">
        <v>39</v>
      </c>
      <c r="I192">
        <f t="shared" si="11"/>
        <v>123</v>
      </c>
    </row>
    <row r="193" spans="1:9" x14ac:dyDescent="0.25">
      <c r="A193">
        <v>283</v>
      </c>
      <c r="B193" t="s">
        <v>38</v>
      </c>
      <c r="C193">
        <f t="shared" si="8"/>
        <v>103</v>
      </c>
      <c r="D193" t="s">
        <v>37</v>
      </c>
      <c r="E193">
        <f t="shared" si="9"/>
        <v>139</v>
      </c>
      <c r="F193" t="s">
        <v>36</v>
      </c>
      <c r="G193">
        <f t="shared" si="10"/>
        <v>103</v>
      </c>
      <c r="H193" t="s">
        <v>39</v>
      </c>
      <c r="I193">
        <f t="shared" si="11"/>
        <v>123</v>
      </c>
    </row>
    <row r="194" spans="1:9" x14ac:dyDescent="0.25">
      <c r="A194">
        <v>244</v>
      </c>
      <c r="B194" t="s">
        <v>39</v>
      </c>
      <c r="C194">
        <f t="shared" si="8"/>
        <v>76</v>
      </c>
      <c r="D194" t="s">
        <v>37</v>
      </c>
      <c r="E194">
        <f t="shared" si="9"/>
        <v>139</v>
      </c>
      <c r="G194">
        <f t="shared" si="10"/>
        <v>0</v>
      </c>
      <c r="I194">
        <f t="shared" si="11"/>
        <v>0</v>
      </c>
    </row>
    <row r="195" spans="1:9" x14ac:dyDescent="0.25">
      <c r="A195">
        <v>438</v>
      </c>
      <c r="B195" t="s">
        <v>37</v>
      </c>
      <c r="C195">
        <f t="shared" si="8"/>
        <v>108</v>
      </c>
      <c r="D195" t="s">
        <v>38</v>
      </c>
      <c r="E195">
        <f t="shared" si="9"/>
        <v>82</v>
      </c>
      <c r="F195" t="s">
        <v>36</v>
      </c>
      <c r="G195">
        <f t="shared" si="10"/>
        <v>103</v>
      </c>
      <c r="H195" t="s">
        <v>39</v>
      </c>
      <c r="I195">
        <f t="shared" si="11"/>
        <v>123</v>
      </c>
    </row>
    <row r="196" spans="1:9" x14ac:dyDescent="0.25">
      <c r="A196">
        <v>255</v>
      </c>
      <c r="C196">
        <f t="shared" ref="C196:C259" si="12">COUNTIF(B:B,B196)</f>
        <v>0</v>
      </c>
      <c r="D196" t="s">
        <v>39</v>
      </c>
      <c r="E196">
        <f t="shared" ref="E196:E259" si="13">COUNTIF(D:D,D196)</f>
        <v>54</v>
      </c>
      <c r="F196" t="s">
        <v>36</v>
      </c>
      <c r="G196">
        <f t="shared" ref="G196:G259" si="14">COUNTIF(F:F,F196)</f>
        <v>103</v>
      </c>
      <c r="H196" t="s">
        <v>37</v>
      </c>
      <c r="I196">
        <f t="shared" ref="I196:I259" si="15">COUNTIF(H:H,H196)</f>
        <v>17</v>
      </c>
    </row>
    <row r="197" spans="1:9" x14ac:dyDescent="0.25">
      <c r="A197">
        <v>132</v>
      </c>
      <c r="B197" t="s">
        <v>36</v>
      </c>
      <c r="C197">
        <f t="shared" si="12"/>
        <v>44</v>
      </c>
      <c r="D197" t="s">
        <v>38</v>
      </c>
      <c r="E197">
        <f t="shared" si="13"/>
        <v>82</v>
      </c>
      <c r="F197" t="s">
        <v>37</v>
      </c>
      <c r="G197">
        <f t="shared" si="14"/>
        <v>60</v>
      </c>
      <c r="H197" t="s">
        <v>39</v>
      </c>
      <c r="I197">
        <f t="shared" si="15"/>
        <v>123</v>
      </c>
    </row>
    <row r="198" spans="1:9" x14ac:dyDescent="0.25">
      <c r="A198">
        <v>105</v>
      </c>
      <c r="B198" t="s">
        <v>38</v>
      </c>
      <c r="C198">
        <f t="shared" si="12"/>
        <v>103</v>
      </c>
      <c r="D198" t="s">
        <v>39</v>
      </c>
      <c r="E198">
        <f t="shared" si="13"/>
        <v>54</v>
      </c>
      <c r="F198" t="s">
        <v>37</v>
      </c>
      <c r="G198">
        <f t="shared" si="14"/>
        <v>60</v>
      </c>
      <c r="H198" t="s">
        <v>36</v>
      </c>
      <c r="I198">
        <f t="shared" si="15"/>
        <v>117</v>
      </c>
    </row>
    <row r="199" spans="1:9" x14ac:dyDescent="0.25">
      <c r="A199">
        <v>66</v>
      </c>
      <c r="B199" t="s">
        <v>36</v>
      </c>
      <c r="C199">
        <f t="shared" si="12"/>
        <v>44</v>
      </c>
      <c r="D199" t="s">
        <v>39</v>
      </c>
      <c r="E199">
        <f t="shared" si="13"/>
        <v>54</v>
      </c>
      <c r="F199" t="s">
        <v>38</v>
      </c>
      <c r="G199">
        <f t="shared" si="14"/>
        <v>86</v>
      </c>
      <c r="H199" t="s">
        <v>37</v>
      </c>
      <c r="I199">
        <f t="shared" si="15"/>
        <v>17</v>
      </c>
    </row>
    <row r="200" spans="1:9" x14ac:dyDescent="0.25">
      <c r="A200">
        <v>130</v>
      </c>
      <c r="B200" t="s">
        <v>38</v>
      </c>
      <c r="C200">
        <f t="shared" si="12"/>
        <v>103</v>
      </c>
      <c r="D200" t="s">
        <v>37</v>
      </c>
      <c r="E200">
        <f t="shared" si="13"/>
        <v>139</v>
      </c>
      <c r="F200" t="s">
        <v>36</v>
      </c>
      <c r="G200">
        <f t="shared" si="14"/>
        <v>103</v>
      </c>
      <c r="H200" t="s">
        <v>39</v>
      </c>
      <c r="I200">
        <f t="shared" si="15"/>
        <v>123</v>
      </c>
    </row>
    <row r="201" spans="1:9" x14ac:dyDescent="0.25">
      <c r="A201">
        <v>332</v>
      </c>
      <c r="B201" t="s">
        <v>39</v>
      </c>
      <c r="C201">
        <f t="shared" si="12"/>
        <v>76</v>
      </c>
      <c r="D201" t="s">
        <v>38</v>
      </c>
      <c r="E201">
        <f t="shared" si="13"/>
        <v>82</v>
      </c>
      <c r="F201" t="s">
        <v>37</v>
      </c>
      <c r="G201">
        <f t="shared" si="14"/>
        <v>60</v>
      </c>
      <c r="H201" t="s">
        <v>36</v>
      </c>
      <c r="I201">
        <f t="shared" si="15"/>
        <v>117</v>
      </c>
    </row>
    <row r="202" spans="1:9" x14ac:dyDescent="0.25">
      <c r="A202">
        <v>411</v>
      </c>
      <c r="B202" t="s">
        <v>38</v>
      </c>
      <c r="C202">
        <f t="shared" si="12"/>
        <v>103</v>
      </c>
      <c r="D202" t="s">
        <v>37</v>
      </c>
      <c r="E202">
        <f t="shared" si="13"/>
        <v>139</v>
      </c>
      <c r="F202" t="s">
        <v>36</v>
      </c>
      <c r="G202">
        <f t="shared" si="14"/>
        <v>103</v>
      </c>
      <c r="H202" t="s">
        <v>39</v>
      </c>
      <c r="I202">
        <f t="shared" si="15"/>
        <v>123</v>
      </c>
    </row>
    <row r="203" spans="1:9" x14ac:dyDescent="0.25">
      <c r="A203">
        <v>195</v>
      </c>
      <c r="B203" t="s">
        <v>38</v>
      </c>
      <c r="C203">
        <f t="shared" si="12"/>
        <v>103</v>
      </c>
      <c r="D203" t="s">
        <v>37</v>
      </c>
      <c r="E203">
        <f t="shared" si="13"/>
        <v>139</v>
      </c>
      <c r="F203" t="s">
        <v>39</v>
      </c>
      <c r="G203">
        <f t="shared" si="14"/>
        <v>67</v>
      </c>
      <c r="H203" t="s">
        <v>36</v>
      </c>
      <c r="I203">
        <f t="shared" si="15"/>
        <v>117</v>
      </c>
    </row>
    <row r="204" spans="1:9" x14ac:dyDescent="0.25">
      <c r="A204">
        <v>351</v>
      </c>
      <c r="B204" t="s">
        <v>37</v>
      </c>
      <c r="C204">
        <f t="shared" si="12"/>
        <v>108</v>
      </c>
      <c r="D204" t="s">
        <v>36</v>
      </c>
      <c r="E204">
        <f t="shared" si="13"/>
        <v>54</v>
      </c>
      <c r="F204" t="s">
        <v>38</v>
      </c>
      <c r="G204">
        <f t="shared" si="14"/>
        <v>86</v>
      </c>
      <c r="H204" t="s">
        <v>39</v>
      </c>
      <c r="I204">
        <f t="shared" si="15"/>
        <v>123</v>
      </c>
    </row>
    <row r="205" spans="1:9" x14ac:dyDescent="0.25">
      <c r="A205">
        <v>440</v>
      </c>
      <c r="B205" t="s">
        <v>37</v>
      </c>
      <c r="C205">
        <f t="shared" si="12"/>
        <v>108</v>
      </c>
      <c r="D205" t="s">
        <v>39</v>
      </c>
      <c r="E205">
        <f t="shared" si="13"/>
        <v>54</v>
      </c>
      <c r="F205" t="s">
        <v>38</v>
      </c>
      <c r="G205">
        <f t="shared" si="14"/>
        <v>86</v>
      </c>
      <c r="H205" t="s">
        <v>36</v>
      </c>
      <c r="I205">
        <f t="shared" si="15"/>
        <v>117</v>
      </c>
    </row>
    <row r="206" spans="1:9" x14ac:dyDescent="0.25">
      <c r="A206">
        <v>10</v>
      </c>
      <c r="B206" t="s">
        <v>37</v>
      </c>
      <c r="C206">
        <f t="shared" si="12"/>
        <v>108</v>
      </c>
      <c r="D206" t="s">
        <v>38</v>
      </c>
      <c r="E206">
        <f t="shared" si="13"/>
        <v>82</v>
      </c>
      <c r="F206" t="s">
        <v>36</v>
      </c>
      <c r="G206">
        <f t="shared" si="14"/>
        <v>103</v>
      </c>
      <c r="H206" t="s">
        <v>39</v>
      </c>
      <c r="I206">
        <f t="shared" si="15"/>
        <v>123</v>
      </c>
    </row>
    <row r="207" spans="1:9" x14ac:dyDescent="0.25">
      <c r="A207">
        <v>442</v>
      </c>
      <c r="B207" t="s">
        <v>39</v>
      </c>
      <c r="C207">
        <f t="shared" si="12"/>
        <v>76</v>
      </c>
      <c r="D207" t="s">
        <v>37</v>
      </c>
      <c r="E207">
        <f t="shared" si="13"/>
        <v>139</v>
      </c>
      <c r="F207" t="s">
        <v>38</v>
      </c>
      <c r="G207">
        <f t="shared" si="14"/>
        <v>86</v>
      </c>
      <c r="H207" t="s">
        <v>36</v>
      </c>
      <c r="I207">
        <f t="shared" si="15"/>
        <v>117</v>
      </c>
    </row>
    <row r="208" spans="1:9" x14ac:dyDescent="0.25">
      <c r="A208">
        <v>392</v>
      </c>
      <c r="B208" t="s">
        <v>38</v>
      </c>
      <c r="C208">
        <f t="shared" si="12"/>
        <v>103</v>
      </c>
      <c r="D208" t="s">
        <v>37</v>
      </c>
      <c r="E208">
        <f t="shared" si="13"/>
        <v>139</v>
      </c>
      <c r="F208" t="s">
        <v>39</v>
      </c>
      <c r="G208">
        <f t="shared" si="14"/>
        <v>67</v>
      </c>
      <c r="H208" t="s">
        <v>36</v>
      </c>
      <c r="I208">
        <f t="shared" si="15"/>
        <v>117</v>
      </c>
    </row>
    <row r="209" spans="1:9" x14ac:dyDescent="0.25">
      <c r="A209">
        <v>373</v>
      </c>
      <c r="B209" t="s">
        <v>37</v>
      </c>
      <c r="C209">
        <f t="shared" si="12"/>
        <v>108</v>
      </c>
      <c r="D209" t="s">
        <v>38</v>
      </c>
      <c r="E209">
        <f t="shared" si="13"/>
        <v>82</v>
      </c>
      <c r="F209" t="s">
        <v>36</v>
      </c>
      <c r="G209">
        <f t="shared" si="14"/>
        <v>103</v>
      </c>
      <c r="H209" t="s">
        <v>39</v>
      </c>
      <c r="I209">
        <f t="shared" si="15"/>
        <v>123</v>
      </c>
    </row>
    <row r="210" spans="1:9" x14ac:dyDescent="0.25">
      <c r="A210">
        <v>225</v>
      </c>
      <c r="B210" t="s">
        <v>37</v>
      </c>
      <c r="C210">
        <f t="shared" si="12"/>
        <v>108</v>
      </c>
      <c r="D210" t="s">
        <v>38</v>
      </c>
      <c r="E210">
        <f t="shared" si="13"/>
        <v>82</v>
      </c>
      <c r="F210" t="s">
        <v>36</v>
      </c>
      <c r="G210">
        <f t="shared" si="14"/>
        <v>103</v>
      </c>
      <c r="H210" t="s">
        <v>39</v>
      </c>
      <c r="I210">
        <f t="shared" si="15"/>
        <v>123</v>
      </c>
    </row>
    <row r="211" spans="1:9" x14ac:dyDescent="0.25">
      <c r="A211">
        <v>308</v>
      </c>
      <c r="B211" t="s">
        <v>36</v>
      </c>
      <c r="C211">
        <f t="shared" si="12"/>
        <v>44</v>
      </c>
      <c r="D211" t="s">
        <v>37</v>
      </c>
      <c r="E211">
        <f t="shared" si="13"/>
        <v>139</v>
      </c>
      <c r="F211" t="s">
        <v>38</v>
      </c>
      <c r="G211">
        <f t="shared" si="14"/>
        <v>86</v>
      </c>
      <c r="H211" t="s">
        <v>39</v>
      </c>
      <c r="I211">
        <f t="shared" si="15"/>
        <v>123</v>
      </c>
    </row>
    <row r="212" spans="1:9" x14ac:dyDescent="0.25">
      <c r="A212">
        <v>345</v>
      </c>
      <c r="B212" t="s">
        <v>36</v>
      </c>
      <c r="C212">
        <f t="shared" si="12"/>
        <v>44</v>
      </c>
      <c r="D212" t="s">
        <v>37</v>
      </c>
      <c r="E212">
        <f t="shared" si="13"/>
        <v>139</v>
      </c>
      <c r="F212" t="s">
        <v>39</v>
      </c>
      <c r="G212">
        <f t="shared" si="14"/>
        <v>67</v>
      </c>
      <c r="H212" t="s">
        <v>38</v>
      </c>
      <c r="I212">
        <f t="shared" si="15"/>
        <v>52</v>
      </c>
    </row>
    <row r="213" spans="1:9" x14ac:dyDescent="0.25">
      <c r="A213">
        <v>314</v>
      </c>
      <c r="B213" t="s">
        <v>39</v>
      </c>
      <c r="C213">
        <f t="shared" si="12"/>
        <v>76</v>
      </c>
      <c r="D213" t="s">
        <v>37</v>
      </c>
      <c r="E213">
        <f t="shared" si="13"/>
        <v>139</v>
      </c>
      <c r="F213" t="s">
        <v>38</v>
      </c>
      <c r="G213">
        <f t="shared" si="14"/>
        <v>86</v>
      </c>
      <c r="H213" t="s">
        <v>36</v>
      </c>
      <c r="I213">
        <f t="shared" si="15"/>
        <v>117</v>
      </c>
    </row>
    <row r="214" spans="1:9" x14ac:dyDescent="0.25">
      <c r="A214">
        <v>181</v>
      </c>
      <c r="B214" t="s">
        <v>37</v>
      </c>
      <c r="C214">
        <f t="shared" si="12"/>
        <v>108</v>
      </c>
      <c r="D214" t="s">
        <v>38</v>
      </c>
      <c r="E214">
        <f t="shared" si="13"/>
        <v>82</v>
      </c>
      <c r="F214" t="s">
        <v>36</v>
      </c>
      <c r="G214">
        <f t="shared" si="14"/>
        <v>103</v>
      </c>
      <c r="H214" t="s">
        <v>39</v>
      </c>
      <c r="I214">
        <f t="shared" si="15"/>
        <v>123</v>
      </c>
    </row>
    <row r="215" spans="1:9" x14ac:dyDescent="0.25">
      <c r="A215">
        <v>111</v>
      </c>
      <c r="B215" t="s">
        <v>37</v>
      </c>
      <c r="C215">
        <f t="shared" si="12"/>
        <v>108</v>
      </c>
      <c r="D215" t="s">
        <v>38</v>
      </c>
      <c r="E215">
        <f t="shared" si="13"/>
        <v>82</v>
      </c>
      <c r="F215" t="s">
        <v>39</v>
      </c>
      <c r="G215">
        <f t="shared" si="14"/>
        <v>67</v>
      </c>
      <c r="H215" t="s">
        <v>36</v>
      </c>
      <c r="I215">
        <f t="shared" si="15"/>
        <v>117</v>
      </c>
    </row>
    <row r="216" spans="1:9" x14ac:dyDescent="0.25">
      <c r="A216">
        <v>77</v>
      </c>
      <c r="B216" t="s">
        <v>37</v>
      </c>
      <c r="C216">
        <f t="shared" si="12"/>
        <v>108</v>
      </c>
      <c r="D216" t="s">
        <v>36</v>
      </c>
      <c r="E216">
        <f t="shared" si="13"/>
        <v>54</v>
      </c>
      <c r="F216" t="s">
        <v>38</v>
      </c>
      <c r="G216">
        <f t="shared" si="14"/>
        <v>86</v>
      </c>
      <c r="H216" t="s">
        <v>39</v>
      </c>
      <c r="I216">
        <f t="shared" si="15"/>
        <v>123</v>
      </c>
    </row>
    <row r="217" spans="1:9" x14ac:dyDescent="0.25">
      <c r="A217">
        <v>93</v>
      </c>
      <c r="B217" t="s">
        <v>37</v>
      </c>
      <c r="C217">
        <f t="shared" si="12"/>
        <v>108</v>
      </c>
      <c r="D217" t="s">
        <v>36</v>
      </c>
      <c r="E217">
        <f t="shared" si="13"/>
        <v>54</v>
      </c>
      <c r="F217" t="s">
        <v>38</v>
      </c>
      <c r="G217">
        <f t="shared" si="14"/>
        <v>86</v>
      </c>
      <c r="H217" t="s">
        <v>39</v>
      </c>
      <c r="I217">
        <f t="shared" si="15"/>
        <v>123</v>
      </c>
    </row>
    <row r="218" spans="1:9" x14ac:dyDescent="0.25">
      <c r="A218">
        <v>311</v>
      </c>
      <c r="B218" t="s">
        <v>36</v>
      </c>
      <c r="C218">
        <f t="shared" si="12"/>
        <v>44</v>
      </c>
      <c r="D218" t="s">
        <v>37</v>
      </c>
      <c r="E218">
        <f t="shared" si="13"/>
        <v>139</v>
      </c>
      <c r="F218" t="s">
        <v>38</v>
      </c>
      <c r="G218">
        <f t="shared" si="14"/>
        <v>86</v>
      </c>
      <c r="H218" t="s">
        <v>39</v>
      </c>
      <c r="I218">
        <f t="shared" si="15"/>
        <v>123</v>
      </c>
    </row>
    <row r="219" spans="1:9" x14ac:dyDescent="0.25">
      <c r="A219">
        <v>381</v>
      </c>
      <c r="B219" t="s">
        <v>38</v>
      </c>
      <c r="C219">
        <f t="shared" si="12"/>
        <v>103</v>
      </c>
      <c r="D219" t="s">
        <v>39</v>
      </c>
      <c r="E219">
        <f t="shared" si="13"/>
        <v>54</v>
      </c>
      <c r="F219" t="s">
        <v>37</v>
      </c>
      <c r="G219">
        <f t="shared" si="14"/>
        <v>60</v>
      </c>
      <c r="H219" t="s">
        <v>36</v>
      </c>
      <c r="I219">
        <f t="shared" si="15"/>
        <v>117</v>
      </c>
    </row>
    <row r="220" spans="1:9" x14ac:dyDescent="0.25">
      <c r="A220">
        <v>51</v>
      </c>
      <c r="B220" t="s">
        <v>38</v>
      </c>
      <c r="C220">
        <f t="shared" si="12"/>
        <v>103</v>
      </c>
      <c r="D220" t="s">
        <v>39</v>
      </c>
      <c r="E220">
        <f t="shared" si="13"/>
        <v>54</v>
      </c>
      <c r="F220" t="s">
        <v>36</v>
      </c>
      <c r="G220">
        <f t="shared" si="14"/>
        <v>103</v>
      </c>
      <c r="H220" t="s">
        <v>37</v>
      </c>
      <c r="I220">
        <f t="shared" si="15"/>
        <v>17</v>
      </c>
    </row>
    <row r="221" spans="1:9" x14ac:dyDescent="0.25">
      <c r="A221">
        <v>422</v>
      </c>
      <c r="B221" t="s">
        <v>37</v>
      </c>
      <c r="C221">
        <f t="shared" si="12"/>
        <v>108</v>
      </c>
      <c r="D221" t="s">
        <v>38</v>
      </c>
      <c r="E221">
        <f t="shared" si="13"/>
        <v>82</v>
      </c>
      <c r="F221" t="s">
        <v>36</v>
      </c>
      <c r="G221">
        <f t="shared" si="14"/>
        <v>103</v>
      </c>
      <c r="H221" t="s">
        <v>39</v>
      </c>
      <c r="I221">
        <f t="shared" si="15"/>
        <v>123</v>
      </c>
    </row>
    <row r="222" spans="1:9" x14ac:dyDescent="0.25">
      <c r="A222">
        <v>257</v>
      </c>
      <c r="B222" t="s">
        <v>37</v>
      </c>
      <c r="C222">
        <f t="shared" si="12"/>
        <v>108</v>
      </c>
      <c r="D222" t="s">
        <v>36</v>
      </c>
      <c r="E222">
        <f t="shared" si="13"/>
        <v>54</v>
      </c>
      <c r="F222" t="s">
        <v>38</v>
      </c>
      <c r="G222">
        <f t="shared" si="14"/>
        <v>86</v>
      </c>
      <c r="H222" t="s">
        <v>39</v>
      </c>
      <c r="I222">
        <f t="shared" si="15"/>
        <v>123</v>
      </c>
    </row>
    <row r="223" spans="1:9" x14ac:dyDescent="0.25">
      <c r="A223">
        <v>320</v>
      </c>
      <c r="B223" t="s">
        <v>38</v>
      </c>
      <c r="C223">
        <f t="shared" si="12"/>
        <v>103</v>
      </c>
      <c r="D223" t="s">
        <v>37</v>
      </c>
      <c r="E223">
        <f t="shared" si="13"/>
        <v>139</v>
      </c>
      <c r="F223" t="s">
        <v>39</v>
      </c>
      <c r="G223">
        <f t="shared" si="14"/>
        <v>67</v>
      </c>
      <c r="H223" t="s">
        <v>36</v>
      </c>
      <c r="I223">
        <f t="shared" si="15"/>
        <v>117</v>
      </c>
    </row>
    <row r="224" spans="1:9" x14ac:dyDescent="0.25">
      <c r="A224">
        <v>165</v>
      </c>
      <c r="B224" t="s">
        <v>38</v>
      </c>
      <c r="C224">
        <f t="shared" si="12"/>
        <v>103</v>
      </c>
      <c r="D224" t="s">
        <v>37</v>
      </c>
      <c r="E224">
        <f t="shared" si="13"/>
        <v>139</v>
      </c>
      <c r="F224" t="s">
        <v>39</v>
      </c>
      <c r="G224">
        <f t="shared" si="14"/>
        <v>67</v>
      </c>
      <c r="H224" t="s">
        <v>36</v>
      </c>
      <c r="I224">
        <f t="shared" si="15"/>
        <v>117</v>
      </c>
    </row>
    <row r="225" spans="1:9" x14ac:dyDescent="0.25">
      <c r="A225">
        <v>61</v>
      </c>
      <c r="B225" t="s">
        <v>37</v>
      </c>
      <c r="C225">
        <f t="shared" si="12"/>
        <v>108</v>
      </c>
      <c r="D225" t="s">
        <v>38</v>
      </c>
      <c r="E225">
        <f t="shared" si="13"/>
        <v>82</v>
      </c>
      <c r="F225" t="s">
        <v>39</v>
      </c>
      <c r="G225">
        <f t="shared" si="14"/>
        <v>67</v>
      </c>
      <c r="H225" t="s">
        <v>36</v>
      </c>
      <c r="I225">
        <f t="shared" si="15"/>
        <v>117</v>
      </c>
    </row>
    <row r="226" spans="1:9" x14ac:dyDescent="0.25">
      <c r="A226">
        <v>251</v>
      </c>
      <c r="B226" t="s">
        <v>38</v>
      </c>
      <c r="C226">
        <f t="shared" si="12"/>
        <v>103</v>
      </c>
      <c r="D226" t="s">
        <v>36</v>
      </c>
      <c r="E226">
        <f t="shared" si="13"/>
        <v>54</v>
      </c>
      <c r="F226" t="s">
        <v>37</v>
      </c>
      <c r="G226">
        <f t="shared" si="14"/>
        <v>60</v>
      </c>
      <c r="H226" t="s">
        <v>39</v>
      </c>
      <c r="I226">
        <f t="shared" si="15"/>
        <v>123</v>
      </c>
    </row>
    <row r="227" spans="1:9" x14ac:dyDescent="0.25">
      <c r="A227">
        <v>131</v>
      </c>
      <c r="B227" t="s">
        <v>38</v>
      </c>
      <c r="C227">
        <f t="shared" si="12"/>
        <v>103</v>
      </c>
      <c r="D227" t="s">
        <v>37</v>
      </c>
      <c r="E227">
        <f t="shared" si="13"/>
        <v>139</v>
      </c>
      <c r="F227" t="s">
        <v>39</v>
      </c>
      <c r="G227">
        <f t="shared" si="14"/>
        <v>67</v>
      </c>
      <c r="H227" t="s">
        <v>36</v>
      </c>
      <c r="I227">
        <f t="shared" si="15"/>
        <v>117</v>
      </c>
    </row>
    <row r="228" spans="1:9" x14ac:dyDescent="0.25">
      <c r="A228">
        <v>88</v>
      </c>
      <c r="B228" t="s">
        <v>39</v>
      </c>
      <c r="C228">
        <f t="shared" si="12"/>
        <v>76</v>
      </c>
      <c r="D228" t="s">
        <v>38</v>
      </c>
      <c r="E228">
        <f t="shared" si="13"/>
        <v>82</v>
      </c>
      <c r="F228" t="s">
        <v>37</v>
      </c>
      <c r="G228">
        <f t="shared" si="14"/>
        <v>60</v>
      </c>
      <c r="H228" t="s">
        <v>36</v>
      </c>
      <c r="I228">
        <f t="shared" si="15"/>
        <v>117</v>
      </c>
    </row>
    <row r="229" spans="1:9" x14ac:dyDescent="0.25">
      <c r="A229">
        <v>248</v>
      </c>
      <c r="B229" t="s">
        <v>38</v>
      </c>
      <c r="C229">
        <f t="shared" si="12"/>
        <v>103</v>
      </c>
      <c r="D229" t="s">
        <v>37</v>
      </c>
      <c r="E229">
        <f t="shared" si="13"/>
        <v>139</v>
      </c>
      <c r="F229" t="s">
        <v>36</v>
      </c>
      <c r="G229">
        <f t="shared" si="14"/>
        <v>103</v>
      </c>
      <c r="H229" t="s">
        <v>39</v>
      </c>
      <c r="I229">
        <f t="shared" si="15"/>
        <v>123</v>
      </c>
    </row>
    <row r="230" spans="1:9" x14ac:dyDescent="0.25">
      <c r="A230">
        <v>246</v>
      </c>
      <c r="B230" t="s">
        <v>37</v>
      </c>
      <c r="C230">
        <f t="shared" si="12"/>
        <v>108</v>
      </c>
      <c r="D230" t="s">
        <v>38</v>
      </c>
      <c r="E230">
        <f t="shared" si="13"/>
        <v>82</v>
      </c>
      <c r="F230" t="s">
        <v>39</v>
      </c>
      <c r="G230">
        <f t="shared" si="14"/>
        <v>67</v>
      </c>
      <c r="H230" t="s">
        <v>36</v>
      </c>
      <c r="I230">
        <f t="shared" si="15"/>
        <v>117</v>
      </c>
    </row>
    <row r="231" spans="1:9" x14ac:dyDescent="0.25">
      <c r="A231">
        <v>224</v>
      </c>
      <c r="B231" t="s">
        <v>36</v>
      </c>
      <c r="C231">
        <f t="shared" si="12"/>
        <v>44</v>
      </c>
      <c r="D231" t="s">
        <v>38</v>
      </c>
      <c r="E231">
        <f t="shared" si="13"/>
        <v>82</v>
      </c>
      <c r="F231" t="s">
        <v>37</v>
      </c>
      <c r="G231">
        <f t="shared" si="14"/>
        <v>60</v>
      </c>
      <c r="H231" t="s">
        <v>39</v>
      </c>
      <c r="I231">
        <f t="shared" si="15"/>
        <v>123</v>
      </c>
    </row>
    <row r="232" spans="1:9" x14ac:dyDescent="0.25">
      <c r="A232">
        <v>346</v>
      </c>
      <c r="B232" t="s">
        <v>38</v>
      </c>
      <c r="C232">
        <f t="shared" si="12"/>
        <v>103</v>
      </c>
      <c r="D232" t="s">
        <v>36</v>
      </c>
      <c r="E232">
        <f t="shared" si="13"/>
        <v>54</v>
      </c>
      <c r="F232" t="s">
        <v>37</v>
      </c>
      <c r="G232">
        <f t="shared" si="14"/>
        <v>60</v>
      </c>
      <c r="H232" t="s">
        <v>39</v>
      </c>
      <c r="I232">
        <f t="shared" si="15"/>
        <v>123</v>
      </c>
    </row>
    <row r="233" spans="1:9" x14ac:dyDescent="0.25">
      <c r="A233">
        <v>32</v>
      </c>
      <c r="B233" t="s">
        <v>39</v>
      </c>
      <c r="C233">
        <f t="shared" si="12"/>
        <v>76</v>
      </c>
      <c r="D233" t="s">
        <v>37</v>
      </c>
      <c r="E233">
        <f t="shared" si="13"/>
        <v>139</v>
      </c>
      <c r="F233" t="s">
        <v>38</v>
      </c>
      <c r="G233">
        <f t="shared" si="14"/>
        <v>86</v>
      </c>
      <c r="H233" t="s">
        <v>36</v>
      </c>
      <c r="I233">
        <f t="shared" si="15"/>
        <v>117</v>
      </c>
    </row>
    <row r="234" spans="1:9" x14ac:dyDescent="0.25">
      <c r="A234">
        <v>14</v>
      </c>
      <c r="B234" t="s">
        <v>38</v>
      </c>
      <c r="C234">
        <f t="shared" si="12"/>
        <v>103</v>
      </c>
      <c r="D234" t="s">
        <v>37</v>
      </c>
      <c r="E234">
        <f t="shared" si="13"/>
        <v>139</v>
      </c>
      <c r="F234" t="s">
        <v>36</v>
      </c>
      <c r="G234">
        <f t="shared" si="14"/>
        <v>103</v>
      </c>
      <c r="H234" t="s">
        <v>39</v>
      </c>
      <c r="I234">
        <f t="shared" si="15"/>
        <v>123</v>
      </c>
    </row>
    <row r="235" spans="1:9" x14ac:dyDescent="0.25">
      <c r="A235">
        <v>126</v>
      </c>
      <c r="B235" t="s">
        <v>37</v>
      </c>
      <c r="C235">
        <f t="shared" si="12"/>
        <v>108</v>
      </c>
      <c r="D235" t="s">
        <v>39</v>
      </c>
      <c r="E235">
        <f t="shared" si="13"/>
        <v>54</v>
      </c>
      <c r="F235" t="s">
        <v>38</v>
      </c>
      <c r="G235">
        <f t="shared" si="14"/>
        <v>86</v>
      </c>
      <c r="H235" t="s">
        <v>36</v>
      </c>
      <c r="I235">
        <f t="shared" si="15"/>
        <v>117</v>
      </c>
    </row>
    <row r="236" spans="1:9" x14ac:dyDescent="0.25">
      <c r="A236">
        <v>407</v>
      </c>
      <c r="B236" t="s">
        <v>37</v>
      </c>
      <c r="C236">
        <f t="shared" si="12"/>
        <v>108</v>
      </c>
      <c r="D236" t="s">
        <v>38</v>
      </c>
      <c r="E236">
        <f t="shared" si="13"/>
        <v>82</v>
      </c>
      <c r="F236" t="s">
        <v>39</v>
      </c>
      <c r="G236">
        <f t="shared" si="14"/>
        <v>67</v>
      </c>
      <c r="H236" t="s">
        <v>36</v>
      </c>
      <c r="I236">
        <f t="shared" si="15"/>
        <v>117</v>
      </c>
    </row>
    <row r="237" spans="1:9" x14ac:dyDescent="0.25">
      <c r="A237">
        <v>301</v>
      </c>
      <c r="B237" t="s">
        <v>37</v>
      </c>
      <c r="C237">
        <f t="shared" si="12"/>
        <v>108</v>
      </c>
      <c r="D237" t="s">
        <v>39</v>
      </c>
      <c r="E237">
        <f t="shared" si="13"/>
        <v>54</v>
      </c>
      <c r="F237" t="s">
        <v>36</v>
      </c>
      <c r="G237">
        <f t="shared" si="14"/>
        <v>103</v>
      </c>
      <c r="H237" t="s">
        <v>38</v>
      </c>
      <c r="I237">
        <f t="shared" si="15"/>
        <v>52</v>
      </c>
    </row>
    <row r="238" spans="1:9" x14ac:dyDescent="0.25">
      <c r="A238">
        <v>52</v>
      </c>
      <c r="B238" t="s">
        <v>37</v>
      </c>
      <c r="C238">
        <f t="shared" si="12"/>
        <v>108</v>
      </c>
      <c r="D238" t="s">
        <v>38</v>
      </c>
      <c r="E238">
        <f t="shared" si="13"/>
        <v>82</v>
      </c>
      <c r="F238" t="s">
        <v>39</v>
      </c>
      <c r="G238">
        <f t="shared" si="14"/>
        <v>67</v>
      </c>
      <c r="H238" t="s">
        <v>36</v>
      </c>
      <c r="I238">
        <f t="shared" si="15"/>
        <v>117</v>
      </c>
    </row>
    <row r="239" spans="1:9" x14ac:dyDescent="0.25">
      <c r="A239">
        <v>279</v>
      </c>
      <c r="B239" t="s">
        <v>37</v>
      </c>
      <c r="C239">
        <f t="shared" si="12"/>
        <v>108</v>
      </c>
      <c r="D239" t="s">
        <v>38</v>
      </c>
      <c r="E239">
        <f t="shared" si="13"/>
        <v>82</v>
      </c>
      <c r="F239" t="s">
        <v>39</v>
      </c>
      <c r="G239">
        <f t="shared" si="14"/>
        <v>67</v>
      </c>
      <c r="H239" t="s">
        <v>36</v>
      </c>
      <c r="I239">
        <f t="shared" si="15"/>
        <v>117</v>
      </c>
    </row>
    <row r="240" spans="1:9" x14ac:dyDescent="0.25">
      <c r="A240">
        <v>212</v>
      </c>
      <c r="B240" t="s">
        <v>37</v>
      </c>
      <c r="C240">
        <f t="shared" si="12"/>
        <v>108</v>
      </c>
      <c r="D240" t="s">
        <v>38</v>
      </c>
      <c r="E240">
        <f t="shared" si="13"/>
        <v>82</v>
      </c>
      <c r="F240" t="s">
        <v>36</v>
      </c>
      <c r="G240">
        <f t="shared" si="14"/>
        <v>103</v>
      </c>
      <c r="H240" t="s">
        <v>39</v>
      </c>
      <c r="I240">
        <f t="shared" si="15"/>
        <v>123</v>
      </c>
    </row>
    <row r="241" spans="1:9" x14ac:dyDescent="0.25">
      <c r="A241">
        <v>188</v>
      </c>
      <c r="B241" t="s">
        <v>37</v>
      </c>
      <c r="C241">
        <f t="shared" si="12"/>
        <v>108</v>
      </c>
      <c r="D241" t="s">
        <v>38</v>
      </c>
      <c r="E241">
        <f t="shared" si="13"/>
        <v>82</v>
      </c>
      <c r="F241" t="s">
        <v>36</v>
      </c>
      <c r="G241">
        <f t="shared" si="14"/>
        <v>103</v>
      </c>
      <c r="H241" t="s">
        <v>39</v>
      </c>
      <c r="I241">
        <f t="shared" si="15"/>
        <v>123</v>
      </c>
    </row>
    <row r="242" spans="1:9" x14ac:dyDescent="0.25">
      <c r="A242">
        <v>336</v>
      </c>
      <c r="B242" t="s">
        <v>37</v>
      </c>
      <c r="C242">
        <f t="shared" si="12"/>
        <v>108</v>
      </c>
      <c r="D242" t="s">
        <v>36</v>
      </c>
      <c r="E242">
        <f t="shared" si="13"/>
        <v>54</v>
      </c>
      <c r="F242" t="s">
        <v>38</v>
      </c>
      <c r="G242">
        <f t="shared" si="14"/>
        <v>86</v>
      </c>
      <c r="H242" t="s">
        <v>39</v>
      </c>
      <c r="I242">
        <f t="shared" si="15"/>
        <v>123</v>
      </c>
    </row>
    <row r="243" spans="1:9" x14ac:dyDescent="0.25">
      <c r="A243">
        <v>269</v>
      </c>
      <c r="B243" t="s">
        <v>39</v>
      </c>
      <c r="C243">
        <f t="shared" si="12"/>
        <v>76</v>
      </c>
      <c r="D243" t="s">
        <v>37</v>
      </c>
      <c r="E243">
        <f t="shared" si="13"/>
        <v>139</v>
      </c>
      <c r="F243" t="s">
        <v>38</v>
      </c>
      <c r="G243">
        <f t="shared" si="14"/>
        <v>86</v>
      </c>
      <c r="H243" t="s">
        <v>36</v>
      </c>
      <c r="I243">
        <f t="shared" si="15"/>
        <v>117</v>
      </c>
    </row>
    <row r="244" spans="1:9" x14ac:dyDescent="0.25">
      <c r="A244">
        <v>293</v>
      </c>
      <c r="B244" t="s">
        <v>39</v>
      </c>
      <c r="C244">
        <f t="shared" si="12"/>
        <v>76</v>
      </c>
      <c r="D244" t="s">
        <v>36</v>
      </c>
      <c r="E244">
        <f t="shared" si="13"/>
        <v>54</v>
      </c>
      <c r="F244" t="s">
        <v>37</v>
      </c>
      <c r="G244">
        <f t="shared" si="14"/>
        <v>60</v>
      </c>
      <c r="H244" t="s">
        <v>38</v>
      </c>
      <c r="I244">
        <f t="shared" si="15"/>
        <v>52</v>
      </c>
    </row>
    <row r="245" spans="1:9" x14ac:dyDescent="0.25">
      <c r="A245">
        <v>383</v>
      </c>
      <c r="B245" t="s">
        <v>39</v>
      </c>
      <c r="C245">
        <f t="shared" si="12"/>
        <v>76</v>
      </c>
      <c r="D245" t="s">
        <v>36</v>
      </c>
      <c r="E245">
        <f t="shared" si="13"/>
        <v>54</v>
      </c>
      <c r="F245" t="s">
        <v>38</v>
      </c>
      <c r="G245">
        <f t="shared" si="14"/>
        <v>86</v>
      </c>
      <c r="H245" t="s">
        <v>37</v>
      </c>
      <c r="I245">
        <f t="shared" si="15"/>
        <v>17</v>
      </c>
    </row>
    <row r="246" spans="1:9" x14ac:dyDescent="0.25">
      <c r="A246">
        <v>317</v>
      </c>
      <c r="B246" t="s">
        <v>38</v>
      </c>
      <c r="C246">
        <f t="shared" si="12"/>
        <v>103</v>
      </c>
      <c r="D246" t="s">
        <v>36</v>
      </c>
      <c r="E246">
        <f t="shared" si="13"/>
        <v>54</v>
      </c>
      <c r="F246" t="s">
        <v>37</v>
      </c>
      <c r="G246">
        <f t="shared" si="14"/>
        <v>60</v>
      </c>
      <c r="H246" t="s">
        <v>39</v>
      </c>
      <c r="I246">
        <f t="shared" si="15"/>
        <v>123</v>
      </c>
    </row>
    <row r="247" spans="1:9" x14ac:dyDescent="0.25">
      <c r="A247">
        <v>56</v>
      </c>
      <c r="B247" t="s">
        <v>37</v>
      </c>
      <c r="C247">
        <f t="shared" si="12"/>
        <v>108</v>
      </c>
      <c r="D247" t="s">
        <v>38</v>
      </c>
      <c r="E247">
        <f t="shared" si="13"/>
        <v>82</v>
      </c>
      <c r="F247" t="s">
        <v>39</v>
      </c>
      <c r="G247">
        <f t="shared" si="14"/>
        <v>67</v>
      </c>
      <c r="H247" t="s">
        <v>36</v>
      </c>
      <c r="I247">
        <f t="shared" si="15"/>
        <v>117</v>
      </c>
    </row>
    <row r="248" spans="1:9" x14ac:dyDescent="0.25">
      <c r="A248">
        <v>403</v>
      </c>
      <c r="B248" t="s">
        <v>38</v>
      </c>
      <c r="C248">
        <f t="shared" si="12"/>
        <v>103</v>
      </c>
      <c r="D248" t="s">
        <v>37</v>
      </c>
      <c r="E248">
        <f t="shared" si="13"/>
        <v>139</v>
      </c>
      <c r="F248" t="s">
        <v>39</v>
      </c>
      <c r="G248">
        <f t="shared" si="14"/>
        <v>67</v>
      </c>
      <c r="H248" t="s">
        <v>36</v>
      </c>
      <c r="I248">
        <f t="shared" si="15"/>
        <v>117</v>
      </c>
    </row>
    <row r="249" spans="1:9" x14ac:dyDescent="0.25">
      <c r="A249">
        <v>288</v>
      </c>
      <c r="B249" t="s">
        <v>37</v>
      </c>
      <c r="C249">
        <f t="shared" si="12"/>
        <v>108</v>
      </c>
      <c r="D249" t="s">
        <v>39</v>
      </c>
      <c r="E249">
        <f t="shared" si="13"/>
        <v>54</v>
      </c>
      <c r="F249" t="s">
        <v>36</v>
      </c>
      <c r="G249">
        <f t="shared" si="14"/>
        <v>103</v>
      </c>
      <c r="H249" t="s">
        <v>38</v>
      </c>
      <c r="I249">
        <f t="shared" si="15"/>
        <v>52</v>
      </c>
    </row>
    <row r="250" spans="1:9" x14ac:dyDescent="0.25">
      <c r="A250">
        <v>266</v>
      </c>
      <c r="B250" t="s">
        <v>37</v>
      </c>
      <c r="C250">
        <f t="shared" si="12"/>
        <v>108</v>
      </c>
      <c r="D250" t="s">
        <v>38</v>
      </c>
      <c r="E250">
        <f t="shared" si="13"/>
        <v>82</v>
      </c>
      <c r="F250" t="s">
        <v>39</v>
      </c>
      <c r="G250">
        <f t="shared" si="14"/>
        <v>67</v>
      </c>
      <c r="H250" t="s">
        <v>36</v>
      </c>
      <c r="I250">
        <f t="shared" si="15"/>
        <v>117</v>
      </c>
    </row>
    <row r="251" spans="1:9" x14ac:dyDescent="0.25">
      <c r="A251">
        <v>427</v>
      </c>
      <c r="B251" t="s">
        <v>39</v>
      </c>
      <c r="C251">
        <f t="shared" si="12"/>
        <v>76</v>
      </c>
      <c r="D251" t="s">
        <v>37</v>
      </c>
      <c r="E251">
        <f t="shared" si="13"/>
        <v>139</v>
      </c>
      <c r="F251" t="s">
        <v>38</v>
      </c>
      <c r="G251">
        <f t="shared" si="14"/>
        <v>86</v>
      </c>
      <c r="H251" t="s">
        <v>36</v>
      </c>
      <c r="I251">
        <f t="shared" si="15"/>
        <v>117</v>
      </c>
    </row>
    <row r="252" spans="1:9" x14ac:dyDescent="0.25">
      <c r="A252">
        <v>263</v>
      </c>
      <c r="B252" t="s">
        <v>39</v>
      </c>
      <c r="C252">
        <f t="shared" si="12"/>
        <v>76</v>
      </c>
      <c r="D252" t="s">
        <v>37</v>
      </c>
      <c r="E252">
        <f t="shared" si="13"/>
        <v>139</v>
      </c>
      <c r="F252" t="s">
        <v>38</v>
      </c>
      <c r="G252">
        <f t="shared" si="14"/>
        <v>86</v>
      </c>
      <c r="H252" t="s">
        <v>36</v>
      </c>
      <c r="I252">
        <f t="shared" si="15"/>
        <v>117</v>
      </c>
    </row>
    <row r="253" spans="1:9" x14ac:dyDescent="0.25">
      <c r="A253">
        <v>291</v>
      </c>
      <c r="B253" t="s">
        <v>36</v>
      </c>
      <c r="C253">
        <f t="shared" si="12"/>
        <v>44</v>
      </c>
      <c r="D253" t="s">
        <v>37</v>
      </c>
      <c r="E253">
        <f t="shared" si="13"/>
        <v>139</v>
      </c>
      <c r="F253" t="s">
        <v>38</v>
      </c>
      <c r="G253">
        <f t="shared" si="14"/>
        <v>86</v>
      </c>
      <c r="H253" t="s">
        <v>39</v>
      </c>
      <c r="I253">
        <f t="shared" si="15"/>
        <v>123</v>
      </c>
    </row>
    <row r="254" spans="1:9" x14ac:dyDescent="0.25">
      <c r="A254">
        <v>415</v>
      </c>
      <c r="B254" t="s">
        <v>36</v>
      </c>
      <c r="C254">
        <f t="shared" si="12"/>
        <v>44</v>
      </c>
      <c r="D254" t="s">
        <v>37</v>
      </c>
      <c r="E254">
        <f t="shared" si="13"/>
        <v>139</v>
      </c>
      <c r="F254" t="s">
        <v>38</v>
      </c>
      <c r="G254">
        <f t="shared" si="14"/>
        <v>86</v>
      </c>
      <c r="H254" t="s">
        <v>39</v>
      </c>
      <c r="I254">
        <f t="shared" si="15"/>
        <v>123</v>
      </c>
    </row>
    <row r="255" spans="1:9" x14ac:dyDescent="0.25">
      <c r="A255">
        <v>240</v>
      </c>
      <c r="B255" t="s">
        <v>39</v>
      </c>
      <c r="C255">
        <f t="shared" si="12"/>
        <v>76</v>
      </c>
      <c r="D255" t="s">
        <v>37</v>
      </c>
      <c r="E255">
        <f t="shared" si="13"/>
        <v>139</v>
      </c>
      <c r="F255" t="s">
        <v>36</v>
      </c>
      <c r="G255">
        <f t="shared" si="14"/>
        <v>103</v>
      </c>
      <c r="H255" t="s">
        <v>38</v>
      </c>
      <c r="I255">
        <f t="shared" si="15"/>
        <v>52</v>
      </c>
    </row>
    <row r="256" spans="1:9" x14ac:dyDescent="0.25">
      <c r="A256">
        <v>449</v>
      </c>
      <c r="B256" t="s">
        <v>39</v>
      </c>
      <c r="C256">
        <f t="shared" si="12"/>
        <v>76</v>
      </c>
      <c r="D256" t="s">
        <v>37</v>
      </c>
      <c r="E256">
        <f t="shared" si="13"/>
        <v>139</v>
      </c>
      <c r="F256" t="s">
        <v>38</v>
      </c>
      <c r="G256">
        <f t="shared" si="14"/>
        <v>86</v>
      </c>
      <c r="H256" t="s">
        <v>36</v>
      </c>
      <c r="I256">
        <f t="shared" si="15"/>
        <v>117</v>
      </c>
    </row>
    <row r="257" spans="1:9" x14ac:dyDescent="0.25">
      <c r="A257">
        <v>230</v>
      </c>
      <c r="B257" t="s">
        <v>37</v>
      </c>
      <c r="C257">
        <f t="shared" si="12"/>
        <v>108</v>
      </c>
      <c r="D257" t="s">
        <v>38</v>
      </c>
      <c r="E257">
        <f t="shared" si="13"/>
        <v>82</v>
      </c>
      <c r="F257" t="s">
        <v>39</v>
      </c>
      <c r="G257">
        <f t="shared" si="14"/>
        <v>67</v>
      </c>
      <c r="H257" t="s">
        <v>36</v>
      </c>
      <c r="I257">
        <f t="shared" si="15"/>
        <v>117</v>
      </c>
    </row>
    <row r="258" spans="1:9" x14ac:dyDescent="0.25">
      <c r="A258">
        <v>274</v>
      </c>
      <c r="B258" t="s">
        <v>38</v>
      </c>
      <c r="C258">
        <f t="shared" si="12"/>
        <v>103</v>
      </c>
      <c r="D258" t="s">
        <v>37</v>
      </c>
      <c r="E258">
        <f t="shared" si="13"/>
        <v>139</v>
      </c>
      <c r="F258" t="s">
        <v>36</v>
      </c>
      <c r="G258">
        <f t="shared" si="14"/>
        <v>103</v>
      </c>
      <c r="H258" t="s">
        <v>39</v>
      </c>
      <c r="I258">
        <f t="shared" si="15"/>
        <v>123</v>
      </c>
    </row>
    <row r="259" spans="1:9" x14ac:dyDescent="0.25">
      <c r="A259">
        <v>236</v>
      </c>
      <c r="B259" t="s">
        <v>39</v>
      </c>
      <c r="C259">
        <f t="shared" si="12"/>
        <v>76</v>
      </c>
      <c r="D259" t="s">
        <v>36</v>
      </c>
      <c r="E259">
        <f t="shared" si="13"/>
        <v>54</v>
      </c>
      <c r="F259" t="s">
        <v>37</v>
      </c>
      <c r="G259">
        <f t="shared" si="14"/>
        <v>60</v>
      </c>
      <c r="H259" t="s">
        <v>38</v>
      </c>
      <c r="I259">
        <f t="shared" si="15"/>
        <v>52</v>
      </c>
    </row>
    <row r="260" spans="1:9" x14ac:dyDescent="0.25">
      <c r="A260">
        <v>285</v>
      </c>
      <c r="B260" t="s">
        <v>37</v>
      </c>
      <c r="C260">
        <f t="shared" ref="C260:C323" si="16">COUNTIF(B:B,B260)</f>
        <v>108</v>
      </c>
      <c r="D260" t="s">
        <v>36</v>
      </c>
      <c r="E260">
        <f t="shared" ref="E260:E323" si="17">COUNTIF(D:D,D260)</f>
        <v>54</v>
      </c>
      <c r="F260" t="s">
        <v>39</v>
      </c>
      <c r="G260">
        <f t="shared" ref="G260:G323" si="18">COUNTIF(F:F,F260)</f>
        <v>67</v>
      </c>
      <c r="H260" t="s">
        <v>38</v>
      </c>
      <c r="I260">
        <f t="shared" ref="I260:I323" si="19">COUNTIF(H:H,H260)</f>
        <v>52</v>
      </c>
    </row>
    <row r="261" spans="1:9" x14ac:dyDescent="0.25">
      <c r="A261">
        <v>180</v>
      </c>
      <c r="B261" t="s">
        <v>38</v>
      </c>
      <c r="C261">
        <f t="shared" si="16"/>
        <v>103</v>
      </c>
      <c r="D261" t="s">
        <v>37</v>
      </c>
      <c r="E261">
        <f t="shared" si="17"/>
        <v>139</v>
      </c>
      <c r="F261" t="s">
        <v>36</v>
      </c>
      <c r="G261">
        <f t="shared" si="18"/>
        <v>103</v>
      </c>
      <c r="H261" t="s">
        <v>39</v>
      </c>
      <c r="I261">
        <f t="shared" si="19"/>
        <v>123</v>
      </c>
    </row>
    <row r="262" spans="1:9" x14ac:dyDescent="0.25">
      <c r="A262">
        <v>318</v>
      </c>
      <c r="B262" t="s">
        <v>37</v>
      </c>
      <c r="C262">
        <f t="shared" si="16"/>
        <v>108</v>
      </c>
      <c r="D262" t="s">
        <v>38</v>
      </c>
      <c r="E262">
        <f t="shared" si="17"/>
        <v>82</v>
      </c>
      <c r="F262" t="s">
        <v>36</v>
      </c>
      <c r="G262">
        <f t="shared" si="18"/>
        <v>103</v>
      </c>
      <c r="H262" t="s">
        <v>39</v>
      </c>
      <c r="I262">
        <f t="shared" si="19"/>
        <v>123</v>
      </c>
    </row>
    <row r="263" spans="1:9" x14ac:dyDescent="0.25">
      <c r="A263">
        <v>81</v>
      </c>
      <c r="B263" t="s">
        <v>36</v>
      </c>
      <c r="C263">
        <f t="shared" si="16"/>
        <v>44</v>
      </c>
      <c r="D263" t="s">
        <v>38</v>
      </c>
      <c r="E263">
        <f t="shared" si="17"/>
        <v>82</v>
      </c>
      <c r="F263" t="s">
        <v>37</v>
      </c>
      <c r="G263">
        <f t="shared" si="18"/>
        <v>60</v>
      </c>
      <c r="H263" t="s">
        <v>39</v>
      </c>
      <c r="I263">
        <f t="shared" si="19"/>
        <v>123</v>
      </c>
    </row>
    <row r="264" spans="1:9" x14ac:dyDescent="0.25">
      <c r="A264">
        <v>156</v>
      </c>
      <c r="B264" t="s">
        <v>36</v>
      </c>
      <c r="C264">
        <f t="shared" si="16"/>
        <v>44</v>
      </c>
      <c r="D264" t="s">
        <v>37</v>
      </c>
      <c r="E264">
        <f t="shared" si="17"/>
        <v>139</v>
      </c>
      <c r="F264" t="s">
        <v>38</v>
      </c>
      <c r="G264">
        <f t="shared" si="18"/>
        <v>86</v>
      </c>
      <c r="H264" t="s">
        <v>39</v>
      </c>
      <c r="I264">
        <f t="shared" si="19"/>
        <v>123</v>
      </c>
    </row>
    <row r="265" spans="1:9" x14ac:dyDescent="0.25">
      <c r="A265">
        <v>463</v>
      </c>
      <c r="B265" t="s">
        <v>36</v>
      </c>
      <c r="C265">
        <f t="shared" si="16"/>
        <v>44</v>
      </c>
      <c r="D265" t="s">
        <v>37</v>
      </c>
      <c r="E265">
        <f t="shared" si="17"/>
        <v>139</v>
      </c>
      <c r="G265">
        <f t="shared" si="18"/>
        <v>0</v>
      </c>
      <c r="I265">
        <f t="shared" si="19"/>
        <v>0</v>
      </c>
    </row>
    <row r="266" spans="1:9" x14ac:dyDescent="0.25">
      <c r="A266">
        <v>74</v>
      </c>
      <c r="B266" t="s">
        <v>39</v>
      </c>
      <c r="C266">
        <f t="shared" si="16"/>
        <v>76</v>
      </c>
      <c r="D266" t="s">
        <v>38</v>
      </c>
      <c r="E266">
        <f t="shared" si="17"/>
        <v>82</v>
      </c>
      <c r="F266" t="s">
        <v>36</v>
      </c>
      <c r="G266">
        <f t="shared" si="18"/>
        <v>103</v>
      </c>
      <c r="H266" t="s">
        <v>37</v>
      </c>
      <c r="I266">
        <f t="shared" si="19"/>
        <v>17</v>
      </c>
    </row>
    <row r="267" spans="1:9" x14ac:dyDescent="0.25">
      <c r="A267">
        <v>29</v>
      </c>
      <c r="B267" t="s">
        <v>39</v>
      </c>
      <c r="C267">
        <f t="shared" si="16"/>
        <v>76</v>
      </c>
      <c r="D267" t="s">
        <v>37</v>
      </c>
      <c r="E267">
        <f t="shared" si="17"/>
        <v>139</v>
      </c>
      <c r="F267" t="s">
        <v>38</v>
      </c>
      <c r="G267">
        <f t="shared" si="18"/>
        <v>86</v>
      </c>
      <c r="H267" t="s">
        <v>36</v>
      </c>
      <c r="I267">
        <f t="shared" si="19"/>
        <v>117</v>
      </c>
    </row>
    <row r="268" spans="1:9" x14ac:dyDescent="0.25">
      <c r="A268">
        <v>265</v>
      </c>
      <c r="B268" t="s">
        <v>38</v>
      </c>
      <c r="C268">
        <f t="shared" si="16"/>
        <v>103</v>
      </c>
      <c r="D268" t="s">
        <v>36</v>
      </c>
      <c r="E268">
        <f t="shared" si="17"/>
        <v>54</v>
      </c>
      <c r="F268" t="s">
        <v>37</v>
      </c>
      <c r="G268">
        <f t="shared" si="18"/>
        <v>60</v>
      </c>
      <c r="H268" t="s">
        <v>39</v>
      </c>
      <c r="I268">
        <f t="shared" si="19"/>
        <v>123</v>
      </c>
    </row>
    <row r="269" spans="1:9" x14ac:dyDescent="0.25">
      <c r="A269">
        <v>91</v>
      </c>
      <c r="B269" t="s">
        <v>38</v>
      </c>
      <c r="C269">
        <f t="shared" si="16"/>
        <v>103</v>
      </c>
      <c r="D269" t="s">
        <v>39</v>
      </c>
      <c r="E269">
        <f t="shared" si="17"/>
        <v>54</v>
      </c>
      <c r="F269" t="s">
        <v>37</v>
      </c>
      <c r="G269">
        <f t="shared" si="18"/>
        <v>60</v>
      </c>
      <c r="H269" t="s">
        <v>36</v>
      </c>
      <c r="I269">
        <f t="shared" si="19"/>
        <v>117</v>
      </c>
    </row>
    <row r="270" spans="1:9" x14ac:dyDescent="0.25">
      <c r="A270">
        <v>430</v>
      </c>
      <c r="B270" t="s">
        <v>38</v>
      </c>
      <c r="C270">
        <f t="shared" si="16"/>
        <v>103</v>
      </c>
      <c r="D270" t="s">
        <v>36</v>
      </c>
      <c r="E270">
        <f t="shared" si="17"/>
        <v>54</v>
      </c>
      <c r="F270" t="s">
        <v>37</v>
      </c>
      <c r="G270">
        <f t="shared" si="18"/>
        <v>60</v>
      </c>
      <c r="H270" t="s">
        <v>39</v>
      </c>
      <c r="I270">
        <f t="shared" si="19"/>
        <v>123</v>
      </c>
    </row>
    <row r="271" spans="1:9" x14ac:dyDescent="0.25">
      <c r="A271">
        <v>136</v>
      </c>
      <c r="B271" t="s">
        <v>39</v>
      </c>
      <c r="C271">
        <f t="shared" si="16"/>
        <v>76</v>
      </c>
      <c r="D271" t="s">
        <v>37</v>
      </c>
      <c r="E271">
        <f t="shared" si="17"/>
        <v>139</v>
      </c>
      <c r="F271" t="s">
        <v>36</v>
      </c>
      <c r="G271">
        <f t="shared" si="18"/>
        <v>103</v>
      </c>
      <c r="H271" t="s">
        <v>38</v>
      </c>
      <c r="I271">
        <f t="shared" si="19"/>
        <v>52</v>
      </c>
    </row>
    <row r="272" spans="1:9" x14ac:dyDescent="0.25">
      <c r="A272">
        <v>289</v>
      </c>
      <c r="B272" t="s">
        <v>38</v>
      </c>
      <c r="C272">
        <f t="shared" si="16"/>
        <v>103</v>
      </c>
      <c r="D272" t="s">
        <v>37</v>
      </c>
      <c r="E272">
        <f t="shared" si="17"/>
        <v>139</v>
      </c>
      <c r="F272" t="s">
        <v>36</v>
      </c>
      <c r="G272">
        <f t="shared" si="18"/>
        <v>103</v>
      </c>
      <c r="H272" t="s">
        <v>39</v>
      </c>
      <c r="I272">
        <f t="shared" si="19"/>
        <v>123</v>
      </c>
    </row>
    <row r="273" spans="1:9" x14ac:dyDescent="0.25">
      <c r="A273">
        <v>186</v>
      </c>
      <c r="B273" t="s">
        <v>39</v>
      </c>
      <c r="C273">
        <f t="shared" si="16"/>
        <v>76</v>
      </c>
      <c r="D273" t="s">
        <v>36</v>
      </c>
      <c r="E273">
        <f t="shared" si="17"/>
        <v>54</v>
      </c>
      <c r="F273" t="s">
        <v>38</v>
      </c>
      <c r="G273">
        <f t="shared" si="18"/>
        <v>86</v>
      </c>
      <c r="H273" t="s">
        <v>37</v>
      </c>
      <c r="I273">
        <f t="shared" si="19"/>
        <v>17</v>
      </c>
    </row>
    <row r="274" spans="1:9" x14ac:dyDescent="0.25">
      <c r="A274">
        <v>184</v>
      </c>
      <c r="B274" t="s">
        <v>36</v>
      </c>
      <c r="C274">
        <f t="shared" si="16"/>
        <v>44</v>
      </c>
      <c r="D274" t="s">
        <v>37</v>
      </c>
      <c r="E274">
        <f t="shared" si="17"/>
        <v>139</v>
      </c>
      <c r="F274" t="s">
        <v>38</v>
      </c>
      <c r="G274">
        <f t="shared" si="18"/>
        <v>86</v>
      </c>
      <c r="H274" t="s">
        <v>39</v>
      </c>
      <c r="I274">
        <f t="shared" si="19"/>
        <v>123</v>
      </c>
    </row>
    <row r="275" spans="1:9" x14ac:dyDescent="0.25">
      <c r="A275">
        <v>205</v>
      </c>
      <c r="B275" t="s">
        <v>39</v>
      </c>
      <c r="C275">
        <f t="shared" si="16"/>
        <v>76</v>
      </c>
      <c r="D275" t="s">
        <v>37</v>
      </c>
      <c r="E275">
        <f t="shared" si="17"/>
        <v>139</v>
      </c>
      <c r="F275" t="s">
        <v>38</v>
      </c>
      <c r="G275">
        <f t="shared" si="18"/>
        <v>86</v>
      </c>
      <c r="H275" t="s">
        <v>36</v>
      </c>
      <c r="I275">
        <f t="shared" si="19"/>
        <v>117</v>
      </c>
    </row>
    <row r="276" spans="1:9" x14ac:dyDescent="0.25">
      <c r="A276">
        <v>286</v>
      </c>
      <c r="B276" t="s">
        <v>39</v>
      </c>
      <c r="C276">
        <f t="shared" si="16"/>
        <v>76</v>
      </c>
      <c r="D276" t="s">
        <v>37</v>
      </c>
      <c r="E276">
        <f t="shared" si="17"/>
        <v>139</v>
      </c>
      <c r="F276" t="s">
        <v>38</v>
      </c>
      <c r="G276">
        <f t="shared" si="18"/>
        <v>86</v>
      </c>
      <c r="H276" t="s">
        <v>36</v>
      </c>
      <c r="I276">
        <f t="shared" si="19"/>
        <v>117</v>
      </c>
    </row>
    <row r="277" spans="1:9" x14ac:dyDescent="0.25">
      <c r="A277">
        <v>270</v>
      </c>
      <c r="B277" t="s">
        <v>38</v>
      </c>
      <c r="C277">
        <f t="shared" si="16"/>
        <v>103</v>
      </c>
      <c r="D277" t="s">
        <v>36</v>
      </c>
      <c r="E277">
        <f t="shared" si="17"/>
        <v>54</v>
      </c>
      <c r="F277" t="s">
        <v>37</v>
      </c>
      <c r="G277">
        <f t="shared" si="18"/>
        <v>60</v>
      </c>
      <c r="H277" t="s">
        <v>39</v>
      </c>
      <c r="I277">
        <f t="shared" si="19"/>
        <v>123</v>
      </c>
    </row>
    <row r="278" spans="1:9" x14ac:dyDescent="0.25">
      <c r="A278">
        <v>218</v>
      </c>
      <c r="B278" t="s">
        <v>39</v>
      </c>
      <c r="C278">
        <f t="shared" si="16"/>
        <v>76</v>
      </c>
      <c r="D278" t="s">
        <v>37</v>
      </c>
      <c r="E278">
        <f t="shared" si="17"/>
        <v>139</v>
      </c>
      <c r="F278" t="s">
        <v>36</v>
      </c>
      <c r="G278">
        <f t="shared" si="18"/>
        <v>103</v>
      </c>
      <c r="H278" t="s">
        <v>38</v>
      </c>
      <c r="I278">
        <f t="shared" si="19"/>
        <v>52</v>
      </c>
    </row>
    <row r="279" spans="1:9" x14ac:dyDescent="0.25">
      <c r="A279">
        <v>404</v>
      </c>
      <c r="B279" t="s">
        <v>38</v>
      </c>
      <c r="C279">
        <f t="shared" si="16"/>
        <v>103</v>
      </c>
      <c r="D279" t="s">
        <v>37</v>
      </c>
      <c r="E279">
        <f t="shared" si="17"/>
        <v>139</v>
      </c>
      <c r="F279" t="s">
        <v>36</v>
      </c>
      <c r="G279">
        <f t="shared" si="18"/>
        <v>103</v>
      </c>
      <c r="H279" t="s">
        <v>39</v>
      </c>
      <c r="I279">
        <f t="shared" si="19"/>
        <v>123</v>
      </c>
    </row>
    <row r="280" spans="1:9" x14ac:dyDescent="0.25">
      <c r="A280">
        <v>425</v>
      </c>
      <c r="B280" t="s">
        <v>38</v>
      </c>
      <c r="C280">
        <f t="shared" si="16"/>
        <v>103</v>
      </c>
      <c r="D280" t="s">
        <v>39</v>
      </c>
      <c r="E280">
        <f t="shared" si="17"/>
        <v>54</v>
      </c>
      <c r="F280" t="s">
        <v>37</v>
      </c>
      <c r="G280">
        <f t="shared" si="18"/>
        <v>60</v>
      </c>
      <c r="H280" t="s">
        <v>36</v>
      </c>
      <c r="I280">
        <f t="shared" si="19"/>
        <v>117</v>
      </c>
    </row>
    <row r="281" spans="1:9" x14ac:dyDescent="0.25">
      <c r="A281">
        <v>439</v>
      </c>
      <c r="B281" t="s">
        <v>37</v>
      </c>
      <c r="C281">
        <f t="shared" si="16"/>
        <v>108</v>
      </c>
      <c r="D281" t="s">
        <v>36</v>
      </c>
      <c r="E281">
        <f t="shared" si="17"/>
        <v>54</v>
      </c>
      <c r="F281" t="s">
        <v>38</v>
      </c>
      <c r="G281">
        <f t="shared" si="18"/>
        <v>86</v>
      </c>
      <c r="H281" t="s">
        <v>39</v>
      </c>
      <c r="I281">
        <f t="shared" si="19"/>
        <v>123</v>
      </c>
    </row>
    <row r="282" spans="1:9" x14ac:dyDescent="0.25">
      <c r="A282">
        <v>335</v>
      </c>
      <c r="B282" t="s">
        <v>37</v>
      </c>
      <c r="C282">
        <f t="shared" si="16"/>
        <v>108</v>
      </c>
      <c r="D282" t="s">
        <v>38</v>
      </c>
      <c r="E282">
        <f t="shared" si="17"/>
        <v>82</v>
      </c>
      <c r="F282" t="s">
        <v>36</v>
      </c>
      <c r="G282">
        <f t="shared" si="18"/>
        <v>103</v>
      </c>
      <c r="H282" t="s">
        <v>39</v>
      </c>
      <c r="I282">
        <f t="shared" si="19"/>
        <v>123</v>
      </c>
    </row>
    <row r="283" spans="1:9" x14ac:dyDescent="0.25">
      <c r="A283">
        <v>99</v>
      </c>
      <c r="B283" t="s">
        <v>36</v>
      </c>
      <c r="C283">
        <f t="shared" si="16"/>
        <v>44</v>
      </c>
      <c r="D283" t="s">
        <v>37</v>
      </c>
      <c r="E283">
        <f t="shared" si="17"/>
        <v>139</v>
      </c>
      <c r="F283" t="s">
        <v>39</v>
      </c>
      <c r="G283">
        <f t="shared" si="18"/>
        <v>67</v>
      </c>
      <c r="H283" t="s">
        <v>38</v>
      </c>
      <c r="I283">
        <f t="shared" si="19"/>
        <v>52</v>
      </c>
    </row>
    <row r="284" spans="1:9" x14ac:dyDescent="0.25">
      <c r="A284">
        <v>169</v>
      </c>
      <c r="B284" t="s">
        <v>37</v>
      </c>
      <c r="C284">
        <f t="shared" si="16"/>
        <v>108</v>
      </c>
      <c r="D284" t="s">
        <v>38</v>
      </c>
      <c r="E284">
        <f t="shared" si="17"/>
        <v>82</v>
      </c>
      <c r="F284" t="s">
        <v>36</v>
      </c>
      <c r="G284">
        <f t="shared" si="18"/>
        <v>103</v>
      </c>
      <c r="H284" t="s">
        <v>39</v>
      </c>
      <c r="I284">
        <f t="shared" si="19"/>
        <v>123</v>
      </c>
    </row>
    <row r="285" spans="1:9" x14ac:dyDescent="0.25">
      <c r="A285">
        <v>331</v>
      </c>
      <c r="B285" t="s">
        <v>38</v>
      </c>
      <c r="C285">
        <f t="shared" si="16"/>
        <v>103</v>
      </c>
      <c r="D285" t="s">
        <v>39</v>
      </c>
      <c r="E285">
        <f t="shared" si="17"/>
        <v>54</v>
      </c>
      <c r="F285" t="s">
        <v>36</v>
      </c>
      <c r="G285">
        <f t="shared" si="18"/>
        <v>103</v>
      </c>
      <c r="H285" t="s">
        <v>37</v>
      </c>
      <c r="I285">
        <f t="shared" si="19"/>
        <v>17</v>
      </c>
    </row>
    <row r="286" spans="1:9" x14ac:dyDescent="0.25">
      <c r="A286">
        <v>245</v>
      </c>
      <c r="B286" t="s">
        <v>37</v>
      </c>
      <c r="C286">
        <f t="shared" si="16"/>
        <v>108</v>
      </c>
      <c r="D286" t="s">
        <v>38</v>
      </c>
      <c r="E286">
        <f t="shared" si="17"/>
        <v>82</v>
      </c>
      <c r="F286" t="s">
        <v>36</v>
      </c>
      <c r="G286">
        <f t="shared" si="18"/>
        <v>103</v>
      </c>
      <c r="H286" t="s">
        <v>39</v>
      </c>
      <c r="I286">
        <f t="shared" si="19"/>
        <v>123</v>
      </c>
    </row>
    <row r="287" spans="1:9" x14ac:dyDescent="0.25">
      <c r="A287">
        <v>247</v>
      </c>
      <c r="B287" t="s">
        <v>37</v>
      </c>
      <c r="C287">
        <f t="shared" si="16"/>
        <v>108</v>
      </c>
      <c r="D287" t="s">
        <v>38</v>
      </c>
      <c r="E287">
        <f t="shared" si="17"/>
        <v>82</v>
      </c>
      <c r="F287" t="s">
        <v>39</v>
      </c>
      <c r="G287">
        <f t="shared" si="18"/>
        <v>67</v>
      </c>
      <c r="H287" t="s">
        <v>36</v>
      </c>
      <c r="I287">
        <f t="shared" si="19"/>
        <v>117</v>
      </c>
    </row>
    <row r="288" spans="1:9" x14ac:dyDescent="0.25">
      <c r="A288">
        <v>226</v>
      </c>
      <c r="B288" t="s">
        <v>37</v>
      </c>
      <c r="C288">
        <f t="shared" si="16"/>
        <v>108</v>
      </c>
      <c r="D288" t="s">
        <v>38</v>
      </c>
      <c r="E288">
        <f t="shared" si="17"/>
        <v>82</v>
      </c>
      <c r="F288" t="s">
        <v>36</v>
      </c>
      <c r="G288">
        <f t="shared" si="18"/>
        <v>103</v>
      </c>
      <c r="H288" t="s">
        <v>39</v>
      </c>
      <c r="I288">
        <f t="shared" si="19"/>
        <v>123</v>
      </c>
    </row>
    <row r="289" spans="1:9" x14ac:dyDescent="0.25">
      <c r="A289">
        <v>219</v>
      </c>
      <c r="B289" t="s">
        <v>37</v>
      </c>
      <c r="C289">
        <f t="shared" si="16"/>
        <v>108</v>
      </c>
      <c r="D289" t="s">
        <v>38</v>
      </c>
      <c r="E289">
        <f t="shared" si="17"/>
        <v>82</v>
      </c>
      <c r="F289" t="s">
        <v>39</v>
      </c>
      <c r="G289">
        <f t="shared" si="18"/>
        <v>67</v>
      </c>
      <c r="H289" t="s">
        <v>36</v>
      </c>
      <c r="I289">
        <f t="shared" si="19"/>
        <v>117</v>
      </c>
    </row>
    <row r="290" spans="1:9" x14ac:dyDescent="0.25">
      <c r="A290">
        <v>112</v>
      </c>
      <c r="B290" t="s">
        <v>36</v>
      </c>
      <c r="C290">
        <f t="shared" si="16"/>
        <v>44</v>
      </c>
      <c r="D290" t="s">
        <v>38</v>
      </c>
      <c r="E290">
        <f t="shared" si="17"/>
        <v>82</v>
      </c>
      <c r="F290" t="s">
        <v>37</v>
      </c>
      <c r="G290">
        <f t="shared" si="18"/>
        <v>60</v>
      </c>
      <c r="H290" t="s">
        <v>39</v>
      </c>
      <c r="I290">
        <f t="shared" si="19"/>
        <v>123</v>
      </c>
    </row>
    <row r="291" spans="1:9" x14ac:dyDescent="0.25">
      <c r="A291">
        <v>17</v>
      </c>
      <c r="B291" t="s">
        <v>36</v>
      </c>
      <c r="C291">
        <f t="shared" si="16"/>
        <v>44</v>
      </c>
      <c r="D291" t="s">
        <v>37</v>
      </c>
      <c r="E291">
        <f t="shared" si="17"/>
        <v>139</v>
      </c>
      <c r="F291" t="s">
        <v>39</v>
      </c>
      <c r="G291">
        <f t="shared" si="18"/>
        <v>67</v>
      </c>
      <c r="H291" t="s">
        <v>38</v>
      </c>
      <c r="I291">
        <f t="shared" si="19"/>
        <v>52</v>
      </c>
    </row>
    <row r="292" spans="1:9" x14ac:dyDescent="0.25">
      <c r="A292">
        <v>459</v>
      </c>
      <c r="B292" t="s">
        <v>39</v>
      </c>
      <c r="C292">
        <f t="shared" si="16"/>
        <v>76</v>
      </c>
      <c r="D292" t="s">
        <v>38</v>
      </c>
      <c r="E292">
        <f t="shared" si="17"/>
        <v>82</v>
      </c>
      <c r="F292" t="s">
        <v>37</v>
      </c>
      <c r="G292">
        <f t="shared" si="18"/>
        <v>60</v>
      </c>
      <c r="H292" t="s">
        <v>36</v>
      </c>
      <c r="I292">
        <f t="shared" si="19"/>
        <v>117</v>
      </c>
    </row>
    <row r="293" spans="1:9" x14ac:dyDescent="0.25">
      <c r="A293">
        <v>460</v>
      </c>
      <c r="B293" t="s">
        <v>38</v>
      </c>
      <c r="C293">
        <f t="shared" si="16"/>
        <v>103</v>
      </c>
      <c r="D293" t="s">
        <v>39</v>
      </c>
      <c r="E293">
        <f t="shared" si="17"/>
        <v>54</v>
      </c>
      <c r="F293" t="s">
        <v>36</v>
      </c>
      <c r="G293">
        <f t="shared" si="18"/>
        <v>103</v>
      </c>
      <c r="H293" t="s">
        <v>37</v>
      </c>
      <c r="I293">
        <f t="shared" si="19"/>
        <v>17</v>
      </c>
    </row>
    <row r="294" spans="1:9" x14ac:dyDescent="0.25">
      <c r="A294">
        <v>95</v>
      </c>
      <c r="B294" t="s">
        <v>36</v>
      </c>
      <c r="C294">
        <f t="shared" si="16"/>
        <v>44</v>
      </c>
      <c r="D294" t="s">
        <v>37</v>
      </c>
      <c r="E294">
        <f t="shared" si="17"/>
        <v>139</v>
      </c>
      <c r="F294" t="s">
        <v>39</v>
      </c>
      <c r="G294">
        <f t="shared" si="18"/>
        <v>67</v>
      </c>
      <c r="H294" t="s">
        <v>38</v>
      </c>
      <c r="I294">
        <f t="shared" si="19"/>
        <v>52</v>
      </c>
    </row>
    <row r="295" spans="1:9" x14ac:dyDescent="0.25">
      <c r="A295">
        <v>232</v>
      </c>
      <c r="B295" t="s">
        <v>38</v>
      </c>
      <c r="C295">
        <f t="shared" si="16"/>
        <v>103</v>
      </c>
      <c r="D295" t="s">
        <v>39</v>
      </c>
      <c r="E295">
        <f t="shared" si="17"/>
        <v>54</v>
      </c>
      <c r="F295" t="s">
        <v>37</v>
      </c>
      <c r="G295">
        <f t="shared" si="18"/>
        <v>60</v>
      </c>
      <c r="H295" t="s">
        <v>36</v>
      </c>
      <c r="I295">
        <f t="shared" si="19"/>
        <v>117</v>
      </c>
    </row>
    <row r="296" spans="1:9" x14ac:dyDescent="0.25">
      <c r="A296">
        <v>145</v>
      </c>
      <c r="B296" t="s">
        <v>39</v>
      </c>
      <c r="C296">
        <f t="shared" si="16"/>
        <v>76</v>
      </c>
      <c r="D296" t="s">
        <v>38</v>
      </c>
      <c r="E296">
        <f t="shared" si="17"/>
        <v>82</v>
      </c>
      <c r="F296" t="s">
        <v>37</v>
      </c>
      <c r="G296">
        <f t="shared" si="18"/>
        <v>60</v>
      </c>
      <c r="H296" t="s">
        <v>36</v>
      </c>
      <c r="I296">
        <f t="shared" si="19"/>
        <v>117</v>
      </c>
    </row>
    <row r="297" spans="1:9" x14ac:dyDescent="0.25">
      <c r="A297">
        <v>124</v>
      </c>
      <c r="B297" t="s">
        <v>37</v>
      </c>
      <c r="C297">
        <f t="shared" si="16"/>
        <v>108</v>
      </c>
      <c r="D297" t="s">
        <v>38</v>
      </c>
      <c r="E297">
        <f t="shared" si="17"/>
        <v>82</v>
      </c>
      <c r="F297" t="s">
        <v>39</v>
      </c>
      <c r="G297">
        <f t="shared" si="18"/>
        <v>67</v>
      </c>
      <c r="H297" t="s">
        <v>36</v>
      </c>
      <c r="I297">
        <f t="shared" si="19"/>
        <v>117</v>
      </c>
    </row>
    <row r="298" spans="1:9" x14ac:dyDescent="0.25">
      <c r="A298">
        <v>414</v>
      </c>
      <c r="B298" t="s">
        <v>39</v>
      </c>
      <c r="C298">
        <f t="shared" si="16"/>
        <v>76</v>
      </c>
      <c r="D298" t="s">
        <v>37</v>
      </c>
      <c r="E298">
        <f t="shared" si="17"/>
        <v>139</v>
      </c>
      <c r="F298" t="s">
        <v>38</v>
      </c>
      <c r="G298">
        <f t="shared" si="18"/>
        <v>86</v>
      </c>
      <c r="H298" t="s">
        <v>36</v>
      </c>
      <c r="I298">
        <f t="shared" si="19"/>
        <v>117</v>
      </c>
    </row>
    <row r="299" spans="1:9" x14ac:dyDescent="0.25">
      <c r="A299">
        <v>454</v>
      </c>
      <c r="B299" t="s">
        <v>37</v>
      </c>
      <c r="C299">
        <f t="shared" si="16"/>
        <v>108</v>
      </c>
      <c r="D299" t="s">
        <v>36</v>
      </c>
      <c r="E299">
        <f t="shared" si="17"/>
        <v>54</v>
      </c>
      <c r="F299" t="s">
        <v>38</v>
      </c>
      <c r="G299">
        <f t="shared" si="18"/>
        <v>86</v>
      </c>
      <c r="H299" t="s">
        <v>39</v>
      </c>
      <c r="I299">
        <f t="shared" si="19"/>
        <v>123</v>
      </c>
    </row>
    <row r="300" spans="1:9" x14ac:dyDescent="0.25">
      <c r="A300">
        <v>307</v>
      </c>
      <c r="B300" t="s">
        <v>39</v>
      </c>
      <c r="C300">
        <f t="shared" si="16"/>
        <v>76</v>
      </c>
      <c r="D300" t="s">
        <v>38</v>
      </c>
      <c r="E300">
        <f t="shared" si="17"/>
        <v>82</v>
      </c>
      <c r="F300" t="s">
        <v>37</v>
      </c>
      <c r="G300">
        <f t="shared" si="18"/>
        <v>60</v>
      </c>
      <c r="H300" t="s">
        <v>36</v>
      </c>
      <c r="I300">
        <f t="shared" si="19"/>
        <v>117</v>
      </c>
    </row>
    <row r="301" spans="1:9" x14ac:dyDescent="0.25">
      <c r="A301">
        <v>393</v>
      </c>
      <c r="B301" t="s">
        <v>38</v>
      </c>
      <c r="C301">
        <f t="shared" si="16"/>
        <v>103</v>
      </c>
      <c r="D301" t="s">
        <v>37</v>
      </c>
      <c r="E301">
        <f t="shared" si="17"/>
        <v>139</v>
      </c>
      <c r="F301" t="s">
        <v>39</v>
      </c>
      <c r="G301">
        <f t="shared" si="18"/>
        <v>67</v>
      </c>
      <c r="H301" t="s">
        <v>36</v>
      </c>
      <c r="I301">
        <f t="shared" si="19"/>
        <v>117</v>
      </c>
    </row>
    <row r="302" spans="1:9" x14ac:dyDescent="0.25">
      <c r="A302">
        <v>123</v>
      </c>
      <c r="B302" t="s">
        <v>37</v>
      </c>
      <c r="C302">
        <f t="shared" si="16"/>
        <v>108</v>
      </c>
      <c r="D302" t="s">
        <v>38</v>
      </c>
      <c r="E302">
        <f t="shared" si="17"/>
        <v>82</v>
      </c>
      <c r="F302" t="s">
        <v>39</v>
      </c>
      <c r="G302">
        <f t="shared" si="18"/>
        <v>67</v>
      </c>
      <c r="H302" t="s">
        <v>36</v>
      </c>
      <c r="I302">
        <f t="shared" si="19"/>
        <v>117</v>
      </c>
    </row>
    <row r="303" spans="1:9" x14ac:dyDescent="0.25">
      <c r="A303">
        <v>16</v>
      </c>
      <c r="B303" t="s">
        <v>39</v>
      </c>
      <c r="C303">
        <f t="shared" si="16"/>
        <v>76</v>
      </c>
      <c r="D303" t="s">
        <v>37</v>
      </c>
      <c r="E303">
        <f t="shared" si="17"/>
        <v>139</v>
      </c>
      <c r="F303" t="s">
        <v>38</v>
      </c>
      <c r="G303">
        <f t="shared" si="18"/>
        <v>86</v>
      </c>
      <c r="H303" t="s">
        <v>36</v>
      </c>
      <c r="I303">
        <f t="shared" si="19"/>
        <v>117</v>
      </c>
    </row>
    <row r="304" spans="1:9" x14ac:dyDescent="0.25">
      <c r="A304">
        <v>142</v>
      </c>
      <c r="B304" t="s">
        <v>39</v>
      </c>
      <c r="C304">
        <f t="shared" si="16"/>
        <v>76</v>
      </c>
      <c r="D304" t="s">
        <v>37</v>
      </c>
      <c r="E304">
        <f t="shared" si="17"/>
        <v>139</v>
      </c>
      <c r="F304" t="s">
        <v>38</v>
      </c>
      <c r="G304">
        <f t="shared" si="18"/>
        <v>86</v>
      </c>
      <c r="H304" t="s">
        <v>36</v>
      </c>
      <c r="I304">
        <f t="shared" si="19"/>
        <v>117</v>
      </c>
    </row>
    <row r="305" spans="1:9" x14ac:dyDescent="0.25">
      <c r="A305">
        <v>229</v>
      </c>
      <c r="B305" t="s">
        <v>37</v>
      </c>
      <c r="C305">
        <f t="shared" si="16"/>
        <v>108</v>
      </c>
      <c r="D305" t="s">
        <v>38</v>
      </c>
      <c r="E305">
        <f t="shared" si="17"/>
        <v>82</v>
      </c>
      <c r="F305" t="s">
        <v>39</v>
      </c>
      <c r="G305">
        <f t="shared" si="18"/>
        <v>67</v>
      </c>
      <c r="H305" t="s">
        <v>36</v>
      </c>
      <c r="I305">
        <f t="shared" si="19"/>
        <v>117</v>
      </c>
    </row>
    <row r="306" spans="1:9" x14ac:dyDescent="0.25">
      <c r="A306">
        <v>451</v>
      </c>
      <c r="B306" t="s">
        <v>39</v>
      </c>
      <c r="C306">
        <f t="shared" si="16"/>
        <v>76</v>
      </c>
      <c r="D306" t="s">
        <v>37</v>
      </c>
      <c r="E306">
        <f t="shared" si="17"/>
        <v>139</v>
      </c>
      <c r="F306" t="s">
        <v>38</v>
      </c>
      <c r="G306">
        <f t="shared" si="18"/>
        <v>86</v>
      </c>
      <c r="I306">
        <f t="shared" si="19"/>
        <v>0</v>
      </c>
    </row>
    <row r="307" spans="1:9" x14ac:dyDescent="0.25">
      <c r="A307">
        <v>357</v>
      </c>
      <c r="B307" t="s">
        <v>37</v>
      </c>
      <c r="C307">
        <f t="shared" si="16"/>
        <v>108</v>
      </c>
      <c r="D307" t="s">
        <v>36</v>
      </c>
      <c r="E307">
        <f t="shared" si="17"/>
        <v>54</v>
      </c>
      <c r="F307" t="s">
        <v>39</v>
      </c>
      <c r="G307">
        <f t="shared" si="18"/>
        <v>67</v>
      </c>
      <c r="H307" t="s">
        <v>38</v>
      </c>
      <c r="I307">
        <f t="shared" si="19"/>
        <v>52</v>
      </c>
    </row>
    <row r="308" spans="1:9" x14ac:dyDescent="0.25">
      <c r="A308">
        <v>298</v>
      </c>
      <c r="B308" t="s">
        <v>37</v>
      </c>
      <c r="C308">
        <f t="shared" si="16"/>
        <v>108</v>
      </c>
      <c r="D308" t="s">
        <v>39</v>
      </c>
      <c r="E308">
        <f t="shared" si="17"/>
        <v>54</v>
      </c>
      <c r="F308" t="s">
        <v>38</v>
      </c>
      <c r="G308">
        <f t="shared" si="18"/>
        <v>86</v>
      </c>
      <c r="H308" t="s">
        <v>36</v>
      </c>
      <c r="I308">
        <f t="shared" si="19"/>
        <v>117</v>
      </c>
    </row>
    <row r="309" spans="1:9" x14ac:dyDescent="0.25">
      <c r="A309">
        <v>20</v>
      </c>
      <c r="B309" t="s">
        <v>38</v>
      </c>
      <c r="C309">
        <f t="shared" si="16"/>
        <v>103</v>
      </c>
      <c r="D309" t="s">
        <v>37</v>
      </c>
      <c r="E309">
        <f t="shared" si="17"/>
        <v>139</v>
      </c>
      <c r="F309" t="s">
        <v>36</v>
      </c>
      <c r="G309">
        <f t="shared" si="18"/>
        <v>103</v>
      </c>
      <c r="H309" t="s">
        <v>39</v>
      </c>
      <c r="I309">
        <f t="shared" si="19"/>
        <v>123</v>
      </c>
    </row>
    <row r="310" spans="1:9" x14ac:dyDescent="0.25">
      <c r="A310">
        <v>192</v>
      </c>
      <c r="B310" t="s">
        <v>37</v>
      </c>
      <c r="C310">
        <f t="shared" si="16"/>
        <v>108</v>
      </c>
      <c r="D310" t="s">
        <v>38</v>
      </c>
      <c r="E310">
        <f t="shared" si="17"/>
        <v>82</v>
      </c>
      <c r="F310" t="s">
        <v>36</v>
      </c>
      <c r="G310">
        <f t="shared" si="18"/>
        <v>103</v>
      </c>
      <c r="H310" t="s">
        <v>39</v>
      </c>
      <c r="I310">
        <f t="shared" si="19"/>
        <v>123</v>
      </c>
    </row>
    <row r="311" spans="1:9" x14ac:dyDescent="0.25">
      <c r="A311">
        <v>41</v>
      </c>
      <c r="B311" t="s">
        <v>37</v>
      </c>
      <c r="C311">
        <f t="shared" si="16"/>
        <v>108</v>
      </c>
      <c r="D311" t="s">
        <v>38</v>
      </c>
      <c r="E311">
        <f t="shared" si="17"/>
        <v>82</v>
      </c>
      <c r="F311" t="s">
        <v>36</v>
      </c>
      <c r="G311">
        <f t="shared" si="18"/>
        <v>103</v>
      </c>
      <c r="H311" t="s">
        <v>39</v>
      </c>
      <c r="I311">
        <f t="shared" si="19"/>
        <v>123</v>
      </c>
    </row>
    <row r="312" spans="1:9" x14ac:dyDescent="0.25">
      <c r="A312">
        <v>384</v>
      </c>
      <c r="B312" t="s">
        <v>36</v>
      </c>
      <c r="C312">
        <f t="shared" si="16"/>
        <v>44</v>
      </c>
      <c r="D312" t="s">
        <v>37</v>
      </c>
      <c r="E312">
        <f t="shared" si="17"/>
        <v>139</v>
      </c>
      <c r="G312">
        <f t="shared" si="18"/>
        <v>0</v>
      </c>
      <c r="I312">
        <f t="shared" si="19"/>
        <v>0</v>
      </c>
    </row>
    <row r="313" spans="1:9" x14ac:dyDescent="0.25">
      <c r="A313">
        <v>104</v>
      </c>
      <c r="B313" t="s">
        <v>37</v>
      </c>
      <c r="C313">
        <f t="shared" si="16"/>
        <v>108</v>
      </c>
      <c r="D313" t="s">
        <v>36</v>
      </c>
      <c r="E313">
        <f t="shared" si="17"/>
        <v>54</v>
      </c>
      <c r="F313" t="s">
        <v>38</v>
      </c>
      <c r="G313">
        <f t="shared" si="18"/>
        <v>86</v>
      </c>
      <c r="H313" t="s">
        <v>39</v>
      </c>
      <c r="I313">
        <f t="shared" si="19"/>
        <v>123</v>
      </c>
    </row>
    <row r="314" spans="1:9" x14ac:dyDescent="0.25">
      <c r="A314">
        <v>282</v>
      </c>
      <c r="B314" t="s">
        <v>37</v>
      </c>
      <c r="C314">
        <f t="shared" si="16"/>
        <v>108</v>
      </c>
      <c r="D314" t="s">
        <v>39</v>
      </c>
      <c r="E314">
        <f t="shared" si="17"/>
        <v>54</v>
      </c>
      <c r="F314" t="s">
        <v>36</v>
      </c>
      <c r="G314">
        <f t="shared" si="18"/>
        <v>103</v>
      </c>
      <c r="H314" t="s">
        <v>38</v>
      </c>
      <c r="I314">
        <f t="shared" si="19"/>
        <v>52</v>
      </c>
    </row>
    <row r="315" spans="1:9" x14ac:dyDescent="0.25">
      <c r="A315">
        <v>22</v>
      </c>
      <c r="B315" t="s">
        <v>36</v>
      </c>
      <c r="C315">
        <f t="shared" si="16"/>
        <v>44</v>
      </c>
      <c r="D315" t="s">
        <v>37</v>
      </c>
      <c r="E315">
        <f t="shared" si="17"/>
        <v>139</v>
      </c>
      <c r="F315" t="s">
        <v>38</v>
      </c>
      <c r="G315">
        <f t="shared" si="18"/>
        <v>86</v>
      </c>
      <c r="H315" t="s">
        <v>39</v>
      </c>
      <c r="I315">
        <f t="shared" si="19"/>
        <v>123</v>
      </c>
    </row>
    <row r="316" spans="1:9" x14ac:dyDescent="0.25">
      <c r="A316">
        <v>185</v>
      </c>
      <c r="B316" t="s">
        <v>37</v>
      </c>
      <c r="C316">
        <f t="shared" si="16"/>
        <v>108</v>
      </c>
      <c r="D316" t="s">
        <v>39</v>
      </c>
      <c r="E316">
        <f t="shared" si="17"/>
        <v>54</v>
      </c>
      <c r="F316" t="s">
        <v>38</v>
      </c>
      <c r="G316">
        <f t="shared" si="18"/>
        <v>86</v>
      </c>
      <c r="H316" t="s">
        <v>36</v>
      </c>
      <c r="I316">
        <f t="shared" si="19"/>
        <v>117</v>
      </c>
    </row>
    <row r="317" spans="1:9" x14ac:dyDescent="0.25">
      <c r="A317">
        <v>28</v>
      </c>
      <c r="B317" t="s">
        <v>37</v>
      </c>
      <c r="C317">
        <f t="shared" si="16"/>
        <v>108</v>
      </c>
      <c r="D317" t="s">
        <v>36</v>
      </c>
      <c r="E317">
        <f t="shared" si="17"/>
        <v>54</v>
      </c>
      <c r="F317" t="s">
        <v>38</v>
      </c>
      <c r="G317">
        <f t="shared" si="18"/>
        <v>86</v>
      </c>
      <c r="H317" t="s">
        <v>39</v>
      </c>
      <c r="I317">
        <f t="shared" si="19"/>
        <v>123</v>
      </c>
    </row>
    <row r="318" spans="1:9" x14ac:dyDescent="0.25">
      <c r="A318">
        <v>352</v>
      </c>
      <c r="B318" t="s">
        <v>37</v>
      </c>
      <c r="C318">
        <f t="shared" si="16"/>
        <v>108</v>
      </c>
      <c r="D318" t="s">
        <v>36</v>
      </c>
      <c r="E318">
        <f t="shared" si="17"/>
        <v>54</v>
      </c>
      <c r="F318" t="s">
        <v>39</v>
      </c>
      <c r="G318">
        <f t="shared" si="18"/>
        <v>67</v>
      </c>
      <c r="H318" t="s">
        <v>38</v>
      </c>
      <c r="I318">
        <f t="shared" si="19"/>
        <v>52</v>
      </c>
    </row>
    <row r="319" spans="1:9" x14ac:dyDescent="0.25">
      <c r="A319">
        <v>221</v>
      </c>
      <c r="B319" t="s">
        <v>38</v>
      </c>
      <c r="C319">
        <f t="shared" si="16"/>
        <v>103</v>
      </c>
      <c r="D319" t="s">
        <v>37</v>
      </c>
      <c r="E319">
        <f t="shared" si="17"/>
        <v>139</v>
      </c>
      <c r="F319" t="s">
        <v>36</v>
      </c>
      <c r="G319">
        <f t="shared" si="18"/>
        <v>103</v>
      </c>
      <c r="H319" t="s">
        <v>39</v>
      </c>
      <c r="I319">
        <f t="shared" si="19"/>
        <v>123</v>
      </c>
    </row>
    <row r="320" spans="1:9" x14ac:dyDescent="0.25">
      <c r="A320">
        <v>96</v>
      </c>
      <c r="B320" t="s">
        <v>37</v>
      </c>
      <c r="C320">
        <f t="shared" si="16"/>
        <v>108</v>
      </c>
      <c r="D320" t="s">
        <v>39</v>
      </c>
      <c r="E320">
        <f t="shared" si="17"/>
        <v>54</v>
      </c>
      <c r="F320" t="s">
        <v>36</v>
      </c>
      <c r="G320">
        <f t="shared" si="18"/>
        <v>103</v>
      </c>
      <c r="H320" t="s">
        <v>38</v>
      </c>
      <c r="I320">
        <f t="shared" si="19"/>
        <v>52</v>
      </c>
    </row>
    <row r="321" spans="1:9" x14ac:dyDescent="0.25">
      <c r="A321">
        <v>401</v>
      </c>
      <c r="B321" t="s">
        <v>37</v>
      </c>
      <c r="C321">
        <f t="shared" si="16"/>
        <v>108</v>
      </c>
      <c r="D321" t="s">
        <v>38</v>
      </c>
      <c r="E321">
        <f t="shared" si="17"/>
        <v>82</v>
      </c>
      <c r="F321" t="s">
        <v>36</v>
      </c>
      <c r="G321">
        <f t="shared" si="18"/>
        <v>103</v>
      </c>
      <c r="H321" t="s">
        <v>39</v>
      </c>
      <c r="I321">
        <f t="shared" si="19"/>
        <v>123</v>
      </c>
    </row>
    <row r="322" spans="1:9" x14ac:dyDescent="0.25">
      <c r="A322">
        <v>18</v>
      </c>
      <c r="B322" t="s">
        <v>38</v>
      </c>
      <c r="C322">
        <f t="shared" si="16"/>
        <v>103</v>
      </c>
      <c r="D322" t="s">
        <v>37</v>
      </c>
      <c r="E322">
        <f t="shared" si="17"/>
        <v>139</v>
      </c>
      <c r="F322" t="s">
        <v>36</v>
      </c>
      <c r="G322">
        <f t="shared" si="18"/>
        <v>103</v>
      </c>
      <c r="H322" t="s">
        <v>39</v>
      </c>
      <c r="I322">
        <f t="shared" si="19"/>
        <v>123</v>
      </c>
    </row>
    <row r="323" spans="1:9" x14ac:dyDescent="0.25">
      <c r="A323">
        <v>231</v>
      </c>
      <c r="B323" t="s">
        <v>37</v>
      </c>
      <c r="C323">
        <f t="shared" si="16"/>
        <v>108</v>
      </c>
      <c r="D323" t="s">
        <v>38</v>
      </c>
      <c r="E323">
        <f t="shared" si="17"/>
        <v>82</v>
      </c>
      <c r="F323" t="s">
        <v>36</v>
      </c>
      <c r="G323">
        <f t="shared" si="18"/>
        <v>103</v>
      </c>
      <c r="H323" t="s">
        <v>39</v>
      </c>
      <c r="I323">
        <f t="shared" si="19"/>
        <v>123</v>
      </c>
    </row>
    <row r="324" spans="1:9" x14ac:dyDescent="0.25">
      <c r="A324">
        <v>43</v>
      </c>
      <c r="B324" t="s">
        <v>39</v>
      </c>
      <c r="C324">
        <f t="shared" ref="C324:C335" si="20">COUNTIF(B:B,B324)</f>
        <v>76</v>
      </c>
      <c r="D324" t="s">
        <v>37</v>
      </c>
      <c r="E324">
        <f t="shared" ref="E324:E335" si="21">COUNTIF(D:D,D324)</f>
        <v>139</v>
      </c>
      <c r="F324" t="s">
        <v>36</v>
      </c>
      <c r="G324">
        <f t="shared" ref="G324:G335" si="22">COUNTIF(F:F,F324)</f>
        <v>103</v>
      </c>
      <c r="H324" t="s">
        <v>38</v>
      </c>
      <c r="I324">
        <f t="shared" ref="I324:I335" si="23">COUNTIF(H:H,H324)</f>
        <v>52</v>
      </c>
    </row>
    <row r="325" spans="1:9" x14ac:dyDescent="0.25">
      <c r="A325">
        <v>48</v>
      </c>
      <c r="B325" t="s">
        <v>37</v>
      </c>
      <c r="C325">
        <f t="shared" si="20"/>
        <v>108</v>
      </c>
      <c r="D325" t="s">
        <v>38</v>
      </c>
      <c r="E325">
        <f t="shared" si="21"/>
        <v>82</v>
      </c>
      <c r="F325" t="s">
        <v>39</v>
      </c>
      <c r="G325">
        <f t="shared" si="22"/>
        <v>67</v>
      </c>
      <c r="H325" t="s">
        <v>36</v>
      </c>
      <c r="I325">
        <f t="shared" si="23"/>
        <v>117</v>
      </c>
    </row>
    <row r="326" spans="1:9" x14ac:dyDescent="0.25">
      <c r="A326">
        <v>119</v>
      </c>
      <c r="B326" t="s">
        <v>38</v>
      </c>
      <c r="C326">
        <f t="shared" si="20"/>
        <v>103</v>
      </c>
      <c r="D326" t="s">
        <v>37</v>
      </c>
      <c r="E326">
        <f t="shared" si="21"/>
        <v>139</v>
      </c>
      <c r="F326" t="s">
        <v>36</v>
      </c>
      <c r="G326">
        <f t="shared" si="22"/>
        <v>103</v>
      </c>
      <c r="H326" t="s">
        <v>39</v>
      </c>
      <c r="I326">
        <f t="shared" si="23"/>
        <v>123</v>
      </c>
    </row>
    <row r="327" spans="1:9" x14ac:dyDescent="0.25">
      <c r="A327">
        <v>327</v>
      </c>
      <c r="B327" t="s">
        <v>38</v>
      </c>
      <c r="C327">
        <f t="shared" si="20"/>
        <v>103</v>
      </c>
      <c r="D327" t="s">
        <v>37</v>
      </c>
      <c r="E327">
        <f t="shared" si="21"/>
        <v>139</v>
      </c>
      <c r="F327" t="s">
        <v>36</v>
      </c>
      <c r="G327">
        <f t="shared" si="22"/>
        <v>103</v>
      </c>
      <c r="H327" t="s">
        <v>39</v>
      </c>
      <c r="I327">
        <f t="shared" si="23"/>
        <v>123</v>
      </c>
    </row>
    <row r="328" spans="1:9" x14ac:dyDescent="0.25">
      <c r="A328">
        <v>418</v>
      </c>
      <c r="B328" t="s">
        <v>39</v>
      </c>
      <c r="C328">
        <f t="shared" si="20"/>
        <v>76</v>
      </c>
      <c r="D328" t="s">
        <v>37</v>
      </c>
      <c r="E328">
        <f t="shared" si="21"/>
        <v>139</v>
      </c>
      <c r="F328" t="s">
        <v>36</v>
      </c>
      <c r="G328">
        <f t="shared" si="22"/>
        <v>103</v>
      </c>
      <c r="H328" t="s">
        <v>38</v>
      </c>
      <c r="I328">
        <f t="shared" si="23"/>
        <v>52</v>
      </c>
    </row>
    <row r="329" spans="1:9" x14ac:dyDescent="0.25">
      <c r="A329">
        <v>183</v>
      </c>
      <c r="B329" t="s">
        <v>37</v>
      </c>
      <c r="C329">
        <f t="shared" si="20"/>
        <v>108</v>
      </c>
      <c r="D329" t="s">
        <v>39</v>
      </c>
      <c r="E329">
        <f t="shared" si="21"/>
        <v>54</v>
      </c>
      <c r="F329" t="s">
        <v>38</v>
      </c>
      <c r="G329">
        <f t="shared" si="22"/>
        <v>86</v>
      </c>
      <c r="H329" t="s">
        <v>36</v>
      </c>
      <c r="I329">
        <f t="shared" si="23"/>
        <v>117</v>
      </c>
    </row>
    <row r="330" spans="1:9" x14ac:dyDescent="0.25">
      <c r="A330">
        <v>362</v>
      </c>
      <c r="B330" t="s">
        <v>37</v>
      </c>
      <c r="C330">
        <f t="shared" si="20"/>
        <v>108</v>
      </c>
      <c r="D330" t="s">
        <v>36</v>
      </c>
      <c r="E330">
        <f t="shared" si="21"/>
        <v>54</v>
      </c>
      <c r="F330" t="s">
        <v>39</v>
      </c>
      <c r="G330">
        <f t="shared" si="22"/>
        <v>67</v>
      </c>
      <c r="H330" t="s">
        <v>38</v>
      </c>
      <c r="I330">
        <f t="shared" si="23"/>
        <v>52</v>
      </c>
    </row>
    <row r="331" spans="1:9" x14ac:dyDescent="0.25">
      <c r="A331">
        <v>217</v>
      </c>
      <c r="B331" t="s">
        <v>37</v>
      </c>
      <c r="C331">
        <f t="shared" si="20"/>
        <v>108</v>
      </c>
      <c r="D331" t="s">
        <v>36</v>
      </c>
      <c r="E331">
        <f t="shared" si="21"/>
        <v>54</v>
      </c>
      <c r="F331" t="s">
        <v>38</v>
      </c>
      <c r="G331">
        <f t="shared" si="22"/>
        <v>86</v>
      </c>
      <c r="H331" t="s">
        <v>39</v>
      </c>
      <c r="I331">
        <f t="shared" si="23"/>
        <v>123</v>
      </c>
    </row>
    <row r="332" spans="1:9" x14ac:dyDescent="0.25">
      <c r="A332">
        <v>234</v>
      </c>
      <c r="B332" t="s">
        <v>39</v>
      </c>
      <c r="C332">
        <f t="shared" si="20"/>
        <v>76</v>
      </c>
      <c r="D332" t="s">
        <v>37</v>
      </c>
      <c r="E332">
        <f t="shared" si="21"/>
        <v>139</v>
      </c>
      <c r="F332" t="s">
        <v>36</v>
      </c>
      <c r="G332">
        <f t="shared" si="22"/>
        <v>103</v>
      </c>
      <c r="H332" t="s">
        <v>38</v>
      </c>
      <c r="I332">
        <f t="shared" si="23"/>
        <v>52</v>
      </c>
    </row>
    <row r="333" spans="1:9" x14ac:dyDescent="0.25">
      <c r="A333">
        <v>35</v>
      </c>
      <c r="B333" t="s">
        <v>38</v>
      </c>
      <c r="C333">
        <f t="shared" si="20"/>
        <v>103</v>
      </c>
      <c r="E333">
        <f t="shared" si="21"/>
        <v>0</v>
      </c>
      <c r="G333">
        <f t="shared" si="22"/>
        <v>0</v>
      </c>
      <c r="I333">
        <f t="shared" si="23"/>
        <v>0</v>
      </c>
    </row>
    <row r="334" spans="1:9" x14ac:dyDescent="0.25">
      <c r="A334">
        <v>73</v>
      </c>
      <c r="B334" t="s">
        <v>38</v>
      </c>
      <c r="C334">
        <f t="shared" si="20"/>
        <v>103</v>
      </c>
      <c r="D334" t="s">
        <v>37</v>
      </c>
      <c r="E334">
        <f t="shared" si="21"/>
        <v>139</v>
      </c>
      <c r="F334" t="s">
        <v>39</v>
      </c>
      <c r="G334">
        <f t="shared" si="22"/>
        <v>67</v>
      </c>
      <c r="H334" t="s">
        <v>36</v>
      </c>
      <c r="I334">
        <f t="shared" si="23"/>
        <v>117</v>
      </c>
    </row>
    <row r="335" spans="1:9" x14ac:dyDescent="0.25">
      <c r="A335">
        <v>304</v>
      </c>
      <c r="B335" t="s">
        <v>38</v>
      </c>
      <c r="C335">
        <f t="shared" si="20"/>
        <v>103</v>
      </c>
      <c r="D335" t="s">
        <v>39</v>
      </c>
      <c r="E335">
        <f t="shared" si="21"/>
        <v>54</v>
      </c>
      <c r="F335" t="s">
        <v>37</v>
      </c>
      <c r="G335">
        <f t="shared" si="22"/>
        <v>60</v>
      </c>
      <c r="H335" t="s">
        <v>36</v>
      </c>
      <c r="I335">
        <f t="shared" si="23"/>
        <v>117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9.140625" style="9"/>
    <col min="3" max="3" width="16.42578125" customWidth="1"/>
    <col min="4" max="4" width="12.85546875" bestFit="1" customWidth="1"/>
  </cols>
  <sheetData>
    <row r="1" spans="1:4" ht="30" x14ac:dyDescent="0.25">
      <c r="A1" s="4" t="s">
        <v>14</v>
      </c>
      <c r="C1" s="24" t="s">
        <v>27</v>
      </c>
    </row>
    <row r="2" spans="1:4" x14ac:dyDescent="0.25">
      <c r="A2" s="6" t="s">
        <v>36</v>
      </c>
      <c r="C2" t="s">
        <v>0</v>
      </c>
      <c r="D2" t="str">
        <f>('Round 1'!$A$7)</f>
        <v>Debbie Ajagbe</v>
      </c>
    </row>
    <row r="3" spans="1:4" x14ac:dyDescent="0.25">
      <c r="A3" s="6" t="s">
        <v>37</v>
      </c>
      <c r="C3" t="s">
        <v>2</v>
      </c>
      <c r="D3" t="str">
        <f>('Round 2'!$A$7)</f>
        <v>Michael Sanchez</v>
      </c>
    </row>
    <row r="4" spans="1:4" x14ac:dyDescent="0.25">
      <c r="A4" s="6" t="s">
        <v>38</v>
      </c>
      <c r="C4" t="s">
        <v>3</v>
      </c>
      <c r="D4" t="str">
        <f>('Round 3'!$A$7)</f>
        <v>N/A</v>
      </c>
    </row>
    <row r="5" spans="1:4" x14ac:dyDescent="0.25">
      <c r="A5" s="6" t="s">
        <v>39</v>
      </c>
      <c r="C5" t="s">
        <v>4</v>
      </c>
      <c r="D5" t="str">
        <f>('Round 4'!$A$7)</f>
        <v>N/A</v>
      </c>
    </row>
    <row r="6" spans="1:4" x14ac:dyDescent="0.25">
      <c r="A6" s="6" t="s">
        <v>22</v>
      </c>
      <c r="C6" t="s">
        <v>5</v>
      </c>
      <c r="D6" t="str">
        <f>('Round 5'!$A$7)</f>
        <v>N/A</v>
      </c>
    </row>
    <row r="7" spans="1:4" x14ac:dyDescent="0.25">
      <c r="A7" s="6" t="s">
        <v>22</v>
      </c>
      <c r="C7" t="s">
        <v>6</v>
      </c>
      <c r="D7" t="str">
        <f>('Round 6'!$A$7)</f>
        <v>N/A</v>
      </c>
    </row>
    <row r="8" spans="1:4" x14ac:dyDescent="0.25">
      <c r="A8" s="6" t="s">
        <v>22</v>
      </c>
      <c r="C8" t="s">
        <v>15</v>
      </c>
      <c r="D8" t="str">
        <f>('Round 7'!$A$7)</f>
        <v>N/A</v>
      </c>
    </row>
    <row r="9" spans="1:4" x14ac:dyDescent="0.25">
      <c r="A9" s="6" t="s">
        <v>22</v>
      </c>
      <c r="C9" t="s">
        <v>16</v>
      </c>
      <c r="D9" t="str">
        <f>('Round 8'!$A$7)</f>
        <v>N/A</v>
      </c>
    </row>
    <row r="10" spans="1:4" x14ac:dyDescent="0.25">
      <c r="A10" s="6" t="s">
        <v>22</v>
      </c>
      <c r="C10" t="s">
        <v>17</v>
      </c>
      <c r="D10" t="str">
        <f>('Round 9'!$A$7)</f>
        <v>N/A</v>
      </c>
    </row>
    <row r="11" spans="1:4" x14ac:dyDescent="0.25">
      <c r="A11" s="6" t="s">
        <v>22</v>
      </c>
      <c r="C11" t="s">
        <v>18</v>
      </c>
      <c r="D11" t="str">
        <f>('Round 10'!$A$7)</f>
        <v>N/A</v>
      </c>
    </row>
  </sheetData>
  <pageMargins left="0.7" right="0.7" top="0.75" bottom="0.75" header="0.3" footer="0.3"/>
  <pageSetup paperSize="0" orientation="portrait" horizontalDpi="0" verticalDpi="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82"/>
  <sheetViews>
    <sheetView tabSelected="1" topLeftCell="AQ1" workbookViewId="0">
      <selection activeCell="AX20" sqref="AX20"/>
    </sheetView>
  </sheetViews>
  <sheetFormatPr defaultColWidth="12.7109375" defaultRowHeight="15" x14ac:dyDescent="0.25"/>
  <cols>
    <col min="3" max="3" width="18" bestFit="1" customWidth="1"/>
    <col min="5" max="5" width="12.7109375" style="21"/>
    <col min="6" max="6" width="13.7109375" style="9" bestFit="1" customWidth="1"/>
    <col min="8" max="8" width="18" bestFit="1" customWidth="1"/>
    <col min="10" max="10" width="12.7109375" style="18"/>
    <col min="11" max="11" width="18" style="9" bestFit="1" customWidth="1"/>
    <col min="13" max="13" width="18" bestFit="1" customWidth="1"/>
    <col min="16" max="16" width="13.7109375" style="9" bestFit="1" customWidth="1"/>
    <col min="18" max="18" width="18" bestFit="1" customWidth="1"/>
    <col min="21" max="21" width="17.42578125" style="9" bestFit="1" customWidth="1"/>
    <col min="23" max="23" width="18" bestFit="1" customWidth="1"/>
    <col min="26" max="26" width="14.42578125" style="9" bestFit="1" customWidth="1"/>
    <col min="28" max="28" width="17.42578125" bestFit="1" customWidth="1"/>
    <col min="31" max="31" width="13.7109375" style="9" bestFit="1" customWidth="1"/>
    <col min="33" max="33" width="17.42578125" bestFit="1" customWidth="1"/>
    <col min="36" max="36" width="17.42578125" style="9" bestFit="1" customWidth="1"/>
    <col min="38" max="38" width="17.42578125" bestFit="1" customWidth="1"/>
    <col min="41" max="41" width="17.42578125" style="9" bestFit="1" customWidth="1"/>
    <col min="43" max="43" width="17.42578125" bestFit="1" customWidth="1"/>
    <col min="46" max="46" width="12.7109375" style="9"/>
    <col min="48" max="48" width="17.42578125" bestFit="1" customWidth="1"/>
    <col min="51" max="51" width="12.7109375" style="9"/>
  </cols>
  <sheetData>
    <row r="1" spans="1:51" s="2" customFormat="1" x14ac:dyDescent="0.25">
      <c r="A1" s="4" t="s">
        <v>11</v>
      </c>
      <c r="B1" s="31" t="s">
        <v>0</v>
      </c>
      <c r="C1" s="31"/>
      <c r="D1" s="31"/>
      <c r="E1" s="31"/>
      <c r="F1" s="32"/>
      <c r="G1" s="31" t="s">
        <v>2</v>
      </c>
      <c r="H1" s="31"/>
      <c r="I1" s="31"/>
      <c r="J1" s="31"/>
      <c r="K1" s="32"/>
      <c r="L1" s="31" t="s">
        <v>3</v>
      </c>
      <c r="M1" s="31"/>
      <c r="N1" s="31"/>
      <c r="O1" s="31"/>
      <c r="P1" s="32"/>
      <c r="Q1" s="30" t="s">
        <v>4</v>
      </c>
      <c r="R1" s="31"/>
      <c r="S1" s="31"/>
      <c r="T1" s="31"/>
      <c r="U1" s="32"/>
      <c r="V1" s="30" t="s">
        <v>5</v>
      </c>
      <c r="W1" s="31"/>
      <c r="X1" s="31"/>
      <c r="Y1" s="31"/>
      <c r="Z1" s="32"/>
      <c r="AA1" s="30" t="s">
        <v>6</v>
      </c>
      <c r="AB1" s="31"/>
      <c r="AC1" s="31"/>
      <c r="AD1" s="31"/>
      <c r="AE1" s="32"/>
      <c r="AF1" s="30" t="s">
        <v>15</v>
      </c>
      <c r="AG1" s="31"/>
      <c r="AH1" s="31"/>
      <c r="AI1" s="31"/>
      <c r="AJ1" s="32"/>
      <c r="AK1" s="30" t="s">
        <v>16</v>
      </c>
      <c r="AL1" s="31"/>
      <c r="AM1" s="31"/>
      <c r="AN1" s="31"/>
      <c r="AO1" s="32"/>
      <c r="AP1" s="30" t="s">
        <v>17</v>
      </c>
      <c r="AQ1" s="31"/>
      <c r="AR1" s="31"/>
      <c r="AS1" s="31"/>
      <c r="AT1" s="32"/>
      <c r="AU1" s="30" t="s">
        <v>18</v>
      </c>
      <c r="AV1" s="31"/>
      <c r="AW1" s="31"/>
      <c r="AX1" s="31"/>
      <c r="AY1" s="32"/>
    </row>
    <row r="2" spans="1:51" ht="30" x14ac:dyDescent="0.25">
      <c r="A2" s="4"/>
      <c r="B2" s="25" t="s">
        <v>31</v>
      </c>
      <c r="C2" s="11" t="s">
        <v>28</v>
      </c>
      <c r="D2" s="12" t="s">
        <v>20</v>
      </c>
      <c r="E2" s="20" t="s">
        <v>25</v>
      </c>
      <c r="F2" s="19" t="s">
        <v>24</v>
      </c>
      <c r="G2" s="16" t="s">
        <v>23</v>
      </c>
      <c r="H2" s="11" t="s">
        <v>28</v>
      </c>
      <c r="I2" s="12" t="s">
        <v>20</v>
      </c>
      <c r="J2" s="20" t="s">
        <v>25</v>
      </c>
      <c r="K2" s="19" t="s">
        <v>24</v>
      </c>
      <c r="L2" s="11" t="s">
        <v>19</v>
      </c>
      <c r="M2" s="11" t="s">
        <v>28</v>
      </c>
      <c r="N2" s="12" t="s">
        <v>20</v>
      </c>
      <c r="O2" s="20" t="s">
        <v>25</v>
      </c>
      <c r="P2" s="19" t="s">
        <v>24</v>
      </c>
      <c r="Q2" s="11" t="s">
        <v>19</v>
      </c>
      <c r="R2" s="11" t="s">
        <v>28</v>
      </c>
      <c r="S2" s="12" t="s">
        <v>20</v>
      </c>
      <c r="T2" s="20" t="s">
        <v>25</v>
      </c>
      <c r="U2" s="19" t="s">
        <v>24</v>
      </c>
      <c r="V2" s="11" t="s">
        <v>19</v>
      </c>
      <c r="W2" s="11" t="s">
        <v>28</v>
      </c>
      <c r="X2" s="12" t="s">
        <v>20</v>
      </c>
      <c r="Y2" s="20" t="s">
        <v>25</v>
      </c>
      <c r="Z2" s="19" t="s">
        <v>24</v>
      </c>
      <c r="AA2" s="11" t="s">
        <v>19</v>
      </c>
      <c r="AB2" s="11" t="s">
        <v>28</v>
      </c>
      <c r="AC2" s="12" t="s">
        <v>20</v>
      </c>
      <c r="AD2" s="20" t="s">
        <v>25</v>
      </c>
      <c r="AE2" s="19" t="s">
        <v>24</v>
      </c>
      <c r="AF2" s="11" t="s">
        <v>19</v>
      </c>
      <c r="AG2" s="11" t="s">
        <v>28</v>
      </c>
      <c r="AH2" s="12" t="s">
        <v>20</v>
      </c>
      <c r="AI2" s="20" t="s">
        <v>25</v>
      </c>
      <c r="AJ2" s="19" t="s">
        <v>24</v>
      </c>
      <c r="AK2" s="11" t="s">
        <v>19</v>
      </c>
      <c r="AL2" s="11" t="s">
        <v>28</v>
      </c>
      <c r="AM2" s="12" t="s">
        <v>20</v>
      </c>
      <c r="AN2" s="20" t="s">
        <v>25</v>
      </c>
      <c r="AO2" s="19" t="s">
        <v>24</v>
      </c>
      <c r="AP2" s="11" t="s">
        <v>19</v>
      </c>
      <c r="AQ2" s="11" t="s">
        <v>28</v>
      </c>
      <c r="AR2" s="12" t="s">
        <v>20</v>
      </c>
      <c r="AS2" s="20" t="s">
        <v>25</v>
      </c>
      <c r="AT2" s="19" t="s">
        <v>24</v>
      </c>
      <c r="AU2" s="11" t="s">
        <v>19</v>
      </c>
      <c r="AV2" s="11" t="s">
        <v>28</v>
      </c>
      <c r="AW2" s="12" t="s">
        <v>20</v>
      </c>
      <c r="AX2" s="20" t="s">
        <v>25</v>
      </c>
      <c r="AY2" s="19" t="s">
        <v>24</v>
      </c>
    </row>
    <row r="3" spans="1:51" x14ac:dyDescent="0.25">
      <c r="A3">
        <f>'Ballot Data'!A4</f>
        <v>275</v>
      </c>
      <c r="B3">
        <v>1</v>
      </c>
      <c r="C3" t="str">
        <f>INDEX('Ballot Data'!$1:$1048576, MATCH($A3, 'Ballot Data'!$A:$A, 0), MATCH(B3, 'Ballot Data'!$A$3:$T$3, 0))</f>
        <v>Franklin Civantos</v>
      </c>
      <c r="D3" t="str">
        <f>IF(C3='Round 1'!$A$10, "Elected", IF(C3='Round 1'!$A$7, "Excluded", IF('Round 1'!$A$4="Complete", "Complete", "Viable")))</f>
        <v>Viable</v>
      </c>
      <c r="E3" s="21" t="str">
        <f>IF('Round 1'!$A$4="Complete", "Complete", IF(D3="N/A", "N/A", IF(D3="Viable", "No Transfer", IF(D3="Excluded", INDEX('Round 1'!$A$12:$M$617, MATCH($A3, 'Round 1'!$A$12:$A$617, 0), 3)))))</f>
        <v>No Transfer</v>
      </c>
      <c r="F3" s="10" t="str">
        <f>IF('Round 1'!$A$4="Complete", "Complete", IF(E3="N/A", "N/A", IF(E3="No Transfer", E3, IF(INDEX('Ballot Data'!$1:$1048576, MATCH($A3, 'Ballot Data'!$A:$A, 0), MATCH(E3, 'Ballot Data'!$A$3:$U$3, 0))="", "Exhausted", INDEX('Ballot Data'!$1:$1048576, MATCH($A3, 'Ballot Data'!$A:$A, 0), MATCH(E3, 'Ballot Data'!$A$3:$U$3, 0))))))</f>
        <v>No Transfer</v>
      </c>
      <c r="G3" s="15">
        <f t="shared" ref="G3:G34" si="0">IF(E3="No Transfer", B3, IF(OR(F3="Exhausted", F3="N/A"), "N/A", E3))</f>
        <v>1</v>
      </c>
      <c r="H3" t="str">
        <f>IF(G3="Complete", G3, IF(G3="N/A", "N/A", INDEX('Ballot Data'!$1:$1048576, MATCH($A3, 'Ballot Data'!$A:$A, 0), MATCH(G3, 'Ballot Data'!$A$3:$T$3, 0))))</f>
        <v>Franklin Civantos</v>
      </c>
      <c r="I3" t="str">
        <f>IF(G3="N/A", "N/A", IF(H3='Round 2'!$A$10, "Elected", IF(H3='Round 2'!$A$7, "Excluded", IF('Round 2'!$A$4="Complete", "Complete", "Viable"))))</f>
        <v>Viable</v>
      </c>
      <c r="J3" s="21" t="str">
        <f>IF('Round 2'!$A$4="Complete", "Complete", IF(I3="N/A", "N/A", IF(I3="Viable", "No Transfer", IF(I3="Excluded", INDEX('Round 2'!$A$12:$M$617, MATCH($A3, 'Round 2'!$A$12:$A$617, 0), 3)))))</f>
        <v>No Transfer</v>
      </c>
      <c r="K3" s="10" t="str">
        <f>IF('Round 2'!$A$4="Complete", "Complete", IF(J3="N/A", "N/A", IF(J3="No Transfer", J3, IF(INDEX('Ballot Data'!$1:$1048576, MATCH($A3, 'Ballot Data'!$A:$A, 0), MATCH(J3, 'Ballot Data'!$A$3:$U$3, 0))="", "Exhausted", INDEX('Ballot Data'!$1:$1048576, MATCH($A3, 'Ballot Data'!$A:$A, 0), MATCH(J3, 'Ballot Data'!$A$3:$U$3, 0))))))</f>
        <v>No Transfer</v>
      </c>
      <c r="L3" s="15">
        <f t="shared" ref="L3:L34" si="1">IF(J3="No Transfer", G3, IF(OR(K3="Exhausted", K3="N/A"), "N/A", J3))</f>
        <v>1</v>
      </c>
      <c r="M3" t="str">
        <f>IF(L3="Complete", L3, IF(L3="N/A", "N/A", INDEX('Ballot Data'!$1:$1048576, MATCH($A3, 'Ballot Data'!$A:$A, 0), MATCH(L3, 'Ballot Data'!$A$3:$T$3, 0))))</f>
        <v>Franklin Civantos</v>
      </c>
      <c r="N3" t="str">
        <f>IF(L3="N/A", "N/A", IF(M3='Round 3'!$A$10, "Elected", IF(M3='Round 3'!$A$7, "Excluded", IF('Round 3'!$A$4="Complete", "Complete", "Viable"))))</f>
        <v>Elected</v>
      </c>
      <c r="O3" s="21" t="str">
        <f>IF('Round 3'!$A$4="Complete", "Complete", IF(N3="N/A", "N/A", IF(N3="Viable", "No Transfer", IF(N3="Excluded", INDEX('Round 3'!$A$12:$M$617, MATCH($A3, 'Round 3'!$A$12:$A$617, 0), 3)))))</f>
        <v>Complete</v>
      </c>
      <c r="P3" s="10" t="str">
        <f>IF('Round 3'!$A$4="Complete", "Complete", IF(O3="N/A", "N/A", IF(O3="No Transfer", O3, IF(INDEX('Ballot Data'!$1:$1048576, MATCH($A3, 'Ballot Data'!$A:$A, 0), MATCH(O3, 'Ballot Data'!$A$3:$U$3, 0))="", "Exhausted", INDEX('Ballot Data'!$1:$1048576, MATCH($A3, 'Ballot Data'!$A:$A, 0), MATCH(O3, 'Ballot Data'!$A$3:$U$3, 0))))))</f>
        <v>Complete</v>
      </c>
      <c r="Q3" s="15" t="str">
        <f>IF(O3="No Transfer", L3, IF(OR(P3="Exhausted", P3="N/A"), "N/A", O3))</f>
        <v>Complete</v>
      </c>
      <c r="R3" t="str">
        <f>IF(Q3="Complete", Q3, IF(Q3="N/A", "N/A", INDEX('Ballot Data'!$1:$1048576, MATCH($A3, 'Ballot Data'!$A:$A, 0), MATCH(Q3, 'Ballot Data'!$A$3:$T$3, 0))))</f>
        <v>Complete</v>
      </c>
      <c r="S3" t="str">
        <f>IF(Q3="N/A", "N/A", IF(R3='Round 4'!$A$10, "Elected", IF(R3='Round 4'!$A$7, "Excluded", IF('Round 4'!$A$4="Complete", "Complete", "Viable"))))</f>
        <v>Complete</v>
      </c>
      <c r="T3" s="21" t="str">
        <f>IF('Round 4'!$A$4="Complete", "Complete", IF(S3="N/A", "N/A", IF(S3="Viable", "No Transfer", IF(S3="Excluded", INDEX('Round 4'!$A$12:$M$617, MATCH($A3, 'Round 4'!$A$12:$A$617, 0), 3)))))</f>
        <v>Complete</v>
      </c>
      <c r="U3" s="10" t="str">
        <f>IF('Round 4'!$A$4="Complete", "Complete", IF(T3="N/A", "N/A", IF(T3="No Transfer", T3, IF(INDEX('Ballot Data'!$1:$1048576, MATCH($A3, 'Ballot Data'!$A:$A, 0), MATCH(T3, 'Ballot Data'!$A$3:$U$3, 0))="", "Exhausted", INDEX('Ballot Data'!$1:$1048576, MATCH($A3, 'Ballot Data'!$A:$A, 0), MATCH(T3, 'Ballot Data'!$A$3:$U$3, 0))))))</f>
        <v>Complete</v>
      </c>
      <c r="V3" s="15" t="str">
        <f>IF(T3="No Transfer", Q3, IF(OR(U3="Exhausted", U3="N/A"), "N/A", T3))</f>
        <v>Complete</v>
      </c>
      <c r="W3" t="str">
        <f>IF(V3="Complete", V3, IF(V3="N/A", "N/A", INDEX('Ballot Data'!$1:$1048576, MATCH($A3, 'Ballot Data'!$A:$A, 0), MATCH(V3, 'Ballot Data'!$A$3:$T$3, 0))))</f>
        <v>Complete</v>
      </c>
      <c r="X3" t="str">
        <f>IF(V3="N/A", "N/A", IF(W3='Round 5'!$A$10, "Elected", IF(W3='Round 5'!$A$7, "Excluded", IF('Round 5'!$A$4="Complete", "Complete", "Viable"))))</f>
        <v>Complete</v>
      </c>
      <c r="Y3" s="21" t="str">
        <f>IF('Round 5'!$A$4="Complete", "Complete", IF(X3="N/A", "N/A", IF(X3="Viable", "No Transfer", IF(X3="Excluded", INDEX('Round 5'!$A$12:$M$617, MATCH($A3, 'Round 5'!$A$12:$A$617, 0), 3)))))</f>
        <v>Complete</v>
      </c>
      <c r="Z3" s="10" t="str">
        <f>IF('Round 5'!$A$4="Complete", "Complete", IF(Y3="N/A", "N/A", IF(Y3="No Transfer", Y3, IF(INDEX('Ballot Data'!$1:$1048576, MATCH($A3, 'Ballot Data'!$A:$A, 0), MATCH(Y3, 'Ballot Data'!$A$3:$U$3, 0))="", "Exhausted", INDEX('Ballot Data'!$1:$1048576, MATCH($A3, 'Ballot Data'!$A:$A, 0), MATCH(Y3, 'Ballot Data'!$A$3:$U$3, 0))))))</f>
        <v>Complete</v>
      </c>
      <c r="AA3" s="15" t="str">
        <f>IF(Y3="No Transfer", V3, IF(OR(Z3="Exhausted", Z3="N/A"), "N/A", Y3))</f>
        <v>Complete</v>
      </c>
      <c r="AB3" t="str">
        <f>IF(AA3="Complete", AA3, IF(AA3="N/A", "N/A", INDEX('Ballot Data'!$1:$1048576, MATCH($A3, 'Ballot Data'!$A:$A, 0), MATCH(AA3, 'Ballot Data'!$A$3:$T$3, 0))))</f>
        <v>Complete</v>
      </c>
      <c r="AC3" t="str">
        <f>IF(AA3="N/A", "N/A", IF(AB3='Round 6'!$A$10, "Elected", IF(AB3='Round 6'!$A$7, "Excluded", IF('Round 6'!$A$4="Complete", "Complete", "Viable"))))</f>
        <v>Complete</v>
      </c>
      <c r="AD3" s="21" t="str">
        <f>IF('Round 6'!$A$4="Complete", "Complete", IF(AC3="N/A", "N/A", IF(AC3="Viable", "No Transfer", IF(AC3="Excluded", INDEX('Round 6'!$A$12:$M$617, MATCH($A3, 'Round 6'!$A$12:$A$617, 0), 3)))))</f>
        <v>Complete</v>
      </c>
      <c r="AE3" s="10" t="str">
        <f>IF('Round 6'!$A$4="Complete", "Complete", IF(AD3="N/A", "N/A", IF(AD3="No Transfer", AD3, IF(INDEX('Ballot Data'!$1:$1048576, MATCH($A3, 'Ballot Data'!$A:$A, 0), MATCH(AD3, 'Ballot Data'!$A$3:$U$3, 0))="", "Exhausted", INDEX('Ballot Data'!$1:$1048576, MATCH($A3, 'Ballot Data'!$A:$A, 0), MATCH(AD3, 'Ballot Data'!$A$3:$U$3, 0))))))</f>
        <v>Complete</v>
      </c>
      <c r="AF3" s="15" t="str">
        <f>IF(AD3="No Transfer", AA3, IF(OR(AE3="Exhausted", AE3="N/A"), "N/A", AD3))</f>
        <v>Complete</v>
      </c>
      <c r="AG3" t="str">
        <f>IF(AF3="Complete", AF3, IF(AF3="N/A", "N/A", INDEX('Ballot Data'!$1:$1048576, MATCH($A3, 'Ballot Data'!$A:$A, 0), MATCH(AF3, 'Ballot Data'!$A$3:$T$3, 0))))</f>
        <v>Complete</v>
      </c>
      <c r="AH3" t="str">
        <f>IF(AF3="N/A", "N/A", IF(AG3='Round 7'!$A$10, "Elected", IF(AG3='Round 7'!$A$7, "Excluded", IF('Round 7'!$A$4="Complete", "Complete", "Viable"))))</f>
        <v>Complete</v>
      </c>
      <c r="AI3" s="21" t="str">
        <f>IF('Round 7'!$A$4="Complete", "Complete", IF(AH3="N/A", "N/A", IF(AH3="Viable", "No Transfer", IF(AH3="Excluded", INDEX('Round 7'!$A$12:$M$617, MATCH($A3, 'Round 7'!$A$12:$A$617, 0), 3)))))</f>
        <v>Complete</v>
      </c>
      <c r="AJ3" s="10" t="str">
        <f>IF('Round 7'!$A$4="Complete", "Complete", IF(AI3="N/A", "N/A", IF(AI3="No Transfer", AI3, IF(INDEX('Ballot Data'!$1:$1048576, MATCH($A3, 'Ballot Data'!$A:$A, 0), MATCH(AI3, 'Ballot Data'!$A$3:$U$3, 0))="", "Exhausted", INDEX('Ballot Data'!$1:$1048576, MATCH($A3, 'Ballot Data'!$A:$A, 0), MATCH(AI3, 'Ballot Data'!$A$3:$U$3, 0))))))</f>
        <v>Complete</v>
      </c>
      <c r="AK3" s="15" t="str">
        <f>IF(AI3="No Transfer", AF3, IF(OR(AJ3="Exhausted", AJ3="N/A"), "N/A", AI3))</f>
        <v>Complete</v>
      </c>
      <c r="AL3" t="str">
        <f>IF(AK3="Complete", AK3, IF(AK3="N/A", "N/A", INDEX('Ballot Data'!$1:$1048576, MATCH($A3, 'Ballot Data'!$A:$A, 0), MATCH(AK3, 'Ballot Data'!$A$3:$T$3, 0))))</f>
        <v>Complete</v>
      </c>
      <c r="AM3" t="str">
        <f>IF(AK3="N/A", "N/A", IF(AL3='Round 8'!$A$10, "Elected", IF(AL3='Round 8'!$A$7, "Excluded", IF('Round 8'!$A$4="Complete", "Complete", "Viable"))))</f>
        <v>Complete</v>
      </c>
      <c r="AN3" s="21" t="str">
        <f>IF('Round 8'!$A$4="Complete", "Complete", IF(AM3="N/A", "N/A", IF(AM3="Viable", "No Transfer", IF(AM3="Excluded", INDEX('Round 8'!$A$12:$M$617, MATCH($A3, 'Round 8'!$A$12:$A$617, 0), 3)))))</f>
        <v>Complete</v>
      </c>
      <c r="AO3" s="10" t="str">
        <f>IF('Round 8'!$A$4="Complete", "Complete", IF(AN3="N/A", "N/A", IF(AN3="No Transfer", AN3, IF(INDEX('Ballot Data'!$1:$1048576, MATCH($A3, 'Ballot Data'!$A:$A, 0), MATCH(AN3, 'Ballot Data'!$A$3:$U$3, 0))="", "Exhausted", INDEX('Ballot Data'!$1:$1048576, MATCH($A3, 'Ballot Data'!$A:$A, 0), MATCH(AN3, 'Ballot Data'!$A$3:$U$3, 0))))))</f>
        <v>Complete</v>
      </c>
      <c r="AP3" s="15" t="str">
        <f>IF(AN3="No Transfer", AK3, IF(OR(AO3="Exhausted", AO3="N/A"), "N/A", AN3))</f>
        <v>Complete</v>
      </c>
      <c r="AQ3" t="str">
        <f>IF(AP3="Complete", AP3, IF(AP3="N/A", "N/A", INDEX('Ballot Data'!$1:$1048576, MATCH($A3, 'Ballot Data'!$A:$A, 0), MATCH(AP3, 'Ballot Data'!$A$3:$T$3, 0))))</f>
        <v>Complete</v>
      </c>
      <c r="AR3" t="str">
        <f>IF(AP3="N/A", "N/A", IF(AQ3='Round 9'!$A$10, "Elected", IF(AQ3='Round 9'!$A$7, "Excluded", IF('Round 9'!$A$4="Complete", "Complete", "Viable"))))</f>
        <v>Complete</v>
      </c>
      <c r="AS3" s="21" t="str">
        <f>IF('Round 9'!$A$4="Complete", "Complete", IF(AR3="N/A", "N/A", IF(AR3="Viable", "No Transfer", IF(AR3="Excluded", INDEX('Round 9'!$A$12:$M$617, MATCH($A3, 'Round 9'!$A$12:$A$617, 0), 3)))))</f>
        <v>Complete</v>
      </c>
      <c r="AT3" s="10" t="str">
        <f>IF('Round 9'!$A$4="Complete", "Complete", IF(AS3="N/A", "N/A", IF(AS3="No Transfer", AS3, IF(INDEX('Ballot Data'!$1:$1048576, MATCH($A3, 'Ballot Data'!$A:$A, 0), MATCH(AS3, 'Ballot Data'!$A$3:$U$3, 0))="", "Exhausted", INDEX('Ballot Data'!$1:$1048576, MATCH($A3, 'Ballot Data'!$A:$A, 0), MATCH(AS3, 'Ballot Data'!$A$3:$U$3, 0))))))</f>
        <v>Complete</v>
      </c>
      <c r="AU3" s="15" t="str">
        <f>IF(AS3="No Transfer", AP3, IF(OR(AT3="Exhausted", AT3="N/A"), "N/A", AS3))</f>
        <v>Complete</v>
      </c>
      <c r="AV3" t="str">
        <f>IF(AU3="Complete", AU3, IF(AU3="N/A", "N/A", INDEX('Ballot Data'!$1:$1048576, MATCH($A3, 'Ballot Data'!$A:$A, 0), MATCH(AU3, 'Ballot Data'!$A$3:$T$3, 0))))</f>
        <v>Complete</v>
      </c>
      <c r="AW3" t="str">
        <f>IF(AU3="N/A", "N/A", IF(AV3='Round 10'!$A$10, "Elected", IF(AV3='Round 10'!$A$7, "Excluded", IF('Round 10'!$A$4="Complete", "Complete", "Viable"))))</f>
        <v>Complete</v>
      </c>
      <c r="AX3" s="21" t="str">
        <f>IF('Round 10'!$A$4="Complete", "Complete", IF(AW3="N/A", "N/A", IF(AW3="Viable", "No Transfer", IF(AW3="Excluded", INDEX('Round 10'!$A$12:$M$617, MATCH($A3, 'Round 10'!$A$12:$A$617, 0), 3)))))</f>
        <v>Complete</v>
      </c>
      <c r="AY3" s="10" t="str">
        <f>IF('Round 10'!$A$4="Complete", "Complete", IF(AX3="N/A", "N/A", IF(AX3="No Transfer", AX3, IF(INDEX('Ballot Data'!$1:$1048576, MATCH($A3, 'Ballot Data'!$A:$A, 0), MATCH(AX3, 'Ballot Data'!$A$3:$U$3, 0))="", "Exhausted", INDEX('Ballot Data'!$1:$1048576, MATCH($A3, 'Ballot Data'!$A:$A, 0), MATCH(AX3, 'Ballot Data'!$A$3:$U$3, 0))))))</f>
        <v>Complete</v>
      </c>
    </row>
    <row r="4" spans="1:51" x14ac:dyDescent="0.25">
      <c r="A4">
        <f>'Ballot Data'!A5</f>
        <v>315</v>
      </c>
      <c r="B4">
        <v>1</v>
      </c>
      <c r="C4" t="str">
        <f>INDEX('Ballot Data'!$1:$1048576, MATCH($A4, 'Ballot Data'!$A:$A, 0), MATCH(B4, 'Ballot Data'!$A$3:$T$3, 0))</f>
        <v>Will Danon</v>
      </c>
      <c r="D4" t="str">
        <f>IF(C4='Round 1'!$A$10, "Elected", IF(C4='Round 1'!$A$7, "Excluded", IF('Round 1'!$A$4="Complete", "Complete", "Viable")))</f>
        <v>Viable</v>
      </c>
      <c r="E4" s="21" t="str">
        <f>IF('Round 1'!$A$4="Complete", "Complete", IF(D4="N/A", "N/A", IF(D4="Viable", "No Transfer", IF(D4="Excluded", INDEX('Round 1'!$A$12:$M$617, MATCH($A4, 'Round 1'!$A$12:$A$617, 0), 3)))))</f>
        <v>No Transfer</v>
      </c>
      <c r="F4" s="10" t="str">
        <f>IF('Round 1'!$A$4="Complete", "Complete", IF(E4="N/A", "N/A", IF(E4="No Transfer", E4, IF(INDEX('Ballot Data'!$1:$1048576, MATCH($A4, 'Ballot Data'!$A:$A, 0), MATCH(E4, 'Ballot Data'!$A$3:$U$3, 0))="", "Exhausted", INDEX('Ballot Data'!$1:$1048576, MATCH($A4, 'Ballot Data'!$A:$A, 0), MATCH(E4, 'Ballot Data'!$A$3:$U$3, 0))))))</f>
        <v>No Transfer</v>
      </c>
      <c r="G4" s="15">
        <f t="shared" si="0"/>
        <v>1</v>
      </c>
      <c r="H4" t="str">
        <f>IF(G4="Complete", G4, IF(G4="N/A", "N/A", INDEX('Ballot Data'!$1:$1048576, MATCH($A4, 'Ballot Data'!$A:$A, 0), MATCH(G4, 'Ballot Data'!$A$3:$T$3, 0))))</f>
        <v>Will Danon</v>
      </c>
      <c r="I4" t="str">
        <f>IF(G4="N/A", "N/A", IF(H4='Round 2'!$A$10, "Elected", IF(H4='Round 2'!$A$7, "Excluded", IF('Round 2'!$A$4="Complete", "Complete", "Viable"))))</f>
        <v>Viable</v>
      </c>
      <c r="J4" s="21" t="str">
        <f>IF('Round 2'!$A$4="Complete", "Complete", IF(I4="N/A", "N/A", IF(I4="Viable", "No Transfer", IF(I4="Excluded", INDEX('Round 2'!$A$12:$M$617, MATCH($A4, 'Round 2'!$A$12:$A$617, 0), 3)))))</f>
        <v>No Transfer</v>
      </c>
      <c r="K4" s="10" t="str">
        <f>IF('Round 2'!$A$4="Complete", "Complete", IF(J4="N/A", "N/A", IF(J4="No Transfer", J4, IF(INDEX('Ballot Data'!$1:$1048576, MATCH($A4, 'Ballot Data'!$A:$A, 0), MATCH(J4, 'Ballot Data'!$A$3:$U$3, 0))="", "Exhausted", INDEX('Ballot Data'!$1:$1048576, MATCH($A4, 'Ballot Data'!$A:$A, 0), MATCH(J4, 'Ballot Data'!$A$3:$U$3, 0))))))</f>
        <v>No Transfer</v>
      </c>
      <c r="L4" s="15">
        <f t="shared" si="1"/>
        <v>1</v>
      </c>
      <c r="M4" t="str">
        <f>IF(L4="Complete", L4, IF(L4="N/A", "N/A", INDEX('Ballot Data'!$1:$1048576, MATCH($A4, 'Ballot Data'!$A:$A, 0), MATCH(L4, 'Ballot Data'!$A$3:$T$3, 0))))</f>
        <v>Will Danon</v>
      </c>
      <c r="N4" t="str">
        <f>IF(L4="N/A", "N/A", IF(M4='Round 3'!$A$10, "Elected", IF(M4='Round 3'!$A$7, "Excluded", IF('Round 3'!$A$4="Complete", "Complete", "Viable"))))</f>
        <v>Complete</v>
      </c>
      <c r="O4" s="21" t="str">
        <f>IF('Round 3'!$A$4="Complete", "Complete", IF(N4="N/A", "N/A", IF(N4="Viable", "No Transfer", IF(N4="Excluded", INDEX('Round 3'!$A$12:$M$617, MATCH($A4, 'Round 3'!$A$12:$A$617, 0), 3)))))</f>
        <v>Complete</v>
      </c>
      <c r="P4" s="10" t="str">
        <f>IF('Round 3'!$A$4="Complete", "Complete", IF(O4="N/A", "N/A", IF(O4="No Transfer", O4, IF(INDEX('Ballot Data'!$1:$1048576, MATCH($A4, 'Ballot Data'!$A:$A, 0), MATCH(O4, 'Ballot Data'!$A$3:$U$3, 0))="", "Exhausted", INDEX('Ballot Data'!$1:$1048576, MATCH($A4, 'Ballot Data'!$A:$A, 0), MATCH(O4, 'Ballot Data'!$A$3:$U$3, 0))))))</f>
        <v>Complete</v>
      </c>
      <c r="Q4" s="15" t="str">
        <f t="shared" ref="Q4:Q67" si="2">IF(O4="No Transfer", L4, IF(OR(P4="Exhausted", P4="N/A"), "N/A", O4))</f>
        <v>Complete</v>
      </c>
      <c r="R4" t="str">
        <f>IF(Q4="Complete", Q4, IF(Q4="N/A", "N/A", INDEX('Ballot Data'!$1:$1048576, MATCH($A4, 'Ballot Data'!$A:$A, 0), MATCH(Q4, 'Ballot Data'!$A$3:$T$3, 0))))</f>
        <v>Complete</v>
      </c>
      <c r="S4" t="str">
        <f>IF(Q4="N/A", "N/A", IF(R4='Round 4'!$A$10, "Elected", IF(R4='Round 4'!$A$7, "Excluded", IF('Round 4'!$A$4="Complete", "Complete", "Viable"))))</f>
        <v>Complete</v>
      </c>
      <c r="T4" s="21" t="str">
        <f>IF('Round 4'!$A$4="Complete", "Complete", IF(S4="N/A", "N/A", IF(S4="Viable", "No Transfer", IF(S4="Excluded", INDEX('Round 4'!$A$12:$M$617, MATCH($A4, 'Round 4'!$A$12:$A$617, 0), 3)))))</f>
        <v>Complete</v>
      </c>
      <c r="U4" s="10" t="str">
        <f>IF('Round 4'!$A$4="Complete", "Complete", IF(T4="N/A", "N/A", IF(T4="No Transfer", T4, IF(INDEX('Ballot Data'!$1:$1048576, MATCH($A4, 'Ballot Data'!$A:$A, 0), MATCH(T4, 'Ballot Data'!$A$3:$U$3, 0))="", "Exhausted", INDEX('Ballot Data'!$1:$1048576, MATCH($A4, 'Ballot Data'!$A:$A, 0), MATCH(T4, 'Ballot Data'!$A$3:$U$3, 0))))))</f>
        <v>Complete</v>
      </c>
      <c r="V4" s="15" t="str">
        <f t="shared" ref="V4:V67" si="3">IF(T4="No Transfer", Q4, IF(OR(U4="Exhausted", U4="N/A"), "N/A", T4))</f>
        <v>Complete</v>
      </c>
      <c r="W4" t="str">
        <f>IF(V4="Complete", V4, IF(V4="N/A", "N/A", INDEX('Ballot Data'!$1:$1048576, MATCH($A4, 'Ballot Data'!$A:$A, 0), MATCH(V4, 'Ballot Data'!$A$3:$T$3, 0))))</f>
        <v>Complete</v>
      </c>
      <c r="X4" t="str">
        <f>IF(V4="N/A", "N/A", IF(W4='Round 5'!$A$10, "Elected", IF(W4='Round 5'!$A$7, "Excluded", IF('Round 5'!$A$4="Complete", "Complete", "Viable"))))</f>
        <v>Complete</v>
      </c>
      <c r="Y4" s="21" t="str">
        <f>IF('Round 5'!$A$4="Complete", "Complete", IF(X4="N/A", "N/A", IF(X4="Viable", "No Transfer", IF(X4="Excluded", INDEX('Round 5'!$A$12:$M$617, MATCH($A4, 'Round 5'!$A$12:$A$617, 0), 3)))))</f>
        <v>Complete</v>
      </c>
      <c r="Z4" s="10" t="str">
        <f>IF('Round 5'!$A$4="Complete", "Complete", IF(Y4="N/A", "N/A", IF(Y4="No Transfer", Y4, IF(INDEX('Ballot Data'!$1:$1048576, MATCH($A4, 'Ballot Data'!$A:$A, 0), MATCH(Y4, 'Ballot Data'!$A$3:$U$3, 0))="", "Exhausted", INDEX('Ballot Data'!$1:$1048576, MATCH($A4, 'Ballot Data'!$A:$A, 0), MATCH(Y4, 'Ballot Data'!$A$3:$U$3, 0))))))</f>
        <v>Complete</v>
      </c>
      <c r="AA4" s="15" t="str">
        <f t="shared" ref="AA4:AA67" si="4">IF(Y4="No Transfer", V4, IF(OR(Z4="Exhausted", Z4="N/A"), "N/A", Y4))</f>
        <v>Complete</v>
      </c>
      <c r="AB4" t="str">
        <f>IF(AA4="Complete", AA4, IF(AA4="N/A", "N/A", INDEX('Ballot Data'!$1:$1048576, MATCH($A4, 'Ballot Data'!$A:$A, 0), MATCH(AA4, 'Ballot Data'!$A$3:$T$3, 0))))</f>
        <v>Complete</v>
      </c>
      <c r="AC4" t="str">
        <f>IF(AA4="N/A", "N/A", IF(AB4='Round 6'!$A$10, "Elected", IF(AB4='Round 6'!$A$7, "Excluded", IF('Round 6'!$A$4="Complete", "Complete", "Viable"))))</f>
        <v>Complete</v>
      </c>
      <c r="AD4" s="21" t="str">
        <f>IF('Round 6'!$A$4="Complete", "Complete", IF(AC4="N/A", "N/A", IF(AC4="Viable", "No Transfer", IF(AC4="Excluded", INDEX('Round 6'!$A$12:$M$617, MATCH($A4, 'Round 6'!$A$12:$A$617, 0), 3)))))</f>
        <v>Complete</v>
      </c>
      <c r="AE4" s="10" t="str">
        <f>IF('Round 6'!$A$4="Complete", "Complete", IF(AD4="N/A", "N/A", IF(AD4="No Transfer", AD4, IF(INDEX('Ballot Data'!$1:$1048576, MATCH($A4, 'Ballot Data'!$A:$A, 0), MATCH(AD4, 'Ballot Data'!$A$3:$U$3, 0))="", "Exhausted", INDEX('Ballot Data'!$1:$1048576, MATCH($A4, 'Ballot Data'!$A:$A, 0), MATCH(AD4, 'Ballot Data'!$A$3:$U$3, 0))))))</f>
        <v>Complete</v>
      </c>
      <c r="AF4" s="15" t="str">
        <f t="shared" ref="AF4:AF67" si="5">IF(AD4="No Transfer", AA4, IF(OR(AE4="Exhausted", AE4="N/A"), "N/A", AD4))</f>
        <v>Complete</v>
      </c>
      <c r="AG4" t="str">
        <f>IF(AF4="Complete", AF4, IF(AF4="N/A", "N/A", INDEX('Ballot Data'!$1:$1048576, MATCH($A4, 'Ballot Data'!$A:$A, 0), MATCH(AF4, 'Ballot Data'!$A$3:$T$3, 0))))</f>
        <v>Complete</v>
      </c>
      <c r="AH4" t="str">
        <f>IF(AF4="N/A", "N/A", IF(AG4='Round 7'!$A$10, "Elected", IF(AG4='Round 7'!$A$7, "Excluded", IF('Round 7'!$A$4="Complete", "Complete", "Viable"))))</f>
        <v>Complete</v>
      </c>
      <c r="AI4" s="21" t="str">
        <f>IF('Round 7'!$A$4="Complete", "Complete", IF(AH4="N/A", "N/A", IF(AH4="Viable", "No Transfer", IF(AH4="Excluded", INDEX('Round 7'!$A$12:$M$617, MATCH($A4, 'Round 7'!$A$12:$A$617, 0), 3)))))</f>
        <v>Complete</v>
      </c>
      <c r="AJ4" s="10" t="str">
        <f>IF('Round 7'!$A$4="Complete", "Complete", IF(AI4="N/A", "N/A", IF(AI4="No Transfer", AI4, IF(INDEX('Ballot Data'!$1:$1048576, MATCH($A4, 'Ballot Data'!$A:$A, 0), MATCH(AI4, 'Ballot Data'!$A$3:$U$3, 0))="", "Exhausted", INDEX('Ballot Data'!$1:$1048576, MATCH($A4, 'Ballot Data'!$A:$A, 0), MATCH(AI4, 'Ballot Data'!$A$3:$U$3, 0))))))</f>
        <v>Complete</v>
      </c>
      <c r="AK4" s="15" t="str">
        <f t="shared" ref="AK4:AK67" si="6">IF(AI4="No Transfer", AF4, IF(OR(AJ4="Exhausted", AJ4="N/A"), "N/A", AI4))</f>
        <v>Complete</v>
      </c>
      <c r="AL4" t="str">
        <f>IF(AK4="Complete", AK4, IF(AK4="N/A", "N/A", INDEX('Ballot Data'!$1:$1048576, MATCH($A4, 'Ballot Data'!$A:$A, 0), MATCH(AK4, 'Ballot Data'!$A$3:$T$3, 0))))</f>
        <v>Complete</v>
      </c>
      <c r="AM4" t="str">
        <f>IF(AK4="N/A", "N/A", IF(AL4='Round 8'!$A$10, "Elected", IF(AL4='Round 8'!$A$7, "Excluded", IF('Round 8'!$A$4="Complete", "Complete", "Viable"))))</f>
        <v>Complete</v>
      </c>
      <c r="AN4" s="21" t="str">
        <f>IF('Round 8'!$A$4="Complete", "Complete", IF(AM4="N/A", "N/A", IF(AM4="Viable", "No Transfer", IF(AM4="Excluded", INDEX('Round 8'!$A$12:$M$617, MATCH($A4, 'Round 8'!$A$12:$A$617, 0), 3)))))</f>
        <v>Complete</v>
      </c>
      <c r="AO4" s="10" t="str">
        <f>IF('Round 8'!$A$4="Complete", "Complete", IF(AN4="N/A", "N/A", IF(AN4="No Transfer", AN4, IF(INDEX('Ballot Data'!$1:$1048576, MATCH($A4, 'Ballot Data'!$A:$A, 0), MATCH(AN4, 'Ballot Data'!$A$3:$U$3, 0))="", "Exhausted", INDEX('Ballot Data'!$1:$1048576, MATCH($A4, 'Ballot Data'!$A:$A, 0), MATCH(AN4, 'Ballot Data'!$A$3:$U$3, 0))))))</f>
        <v>Complete</v>
      </c>
      <c r="AP4" s="15" t="str">
        <f t="shared" ref="AP4:AP67" si="7">IF(AN4="No Transfer", AK4, IF(OR(AO4="Exhausted", AO4="N/A"), "N/A", AN4))</f>
        <v>Complete</v>
      </c>
      <c r="AQ4" t="str">
        <f>IF(AP4="Complete", AP4, IF(AP4="N/A", "N/A", INDEX('Ballot Data'!$1:$1048576, MATCH($A4, 'Ballot Data'!$A:$A, 0), MATCH(AP4, 'Ballot Data'!$A$3:$T$3, 0))))</f>
        <v>Complete</v>
      </c>
      <c r="AR4" t="str">
        <f>IF(AP4="N/A", "N/A", IF(AQ4='Round 9'!$A$10, "Elected", IF(AQ4='Round 9'!$A$7, "Excluded", IF('Round 9'!$A$4="Complete", "Complete", "Viable"))))</f>
        <v>Complete</v>
      </c>
      <c r="AS4" s="21" t="str">
        <f>IF('Round 9'!$A$4="Complete", "Complete", IF(AR4="N/A", "N/A", IF(AR4="Viable", "No Transfer", IF(AR4="Excluded", INDEX('Round 9'!$A$12:$M$617, MATCH($A4, 'Round 9'!$A$12:$A$617, 0), 3)))))</f>
        <v>Complete</v>
      </c>
      <c r="AT4" s="10" t="str">
        <f>IF('Round 9'!$A$4="Complete", "Complete", IF(AS4="N/A", "N/A", IF(AS4="No Transfer", AS4, IF(INDEX('Ballot Data'!$1:$1048576, MATCH($A4, 'Ballot Data'!$A:$A, 0), MATCH(AS4, 'Ballot Data'!$A$3:$U$3, 0))="", "Exhausted", INDEX('Ballot Data'!$1:$1048576, MATCH($A4, 'Ballot Data'!$A:$A, 0), MATCH(AS4, 'Ballot Data'!$A$3:$U$3, 0))))))</f>
        <v>Complete</v>
      </c>
      <c r="AU4" s="15" t="str">
        <f t="shared" ref="AU4:AU67" si="8">IF(AS4="No Transfer", AP4, IF(OR(AT4="Exhausted", AT4="N/A"), "N/A", AS4))</f>
        <v>Complete</v>
      </c>
      <c r="AV4" t="str">
        <f>IF(AU4="Complete", AU4, IF(AU4="N/A", "N/A", INDEX('Ballot Data'!$1:$1048576, MATCH($A4, 'Ballot Data'!$A:$A, 0), MATCH(AU4, 'Ballot Data'!$A$3:$T$3, 0))))</f>
        <v>Complete</v>
      </c>
      <c r="AW4" t="str">
        <f>IF(AU4="N/A", "N/A", IF(AV4='Round 10'!$A$10, "Elected", IF(AV4='Round 10'!$A$7, "Excluded", IF('Round 10'!$A$4="Complete", "Complete", "Viable"))))</f>
        <v>Complete</v>
      </c>
      <c r="AX4" s="21" t="str">
        <f>IF('Round 10'!$A$4="Complete", "Complete", IF(AW4="N/A", "N/A", IF(AW4="Viable", "No Transfer", IF(AW4="Excluded", INDEX('Round 10'!$A$12:$M$617, MATCH($A4, 'Round 10'!$A$12:$A$617, 0), 3)))))</f>
        <v>Complete</v>
      </c>
      <c r="AY4" s="10" t="str">
        <f>IF('Round 10'!$A$4="Complete", "Complete", IF(AX4="N/A", "N/A", IF(AX4="No Transfer", AX4, IF(INDEX('Ballot Data'!$1:$1048576, MATCH($A4, 'Ballot Data'!$A:$A, 0), MATCH(AX4, 'Ballot Data'!$A$3:$U$3, 0))="", "Exhausted", INDEX('Ballot Data'!$1:$1048576, MATCH($A4, 'Ballot Data'!$A:$A, 0), MATCH(AX4, 'Ballot Data'!$A$3:$U$3, 0))))))</f>
        <v>Complete</v>
      </c>
    </row>
    <row r="5" spans="1:51" x14ac:dyDescent="0.25">
      <c r="A5">
        <f>'Ballot Data'!A6</f>
        <v>387</v>
      </c>
      <c r="B5">
        <v>1</v>
      </c>
      <c r="C5" t="str">
        <f>INDEX('Ballot Data'!$1:$1048576, MATCH($A5, 'Ballot Data'!$A:$A, 0), MATCH(B5, 'Ballot Data'!$A$3:$T$3, 0))</f>
        <v>Michael Sanchez</v>
      </c>
      <c r="D5" t="str">
        <f>IF(C5='Round 1'!$A$10, "Elected", IF(C5='Round 1'!$A$7, "Excluded", IF('Round 1'!$A$4="Complete", "Complete", "Viable")))</f>
        <v>Viable</v>
      </c>
      <c r="E5" s="21" t="str">
        <f>IF('Round 1'!$A$4="Complete", "Complete", IF(D5="N/A", "N/A", IF(D5="Viable", "No Transfer", IF(D5="Excluded", INDEX('Round 1'!$A$12:$M$617, MATCH($A5, 'Round 1'!$A$12:$A$617, 0), 3)))))</f>
        <v>No Transfer</v>
      </c>
      <c r="F5" s="10" t="str">
        <f>IF('Round 1'!$A$4="Complete", "Complete", IF(E5="N/A", "N/A", IF(E5="No Transfer", E5, IF(INDEX('Ballot Data'!$1:$1048576, MATCH($A5, 'Ballot Data'!$A:$A, 0), MATCH(E5, 'Ballot Data'!$A$3:$U$3, 0))="", "Exhausted", INDEX('Ballot Data'!$1:$1048576, MATCH($A5, 'Ballot Data'!$A:$A, 0), MATCH(E5, 'Ballot Data'!$A$3:$U$3, 0))))))</f>
        <v>No Transfer</v>
      </c>
      <c r="G5" s="15">
        <f t="shared" si="0"/>
        <v>1</v>
      </c>
      <c r="H5" t="str">
        <f>IF(G5="Complete", G5, IF(G5="N/A", "N/A", INDEX('Ballot Data'!$1:$1048576, MATCH($A5, 'Ballot Data'!$A:$A, 0), MATCH(G5, 'Ballot Data'!$A$3:$T$3, 0))))</f>
        <v>Michael Sanchez</v>
      </c>
      <c r="I5" t="str">
        <f>IF(G5="N/A", "N/A", IF(H5='Round 2'!$A$10, "Elected", IF(H5='Round 2'!$A$7, "Excluded", IF('Round 2'!$A$4="Complete", "Complete", "Viable"))))</f>
        <v>Excluded</v>
      </c>
      <c r="J5" s="21">
        <f>IF('Round 2'!$A$4="Complete", "Complete", IF(I5="N/A", "N/A", IF(I5="Viable", "No Transfer", IF(I5="Excluded", INDEX('Round 2'!$A$12:$M$617, MATCH($A5, 'Round 2'!$A$12:$A$617, 0), 3)))))</f>
        <v>2</v>
      </c>
      <c r="K5" s="10" t="str">
        <f>IF('Round 2'!$A$4="Complete", "Complete", IF(J5="N/A", "N/A", IF(J5="No Transfer", J5, IF(INDEX('Ballot Data'!$1:$1048576, MATCH($A5, 'Ballot Data'!$A:$A, 0), MATCH(J5, 'Ballot Data'!$A$3:$U$3, 0))="", "Exhausted", INDEX('Ballot Data'!$1:$1048576, MATCH($A5, 'Ballot Data'!$A:$A, 0), MATCH(J5, 'Ballot Data'!$A$3:$U$3, 0))))))</f>
        <v>Franklin Civantos</v>
      </c>
      <c r="L5" s="15">
        <f t="shared" si="1"/>
        <v>2</v>
      </c>
      <c r="M5" t="str">
        <f>IF(L5="Complete", L5, IF(L5="N/A", "N/A", INDEX('Ballot Data'!$1:$1048576, MATCH($A5, 'Ballot Data'!$A:$A, 0), MATCH(L5, 'Ballot Data'!$A$3:$T$3, 0))))</f>
        <v>Franklin Civantos</v>
      </c>
      <c r="N5" t="str">
        <f>IF(L5="N/A", "N/A", IF(M5='Round 3'!$A$10, "Elected", IF(M5='Round 3'!$A$7, "Excluded", IF('Round 3'!$A$4="Complete", "Complete", "Viable"))))</f>
        <v>Elected</v>
      </c>
      <c r="O5" s="21" t="str">
        <f>IF('Round 3'!$A$4="Complete", "Complete", IF(N5="N/A", "N/A", IF(N5="Viable", "No Transfer", IF(N5="Excluded", INDEX('Round 3'!$A$12:$M$617, MATCH($A5, 'Round 3'!$A$12:$A$617, 0), 3)))))</f>
        <v>Complete</v>
      </c>
      <c r="P5" s="10" t="str">
        <f>IF('Round 3'!$A$4="Complete", "Complete", IF(O5="N/A", "N/A", IF(O5="No Transfer", O5, IF(INDEX('Ballot Data'!$1:$1048576, MATCH($A5, 'Ballot Data'!$A:$A, 0), MATCH(O5, 'Ballot Data'!$A$3:$U$3, 0))="", "Exhausted", INDEX('Ballot Data'!$1:$1048576, MATCH($A5, 'Ballot Data'!$A:$A, 0), MATCH(O5, 'Ballot Data'!$A$3:$U$3, 0))))))</f>
        <v>Complete</v>
      </c>
      <c r="Q5" s="15" t="str">
        <f t="shared" si="2"/>
        <v>Complete</v>
      </c>
      <c r="R5" t="str">
        <f>IF(Q5="Complete", Q5, IF(Q5="N/A", "N/A", INDEX('Ballot Data'!$1:$1048576, MATCH($A5, 'Ballot Data'!$A:$A, 0), MATCH(Q5, 'Ballot Data'!$A$3:$T$3, 0))))</f>
        <v>Complete</v>
      </c>
      <c r="S5" t="str">
        <f>IF(Q5="N/A", "N/A", IF(R5='Round 4'!$A$10, "Elected", IF(R5='Round 4'!$A$7, "Excluded", IF('Round 4'!$A$4="Complete", "Complete", "Viable"))))</f>
        <v>Complete</v>
      </c>
      <c r="T5" s="21" t="str">
        <f>IF('Round 4'!$A$4="Complete", "Complete", IF(S5="N/A", "N/A", IF(S5="Viable", "No Transfer", IF(S5="Excluded", INDEX('Round 4'!$A$12:$M$617, MATCH($A5, 'Round 4'!$A$12:$A$617, 0), 3)))))</f>
        <v>Complete</v>
      </c>
      <c r="U5" s="10" t="str">
        <f>IF('Round 4'!$A$4="Complete", "Complete", IF(T5="N/A", "N/A", IF(T5="No Transfer", T5, IF(INDEX('Ballot Data'!$1:$1048576, MATCH($A5, 'Ballot Data'!$A:$A, 0), MATCH(T5, 'Ballot Data'!$A$3:$U$3, 0))="", "Exhausted", INDEX('Ballot Data'!$1:$1048576, MATCH($A5, 'Ballot Data'!$A:$A, 0), MATCH(T5, 'Ballot Data'!$A$3:$U$3, 0))))))</f>
        <v>Complete</v>
      </c>
      <c r="V5" s="15" t="str">
        <f t="shared" si="3"/>
        <v>Complete</v>
      </c>
      <c r="W5" t="str">
        <f>IF(V5="Complete", V5, IF(V5="N/A", "N/A", INDEX('Ballot Data'!$1:$1048576, MATCH($A5, 'Ballot Data'!$A:$A, 0), MATCH(V5, 'Ballot Data'!$A$3:$T$3, 0))))</f>
        <v>Complete</v>
      </c>
      <c r="X5" t="str">
        <f>IF(V5="N/A", "N/A", IF(W5='Round 5'!$A$10, "Elected", IF(W5='Round 5'!$A$7, "Excluded", IF('Round 5'!$A$4="Complete", "Complete", "Viable"))))</f>
        <v>Complete</v>
      </c>
      <c r="Y5" s="21" t="str">
        <f>IF('Round 5'!$A$4="Complete", "Complete", IF(X5="N/A", "N/A", IF(X5="Viable", "No Transfer", IF(X5="Excluded", INDEX('Round 5'!$A$12:$M$617, MATCH($A5, 'Round 5'!$A$12:$A$617, 0), 3)))))</f>
        <v>Complete</v>
      </c>
      <c r="Z5" s="10" t="str">
        <f>IF('Round 5'!$A$4="Complete", "Complete", IF(Y5="N/A", "N/A", IF(Y5="No Transfer", Y5, IF(INDEX('Ballot Data'!$1:$1048576, MATCH($A5, 'Ballot Data'!$A:$A, 0), MATCH(Y5, 'Ballot Data'!$A$3:$U$3, 0))="", "Exhausted", INDEX('Ballot Data'!$1:$1048576, MATCH($A5, 'Ballot Data'!$A:$A, 0), MATCH(Y5, 'Ballot Data'!$A$3:$U$3, 0))))))</f>
        <v>Complete</v>
      </c>
      <c r="AA5" s="15" t="str">
        <f t="shared" si="4"/>
        <v>Complete</v>
      </c>
      <c r="AB5" t="str">
        <f>IF(AA5="Complete", AA5, IF(AA5="N/A", "N/A", INDEX('Ballot Data'!$1:$1048576, MATCH($A5, 'Ballot Data'!$A:$A, 0), MATCH(AA5, 'Ballot Data'!$A$3:$T$3, 0))))</f>
        <v>Complete</v>
      </c>
      <c r="AC5" t="str">
        <f>IF(AA5="N/A", "N/A", IF(AB5='Round 6'!$A$10, "Elected", IF(AB5='Round 6'!$A$7, "Excluded", IF('Round 6'!$A$4="Complete", "Complete", "Viable"))))</f>
        <v>Complete</v>
      </c>
      <c r="AD5" s="21" t="str">
        <f>IF('Round 6'!$A$4="Complete", "Complete", IF(AC5="N/A", "N/A", IF(AC5="Viable", "No Transfer", IF(AC5="Excluded", INDEX('Round 6'!$A$12:$M$617, MATCH($A5, 'Round 6'!$A$12:$A$617, 0), 3)))))</f>
        <v>Complete</v>
      </c>
      <c r="AE5" s="10" t="str">
        <f>IF('Round 6'!$A$4="Complete", "Complete", IF(AD5="N/A", "N/A", IF(AD5="No Transfer", AD5, IF(INDEX('Ballot Data'!$1:$1048576, MATCH($A5, 'Ballot Data'!$A:$A, 0), MATCH(AD5, 'Ballot Data'!$A$3:$U$3, 0))="", "Exhausted", INDEX('Ballot Data'!$1:$1048576, MATCH($A5, 'Ballot Data'!$A:$A, 0), MATCH(AD5, 'Ballot Data'!$A$3:$U$3, 0))))))</f>
        <v>Complete</v>
      </c>
      <c r="AF5" s="15" t="str">
        <f t="shared" si="5"/>
        <v>Complete</v>
      </c>
      <c r="AG5" t="str">
        <f>IF(AF5="Complete", AF5, IF(AF5="N/A", "N/A", INDEX('Ballot Data'!$1:$1048576, MATCH($A5, 'Ballot Data'!$A:$A, 0), MATCH(AF5, 'Ballot Data'!$A$3:$T$3, 0))))</f>
        <v>Complete</v>
      </c>
      <c r="AH5" t="str">
        <f>IF(AF5="N/A", "N/A", IF(AG5='Round 7'!$A$10, "Elected", IF(AG5='Round 7'!$A$7, "Excluded", IF('Round 7'!$A$4="Complete", "Complete", "Viable"))))</f>
        <v>Complete</v>
      </c>
      <c r="AI5" s="21" t="str">
        <f>IF('Round 7'!$A$4="Complete", "Complete", IF(AH5="N/A", "N/A", IF(AH5="Viable", "No Transfer", IF(AH5="Excluded", INDEX('Round 7'!$A$12:$M$617, MATCH($A5, 'Round 7'!$A$12:$A$617, 0), 3)))))</f>
        <v>Complete</v>
      </c>
      <c r="AJ5" s="10" t="str">
        <f>IF('Round 7'!$A$4="Complete", "Complete", IF(AI5="N/A", "N/A", IF(AI5="No Transfer", AI5, IF(INDEX('Ballot Data'!$1:$1048576, MATCH($A5, 'Ballot Data'!$A:$A, 0), MATCH(AI5, 'Ballot Data'!$A$3:$U$3, 0))="", "Exhausted", INDEX('Ballot Data'!$1:$1048576, MATCH($A5, 'Ballot Data'!$A:$A, 0), MATCH(AI5, 'Ballot Data'!$A$3:$U$3, 0))))))</f>
        <v>Complete</v>
      </c>
      <c r="AK5" s="15" t="str">
        <f t="shared" si="6"/>
        <v>Complete</v>
      </c>
      <c r="AL5" t="str">
        <f>IF(AK5="Complete", AK5, IF(AK5="N/A", "N/A", INDEX('Ballot Data'!$1:$1048576, MATCH($A5, 'Ballot Data'!$A:$A, 0), MATCH(AK5, 'Ballot Data'!$A$3:$T$3, 0))))</f>
        <v>Complete</v>
      </c>
      <c r="AM5" t="str">
        <f>IF(AK5="N/A", "N/A", IF(AL5='Round 8'!$A$10, "Elected", IF(AL5='Round 8'!$A$7, "Excluded", IF('Round 8'!$A$4="Complete", "Complete", "Viable"))))</f>
        <v>Complete</v>
      </c>
      <c r="AN5" s="21" t="str">
        <f>IF('Round 8'!$A$4="Complete", "Complete", IF(AM5="N/A", "N/A", IF(AM5="Viable", "No Transfer", IF(AM5="Excluded", INDEX('Round 8'!$A$12:$M$617, MATCH($A5, 'Round 8'!$A$12:$A$617, 0), 3)))))</f>
        <v>Complete</v>
      </c>
      <c r="AO5" s="10" t="str">
        <f>IF('Round 8'!$A$4="Complete", "Complete", IF(AN5="N/A", "N/A", IF(AN5="No Transfer", AN5, IF(INDEX('Ballot Data'!$1:$1048576, MATCH($A5, 'Ballot Data'!$A:$A, 0), MATCH(AN5, 'Ballot Data'!$A$3:$U$3, 0))="", "Exhausted", INDEX('Ballot Data'!$1:$1048576, MATCH($A5, 'Ballot Data'!$A:$A, 0), MATCH(AN5, 'Ballot Data'!$A$3:$U$3, 0))))))</f>
        <v>Complete</v>
      </c>
      <c r="AP5" s="15" t="str">
        <f t="shared" si="7"/>
        <v>Complete</v>
      </c>
      <c r="AQ5" t="str">
        <f>IF(AP5="Complete", AP5, IF(AP5="N/A", "N/A", INDEX('Ballot Data'!$1:$1048576, MATCH($A5, 'Ballot Data'!$A:$A, 0), MATCH(AP5, 'Ballot Data'!$A$3:$T$3, 0))))</f>
        <v>Complete</v>
      </c>
      <c r="AR5" t="str">
        <f>IF(AP5="N/A", "N/A", IF(AQ5='Round 9'!$A$10, "Elected", IF(AQ5='Round 9'!$A$7, "Excluded", IF('Round 9'!$A$4="Complete", "Complete", "Viable"))))</f>
        <v>Complete</v>
      </c>
      <c r="AS5" s="21" t="str">
        <f>IF('Round 9'!$A$4="Complete", "Complete", IF(AR5="N/A", "N/A", IF(AR5="Viable", "No Transfer", IF(AR5="Excluded", INDEX('Round 9'!$A$12:$M$617, MATCH($A5, 'Round 9'!$A$12:$A$617, 0), 3)))))</f>
        <v>Complete</v>
      </c>
      <c r="AT5" s="10" t="str">
        <f>IF('Round 9'!$A$4="Complete", "Complete", IF(AS5="N/A", "N/A", IF(AS5="No Transfer", AS5, IF(INDEX('Ballot Data'!$1:$1048576, MATCH($A5, 'Ballot Data'!$A:$A, 0), MATCH(AS5, 'Ballot Data'!$A$3:$U$3, 0))="", "Exhausted", INDEX('Ballot Data'!$1:$1048576, MATCH($A5, 'Ballot Data'!$A:$A, 0), MATCH(AS5, 'Ballot Data'!$A$3:$U$3, 0))))))</f>
        <v>Complete</v>
      </c>
      <c r="AU5" s="15" t="str">
        <f t="shared" si="8"/>
        <v>Complete</v>
      </c>
      <c r="AV5" t="str">
        <f>IF(AU5="Complete", AU5, IF(AU5="N/A", "N/A", INDEX('Ballot Data'!$1:$1048576, MATCH($A5, 'Ballot Data'!$A:$A, 0), MATCH(AU5, 'Ballot Data'!$A$3:$T$3, 0))))</f>
        <v>Complete</v>
      </c>
      <c r="AW5" t="str">
        <f>IF(AU5="N/A", "N/A", IF(AV5='Round 10'!$A$10, "Elected", IF(AV5='Round 10'!$A$7, "Excluded", IF('Round 10'!$A$4="Complete", "Complete", "Viable"))))</f>
        <v>Complete</v>
      </c>
      <c r="AX5" s="21" t="str">
        <f>IF('Round 10'!$A$4="Complete", "Complete", IF(AW5="N/A", "N/A", IF(AW5="Viable", "No Transfer", IF(AW5="Excluded", INDEX('Round 10'!$A$12:$M$617, MATCH($A5, 'Round 10'!$A$12:$A$617, 0), 3)))))</f>
        <v>Complete</v>
      </c>
      <c r="AY5" s="10" t="str">
        <f>IF('Round 10'!$A$4="Complete", "Complete", IF(AX5="N/A", "N/A", IF(AX5="No Transfer", AX5, IF(INDEX('Ballot Data'!$1:$1048576, MATCH($A5, 'Ballot Data'!$A:$A, 0), MATCH(AX5, 'Ballot Data'!$A$3:$U$3, 0))="", "Exhausted", INDEX('Ballot Data'!$1:$1048576, MATCH($A5, 'Ballot Data'!$A:$A, 0), MATCH(AX5, 'Ballot Data'!$A$3:$U$3, 0))))))</f>
        <v>Complete</v>
      </c>
    </row>
    <row r="6" spans="1:51" x14ac:dyDescent="0.25">
      <c r="A6">
        <f>'Ballot Data'!A7</f>
        <v>453</v>
      </c>
      <c r="B6">
        <v>1</v>
      </c>
      <c r="C6" t="str">
        <f>INDEX('Ballot Data'!$1:$1048576, MATCH($A6, 'Ballot Data'!$A:$A, 0), MATCH(B6, 'Ballot Data'!$A$3:$T$3, 0))</f>
        <v>Franklin Civantos</v>
      </c>
      <c r="D6" t="str">
        <f>IF(C6='Round 1'!$A$10, "Elected", IF(C6='Round 1'!$A$7, "Excluded", IF('Round 1'!$A$4="Complete", "Complete", "Viable")))</f>
        <v>Viable</v>
      </c>
      <c r="E6" s="21" t="str">
        <f>IF('Round 1'!$A$4="Complete", "Complete", IF(D6="N/A", "N/A", IF(D6="Viable", "No Transfer", IF(D6="Excluded", INDEX('Round 1'!$A$12:$M$617, MATCH($A6, 'Round 1'!$A$12:$A$617, 0), 3)))))</f>
        <v>No Transfer</v>
      </c>
      <c r="F6" s="10" t="str">
        <f>IF('Round 1'!$A$4="Complete", "Complete", IF(E6="N/A", "N/A", IF(E6="No Transfer", E6, IF(INDEX('Ballot Data'!$1:$1048576, MATCH($A6, 'Ballot Data'!$A:$A, 0), MATCH(E6, 'Ballot Data'!$A$3:$U$3, 0))="", "Exhausted", INDEX('Ballot Data'!$1:$1048576, MATCH($A6, 'Ballot Data'!$A:$A, 0), MATCH(E6, 'Ballot Data'!$A$3:$U$3, 0))))))</f>
        <v>No Transfer</v>
      </c>
      <c r="G6" s="15">
        <f t="shared" si="0"/>
        <v>1</v>
      </c>
      <c r="H6" t="str">
        <f>IF(G6="Complete", G6, IF(G6="N/A", "N/A", INDEX('Ballot Data'!$1:$1048576, MATCH($A6, 'Ballot Data'!$A:$A, 0), MATCH(G6, 'Ballot Data'!$A$3:$T$3, 0))))</f>
        <v>Franklin Civantos</v>
      </c>
      <c r="I6" t="str">
        <f>IF(G6="N/A", "N/A", IF(H6='Round 2'!$A$10, "Elected", IF(H6='Round 2'!$A$7, "Excluded", IF('Round 2'!$A$4="Complete", "Complete", "Viable"))))</f>
        <v>Viable</v>
      </c>
      <c r="J6" s="21" t="str">
        <f>IF('Round 2'!$A$4="Complete", "Complete", IF(I6="N/A", "N/A", IF(I6="Viable", "No Transfer", IF(I6="Excluded", INDEX('Round 2'!$A$12:$M$617, MATCH($A6, 'Round 2'!$A$12:$A$617, 0), 3)))))</f>
        <v>No Transfer</v>
      </c>
      <c r="K6" s="10" t="str">
        <f>IF('Round 2'!$A$4="Complete", "Complete", IF(J6="N/A", "N/A", IF(J6="No Transfer", J6, IF(INDEX('Ballot Data'!$1:$1048576, MATCH($A6, 'Ballot Data'!$A:$A, 0), MATCH(J6, 'Ballot Data'!$A$3:$U$3, 0))="", "Exhausted", INDEX('Ballot Data'!$1:$1048576, MATCH($A6, 'Ballot Data'!$A:$A, 0), MATCH(J6, 'Ballot Data'!$A$3:$U$3, 0))))))</f>
        <v>No Transfer</v>
      </c>
      <c r="L6" s="15">
        <f t="shared" si="1"/>
        <v>1</v>
      </c>
      <c r="M6" t="str">
        <f>IF(L6="Complete", L6, IF(L6="N/A", "N/A", INDEX('Ballot Data'!$1:$1048576, MATCH($A6, 'Ballot Data'!$A:$A, 0), MATCH(L6, 'Ballot Data'!$A$3:$T$3, 0))))</f>
        <v>Franklin Civantos</v>
      </c>
      <c r="N6" t="str">
        <f>IF(L6="N/A", "N/A", IF(M6='Round 3'!$A$10, "Elected", IF(M6='Round 3'!$A$7, "Excluded", IF('Round 3'!$A$4="Complete", "Complete", "Viable"))))</f>
        <v>Elected</v>
      </c>
      <c r="O6" s="21" t="str">
        <f>IF('Round 3'!$A$4="Complete", "Complete", IF(N6="N/A", "N/A", IF(N6="Viable", "No Transfer", IF(N6="Excluded", INDEX('Round 3'!$A$12:$M$617, MATCH($A6, 'Round 3'!$A$12:$A$617, 0), 3)))))</f>
        <v>Complete</v>
      </c>
      <c r="P6" s="10" t="str">
        <f>IF('Round 3'!$A$4="Complete", "Complete", IF(O6="N/A", "N/A", IF(O6="No Transfer", O6, IF(INDEX('Ballot Data'!$1:$1048576, MATCH($A6, 'Ballot Data'!$A:$A, 0), MATCH(O6, 'Ballot Data'!$A$3:$U$3, 0))="", "Exhausted", INDEX('Ballot Data'!$1:$1048576, MATCH($A6, 'Ballot Data'!$A:$A, 0), MATCH(O6, 'Ballot Data'!$A$3:$U$3, 0))))))</f>
        <v>Complete</v>
      </c>
      <c r="Q6" s="15" t="str">
        <f t="shared" si="2"/>
        <v>Complete</v>
      </c>
      <c r="R6" t="str">
        <f>IF(Q6="Complete", Q6, IF(Q6="N/A", "N/A", INDEX('Ballot Data'!$1:$1048576, MATCH($A6, 'Ballot Data'!$A:$A, 0), MATCH(Q6, 'Ballot Data'!$A$3:$T$3, 0))))</f>
        <v>Complete</v>
      </c>
      <c r="S6" t="str">
        <f>IF(Q6="N/A", "N/A", IF(R6='Round 4'!$A$10, "Elected", IF(R6='Round 4'!$A$7, "Excluded", IF('Round 4'!$A$4="Complete", "Complete", "Viable"))))</f>
        <v>Complete</v>
      </c>
      <c r="T6" s="21" t="str">
        <f>IF('Round 4'!$A$4="Complete", "Complete", IF(S6="N/A", "N/A", IF(S6="Viable", "No Transfer", IF(S6="Excluded", INDEX('Round 4'!$A$12:$M$617, MATCH($A6, 'Round 4'!$A$12:$A$617, 0), 3)))))</f>
        <v>Complete</v>
      </c>
      <c r="U6" s="10" t="str">
        <f>IF('Round 4'!$A$4="Complete", "Complete", IF(T6="N/A", "N/A", IF(T6="No Transfer", T6, IF(INDEX('Ballot Data'!$1:$1048576, MATCH($A6, 'Ballot Data'!$A:$A, 0), MATCH(T6, 'Ballot Data'!$A$3:$U$3, 0))="", "Exhausted", INDEX('Ballot Data'!$1:$1048576, MATCH($A6, 'Ballot Data'!$A:$A, 0), MATCH(T6, 'Ballot Data'!$A$3:$U$3, 0))))))</f>
        <v>Complete</v>
      </c>
      <c r="V6" s="15" t="str">
        <f t="shared" si="3"/>
        <v>Complete</v>
      </c>
      <c r="W6" t="str">
        <f>IF(V6="Complete", V6, IF(V6="N/A", "N/A", INDEX('Ballot Data'!$1:$1048576, MATCH($A6, 'Ballot Data'!$A:$A, 0), MATCH(V6, 'Ballot Data'!$A$3:$T$3, 0))))</f>
        <v>Complete</v>
      </c>
      <c r="X6" t="str">
        <f>IF(V6="N/A", "N/A", IF(W6='Round 5'!$A$10, "Elected", IF(W6='Round 5'!$A$7, "Excluded", IF('Round 5'!$A$4="Complete", "Complete", "Viable"))))</f>
        <v>Complete</v>
      </c>
      <c r="Y6" s="21" t="str">
        <f>IF('Round 5'!$A$4="Complete", "Complete", IF(X6="N/A", "N/A", IF(X6="Viable", "No Transfer", IF(X6="Excluded", INDEX('Round 5'!$A$12:$M$617, MATCH($A6, 'Round 5'!$A$12:$A$617, 0), 3)))))</f>
        <v>Complete</v>
      </c>
      <c r="Z6" s="10" t="str">
        <f>IF('Round 5'!$A$4="Complete", "Complete", IF(Y6="N/A", "N/A", IF(Y6="No Transfer", Y6, IF(INDEX('Ballot Data'!$1:$1048576, MATCH($A6, 'Ballot Data'!$A:$A, 0), MATCH(Y6, 'Ballot Data'!$A$3:$U$3, 0))="", "Exhausted", INDEX('Ballot Data'!$1:$1048576, MATCH($A6, 'Ballot Data'!$A:$A, 0), MATCH(Y6, 'Ballot Data'!$A$3:$U$3, 0))))))</f>
        <v>Complete</v>
      </c>
      <c r="AA6" s="15" t="str">
        <f t="shared" si="4"/>
        <v>Complete</v>
      </c>
      <c r="AB6" t="str">
        <f>IF(AA6="Complete", AA6, IF(AA6="N/A", "N/A", INDEX('Ballot Data'!$1:$1048576, MATCH($A6, 'Ballot Data'!$A:$A, 0), MATCH(AA6, 'Ballot Data'!$A$3:$T$3, 0))))</f>
        <v>Complete</v>
      </c>
      <c r="AC6" t="str">
        <f>IF(AA6="N/A", "N/A", IF(AB6='Round 6'!$A$10, "Elected", IF(AB6='Round 6'!$A$7, "Excluded", IF('Round 6'!$A$4="Complete", "Complete", "Viable"))))</f>
        <v>Complete</v>
      </c>
      <c r="AD6" s="21" t="str">
        <f>IF('Round 6'!$A$4="Complete", "Complete", IF(AC6="N/A", "N/A", IF(AC6="Viable", "No Transfer", IF(AC6="Excluded", INDEX('Round 6'!$A$12:$M$617, MATCH($A6, 'Round 6'!$A$12:$A$617, 0), 3)))))</f>
        <v>Complete</v>
      </c>
      <c r="AE6" s="10" t="str">
        <f>IF('Round 6'!$A$4="Complete", "Complete", IF(AD6="N/A", "N/A", IF(AD6="No Transfer", AD6, IF(INDEX('Ballot Data'!$1:$1048576, MATCH($A6, 'Ballot Data'!$A:$A, 0), MATCH(AD6, 'Ballot Data'!$A$3:$U$3, 0))="", "Exhausted", INDEX('Ballot Data'!$1:$1048576, MATCH($A6, 'Ballot Data'!$A:$A, 0), MATCH(AD6, 'Ballot Data'!$A$3:$U$3, 0))))))</f>
        <v>Complete</v>
      </c>
      <c r="AF6" s="15" t="str">
        <f t="shared" si="5"/>
        <v>Complete</v>
      </c>
      <c r="AG6" t="str">
        <f>IF(AF6="Complete", AF6, IF(AF6="N/A", "N/A", INDEX('Ballot Data'!$1:$1048576, MATCH($A6, 'Ballot Data'!$A:$A, 0), MATCH(AF6, 'Ballot Data'!$A$3:$T$3, 0))))</f>
        <v>Complete</v>
      </c>
      <c r="AH6" t="str">
        <f>IF(AF6="N/A", "N/A", IF(AG6='Round 7'!$A$10, "Elected", IF(AG6='Round 7'!$A$7, "Excluded", IF('Round 7'!$A$4="Complete", "Complete", "Viable"))))</f>
        <v>Complete</v>
      </c>
      <c r="AI6" s="21" t="str">
        <f>IF('Round 7'!$A$4="Complete", "Complete", IF(AH6="N/A", "N/A", IF(AH6="Viable", "No Transfer", IF(AH6="Excluded", INDEX('Round 7'!$A$12:$M$617, MATCH($A6, 'Round 7'!$A$12:$A$617, 0), 3)))))</f>
        <v>Complete</v>
      </c>
      <c r="AJ6" s="10" t="str">
        <f>IF('Round 7'!$A$4="Complete", "Complete", IF(AI6="N/A", "N/A", IF(AI6="No Transfer", AI6, IF(INDEX('Ballot Data'!$1:$1048576, MATCH($A6, 'Ballot Data'!$A:$A, 0), MATCH(AI6, 'Ballot Data'!$A$3:$U$3, 0))="", "Exhausted", INDEX('Ballot Data'!$1:$1048576, MATCH($A6, 'Ballot Data'!$A:$A, 0), MATCH(AI6, 'Ballot Data'!$A$3:$U$3, 0))))))</f>
        <v>Complete</v>
      </c>
      <c r="AK6" s="15" t="str">
        <f t="shared" si="6"/>
        <v>Complete</v>
      </c>
      <c r="AL6" t="str">
        <f>IF(AK6="Complete", AK6, IF(AK6="N/A", "N/A", INDEX('Ballot Data'!$1:$1048576, MATCH($A6, 'Ballot Data'!$A:$A, 0), MATCH(AK6, 'Ballot Data'!$A$3:$T$3, 0))))</f>
        <v>Complete</v>
      </c>
      <c r="AM6" t="str">
        <f>IF(AK6="N/A", "N/A", IF(AL6='Round 8'!$A$10, "Elected", IF(AL6='Round 8'!$A$7, "Excluded", IF('Round 8'!$A$4="Complete", "Complete", "Viable"))))</f>
        <v>Complete</v>
      </c>
      <c r="AN6" s="21" t="str">
        <f>IF('Round 8'!$A$4="Complete", "Complete", IF(AM6="N/A", "N/A", IF(AM6="Viable", "No Transfer", IF(AM6="Excluded", INDEX('Round 8'!$A$12:$M$617, MATCH($A6, 'Round 8'!$A$12:$A$617, 0), 3)))))</f>
        <v>Complete</v>
      </c>
      <c r="AO6" s="10" t="str">
        <f>IF('Round 8'!$A$4="Complete", "Complete", IF(AN6="N/A", "N/A", IF(AN6="No Transfer", AN6, IF(INDEX('Ballot Data'!$1:$1048576, MATCH($A6, 'Ballot Data'!$A:$A, 0), MATCH(AN6, 'Ballot Data'!$A$3:$U$3, 0))="", "Exhausted", INDEX('Ballot Data'!$1:$1048576, MATCH($A6, 'Ballot Data'!$A:$A, 0), MATCH(AN6, 'Ballot Data'!$A$3:$U$3, 0))))))</f>
        <v>Complete</v>
      </c>
      <c r="AP6" s="15" t="str">
        <f t="shared" si="7"/>
        <v>Complete</v>
      </c>
      <c r="AQ6" t="str">
        <f>IF(AP6="Complete", AP6, IF(AP6="N/A", "N/A", INDEX('Ballot Data'!$1:$1048576, MATCH($A6, 'Ballot Data'!$A:$A, 0), MATCH(AP6, 'Ballot Data'!$A$3:$T$3, 0))))</f>
        <v>Complete</v>
      </c>
      <c r="AR6" t="str">
        <f>IF(AP6="N/A", "N/A", IF(AQ6='Round 9'!$A$10, "Elected", IF(AQ6='Round 9'!$A$7, "Excluded", IF('Round 9'!$A$4="Complete", "Complete", "Viable"))))</f>
        <v>Complete</v>
      </c>
      <c r="AS6" s="21" t="str">
        <f>IF('Round 9'!$A$4="Complete", "Complete", IF(AR6="N/A", "N/A", IF(AR6="Viable", "No Transfer", IF(AR6="Excluded", INDEX('Round 9'!$A$12:$M$617, MATCH($A6, 'Round 9'!$A$12:$A$617, 0), 3)))))</f>
        <v>Complete</v>
      </c>
      <c r="AT6" s="10" t="str">
        <f>IF('Round 9'!$A$4="Complete", "Complete", IF(AS6="N/A", "N/A", IF(AS6="No Transfer", AS6, IF(INDEX('Ballot Data'!$1:$1048576, MATCH($A6, 'Ballot Data'!$A:$A, 0), MATCH(AS6, 'Ballot Data'!$A$3:$U$3, 0))="", "Exhausted", INDEX('Ballot Data'!$1:$1048576, MATCH($A6, 'Ballot Data'!$A:$A, 0), MATCH(AS6, 'Ballot Data'!$A$3:$U$3, 0))))))</f>
        <v>Complete</v>
      </c>
      <c r="AU6" s="15" t="str">
        <f t="shared" si="8"/>
        <v>Complete</v>
      </c>
      <c r="AV6" t="str">
        <f>IF(AU6="Complete", AU6, IF(AU6="N/A", "N/A", INDEX('Ballot Data'!$1:$1048576, MATCH($A6, 'Ballot Data'!$A:$A, 0), MATCH(AU6, 'Ballot Data'!$A$3:$T$3, 0))))</f>
        <v>Complete</v>
      </c>
      <c r="AW6" t="str">
        <f>IF(AU6="N/A", "N/A", IF(AV6='Round 10'!$A$10, "Elected", IF(AV6='Round 10'!$A$7, "Excluded", IF('Round 10'!$A$4="Complete", "Complete", "Viable"))))</f>
        <v>Complete</v>
      </c>
      <c r="AX6" s="21" t="str">
        <f>IF('Round 10'!$A$4="Complete", "Complete", IF(AW6="N/A", "N/A", IF(AW6="Viable", "No Transfer", IF(AW6="Excluded", INDEX('Round 10'!$A$12:$M$617, MATCH($A6, 'Round 10'!$A$12:$A$617, 0), 3)))))</f>
        <v>Complete</v>
      </c>
      <c r="AY6" s="10" t="str">
        <f>IF('Round 10'!$A$4="Complete", "Complete", IF(AX6="N/A", "N/A", IF(AX6="No Transfer", AX6, IF(INDEX('Ballot Data'!$1:$1048576, MATCH($A6, 'Ballot Data'!$A:$A, 0), MATCH(AX6, 'Ballot Data'!$A$3:$U$3, 0))="", "Exhausted", INDEX('Ballot Data'!$1:$1048576, MATCH($A6, 'Ballot Data'!$A:$A, 0), MATCH(AX6, 'Ballot Data'!$A$3:$U$3, 0))))))</f>
        <v>Complete</v>
      </c>
    </row>
    <row r="7" spans="1:51" x14ac:dyDescent="0.25">
      <c r="A7">
        <f>'Ballot Data'!A8</f>
        <v>369</v>
      </c>
      <c r="B7">
        <v>1</v>
      </c>
      <c r="C7" t="str">
        <f>INDEX('Ballot Data'!$1:$1048576, MATCH($A7, 'Ballot Data'!$A:$A, 0), MATCH(B7, 'Ballot Data'!$A$3:$T$3, 0))</f>
        <v>Debbie Ajagbe</v>
      </c>
      <c r="D7" t="str">
        <f>IF(C7='Round 1'!$A$10, "Elected", IF(C7='Round 1'!$A$7, "Excluded", IF('Round 1'!$A$4="Complete", "Complete", "Viable")))</f>
        <v>Excluded</v>
      </c>
      <c r="E7" s="21">
        <f>IF('Round 1'!$A$4="Complete", "Complete", IF(D7="N/A", "N/A", IF(D7="Viable", "No Transfer", IF(D7="Excluded", INDEX('Round 1'!$A$12:$M$617, MATCH($A7, 'Round 1'!$A$12:$A$617, 0), 3)))))</f>
        <v>2</v>
      </c>
      <c r="F7" s="10" t="str">
        <f>IF('Round 1'!$A$4="Complete", "Complete", IF(E7="N/A", "N/A", IF(E7="No Transfer", E7, IF(INDEX('Ballot Data'!$1:$1048576, MATCH($A7, 'Ballot Data'!$A:$A, 0), MATCH(E7, 'Ballot Data'!$A$3:$U$3, 0))="", "Exhausted", INDEX('Ballot Data'!$1:$1048576, MATCH($A7, 'Ballot Data'!$A:$A, 0), MATCH(E7, 'Ballot Data'!$A$3:$U$3, 0))))))</f>
        <v>Franklin Civantos</v>
      </c>
      <c r="G7" s="15">
        <f t="shared" si="0"/>
        <v>2</v>
      </c>
      <c r="H7" t="str">
        <f>IF(G7="Complete", G7, IF(G7="N/A", "N/A", INDEX('Ballot Data'!$1:$1048576, MATCH($A7, 'Ballot Data'!$A:$A, 0), MATCH(G7, 'Ballot Data'!$A$3:$T$3, 0))))</f>
        <v>Franklin Civantos</v>
      </c>
      <c r="I7" t="str">
        <f>IF(G7="N/A", "N/A", IF(H7='Round 2'!$A$10, "Elected", IF(H7='Round 2'!$A$7, "Excluded", IF('Round 2'!$A$4="Complete", "Complete", "Viable"))))</f>
        <v>Viable</v>
      </c>
      <c r="J7" s="21" t="str">
        <f>IF('Round 2'!$A$4="Complete", "Complete", IF(I7="N/A", "N/A", IF(I7="Viable", "No Transfer", IF(I7="Excluded", INDEX('Round 2'!$A$12:$M$617, MATCH($A7, 'Round 2'!$A$12:$A$617, 0), 3)))))</f>
        <v>No Transfer</v>
      </c>
      <c r="K7" s="10" t="str">
        <f>IF('Round 2'!$A$4="Complete", "Complete", IF(J7="N/A", "N/A", IF(J7="No Transfer", J7, IF(INDEX('Ballot Data'!$1:$1048576, MATCH($A7, 'Ballot Data'!$A:$A, 0), MATCH(J7, 'Ballot Data'!$A$3:$U$3, 0))="", "Exhausted", INDEX('Ballot Data'!$1:$1048576, MATCH($A7, 'Ballot Data'!$A:$A, 0), MATCH(J7, 'Ballot Data'!$A$3:$U$3, 0))))))</f>
        <v>No Transfer</v>
      </c>
      <c r="L7" s="15">
        <f t="shared" si="1"/>
        <v>2</v>
      </c>
      <c r="M7" t="str">
        <f>IF(L7="Complete", L7, IF(L7="N/A", "N/A", INDEX('Ballot Data'!$1:$1048576, MATCH($A7, 'Ballot Data'!$A:$A, 0), MATCH(L7, 'Ballot Data'!$A$3:$T$3, 0))))</f>
        <v>Franklin Civantos</v>
      </c>
      <c r="N7" t="str">
        <f>IF(L7="N/A", "N/A", IF(M7='Round 3'!$A$10, "Elected", IF(M7='Round 3'!$A$7, "Excluded", IF('Round 3'!$A$4="Complete", "Complete", "Viable"))))</f>
        <v>Elected</v>
      </c>
      <c r="O7" s="21" t="str">
        <f>IF('Round 3'!$A$4="Complete", "Complete", IF(N7="N/A", "N/A", IF(N7="Viable", "No Transfer", IF(N7="Excluded", INDEX('Round 3'!$A$12:$M$617, MATCH($A7, 'Round 3'!$A$12:$A$617, 0), 3)))))</f>
        <v>Complete</v>
      </c>
      <c r="P7" s="10" t="str">
        <f>IF('Round 3'!$A$4="Complete", "Complete", IF(O7="N/A", "N/A", IF(O7="No Transfer", O7, IF(INDEX('Ballot Data'!$1:$1048576, MATCH($A7, 'Ballot Data'!$A:$A, 0), MATCH(O7, 'Ballot Data'!$A$3:$U$3, 0))="", "Exhausted", INDEX('Ballot Data'!$1:$1048576, MATCH($A7, 'Ballot Data'!$A:$A, 0), MATCH(O7, 'Ballot Data'!$A$3:$U$3, 0))))))</f>
        <v>Complete</v>
      </c>
      <c r="Q7" s="15" t="str">
        <f t="shared" si="2"/>
        <v>Complete</v>
      </c>
      <c r="R7" t="str">
        <f>IF(Q7="Complete", Q7, IF(Q7="N/A", "N/A", INDEX('Ballot Data'!$1:$1048576, MATCH($A7, 'Ballot Data'!$A:$A, 0), MATCH(Q7, 'Ballot Data'!$A$3:$T$3, 0))))</f>
        <v>Complete</v>
      </c>
      <c r="S7" t="str">
        <f>IF(Q7="N/A", "N/A", IF(R7='Round 4'!$A$10, "Elected", IF(R7='Round 4'!$A$7, "Excluded", IF('Round 4'!$A$4="Complete", "Complete", "Viable"))))</f>
        <v>Complete</v>
      </c>
      <c r="T7" s="21" t="str">
        <f>IF('Round 4'!$A$4="Complete", "Complete", IF(S7="N/A", "N/A", IF(S7="Viable", "No Transfer", IF(S7="Excluded", INDEX('Round 4'!$A$12:$M$617, MATCH($A7, 'Round 4'!$A$12:$A$617, 0), 3)))))</f>
        <v>Complete</v>
      </c>
      <c r="U7" s="10" t="str">
        <f>IF('Round 4'!$A$4="Complete", "Complete", IF(T7="N/A", "N/A", IF(T7="No Transfer", T7, IF(INDEX('Ballot Data'!$1:$1048576, MATCH($A7, 'Ballot Data'!$A:$A, 0), MATCH(T7, 'Ballot Data'!$A$3:$U$3, 0))="", "Exhausted", INDEX('Ballot Data'!$1:$1048576, MATCH($A7, 'Ballot Data'!$A:$A, 0), MATCH(T7, 'Ballot Data'!$A$3:$U$3, 0))))))</f>
        <v>Complete</v>
      </c>
      <c r="V7" s="15" t="str">
        <f t="shared" si="3"/>
        <v>Complete</v>
      </c>
      <c r="W7" t="str">
        <f>IF(V7="Complete", V7, IF(V7="N/A", "N/A", INDEX('Ballot Data'!$1:$1048576, MATCH($A7, 'Ballot Data'!$A:$A, 0), MATCH(V7, 'Ballot Data'!$A$3:$T$3, 0))))</f>
        <v>Complete</v>
      </c>
      <c r="X7" t="str">
        <f>IF(V7="N/A", "N/A", IF(W7='Round 5'!$A$10, "Elected", IF(W7='Round 5'!$A$7, "Excluded", IF('Round 5'!$A$4="Complete", "Complete", "Viable"))))</f>
        <v>Complete</v>
      </c>
      <c r="Y7" s="21" t="str">
        <f>IF('Round 5'!$A$4="Complete", "Complete", IF(X7="N/A", "N/A", IF(X7="Viable", "No Transfer", IF(X7="Excluded", INDEX('Round 5'!$A$12:$M$617, MATCH($A7, 'Round 5'!$A$12:$A$617, 0), 3)))))</f>
        <v>Complete</v>
      </c>
      <c r="Z7" s="10" t="str">
        <f>IF('Round 5'!$A$4="Complete", "Complete", IF(Y7="N/A", "N/A", IF(Y7="No Transfer", Y7, IF(INDEX('Ballot Data'!$1:$1048576, MATCH($A7, 'Ballot Data'!$A:$A, 0), MATCH(Y7, 'Ballot Data'!$A$3:$U$3, 0))="", "Exhausted", INDEX('Ballot Data'!$1:$1048576, MATCH($A7, 'Ballot Data'!$A:$A, 0), MATCH(Y7, 'Ballot Data'!$A$3:$U$3, 0))))))</f>
        <v>Complete</v>
      </c>
      <c r="AA7" s="15" t="str">
        <f t="shared" si="4"/>
        <v>Complete</v>
      </c>
      <c r="AB7" t="str">
        <f>IF(AA7="Complete", AA7, IF(AA7="N/A", "N/A", INDEX('Ballot Data'!$1:$1048576, MATCH($A7, 'Ballot Data'!$A:$A, 0), MATCH(AA7, 'Ballot Data'!$A$3:$T$3, 0))))</f>
        <v>Complete</v>
      </c>
      <c r="AC7" t="str">
        <f>IF(AA7="N/A", "N/A", IF(AB7='Round 6'!$A$10, "Elected", IF(AB7='Round 6'!$A$7, "Excluded", IF('Round 6'!$A$4="Complete", "Complete", "Viable"))))</f>
        <v>Complete</v>
      </c>
      <c r="AD7" s="21" t="str">
        <f>IF('Round 6'!$A$4="Complete", "Complete", IF(AC7="N/A", "N/A", IF(AC7="Viable", "No Transfer", IF(AC7="Excluded", INDEX('Round 6'!$A$12:$M$617, MATCH($A7, 'Round 6'!$A$12:$A$617, 0), 3)))))</f>
        <v>Complete</v>
      </c>
      <c r="AE7" s="10" t="str">
        <f>IF('Round 6'!$A$4="Complete", "Complete", IF(AD7="N/A", "N/A", IF(AD7="No Transfer", AD7, IF(INDEX('Ballot Data'!$1:$1048576, MATCH($A7, 'Ballot Data'!$A:$A, 0), MATCH(AD7, 'Ballot Data'!$A$3:$U$3, 0))="", "Exhausted", INDEX('Ballot Data'!$1:$1048576, MATCH($A7, 'Ballot Data'!$A:$A, 0), MATCH(AD7, 'Ballot Data'!$A$3:$U$3, 0))))))</f>
        <v>Complete</v>
      </c>
      <c r="AF7" s="15" t="str">
        <f t="shared" si="5"/>
        <v>Complete</v>
      </c>
      <c r="AG7" t="str">
        <f>IF(AF7="Complete", AF7, IF(AF7="N/A", "N/A", INDEX('Ballot Data'!$1:$1048576, MATCH($A7, 'Ballot Data'!$A:$A, 0), MATCH(AF7, 'Ballot Data'!$A$3:$T$3, 0))))</f>
        <v>Complete</v>
      </c>
      <c r="AH7" t="str">
        <f>IF(AF7="N/A", "N/A", IF(AG7='Round 7'!$A$10, "Elected", IF(AG7='Round 7'!$A$7, "Excluded", IF('Round 7'!$A$4="Complete", "Complete", "Viable"))))</f>
        <v>Complete</v>
      </c>
      <c r="AI7" s="21" t="str">
        <f>IF('Round 7'!$A$4="Complete", "Complete", IF(AH7="N/A", "N/A", IF(AH7="Viable", "No Transfer", IF(AH7="Excluded", INDEX('Round 7'!$A$12:$M$617, MATCH($A7, 'Round 7'!$A$12:$A$617, 0), 3)))))</f>
        <v>Complete</v>
      </c>
      <c r="AJ7" s="10" t="str">
        <f>IF('Round 7'!$A$4="Complete", "Complete", IF(AI7="N/A", "N/A", IF(AI7="No Transfer", AI7, IF(INDEX('Ballot Data'!$1:$1048576, MATCH($A7, 'Ballot Data'!$A:$A, 0), MATCH(AI7, 'Ballot Data'!$A$3:$U$3, 0))="", "Exhausted", INDEX('Ballot Data'!$1:$1048576, MATCH($A7, 'Ballot Data'!$A:$A, 0), MATCH(AI7, 'Ballot Data'!$A$3:$U$3, 0))))))</f>
        <v>Complete</v>
      </c>
      <c r="AK7" s="15" t="str">
        <f t="shared" si="6"/>
        <v>Complete</v>
      </c>
      <c r="AL7" t="str">
        <f>IF(AK7="Complete", AK7, IF(AK7="N/A", "N/A", INDEX('Ballot Data'!$1:$1048576, MATCH($A7, 'Ballot Data'!$A:$A, 0), MATCH(AK7, 'Ballot Data'!$A$3:$T$3, 0))))</f>
        <v>Complete</v>
      </c>
      <c r="AM7" t="str">
        <f>IF(AK7="N/A", "N/A", IF(AL7='Round 8'!$A$10, "Elected", IF(AL7='Round 8'!$A$7, "Excluded", IF('Round 8'!$A$4="Complete", "Complete", "Viable"))))</f>
        <v>Complete</v>
      </c>
      <c r="AN7" s="21" t="str">
        <f>IF('Round 8'!$A$4="Complete", "Complete", IF(AM7="N/A", "N/A", IF(AM7="Viable", "No Transfer", IF(AM7="Excluded", INDEX('Round 8'!$A$12:$M$617, MATCH($A7, 'Round 8'!$A$12:$A$617, 0), 3)))))</f>
        <v>Complete</v>
      </c>
      <c r="AO7" s="10" t="str">
        <f>IF('Round 8'!$A$4="Complete", "Complete", IF(AN7="N/A", "N/A", IF(AN7="No Transfer", AN7, IF(INDEX('Ballot Data'!$1:$1048576, MATCH($A7, 'Ballot Data'!$A:$A, 0), MATCH(AN7, 'Ballot Data'!$A$3:$U$3, 0))="", "Exhausted", INDEX('Ballot Data'!$1:$1048576, MATCH($A7, 'Ballot Data'!$A:$A, 0), MATCH(AN7, 'Ballot Data'!$A$3:$U$3, 0))))))</f>
        <v>Complete</v>
      </c>
      <c r="AP7" s="15" t="str">
        <f t="shared" si="7"/>
        <v>Complete</v>
      </c>
      <c r="AQ7" t="str">
        <f>IF(AP7="Complete", AP7, IF(AP7="N/A", "N/A", INDEX('Ballot Data'!$1:$1048576, MATCH($A7, 'Ballot Data'!$A:$A, 0), MATCH(AP7, 'Ballot Data'!$A$3:$T$3, 0))))</f>
        <v>Complete</v>
      </c>
      <c r="AR7" t="str">
        <f>IF(AP7="N/A", "N/A", IF(AQ7='Round 9'!$A$10, "Elected", IF(AQ7='Round 9'!$A$7, "Excluded", IF('Round 9'!$A$4="Complete", "Complete", "Viable"))))</f>
        <v>Complete</v>
      </c>
      <c r="AS7" s="21" t="str">
        <f>IF('Round 9'!$A$4="Complete", "Complete", IF(AR7="N/A", "N/A", IF(AR7="Viable", "No Transfer", IF(AR7="Excluded", INDEX('Round 9'!$A$12:$M$617, MATCH($A7, 'Round 9'!$A$12:$A$617, 0), 3)))))</f>
        <v>Complete</v>
      </c>
      <c r="AT7" s="10" t="str">
        <f>IF('Round 9'!$A$4="Complete", "Complete", IF(AS7="N/A", "N/A", IF(AS7="No Transfer", AS7, IF(INDEX('Ballot Data'!$1:$1048576, MATCH($A7, 'Ballot Data'!$A:$A, 0), MATCH(AS7, 'Ballot Data'!$A$3:$U$3, 0))="", "Exhausted", INDEX('Ballot Data'!$1:$1048576, MATCH($A7, 'Ballot Data'!$A:$A, 0), MATCH(AS7, 'Ballot Data'!$A$3:$U$3, 0))))))</f>
        <v>Complete</v>
      </c>
      <c r="AU7" s="15" t="str">
        <f t="shared" si="8"/>
        <v>Complete</v>
      </c>
      <c r="AV7" t="str">
        <f>IF(AU7="Complete", AU7, IF(AU7="N/A", "N/A", INDEX('Ballot Data'!$1:$1048576, MATCH($A7, 'Ballot Data'!$A:$A, 0), MATCH(AU7, 'Ballot Data'!$A$3:$T$3, 0))))</f>
        <v>Complete</v>
      </c>
      <c r="AW7" t="str">
        <f>IF(AU7="N/A", "N/A", IF(AV7='Round 10'!$A$10, "Elected", IF(AV7='Round 10'!$A$7, "Excluded", IF('Round 10'!$A$4="Complete", "Complete", "Viable"))))</f>
        <v>Complete</v>
      </c>
      <c r="AX7" s="21" t="str">
        <f>IF('Round 10'!$A$4="Complete", "Complete", IF(AW7="N/A", "N/A", IF(AW7="Viable", "No Transfer", IF(AW7="Excluded", INDEX('Round 10'!$A$12:$M$617, MATCH($A7, 'Round 10'!$A$12:$A$617, 0), 3)))))</f>
        <v>Complete</v>
      </c>
      <c r="AY7" s="10" t="str">
        <f>IF('Round 10'!$A$4="Complete", "Complete", IF(AX7="N/A", "N/A", IF(AX7="No Transfer", AX7, IF(INDEX('Ballot Data'!$1:$1048576, MATCH($A7, 'Ballot Data'!$A:$A, 0), MATCH(AX7, 'Ballot Data'!$A$3:$U$3, 0))="", "Exhausted", INDEX('Ballot Data'!$1:$1048576, MATCH($A7, 'Ballot Data'!$A:$A, 0), MATCH(AX7, 'Ballot Data'!$A$3:$U$3, 0))))))</f>
        <v>Complete</v>
      </c>
    </row>
    <row r="8" spans="1:51" x14ac:dyDescent="0.25">
      <c r="A8">
        <f>'Ballot Data'!A9</f>
        <v>339</v>
      </c>
      <c r="B8">
        <v>1</v>
      </c>
      <c r="C8" t="str">
        <f>INDEX('Ballot Data'!$1:$1048576, MATCH($A8, 'Ballot Data'!$A:$A, 0), MATCH(B8, 'Ballot Data'!$A$3:$T$3, 0))</f>
        <v>Franklin Civantos</v>
      </c>
      <c r="D8" t="str">
        <f>IF(C8='Round 1'!$A$10, "Elected", IF(C8='Round 1'!$A$7, "Excluded", IF('Round 1'!$A$4="Complete", "Complete", "Viable")))</f>
        <v>Viable</v>
      </c>
      <c r="E8" s="21" t="str">
        <f>IF('Round 1'!$A$4="Complete", "Complete", IF(D8="N/A", "N/A", IF(D8="Viable", "No Transfer", IF(D8="Excluded", INDEX('Round 1'!$A$12:$M$617, MATCH($A8, 'Round 1'!$A$12:$A$617, 0), 3)))))</f>
        <v>No Transfer</v>
      </c>
      <c r="F8" s="10" t="str">
        <f>IF('Round 1'!$A$4="Complete", "Complete", IF(E8="N/A", "N/A", IF(E8="No Transfer", E8, IF(INDEX('Ballot Data'!$1:$1048576, MATCH($A8, 'Ballot Data'!$A:$A, 0), MATCH(E8, 'Ballot Data'!$A$3:$U$3, 0))="", "Exhausted", INDEX('Ballot Data'!$1:$1048576, MATCH($A8, 'Ballot Data'!$A:$A, 0), MATCH(E8, 'Ballot Data'!$A$3:$U$3, 0))))))</f>
        <v>No Transfer</v>
      </c>
      <c r="G8" s="15">
        <f t="shared" si="0"/>
        <v>1</v>
      </c>
      <c r="H8" t="str">
        <f>IF(G8="Complete", G8, IF(G8="N/A", "N/A", INDEX('Ballot Data'!$1:$1048576, MATCH($A8, 'Ballot Data'!$A:$A, 0), MATCH(G8, 'Ballot Data'!$A$3:$T$3, 0))))</f>
        <v>Franklin Civantos</v>
      </c>
      <c r="I8" t="str">
        <f>IF(G8="N/A", "N/A", IF(H8='Round 2'!$A$10, "Elected", IF(H8='Round 2'!$A$7, "Excluded", IF('Round 2'!$A$4="Complete", "Complete", "Viable"))))</f>
        <v>Viable</v>
      </c>
      <c r="J8" s="21" t="str">
        <f>IF('Round 2'!$A$4="Complete", "Complete", IF(I8="N/A", "N/A", IF(I8="Viable", "No Transfer", IF(I8="Excluded", INDEX('Round 2'!$A$12:$M$617, MATCH($A8, 'Round 2'!$A$12:$A$617, 0), 3)))))</f>
        <v>No Transfer</v>
      </c>
      <c r="K8" s="10" t="str">
        <f>IF('Round 2'!$A$4="Complete", "Complete", IF(J8="N/A", "N/A", IF(J8="No Transfer", J8, IF(INDEX('Ballot Data'!$1:$1048576, MATCH($A8, 'Ballot Data'!$A:$A, 0), MATCH(J8, 'Ballot Data'!$A$3:$U$3, 0))="", "Exhausted", INDEX('Ballot Data'!$1:$1048576, MATCH($A8, 'Ballot Data'!$A:$A, 0), MATCH(J8, 'Ballot Data'!$A$3:$U$3, 0))))))</f>
        <v>No Transfer</v>
      </c>
      <c r="L8" s="15">
        <f t="shared" si="1"/>
        <v>1</v>
      </c>
      <c r="M8" t="str">
        <f>IF(L8="Complete", L8, IF(L8="N/A", "N/A", INDEX('Ballot Data'!$1:$1048576, MATCH($A8, 'Ballot Data'!$A:$A, 0), MATCH(L8, 'Ballot Data'!$A$3:$T$3, 0))))</f>
        <v>Franklin Civantos</v>
      </c>
      <c r="N8" t="str">
        <f>IF(L8="N/A", "N/A", IF(M8='Round 3'!$A$10, "Elected", IF(M8='Round 3'!$A$7, "Excluded", IF('Round 3'!$A$4="Complete", "Complete", "Viable"))))</f>
        <v>Elected</v>
      </c>
      <c r="O8" s="21" t="str">
        <f>IF('Round 3'!$A$4="Complete", "Complete", IF(N8="N/A", "N/A", IF(N8="Viable", "No Transfer", IF(N8="Excluded", INDEX('Round 3'!$A$12:$M$617, MATCH($A8, 'Round 3'!$A$12:$A$617, 0), 3)))))</f>
        <v>Complete</v>
      </c>
      <c r="P8" s="10" t="str">
        <f>IF('Round 3'!$A$4="Complete", "Complete", IF(O8="N/A", "N/A", IF(O8="No Transfer", O8, IF(INDEX('Ballot Data'!$1:$1048576, MATCH($A8, 'Ballot Data'!$A:$A, 0), MATCH(O8, 'Ballot Data'!$A$3:$U$3, 0))="", "Exhausted", INDEX('Ballot Data'!$1:$1048576, MATCH($A8, 'Ballot Data'!$A:$A, 0), MATCH(O8, 'Ballot Data'!$A$3:$U$3, 0))))))</f>
        <v>Complete</v>
      </c>
      <c r="Q8" s="15" t="str">
        <f t="shared" si="2"/>
        <v>Complete</v>
      </c>
      <c r="R8" t="str">
        <f>IF(Q8="Complete", Q8, IF(Q8="N/A", "N/A", INDEX('Ballot Data'!$1:$1048576, MATCH($A8, 'Ballot Data'!$A:$A, 0), MATCH(Q8, 'Ballot Data'!$A$3:$T$3, 0))))</f>
        <v>Complete</v>
      </c>
      <c r="S8" t="str">
        <f>IF(Q8="N/A", "N/A", IF(R8='Round 4'!$A$10, "Elected", IF(R8='Round 4'!$A$7, "Excluded", IF('Round 4'!$A$4="Complete", "Complete", "Viable"))))</f>
        <v>Complete</v>
      </c>
      <c r="T8" s="21" t="str">
        <f>IF('Round 4'!$A$4="Complete", "Complete", IF(S8="N/A", "N/A", IF(S8="Viable", "No Transfer", IF(S8="Excluded", INDEX('Round 4'!$A$12:$M$617, MATCH($A8, 'Round 4'!$A$12:$A$617, 0), 3)))))</f>
        <v>Complete</v>
      </c>
      <c r="U8" s="10" t="str">
        <f>IF('Round 4'!$A$4="Complete", "Complete", IF(T8="N/A", "N/A", IF(T8="No Transfer", T8, IF(INDEX('Ballot Data'!$1:$1048576, MATCH($A8, 'Ballot Data'!$A:$A, 0), MATCH(T8, 'Ballot Data'!$A$3:$U$3, 0))="", "Exhausted", INDEX('Ballot Data'!$1:$1048576, MATCH($A8, 'Ballot Data'!$A:$A, 0), MATCH(T8, 'Ballot Data'!$A$3:$U$3, 0))))))</f>
        <v>Complete</v>
      </c>
      <c r="V8" s="15" t="str">
        <f t="shared" si="3"/>
        <v>Complete</v>
      </c>
      <c r="W8" t="str">
        <f>IF(V8="Complete", V8, IF(V8="N/A", "N/A", INDEX('Ballot Data'!$1:$1048576, MATCH($A8, 'Ballot Data'!$A:$A, 0), MATCH(V8, 'Ballot Data'!$A$3:$T$3, 0))))</f>
        <v>Complete</v>
      </c>
      <c r="X8" t="str">
        <f>IF(V8="N/A", "N/A", IF(W8='Round 5'!$A$10, "Elected", IF(W8='Round 5'!$A$7, "Excluded", IF('Round 5'!$A$4="Complete", "Complete", "Viable"))))</f>
        <v>Complete</v>
      </c>
      <c r="Y8" s="21" t="str">
        <f>IF('Round 5'!$A$4="Complete", "Complete", IF(X8="N/A", "N/A", IF(X8="Viable", "No Transfer", IF(X8="Excluded", INDEX('Round 5'!$A$12:$M$617, MATCH($A8, 'Round 5'!$A$12:$A$617, 0), 3)))))</f>
        <v>Complete</v>
      </c>
      <c r="Z8" s="10" t="str">
        <f>IF('Round 5'!$A$4="Complete", "Complete", IF(Y8="N/A", "N/A", IF(Y8="No Transfer", Y8, IF(INDEX('Ballot Data'!$1:$1048576, MATCH($A8, 'Ballot Data'!$A:$A, 0), MATCH(Y8, 'Ballot Data'!$A$3:$U$3, 0))="", "Exhausted", INDEX('Ballot Data'!$1:$1048576, MATCH($A8, 'Ballot Data'!$A:$A, 0), MATCH(Y8, 'Ballot Data'!$A$3:$U$3, 0))))))</f>
        <v>Complete</v>
      </c>
      <c r="AA8" s="15" t="str">
        <f t="shared" si="4"/>
        <v>Complete</v>
      </c>
      <c r="AB8" t="str">
        <f>IF(AA8="Complete", AA8, IF(AA8="N/A", "N/A", INDEX('Ballot Data'!$1:$1048576, MATCH($A8, 'Ballot Data'!$A:$A, 0), MATCH(AA8, 'Ballot Data'!$A$3:$T$3, 0))))</f>
        <v>Complete</v>
      </c>
      <c r="AC8" t="str">
        <f>IF(AA8="N/A", "N/A", IF(AB8='Round 6'!$A$10, "Elected", IF(AB8='Round 6'!$A$7, "Excluded", IF('Round 6'!$A$4="Complete", "Complete", "Viable"))))</f>
        <v>Complete</v>
      </c>
      <c r="AD8" s="21" t="str">
        <f>IF('Round 6'!$A$4="Complete", "Complete", IF(AC8="N/A", "N/A", IF(AC8="Viable", "No Transfer", IF(AC8="Excluded", INDEX('Round 6'!$A$12:$M$617, MATCH($A8, 'Round 6'!$A$12:$A$617, 0), 3)))))</f>
        <v>Complete</v>
      </c>
      <c r="AE8" s="10" t="str">
        <f>IF('Round 6'!$A$4="Complete", "Complete", IF(AD8="N/A", "N/A", IF(AD8="No Transfer", AD8, IF(INDEX('Ballot Data'!$1:$1048576, MATCH($A8, 'Ballot Data'!$A:$A, 0), MATCH(AD8, 'Ballot Data'!$A$3:$U$3, 0))="", "Exhausted", INDEX('Ballot Data'!$1:$1048576, MATCH($A8, 'Ballot Data'!$A:$A, 0), MATCH(AD8, 'Ballot Data'!$A$3:$U$3, 0))))))</f>
        <v>Complete</v>
      </c>
      <c r="AF8" s="15" t="str">
        <f t="shared" si="5"/>
        <v>Complete</v>
      </c>
      <c r="AG8" t="str">
        <f>IF(AF8="Complete", AF8, IF(AF8="N/A", "N/A", INDEX('Ballot Data'!$1:$1048576, MATCH($A8, 'Ballot Data'!$A:$A, 0), MATCH(AF8, 'Ballot Data'!$A$3:$T$3, 0))))</f>
        <v>Complete</v>
      </c>
      <c r="AH8" t="str">
        <f>IF(AF8="N/A", "N/A", IF(AG8='Round 7'!$A$10, "Elected", IF(AG8='Round 7'!$A$7, "Excluded", IF('Round 7'!$A$4="Complete", "Complete", "Viable"))))</f>
        <v>Complete</v>
      </c>
      <c r="AI8" s="21" t="str">
        <f>IF('Round 7'!$A$4="Complete", "Complete", IF(AH8="N/A", "N/A", IF(AH8="Viable", "No Transfer", IF(AH8="Excluded", INDEX('Round 7'!$A$12:$M$617, MATCH($A8, 'Round 7'!$A$12:$A$617, 0), 3)))))</f>
        <v>Complete</v>
      </c>
      <c r="AJ8" s="10" t="str">
        <f>IF('Round 7'!$A$4="Complete", "Complete", IF(AI8="N/A", "N/A", IF(AI8="No Transfer", AI8, IF(INDEX('Ballot Data'!$1:$1048576, MATCH($A8, 'Ballot Data'!$A:$A, 0), MATCH(AI8, 'Ballot Data'!$A$3:$U$3, 0))="", "Exhausted", INDEX('Ballot Data'!$1:$1048576, MATCH($A8, 'Ballot Data'!$A:$A, 0), MATCH(AI8, 'Ballot Data'!$A$3:$U$3, 0))))))</f>
        <v>Complete</v>
      </c>
      <c r="AK8" s="15" t="str">
        <f t="shared" si="6"/>
        <v>Complete</v>
      </c>
      <c r="AL8" t="str">
        <f>IF(AK8="Complete", AK8, IF(AK8="N/A", "N/A", INDEX('Ballot Data'!$1:$1048576, MATCH($A8, 'Ballot Data'!$A:$A, 0), MATCH(AK8, 'Ballot Data'!$A$3:$T$3, 0))))</f>
        <v>Complete</v>
      </c>
      <c r="AM8" t="str">
        <f>IF(AK8="N/A", "N/A", IF(AL8='Round 8'!$A$10, "Elected", IF(AL8='Round 8'!$A$7, "Excluded", IF('Round 8'!$A$4="Complete", "Complete", "Viable"))))</f>
        <v>Complete</v>
      </c>
      <c r="AN8" s="21" t="str">
        <f>IF('Round 8'!$A$4="Complete", "Complete", IF(AM8="N/A", "N/A", IF(AM8="Viable", "No Transfer", IF(AM8="Excluded", INDEX('Round 8'!$A$12:$M$617, MATCH($A8, 'Round 8'!$A$12:$A$617, 0), 3)))))</f>
        <v>Complete</v>
      </c>
      <c r="AO8" s="10" t="str">
        <f>IF('Round 8'!$A$4="Complete", "Complete", IF(AN8="N/A", "N/A", IF(AN8="No Transfer", AN8, IF(INDEX('Ballot Data'!$1:$1048576, MATCH($A8, 'Ballot Data'!$A:$A, 0), MATCH(AN8, 'Ballot Data'!$A$3:$U$3, 0))="", "Exhausted", INDEX('Ballot Data'!$1:$1048576, MATCH($A8, 'Ballot Data'!$A:$A, 0), MATCH(AN8, 'Ballot Data'!$A$3:$U$3, 0))))))</f>
        <v>Complete</v>
      </c>
      <c r="AP8" s="15" t="str">
        <f t="shared" si="7"/>
        <v>Complete</v>
      </c>
      <c r="AQ8" t="str">
        <f>IF(AP8="Complete", AP8, IF(AP8="N/A", "N/A", INDEX('Ballot Data'!$1:$1048576, MATCH($A8, 'Ballot Data'!$A:$A, 0), MATCH(AP8, 'Ballot Data'!$A$3:$T$3, 0))))</f>
        <v>Complete</v>
      </c>
      <c r="AR8" t="str">
        <f>IF(AP8="N/A", "N/A", IF(AQ8='Round 9'!$A$10, "Elected", IF(AQ8='Round 9'!$A$7, "Excluded", IF('Round 9'!$A$4="Complete", "Complete", "Viable"))))</f>
        <v>Complete</v>
      </c>
      <c r="AS8" s="21" t="str">
        <f>IF('Round 9'!$A$4="Complete", "Complete", IF(AR8="N/A", "N/A", IF(AR8="Viable", "No Transfer", IF(AR8="Excluded", INDEX('Round 9'!$A$12:$M$617, MATCH($A8, 'Round 9'!$A$12:$A$617, 0), 3)))))</f>
        <v>Complete</v>
      </c>
      <c r="AT8" s="10" t="str">
        <f>IF('Round 9'!$A$4="Complete", "Complete", IF(AS8="N/A", "N/A", IF(AS8="No Transfer", AS8, IF(INDEX('Ballot Data'!$1:$1048576, MATCH($A8, 'Ballot Data'!$A:$A, 0), MATCH(AS8, 'Ballot Data'!$A$3:$U$3, 0))="", "Exhausted", INDEX('Ballot Data'!$1:$1048576, MATCH($A8, 'Ballot Data'!$A:$A, 0), MATCH(AS8, 'Ballot Data'!$A$3:$U$3, 0))))))</f>
        <v>Complete</v>
      </c>
      <c r="AU8" s="15" t="str">
        <f t="shared" si="8"/>
        <v>Complete</v>
      </c>
      <c r="AV8" t="str">
        <f>IF(AU8="Complete", AU8, IF(AU8="N/A", "N/A", INDEX('Ballot Data'!$1:$1048576, MATCH($A8, 'Ballot Data'!$A:$A, 0), MATCH(AU8, 'Ballot Data'!$A$3:$T$3, 0))))</f>
        <v>Complete</v>
      </c>
      <c r="AW8" t="str">
        <f>IF(AU8="N/A", "N/A", IF(AV8='Round 10'!$A$10, "Elected", IF(AV8='Round 10'!$A$7, "Excluded", IF('Round 10'!$A$4="Complete", "Complete", "Viable"))))</f>
        <v>Complete</v>
      </c>
      <c r="AX8" s="21" t="str">
        <f>IF('Round 10'!$A$4="Complete", "Complete", IF(AW8="N/A", "N/A", IF(AW8="Viable", "No Transfer", IF(AW8="Excluded", INDEX('Round 10'!$A$12:$M$617, MATCH($A8, 'Round 10'!$A$12:$A$617, 0), 3)))))</f>
        <v>Complete</v>
      </c>
      <c r="AY8" s="10" t="str">
        <f>IF('Round 10'!$A$4="Complete", "Complete", IF(AX8="N/A", "N/A", IF(AX8="No Transfer", AX8, IF(INDEX('Ballot Data'!$1:$1048576, MATCH($A8, 'Ballot Data'!$A:$A, 0), MATCH(AX8, 'Ballot Data'!$A$3:$U$3, 0))="", "Exhausted", INDEX('Ballot Data'!$1:$1048576, MATCH($A8, 'Ballot Data'!$A:$A, 0), MATCH(AX8, 'Ballot Data'!$A$3:$U$3, 0))))))</f>
        <v>Complete</v>
      </c>
    </row>
    <row r="9" spans="1:51" x14ac:dyDescent="0.25">
      <c r="A9">
        <f>'Ballot Data'!A10</f>
        <v>350</v>
      </c>
      <c r="B9">
        <v>1</v>
      </c>
      <c r="C9" t="str">
        <f>INDEX('Ballot Data'!$1:$1048576, MATCH($A9, 'Ballot Data'!$A:$A, 0), MATCH(B9, 'Ballot Data'!$A$3:$T$3, 0))</f>
        <v>Will Danon</v>
      </c>
      <c r="D9" t="str">
        <f>IF(C9='Round 1'!$A$10, "Elected", IF(C9='Round 1'!$A$7, "Excluded", IF('Round 1'!$A$4="Complete", "Complete", "Viable")))</f>
        <v>Viable</v>
      </c>
      <c r="E9" s="21" t="str">
        <f>IF('Round 1'!$A$4="Complete", "Complete", IF(D9="N/A", "N/A", IF(D9="Viable", "No Transfer", IF(D9="Excluded", INDEX('Round 1'!$A$12:$M$617, MATCH($A9, 'Round 1'!$A$12:$A$617, 0), 3)))))</f>
        <v>No Transfer</v>
      </c>
      <c r="F9" s="10" t="str">
        <f>IF('Round 1'!$A$4="Complete", "Complete", IF(E9="N/A", "N/A", IF(E9="No Transfer", E9, IF(INDEX('Ballot Data'!$1:$1048576, MATCH($A9, 'Ballot Data'!$A:$A, 0), MATCH(E9, 'Ballot Data'!$A$3:$U$3, 0))="", "Exhausted", INDEX('Ballot Data'!$1:$1048576, MATCH($A9, 'Ballot Data'!$A:$A, 0), MATCH(E9, 'Ballot Data'!$A$3:$U$3, 0))))))</f>
        <v>No Transfer</v>
      </c>
      <c r="G9" s="15">
        <f t="shared" si="0"/>
        <v>1</v>
      </c>
      <c r="H9" t="str">
        <f>IF(G9="Complete", G9, IF(G9="N/A", "N/A", INDEX('Ballot Data'!$1:$1048576, MATCH($A9, 'Ballot Data'!$A:$A, 0), MATCH(G9, 'Ballot Data'!$A$3:$T$3, 0))))</f>
        <v>Will Danon</v>
      </c>
      <c r="I9" t="str">
        <f>IF(G9="N/A", "N/A", IF(H9='Round 2'!$A$10, "Elected", IF(H9='Round 2'!$A$7, "Excluded", IF('Round 2'!$A$4="Complete", "Complete", "Viable"))))</f>
        <v>Viable</v>
      </c>
      <c r="J9" s="21" t="str">
        <f>IF('Round 2'!$A$4="Complete", "Complete", IF(I9="N/A", "N/A", IF(I9="Viable", "No Transfer", IF(I9="Excluded", INDEX('Round 2'!$A$12:$M$617, MATCH($A9, 'Round 2'!$A$12:$A$617, 0), 3)))))</f>
        <v>No Transfer</v>
      </c>
      <c r="K9" s="10" t="str">
        <f>IF('Round 2'!$A$4="Complete", "Complete", IF(J9="N/A", "N/A", IF(J9="No Transfer", J9, IF(INDEX('Ballot Data'!$1:$1048576, MATCH($A9, 'Ballot Data'!$A:$A, 0), MATCH(J9, 'Ballot Data'!$A$3:$U$3, 0))="", "Exhausted", INDEX('Ballot Data'!$1:$1048576, MATCH($A9, 'Ballot Data'!$A:$A, 0), MATCH(J9, 'Ballot Data'!$A$3:$U$3, 0))))))</f>
        <v>No Transfer</v>
      </c>
      <c r="L9" s="15">
        <f t="shared" si="1"/>
        <v>1</v>
      </c>
      <c r="M9" t="str">
        <f>IF(L9="Complete", L9, IF(L9="N/A", "N/A", INDEX('Ballot Data'!$1:$1048576, MATCH($A9, 'Ballot Data'!$A:$A, 0), MATCH(L9, 'Ballot Data'!$A$3:$T$3, 0))))</f>
        <v>Will Danon</v>
      </c>
      <c r="N9" t="str">
        <f>IF(L9="N/A", "N/A", IF(M9='Round 3'!$A$10, "Elected", IF(M9='Round 3'!$A$7, "Excluded", IF('Round 3'!$A$4="Complete", "Complete", "Viable"))))</f>
        <v>Complete</v>
      </c>
      <c r="O9" s="21" t="str">
        <f>IF('Round 3'!$A$4="Complete", "Complete", IF(N9="N/A", "N/A", IF(N9="Viable", "No Transfer", IF(N9="Excluded", INDEX('Round 3'!$A$12:$M$617, MATCH($A9, 'Round 3'!$A$12:$A$617, 0), 3)))))</f>
        <v>Complete</v>
      </c>
      <c r="P9" s="10" t="str">
        <f>IF('Round 3'!$A$4="Complete", "Complete", IF(O9="N/A", "N/A", IF(O9="No Transfer", O9, IF(INDEX('Ballot Data'!$1:$1048576, MATCH($A9, 'Ballot Data'!$A:$A, 0), MATCH(O9, 'Ballot Data'!$A$3:$U$3, 0))="", "Exhausted", INDEX('Ballot Data'!$1:$1048576, MATCH($A9, 'Ballot Data'!$A:$A, 0), MATCH(O9, 'Ballot Data'!$A$3:$U$3, 0))))))</f>
        <v>Complete</v>
      </c>
      <c r="Q9" s="15" t="str">
        <f t="shared" si="2"/>
        <v>Complete</v>
      </c>
      <c r="R9" t="str">
        <f>IF(Q9="Complete", Q9, IF(Q9="N/A", "N/A", INDEX('Ballot Data'!$1:$1048576, MATCH($A9, 'Ballot Data'!$A:$A, 0), MATCH(Q9, 'Ballot Data'!$A$3:$T$3, 0))))</f>
        <v>Complete</v>
      </c>
      <c r="S9" t="str">
        <f>IF(Q9="N/A", "N/A", IF(R9='Round 4'!$A$10, "Elected", IF(R9='Round 4'!$A$7, "Excluded", IF('Round 4'!$A$4="Complete", "Complete", "Viable"))))</f>
        <v>Complete</v>
      </c>
      <c r="T9" s="21" t="str">
        <f>IF('Round 4'!$A$4="Complete", "Complete", IF(S9="N/A", "N/A", IF(S9="Viable", "No Transfer", IF(S9="Excluded", INDEX('Round 4'!$A$12:$M$617, MATCH($A9, 'Round 4'!$A$12:$A$617, 0), 3)))))</f>
        <v>Complete</v>
      </c>
      <c r="U9" s="10" t="str">
        <f>IF('Round 4'!$A$4="Complete", "Complete", IF(T9="N/A", "N/A", IF(T9="No Transfer", T9, IF(INDEX('Ballot Data'!$1:$1048576, MATCH($A9, 'Ballot Data'!$A:$A, 0), MATCH(T9, 'Ballot Data'!$A$3:$U$3, 0))="", "Exhausted", INDEX('Ballot Data'!$1:$1048576, MATCH($A9, 'Ballot Data'!$A:$A, 0), MATCH(T9, 'Ballot Data'!$A$3:$U$3, 0))))))</f>
        <v>Complete</v>
      </c>
      <c r="V9" s="15" t="str">
        <f t="shared" si="3"/>
        <v>Complete</v>
      </c>
      <c r="W9" t="str">
        <f>IF(V9="Complete", V9, IF(V9="N/A", "N/A", INDEX('Ballot Data'!$1:$1048576, MATCH($A9, 'Ballot Data'!$A:$A, 0), MATCH(V9, 'Ballot Data'!$A$3:$T$3, 0))))</f>
        <v>Complete</v>
      </c>
      <c r="X9" t="str">
        <f>IF(V9="N/A", "N/A", IF(W9='Round 5'!$A$10, "Elected", IF(W9='Round 5'!$A$7, "Excluded", IF('Round 5'!$A$4="Complete", "Complete", "Viable"))))</f>
        <v>Complete</v>
      </c>
      <c r="Y9" s="21" t="str">
        <f>IF('Round 5'!$A$4="Complete", "Complete", IF(X9="N/A", "N/A", IF(X9="Viable", "No Transfer", IF(X9="Excluded", INDEX('Round 5'!$A$12:$M$617, MATCH($A9, 'Round 5'!$A$12:$A$617, 0), 3)))))</f>
        <v>Complete</v>
      </c>
      <c r="Z9" s="10" t="str">
        <f>IF('Round 5'!$A$4="Complete", "Complete", IF(Y9="N/A", "N/A", IF(Y9="No Transfer", Y9, IF(INDEX('Ballot Data'!$1:$1048576, MATCH($A9, 'Ballot Data'!$A:$A, 0), MATCH(Y9, 'Ballot Data'!$A$3:$U$3, 0))="", "Exhausted", INDEX('Ballot Data'!$1:$1048576, MATCH($A9, 'Ballot Data'!$A:$A, 0), MATCH(Y9, 'Ballot Data'!$A$3:$U$3, 0))))))</f>
        <v>Complete</v>
      </c>
      <c r="AA9" s="15" t="str">
        <f t="shared" si="4"/>
        <v>Complete</v>
      </c>
      <c r="AB9" t="str">
        <f>IF(AA9="Complete", AA9, IF(AA9="N/A", "N/A", INDEX('Ballot Data'!$1:$1048576, MATCH($A9, 'Ballot Data'!$A:$A, 0), MATCH(AA9, 'Ballot Data'!$A$3:$T$3, 0))))</f>
        <v>Complete</v>
      </c>
      <c r="AC9" t="str">
        <f>IF(AA9="N/A", "N/A", IF(AB9='Round 6'!$A$10, "Elected", IF(AB9='Round 6'!$A$7, "Excluded", IF('Round 6'!$A$4="Complete", "Complete", "Viable"))))</f>
        <v>Complete</v>
      </c>
      <c r="AD9" s="21" t="str">
        <f>IF('Round 6'!$A$4="Complete", "Complete", IF(AC9="N/A", "N/A", IF(AC9="Viable", "No Transfer", IF(AC9="Excluded", INDEX('Round 6'!$A$12:$M$617, MATCH($A9, 'Round 6'!$A$12:$A$617, 0), 3)))))</f>
        <v>Complete</v>
      </c>
      <c r="AE9" s="10" t="str">
        <f>IF('Round 6'!$A$4="Complete", "Complete", IF(AD9="N/A", "N/A", IF(AD9="No Transfer", AD9, IF(INDEX('Ballot Data'!$1:$1048576, MATCH($A9, 'Ballot Data'!$A:$A, 0), MATCH(AD9, 'Ballot Data'!$A$3:$U$3, 0))="", "Exhausted", INDEX('Ballot Data'!$1:$1048576, MATCH($A9, 'Ballot Data'!$A:$A, 0), MATCH(AD9, 'Ballot Data'!$A$3:$U$3, 0))))))</f>
        <v>Complete</v>
      </c>
      <c r="AF9" s="15" t="str">
        <f t="shared" si="5"/>
        <v>Complete</v>
      </c>
      <c r="AG9" t="str">
        <f>IF(AF9="Complete", AF9, IF(AF9="N/A", "N/A", INDEX('Ballot Data'!$1:$1048576, MATCH($A9, 'Ballot Data'!$A:$A, 0), MATCH(AF9, 'Ballot Data'!$A$3:$T$3, 0))))</f>
        <v>Complete</v>
      </c>
      <c r="AH9" t="str">
        <f>IF(AF9="N/A", "N/A", IF(AG9='Round 7'!$A$10, "Elected", IF(AG9='Round 7'!$A$7, "Excluded", IF('Round 7'!$A$4="Complete", "Complete", "Viable"))))</f>
        <v>Complete</v>
      </c>
      <c r="AI9" s="21" t="str">
        <f>IF('Round 7'!$A$4="Complete", "Complete", IF(AH9="N/A", "N/A", IF(AH9="Viable", "No Transfer", IF(AH9="Excluded", INDEX('Round 7'!$A$12:$M$617, MATCH($A9, 'Round 7'!$A$12:$A$617, 0), 3)))))</f>
        <v>Complete</v>
      </c>
      <c r="AJ9" s="10" t="str">
        <f>IF('Round 7'!$A$4="Complete", "Complete", IF(AI9="N/A", "N/A", IF(AI9="No Transfer", AI9, IF(INDEX('Ballot Data'!$1:$1048576, MATCH($A9, 'Ballot Data'!$A:$A, 0), MATCH(AI9, 'Ballot Data'!$A$3:$U$3, 0))="", "Exhausted", INDEX('Ballot Data'!$1:$1048576, MATCH($A9, 'Ballot Data'!$A:$A, 0), MATCH(AI9, 'Ballot Data'!$A$3:$U$3, 0))))))</f>
        <v>Complete</v>
      </c>
      <c r="AK9" s="15" t="str">
        <f t="shared" si="6"/>
        <v>Complete</v>
      </c>
      <c r="AL9" t="str">
        <f>IF(AK9="Complete", AK9, IF(AK9="N/A", "N/A", INDEX('Ballot Data'!$1:$1048576, MATCH($A9, 'Ballot Data'!$A:$A, 0), MATCH(AK9, 'Ballot Data'!$A$3:$T$3, 0))))</f>
        <v>Complete</v>
      </c>
      <c r="AM9" t="str">
        <f>IF(AK9="N/A", "N/A", IF(AL9='Round 8'!$A$10, "Elected", IF(AL9='Round 8'!$A$7, "Excluded", IF('Round 8'!$A$4="Complete", "Complete", "Viable"))))</f>
        <v>Complete</v>
      </c>
      <c r="AN9" s="21" t="str">
        <f>IF('Round 8'!$A$4="Complete", "Complete", IF(AM9="N/A", "N/A", IF(AM9="Viable", "No Transfer", IF(AM9="Excluded", INDEX('Round 8'!$A$12:$M$617, MATCH($A9, 'Round 8'!$A$12:$A$617, 0), 3)))))</f>
        <v>Complete</v>
      </c>
      <c r="AO9" s="10" t="str">
        <f>IF('Round 8'!$A$4="Complete", "Complete", IF(AN9="N/A", "N/A", IF(AN9="No Transfer", AN9, IF(INDEX('Ballot Data'!$1:$1048576, MATCH($A9, 'Ballot Data'!$A:$A, 0), MATCH(AN9, 'Ballot Data'!$A$3:$U$3, 0))="", "Exhausted", INDEX('Ballot Data'!$1:$1048576, MATCH($A9, 'Ballot Data'!$A:$A, 0), MATCH(AN9, 'Ballot Data'!$A$3:$U$3, 0))))))</f>
        <v>Complete</v>
      </c>
      <c r="AP9" s="15" t="str">
        <f t="shared" si="7"/>
        <v>Complete</v>
      </c>
      <c r="AQ9" t="str">
        <f>IF(AP9="Complete", AP9, IF(AP9="N/A", "N/A", INDEX('Ballot Data'!$1:$1048576, MATCH($A9, 'Ballot Data'!$A:$A, 0), MATCH(AP9, 'Ballot Data'!$A$3:$T$3, 0))))</f>
        <v>Complete</v>
      </c>
      <c r="AR9" t="str">
        <f>IF(AP9="N/A", "N/A", IF(AQ9='Round 9'!$A$10, "Elected", IF(AQ9='Round 9'!$A$7, "Excluded", IF('Round 9'!$A$4="Complete", "Complete", "Viable"))))</f>
        <v>Complete</v>
      </c>
      <c r="AS9" s="21" t="str">
        <f>IF('Round 9'!$A$4="Complete", "Complete", IF(AR9="N/A", "N/A", IF(AR9="Viable", "No Transfer", IF(AR9="Excluded", INDEX('Round 9'!$A$12:$M$617, MATCH($A9, 'Round 9'!$A$12:$A$617, 0), 3)))))</f>
        <v>Complete</v>
      </c>
      <c r="AT9" s="10" t="str">
        <f>IF('Round 9'!$A$4="Complete", "Complete", IF(AS9="N/A", "N/A", IF(AS9="No Transfer", AS9, IF(INDEX('Ballot Data'!$1:$1048576, MATCH($A9, 'Ballot Data'!$A:$A, 0), MATCH(AS9, 'Ballot Data'!$A$3:$U$3, 0))="", "Exhausted", INDEX('Ballot Data'!$1:$1048576, MATCH($A9, 'Ballot Data'!$A:$A, 0), MATCH(AS9, 'Ballot Data'!$A$3:$U$3, 0))))))</f>
        <v>Complete</v>
      </c>
      <c r="AU9" s="15" t="str">
        <f t="shared" si="8"/>
        <v>Complete</v>
      </c>
      <c r="AV9" t="str">
        <f>IF(AU9="Complete", AU9, IF(AU9="N/A", "N/A", INDEX('Ballot Data'!$1:$1048576, MATCH($A9, 'Ballot Data'!$A:$A, 0), MATCH(AU9, 'Ballot Data'!$A$3:$T$3, 0))))</f>
        <v>Complete</v>
      </c>
      <c r="AW9" t="str">
        <f>IF(AU9="N/A", "N/A", IF(AV9='Round 10'!$A$10, "Elected", IF(AV9='Round 10'!$A$7, "Excluded", IF('Round 10'!$A$4="Complete", "Complete", "Viable"))))</f>
        <v>Complete</v>
      </c>
      <c r="AX9" s="21" t="str">
        <f>IF('Round 10'!$A$4="Complete", "Complete", IF(AW9="N/A", "N/A", IF(AW9="Viable", "No Transfer", IF(AW9="Excluded", INDEX('Round 10'!$A$12:$M$617, MATCH($A9, 'Round 10'!$A$12:$A$617, 0), 3)))))</f>
        <v>Complete</v>
      </c>
      <c r="AY9" s="10" t="str">
        <f>IF('Round 10'!$A$4="Complete", "Complete", IF(AX9="N/A", "N/A", IF(AX9="No Transfer", AX9, IF(INDEX('Ballot Data'!$1:$1048576, MATCH($A9, 'Ballot Data'!$A:$A, 0), MATCH(AX9, 'Ballot Data'!$A$3:$U$3, 0))="", "Exhausted", INDEX('Ballot Data'!$1:$1048576, MATCH($A9, 'Ballot Data'!$A:$A, 0), MATCH(AX9, 'Ballot Data'!$A$3:$U$3, 0))))))</f>
        <v>Complete</v>
      </c>
    </row>
    <row r="10" spans="1:51" x14ac:dyDescent="0.25">
      <c r="A10">
        <f>'Ballot Data'!A11</f>
        <v>238</v>
      </c>
      <c r="B10">
        <v>1</v>
      </c>
      <c r="C10" t="str">
        <f>INDEX('Ballot Data'!$1:$1048576, MATCH($A10, 'Ballot Data'!$A:$A, 0), MATCH(B10, 'Ballot Data'!$A$3:$T$3, 0))</f>
        <v>Debbie Ajagbe</v>
      </c>
      <c r="D10" t="str">
        <f>IF(C10='Round 1'!$A$10, "Elected", IF(C10='Round 1'!$A$7, "Excluded", IF('Round 1'!$A$4="Complete", "Complete", "Viable")))</f>
        <v>Excluded</v>
      </c>
      <c r="E10" s="21">
        <f>IF('Round 1'!$A$4="Complete", "Complete", IF(D10="N/A", "N/A", IF(D10="Viable", "No Transfer", IF(D10="Excluded", INDEX('Round 1'!$A$12:$M$617, MATCH($A10, 'Round 1'!$A$12:$A$617, 0), 3)))))</f>
        <v>2</v>
      </c>
      <c r="F10" s="10" t="str">
        <f>IF('Round 1'!$A$4="Complete", "Complete", IF(E10="N/A", "N/A", IF(E10="No Transfer", E10, IF(INDEX('Ballot Data'!$1:$1048576, MATCH($A10, 'Ballot Data'!$A:$A, 0), MATCH(E10, 'Ballot Data'!$A$3:$U$3, 0))="", "Exhausted", INDEX('Ballot Data'!$1:$1048576, MATCH($A10, 'Ballot Data'!$A:$A, 0), MATCH(E10, 'Ballot Data'!$A$3:$U$3, 0))))))</f>
        <v>Will Danon</v>
      </c>
      <c r="G10" s="15">
        <f t="shared" si="0"/>
        <v>2</v>
      </c>
      <c r="H10" t="str">
        <f>IF(G10="Complete", G10, IF(G10="N/A", "N/A", INDEX('Ballot Data'!$1:$1048576, MATCH($A10, 'Ballot Data'!$A:$A, 0), MATCH(G10, 'Ballot Data'!$A$3:$T$3, 0))))</f>
        <v>Will Danon</v>
      </c>
      <c r="I10" t="str">
        <f>IF(G10="N/A", "N/A", IF(H10='Round 2'!$A$10, "Elected", IF(H10='Round 2'!$A$7, "Excluded", IF('Round 2'!$A$4="Complete", "Complete", "Viable"))))</f>
        <v>Viable</v>
      </c>
      <c r="J10" s="21" t="str">
        <f>IF('Round 2'!$A$4="Complete", "Complete", IF(I10="N/A", "N/A", IF(I10="Viable", "No Transfer", IF(I10="Excluded", INDEX('Round 2'!$A$12:$M$617, MATCH($A10, 'Round 2'!$A$12:$A$617, 0), 3)))))</f>
        <v>No Transfer</v>
      </c>
      <c r="K10" s="10" t="str">
        <f>IF('Round 2'!$A$4="Complete", "Complete", IF(J10="N/A", "N/A", IF(J10="No Transfer", J10, IF(INDEX('Ballot Data'!$1:$1048576, MATCH($A10, 'Ballot Data'!$A:$A, 0), MATCH(J10, 'Ballot Data'!$A$3:$U$3, 0))="", "Exhausted", INDEX('Ballot Data'!$1:$1048576, MATCH($A10, 'Ballot Data'!$A:$A, 0), MATCH(J10, 'Ballot Data'!$A$3:$U$3, 0))))))</f>
        <v>No Transfer</v>
      </c>
      <c r="L10" s="15">
        <f t="shared" si="1"/>
        <v>2</v>
      </c>
      <c r="M10" t="str">
        <f>IF(L10="Complete", L10, IF(L10="N/A", "N/A", INDEX('Ballot Data'!$1:$1048576, MATCH($A10, 'Ballot Data'!$A:$A, 0), MATCH(L10, 'Ballot Data'!$A$3:$T$3, 0))))</f>
        <v>Will Danon</v>
      </c>
      <c r="N10" t="str">
        <f>IF(L10="N/A", "N/A", IF(M10='Round 3'!$A$10, "Elected", IF(M10='Round 3'!$A$7, "Excluded", IF('Round 3'!$A$4="Complete", "Complete", "Viable"))))</f>
        <v>Complete</v>
      </c>
      <c r="O10" s="21" t="str">
        <f>IF('Round 3'!$A$4="Complete", "Complete", IF(N10="N/A", "N/A", IF(N10="Viable", "No Transfer", IF(N10="Excluded", INDEX('Round 3'!$A$12:$M$617, MATCH($A10, 'Round 3'!$A$12:$A$617, 0), 3)))))</f>
        <v>Complete</v>
      </c>
      <c r="P10" s="10" t="str">
        <f>IF('Round 3'!$A$4="Complete", "Complete", IF(O10="N/A", "N/A", IF(O10="No Transfer", O10, IF(INDEX('Ballot Data'!$1:$1048576, MATCH($A10, 'Ballot Data'!$A:$A, 0), MATCH(O10, 'Ballot Data'!$A$3:$U$3, 0))="", "Exhausted", INDEX('Ballot Data'!$1:$1048576, MATCH($A10, 'Ballot Data'!$A:$A, 0), MATCH(O10, 'Ballot Data'!$A$3:$U$3, 0))))))</f>
        <v>Complete</v>
      </c>
      <c r="Q10" s="15" t="str">
        <f t="shared" si="2"/>
        <v>Complete</v>
      </c>
      <c r="R10" t="str">
        <f>IF(Q10="Complete", Q10, IF(Q10="N/A", "N/A", INDEX('Ballot Data'!$1:$1048576, MATCH($A10, 'Ballot Data'!$A:$A, 0), MATCH(Q10, 'Ballot Data'!$A$3:$T$3, 0))))</f>
        <v>Complete</v>
      </c>
      <c r="S10" t="str">
        <f>IF(Q10="N/A", "N/A", IF(R10='Round 4'!$A$10, "Elected", IF(R10='Round 4'!$A$7, "Excluded", IF('Round 4'!$A$4="Complete", "Complete", "Viable"))))</f>
        <v>Complete</v>
      </c>
      <c r="T10" s="21" t="str">
        <f>IF('Round 4'!$A$4="Complete", "Complete", IF(S10="N/A", "N/A", IF(S10="Viable", "No Transfer", IF(S10="Excluded", INDEX('Round 4'!$A$12:$M$617, MATCH($A10, 'Round 4'!$A$12:$A$617, 0), 3)))))</f>
        <v>Complete</v>
      </c>
      <c r="U10" s="10" t="str">
        <f>IF('Round 4'!$A$4="Complete", "Complete", IF(T10="N/A", "N/A", IF(T10="No Transfer", T10, IF(INDEX('Ballot Data'!$1:$1048576, MATCH($A10, 'Ballot Data'!$A:$A, 0), MATCH(T10, 'Ballot Data'!$A$3:$U$3, 0))="", "Exhausted", INDEX('Ballot Data'!$1:$1048576, MATCH($A10, 'Ballot Data'!$A:$A, 0), MATCH(T10, 'Ballot Data'!$A$3:$U$3, 0))))))</f>
        <v>Complete</v>
      </c>
      <c r="V10" s="15" t="str">
        <f t="shared" si="3"/>
        <v>Complete</v>
      </c>
      <c r="W10" t="str">
        <f>IF(V10="Complete", V10, IF(V10="N/A", "N/A", INDEX('Ballot Data'!$1:$1048576, MATCH($A10, 'Ballot Data'!$A:$A, 0), MATCH(V10, 'Ballot Data'!$A$3:$T$3, 0))))</f>
        <v>Complete</v>
      </c>
      <c r="X10" t="str">
        <f>IF(V10="N/A", "N/A", IF(W10='Round 5'!$A$10, "Elected", IF(W10='Round 5'!$A$7, "Excluded", IF('Round 5'!$A$4="Complete", "Complete", "Viable"))))</f>
        <v>Complete</v>
      </c>
      <c r="Y10" s="21" t="str">
        <f>IF('Round 5'!$A$4="Complete", "Complete", IF(X10="N/A", "N/A", IF(X10="Viable", "No Transfer", IF(X10="Excluded", INDEX('Round 5'!$A$12:$M$617, MATCH($A10, 'Round 5'!$A$12:$A$617, 0), 3)))))</f>
        <v>Complete</v>
      </c>
      <c r="Z10" s="10" t="str">
        <f>IF('Round 5'!$A$4="Complete", "Complete", IF(Y10="N/A", "N/A", IF(Y10="No Transfer", Y10, IF(INDEX('Ballot Data'!$1:$1048576, MATCH($A10, 'Ballot Data'!$A:$A, 0), MATCH(Y10, 'Ballot Data'!$A$3:$U$3, 0))="", "Exhausted", INDEX('Ballot Data'!$1:$1048576, MATCH($A10, 'Ballot Data'!$A:$A, 0), MATCH(Y10, 'Ballot Data'!$A$3:$U$3, 0))))))</f>
        <v>Complete</v>
      </c>
      <c r="AA10" s="15" t="str">
        <f t="shared" si="4"/>
        <v>Complete</v>
      </c>
      <c r="AB10" t="str">
        <f>IF(AA10="Complete", AA10, IF(AA10="N/A", "N/A", INDEX('Ballot Data'!$1:$1048576, MATCH($A10, 'Ballot Data'!$A:$A, 0), MATCH(AA10, 'Ballot Data'!$A$3:$T$3, 0))))</f>
        <v>Complete</v>
      </c>
      <c r="AC10" t="str">
        <f>IF(AA10="N/A", "N/A", IF(AB10='Round 6'!$A$10, "Elected", IF(AB10='Round 6'!$A$7, "Excluded", IF('Round 6'!$A$4="Complete", "Complete", "Viable"))))</f>
        <v>Complete</v>
      </c>
      <c r="AD10" s="21" t="str">
        <f>IF('Round 6'!$A$4="Complete", "Complete", IF(AC10="N/A", "N/A", IF(AC10="Viable", "No Transfer", IF(AC10="Excluded", INDEX('Round 6'!$A$12:$M$617, MATCH($A10, 'Round 6'!$A$12:$A$617, 0), 3)))))</f>
        <v>Complete</v>
      </c>
      <c r="AE10" s="10" t="str">
        <f>IF('Round 6'!$A$4="Complete", "Complete", IF(AD10="N/A", "N/A", IF(AD10="No Transfer", AD10, IF(INDEX('Ballot Data'!$1:$1048576, MATCH($A10, 'Ballot Data'!$A:$A, 0), MATCH(AD10, 'Ballot Data'!$A$3:$U$3, 0))="", "Exhausted", INDEX('Ballot Data'!$1:$1048576, MATCH($A10, 'Ballot Data'!$A:$A, 0), MATCH(AD10, 'Ballot Data'!$A$3:$U$3, 0))))))</f>
        <v>Complete</v>
      </c>
      <c r="AF10" s="15" t="str">
        <f t="shared" si="5"/>
        <v>Complete</v>
      </c>
      <c r="AG10" t="str">
        <f>IF(AF10="Complete", AF10, IF(AF10="N/A", "N/A", INDEX('Ballot Data'!$1:$1048576, MATCH($A10, 'Ballot Data'!$A:$A, 0), MATCH(AF10, 'Ballot Data'!$A$3:$T$3, 0))))</f>
        <v>Complete</v>
      </c>
      <c r="AH10" t="str">
        <f>IF(AF10="N/A", "N/A", IF(AG10='Round 7'!$A$10, "Elected", IF(AG10='Round 7'!$A$7, "Excluded", IF('Round 7'!$A$4="Complete", "Complete", "Viable"))))</f>
        <v>Complete</v>
      </c>
      <c r="AI10" s="21" t="str">
        <f>IF('Round 7'!$A$4="Complete", "Complete", IF(AH10="N/A", "N/A", IF(AH10="Viable", "No Transfer", IF(AH10="Excluded", INDEX('Round 7'!$A$12:$M$617, MATCH($A10, 'Round 7'!$A$12:$A$617, 0), 3)))))</f>
        <v>Complete</v>
      </c>
      <c r="AJ10" s="10" t="str">
        <f>IF('Round 7'!$A$4="Complete", "Complete", IF(AI10="N/A", "N/A", IF(AI10="No Transfer", AI10, IF(INDEX('Ballot Data'!$1:$1048576, MATCH($A10, 'Ballot Data'!$A:$A, 0), MATCH(AI10, 'Ballot Data'!$A$3:$U$3, 0))="", "Exhausted", INDEX('Ballot Data'!$1:$1048576, MATCH($A10, 'Ballot Data'!$A:$A, 0), MATCH(AI10, 'Ballot Data'!$A$3:$U$3, 0))))))</f>
        <v>Complete</v>
      </c>
      <c r="AK10" s="15" t="str">
        <f t="shared" si="6"/>
        <v>Complete</v>
      </c>
      <c r="AL10" t="str">
        <f>IF(AK10="Complete", AK10, IF(AK10="N/A", "N/A", INDEX('Ballot Data'!$1:$1048576, MATCH($A10, 'Ballot Data'!$A:$A, 0), MATCH(AK10, 'Ballot Data'!$A$3:$T$3, 0))))</f>
        <v>Complete</v>
      </c>
      <c r="AM10" t="str">
        <f>IF(AK10="N/A", "N/A", IF(AL10='Round 8'!$A$10, "Elected", IF(AL10='Round 8'!$A$7, "Excluded", IF('Round 8'!$A$4="Complete", "Complete", "Viable"))))</f>
        <v>Complete</v>
      </c>
      <c r="AN10" s="21" t="str">
        <f>IF('Round 8'!$A$4="Complete", "Complete", IF(AM10="N/A", "N/A", IF(AM10="Viable", "No Transfer", IF(AM10="Excluded", INDEX('Round 8'!$A$12:$M$617, MATCH($A10, 'Round 8'!$A$12:$A$617, 0), 3)))))</f>
        <v>Complete</v>
      </c>
      <c r="AO10" s="10" t="str">
        <f>IF('Round 8'!$A$4="Complete", "Complete", IF(AN10="N/A", "N/A", IF(AN10="No Transfer", AN10, IF(INDEX('Ballot Data'!$1:$1048576, MATCH($A10, 'Ballot Data'!$A:$A, 0), MATCH(AN10, 'Ballot Data'!$A$3:$U$3, 0))="", "Exhausted", INDEX('Ballot Data'!$1:$1048576, MATCH($A10, 'Ballot Data'!$A:$A, 0), MATCH(AN10, 'Ballot Data'!$A$3:$U$3, 0))))))</f>
        <v>Complete</v>
      </c>
      <c r="AP10" s="15" t="str">
        <f t="shared" si="7"/>
        <v>Complete</v>
      </c>
      <c r="AQ10" t="str">
        <f>IF(AP10="Complete", AP10, IF(AP10="N/A", "N/A", INDEX('Ballot Data'!$1:$1048576, MATCH($A10, 'Ballot Data'!$A:$A, 0), MATCH(AP10, 'Ballot Data'!$A$3:$T$3, 0))))</f>
        <v>Complete</v>
      </c>
      <c r="AR10" t="str">
        <f>IF(AP10="N/A", "N/A", IF(AQ10='Round 9'!$A$10, "Elected", IF(AQ10='Round 9'!$A$7, "Excluded", IF('Round 9'!$A$4="Complete", "Complete", "Viable"))))</f>
        <v>Complete</v>
      </c>
      <c r="AS10" s="21" t="str">
        <f>IF('Round 9'!$A$4="Complete", "Complete", IF(AR10="N/A", "N/A", IF(AR10="Viable", "No Transfer", IF(AR10="Excluded", INDEX('Round 9'!$A$12:$M$617, MATCH($A10, 'Round 9'!$A$12:$A$617, 0), 3)))))</f>
        <v>Complete</v>
      </c>
      <c r="AT10" s="10" t="str">
        <f>IF('Round 9'!$A$4="Complete", "Complete", IF(AS10="N/A", "N/A", IF(AS10="No Transfer", AS10, IF(INDEX('Ballot Data'!$1:$1048576, MATCH($A10, 'Ballot Data'!$A:$A, 0), MATCH(AS10, 'Ballot Data'!$A$3:$U$3, 0))="", "Exhausted", INDEX('Ballot Data'!$1:$1048576, MATCH($A10, 'Ballot Data'!$A:$A, 0), MATCH(AS10, 'Ballot Data'!$A$3:$U$3, 0))))))</f>
        <v>Complete</v>
      </c>
      <c r="AU10" s="15" t="str">
        <f t="shared" si="8"/>
        <v>Complete</v>
      </c>
      <c r="AV10" t="str">
        <f>IF(AU10="Complete", AU10, IF(AU10="N/A", "N/A", INDEX('Ballot Data'!$1:$1048576, MATCH($A10, 'Ballot Data'!$A:$A, 0), MATCH(AU10, 'Ballot Data'!$A$3:$T$3, 0))))</f>
        <v>Complete</v>
      </c>
      <c r="AW10" t="str">
        <f>IF(AU10="N/A", "N/A", IF(AV10='Round 10'!$A$10, "Elected", IF(AV10='Round 10'!$A$7, "Excluded", IF('Round 10'!$A$4="Complete", "Complete", "Viable"))))</f>
        <v>Complete</v>
      </c>
      <c r="AX10" s="21" t="str">
        <f>IF('Round 10'!$A$4="Complete", "Complete", IF(AW10="N/A", "N/A", IF(AW10="Viable", "No Transfer", IF(AW10="Excluded", INDEX('Round 10'!$A$12:$M$617, MATCH($A10, 'Round 10'!$A$12:$A$617, 0), 3)))))</f>
        <v>Complete</v>
      </c>
      <c r="AY10" s="10" t="str">
        <f>IF('Round 10'!$A$4="Complete", "Complete", IF(AX10="N/A", "N/A", IF(AX10="No Transfer", AX10, IF(INDEX('Ballot Data'!$1:$1048576, MATCH($A10, 'Ballot Data'!$A:$A, 0), MATCH(AX10, 'Ballot Data'!$A$3:$U$3, 0))="", "Exhausted", INDEX('Ballot Data'!$1:$1048576, MATCH($A10, 'Ballot Data'!$A:$A, 0), MATCH(AX10, 'Ballot Data'!$A$3:$U$3, 0))))))</f>
        <v>Complete</v>
      </c>
    </row>
    <row r="11" spans="1:51" x14ac:dyDescent="0.25">
      <c r="A11">
        <f>'Ballot Data'!A12</f>
        <v>313</v>
      </c>
      <c r="B11">
        <v>1</v>
      </c>
      <c r="C11" t="str">
        <f>INDEX('Ballot Data'!$1:$1048576, MATCH($A11, 'Ballot Data'!$A:$A, 0), MATCH(B11, 'Ballot Data'!$A$3:$T$3, 0))</f>
        <v>Franklin Civantos</v>
      </c>
      <c r="D11" t="str">
        <f>IF(C11='Round 1'!$A$10, "Elected", IF(C11='Round 1'!$A$7, "Excluded", IF('Round 1'!$A$4="Complete", "Complete", "Viable")))</f>
        <v>Viable</v>
      </c>
      <c r="E11" s="21" t="str">
        <f>IF('Round 1'!$A$4="Complete", "Complete", IF(D11="N/A", "N/A", IF(D11="Viable", "No Transfer", IF(D11="Excluded", INDEX('Round 1'!$A$12:$M$617, MATCH($A11, 'Round 1'!$A$12:$A$617, 0), 3)))))</f>
        <v>No Transfer</v>
      </c>
      <c r="F11" s="10" t="str">
        <f>IF('Round 1'!$A$4="Complete", "Complete", IF(E11="N/A", "N/A", IF(E11="No Transfer", E11, IF(INDEX('Ballot Data'!$1:$1048576, MATCH($A11, 'Ballot Data'!$A:$A, 0), MATCH(E11, 'Ballot Data'!$A$3:$U$3, 0))="", "Exhausted", INDEX('Ballot Data'!$1:$1048576, MATCH($A11, 'Ballot Data'!$A:$A, 0), MATCH(E11, 'Ballot Data'!$A$3:$U$3, 0))))))</f>
        <v>No Transfer</v>
      </c>
      <c r="G11" s="15">
        <f t="shared" si="0"/>
        <v>1</v>
      </c>
      <c r="H11" t="str">
        <f>IF(G11="Complete", G11, IF(G11="N/A", "N/A", INDEX('Ballot Data'!$1:$1048576, MATCH($A11, 'Ballot Data'!$A:$A, 0), MATCH(G11, 'Ballot Data'!$A$3:$T$3, 0))))</f>
        <v>Franklin Civantos</v>
      </c>
      <c r="I11" t="str">
        <f>IF(G11="N/A", "N/A", IF(H11='Round 2'!$A$10, "Elected", IF(H11='Round 2'!$A$7, "Excluded", IF('Round 2'!$A$4="Complete", "Complete", "Viable"))))</f>
        <v>Viable</v>
      </c>
      <c r="J11" s="21" t="str">
        <f>IF('Round 2'!$A$4="Complete", "Complete", IF(I11="N/A", "N/A", IF(I11="Viable", "No Transfer", IF(I11="Excluded", INDEX('Round 2'!$A$12:$M$617, MATCH($A11, 'Round 2'!$A$12:$A$617, 0), 3)))))</f>
        <v>No Transfer</v>
      </c>
      <c r="K11" s="10" t="str">
        <f>IF('Round 2'!$A$4="Complete", "Complete", IF(J11="N/A", "N/A", IF(J11="No Transfer", J11, IF(INDEX('Ballot Data'!$1:$1048576, MATCH($A11, 'Ballot Data'!$A:$A, 0), MATCH(J11, 'Ballot Data'!$A$3:$U$3, 0))="", "Exhausted", INDEX('Ballot Data'!$1:$1048576, MATCH($A11, 'Ballot Data'!$A:$A, 0), MATCH(J11, 'Ballot Data'!$A$3:$U$3, 0))))))</f>
        <v>No Transfer</v>
      </c>
      <c r="L11" s="15">
        <f t="shared" si="1"/>
        <v>1</v>
      </c>
      <c r="M11" t="str">
        <f>IF(L11="Complete", L11, IF(L11="N/A", "N/A", INDEX('Ballot Data'!$1:$1048576, MATCH($A11, 'Ballot Data'!$A:$A, 0), MATCH(L11, 'Ballot Data'!$A$3:$T$3, 0))))</f>
        <v>Franklin Civantos</v>
      </c>
      <c r="N11" t="str">
        <f>IF(L11="N/A", "N/A", IF(M11='Round 3'!$A$10, "Elected", IF(M11='Round 3'!$A$7, "Excluded", IF('Round 3'!$A$4="Complete", "Complete", "Viable"))))</f>
        <v>Elected</v>
      </c>
      <c r="O11" s="21" t="str">
        <f>IF('Round 3'!$A$4="Complete", "Complete", IF(N11="N/A", "N/A", IF(N11="Viable", "No Transfer", IF(N11="Excluded", INDEX('Round 3'!$A$12:$M$617, MATCH($A11, 'Round 3'!$A$12:$A$617, 0), 3)))))</f>
        <v>Complete</v>
      </c>
      <c r="P11" s="10" t="str">
        <f>IF('Round 3'!$A$4="Complete", "Complete", IF(O11="N/A", "N/A", IF(O11="No Transfer", O11, IF(INDEX('Ballot Data'!$1:$1048576, MATCH($A11, 'Ballot Data'!$A:$A, 0), MATCH(O11, 'Ballot Data'!$A$3:$U$3, 0))="", "Exhausted", INDEX('Ballot Data'!$1:$1048576, MATCH($A11, 'Ballot Data'!$A:$A, 0), MATCH(O11, 'Ballot Data'!$A$3:$U$3, 0))))))</f>
        <v>Complete</v>
      </c>
      <c r="Q11" s="15" t="str">
        <f t="shared" si="2"/>
        <v>Complete</v>
      </c>
      <c r="R11" t="str">
        <f>IF(Q11="Complete", Q11, IF(Q11="N/A", "N/A", INDEX('Ballot Data'!$1:$1048576, MATCH($A11, 'Ballot Data'!$A:$A, 0), MATCH(Q11, 'Ballot Data'!$A$3:$T$3, 0))))</f>
        <v>Complete</v>
      </c>
      <c r="S11" t="str">
        <f>IF(Q11="N/A", "N/A", IF(R11='Round 4'!$A$10, "Elected", IF(R11='Round 4'!$A$7, "Excluded", IF('Round 4'!$A$4="Complete", "Complete", "Viable"))))</f>
        <v>Complete</v>
      </c>
      <c r="T11" s="21" t="str">
        <f>IF('Round 4'!$A$4="Complete", "Complete", IF(S11="N/A", "N/A", IF(S11="Viable", "No Transfer", IF(S11="Excluded", INDEX('Round 4'!$A$12:$M$617, MATCH($A11, 'Round 4'!$A$12:$A$617, 0), 3)))))</f>
        <v>Complete</v>
      </c>
      <c r="U11" s="10" t="str">
        <f>IF('Round 4'!$A$4="Complete", "Complete", IF(T11="N/A", "N/A", IF(T11="No Transfer", T11, IF(INDEX('Ballot Data'!$1:$1048576, MATCH($A11, 'Ballot Data'!$A:$A, 0), MATCH(T11, 'Ballot Data'!$A$3:$U$3, 0))="", "Exhausted", INDEX('Ballot Data'!$1:$1048576, MATCH($A11, 'Ballot Data'!$A:$A, 0), MATCH(T11, 'Ballot Data'!$A$3:$U$3, 0))))))</f>
        <v>Complete</v>
      </c>
      <c r="V11" s="15" t="str">
        <f t="shared" si="3"/>
        <v>Complete</v>
      </c>
      <c r="W11" t="str">
        <f>IF(V11="Complete", V11, IF(V11="N/A", "N/A", INDEX('Ballot Data'!$1:$1048576, MATCH($A11, 'Ballot Data'!$A:$A, 0), MATCH(V11, 'Ballot Data'!$A$3:$T$3, 0))))</f>
        <v>Complete</v>
      </c>
      <c r="X11" t="str">
        <f>IF(V11="N/A", "N/A", IF(W11='Round 5'!$A$10, "Elected", IF(W11='Round 5'!$A$7, "Excluded", IF('Round 5'!$A$4="Complete", "Complete", "Viable"))))</f>
        <v>Complete</v>
      </c>
      <c r="Y11" s="21" t="str">
        <f>IF('Round 5'!$A$4="Complete", "Complete", IF(X11="N/A", "N/A", IF(X11="Viable", "No Transfer", IF(X11="Excluded", INDEX('Round 5'!$A$12:$M$617, MATCH($A11, 'Round 5'!$A$12:$A$617, 0), 3)))))</f>
        <v>Complete</v>
      </c>
      <c r="Z11" s="10" t="str">
        <f>IF('Round 5'!$A$4="Complete", "Complete", IF(Y11="N/A", "N/A", IF(Y11="No Transfer", Y11, IF(INDEX('Ballot Data'!$1:$1048576, MATCH($A11, 'Ballot Data'!$A:$A, 0), MATCH(Y11, 'Ballot Data'!$A$3:$U$3, 0))="", "Exhausted", INDEX('Ballot Data'!$1:$1048576, MATCH($A11, 'Ballot Data'!$A:$A, 0), MATCH(Y11, 'Ballot Data'!$A$3:$U$3, 0))))))</f>
        <v>Complete</v>
      </c>
      <c r="AA11" s="15" t="str">
        <f t="shared" si="4"/>
        <v>Complete</v>
      </c>
      <c r="AB11" t="str">
        <f>IF(AA11="Complete", AA11, IF(AA11="N/A", "N/A", INDEX('Ballot Data'!$1:$1048576, MATCH($A11, 'Ballot Data'!$A:$A, 0), MATCH(AA11, 'Ballot Data'!$A$3:$T$3, 0))))</f>
        <v>Complete</v>
      </c>
      <c r="AC11" t="str">
        <f>IF(AA11="N/A", "N/A", IF(AB11='Round 6'!$A$10, "Elected", IF(AB11='Round 6'!$A$7, "Excluded", IF('Round 6'!$A$4="Complete", "Complete", "Viable"))))</f>
        <v>Complete</v>
      </c>
      <c r="AD11" s="21" t="str">
        <f>IF('Round 6'!$A$4="Complete", "Complete", IF(AC11="N/A", "N/A", IF(AC11="Viable", "No Transfer", IF(AC11="Excluded", INDEX('Round 6'!$A$12:$M$617, MATCH($A11, 'Round 6'!$A$12:$A$617, 0), 3)))))</f>
        <v>Complete</v>
      </c>
      <c r="AE11" s="10" t="str">
        <f>IF('Round 6'!$A$4="Complete", "Complete", IF(AD11="N/A", "N/A", IF(AD11="No Transfer", AD11, IF(INDEX('Ballot Data'!$1:$1048576, MATCH($A11, 'Ballot Data'!$A:$A, 0), MATCH(AD11, 'Ballot Data'!$A$3:$U$3, 0))="", "Exhausted", INDEX('Ballot Data'!$1:$1048576, MATCH($A11, 'Ballot Data'!$A:$A, 0), MATCH(AD11, 'Ballot Data'!$A$3:$U$3, 0))))))</f>
        <v>Complete</v>
      </c>
      <c r="AF11" s="15" t="str">
        <f t="shared" si="5"/>
        <v>Complete</v>
      </c>
      <c r="AG11" t="str">
        <f>IF(AF11="Complete", AF11, IF(AF11="N/A", "N/A", INDEX('Ballot Data'!$1:$1048576, MATCH($A11, 'Ballot Data'!$A:$A, 0), MATCH(AF11, 'Ballot Data'!$A$3:$T$3, 0))))</f>
        <v>Complete</v>
      </c>
      <c r="AH11" t="str">
        <f>IF(AF11="N/A", "N/A", IF(AG11='Round 7'!$A$10, "Elected", IF(AG11='Round 7'!$A$7, "Excluded", IF('Round 7'!$A$4="Complete", "Complete", "Viable"))))</f>
        <v>Complete</v>
      </c>
      <c r="AI11" s="21" t="str">
        <f>IF('Round 7'!$A$4="Complete", "Complete", IF(AH11="N/A", "N/A", IF(AH11="Viable", "No Transfer", IF(AH11="Excluded", INDEX('Round 7'!$A$12:$M$617, MATCH($A11, 'Round 7'!$A$12:$A$617, 0), 3)))))</f>
        <v>Complete</v>
      </c>
      <c r="AJ11" s="10" t="str">
        <f>IF('Round 7'!$A$4="Complete", "Complete", IF(AI11="N/A", "N/A", IF(AI11="No Transfer", AI11, IF(INDEX('Ballot Data'!$1:$1048576, MATCH($A11, 'Ballot Data'!$A:$A, 0), MATCH(AI11, 'Ballot Data'!$A$3:$U$3, 0))="", "Exhausted", INDEX('Ballot Data'!$1:$1048576, MATCH($A11, 'Ballot Data'!$A:$A, 0), MATCH(AI11, 'Ballot Data'!$A$3:$U$3, 0))))))</f>
        <v>Complete</v>
      </c>
      <c r="AK11" s="15" t="str">
        <f t="shared" si="6"/>
        <v>Complete</v>
      </c>
      <c r="AL11" t="str">
        <f>IF(AK11="Complete", AK11, IF(AK11="N/A", "N/A", INDEX('Ballot Data'!$1:$1048576, MATCH($A11, 'Ballot Data'!$A:$A, 0), MATCH(AK11, 'Ballot Data'!$A$3:$T$3, 0))))</f>
        <v>Complete</v>
      </c>
      <c r="AM11" t="str">
        <f>IF(AK11="N/A", "N/A", IF(AL11='Round 8'!$A$10, "Elected", IF(AL11='Round 8'!$A$7, "Excluded", IF('Round 8'!$A$4="Complete", "Complete", "Viable"))))</f>
        <v>Complete</v>
      </c>
      <c r="AN11" s="21" t="str">
        <f>IF('Round 8'!$A$4="Complete", "Complete", IF(AM11="N/A", "N/A", IF(AM11="Viable", "No Transfer", IF(AM11="Excluded", INDEX('Round 8'!$A$12:$M$617, MATCH($A11, 'Round 8'!$A$12:$A$617, 0), 3)))))</f>
        <v>Complete</v>
      </c>
      <c r="AO11" s="10" t="str">
        <f>IF('Round 8'!$A$4="Complete", "Complete", IF(AN11="N/A", "N/A", IF(AN11="No Transfer", AN11, IF(INDEX('Ballot Data'!$1:$1048576, MATCH($A11, 'Ballot Data'!$A:$A, 0), MATCH(AN11, 'Ballot Data'!$A$3:$U$3, 0))="", "Exhausted", INDEX('Ballot Data'!$1:$1048576, MATCH($A11, 'Ballot Data'!$A:$A, 0), MATCH(AN11, 'Ballot Data'!$A$3:$U$3, 0))))))</f>
        <v>Complete</v>
      </c>
      <c r="AP11" s="15" t="str">
        <f t="shared" si="7"/>
        <v>Complete</v>
      </c>
      <c r="AQ11" t="str">
        <f>IF(AP11="Complete", AP11, IF(AP11="N/A", "N/A", INDEX('Ballot Data'!$1:$1048576, MATCH($A11, 'Ballot Data'!$A:$A, 0), MATCH(AP11, 'Ballot Data'!$A$3:$T$3, 0))))</f>
        <v>Complete</v>
      </c>
      <c r="AR11" t="str">
        <f>IF(AP11="N/A", "N/A", IF(AQ11='Round 9'!$A$10, "Elected", IF(AQ11='Round 9'!$A$7, "Excluded", IF('Round 9'!$A$4="Complete", "Complete", "Viable"))))</f>
        <v>Complete</v>
      </c>
      <c r="AS11" s="21" t="str">
        <f>IF('Round 9'!$A$4="Complete", "Complete", IF(AR11="N/A", "N/A", IF(AR11="Viable", "No Transfer", IF(AR11="Excluded", INDEX('Round 9'!$A$12:$M$617, MATCH($A11, 'Round 9'!$A$12:$A$617, 0), 3)))))</f>
        <v>Complete</v>
      </c>
      <c r="AT11" s="10" t="str">
        <f>IF('Round 9'!$A$4="Complete", "Complete", IF(AS11="N/A", "N/A", IF(AS11="No Transfer", AS11, IF(INDEX('Ballot Data'!$1:$1048576, MATCH($A11, 'Ballot Data'!$A:$A, 0), MATCH(AS11, 'Ballot Data'!$A$3:$U$3, 0))="", "Exhausted", INDEX('Ballot Data'!$1:$1048576, MATCH($A11, 'Ballot Data'!$A:$A, 0), MATCH(AS11, 'Ballot Data'!$A$3:$U$3, 0))))))</f>
        <v>Complete</v>
      </c>
      <c r="AU11" s="15" t="str">
        <f t="shared" si="8"/>
        <v>Complete</v>
      </c>
      <c r="AV11" t="str">
        <f>IF(AU11="Complete", AU11, IF(AU11="N/A", "N/A", INDEX('Ballot Data'!$1:$1048576, MATCH($A11, 'Ballot Data'!$A:$A, 0), MATCH(AU11, 'Ballot Data'!$A$3:$T$3, 0))))</f>
        <v>Complete</v>
      </c>
      <c r="AW11" t="str">
        <f>IF(AU11="N/A", "N/A", IF(AV11='Round 10'!$A$10, "Elected", IF(AV11='Round 10'!$A$7, "Excluded", IF('Round 10'!$A$4="Complete", "Complete", "Viable"))))</f>
        <v>Complete</v>
      </c>
      <c r="AX11" s="21" t="str">
        <f>IF('Round 10'!$A$4="Complete", "Complete", IF(AW11="N/A", "N/A", IF(AW11="Viable", "No Transfer", IF(AW11="Excluded", INDEX('Round 10'!$A$12:$M$617, MATCH($A11, 'Round 10'!$A$12:$A$617, 0), 3)))))</f>
        <v>Complete</v>
      </c>
      <c r="AY11" s="10" t="str">
        <f>IF('Round 10'!$A$4="Complete", "Complete", IF(AX11="N/A", "N/A", IF(AX11="No Transfer", AX11, IF(INDEX('Ballot Data'!$1:$1048576, MATCH($A11, 'Ballot Data'!$A:$A, 0), MATCH(AX11, 'Ballot Data'!$A$3:$U$3, 0))="", "Exhausted", INDEX('Ballot Data'!$1:$1048576, MATCH($A11, 'Ballot Data'!$A:$A, 0), MATCH(AX11, 'Ballot Data'!$A$3:$U$3, 0))))))</f>
        <v>Complete</v>
      </c>
    </row>
    <row r="12" spans="1:51" x14ac:dyDescent="0.25">
      <c r="A12">
        <f>'Ballot Data'!A13</f>
        <v>462</v>
      </c>
      <c r="B12">
        <v>1</v>
      </c>
      <c r="C12" t="str">
        <f>INDEX('Ballot Data'!$1:$1048576, MATCH($A12, 'Ballot Data'!$A:$A, 0), MATCH(B12, 'Ballot Data'!$A$3:$T$3, 0))</f>
        <v>Michael Sanchez</v>
      </c>
      <c r="D12" t="str">
        <f>IF(C12='Round 1'!$A$10, "Elected", IF(C12='Round 1'!$A$7, "Excluded", IF('Round 1'!$A$4="Complete", "Complete", "Viable")))</f>
        <v>Viable</v>
      </c>
      <c r="E12" s="21" t="str">
        <f>IF('Round 1'!$A$4="Complete", "Complete", IF(D12="N/A", "N/A", IF(D12="Viable", "No Transfer", IF(D12="Excluded", INDEX('Round 1'!$A$12:$M$617, MATCH($A12, 'Round 1'!$A$12:$A$617, 0), 3)))))</f>
        <v>No Transfer</v>
      </c>
      <c r="F12" s="10" t="str">
        <f>IF('Round 1'!$A$4="Complete", "Complete", IF(E12="N/A", "N/A", IF(E12="No Transfer", E12, IF(INDEX('Ballot Data'!$1:$1048576, MATCH($A12, 'Ballot Data'!$A:$A, 0), MATCH(E12, 'Ballot Data'!$A$3:$U$3, 0))="", "Exhausted", INDEX('Ballot Data'!$1:$1048576, MATCH($A12, 'Ballot Data'!$A:$A, 0), MATCH(E12, 'Ballot Data'!$A$3:$U$3, 0))))))</f>
        <v>No Transfer</v>
      </c>
      <c r="G12" s="15">
        <f t="shared" si="0"/>
        <v>1</v>
      </c>
      <c r="H12" t="str">
        <f>IF(G12="Complete", G12, IF(G12="N/A", "N/A", INDEX('Ballot Data'!$1:$1048576, MATCH($A12, 'Ballot Data'!$A:$A, 0), MATCH(G12, 'Ballot Data'!$A$3:$T$3, 0))))</f>
        <v>Michael Sanchez</v>
      </c>
      <c r="I12" t="str">
        <f>IF(G12="N/A", "N/A", IF(H12='Round 2'!$A$10, "Elected", IF(H12='Round 2'!$A$7, "Excluded", IF('Round 2'!$A$4="Complete", "Complete", "Viable"))))</f>
        <v>Excluded</v>
      </c>
      <c r="J12" s="21">
        <f>IF('Round 2'!$A$4="Complete", "Complete", IF(I12="N/A", "N/A", IF(I12="Viable", "No Transfer", IF(I12="Excluded", INDEX('Round 2'!$A$12:$M$617, MATCH($A12, 'Round 2'!$A$12:$A$617, 0), 3)))))</f>
        <v>2</v>
      </c>
      <c r="K12" s="10" t="str">
        <f>IF('Round 2'!$A$4="Complete", "Complete", IF(J12="N/A", "N/A", IF(J12="No Transfer", J12, IF(INDEX('Ballot Data'!$1:$1048576, MATCH($A12, 'Ballot Data'!$A:$A, 0), MATCH(J12, 'Ballot Data'!$A$3:$U$3, 0))="", "Exhausted", INDEX('Ballot Data'!$1:$1048576, MATCH($A12, 'Ballot Data'!$A:$A, 0), MATCH(J12, 'Ballot Data'!$A$3:$U$3, 0))))))</f>
        <v>Will Danon</v>
      </c>
      <c r="L12" s="15">
        <f t="shared" si="1"/>
        <v>2</v>
      </c>
      <c r="M12" t="str">
        <f>IF(L12="Complete", L12, IF(L12="N/A", "N/A", INDEX('Ballot Data'!$1:$1048576, MATCH($A12, 'Ballot Data'!$A:$A, 0), MATCH(L12, 'Ballot Data'!$A$3:$T$3, 0))))</f>
        <v>Will Danon</v>
      </c>
      <c r="N12" t="str">
        <f>IF(L12="N/A", "N/A", IF(M12='Round 3'!$A$10, "Elected", IF(M12='Round 3'!$A$7, "Excluded", IF('Round 3'!$A$4="Complete", "Complete", "Viable"))))</f>
        <v>Complete</v>
      </c>
      <c r="O12" s="21" t="str">
        <f>IF('Round 3'!$A$4="Complete", "Complete", IF(N12="N/A", "N/A", IF(N12="Viable", "No Transfer", IF(N12="Excluded", INDEX('Round 3'!$A$12:$M$617, MATCH($A12, 'Round 3'!$A$12:$A$617, 0), 3)))))</f>
        <v>Complete</v>
      </c>
      <c r="P12" s="10" t="str">
        <f>IF('Round 3'!$A$4="Complete", "Complete", IF(O12="N/A", "N/A", IF(O12="No Transfer", O12, IF(INDEX('Ballot Data'!$1:$1048576, MATCH($A12, 'Ballot Data'!$A:$A, 0), MATCH(O12, 'Ballot Data'!$A$3:$U$3, 0))="", "Exhausted", INDEX('Ballot Data'!$1:$1048576, MATCH($A12, 'Ballot Data'!$A:$A, 0), MATCH(O12, 'Ballot Data'!$A$3:$U$3, 0))))))</f>
        <v>Complete</v>
      </c>
      <c r="Q12" s="15" t="str">
        <f t="shared" si="2"/>
        <v>Complete</v>
      </c>
      <c r="R12" t="str">
        <f>IF(Q12="Complete", Q12, IF(Q12="N/A", "N/A", INDEX('Ballot Data'!$1:$1048576, MATCH($A12, 'Ballot Data'!$A:$A, 0), MATCH(Q12, 'Ballot Data'!$A$3:$T$3, 0))))</f>
        <v>Complete</v>
      </c>
      <c r="S12" t="str">
        <f>IF(Q12="N/A", "N/A", IF(R12='Round 4'!$A$10, "Elected", IF(R12='Round 4'!$A$7, "Excluded", IF('Round 4'!$A$4="Complete", "Complete", "Viable"))))</f>
        <v>Complete</v>
      </c>
      <c r="T12" s="21" t="str">
        <f>IF('Round 4'!$A$4="Complete", "Complete", IF(S12="N/A", "N/A", IF(S12="Viable", "No Transfer", IF(S12="Excluded", INDEX('Round 4'!$A$12:$M$617, MATCH($A12, 'Round 4'!$A$12:$A$617, 0), 3)))))</f>
        <v>Complete</v>
      </c>
      <c r="U12" s="10" t="str">
        <f>IF('Round 4'!$A$4="Complete", "Complete", IF(T12="N/A", "N/A", IF(T12="No Transfer", T12, IF(INDEX('Ballot Data'!$1:$1048576, MATCH($A12, 'Ballot Data'!$A:$A, 0), MATCH(T12, 'Ballot Data'!$A$3:$U$3, 0))="", "Exhausted", INDEX('Ballot Data'!$1:$1048576, MATCH($A12, 'Ballot Data'!$A:$A, 0), MATCH(T12, 'Ballot Data'!$A$3:$U$3, 0))))))</f>
        <v>Complete</v>
      </c>
      <c r="V12" s="15" t="str">
        <f t="shared" si="3"/>
        <v>Complete</v>
      </c>
      <c r="W12" t="str">
        <f>IF(V12="Complete", V12, IF(V12="N/A", "N/A", INDEX('Ballot Data'!$1:$1048576, MATCH($A12, 'Ballot Data'!$A:$A, 0), MATCH(V12, 'Ballot Data'!$A$3:$T$3, 0))))</f>
        <v>Complete</v>
      </c>
      <c r="X12" t="str">
        <f>IF(V12="N/A", "N/A", IF(W12='Round 5'!$A$10, "Elected", IF(W12='Round 5'!$A$7, "Excluded", IF('Round 5'!$A$4="Complete", "Complete", "Viable"))))</f>
        <v>Complete</v>
      </c>
      <c r="Y12" s="21" t="str">
        <f>IF('Round 5'!$A$4="Complete", "Complete", IF(X12="N/A", "N/A", IF(X12="Viable", "No Transfer", IF(X12="Excluded", INDEX('Round 5'!$A$12:$M$617, MATCH($A12, 'Round 5'!$A$12:$A$617, 0), 3)))))</f>
        <v>Complete</v>
      </c>
      <c r="Z12" s="10" t="str">
        <f>IF('Round 5'!$A$4="Complete", "Complete", IF(Y12="N/A", "N/A", IF(Y12="No Transfer", Y12, IF(INDEX('Ballot Data'!$1:$1048576, MATCH($A12, 'Ballot Data'!$A:$A, 0), MATCH(Y12, 'Ballot Data'!$A$3:$U$3, 0))="", "Exhausted", INDEX('Ballot Data'!$1:$1048576, MATCH($A12, 'Ballot Data'!$A:$A, 0), MATCH(Y12, 'Ballot Data'!$A$3:$U$3, 0))))))</f>
        <v>Complete</v>
      </c>
      <c r="AA12" s="15" t="str">
        <f t="shared" si="4"/>
        <v>Complete</v>
      </c>
      <c r="AB12" t="str">
        <f>IF(AA12="Complete", AA12, IF(AA12="N/A", "N/A", INDEX('Ballot Data'!$1:$1048576, MATCH($A12, 'Ballot Data'!$A:$A, 0), MATCH(AA12, 'Ballot Data'!$A$3:$T$3, 0))))</f>
        <v>Complete</v>
      </c>
      <c r="AC12" t="str">
        <f>IF(AA12="N/A", "N/A", IF(AB12='Round 6'!$A$10, "Elected", IF(AB12='Round 6'!$A$7, "Excluded", IF('Round 6'!$A$4="Complete", "Complete", "Viable"))))</f>
        <v>Complete</v>
      </c>
      <c r="AD12" s="21" t="str">
        <f>IF('Round 6'!$A$4="Complete", "Complete", IF(AC12="N/A", "N/A", IF(AC12="Viable", "No Transfer", IF(AC12="Excluded", INDEX('Round 6'!$A$12:$M$617, MATCH($A12, 'Round 6'!$A$12:$A$617, 0), 3)))))</f>
        <v>Complete</v>
      </c>
      <c r="AE12" s="10" t="str">
        <f>IF('Round 6'!$A$4="Complete", "Complete", IF(AD12="N/A", "N/A", IF(AD12="No Transfer", AD12, IF(INDEX('Ballot Data'!$1:$1048576, MATCH($A12, 'Ballot Data'!$A:$A, 0), MATCH(AD12, 'Ballot Data'!$A$3:$U$3, 0))="", "Exhausted", INDEX('Ballot Data'!$1:$1048576, MATCH($A12, 'Ballot Data'!$A:$A, 0), MATCH(AD12, 'Ballot Data'!$A$3:$U$3, 0))))))</f>
        <v>Complete</v>
      </c>
      <c r="AF12" s="15" t="str">
        <f t="shared" si="5"/>
        <v>Complete</v>
      </c>
      <c r="AG12" t="str">
        <f>IF(AF12="Complete", AF12, IF(AF12="N/A", "N/A", INDEX('Ballot Data'!$1:$1048576, MATCH($A12, 'Ballot Data'!$A:$A, 0), MATCH(AF12, 'Ballot Data'!$A$3:$T$3, 0))))</f>
        <v>Complete</v>
      </c>
      <c r="AH12" t="str">
        <f>IF(AF12="N/A", "N/A", IF(AG12='Round 7'!$A$10, "Elected", IF(AG12='Round 7'!$A$7, "Excluded", IF('Round 7'!$A$4="Complete", "Complete", "Viable"))))</f>
        <v>Complete</v>
      </c>
      <c r="AI12" s="21" t="str">
        <f>IF('Round 7'!$A$4="Complete", "Complete", IF(AH12="N/A", "N/A", IF(AH12="Viable", "No Transfer", IF(AH12="Excluded", INDEX('Round 7'!$A$12:$M$617, MATCH($A12, 'Round 7'!$A$12:$A$617, 0), 3)))))</f>
        <v>Complete</v>
      </c>
      <c r="AJ12" s="10" t="str">
        <f>IF('Round 7'!$A$4="Complete", "Complete", IF(AI12="N/A", "N/A", IF(AI12="No Transfer", AI12, IF(INDEX('Ballot Data'!$1:$1048576, MATCH($A12, 'Ballot Data'!$A:$A, 0), MATCH(AI12, 'Ballot Data'!$A$3:$U$3, 0))="", "Exhausted", INDEX('Ballot Data'!$1:$1048576, MATCH($A12, 'Ballot Data'!$A:$A, 0), MATCH(AI12, 'Ballot Data'!$A$3:$U$3, 0))))))</f>
        <v>Complete</v>
      </c>
      <c r="AK12" s="15" t="str">
        <f t="shared" si="6"/>
        <v>Complete</v>
      </c>
      <c r="AL12" t="str">
        <f>IF(AK12="Complete", AK12, IF(AK12="N/A", "N/A", INDEX('Ballot Data'!$1:$1048576, MATCH($A12, 'Ballot Data'!$A:$A, 0), MATCH(AK12, 'Ballot Data'!$A$3:$T$3, 0))))</f>
        <v>Complete</v>
      </c>
      <c r="AM12" t="str">
        <f>IF(AK12="N/A", "N/A", IF(AL12='Round 8'!$A$10, "Elected", IF(AL12='Round 8'!$A$7, "Excluded", IF('Round 8'!$A$4="Complete", "Complete", "Viable"))))</f>
        <v>Complete</v>
      </c>
      <c r="AN12" s="21" t="str">
        <f>IF('Round 8'!$A$4="Complete", "Complete", IF(AM12="N/A", "N/A", IF(AM12="Viable", "No Transfer", IF(AM12="Excluded", INDEX('Round 8'!$A$12:$M$617, MATCH($A12, 'Round 8'!$A$12:$A$617, 0), 3)))))</f>
        <v>Complete</v>
      </c>
      <c r="AO12" s="10" t="str">
        <f>IF('Round 8'!$A$4="Complete", "Complete", IF(AN12="N/A", "N/A", IF(AN12="No Transfer", AN12, IF(INDEX('Ballot Data'!$1:$1048576, MATCH($A12, 'Ballot Data'!$A:$A, 0), MATCH(AN12, 'Ballot Data'!$A$3:$U$3, 0))="", "Exhausted", INDEX('Ballot Data'!$1:$1048576, MATCH($A12, 'Ballot Data'!$A:$A, 0), MATCH(AN12, 'Ballot Data'!$A$3:$U$3, 0))))))</f>
        <v>Complete</v>
      </c>
      <c r="AP12" s="15" t="str">
        <f t="shared" si="7"/>
        <v>Complete</v>
      </c>
      <c r="AQ12" t="str">
        <f>IF(AP12="Complete", AP12, IF(AP12="N/A", "N/A", INDEX('Ballot Data'!$1:$1048576, MATCH($A12, 'Ballot Data'!$A:$A, 0), MATCH(AP12, 'Ballot Data'!$A$3:$T$3, 0))))</f>
        <v>Complete</v>
      </c>
      <c r="AR12" t="str">
        <f>IF(AP12="N/A", "N/A", IF(AQ12='Round 9'!$A$10, "Elected", IF(AQ12='Round 9'!$A$7, "Excluded", IF('Round 9'!$A$4="Complete", "Complete", "Viable"))))</f>
        <v>Complete</v>
      </c>
      <c r="AS12" s="21" t="str">
        <f>IF('Round 9'!$A$4="Complete", "Complete", IF(AR12="N/A", "N/A", IF(AR12="Viable", "No Transfer", IF(AR12="Excluded", INDEX('Round 9'!$A$12:$M$617, MATCH($A12, 'Round 9'!$A$12:$A$617, 0), 3)))))</f>
        <v>Complete</v>
      </c>
      <c r="AT12" s="10" t="str">
        <f>IF('Round 9'!$A$4="Complete", "Complete", IF(AS12="N/A", "N/A", IF(AS12="No Transfer", AS12, IF(INDEX('Ballot Data'!$1:$1048576, MATCH($A12, 'Ballot Data'!$A:$A, 0), MATCH(AS12, 'Ballot Data'!$A$3:$U$3, 0))="", "Exhausted", INDEX('Ballot Data'!$1:$1048576, MATCH($A12, 'Ballot Data'!$A:$A, 0), MATCH(AS12, 'Ballot Data'!$A$3:$U$3, 0))))))</f>
        <v>Complete</v>
      </c>
      <c r="AU12" s="15" t="str">
        <f t="shared" si="8"/>
        <v>Complete</v>
      </c>
      <c r="AV12" t="str">
        <f>IF(AU12="Complete", AU12, IF(AU12="N/A", "N/A", INDEX('Ballot Data'!$1:$1048576, MATCH($A12, 'Ballot Data'!$A:$A, 0), MATCH(AU12, 'Ballot Data'!$A$3:$T$3, 0))))</f>
        <v>Complete</v>
      </c>
      <c r="AW12" t="str">
        <f>IF(AU12="N/A", "N/A", IF(AV12='Round 10'!$A$10, "Elected", IF(AV12='Round 10'!$A$7, "Excluded", IF('Round 10'!$A$4="Complete", "Complete", "Viable"))))</f>
        <v>Complete</v>
      </c>
      <c r="AX12" s="21" t="str">
        <f>IF('Round 10'!$A$4="Complete", "Complete", IF(AW12="N/A", "N/A", IF(AW12="Viable", "No Transfer", IF(AW12="Excluded", INDEX('Round 10'!$A$12:$M$617, MATCH($A12, 'Round 10'!$A$12:$A$617, 0), 3)))))</f>
        <v>Complete</v>
      </c>
      <c r="AY12" s="10" t="str">
        <f>IF('Round 10'!$A$4="Complete", "Complete", IF(AX12="N/A", "N/A", IF(AX12="No Transfer", AX12, IF(INDEX('Ballot Data'!$1:$1048576, MATCH($A12, 'Ballot Data'!$A:$A, 0), MATCH(AX12, 'Ballot Data'!$A$3:$U$3, 0))="", "Exhausted", INDEX('Ballot Data'!$1:$1048576, MATCH($A12, 'Ballot Data'!$A:$A, 0), MATCH(AX12, 'Ballot Data'!$A$3:$U$3, 0))))))</f>
        <v>Complete</v>
      </c>
    </row>
    <row r="13" spans="1:51" x14ac:dyDescent="0.25">
      <c r="A13">
        <f>'Ballot Data'!A14</f>
        <v>114</v>
      </c>
      <c r="B13">
        <v>1</v>
      </c>
      <c r="C13" t="str">
        <f>INDEX('Ballot Data'!$1:$1048576, MATCH($A13, 'Ballot Data'!$A:$A, 0), MATCH(B13, 'Ballot Data'!$A$3:$T$3, 0))</f>
        <v>Debbie Ajagbe</v>
      </c>
      <c r="D13" t="str">
        <f>IF(C13='Round 1'!$A$10, "Elected", IF(C13='Round 1'!$A$7, "Excluded", IF('Round 1'!$A$4="Complete", "Complete", "Viable")))</f>
        <v>Excluded</v>
      </c>
      <c r="E13" s="21">
        <f>IF('Round 1'!$A$4="Complete", "Complete", IF(D13="N/A", "N/A", IF(D13="Viable", "No Transfer", IF(D13="Excluded", INDEX('Round 1'!$A$12:$M$617, MATCH($A13, 'Round 1'!$A$12:$A$617, 0), 3)))))</f>
        <v>2</v>
      </c>
      <c r="F13" s="10" t="str">
        <f>IF('Round 1'!$A$4="Complete", "Complete", IF(E13="N/A", "N/A", IF(E13="No Transfer", E13, IF(INDEX('Ballot Data'!$1:$1048576, MATCH($A13, 'Ballot Data'!$A:$A, 0), MATCH(E13, 'Ballot Data'!$A$3:$U$3, 0))="", "Exhausted", INDEX('Ballot Data'!$1:$1048576, MATCH($A13, 'Ballot Data'!$A:$A, 0), MATCH(E13, 'Ballot Data'!$A$3:$U$3, 0))))))</f>
        <v>Michael Sanchez</v>
      </c>
      <c r="G13" s="15">
        <f t="shared" si="0"/>
        <v>2</v>
      </c>
      <c r="H13" t="str">
        <f>IF(G13="Complete", G13, IF(G13="N/A", "N/A", INDEX('Ballot Data'!$1:$1048576, MATCH($A13, 'Ballot Data'!$A:$A, 0), MATCH(G13, 'Ballot Data'!$A$3:$T$3, 0))))</f>
        <v>Michael Sanchez</v>
      </c>
      <c r="I13" t="str">
        <f>IF(G13="N/A", "N/A", IF(H13='Round 2'!$A$10, "Elected", IF(H13='Round 2'!$A$7, "Excluded", IF('Round 2'!$A$4="Complete", "Complete", "Viable"))))</f>
        <v>Excluded</v>
      </c>
      <c r="J13" s="21">
        <f>IF('Round 2'!$A$4="Complete", "Complete", IF(I13="N/A", "N/A", IF(I13="Viable", "No Transfer", IF(I13="Excluded", INDEX('Round 2'!$A$12:$M$617, MATCH($A13, 'Round 2'!$A$12:$A$617, 0), 3)))))</f>
        <v>3</v>
      </c>
      <c r="K13" s="10" t="str">
        <f>IF('Round 2'!$A$4="Complete", "Complete", IF(J13="N/A", "N/A", IF(J13="No Transfer", J13, IF(INDEX('Ballot Data'!$1:$1048576, MATCH($A13, 'Ballot Data'!$A:$A, 0), MATCH(J13, 'Ballot Data'!$A$3:$U$3, 0))="", "Exhausted", INDEX('Ballot Data'!$1:$1048576, MATCH($A13, 'Ballot Data'!$A:$A, 0), MATCH(J13, 'Ballot Data'!$A$3:$U$3, 0))))))</f>
        <v>Franklin Civantos</v>
      </c>
      <c r="L13" s="15">
        <f t="shared" si="1"/>
        <v>3</v>
      </c>
      <c r="M13" t="str">
        <f>IF(L13="Complete", L13, IF(L13="N/A", "N/A", INDEX('Ballot Data'!$1:$1048576, MATCH($A13, 'Ballot Data'!$A:$A, 0), MATCH(L13, 'Ballot Data'!$A$3:$T$3, 0))))</f>
        <v>Franklin Civantos</v>
      </c>
      <c r="N13" t="str">
        <f>IF(L13="N/A", "N/A", IF(M13='Round 3'!$A$10, "Elected", IF(M13='Round 3'!$A$7, "Excluded", IF('Round 3'!$A$4="Complete", "Complete", "Viable"))))</f>
        <v>Elected</v>
      </c>
      <c r="O13" s="21" t="str">
        <f>IF('Round 3'!$A$4="Complete", "Complete", IF(N13="N/A", "N/A", IF(N13="Viable", "No Transfer", IF(N13="Excluded", INDEX('Round 3'!$A$12:$M$617, MATCH($A13, 'Round 3'!$A$12:$A$617, 0), 3)))))</f>
        <v>Complete</v>
      </c>
      <c r="P13" s="10" t="str">
        <f>IF('Round 3'!$A$4="Complete", "Complete", IF(O13="N/A", "N/A", IF(O13="No Transfer", O13, IF(INDEX('Ballot Data'!$1:$1048576, MATCH($A13, 'Ballot Data'!$A:$A, 0), MATCH(O13, 'Ballot Data'!$A$3:$U$3, 0))="", "Exhausted", INDEX('Ballot Data'!$1:$1048576, MATCH($A13, 'Ballot Data'!$A:$A, 0), MATCH(O13, 'Ballot Data'!$A$3:$U$3, 0))))))</f>
        <v>Complete</v>
      </c>
      <c r="Q13" s="15" t="str">
        <f t="shared" si="2"/>
        <v>Complete</v>
      </c>
      <c r="R13" t="str">
        <f>IF(Q13="Complete", Q13, IF(Q13="N/A", "N/A", INDEX('Ballot Data'!$1:$1048576, MATCH($A13, 'Ballot Data'!$A:$A, 0), MATCH(Q13, 'Ballot Data'!$A$3:$T$3, 0))))</f>
        <v>Complete</v>
      </c>
      <c r="S13" t="str">
        <f>IF(Q13="N/A", "N/A", IF(R13='Round 4'!$A$10, "Elected", IF(R13='Round 4'!$A$7, "Excluded", IF('Round 4'!$A$4="Complete", "Complete", "Viable"))))</f>
        <v>Complete</v>
      </c>
      <c r="T13" s="21" t="str">
        <f>IF('Round 4'!$A$4="Complete", "Complete", IF(S13="N/A", "N/A", IF(S13="Viable", "No Transfer", IF(S13="Excluded", INDEX('Round 4'!$A$12:$M$617, MATCH($A13, 'Round 4'!$A$12:$A$617, 0), 3)))))</f>
        <v>Complete</v>
      </c>
      <c r="U13" s="10" t="str">
        <f>IF('Round 4'!$A$4="Complete", "Complete", IF(T13="N/A", "N/A", IF(T13="No Transfer", T13, IF(INDEX('Ballot Data'!$1:$1048576, MATCH($A13, 'Ballot Data'!$A:$A, 0), MATCH(T13, 'Ballot Data'!$A$3:$U$3, 0))="", "Exhausted", INDEX('Ballot Data'!$1:$1048576, MATCH($A13, 'Ballot Data'!$A:$A, 0), MATCH(T13, 'Ballot Data'!$A$3:$U$3, 0))))))</f>
        <v>Complete</v>
      </c>
      <c r="V13" s="15" t="str">
        <f t="shared" si="3"/>
        <v>Complete</v>
      </c>
      <c r="W13" t="str">
        <f>IF(V13="Complete", V13, IF(V13="N/A", "N/A", INDEX('Ballot Data'!$1:$1048576, MATCH($A13, 'Ballot Data'!$A:$A, 0), MATCH(V13, 'Ballot Data'!$A$3:$T$3, 0))))</f>
        <v>Complete</v>
      </c>
      <c r="X13" t="str">
        <f>IF(V13="N/A", "N/A", IF(W13='Round 5'!$A$10, "Elected", IF(W13='Round 5'!$A$7, "Excluded", IF('Round 5'!$A$4="Complete", "Complete", "Viable"))))</f>
        <v>Complete</v>
      </c>
      <c r="Y13" s="21" t="str">
        <f>IF('Round 5'!$A$4="Complete", "Complete", IF(X13="N/A", "N/A", IF(X13="Viable", "No Transfer", IF(X13="Excluded", INDEX('Round 5'!$A$12:$M$617, MATCH($A13, 'Round 5'!$A$12:$A$617, 0), 3)))))</f>
        <v>Complete</v>
      </c>
      <c r="Z13" s="10" t="str">
        <f>IF('Round 5'!$A$4="Complete", "Complete", IF(Y13="N/A", "N/A", IF(Y13="No Transfer", Y13, IF(INDEX('Ballot Data'!$1:$1048576, MATCH($A13, 'Ballot Data'!$A:$A, 0), MATCH(Y13, 'Ballot Data'!$A$3:$U$3, 0))="", "Exhausted", INDEX('Ballot Data'!$1:$1048576, MATCH($A13, 'Ballot Data'!$A:$A, 0), MATCH(Y13, 'Ballot Data'!$A$3:$U$3, 0))))))</f>
        <v>Complete</v>
      </c>
      <c r="AA13" s="15" t="str">
        <f t="shared" si="4"/>
        <v>Complete</v>
      </c>
      <c r="AB13" t="str">
        <f>IF(AA13="Complete", AA13, IF(AA13="N/A", "N/A", INDEX('Ballot Data'!$1:$1048576, MATCH($A13, 'Ballot Data'!$A:$A, 0), MATCH(AA13, 'Ballot Data'!$A$3:$T$3, 0))))</f>
        <v>Complete</v>
      </c>
      <c r="AC13" t="str">
        <f>IF(AA13="N/A", "N/A", IF(AB13='Round 6'!$A$10, "Elected", IF(AB13='Round 6'!$A$7, "Excluded", IF('Round 6'!$A$4="Complete", "Complete", "Viable"))))</f>
        <v>Complete</v>
      </c>
      <c r="AD13" s="21" t="str">
        <f>IF('Round 6'!$A$4="Complete", "Complete", IF(AC13="N/A", "N/A", IF(AC13="Viable", "No Transfer", IF(AC13="Excluded", INDEX('Round 6'!$A$12:$M$617, MATCH($A13, 'Round 6'!$A$12:$A$617, 0), 3)))))</f>
        <v>Complete</v>
      </c>
      <c r="AE13" s="10" t="str">
        <f>IF('Round 6'!$A$4="Complete", "Complete", IF(AD13="N/A", "N/A", IF(AD13="No Transfer", AD13, IF(INDEX('Ballot Data'!$1:$1048576, MATCH($A13, 'Ballot Data'!$A:$A, 0), MATCH(AD13, 'Ballot Data'!$A$3:$U$3, 0))="", "Exhausted", INDEX('Ballot Data'!$1:$1048576, MATCH($A13, 'Ballot Data'!$A:$A, 0), MATCH(AD13, 'Ballot Data'!$A$3:$U$3, 0))))))</f>
        <v>Complete</v>
      </c>
      <c r="AF13" s="15" t="str">
        <f t="shared" si="5"/>
        <v>Complete</v>
      </c>
      <c r="AG13" t="str">
        <f>IF(AF13="Complete", AF13, IF(AF13="N/A", "N/A", INDEX('Ballot Data'!$1:$1048576, MATCH($A13, 'Ballot Data'!$A:$A, 0), MATCH(AF13, 'Ballot Data'!$A$3:$T$3, 0))))</f>
        <v>Complete</v>
      </c>
      <c r="AH13" t="str">
        <f>IF(AF13="N/A", "N/A", IF(AG13='Round 7'!$A$10, "Elected", IF(AG13='Round 7'!$A$7, "Excluded", IF('Round 7'!$A$4="Complete", "Complete", "Viable"))))</f>
        <v>Complete</v>
      </c>
      <c r="AI13" s="21" t="str">
        <f>IF('Round 7'!$A$4="Complete", "Complete", IF(AH13="N/A", "N/A", IF(AH13="Viable", "No Transfer", IF(AH13="Excluded", INDEX('Round 7'!$A$12:$M$617, MATCH($A13, 'Round 7'!$A$12:$A$617, 0), 3)))))</f>
        <v>Complete</v>
      </c>
      <c r="AJ13" s="10" t="str">
        <f>IF('Round 7'!$A$4="Complete", "Complete", IF(AI13="N/A", "N/A", IF(AI13="No Transfer", AI13, IF(INDEX('Ballot Data'!$1:$1048576, MATCH($A13, 'Ballot Data'!$A:$A, 0), MATCH(AI13, 'Ballot Data'!$A$3:$U$3, 0))="", "Exhausted", INDEX('Ballot Data'!$1:$1048576, MATCH($A13, 'Ballot Data'!$A:$A, 0), MATCH(AI13, 'Ballot Data'!$A$3:$U$3, 0))))))</f>
        <v>Complete</v>
      </c>
      <c r="AK13" s="15" t="str">
        <f t="shared" si="6"/>
        <v>Complete</v>
      </c>
      <c r="AL13" t="str">
        <f>IF(AK13="Complete", AK13, IF(AK13="N/A", "N/A", INDEX('Ballot Data'!$1:$1048576, MATCH($A13, 'Ballot Data'!$A:$A, 0), MATCH(AK13, 'Ballot Data'!$A$3:$T$3, 0))))</f>
        <v>Complete</v>
      </c>
      <c r="AM13" t="str">
        <f>IF(AK13="N/A", "N/A", IF(AL13='Round 8'!$A$10, "Elected", IF(AL13='Round 8'!$A$7, "Excluded", IF('Round 8'!$A$4="Complete", "Complete", "Viable"))))</f>
        <v>Complete</v>
      </c>
      <c r="AN13" s="21" t="str">
        <f>IF('Round 8'!$A$4="Complete", "Complete", IF(AM13="N/A", "N/A", IF(AM13="Viable", "No Transfer", IF(AM13="Excluded", INDEX('Round 8'!$A$12:$M$617, MATCH($A13, 'Round 8'!$A$12:$A$617, 0), 3)))))</f>
        <v>Complete</v>
      </c>
      <c r="AO13" s="10" t="str">
        <f>IF('Round 8'!$A$4="Complete", "Complete", IF(AN13="N/A", "N/A", IF(AN13="No Transfer", AN13, IF(INDEX('Ballot Data'!$1:$1048576, MATCH($A13, 'Ballot Data'!$A:$A, 0), MATCH(AN13, 'Ballot Data'!$A$3:$U$3, 0))="", "Exhausted", INDEX('Ballot Data'!$1:$1048576, MATCH($A13, 'Ballot Data'!$A:$A, 0), MATCH(AN13, 'Ballot Data'!$A$3:$U$3, 0))))))</f>
        <v>Complete</v>
      </c>
      <c r="AP13" s="15" t="str">
        <f t="shared" si="7"/>
        <v>Complete</v>
      </c>
      <c r="AQ13" t="str">
        <f>IF(AP13="Complete", AP13, IF(AP13="N/A", "N/A", INDEX('Ballot Data'!$1:$1048576, MATCH($A13, 'Ballot Data'!$A:$A, 0), MATCH(AP13, 'Ballot Data'!$A$3:$T$3, 0))))</f>
        <v>Complete</v>
      </c>
      <c r="AR13" t="str">
        <f>IF(AP13="N/A", "N/A", IF(AQ13='Round 9'!$A$10, "Elected", IF(AQ13='Round 9'!$A$7, "Excluded", IF('Round 9'!$A$4="Complete", "Complete", "Viable"))))</f>
        <v>Complete</v>
      </c>
      <c r="AS13" s="21" t="str">
        <f>IF('Round 9'!$A$4="Complete", "Complete", IF(AR13="N/A", "N/A", IF(AR13="Viable", "No Transfer", IF(AR13="Excluded", INDEX('Round 9'!$A$12:$M$617, MATCH($A13, 'Round 9'!$A$12:$A$617, 0), 3)))))</f>
        <v>Complete</v>
      </c>
      <c r="AT13" s="10" t="str">
        <f>IF('Round 9'!$A$4="Complete", "Complete", IF(AS13="N/A", "N/A", IF(AS13="No Transfer", AS13, IF(INDEX('Ballot Data'!$1:$1048576, MATCH($A13, 'Ballot Data'!$A:$A, 0), MATCH(AS13, 'Ballot Data'!$A$3:$U$3, 0))="", "Exhausted", INDEX('Ballot Data'!$1:$1048576, MATCH($A13, 'Ballot Data'!$A:$A, 0), MATCH(AS13, 'Ballot Data'!$A$3:$U$3, 0))))))</f>
        <v>Complete</v>
      </c>
      <c r="AU13" s="15" t="str">
        <f t="shared" si="8"/>
        <v>Complete</v>
      </c>
      <c r="AV13" t="str">
        <f>IF(AU13="Complete", AU13, IF(AU13="N/A", "N/A", INDEX('Ballot Data'!$1:$1048576, MATCH($A13, 'Ballot Data'!$A:$A, 0), MATCH(AU13, 'Ballot Data'!$A$3:$T$3, 0))))</f>
        <v>Complete</v>
      </c>
      <c r="AW13" t="str">
        <f>IF(AU13="N/A", "N/A", IF(AV13='Round 10'!$A$10, "Elected", IF(AV13='Round 10'!$A$7, "Excluded", IF('Round 10'!$A$4="Complete", "Complete", "Viable"))))</f>
        <v>Complete</v>
      </c>
      <c r="AX13" s="21" t="str">
        <f>IF('Round 10'!$A$4="Complete", "Complete", IF(AW13="N/A", "N/A", IF(AW13="Viable", "No Transfer", IF(AW13="Excluded", INDEX('Round 10'!$A$12:$M$617, MATCH($A13, 'Round 10'!$A$12:$A$617, 0), 3)))))</f>
        <v>Complete</v>
      </c>
      <c r="AY13" s="10" t="str">
        <f>IF('Round 10'!$A$4="Complete", "Complete", IF(AX13="N/A", "N/A", IF(AX13="No Transfer", AX13, IF(INDEX('Ballot Data'!$1:$1048576, MATCH($A13, 'Ballot Data'!$A:$A, 0), MATCH(AX13, 'Ballot Data'!$A$3:$U$3, 0))="", "Exhausted", INDEX('Ballot Data'!$1:$1048576, MATCH($A13, 'Ballot Data'!$A:$A, 0), MATCH(AX13, 'Ballot Data'!$A$3:$U$3, 0))))))</f>
        <v>Complete</v>
      </c>
    </row>
    <row r="14" spans="1:51" x14ac:dyDescent="0.25">
      <c r="A14">
        <f>'Ballot Data'!A15</f>
        <v>69</v>
      </c>
      <c r="B14">
        <v>1</v>
      </c>
      <c r="C14" t="str">
        <f>INDEX('Ballot Data'!$1:$1048576, MATCH($A14, 'Ballot Data'!$A:$A, 0), MATCH(B14, 'Ballot Data'!$A$3:$T$3, 0))</f>
        <v>Will Danon</v>
      </c>
      <c r="D14" t="str">
        <f>IF(C14='Round 1'!$A$10, "Elected", IF(C14='Round 1'!$A$7, "Excluded", IF('Round 1'!$A$4="Complete", "Complete", "Viable")))</f>
        <v>Viable</v>
      </c>
      <c r="E14" s="21" t="str">
        <f>IF('Round 1'!$A$4="Complete", "Complete", IF(D14="N/A", "N/A", IF(D14="Viable", "No Transfer", IF(D14="Excluded", INDEX('Round 1'!$A$12:$M$617, MATCH($A14, 'Round 1'!$A$12:$A$617, 0), 3)))))</f>
        <v>No Transfer</v>
      </c>
      <c r="F14" s="10" t="str">
        <f>IF('Round 1'!$A$4="Complete", "Complete", IF(E14="N/A", "N/A", IF(E14="No Transfer", E14, IF(INDEX('Ballot Data'!$1:$1048576, MATCH($A14, 'Ballot Data'!$A:$A, 0), MATCH(E14, 'Ballot Data'!$A$3:$U$3, 0))="", "Exhausted", INDEX('Ballot Data'!$1:$1048576, MATCH($A14, 'Ballot Data'!$A:$A, 0), MATCH(E14, 'Ballot Data'!$A$3:$U$3, 0))))))</f>
        <v>No Transfer</v>
      </c>
      <c r="G14" s="15">
        <f t="shared" si="0"/>
        <v>1</v>
      </c>
      <c r="H14" t="str">
        <f>IF(G14="Complete", G14, IF(G14="N/A", "N/A", INDEX('Ballot Data'!$1:$1048576, MATCH($A14, 'Ballot Data'!$A:$A, 0), MATCH(G14, 'Ballot Data'!$A$3:$T$3, 0))))</f>
        <v>Will Danon</v>
      </c>
      <c r="I14" t="str">
        <f>IF(G14="N/A", "N/A", IF(H14='Round 2'!$A$10, "Elected", IF(H14='Round 2'!$A$7, "Excluded", IF('Round 2'!$A$4="Complete", "Complete", "Viable"))))</f>
        <v>Viable</v>
      </c>
      <c r="J14" s="21" t="str">
        <f>IF('Round 2'!$A$4="Complete", "Complete", IF(I14="N/A", "N/A", IF(I14="Viable", "No Transfer", IF(I14="Excluded", INDEX('Round 2'!$A$12:$M$617, MATCH($A14, 'Round 2'!$A$12:$A$617, 0), 3)))))</f>
        <v>No Transfer</v>
      </c>
      <c r="K14" s="10" t="str">
        <f>IF('Round 2'!$A$4="Complete", "Complete", IF(J14="N/A", "N/A", IF(J14="No Transfer", J14, IF(INDEX('Ballot Data'!$1:$1048576, MATCH($A14, 'Ballot Data'!$A:$A, 0), MATCH(J14, 'Ballot Data'!$A$3:$U$3, 0))="", "Exhausted", INDEX('Ballot Data'!$1:$1048576, MATCH($A14, 'Ballot Data'!$A:$A, 0), MATCH(J14, 'Ballot Data'!$A$3:$U$3, 0))))))</f>
        <v>No Transfer</v>
      </c>
      <c r="L14" s="15">
        <f t="shared" si="1"/>
        <v>1</v>
      </c>
      <c r="M14" t="str">
        <f>IF(L14="Complete", L14, IF(L14="N/A", "N/A", INDEX('Ballot Data'!$1:$1048576, MATCH($A14, 'Ballot Data'!$A:$A, 0), MATCH(L14, 'Ballot Data'!$A$3:$T$3, 0))))</f>
        <v>Will Danon</v>
      </c>
      <c r="N14" t="str">
        <f>IF(L14="N/A", "N/A", IF(M14='Round 3'!$A$10, "Elected", IF(M14='Round 3'!$A$7, "Excluded", IF('Round 3'!$A$4="Complete", "Complete", "Viable"))))</f>
        <v>Complete</v>
      </c>
      <c r="O14" s="21" t="str">
        <f>IF('Round 3'!$A$4="Complete", "Complete", IF(N14="N/A", "N/A", IF(N14="Viable", "No Transfer", IF(N14="Excluded", INDEX('Round 3'!$A$12:$M$617, MATCH($A14, 'Round 3'!$A$12:$A$617, 0), 3)))))</f>
        <v>Complete</v>
      </c>
      <c r="P14" s="10" t="str">
        <f>IF('Round 3'!$A$4="Complete", "Complete", IF(O14="N/A", "N/A", IF(O14="No Transfer", O14, IF(INDEX('Ballot Data'!$1:$1048576, MATCH($A14, 'Ballot Data'!$A:$A, 0), MATCH(O14, 'Ballot Data'!$A$3:$U$3, 0))="", "Exhausted", INDEX('Ballot Data'!$1:$1048576, MATCH($A14, 'Ballot Data'!$A:$A, 0), MATCH(O14, 'Ballot Data'!$A$3:$U$3, 0))))))</f>
        <v>Complete</v>
      </c>
      <c r="Q14" s="15" t="str">
        <f t="shared" si="2"/>
        <v>Complete</v>
      </c>
      <c r="R14" t="str">
        <f>IF(Q14="Complete", Q14, IF(Q14="N/A", "N/A", INDEX('Ballot Data'!$1:$1048576, MATCH($A14, 'Ballot Data'!$A:$A, 0), MATCH(Q14, 'Ballot Data'!$A$3:$T$3, 0))))</f>
        <v>Complete</v>
      </c>
      <c r="S14" t="str">
        <f>IF(Q14="N/A", "N/A", IF(R14='Round 4'!$A$10, "Elected", IF(R14='Round 4'!$A$7, "Excluded", IF('Round 4'!$A$4="Complete", "Complete", "Viable"))))</f>
        <v>Complete</v>
      </c>
      <c r="T14" s="21" t="str">
        <f>IF('Round 4'!$A$4="Complete", "Complete", IF(S14="N/A", "N/A", IF(S14="Viable", "No Transfer", IF(S14="Excluded", INDEX('Round 4'!$A$12:$M$617, MATCH($A14, 'Round 4'!$A$12:$A$617, 0), 3)))))</f>
        <v>Complete</v>
      </c>
      <c r="U14" s="10" t="str">
        <f>IF('Round 4'!$A$4="Complete", "Complete", IF(T14="N/A", "N/A", IF(T14="No Transfer", T14, IF(INDEX('Ballot Data'!$1:$1048576, MATCH($A14, 'Ballot Data'!$A:$A, 0), MATCH(T14, 'Ballot Data'!$A$3:$U$3, 0))="", "Exhausted", INDEX('Ballot Data'!$1:$1048576, MATCH($A14, 'Ballot Data'!$A:$A, 0), MATCH(T14, 'Ballot Data'!$A$3:$U$3, 0))))))</f>
        <v>Complete</v>
      </c>
      <c r="V14" s="15" t="str">
        <f t="shared" si="3"/>
        <v>Complete</v>
      </c>
      <c r="W14" t="str">
        <f>IF(V14="Complete", V14, IF(V14="N/A", "N/A", INDEX('Ballot Data'!$1:$1048576, MATCH($A14, 'Ballot Data'!$A:$A, 0), MATCH(V14, 'Ballot Data'!$A$3:$T$3, 0))))</f>
        <v>Complete</v>
      </c>
      <c r="X14" t="str">
        <f>IF(V14="N/A", "N/A", IF(W14='Round 5'!$A$10, "Elected", IF(W14='Round 5'!$A$7, "Excluded", IF('Round 5'!$A$4="Complete", "Complete", "Viable"))))</f>
        <v>Complete</v>
      </c>
      <c r="Y14" s="21" t="str">
        <f>IF('Round 5'!$A$4="Complete", "Complete", IF(X14="N/A", "N/A", IF(X14="Viable", "No Transfer", IF(X14="Excluded", INDEX('Round 5'!$A$12:$M$617, MATCH($A14, 'Round 5'!$A$12:$A$617, 0), 3)))))</f>
        <v>Complete</v>
      </c>
      <c r="Z14" s="10" t="str">
        <f>IF('Round 5'!$A$4="Complete", "Complete", IF(Y14="N/A", "N/A", IF(Y14="No Transfer", Y14, IF(INDEX('Ballot Data'!$1:$1048576, MATCH($A14, 'Ballot Data'!$A:$A, 0), MATCH(Y14, 'Ballot Data'!$A$3:$U$3, 0))="", "Exhausted", INDEX('Ballot Data'!$1:$1048576, MATCH($A14, 'Ballot Data'!$A:$A, 0), MATCH(Y14, 'Ballot Data'!$A$3:$U$3, 0))))))</f>
        <v>Complete</v>
      </c>
      <c r="AA14" s="15" t="str">
        <f t="shared" si="4"/>
        <v>Complete</v>
      </c>
      <c r="AB14" t="str">
        <f>IF(AA14="Complete", AA14, IF(AA14="N/A", "N/A", INDEX('Ballot Data'!$1:$1048576, MATCH($A14, 'Ballot Data'!$A:$A, 0), MATCH(AA14, 'Ballot Data'!$A$3:$T$3, 0))))</f>
        <v>Complete</v>
      </c>
      <c r="AC14" t="str">
        <f>IF(AA14="N/A", "N/A", IF(AB14='Round 6'!$A$10, "Elected", IF(AB14='Round 6'!$A$7, "Excluded", IF('Round 6'!$A$4="Complete", "Complete", "Viable"))))</f>
        <v>Complete</v>
      </c>
      <c r="AD14" s="21" t="str">
        <f>IF('Round 6'!$A$4="Complete", "Complete", IF(AC14="N/A", "N/A", IF(AC14="Viable", "No Transfer", IF(AC14="Excluded", INDEX('Round 6'!$A$12:$M$617, MATCH($A14, 'Round 6'!$A$12:$A$617, 0), 3)))))</f>
        <v>Complete</v>
      </c>
      <c r="AE14" s="10" t="str">
        <f>IF('Round 6'!$A$4="Complete", "Complete", IF(AD14="N/A", "N/A", IF(AD14="No Transfer", AD14, IF(INDEX('Ballot Data'!$1:$1048576, MATCH($A14, 'Ballot Data'!$A:$A, 0), MATCH(AD14, 'Ballot Data'!$A$3:$U$3, 0))="", "Exhausted", INDEX('Ballot Data'!$1:$1048576, MATCH($A14, 'Ballot Data'!$A:$A, 0), MATCH(AD14, 'Ballot Data'!$A$3:$U$3, 0))))))</f>
        <v>Complete</v>
      </c>
      <c r="AF14" s="15" t="str">
        <f t="shared" si="5"/>
        <v>Complete</v>
      </c>
      <c r="AG14" t="str">
        <f>IF(AF14="Complete", AF14, IF(AF14="N/A", "N/A", INDEX('Ballot Data'!$1:$1048576, MATCH($A14, 'Ballot Data'!$A:$A, 0), MATCH(AF14, 'Ballot Data'!$A$3:$T$3, 0))))</f>
        <v>Complete</v>
      </c>
      <c r="AH14" t="str">
        <f>IF(AF14="N/A", "N/A", IF(AG14='Round 7'!$A$10, "Elected", IF(AG14='Round 7'!$A$7, "Excluded", IF('Round 7'!$A$4="Complete", "Complete", "Viable"))))</f>
        <v>Complete</v>
      </c>
      <c r="AI14" s="21" t="str">
        <f>IF('Round 7'!$A$4="Complete", "Complete", IF(AH14="N/A", "N/A", IF(AH14="Viable", "No Transfer", IF(AH14="Excluded", INDEX('Round 7'!$A$12:$M$617, MATCH($A14, 'Round 7'!$A$12:$A$617, 0), 3)))))</f>
        <v>Complete</v>
      </c>
      <c r="AJ14" s="10" t="str">
        <f>IF('Round 7'!$A$4="Complete", "Complete", IF(AI14="N/A", "N/A", IF(AI14="No Transfer", AI14, IF(INDEX('Ballot Data'!$1:$1048576, MATCH($A14, 'Ballot Data'!$A:$A, 0), MATCH(AI14, 'Ballot Data'!$A$3:$U$3, 0))="", "Exhausted", INDEX('Ballot Data'!$1:$1048576, MATCH($A14, 'Ballot Data'!$A:$A, 0), MATCH(AI14, 'Ballot Data'!$A$3:$U$3, 0))))))</f>
        <v>Complete</v>
      </c>
      <c r="AK14" s="15" t="str">
        <f t="shared" si="6"/>
        <v>Complete</v>
      </c>
      <c r="AL14" t="str">
        <f>IF(AK14="Complete", AK14, IF(AK14="N/A", "N/A", INDEX('Ballot Data'!$1:$1048576, MATCH($A14, 'Ballot Data'!$A:$A, 0), MATCH(AK14, 'Ballot Data'!$A$3:$T$3, 0))))</f>
        <v>Complete</v>
      </c>
      <c r="AM14" t="str">
        <f>IF(AK14="N/A", "N/A", IF(AL14='Round 8'!$A$10, "Elected", IF(AL14='Round 8'!$A$7, "Excluded", IF('Round 8'!$A$4="Complete", "Complete", "Viable"))))</f>
        <v>Complete</v>
      </c>
      <c r="AN14" s="21" t="str">
        <f>IF('Round 8'!$A$4="Complete", "Complete", IF(AM14="N/A", "N/A", IF(AM14="Viable", "No Transfer", IF(AM14="Excluded", INDEX('Round 8'!$A$12:$M$617, MATCH($A14, 'Round 8'!$A$12:$A$617, 0), 3)))))</f>
        <v>Complete</v>
      </c>
      <c r="AO14" s="10" t="str">
        <f>IF('Round 8'!$A$4="Complete", "Complete", IF(AN14="N/A", "N/A", IF(AN14="No Transfer", AN14, IF(INDEX('Ballot Data'!$1:$1048576, MATCH($A14, 'Ballot Data'!$A:$A, 0), MATCH(AN14, 'Ballot Data'!$A$3:$U$3, 0))="", "Exhausted", INDEX('Ballot Data'!$1:$1048576, MATCH($A14, 'Ballot Data'!$A:$A, 0), MATCH(AN14, 'Ballot Data'!$A$3:$U$3, 0))))))</f>
        <v>Complete</v>
      </c>
      <c r="AP14" s="15" t="str">
        <f t="shared" si="7"/>
        <v>Complete</v>
      </c>
      <c r="AQ14" t="str">
        <f>IF(AP14="Complete", AP14, IF(AP14="N/A", "N/A", INDEX('Ballot Data'!$1:$1048576, MATCH($A14, 'Ballot Data'!$A:$A, 0), MATCH(AP14, 'Ballot Data'!$A$3:$T$3, 0))))</f>
        <v>Complete</v>
      </c>
      <c r="AR14" t="str">
        <f>IF(AP14="N/A", "N/A", IF(AQ14='Round 9'!$A$10, "Elected", IF(AQ14='Round 9'!$A$7, "Excluded", IF('Round 9'!$A$4="Complete", "Complete", "Viable"))))</f>
        <v>Complete</v>
      </c>
      <c r="AS14" s="21" t="str">
        <f>IF('Round 9'!$A$4="Complete", "Complete", IF(AR14="N/A", "N/A", IF(AR14="Viable", "No Transfer", IF(AR14="Excluded", INDEX('Round 9'!$A$12:$M$617, MATCH($A14, 'Round 9'!$A$12:$A$617, 0), 3)))))</f>
        <v>Complete</v>
      </c>
      <c r="AT14" s="10" t="str">
        <f>IF('Round 9'!$A$4="Complete", "Complete", IF(AS14="N/A", "N/A", IF(AS14="No Transfer", AS14, IF(INDEX('Ballot Data'!$1:$1048576, MATCH($A14, 'Ballot Data'!$A:$A, 0), MATCH(AS14, 'Ballot Data'!$A$3:$U$3, 0))="", "Exhausted", INDEX('Ballot Data'!$1:$1048576, MATCH($A14, 'Ballot Data'!$A:$A, 0), MATCH(AS14, 'Ballot Data'!$A$3:$U$3, 0))))))</f>
        <v>Complete</v>
      </c>
      <c r="AU14" s="15" t="str">
        <f t="shared" si="8"/>
        <v>Complete</v>
      </c>
      <c r="AV14" t="str">
        <f>IF(AU14="Complete", AU14, IF(AU14="N/A", "N/A", INDEX('Ballot Data'!$1:$1048576, MATCH($A14, 'Ballot Data'!$A:$A, 0), MATCH(AU14, 'Ballot Data'!$A$3:$T$3, 0))))</f>
        <v>Complete</v>
      </c>
      <c r="AW14" t="str">
        <f>IF(AU14="N/A", "N/A", IF(AV14='Round 10'!$A$10, "Elected", IF(AV14='Round 10'!$A$7, "Excluded", IF('Round 10'!$A$4="Complete", "Complete", "Viable"))))</f>
        <v>Complete</v>
      </c>
      <c r="AX14" s="21" t="str">
        <f>IF('Round 10'!$A$4="Complete", "Complete", IF(AW14="N/A", "N/A", IF(AW14="Viable", "No Transfer", IF(AW14="Excluded", INDEX('Round 10'!$A$12:$M$617, MATCH($A14, 'Round 10'!$A$12:$A$617, 0), 3)))))</f>
        <v>Complete</v>
      </c>
      <c r="AY14" s="10" t="str">
        <f>IF('Round 10'!$A$4="Complete", "Complete", IF(AX14="N/A", "N/A", IF(AX14="No Transfer", AX14, IF(INDEX('Ballot Data'!$1:$1048576, MATCH($A14, 'Ballot Data'!$A:$A, 0), MATCH(AX14, 'Ballot Data'!$A$3:$U$3, 0))="", "Exhausted", INDEX('Ballot Data'!$1:$1048576, MATCH($A14, 'Ballot Data'!$A:$A, 0), MATCH(AX14, 'Ballot Data'!$A$3:$U$3, 0))))))</f>
        <v>Complete</v>
      </c>
    </row>
    <row r="15" spans="1:51" x14ac:dyDescent="0.25">
      <c r="A15">
        <f>'Ballot Data'!A16</f>
        <v>341</v>
      </c>
      <c r="B15">
        <v>1</v>
      </c>
      <c r="C15" t="str">
        <f>INDEX('Ballot Data'!$1:$1048576, MATCH($A15, 'Ballot Data'!$A:$A, 0), MATCH(B15, 'Ballot Data'!$A$3:$T$3, 0))</f>
        <v>Michael Sanchez</v>
      </c>
      <c r="D15" t="str">
        <f>IF(C15='Round 1'!$A$10, "Elected", IF(C15='Round 1'!$A$7, "Excluded", IF('Round 1'!$A$4="Complete", "Complete", "Viable")))</f>
        <v>Viable</v>
      </c>
      <c r="E15" s="21" t="str">
        <f>IF('Round 1'!$A$4="Complete", "Complete", IF(D15="N/A", "N/A", IF(D15="Viable", "No Transfer", IF(D15="Excluded", INDEX('Round 1'!$A$12:$M$617, MATCH($A15, 'Round 1'!$A$12:$A$617, 0), 3)))))</f>
        <v>No Transfer</v>
      </c>
      <c r="F15" s="10" t="str">
        <f>IF('Round 1'!$A$4="Complete", "Complete", IF(E15="N/A", "N/A", IF(E15="No Transfer", E15, IF(INDEX('Ballot Data'!$1:$1048576, MATCH($A15, 'Ballot Data'!$A:$A, 0), MATCH(E15, 'Ballot Data'!$A$3:$U$3, 0))="", "Exhausted", INDEX('Ballot Data'!$1:$1048576, MATCH($A15, 'Ballot Data'!$A:$A, 0), MATCH(E15, 'Ballot Data'!$A$3:$U$3, 0))))))</f>
        <v>No Transfer</v>
      </c>
      <c r="G15" s="15">
        <f t="shared" si="0"/>
        <v>1</v>
      </c>
      <c r="H15" t="str">
        <f>IF(G15="Complete", G15, IF(G15="N/A", "N/A", INDEX('Ballot Data'!$1:$1048576, MATCH($A15, 'Ballot Data'!$A:$A, 0), MATCH(G15, 'Ballot Data'!$A$3:$T$3, 0))))</f>
        <v>Michael Sanchez</v>
      </c>
      <c r="I15" t="str">
        <f>IF(G15="N/A", "N/A", IF(H15='Round 2'!$A$10, "Elected", IF(H15='Round 2'!$A$7, "Excluded", IF('Round 2'!$A$4="Complete", "Complete", "Viable"))))</f>
        <v>Excluded</v>
      </c>
      <c r="J15" s="21">
        <f>IF('Round 2'!$A$4="Complete", "Complete", IF(I15="N/A", "N/A", IF(I15="Viable", "No Transfer", IF(I15="Excluded", INDEX('Round 2'!$A$12:$M$617, MATCH($A15, 'Round 2'!$A$12:$A$617, 0), 3)))))</f>
        <v>2</v>
      </c>
      <c r="K15" s="10" t="str">
        <f>IF('Round 2'!$A$4="Complete", "Complete", IF(J15="N/A", "N/A", IF(J15="No Transfer", J15, IF(INDEX('Ballot Data'!$1:$1048576, MATCH($A15, 'Ballot Data'!$A:$A, 0), MATCH(J15, 'Ballot Data'!$A$3:$U$3, 0))="", "Exhausted", INDEX('Ballot Data'!$1:$1048576, MATCH($A15, 'Ballot Data'!$A:$A, 0), MATCH(J15, 'Ballot Data'!$A$3:$U$3, 0))))))</f>
        <v>Franklin Civantos</v>
      </c>
      <c r="L15" s="15">
        <f t="shared" si="1"/>
        <v>2</v>
      </c>
      <c r="M15" t="str">
        <f>IF(L15="Complete", L15, IF(L15="N/A", "N/A", INDEX('Ballot Data'!$1:$1048576, MATCH($A15, 'Ballot Data'!$A:$A, 0), MATCH(L15, 'Ballot Data'!$A$3:$T$3, 0))))</f>
        <v>Franklin Civantos</v>
      </c>
      <c r="N15" t="str">
        <f>IF(L15="N/A", "N/A", IF(M15='Round 3'!$A$10, "Elected", IF(M15='Round 3'!$A$7, "Excluded", IF('Round 3'!$A$4="Complete", "Complete", "Viable"))))</f>
        <v>Elected</v>
      </c>
      <c r="O15" s="21" t="str">
        <f>IF('Round 3'!$A$4="Complete", "Complete", IF(N15="N/A", "N/A", IF(N15="Viable", "No Transfer", IF(N15="Excluded", INDEX('Round 3'!$A$12:$M$617, MATCH($A15, 'Round 3'!$A$12:$A$617, 0), 3)))))</f>
        <v>Complete</v>
      </c>
      <c r="P15" s="10" t="str">
        <f>IF('Round 3'!$A$4="Complete", "Complete", IF(O15="N/A", "N/A", IF(O15="No Transfer", O15, IF(INDEX('Ballot Data'!$1:$1048576, MATCH($A15, 'Ballot Data'!$A:$A, 0), MATCH(O15, 'Ballot Data'!$A$3:$U$3, 0))="", "Exhausted", INDEX('Ballot Data'!$1:$1048576, MATCH($A15, 'Ballot Data'!$A:$A, 0), MATCH(O15, 'Ballot Data'!$A$3:$U$3, 0))))))</f>
        <v>Complete</v>
      </c>
      <c r="Q15" s="15" t="str">
        <f t="shared" si="2"/>
        <v>Complete</v>
      </c>
      <c r="R15" t="str">
        <f>IF(Q15="Complete", Q15, IF(Q15="N/A", "N/A", INDEX('Ballot Data'!$1:$1048576, MATCH($A15, 'Ballot Data'!$A:$A, 0), MATCH(Q15, 'Ballot Data'!$A$3:$T$3, 0))))</f>
        <v>Complete</v>
      </c>
      <c r="S15" t="str">
        <f>IF(Q15="N/A", "N/A", IF(R15='Round 4'!$A$10, "Elected", IF(R15='Round 4'!$A$7, "Excluded", IF('Round 4'!$A$4="Complete", "Complete", "Viable"))))</f>
        <v>Complete</v>
      </c>
      <c r="T15" s="21" t="str">
        <f>IF('Round 4'!$A$4="Complete", "Complete", IF(S15="N/A", "N/A", IF(S15="Viable", "No Transfer", IF(S15="Excluded", INDEX('Round 4'!$A$12:$M$617, MATCH($A15, 'Round 4'!$A$12:$A$617, 0), 3)))))</f>
        <v>Complete</v>
      </c>
      <c r="U15" s="10" t="str">
        <f>IF('Round 4'!$A$4="Complete", "Complete", IF(T15="N/A", "N/A", IF(T15="No Transfer", T15, IF(INDEX('Ballot Data'!$1:$1048576, MATCH($A15, 'Ballot Data'!$A:$A, 0), MATCH(T15, 'Ballot Data'!$A$3:$U$3, 0))="", "Exhausted", INDEX('Ballot Data'!$1:$1048576, MATCH($A15, 'Ballot Data'!$A:$A, 0), MATCH(T15, 'Ballot Data'!$A$3:$U$3, 0))))))</f>
        <v>Complete</v>
      </c>
      <c r="V15" s="15" t="str">
        <f t="shared" si="3"/>
        <v>Complete</v>
      </c>
      <c r="W15" t="str">
        <f>IF(V15="Complete", V15, IF(V15="N/A", "N/A", INDEX('Ballot Data'!$1:$1048576, MATCH($A15, 'Ballot Data'!$A:$A, 0), MATCH(V15, 'Ballot Data'!$A$3:$T$3, 0))))</f>
        <v>Complete</v>
      </c>
      <c r="X15" t="str">
        <f>IF(V15="N/A", "N/A", IF(W15='Round 5'!$A$10, "Elected", IF(W15='Round 5'!$A$7, "Excluded", IF('Round 5'!$A$4="Complete", "Complete", "Viable"))))</f>
        <v>Complete</v>
      </c>
      <c r="Y15" s="21" t="str">
        <f>IF('Round 5'!$A$4="Complete", "Complete", IF(X15="N/A", "N/A", IF(X15="Viable", "No Transfer", IF(X15="Excluded", INDEX('Round 5'!$A$12:$M$617, MATCH($A15, 'Round 5'!$A$12:$A$617, 0), 3)))))</f>
        <v>Complete</v>
      </c>
      <c r="Z15" s="10" t="str">
        <f>IF('Round 5'!$A$4="Complete", "Complete", IF(Y15="N/A", "N/A", IF(Y15="No Transfer", Y15, IF(INDEX('Ballot Data'!$1:$1048576, MATCH($A15, 'Ballot Data'!$A:$A, 0), MATCH(Y15, 'Ballot Data'!$A$3:$U$3, 0))="", "Exhausted", INDEX('Ballot Data'!$1:$1048576, MATCH($A15, 'Ballot Data'!$A:$A, 0), MATCH(Y15, 'Ballot Data'!$A$3:$U$3, 0))))))</f>
        <v>Complete</v>
      </c>
      <c r="AA15" s="15" t="str">
        <f t="shared" si="4"/>
        <v>Complete</v>
      </c>
      <c r="AB15" t="str">
        <f>IF(AA15="Complete", AA15, IF(AA15="N/A", "N/A", INDEX('Ballot Data'!$1:$1048576, MATCH($A15, 'Ballot Data'!$A:$A, 0), MATCH(AA15, 'Ballot Data'!$A$3:$T$3, 0))))</f>
        <v>Complete</v>
      </c>
      <c r="AC15" t="str">
        <f>IF(AA15="N/A", "N/A", IF(AB15='Round 6'!$A$10, "Elected", IF(AB15='Round 6'!$A$7, "Excluded", IF('Round 6'!$A$4="Complete", "Complete", "Viable"))))</f>
        <v>Complete</v>
      </c>
      <c r="AD15" s="21" t="str">
        <f>IF('Round 6'!$A$4="Complete", "Complete", IF(AC15="N/A", "N/A", IF(AC15="Viable", "No Transfer", IF(AC15="Excluded", INDEX('Round 6'!$A$12:$M$617, MATCH($A15, 'Round 6'!$A$12:$A$617, 0), 3)))))</f>
        <v>Complete</v>
      </c>
      <c r="AE15" s="10" t="str">
        <f>IF('Round 6'!$A$4="Complete", "Complete", IF(AD15="N/A", "N/A", IF(AD15="No Transfer", AD15, IF(INDEX('Ballot Data'!$1:$1048576, MATCH($A15, 'Ballot Data'!$A:$A, 0), MATCH(AD15, 'Ballot Data'!$A$3:$U$3, 0))="", "Exhausted", INDEX('Ballot Data'!$1:$1048576, MATCH($A15, 'Ballot Data'!$A:$A, 0), MATCH(AD15, 'Ballot Data'!$A$3:$U$3, 0))))))</f>
        <v>Complete</v>
      </c>
      <c r="AF15" s="15" t="str">
        <f t="shared" si="5"/>
        <v>Complete</v>
      </c>
      <c r="AG15" t="str">
        <f>IF(AF15="Complete", AF15, IF(AF15="N/A", "N/A", INDEX('Ballot Data'!$1:$1048576, MATCH($A15, 'Ballot Data'!$A:$A, 0), MATCH(AF15, 'Ballot Data'!$A$3:$T$3, 0))))</f>
        <v>Complete</v>
      </c>
      <c r="AH15" t="str">
        <f>IF(AF15="N/A", "N/A", IF(AG15='Round 7'!$A$10, "Elected", IF(AG15='Round 7'!$A$7, "Excluded", IF('Round 7'!$A$4="Complete", "Complete", "Viable"))))</f>
        <v>Complete</v>
      </c>
      <c r="AI15" s="21" t="str">
        <f>IF('Round 7'!$A$4="Complete", "Complete", IF(AH15="N/A", "N/A", IF(AH15="Viable", "No Transfer", IF(AH15="Excluded", INDEX('Round 7'!$A$12:$M$617, MATCH($A15, 'Round 7'!$A$12:$A$617, 0), 3)))))</f>
        <v>Complete</v>
      </c>
      <c r="AJ15" s="10" t="str">
        <f>IF('Round 7'!$A$4="Complete", "Complete", IF(AI15="N/A", "N/A", IF(AI15="No Transfer", AI15, IF(INDEX('Ballot Data'!$1:$1048576, MATCH($A15, 'Ballot Data'!$A:$A, 0), MATCH(AI15, 'Ballot Data'!$A$3:$U$3, 0))="", "Exhausted", INDEX('Ballot Data'!$1:$1048576, MATCH($A15, 'Ballot Data'!$A:$A, 0), MATCH(AI15, 'Ballot Data'!$A$3:$U$3, 0))))))</f>
        <v>Complete</v>
      </c>
      <c r="AK15" s="15" t="str">
        <f t="shared" si="6"/>
        <v>Complete</v>
      </c>
      <c r="AL15" t="str">
        <f>IF(AK15="Complete", AK15, IF(AK15="N/A", "N/A", INDEX('Ballot Data'!$1:$1048576, MATCH($A15, 'Ballot Data'!$A:$A, 0), MATCH(AK15, 'Ballot Data'!$A$3:$T$3, 0))))</f>
        <v>Complete</v>
      </c>
      <c r="AM15" t="str">
        <f>IF(AK15="N/A", "N/A", IF(AL15='Round 8'!$A$10, "Elected", IF(AL15='Round 8'!$A$7, "Excluded", IF('Round 8'!$A$4="Complete", "Complete", "Viable"))))</f>
        <v>Complete</v>
      </c>
      <c r="AN15" s="21" t="str">
        <f>IF('Round 8'!$A$4="Complete", "Complete", IF(AM15="N/A", "N/A", IF(AM15="Viable", "No Transfer", IF(AM15="Excluded", INDEX('Round 8'!$A$12:$M$617, MATCH($A15, 'Round 8'!$A$12:$A$617, 0), 3)))))</f>
        <v>Complete</v>
      </c>
      <c r="AO15" s="10" t="str">
        <f>IF('Round 8'!$A$4="Complete", "Complete", IF(AN15="N/A", "N/A", IF(AN15="No Transfer", AN15, IF(INDEX('Ballot Data'!$1:$1048576, MATCH($A15, 'Ballot Data'!$A:$A, 0), MATCH(AN15, 'Ballot Data'!$A$3:$U$3, 0))="", "Exhausted", INDEX('Ballot Data'!$1:$1048576, MATCH($A15, 'Ballot Data'!$A:$A, 0), MATCH(AN15, 'Ballot Data'!$A$3:$U$3, 0))))))</f>
        <v>Complete</v>
      </c>
      <c r="AP15" s="15" t="str">
        <f t="shared" si="7"/>
        <v>Complete</v>
      </c>
      <c r="AQ15" t="str">
        <f>IF(AP15="Complete", AP15, IF(AP15="N/A", "N/A", INDEX('Ballot Data'!$1:$1048576, MATCH($A15, 'Ballot Data'!$A:$A, 0), MATCH(AP15, 'Ballot Data'!$A$3:$T$3, 0))))</f>
        <v>Complete</v>
      </c>
      <c r="AR15" t="str">
        <f>IF(AP15="N/A", "N/A", IF(AQ15='Round 9'!$A$10, "Elected", IF(AQ15='Round 9'!$A$7, "Excluded", IF('Round 9'!$A$4="Complete", "Complete", "Viable"))))</f>
        <v>Complete</v>
      </c>
      <c r="AS15" s="21" t="str">
        <f>IF('Round 9'!$A$4="Complete", "Complete", IF(AR15="N/A", "N/A", IF(AR15="Viable", "No Transfer", IF(AR15="Excluded", INDEX('Round 9'!$A$12:$M$617, MATCH($A15, 'Round 9'!$A$12:$A$617, 0), 3)))))</f>
        <v>Complete</v>
      </c>
      <c r="AT15" s="10" t="str">
        <f>IF('Round 9'!$A$4="Complete", "Complete", IF(AS15="N/A", "N/A", IF(AS15="No Transfer", AS15, IF(INDEX('Ballot Data'!$1:$1048576, MATCH($A15, 'Ballot Data'!$A:$A, 0), MATCH(AS15, 'Ballot Data'!$A$3:$U$3, 0))="", "Exhausted", INDEX('Ballot Data'!$1:$1048576, MATCH($A15, 'Ballot Data'!$A:$A, 0), MATCH(AS15, 'Ballot Data'!$A$3:$U$3, 0))))))</f>
        <v>Complete</v>
      </c>
      <c r="AU15" s="15" t="str">
        <f t="shared" si="8"/>
        <v>Complete</v>
      </c>
      <c r="AV15" t="str">
        <f>IF(AU15="Complete", AU15, IF(AU15="N/A", "N/A", INDEX('Ballot Data'!$1:$1048576, MATCH($A15, 'Ballot Data'!$A:$A, 0), MATCH(AU15, 'Ballot Data'!$A$3:$T$3, 0))))</f>
        <v>Complete</v>
      </c>
      <c r="AW15" t="str">
        <f>IF(AU15="N/A", "N/A", IF(AV15='Round 10'!$A$10, "Elected", IF(AV15='Round 10'!$A$7, "Excluded", IF('Round 10'!$A$4="Complete", "Complete", "Viable"))))</f>
        <v>Complete</v>
      </c>
      <c r="AX15" s="21" t="str">
        <f>IF('Round 10'!$A$4="Complete", "Complete", IF(AW15="N/A", "N/A", IF(AW15="Viable", "No Transfer", IF(AW15="Excluded", INDEX('Round 10'!$A$12:$M$617, MATCH($A15, 'Round 10'!$A$12:$A$617, 0), 3)))))</f>
        <v>Complete</v>
      </c>
      <c r="AY15" s="10" t="str">
        <f>IF('Round 10'!$A$4="Complete", "Complete", IF(AX15="N/A", "N/A", IF(AX15="No Transfer", AX15, IF(INDEX('Ballot Data'!$1:$1048576, MATCH($A15, 'Ballot Data'!$A:$A, 0), MATCH(AX15, 'Ballot Data'!$A$3:$U$3, 0))="", "Exhausted", INDEX('Ballot Data'!$1:$1048576, MATCH($A15, 'Ballot Data'!$A:$A, 0), MATCH(AX15, 'Ballot Data'!$A$3:$U$3, 0))))))</f>
        <v>Complete</v>
      </c>
    </row>
    <row r="16" spans="1:51" x14ac:dyDescent="0.25">
      <c r="A16">
        <f>'Ballot Data'!A17</f>
        <v>160</v>
      </c>
      <c r="B16">
        <v>1</v>
      </c>
      <c r="C16" t="str">
        <f>INDEX('Ballot Data'!$1:$1048576, MATCH($A16, 'Ballot Data'!$A:$A, 0), MATCH(B16, 'Ballot Data'!$A$3:$T$3, 0))</f>
        <v>Will Danon</v>
      </c>
      <c r="D16" t="str">
        <f>IF(C16='Round 1'!$A$10, "Elected", IF(C16='Round 1'!$A$7, "Excluded", IF('Round 1'!$A$4="Complete", "Complete", "Viable")))</f>
        <v>Viable</v>
      </c>
      <c r="E16" s="21" t="str">
        <f>IF('Round 1'!$A$4="Complete", "Complete", IF(D16="N/A", "N/A", IF(D16="Viable", "No Transfer", IF(D16="Excluded", INDEX('Round 1'!$A$12:$M$617, MATCH($A16, 'Round 1'!$A$12:$A$617, 0), 3)))))</f>
        <v>No Transfer</v>
      </c>
      <c r="F16" s="10" t="str">
        <f>IF('Round 1'!$A$4="Complete", "Complete", IF(E16="N/A", "N/A", IF(E16="No Transfer", E16, IF(INDEX('Ballot Data'!$1:$1048576, MATCH($A16, 'Ballot Data'!$A:$A, 0), MATCH(E16, 'Ballot Data'!$A$3:$U$3, 0))="", "Exhausted", INDEX('Ballot Data'!$1:$1048576, MATCH($A16, 'Ballot Data'!$A:$A, 0), MATCH(E16, 'Ballot Data'!$A$3:$U$3, 0))))))</f>
        <v>No Transfer</v>
      </c>
      <c r="G16" s="15">
        <f t="shared" si="0"/>
        <v>1</v>
      </c>
      <c r="H16" t="str">
        <f>IF(G16="Complete", G16, IF(G16="N/A", "N/A", INDEX('Ballot Data'!$1:$1048576, MATCH($A16, 'Ballot Data'!$A:$A, 0), MATCH(G16, 'Ballot Data'!$A$3:$T$3, 0))))</f>
        <v>Will Danon</v>
      </c>
      <c r="I16" t="str">
        <f>IF(G16="N/A", "N/A", IF(H16='Round 2'!$A$10, "Elected", IF(H16='Round 2'!$A$7, "Excluded", IF('Round 2'!$A$4="Complete", "Complete", "Viable"))))</f>
        <v>Viable</v>
      </c>
      <c r="J16" s="21" t="str">
        <f>IF('Round 2'!$A$4="Complete", "Complete", IF(I16="N/A", "N/A", IF(I16="Viable", "No Transfer", IF(I16="Excluded", INDEX('Round 2'!$A$12:$M$617, MATCH($A16, 'Round 2'!$A$12:$A$617, 0), 3)))))</f>
        <v>No Transfer</v>
      </c>
      <c r="K16" s="10" t="str">
        <f>IF('Round 2'!$A$4="Complete", "Complete", IF(J16="N/A", "N/A", IF(J16="No Transfer", J16, IF(INDEX('Ballot Data'!$1:$1048576, MATCH($A16, 'Ballot Data'!$A:$A, 0), MATCH(J16, 'Ballot Data'!$A$3:$U$3, 0))="", "Exhausted", INDEX('Ballot Data'!$1:$1048576, MATCH($A16, 'Ballot Data'!$A:$A, 0), MATCH(J16, 'Ballot Data'!$A$3:$U$3, 0))))))</f>
        <v>No Transfer</v>
      </c>
      <c r="L16" s="15">
        <f t="shared" si="1"/>
        <v>1</v>
      </c>
      <c r="M16" t="str">
        <f>IF(L16="Complete", L16, IF(L16="N/A", "N/A", INDEX('Ballot Data'!$1:$1048576, MATCH($A16, 'Ballot Data'!$A:$A, 0), MATCH(L16, 'Ballot Data'!$A$3:$T$3, 0))))</f>
        <v>Will Danon</v>
      </c>
      <c r="N16" t="str">
        <f>IF(L16="N/A", "N/A", IF(M16='Round 3'!$A$10, "Elected", IF(M16='Round 3'!$A$7, "Excluded", IF('Round 3'!$A$4="Complete", "Complete", "Viable"))))</f>
        <v>Complete</v>
      </c>
      <c r="O16" s="21" t="str">
        <f>IF('Round 3'!$A$4="Complete", "Complete", IF(N16="N/A", "N/A", IF(N16="Viable", "No Transfer", IF(N16="Excluded", INDEX('Round 3'!$A$12:$M$617, MATCH($A16, 'Round 3'!$A$12:$A$617, 0), 3)))))</f>
        <v>Complete</v>
      </c>
      <c r="P16" s="10" t="str">
        <f>IF('Round 3'!$A$4="Complete", "Complete", IF(O16="N/A", "N/A", IF(O16="No Transfer", O16, IF(INDEX('Ballot Data'!$1:$1048576, MATCH($A16, 'Ballot Data'!$A:$A, 0), MATCH(O16, 'Ballot Data'!$A$3:$U$3, 0))="", "Exhausted", INDEX('Ballot Data'!$1:$1048576, MATCH($A16, 'Ballot Data'!$A:$A, 0), MATCH(O16, 'Ballot Data'!$A$3:$U$3, 0))))))</f>
        <v>Complete</v>
      </c>
      <c r="Q16" s="15" t="str">
        <f t="shared" si="2"/>
        <v>Complete</v>
      </c>
      <c r="R16" t="str">
        <f>IF(Q16="Complete", Q16, IF(Q16="N/A", "N/A", INDEX('Ballot Data'!$1:$1048576, MATCH($A16, 'Ballot Data'!$A:$A, 0), MATCH(Q16, 'Ballot Data'!$A$3:$T$3, 0))))</f>
        <v>Complete</v>
      </c>
      <c r="S16" t="str">
        <f>IF(Q16="N/A", "N/A", IF(R16='Round 4'!$A$10, "Elected", IF(R16='Round 4'!$A$7, "Excluded", IF('Round 4'!$A$4="Complete", "Complete", "Viable"))))</f>
        <v>Complete</v>
      </c>
      <c r="T16" s="21" t="str">
        <f>IF('Round 4'!$A$4="Complete", "Complete", IF(S16="N/A", "N/A", IF(S16="Viable", "No Transfer", IF(S16="Excluded", INDEX('Round 4'!$A$12:$M$617, MATCH($A16, 'Round 4'!$A$12:$A$617, 0), 3)))))</f>
        <v>Complete</v>
      </c>
      <c r="U16" s="10" t="str">
        <f>IF('Round 4'!$A$4="Complete", "Complete", IF(T16="N/A", "N/A", IF(T16="No Transfer", T16, IF(INDEX('Ballot Data'!$1:$1048576, MATCH($A16, 'Ballot Data'!$A:$A, 0), MATCH(T16, 'Ballot Data'!$A$3:$U$3, 0))="", "Exhausted", INDEX('Ballot Data'!$1:$1048576, MATCH($A16, 'Ballot Data'!$A:$A, 0), MATCH(T16, 'Ballot Data'!$A$3:$U$3, 0))))))</f>
        <v>Complete</v>
      </c>
      <c r="V16" s="15" t="str">
        <f t="shared" si="3"/>
        <v>Complete</v>
      </c>
      <c r="W16" t="str">
        <f>IF(V16="Complete", V16, IF(V16="N/A", "N/A", INDEX('Ballot Data'!$1:$1048576, MATCH($A16, 'Ballot Data'!$A:$A, 0), MATCH(V16, 'Ballot Data'!$A$3:$T$3, 0))))</f>
        <v>Complete</v>
      </c>
      <c r="X16" t="str">
        <f>IF(V16="N/A", "N/A", IF(W16='Round 5'!$A$10, "Elected", IF(W16='Round 5'!$A$7, "Excluded", IF('Round 5'!$A$4="Complete", "Complete", "Viable"))))</f>
        <v>Complete</v>
      </c>
      <c r="Y16" s="21" t="str">
        <f>IF('Round 5'!$A$4="Complete", "Complete", IF(X16="N/A", "N/A", IF(X16="Viable", "No Transfer", IF(X16="Excluded", INDEX('Round 5'!$A$12:$M$617, MATCH($A16, 'Round 5'!$A$12:$A$617, 0), 3)))))</f>
        <v>Complete</v>
      </c>
      <c r="Z16" s="10" t="str">
        <f>IF('Round 5'!$A$4="Complete", "Complete", IF(Y16="N/A", "N/A", IF(Y16="No Transfer", Y16, IF(INDEX('Ballot Data'!$1:$1048576, MATCH($A16, 'Ballot Data'!$A:$A, 0), MATCH(Y16, 'Ballot Data'!$A$3:$U$3, 0))="", "Exhausted", INDEX('Ballot Data'!$1:$1048576, MATCH($A16, 'Ballot Data'!$A:$A, 0), MATCH(Y16, 'Ballot Data'!$A$3:$U$3, 0))))))</f>
        <v>Complete</v>
      </c>
      <c r="AA16" s="15" t="str">
        <f t="shared" si="4"/>
        <v>Complete</v>
      </c>
      <c r="AB16" t="str">
        <f>IF(AA16="Complete", AA16, IF(AA16="N/A", "N/A", INDEX('Ballot Data'!$1:$1048576, MATCH($A16, 'Ballot Data'!$A:$A, 0), MATCH(AA16, 'Ballot Data'!$A$3:$T$3, 0))))</f>
        <v>Complete</v>
      </c>
      <c r="AC16" t="str">
        <f>IF(AA16="N/A", "N/A", IF(AB16='Round 6'!$A$10, "Elected", IF(AB16='Round 6'!$A$7, "Excluded", IF('Round 6'!$A$4="Complete", "Complete", "Viable"))))</f>
        <v>Complete</v>
      </c>
      <c r="AD16" s="21" t="str">
        <f>IF('Round 6'!$A$4="Complete", "Complete", IF(AC16="N/A", "N/A", IF(AC16="Viable", "No Transfer", IF(AC16="Excluded", INDEX('Round 6'!$A$12:$M$617, MATCH($A16, 'Round 6'!$A$12:$A$617, 0), 3)))))</f>
        <v>Complete</v>
      </c>
      <c r="AE16" s="10" t="str">
        <f>IF('Round 6'!$A$4="Complete", "Complete", IF(AD16="N/A", "N/A", IF(AD16="No Transfer", AD16, IF(INDEX('Ballot Data'!$1:$1048576, MATCH($A16, 'Ballot Data'!$A:$A, 0), MATCH(AD16, 'Ballot Data'!$A$3:$U$3, 0))="", "Exhausted", INDEX('Ballot Data'!$1:$1048576, MATCH($A16, 'Ballot Data'!$A:$A, 0), MATCH(AD16, 'Ballot Data'!$A$3:$U$3, 0))))))</f>
        <v>Complete</v>
      </c>
      <c r="AF16" s="15" t="str">
        <f t="shared" si="5"/>
        <v>Complete</v>
      </c>
      <c r="AG16" t="str">
        <f>IF(AF16="Complete", AF16, IF(AF16="N/A", "N/A", INDEX('Ballot Data'!$1:$1048576, MATCH($A16, 'Ballot Data'!$A:$A, 0), MATCH(AF16, 'Ballot Data'!$A$3:$T$3, 0))))</f>
        <v>Complete</v>
      </c>
      <c r="AH16" t="str">
        <f>IF(AF16="N/A", "N/A", IF(AG16='Round 7'!$A$10, "Elected", IF(AG16='Round 7'!$A$7, "Excluded", IF('Round 7'!$A$4="Complete", "Complete", "Viable"))))</f>
        <v>Complete</v>
      </c>
      <c r="AI16" s="21" t="str">
        <f>IF('Round 7'!$A$4="Complete", "Complete", IF(AH16="N/A", "N/A", IF(AH16="Viable", "No Transfer", IF(AH16="Excluded", INDEX('Round 7'!$A$12:$M$617, MATCH($A16, 'Round 7'!$A$12:$A$617, 0), 3)))))</f>
        <v>Complete</v>
      </c>
      <c r="AJ16" s="10" t="str">
        <f>IF('Round 7'!$A$4="Complete", "Complete", IF(AI16="N/A", "N/A", IF(AI16="No Transfer", AI16, IF(INDEX('Ballot Data'!$1:$1048576, MATCH($A16, 'Ballot Data'!$A:$A, 0), MATCH(AI16, 'Ballot Data'!$A$3:$U$3, 0))="", "Exhausted", INDEX('Ballot Data'!$1:$1048576, MATCH($A16, 'Ballot Data'!$A:$A, 0), MATCH(AI16, 'Ballot Data'!$A$3:$U$3, 0))))))</f>
        <v>Complete</v>
      </c>
      <c r="AK16" s="15" t="str">
        <f t="shared" si="6"/>
        <v>Complete</v>
      </c>
      <c r="AL16" t="str">
        <f>IF(AK16="Complete", AK16, IF(AK16="N/A", "N/A", INDEX('Ballot Data'!$1:$1048576, MATCH($A16, 'Ballot Data'!$A:$A, 0), MATCH(AK16, 'Ballot Data'!$A$3:$T$3, 0))))</f>
        <v>Complete</v>
      </c>
      <c r="AM16" t="str">
        <f>IF(AK16="N/A", "N/A", IF(AL16='Round 8'!$A$10, "Elected", IF(AL16='Round 8'!$A$7, "Excluded", IF('Round 8'!$A$4="Complete", "Complete", "Viable"))))</f>
        <v>Complete</v>
      </c>
      <c r="AN16" s="21" t="str">
        <f>IF('Round 8'!$A$4="Complete", "Complete", IF(AM16="N/A", "N/A", IF(AM16="Viable", "No Transfer", IF(AM16="Excluded", INDEX('Round 8'!$A$12:$M$617, MATCH($A16, 'Round 8'!$A$12:$A$617, 0), 3)))))</f>
        <v>Complete</v>
      </c>
      <c r="AO16" s="10" t="str">
        <f>IF('Round 8'!$A$4="Complete", "Complete", IF(AN16="N/A", "N/A", IF(AN16="No Transfer", AN16, IF(INDEX('Ballot Data'!$1:$1048576, MATCH($A16, 'Ballot Data'!$A:$A, 0), MATCH(AN16, 'Ballot Data'!$A$3:$U$3, 0))="", "Exhausted", INDEX('Ballot Data'!$1:$1048576, MATCH($A16, 'Ballot Data'!$A:$A, 0), MATCH(AN16, 'Ballot Data'!$A$3:$U$3, 0))))))</f>
        <v>Complete</v>
      </c>
      <c r="AP16" s="15" t="str">
        <f t="shared" si="7"/>
        <v>Complete</v>
      </c>
      <c r="AQ16" t="str">
        <f>IF(AP16="Complete", AP16, IF(AP16="N/A", "N/A", INDEX('Ballot Data'!$1:$1048576, MATCH($A16, 'Ballot Data'!$A:$A, 0), MATCH(AP16, 'Ballot Data'!$A$3:$T$3, 0))))</f>
        <v>Complete</v>
      </c>
      <c r="AR16" t="str">
        <f>IF(AP16="N/A", "N/A", IF(AQ16='Round 9'!$A$10, "Elected", IF(AQ16='Round 9'!$A$7, "Excluded", IF('Round 9'!$A$4="Complete", "Complete", "Viable"))))</f>
        <v>Complete</v>
      </c>
      <c r="AS16" s="21" t="str">
        <f>IF('Round 9'!$A$4="Complete", "Complete", IF(AR16="N/A", "N/A", IF(AR16="Viable", "No Transfer", IF(AR16="Excluded", INDEX('Round 9'!$A$12:$M$617, MATCH($A16, 'Round 9'!$A$12:$A$617, 0), 3)))))</f>
        <v>Complete</v>
      </c>
      <c r="AT16" s="10" t="str">
        <f>IF('Round 9'!$A$4="Complete", "Complete", IF(AS16="N/A", "N/A", IF(AS16="No Transfer", AS16, IF(INDEX('Ballot Data'!$1:$1048576, MATCH($A16, 'Ballot Data'!$A:$A, 0), MATCH(AS16, 'Ballot Data'!$A$3:$U$3, 0))="", "Exhausted", INDEX('Ballot Data'!$1:$1048576, MATCH($A16, 'Ballot Data'!$A:$A, 0), MATCH(AS16, 'Ballot Data'!$A$3:$U$3, 0))))))</f>
        <v>Complete</v>
      </c>
      <c r="AU16" s="15" t="str">
        <f t="shared" si="8"/>
        <v>Complete</v>
      </c>
      <c r="AV16" t="str">
        <f>IF(AU16="Complete", AU16, IF(AU16="N/A", "N/A", INDEX('Ballot Data'!$1:$1048576, MATCH($A16, 'Ballot Data'!$A:$A, 0), MATCH(AU16, 'Ballot Data'!$A$3:$T$3, 0))))</f>
        <v>Complete</v>
      </c>
      <c r="AW16" t="str">
        <f>IF(AU16="N/A", "N/A", IF(AV16='Round 10'!$A$10, "Elected", IF(AV16='Round 10'!$A$7, "Excluded", IF('Round 10'!$A$4="Complete", "Complete", "Viable"))))</f>
        <v>Complete</v>
      </c>
      <c r="AX16" s="21" t="str">
        <f>IF('Round 10'!$A$4="Complete", "Complete", IF(AW16="N/A", "N/A", IF(AW16="Viable", "No Transfer", IF(AW16="Excluded", INDEX('Round 10'!$A$12:$M$617, MATCH($A16, 'Round 10'!$A$12:$A$617, 0), 3)))))</f>
        <v>Complete</v>
      </c>
      <c r="AY16" s="10" t="str">
        <f>IF('Round 10'!$A$4="Complete", "Complete", IF(AX16="N/A", "N/A", IF(AX16="No Transfer", AX16, IF(INDEX('Ballot Data'!$1:$1048576, MATCH($A16, 'Ballot Data'!$A:$A, 0), MATCH(AX16, 'Ballot Data'!$A$3:$U$3, 0))="", "Exhausted", INDEX('Ballot Data'!$1:$1048576, MATCH($A16, 'Ballot Data'!$A:$A, 0), MATCH(AX16, 'Ballot Data'!$A$3:$U$3, 0))))))</f>
        <v>Complete</v>
      </c>
    </row>
    <row r="17" spans="1:51" x14ac:dyDescent="0.25">
      <c r="A17">
        <f>'Ballot Data'!A18</f>
        <v>253</v>
      </c>
      <c r="B17">
        <v>1</v>
      </c>
      <c r="C17" t="str">
        <f>INDEX('Ballot Data'!$1:$1048576, MATCH($A17, 'Ballot Data'!$A:$A, 0), MATCH(B17, 'Ballot Data'!$A$3:$T$3, 0))</f>
        <v>Will Danon</v>
      </c>
      <c r="D17" t="str">
        <f>IF(C17='Round 1'!$A$10, "Elected", IF(C17='Round 1'!$A$7, "Excluded", IF('Round 1'!$A$4="Complete", "Complete", "Viable")))</f>
        <v>Viable</v>
      </c>
      <c r="E17" s="21" t="str">
        <f>IF('Round 1'!$A$4="Complete", "Complete", IF(D17="N/A", "N/A", IF(D17="Viable", "No Transfer", IF(D17="Excluded", INDEX('Round 1'!$A$12:$M$617, MATCH($A17, 'Round 1'!$A$12:$A$617, 0), 3)))))</f>
        <v>No Transfer</v>
      </c>
      <c r="F17" s="10" t="str">
        <f>IF('Round 1'!$A$4="Complete", "Complete", IF(E17="N/A", "N/A", IF(E17="No Transfer", E17, IF(INDEX('Ballot Data'!$1:$1048576, MATCH($A17, 'Ballot Data'!$A:$A, 0), MATCH(E17, 'Ballot Data'!$A$3:$U$3, 0))="", "Exhausted", INDEX('Ballot Data'!$1:$1048576, MATCH($A17, 'Ballot Data'!$A:$A, 0), MATCH(E17, 'Ballot Data'!$A$3:$U$3, 0))))))</f>
        <v>No Transfer</v>
      </c>
      <c r="G17" s="15">
        <f t="shared" si="0"/>
        <v>1</v>
      </c>
      <c r="H17" t="str">
        <f>IF(G17="Complete", G17, IF(G17="N/A", "N/A", INDEX('Ballot Data'!$1:$1048576, MATCH($A17, 'Ballot Data'!$A:$A, 0), MATCH(G17, 'Ballot Data'!$A$3:$T$3, 0))))</f>
        <v>Will Danon</v>
      </c>
      <c r="I17" t="str">
        <f>IF(G17="N/A", "N/A", IF(H17='Round 2'!$A$10, "Elected", IF(H17='Round 2'!$A$7, "Excluded", IF('Round 2'!$A$4="Complete", "Complete", "Viable"))))</f>
        <v>Viable</v>
      </c>
      <c r="J17" s="21" t="str">
        <f>IF('Round 2'!$A$4="Complete", "Complete", IF(I17="N/A", "N/A", IF(I17="Viable", "No Transfer", IF(I17="Excluded", INDEX('Round 2'!$A$12:$M$617, MATCH($A17, 'Round 2'!$A$12:$A$617, 0), 3)))))</f>
        <v>No Transfer</v>
      </c>
      <c r="K17" s="10" t="str">
        <f>IF('Round 2'!$A$4="Complete", "Complete", IF(J17="N/A", "N/A", IF(J17="No Transfer", J17, IF(INDEX('Ballot Data'!$1:$1048576, MATCH($A17, 'Ballot Data'!$A:$A, 0), MATCH(J17, 'Ballot Data'!$A$3:$U$3, 0))="", "Exhausted", INDEX('Ballot Data'!$1:$1048576, MATCH($A17, 'Ballot Data'!$A:$A, 0), MATCH(J17, 'Ballot Data'!$A$3:$U$3, 0))))))</f>
        <v>No Transfer</v>
      </c>
      <c r="L17" s="15">
        <f t="shared" si="1"/>
        <v>1</v>
      </c>
      <c r="M17" t="str">
        <f>IF(L17="Complete", L17, IF(L17="N/A", "N/A", INDEX('Ballot Data'!$1:$1048576, MATCH($A17, 'Ballot Data'!$A:$A, 0), MATCH(L17, 'Ballot Data'!$A$3:$T$3, 0))))</f>
        <v>Will Danon</v>
      </c>
      <c r="N17" t="str">
        <f>IF(L17="N/A", "N/A", IF(M17='Round 3'!$A$10, "Elected", IF(M17='Round 3'!$A$7, "Excluded", IF('Round 3'!$A$4="Complete", "Complete", "Viable"))))</f>
        <v>Complete</v>
      </c>
      <c r="O17" s="21" t="str">
        <f>IF('Round 3'!$A$4="Complete", "Complete", IF(N17="N/A", "N/A", IF(N17="Viable", "No Transfer", IF(N17="Excluded", INDEX('Round 3'!$A$12:$M$617, MATCH($A17, 'Round 3'!$A$12:$A$617, 0), 3)))))</f>
        <v>Complete</v>
      </c>
      <c r="P17" s="10" t="str">
        <f>IF('Round 3'!$A$4="Complete", "Complete", IF(O17="N/A", "N/A", IF(O17="No Transfer", O17, IF(INDEX('Ballot Data'!$1:$1048576, MATCH($A17, 'Ballot Data'!$A:$A, 0), MATCH(O17, 'Ballot Data'!$A$3:$U$3, 0))="", "Exhausted", INDEX('Ballot Data'!$1:$1048576, MATCH($A17, 'Ballot Data'!$A:$A, 0), MATCH(O17, 'Ballot Data'!$A$3:$U$3, 0))))))</f>
        <v>Complete</v>
      </c>
      <c r="Q17" s="15" t="str">
        <f t="shared" si="2"/>
        <v>Complete</v>
      </c>
      <c r="R17" t="str">
        <f>IF(Q17="Complete", Q17, IF(Q17="N/A", "N/A", INDEX('Ballot Data'!$1:$1048576, MATCH($A17, 'Ballot Data'!$A:$A, 0), MATCH(Q17, 'Ballot Data'!$A$3:$T$3, 0))))</f>
        <v>Complete</v>
      </c>
      <c r="S17" t="str">
        <f>IF(Q17="N/A", "N/A", IF(R17='Round 4'!$A$10, "Elected", IF(R17='Round 4'!$A$7, "Excluded", IF('Round 4'!$A$4="Complete", "Complete", "Viable"))))</f>
        <v>Complete</v>
      </c>
      <c r="T17" s="21" t="str">
        <f>IF('Round 4'!$A$4="Complete", "Complete", IF(S17="N/A", "N/A", IF(S17="Viable", "No Transfer", IF(S17="Excluded", INDEX('Round 4'!$A$12:$M$617, MATCH($A17, 'Round 4'!$A$12:$A$617, 0), 3)))))</f>
        <v>Complete</v>
      </c>
      <c r="U17" s="10" t="str">
        <f>IF('Round 4'!$A$4="Complete", "Complete", IF(T17="N/A", "N/A", IF(T17="No Transfer", T17, IF(INDEX('Ballot Data'!$1:$1048576, MATCH($A17, 'Ballot Data'!$A:$A, 0), MATCH(T17, 'Ballot Data'!$A$3:$U$3, 0))="", "Exhausted", INDEX('Ballot Data'!$1:$1048576, MATCH($A17, 'Ballot Data'!$A:$A, 0), MATCH(T17, 'Ballot Data'!$A$3:$U$3, 0))))))</f>
        <v>Complete</v>
      </c>
      <c r="V17" s="15" t="str">
        <f t="shared" si="3"/>
        <v>Complete</v>
      </c>
      <c r="W17" t="str">
        <f>IF(V17="Complete", V17, IF(V17="N/A", "N/A", INDEX('Ballot Data'!$1:$1048576, MATCH($A17, 'Ballot Data'!$A:$A, 0), MATCH(V17, 'Ballot Data'!$A$3:$T$3, 0))))</f>
        <v>Complete</v>
      </c>
      <c r="X17" t="str">
        <f>IF(V17="N/A", "N/A", IF(W17='Round 5'!$A$10, "Elected", IF(W17='Round 5'!$A$7, "Excluded", IF('Round 5'!$A$4="Complete", "Complete", "Viable"))))</f>
        <v>Complete</v>
      </c>
      <c r="Y17" s="21" t="str">
        <f>IF('Round 5'!$A$4="Complete", "Complete", IF(X17="N/A", "N/A", IF(X17="Viable", "No Transfer", IF(X17="Excluded", INDEX('Round 5'!$A$12:$M$617, MATCH($A17, 'Round 5'!$A$12:$A$617, 0), 3)))))</f>
        <v>Complete</v>
      </c>
      <c r="Z17" s="10" t="str">
        <f>IF('Round 5'!$A$4="Complete", "Complete", IF(Y17="N/A", "N/A", IF(Y17="No Transfer", Y17, IF(INDEX('Ballot Data'!$1:$1048576, MATCH($A17, 'Ballot Data'!$A:$A, 0), MATCH(Y17, 'Ballot Data'!$A$3:$U$3, 0))="", "Exhausted", INDEX('Ballot Data'!$1:$1048576, MATCH($A17, 'Ballot Data'!$A:$A, 0), MATCH(Y17, 'Ballot Data'!$A$3:$U$3, 0))))))</f>
        <v>Complete</v>
      </c>
      <c r="AA17" s="15" t="str">
        <f t="shared" si="4"/>
        <v>Complete</v>
      </c>
      <c r="AB17" t="str">
        <f>IF(AA17="Complete", AA17, IF(AA17="N/A", "N/A", INDEX('Ballot Data'!$1:$1048576, MATCH($A17, 'Ballot Data'!$A:$A, 0), MATCH(AA17, 'Ballot Data'!$A$3:$T$3, 0))))</f>
        <v>Complete</v>
      </c>
      <c r="AC17" t="str">
        <f>IF(AA17="N/A", "N/A", IF(AB17='Round 6'!$A$10, "Elected", IF(AB17='Round 6'!$A$7, "Excluded", IF('Round 6'!$A$4="Complete", "Complete", "Viable"))))</f>
        <v>Complete</v>
      </c>
      <c r="AD17" s="21" t="str">
        <f>IF('Round 6'!$A$4="Complete", "Complete", IF(AC17="N/A", "N/A", IF(AC17="Viable", "No Transfer", IF(AC17="Excluded", INDEX('Round 6'!$A$12:$M$617, MATCH($A17, 'Round 6'!$A$12:$A$617, 0), 3)))))</f>
        <v>Complete</v>
      </c>
      <c r="AE17" s="10" t="str">
        <f>IF('Round 6'!$A$4="Complete", "Complete", IF(AD17="N/A", "N/A", IF(AD17="No Transfer", AD17, IF(INDEX('Ballot Data'!$1:$1048576, MATCH($A17, 'Ballot Data'!$A:$A, 0), MATCH(AD17, 'Ballot Data'!$A$3:$U$3, 0))="", "Exhausted", INDEX('Ballot Data'!$1:$1048576, MATCH($A17, 'Ballot Data'!$A:$A, 0), MATCH(AD17, 'Ballot Data'!$A$3:$U$3, 0))))))</f>
        <v>Complete</v>
      </c>
      <c r="AF17" s="15" t="str">
        <f t="shared" si="5"/>
        <v>Complete</v>
      </c>
      <c r="AG17" t="str">
        <f>IF(AF17="Complete", AF17, IF(AF17="N/A", "N/A", INDEX('Ballot Data'!$1:$1048576, MATCH($A17, 'Ballot Data'!$A:$A, 0), MATCH(AF17, 'Ballot Data'!$A$3:$T$3, 0))))</f>
        <v>Complete</v>
      </c>
      <c r="AH17" t="str">
        <f>IF(AF17="N/A", "N/A", IF(AG17='Round 7'!$A$10, "Elected", IF(AG17='Round 7'!$A$7, "Excluded", IF('Round 7'!$A$4="Complete", "Complete", "Viable"))))</f>
        <v>Complete</v>
      </c>
      <c r="AI17" s="21" t="str">
        <f>IF('Round 7'!$A$4="Complete", "Complete", IF(AH17="N/A", "N/A", IF(AH17="Viable", "No Transfer", IF(AH17="Excluded", INDEX('Round 7'!$A$12:$M$617, MATCH($A17, 'Round 7'!$A$12:$A$617, 0), 3)))))</f>
        <v>Complete</v>
      </c>
      <c r="AJ17" s="10" t="str">
        <f>IF('Round 7'!$A$4="Complete", "Complete", IF(AI17="N/A", "N/A", IF(AI17="No Transfer", AI17, IF(INDEX('Ballot Data'!$1:$1048576, MATCH($A17, 'Ballot Data'!$A:$A, 0), MATCH(AI17, 'Ballot Data'!$A$3:$U$3, 0))="", "Exhausted", INDEX('Ballot Data'!$1:$1048576, MATCH($A17, 'Ballot Data'!$A:$A, 0), MATCH(AI17, 'Ballot Data'!$A$3:$U$3, 0))))))</f>
        <v>Complete</v>
      </c>
      <c r="AK17" s="15" t="str">
        <f t="shared" si="6"/>
        <v>Complete</v>
      </c>
      <c r="AL17" t="str">
        <f>IF(AK17="Complete", AK17, IF(AK17="N/A", "N/A", INDEX('Ballot Data'!$1:$1048576, MATCH($A17, 'Ballot Data'!$A:$A, 0), MATCH(AK17, 'Ballot Data'!$A$3:$T$3, 0))))</f>
        <v>Complete</v>
      </c>
      <c r="AM17" t="str">
        <f>IF(AK17="N/A", "N/A", IF(AL17='Round 8'!$A$10, "Elected", IF(AL17='Round 8'!$A$7, "Excluded", IF('Round 8'!$A$4="Complete", "Complete", "Viable"))))</f>
        <v>Complete</v>
      </c>
      <c r="AN17" s="21" t="str">
        <f>IF('Round 8'!$A$4="Complete", "Complete", IF(AM17="N/A", "N/A", IF(AM17="Viable", "No Transfer", IF(AM17="Excluded", INDEX('Round 8'!$A$12:$M$617, MATCH($A17, 'Round 8'!$A$12:$A$617, 0), 3)))))</f>
        <v>Complete</v>
      </c>
      <c r="AO17" s="10" t="str">
        <f>IF('Round 8'!$A$4="Complete", "Complete", IF(AN17="N/A", "N/A", IF(AN17="No Transfer", AN17, IF(INDEX('Ballot Data'!$1:$1048576, MATCH($A17, 'Ballot Data'!$A:$A, 0), MATCH(AN17, 'Ballot Data'!$A$3:$U$3, 0))="", "Exhausted", INDEX('Ballot Data'!$1:$1048576, MATCH($A17, 'Ballot Data'!$A:$A, 0), MATCH(AN17, 'Ballot Data'!$A$3:$U$3, 0))))))</f>
        <v>Complete</v>
      </c>
      <c r="AP17" s="15" t="str">
        <f t="shared" si="7"/>
        <v>Complete</v>
      </c>
      <c r="AQ17" t="str">
        <f>IF(AP17="Complete", AP17, IF(AP17="N/A", "N/A", INDEX('Ballot Data'!$1:$1048576, MATCH($A17, 'Ballot Data'!$A:$A, 0), MATCH(AP17, 'Ballot Data'!$A$3:$T$3, 0))))</f>
        <v>Complete</v>
      </c>
      <c r="AR17" t="str">
        <f>IF(AP17="N/A", "N/A", IF(AQ17='Round 9'!$A$10, "Elected", IF(AQ17='Round 9'!$A$7, "Excluded", IF('Round 9'!$A$4="Complete", "Complete", "Viable"))))</f>
        <v>Complete</v>
      </c>
      <c r="AS17" s="21" t="str">
        <f>IF('Round 9'!$A$4="Complete", "Complete", IF(AR17="N/A", "N/A", IF(AR17="Viable", "No Transfer", IF(AR17="Excluded", INDEX('Round 9'!$A$12:$M$617, MATCH($A17, 'Round 9'!$A$12:$A$617, 0), 3)))))</f>
        <v>Complete</v>
      </c>
      <c r="AT17" s="10" t="str">
        <f>IF('Round 9'!$A$4="Complete", "Complete", IF(AS17="N/A", "N/A", IF(AS17="No Transfer", AS17, IF(INDEX('Ballot Data'!$1:$1048576, MATCH($A17, 'Ballot Data'!$A:$A, 0), MATCH(AS17, 'Ballot Data'!$A$3:$U$3, 0))="", "Exhausted", INDEX('Ballot Data'!$1:$1048576, MATCH($A17, 'Ballot Data'!$A:$A, 0), MATCH(AS17, 'Ballot Data'!$A$3:$U$3, 0))))))</f>
        <v>Complete</v>
      </c>
      <c r="AU17" s="15" t="str">
        <f t="shared" si="8"/>
        <v>Complete</v>
      </c>
      <c r="AV17" t="str">
        <f>IF(AU17="Complete", AU17, IF(AU17="N/A", "N/A", INDEX('Ballot Data'!$1:$1048576, MATCH($A17, 'Ballot Data'!$A:$A, 0), MATCH(AU17, 'Ballot Data'!$A$3:$T$3, 0))))</f>
        <v>Complete</v>
      </c>
      <c r="AW17" t="str">
        <f>IF(AU17="N/A", "N/A", IF(AV17='Round 10'!$A$10, "Elected", IF(AV17='Round 10'!$A$7, "Excluded", IF('Round 10'!$A$4="Complete", "Complete", "Viable"))))</f>
        <v>Complete</v>
      </c>
      <c r="AX17" s="21" t="str">
        <f>IF('Round 10'!$A$4="Complete", "Complete", IF(AW17="N/A", "N/A", IF(AW17="Viable", "No Transfer", IF(AW17="Excluded", INDEX('Round 10'!$A$12:$M$617, MATCH($A17, 'Round 10'!$A$12:$A$617, 0), 3)))))</f>
        <v>Complete</v>
      </c>
      <c r="AY17" s="10" t="str">
        <f>IF('Round 10'!$A$4="Complete", "Complete", IF(AX17="N/A", "N/A", IF(AX17="No Transfer", AX17, IF(INDEX('Ballot Data'!$1:$1048576, MATCH($A17, 'Ballot Data'!$A:$A, 0), MATCH(AX17, 'Ballot Data'!$A$3:$U$3, 0))="", "Exhausted", INDEX('Ballot Data'!$1:$1048576, MATCH($A17, 'Ballot Data'!$A:$A, 0), MATCH(AX17, 'Ballot Data'!$A$3:$U$3, 0))))))</f>
        <v>Complete</v>
      </c>
    </row>
    <row r="18" spans="1:51" x14ac:dyDescent="0.25">
      <c r="A18">
        <f>'Ballot Data'!A19</f>
        <v>367</v>
      </c>
      <c r="B18">
        <v>1</v>
      </c>
      <c r="C18" t="str">
        <f>INDEX('Ballot Data'!$1:$1048576, MATCH($A18, 'Ballot Data'!$A:$A, 0), MATCH(B18, 'Ballot Data'!$A$3:$T$3, 0))</f>
        <v>Franklin Civantos</v>
      </c>
      <c r="D18" t="str">
        <f>IF(C18='Round 1'!$A$10, "Elected", IF(C18='Round 1'!$A$7, "Excluded", IF('Round 1'!$A$4="Complete", "Complete", "Viable")))</f>
        <v>Viable</v>
      </c>
      <c r="E18" s="21" t="str">
        <f>IF('Round 1'!$A$4="Complete", "Complete", IF(D18="N/A", "N/A", IF(D18="Viable", "No Transfer", IF(D18="Excluded", INDEX('Round 1'!$A$12:$M$617, MATCH($A18, 'Round 1'!$A$12:$A$617, 0), 3)))))</f>
        <v>No Transfer</v>
      </c>
      <c r="F18" s="10" t="str">
        <f>IF('Round 1'!$A$4="Complete", "Complete", IF(E18="N/A", "N/A", IF(E18="No Transfer", E18, IF(INDEX('Ballot Data'!$1:$1048576, MATCH($A18, 'Ballot Data'!$A:$A, 0), MATCH(E18, 'Ballot Data'!$A$3:$U$3, 0))="", "Exhausted", INDEX('Ballot Data'!$1:$1048576, MATCH($A18, 'Ballot Data'!$A:$A, 0), MATCH(E18, 'Ballot Data'!$A$3:$U$3, 0))))))</f>
        <v>No Transfer</v>
      </c>
      <c r="G18" s="15">
        <f t="shared" si="0"/>
        <v>1</v>
      </c>
      <c r="H18" t="str">
        <f>IF(G18="Complete", G18, IF(G18="N/A", "N/A", INDEX('Ballot Data'!$1:$1048576, MATCH($A18, 'Ballot Data'!$A:$A, 0), MATCH(G18, 'Ballot Data'!$A$3:$T$3, 0))))</f>
        <v>Franklin Civantos</v>
      </c>
      <c r="I18" t="str">
        <f>IF(G18="N/A", "N/A", IF(H18='Round 2'!$A$10, "Elected", IF(H18='Round 2'!$A$7, "Excluded", IF('Round 2'!$A$4="Complete", "Complete", "Viable"))))</f>
        <v>Viable</v>
      </c>
      <c r="J18" s="21" t="str">
        <f>IF('Round 2'!$A$4="Complete", "Complete", IF(I18="N/A", "N/A", IF(I18="Viable", "No Transfer", IF(I18="Excluded", INDEX('Round 2'!$A$12:$M$617, MATCH($A18, 'Round 2'!$A$12:$A$617, 0), 3)))))</f>
        <v>No Transfer</v>
      </c>
      <c r="K18" s="10" t="str">
        <f>IF('Round 2'!$A$4="Complete", "Complete", IF(J18="N/A", "N/A", IF(J18="No Transfer", J18, IF(INDEX('Ballot Data'!$1:$1048576, MATCH($A18, 'Ballot Data'!$A:$A, 0), MATCH(J18, 'Ballot Data'!$A$3:$U$3, 0))="", "Exhausted", INDEX('Ballot Data'!$1:$1048576, MATCH($A18, 'Ballot Data'!$A:$A, 0), MATCH(J18, 'Ballot Data'!$A$3:$U$3, 0))))))</f>
        <v>No Transfer</v>
      </c>
      <c r="L18" s="15">
        <f t="shared" si="1"/>
        <v>1</v>
      </c>
      <c r="M18" t="str">
        <f>IF(L18="Complete", L18, IF(L18="N/A", "N/A", INDEX('Ballot Data'!$1:$1048576, MATCH($A18, 'Ballot Data'!$A:$A, 0), MATCH(L18, 'Ballot Data'!$A$3:$T$3, 0))))</f>
        <v>Franklin Civantos</v>
      </c>
      <c r="N18" t="str">
        <f>IF(L18="N/A", "N/A", IF(M18='Round 3'!$A$10, "Elected", IF(M18='Round 3'!$A$7, "Excluded", IF('Round 3'!$A$4="Complete", "Complete", "Viable"))))</f>
        <v>Elected</v>
      </c>
      <c r="O18" s="21" t="str">
        <f>IF('Round 3'!$A$4="Complete", "Complete", IF(N18="N/A", "N/A", IF(N18="Viable", "No Transfer", IF(N18="Excluded", INDEX('Round 3'!$A$12:$M$617, MATCH($A18, 'Round 3'!$A$12:$A$617, 0), 3)))))</f>
        <v>Complete</v>
      </c>
      <c r="P18" s="10" t="str">
        <f>IF('Round 3'!$A$4="Complete", "Complete", IF(O18="N/A", "N/A", IF(O18="No Transfer", O18, IF(INDEX('Ballot Data'!$1:$1048576, MATCH($A18, 'Ballot Data'!$A:$A, 0), MATCH(O18, 'Ballot Data'!$A$3:$U$3, 0))="", "Exhausted", INDEX('Ballot Data'!$1:$1048576, MATCH($A18, 'Ballot Data'!$A:$A, 0), MATCH(O18, 'Ballot Data'!$A$3:$U$3, 0))))))</f>
        <v>Complete</v>
      </c>
      <c r="Q18" s="15" t="str">
        <f t="shared" si="2"/>
        <v>Complete</v>
      </c>
      <c r="R18" t="str">
        <f>IF(Q18="Complete", Q18, IF(Q18="N/A", "N/A", INDEX('Ballot Data'!$1:$1048576, MATCH($A18, 'Ballot Data'!$A:$A, 0), MATCH(Q18, 'Ballot Data'!$A$3:$T$3, 0))))</f>
        <v>Complete</v>
      </c>
      <c r="S18" t="str">
        <f>IF(Q18="N/A", "N/A", IF(R18='Round 4'!$A$10, "Elected", IF(R18='Round 4'!$A$7, "Excluded", IF('Round 4'!$A$4="Complete", "Complete", "Viable"))))</f>
        <v>Complete</v>
      </c>
      <c r="T18" s="21" t="str">
        <f>IF('Round 4'!$A$4="Complete", "Complete", IF(S18="N/A", "N/A", IF(S18="Viable", "No Transfer", IF(S18="Excluded", INDEX('Round 4'!$A$12:$M$617, MATCH($A18, 'Round 4'!$A$12:$A$617, 0), 3)))))</f>
        <v>Complete</v>
      </c>
      <c r="U18" s="10" t="str">
        <f>IF('Round 4'!$A$4="Complete", "Complete", IF(T18="N/A", "N/A", IF(T18="No Transfer", T18, IF(INDEX('Ballot Data'!$1:$1048576, MATCH($A18, 'Ballot Data'!$A:$A, 0), MATCH(T18, 'Ballot Data'!$A$3:$U$3, 0))="", "Exhausted", INDEX('Ballot Data'!$1:$1048576, MATCH($A18, 'Ballot Data'!$A:$A, 0), MATCH(T18, 'Ballot Data'!$A$3:$U$3, 0))))))</f>
        <v>Complete</v>
      </c>
      <c r="V18" s="15" t="str">
        <f t="shared" si="3"/>
        <v>Complete</v>
      </c>
      <c r="W18" t="str">
        <f>IF(V18="Complete", V18, IF(V18="N/A", "N/A", INDEX('Ballot Data'!$1:$1048576, MATCH($A18, 'Ballot Data'!$A:$A, 0), MATCH(V18, 'Ballot Data'!$A$3:$T$3, 0))))</f>
        <v>Complete</v>
      </c>
      <c r="X18" t="str">
        <f>IF(V18="N/A", "N/A", IF(W18='Round 5'!$A$10, "Elected", IF(W18='Round 5'!$A$7, "Excluded", IF('Round 5'!$A$4="Complete", "Complete", "Viable"))))</f>
        <v>Complete</v>
      </c>
      <c r="Y18" s="21" t="str">
        <f>IF('Round 5'!$A$4="Complete", "Complete", IF(X18="N/A", "N/A", IF(X18="Viable", "No Transfer", IF(X18="Excluded", INDEX('Round 5'!$A$12:$M$617, MATCH($A18, 'Round 5'!$A$12:$A$617, 0), 3)))))</f>
        <v>Complete</v>
      </c>
      <c r="Z18" s="10" t="str">
        <f>IF('Round 5'!$A$4="Complete", "Complete", IF(Y18="N/A", "N/A", IF(Y18="No Transfer", Y18, IF(INDEX('Ballot Data'!$1:$1048576, MATCH($A18, 'Ballot Data'!$A:$A, 0), MATCH(Y18, 'Ballot Data'!$A$3:$U$3, 0))="", "Exhausted", INDEX('Ballot Data'!$1:$1048576, MATCH($A18, 'Ballot Data'!$A:$A, 0), MATCH(Y18, 'Ballot Data'!$A$3:$U$3, 0))))))</f>
        <v>Complete</v>
      </c>
      <c r="AA18" s="15" t="str">
        <f t="shared" si="4"/>
        <v>Complete</v>
      </c>
      <c r="AB18" t="str">
        <f>IF(AA18="Complete", AA18, IF(AA18="N/A", "N/A", INDEX('Ballot Data'!$1:$1048576, MATCH($A18, 'Ballot Data'!$A:$A, 0), MATCH(AA18, 'Ballot Data'!$A$3:$T$3, 0))))</f>
        <v>Complete</v>
      </c>
      <c r="AC18" t="str">
        <f>IF(AA18="N/A", "N/A", IF(AB18='Round 6'!$A$10, "Elected", IF(AB18='Round 6'!$A$7, "Excluded", IF('Round 6'!$A$4="Complete", "Complete", "Viable"))))</f>
        <v>Complete</v>
      </c>
      <c r="AD18" s="21" t="str">
        <f>IF('Round 6'!$A$4="Complete", "Complete", IF(AC18="N/A", "N/A", IF(AC18="Viable", "No Transfer", IF(AC18="Excluded", INDEX('Round 6'!$A$12:$M$617, MATCH($A18, 'Round 6'!$A$12:$A$617, 0), 3)))))</f>
        <v>Complete</v>
      </c>
      <c r="AE18" s="10" t="str">
        <f>IF('Round 6'!$A$4="Complete", "Complete", IF(AD18="N/A", "N/A", IF(AD18="No Transfer", AD18, IF(INDEX('Ballot Data'!$1:$1048576, MATCH($A18, 'Ballot Data'!$A:$A, 0), MATCH(AD18, 'Ballot Data'!$A$3:$U$3, 0))="", "Exhausted", INDEX('Ballot Data'!$1:$1048576, MATCH($A18, 'Ballot Data'!$A:$A, 0), MATCH(AD18, 'Ballot Data'!$A$3:$U$3, 0))))))</f>
        <v>Complete</v>
      </c>
      <c r="AF18" s="15" t="str">
        <f t="shared" si="5"/>
        <v>Complete</v>
      </c>
      <c r="AG18" t="str">
        <f>IF(AF18="Complete", AF18, IF(AF18="N/A", "N/A", INDEX('Ballot Data'!$1:$1048576, MATCH($A18, 'Ballot Data'!$A:$A, 0), MATCH(AF18, 'Ballot Data'!$A$3:$T$3, 0))))</f>
        <v>Complete</v>
      </c>
      <c r="AH18" t="str">
        <f>IF(AF18="N/A", "N/A", IF(AG18='Round 7'!$A$10, "Elected", IF(AG18='Round 7'!$A$7, "Excluded", IF('Round 7'!$A$4="Complete", "Complete", "Viable"))))</f>
        <v>Complete</v>
      </c>
      <c r="AI18" s="21" t="str">
        <f>IF('Round 7'!$A$4="Complete", "Complete", IF(AH18="N/A", "N/A", IF(AH18="Viable", "No Transfer", IF(AH18="Excluded", INDEX('Round 7'!$A$12:$M$617, MATCH($A18, 'Round 7'!$A$12:$A$617, 0), 3)))))</f>
        <v>Complete</v>
      </c>
      <c r="AJ18" s="10" t="str">
        <f>IF('Round 7'!$A$4="Complete", "Complete", IF(AI18="N/A", "N/A", IF(AI18="No Transfer", AI18, IF(INDEX('Ballot Data'!$1:$1048576, MATCH($A18, 'Ballot Data'!$A:$A, 0), MATCH(AI18, 'Ballot Data'!$A$3:$U$3, 0))="", "Exhausted", INDEX('Ballot Data'!$1:$1048576, MATCH($A18, 'Ballot Data'!$A:$A, 0), MATCH(AI18, 'Ballot Data'!$A$3:$U$3, 0))))))</f>
        <v>Complete</v>
      </c>
      <c r="AK18" s="15" t="str">
        <f t="shared" si="6"/>
        <v>Complete</v>
      </c>
      <c r="AL18" t="str">
        <f>IF(AK18="Complete", AK18, IF(AK18="N/A", "N/A", INDEX('Ballot Data'!$1:$1048576, MATCH($A18, 'Ballot Data'!$A:$A, 0), MATCH(AK18, 'Ballot Data'!$A$3:$T$3, 0))))</f>
        <v>Complete</v>
      </c>
      <c r="AM18" t="str">
        <f>IF(AK18="N/A", "N/A", IF(AL18='Round 8'!$A$10, "Elected", IF(AL18='Round 8'!$A$7, "Excluded", IF('Round 8'!$A$4="Complete", "Complete", "Viable"))))</f>
        <v>Complete</v>
      </c>
      <c r="AN18" s="21" t="str">
        <f>IF('Round 8'!$A$4="Complete", "Complete", IF(AM18="N/A", "N/A", IF(AM18="Viable", "No Transfer", IF(AM18="Excluded", INDEX('Round 8'!$A$12:$M$617, MATCH($A18, 'Round 8'!$A$12:$A$617, 0), 3)))))</f>
        <v>Complete</v>
      </c>
      <c r="AO18" s="10" t="str">
        <f>IF('Round 8'!$A$4="Complete", "Complete", IF(AN18="N/A", "N/A", IF(AN18="No Transfer", AN18, IF(INDEX('Ballot Data'!$1:$1048576, MATCH($A18, 'Ballot Data'!$A:$A, 0), MATCH(AN18, 'Ballot Data'!$A$3:$U$3, 0))="", "Exhausted", INDEX('Ballot Data'!$1:$1048576, MATCH($A18, 'Ballot Data'!$A:$A, 0), MATCH(AN18, 'Ballot Data'!$A$3:$U$3, 0))))))</f>
        <v>Complete</v>
      </c>
      <c r="AP18" s="15" t="str">
        <f t="shared" si="7"/>
        <v>Complete</v>
      </c>
      <c r="AQ18" t="str">
        <f>IF(AP18="Complete", AP18, IF(AP18="N/A", "N/A", INDEX('Ballot Data'!$1:$1048576, MATCH($A18, 'Ballot Data'!$A:$A, 0), MATCH(AP18, 'Ballot Data'!$A$3:$T$3, 0))))</f>
        <v>Complete</v>
      </c>
      <c r="AR18" t="str">
        <f>IF(AP18="N/A", "N/A", IF(AQ18='Round 9'!$A$10, "Elected", IF(AQ18='Round 9'!$A$7, "Excluded", IF('Round 9'!$A$4="Complete", "Complete", "Viable"))))</f>
        <v>Complete</v>
      </c>
      <c r="AS18" s="21" t="str">
        <f>IF('Round 9'!$A$4="Complete", "Complete", IF(AR18="N/A", "N/A", IF(AR18="Viable", "No Transfer", IF(AR18="Excluded", INDEX('Round 9'!$A$12:$M$617, MATCH($A18, 'Round 9'!$A$12:$A$617, 0), 3)))))</f>
        <v>Complete</v>
      </c>
      <c r="AT18" s="10" t="str">
        <f>IF('Round 9'!$A$4="Complete", "Complete", IF(AS18="N/A", "N/A", IF(AS18="No Transfer", AS18, IF(INDEX('Ballot Data'!$1:$1048576, MATCH($A18, 'Ballot Data'!$A:$A, 0), MATCH(AS18, 'Ballot Data'!$A$3:$U$3, 0))="", "Exhausted", INDEX('Ballot Data'!$1:$1048576, MATCH($A18, 'Ballot Data'!$A:$A, 0), MATCH(AS18, 'Ballot Data'!$A$3:$U$3, 0))))))</f>
        <v>Complete</v>
      </c>
      <c r="AU18" s="15" t="str">
        <f t="shared" si="8"/>
        <v>Complete</v>
      </c>
      <c r="AV18" t="str">
        <f>IF(AU18="Complete", AU18, IF(AU18="N/A", "N/A", INDEX('Ballot Data'!$1:$1048576, MATCH($A18, 'Ballot Data'!$A:$A, 0), MATCH(AU18, 'Ballot Data'!$A$3:$T$3, 0))))</f>
        <v>Complete</v>
      </c>
      <c r="AW18" t="str">
        <f>IF(AU18="N/A", "N/A", IF(AV18='Round 10'!$A$10, "Elected", IF(AV18='Round 10'!$A$7, "Excluded", IF('Round 10'!$A$4="Complete", "Complete", "Viable"))))</f>
        <v>Complete</v>
      </c>
      <c r="AX18" s="21" t="str">
        <f>IF('Round 10'!$A$4="Complete", "Complete", IF(AW18="N/A", "N/A", IF(AW18="Viable", "No Transfer", IF(AW18="Excluded", INDEX('Round 10'!$A$12:$M$617, MATCH($A18, 'Round 10'!$A$12:$A$617, 0), 3)))))</f>
        <v>Complete</v>
      </c>
      <c r="AY18" s="10" t="str">
        <f>IF('Round 10'!$A$4="Complete", "Complete", IF(AX18="N/A", "N/A", IF(AX18="No Transfer", AX18, IF(INDEX('Ballot Data'!$1:$1048576, MATCH($A18, 'Ballot Data'!$A:$A, 0), MATCH(AX18, 'Ballot Data'!$A$3:$U$3, 0))="", "Exhausted", INDEX('Ballot Data'!$1:$1048576, MATCH($A18, 'Ballot Data'!$A:$A, 0), MATCH(AX18, 'Ballot Data'!$A$3:$U$3, 0))))))</f>
        <v>Complete</v>
      </c>
    </row>
    <row r="19" spans="1:51" x14ac:dyDescent="0.25">
      <c r="A19">
        <f>'Ballot Data'!A20</f>
        <v>179</v>
      </c>
      <c r="B19">
        <v>1</v>
      </c>
      <c r="C19" t="str">
        <f>INDEX('Ballot Data'!$1:$1048576, MATCH($A19, 'Ballot Data'!$A:$A, 0), MATCH(B19, 'Ballot Data'!$A$3:$T$3, 0))</f>
        <v>Will Danon</v>
      </c>
      <c r="D19" t="str">
        <f>IF(C19='Round 1'!$A$10, "Elected", IF(C19='Round 1'!$A$7, "Excluded", IF('Round 1'!$A$4="Complete", "Complete", "Viable")))</f>
        <v>Viable</v>
      </c>
      <c r="E19" s="21" t="str">
        <f>IF('Round 1'!$A$4="Complete", "Complete", IF(D19="N/A", "N/A", IF(D19="Viable", "No Transfer", IF(D19="Excluded", INDEX('Round 1'!$A$12:$M$617, MATCH($A19, 'Round 1'!$A$12:$A$617, 0), 3)))))</f>
        <v>No Transfer</v>
      </c>
      <c r="F19" s="10" t="str">
        <f>IF('Round 1'!$A$4="Complete", "Complete", IF(E19="N/A", "N/A", IF(E19="No Transfer", E19, IF(INDEX('Ballot Data'!$1:$1048576, MATCH($A19, 'Ballot Data'!$A:$A, 0), MATCH(E19, 'Ballot Data'!$A$3:$U$3, 0))="", "Exhausted", INDEX('Ballot Data'!$1:$1048576, MATCH($A19, 'Ballot Data'!$A:$A, 0), MATCH(E19, 'Ballot Data'!$A$3:$U$3, 0))))))</f>
        <v>No Transfer</v>
      </c>
      <c r="G19" s="15">
        <f t="shared" si="0"/>
        <v>1</v>
      </c>
      <c r="H19" t="str">
        <f>IF(G19="Complete", G19, IF(G19="N/A", "N/A", INDEX('Ballot Data'!$1:$1048576, MATCH($A19, 'Ballot Data'!$A:$A, 0), MATCH(G19, 'Ballot Data'!$A$3:$T$3, 0))))</f>
        <v>Will Danon</v>
      </c>
      <c r="I19" t="str">
        <f>IF(G19="N/A", "N/A", IF(H19='Round 2'!$A$10, "Elected", IF(H19='Round 2'!$A$7, "Excluded", IF('Round 2'!$A$4="Complete", "Complete", "Viable"))))</f>
        <v>Viable</v>
      </c>
      <c r="J19" s="21" t="str">
        <f>IF('Round 2'!$A$4="Complete", "Complete", IF(I19="N/A", "N/A", IF(I19="Viable", "No Transfer", IF(I19="Excluded", INDEX('Round 2'!$A$12:$M$617, MATCH($A19, 'Round 2'!$A$12:$A$617, 0), 3)))))</f>
        <v>No Transfer</v>
      </c>
      <c r="K19" s="10" t="str">
        <f>IF('Round 2'!$A$4="Complete", "Complete", IF(J19="N/A", "N/A", IF(J19="No Transfer", J19, IF(INDEX('Ballot Data'!$1:$1048576, MATCH($A19, 'Ballot Data'!$A:$A, 0), MATCH(J19, 'Ballot Data'!$A$3:$U$3, 0))="", "Exhausted", INDEX('Ballot Data'!$1:$1048576, MATCH($A19, 'Ballot Data'!$A:$A, 0), MATCH(J19, 'Ballot Data'!$A$3:$U$3, 0))))))</f>
        <v>No Transfer</v>
      </c>
      <c r="L19" s="15">
        <f t="shared" si="1"/>
        <v>1</v>
      </c>
      <c r="M19" t="str">
        <f>IF(L19="Complete", L19, IF(L19="N/A", "N/A", INDEX('Ballot Data'!$1:$1048576, MATCH($A19, 'Ballot Data'!$A:$A, 0), MATCH(L19, 'Ballot Data'!$A$3:$T$3, 0))))</f>
        <v>Will Danon</v>
      </c>
      <c r="N19" t="str">
        <f>IF(L19="N/A", "N/A", IF(M19='Round 3'!$A$10, "Elected", IF(M19='Round 3'!$A$7, "Excluded", IF('Round 3'!$A$4="Complete", "Complete", "Viable"))))</f>
        <v>Complete</v>
      </c>
      <c r="O19" s="21" t="str">
        <f>IF('Round 3'!$A$4="Complete", "Complete", IF(N19="N/A", "N/A", IF(N19="Viable", "No Transfer", IF(N19="Excluded", INDEX('Round 3'!$A$12:$M$617, MATCH($A19, 'Round 3'!$A$12:$A$617, 0), 3)))))</f>
        <v>Complete</v>
      </c>
      <c r="P19" s="10" t="str">
        <f>IF('Round 3'!$A$4="Complete", "Complete", IF(O19="N/A", "N/A", IF(O19="No Transfer", O19, IF(INDEX('Ballot Data'!$1:$1048576, MATCH($A19, 'Ballot Data'!$A:$A, 0), MATCH(O19, 'Ballot Data'!$A$3:$U$3, 0))="", "Exhausted", INDEX('Ballot Data'!$1:$1048576, MATCH($A19, 'Ballot Data'!$A:$A, 0), MATCH(O19, 'Ballot Data'!$A$3:$U$3, 0))))))</f>
        <v>Complete</v>
      </c>
      <c r="Q19" s="15" t="str">
        <f t="shared" si="2"/>
        <v>Complete</v>
      </c>
      <c r="R19" t="str">
        <f>IF(Q19="Complete", Q19, IF(Q19="N/A", "N/A", INDEX('Ballot Data'!$1:$1048576, MATCH($A19, 'Ballot Data'!$A:$A, 0), MATCH(Q19, 'Ballot Data'!$A$3:$T$3, 0))))</f>
        <v>Complete</v>
      </c>
      <c r="S19" t="str">
        <f>IF(Q19="N/A", "N/A", IF(R19='Round 4'!$A$10, "Elected", IF(R19='Round 4'!$A$7, "Excluded", IF('Round 4'!$A$4="Complete", "Complete", "Viable"))))</f>
        <v>Complete</v>
      </c>
      <c r="T19" s="21" t="str">
        <f>IF('Round 4'!$A$4="Complete", "Complete", IF(S19="N/A", "N/A", IF(S19="Viable", "No Transfer", IF(S19="Excluded", INDEX('Round 4'!$A$12:$M$617, MATCH($A19, 'Round 4'!$A$12:$A$617, 0), 3)))))</f>
        <v>Complete</v>
      </c>
      <c r="U19" s="10" t="str">
        <f>IF('Round 4'!$A$4="Complete", "Complete", IF(T19="N/A", "N/A", IF(T19="No Transfer", T19, IF(INDEX('Ballot Data'!$1:$1048576, MATCH($A19, 'Ballot Data'!$A:$A, 0), MATCH(T19, 'Ballot Data'!$A$3:$U$3, 0))="", "Exhausted", INDEX('Ballot Data'!$1:$1048576, MATCH($A19, 'Ballot Data'!$A:$A, 0), MATCH(T19, 'Ballot Data'!$A$3:$U$3, 0))))))</f>
        <v>Complete</v>
      </c>
      <c r="V19" s="15" t="str">
        <f t="shared" si="3"/>
        <v>Complete</v>
      </c>
      <c r="W19" t="str">
        <f>IF(V19="Complete", V19, IF(V19="N/A", "N/A", INDEX('Ballot Data'!$1:$1048576, MATCH($A19, 'Ballot Data'!$A:$A, 0), MATCH(V19, 'Ballot Data'!$A$3:$T$3, 0))))</f>
        <v>Complete</v>
      </c>
      <c r="X19" t="str">
        <f>IF(V19="N/A", "N/A", IF(W19='Round 5'!$A$10, "Elected", IF(W19='Round 5'!$A$7, "Excluded", IF('Round 5'!$A$4="Complete", "Complete", "Viable"))))</f>
        <v>Complete</v>
      </c>
      <c r="Y19" s="21" t="str">
        <f>IF('Round 5'!$A$4="Complete", "Complete", IF(X19="N/A", "N/A", IF(X19="Viable", "No Transfer", IF(X19="Excluded", INDEX('Round 5'!$A$12:$M$617, MATCH($A19, 'Round 5'!$A$12:$A$617, 0), 3)))))</f>
        <v>Complete</v>
      </c>
      <c r="Z19" s="10" t="str">
        <f>IF('Round 5'!$A$4="Complete", "Complete", IF(Y19="N/A", "N/A", IF(Y19="No Transfer", Y19, IF(INDEX('Ballot Data'!$1:$1048576, MATCH($A19, 'Ballot Data'!$A:$A, 0), MATCH(Y19, 'Ballot Data'!$A$3:$U$3, 0))="", "Exhausted", INDEX('Ballot Data'!$1:$1048576, MATCH($A19, 'Ballot Data'!$A:$A, 0), MATCH(Y19, 'Ballot Data'!$A$3:$U$3, 0))))))</f>
        <v>Complete</v>
      </c>
      <c r="AA19" s="15" t="str">
        <f t="shared" si="4"/>
        <v>Complete</v>
      </c>
      <c r="AB19" t="str">
        <f>IF(AA19="Complete", AA19, IF(AA19="N/A", "N/A", INDEX('Ballot Data'!$1:$1048576, MATCH($A19, 'Ballot Data'!$A:$A, 0), MATCH(AA19, 'Ballot Data'!$A$3:$T$3, 0))))</f>
        <v>Complete</v>
      </c>
      <c r="AC19" t="str">
        <f>IF(AA19="N/A", "N/A", IF(AB19='Round 6'!$A$10, "Elected", IF(AB19='Round 6'!$A$7, "Excluded", IF('Round 6'!$A$4="Complete", "Complete", "Viable"))))</f>
        <v>Complete</v>
      </c>
      <c r="AD19" s="21" t="str">
        <f>IF('Round 6'!$A$4="Complete", "Complete", IF(AC19="N/A", "N/A", IF(AC19="Viable", "No Transfer", IF(AC19="Excluded", INDEX('Round 6'!$A$12:$M$617, MATCH($A19, 'Round 6'!$A$12:$A$617, 0), 3)))))</f>
        <v>Complete</v>
      </c>
      <c r="AE19" s="10" t="str">
        <f>IF('Round 6'!$A$4="Complete", "Complete", IF(AD19="N/A", "N/A", IF(AD19="No Transfer", AD19, IF(INDEX('Ballot Data'!$1:$1048576, MATCH($A19, 'Ballot Data'!$A:$A, 0), MATCH(AD19, 'Ballot Data'!$A$3:$U$3, 0))="", "Exhausted", INDEX('Ballot Data'!$1:$1048576, MATCH($A19, 'Ballot Data'!$A:$A, 0), MATCH(AD19, 'Ballot Data'!$A$3:$U$3, 0))))))</f>
        <v>Complete</v>
      </c>
      <c r="AF19" s="15" t="str">
        <f t="shared" si="5"/>
        <v>Complete</v>
      </c>
      <c r="AG19" t="str">
        <f>IF(AF19="Complete", AF19, IF(AF19="N/A", "N/A", INDEX('Ballot Data'!$1:$1048576, MATCH($A19, 'Ballot Data'!$A:$A, 0), MATCH(AF19, 'Ballot Data'!$A$3:$T$3, 0))))</f>
        <v>Complete</v>
      </c>
      <c r="AH19" t="str">
        <f>IF(AF19="N/A", "N/A", IF(AG19='Round 7'!$A$10, "Elected", IF(AG19='Round 7'!$A$7, "Excluded", IF('Round 7'!$A$4="Complete", "Complete", "Viable"))))</f>
        <v>Complete</v>
      </c>
      <c r="AI19" s="21" t="str">
        <f>IF('Round 7'!$A$4="Complete", "Complete", IF(AH19="N/A", "N/A", IF(AH19="Viable", "No Transfer", IF(AH19="Excluded", INDEX('Round 7'!$A$12:$M$617, MATCH($A19, 'Round 7'!$A$12:$A$617, 0), 3)))))</f>
        <v>Complete</v>
      </c>
      <c r="AJ19" s="10" t="str">
        <f>IF('Round 7'!$A$4="Complete", "Complete", IF(AI19="N/A", "N/A", IF(AI19="No Transfer", AI19, IF(INDEX('Ballot Data'!$1:$1048576, MATCH($A19, 'Ballot Data'!$A:$A, 0), MATCH(AI19, 'Ballot Data'!$A$3:$U$3, 0))="", "Exhausted", INDEX('Ballot Data'!$1:$1048576, MATCH($A19, 'Ballot Data'!$A:$A, 0), MATCH(AI19, 'Ballot Data'!$A$3:$U$3, 0))))))</f>
        <v>Complete</v>
      </c>
      <c r="AK19" s="15" t="str">
        <f t="shared" si="6"/>
        <v>Complete</v>
      </c>
      <c r="AL19" t="str">
        <f>IF(AK19="Complete", AK19, IF(AK19="N/A", "N/A", INDEX('Ballot Data'!$1:$1048576, MATCH($A19, 'Ballot Data'!$A:$A, 0), MATCH(AK19, 'Ballot Data'!$A$3:$T$3, 0))))</f>
        <v>Complete</v>
      </c>
      <c r="AM19" t="str">
        <f>IF(AK19="N/A", "N/A", IF(AL19='Round 8'!$A$10, "Elected", IF(AL19='Round 8'!$A$7, "Excluded", IF('Round 8'!$A$4="Complete", "Complete", "Viable"))))</f>
        <v>Complete</v>
      </c>
      <c r="AN19" s="21" t="str">
        <f>IF('Round 8'!$A$4="Complete", "Complete", IF(AM19="N/A", "N/A", IF(AM19="Viable", "No Transfer", IF(AM19="Excluded", INDEX('Round 8'!$A$12:$M$617, MATCH($A19, 'Round 8'!$A$12:$A$617, 0), 3)))))</f>
        <v>Complete</v>
      </c>
      <c r="AO19" s="10" t="str">
        <f>IF('Round 8'!$A$4="Complete", "Complete", IF(AN19="N/A", "N/A", IF(AN19="No Transfer", AN19, IF(INDEX('Ballot Data'!$1:$1048576, MATCH($A19, 'Ballot Data'!$A:$A, 0), MATCH(AN19, 'Ballot Data'!$A$3:$U$3, 0))="", "Exhausted", INDEX('Ballot Data'!$1:$1048576, MATCH($A19, 'Ballot Data'!$A:$A, 0), MATCH(AN19, 'Ballot Data'!$A$3:$U$3, 0))))))</f>
        <v>Complete</v>
      </c>
      <c r="AP19" s="15" t="str">
        <f t="shared" si="7"/>
        <v>Complete</v>
      </c>
      <c r="AQ19" t="str">
        <f>IF(AP19="Complete", AP19, IF(AP19="N/A", "N/A", INDEX('Ballot Data'!$1:$1048576, MATCH($A19, 'Ballot Data'!$A:$A, 0), MATCH(AP19, 'Ballot Data'!$A$3:$T$3, 0))))</f>
        <v>Complete</v>
      </c>
      <c r="AR19" t="str">
        <f>IF(AP19="N/A", "N/A", IF(AQ19='Round 9'!$A$10, "Elected", IF(AQ19='Round 9'!$A$7, "Excluded", IF('Round 9'!$A$4="Complete", "Complete", "Viable"))))</f>
        <v>Complete</v>
      </c>
      <c r="AS19" s="21" t="str">
        <f>IF('Round 9'!$A$4="Complete", "Complete", IF(AR19="N/A", "N/A", IF(AR19="Viable", "No Transfer", IF(AR19="Excluded", INDEX('Round 9'!$A$12:$M$617, MATCH($A19, 'Round 9'!$A$12:$A$617, 0), 3)))))</f>
        <v>Complete</v>
      </c>
      <c r="AT19" s="10" t="str">
        <f>IF('Round 9'!$A$4="Complete", "Complete", IF(AS19="N/A", "N/A", IF(AS19="No Transfer", AS19, IF(INDEX('Ballot Data'!$1:$1048576, MATCH($A19, 'Ballot Data'!$A:$A, 0), MATCH(AS19, 'Ballot Data'!$A$3:$U$3, 0))="", "Exhausted", INDEX('Ballot Data'!$1:$1048576, MATCH($A19, 'Ballot Data'!$A:$A, 0), MATCH(AS19, 'Ballot Data'!$A$3:$U$3, 0))))))</f>
        <v>Complete</v>
      </c>
      <c r="AU19" s="15" t="str">
        <f t="shared" si="8"/>
        <v>Complete</v>
      </c>
      <c r="AV19" t="str">
        <f>IF(AU19="Complete", AU19, IF(AU19="N/A", "N/A", INDEX('Ballot Data'!$1:$1048576, MATCH($A19, 'Ballot Data'!$A:$A, 0), MATCH(AU19, 'Ballot Data'!$A$3:$T$3, 0))))</f>
        <v>Complete</v>
      </c>
      <c r="AW19" t="str">
        <f>IF(AU19="N/A", "N/A", IF(AV19='Round 10'!$A$10, "Elected", IF(AV19='Round 10'!$A$7, "Excluded", IF('Round 10'!$A$4="Complete", "Complete", "Viable"))))</f>
        <v>Complete</v>
      </c>
      <c r="AX19" s="21" t="str">
        <f>IF('Round 10'!$A$4="Complete", "Complete", IF(AW19="N/A", "N/A", IF(AW19="Viable", "No Transfer", IF(AW19="Excluded", INDEX('Round 10'!$A$12:$M$617, MATCH($A19, 'Round 10'!$A$12:$A$617, 0), 3)))))</f>
        <v>Complete</v>
      </c>
      <c r="AY19" s="10" t="str">
        <f>IF('Round 10'!$A$4="Complete", "Complete", IF(AX19="N/A", "N/A", IF(AX19="No Transfer", AX19, IF(INDEX('Ballot Data'!$1:$1048576, MATCH($A19, 'Ballot Data'!$A:$A, 0), MATCH(AX19, 'Ballot Data'!$A$3:$U$3, 0))="", "Exhausted", INDEX('Ballot Data'!$1:$1048576, MATCH($A19, 'Ballot Data'!$A:$A, 0), MATCH(AX19, 'Ballot Data'!$A$3:$U$3, 0))))))</f>
        <v>Complete</v>
      </c>
    </row>
    <row r="20" spans="1:51" x14ac:dyDescent="0.25">
      <c r="A20">
        <f>'Ballot Data'!A21</f>
        <v>324</v>
      </c>
      <c r="B20">
        <v>1</v>
      </c>
      <c r="C20" t="str">
        <f>INDEX('Ballot Data'!$1:$1048576, MATCH($A20, 'Ballot Data'!$A:$A, 0), MATCH(B20, 'Ballot Data'!$A$3:$T$3, 0))</f>
        <v>Michael Sanchez</v>
      </c>
      <c r="D20" t="str">
        <f>IF(C20='Round 1'!$A$10, "Elected", IF(C20='Round 1'!$A$7, "Excluded", IF('Round 1'!$A$4="Complete", "Complete", "Viable")))</f>
        <v>Viable</v>
      </c>
      <c r="E20" s="21" t="str">
        <f>IF('Round 1'!$A$4="Complete", "Complete", IF(D20="N/A", "N/A", IF(D20="Viable", "No Transfer", IF(D20="Excluded", INDEX('Round 1'!$A$12:$M$617, MATCH($A20, 'Round 1'!$A$12:$A$617, 0), 3)))))</f>
        <v>No Transfer</v>
      </c>
      <c r="F20" s="10" t="str">
        <f>IF('Round 1'!$A$4="Complete", "Complete", IF(E20="N/A", "N/A", IF(E20="No Transfer", E20, IF(INDEX('Ballot Data'!$1:$1048576, MATCH($A20, 'Ballot Data'!$A:$A, 0), MATCH(E20, 'Ballot Data'!$A$3:$U$3, 0))="", "Exhausted", INDEX('Ballot Data'!$1:$1048576, MATCH($A20, 'Ballot Data'!$A:$A, 0), MATCH(E20, 'Ballot Data'!$A$3:$U$3, 0))))))</f>
        <v>No Transfer</v>
      </c>
      <c r="G20" s="15">
        <f t="shared" si="0"/>
        <v>1</v>
      </c>
      <c r="H20" t="str">
        <f>IF(G20="Complete", G20, IF(G20="N/A", "N/A", INDEX('Ballot Data'!$1:$1048576, MATCH($A20, 'Ballot Data'!$A:$A, 0), MATCH(G20, 'Ballot Data'!$A$3:$T$3, 0))))</f>
        <v>Michael Sanchez</v>
      </c>
      <c r="I20" t="str">
        <f>IF(G20="N/A", "N/A", IF(H20='Round 2'!$A$10, "Elected", IF(H20='Round 2'!$A$7, "Excluded", IF('Round 2'!$A$4="Complete", "Complete", "Viable"))))</f>
        <v>Excluded</v>
      </c>
      <c r="J20" s="21">
        <f>IF('Round 2'!$A$4="Complete", "Complete", IF(I20="N/A", "N/A", IF(I20="Viable", "No Transfer", IF(I20="Excluded", INDEX('Round 2'!$A$12:$M$617, MATCH($A20, 'Round 2'!$A$12:$A$617, 0), 3)))))</f>
        <v>2</v>
      </c>
      <c r="K20" s="10" t="str">
        <f>IF('Round 2'!$A$4="Complete", "Complete", IF(J20="N/A", "N/A", IF(J20="No Transfer", J20, IF(INDEX('Ballot Data'!$1:$1048576, MATCH($A20, 'Ballot Data'!$A:$A, 0), MATCH(J20, 'Ballot Data'!$A$3:$U$3, 0))="", "Exhausted", INDEX('Ballot Data'!$1:$1048576, MATCH($A20, 'Ballot Data'!$A:$A, 0), MATCH(J20, 'Ballot Data'!$A$3:$U$3, 0))))))</f>
        <v>Franklin Civantos</v>
      </c>
      <c r="L20" s="15">
        <f t="shared" si="1"/>
        <v>2</v>
      </c>
      <c r="M20" t="str">
        <f>IF(L20="Complete", L20, IF(L20="N/A", "N/A", INDEX('Ballot Data'!$1:$1048576, MATCH($A20, 'Ballot Data'!$A:$A, 0), MATCH(L20, 'Ballot Data'!$A$3:$T$3, 0))))</f>
        <v>Franklin Civantos</v>
      </c>
      <c r="N20" t="str">
        <f>IF(L20="N/A", "N/A", IF(M20='Round 3'!$A$10, "Elected", IF(M20='Round 3'!$A$7, "Excluded", IF('Round 3'!$A$4="Complete", "Complete", "Viable"))))</f>
        <v>Elected</v>
      </c>
      <c r="O20" s="21" t="str">
        <f>IF('Round 3'!$A$4="Complete", "Complete", IF(N20="N/A", "N/A", IF(N20="Viable", "No Transfer", IF(N20="Excluded", INDEX('Round 3'!$A$12:$M$617, MATCH($A20, 'Round 3'!$A$12:$A$617, 0), 3)))))</f>
        <v>Complete</v>
      </c>
      <c r="P20" s="10" t="str">
        <f>IF('Round 3'!$A$4="Complete", "Complete", IF(O20="N/A", "N/A", IF(O20="No Transfer", O20, IF(INDEX('Ballot Data'!$1:$1048576, MATCH($A20, 'Ballot Data'!$A:$A, 0), MATCH(O20, 'Ballot Data'!$A$3:$U$3, 0))="", "Exhausted", INDEX('Ballot Data'!$1:$1048576, MATCH($A20, 'Ballot Data'!$A:$A, 0), MATCH(O20, 'Ballot Data'!$A$3:$U$3, 0))))))</f>
        <v>Complete</v>
      </c>
      <c r="Q20" s="15" t="str">
        <f t="shared" si="2"/>
        <v>Complete</v>
      </c>
      <c r="R20" t="str">
        <f>IF(Q20="Complete", Q20, IF(Q20="N/A", "N/A", INDEX('Ballot Data'!$1:$1048576, MATCH($A20, 'Ballot Data'!$A:$A, 0), MATCH(Q20, 'Ballot Data'!$A$3:$T$3, 0))))</f>
        <v>Complete</v>
      </c>
      <c r="S20" t="str">
        <f>IF(Q20="N/A", "N/A", IF(R20='Round 4'!$A$10, "Elected", IF(R20='Round 4'!$A$7, "Excluded", IF('Round 4'!$A$4="Complete", "Complete", "Viable"))))</f>
        <v>Complete</v>
      </c>
      <c r="T20" s="21" t="str">
        <f>IF('Round 4'!$A$4="Complete", "Complete", IF(S20="N/A", "N/A", IF(S20="Viable", "No Transfer", IF(S20="Excluded", INDEX('Round 4'!$A$12:$M$617, MATCH($A20, 'Round 4'!$A$12:$A$617, 0), 3)))))</f>
        <v>Complete</v>
      </c>
      <c r="U20" s="10" t="str">
        <f>IF('Round 4'!$A$4="Complete", "Complete", IF(T20="N/A", "N/A", IF(T20="No Transfer", T20, IF(INDEX('Ballot Data'!$1:$1048576, MATCH($A20, 'Ballot Data'!$A:$A, 0), MATCH(T20, 'Ballot Data'!$A$3:$U$3, 0))="", "Exhausted", INDEX('Ballot Data'!$1:$1048576, MATCH($A20, 'Ballot Data'!$A:$A, 0), MATCH(T20, 'Ballot Data'!$A$3:$U$3, 0))))))</f>
        <v>Complete</v>
      </c>
      <c r="V20" s="15" t="str">
        <f t="shared" si="3"/>
        <v>Complete</v>
      </c>
      <c r="W20" t="str">
        <f>IF(V20="Complete", V20, IF(V20="N/A", "N/A", INDEX('Ballot Data'!$1:$1048576, MATCH($A20, 'Ballot Data'!$A:$A, 0), MATCH(V20, 'Ballot Data'!$A$3:$T$3, 0))))</f>
        <v>Complete</v>
      </c>
      <c r="X20" t="str">
        <f>IF(V20="N/A", "N/A", IF(W20='Round 5'!$A$10, "Elected", IF(W20='Round 5'!$A$7, "Excluded", IF('Round 5'!$A$4="Complete", "Complete", "Viable"))))</f>
        <v>Complete</v>
      </c>
      <c r="Y20" s="21" t="str">
        <f>IF('Round 5'!$A$4="Complete", "Complete", IF(X20="N/A", "N/A", IF(X20="Viable", "No Transfer", IF(X20="Excluded", INDEX('Round 5'!$A$12:$M$617, MATCH($A20, 'Round 5'!$A$12:$A$617, 0), 3)))))</f>
        <v>Complete</v>
      </c>
      <c r="Z20" s="10" t="str">
        <f>IF('Round 5'!$A$4="Complete", "Complete", IF(Y20="N/A", "N/A", IF(Y20="No Transfer", Y20, IF(INDEX('Ballot Data'!$1:$1048576, MATCH($A20, 'Ballot Data'!$A:$A, 0), MATCH(Y20, 'Ballot Data'!$A$3:$U$3, 0))="", "Exhausted", INDEX('Ballot Data'!$1:$1048576, MATCH($A20, 'Ballot Data'!$A:$A, 0), MATCH(Y20, 'Ballot Data'!$A$3:$U$3, 0))))))</f>
        <v>Complete</v>
      </c>
      <c r="AA20" s="15" t="str">
        <f t="shared" si="4"/>
        <v>Complete</v>
      </c>
      <c r="AB20" t="str">
        <f>IF(AA20="Complete", AA20, IF(AA20="N/A", "N/A", INDEX('Ballot Data'!$1:$1048576, MATCH($A20, 'Ballot Data'!$A:$A, 0), MATCH(AA20, 'Ballot Data'!$A$3:$T$3, 0))))</f>
        <v>Complete</v>
      </c>
      <c r="AC20" t="str">
        <f>IF(AA20="N/A", "N/A", IF(AB20='Round 6'!$A$10, "Elected", IF(AB20='Round 6'!$A$7, "Excluded", IF('Round 6'!$A$4="Complete", "Complete", "Viable"))))</f>
        <v>Complete</v>
      </c>
      <c r="AD20" s="21" t="str">
        <f>IF('Round 6'!$A$4="Complete", "Complete", IF(AC20="N/A", "N/A", IF(AC20="Viable", "No Transfer", IF(AC20="Excluded", INDEX('Round 6'!$A$12:$M$617, MATCH($A20, 'Round 6'!$A$12:$A$617, 0), 3)))))</f>
        <v>Complete</v>
      </c>
      <c r="AE20" s="10" t="str">
        <f>IF('Round 6'!$A$4="Complete", "Complete", IF(AD20="N/A", "N/A", IF(AD20="No Transfer", AD20, IF(INDEX('Ballot Data'!$1:$1048576, MATCH($A20, 'Ballot Data'!$A:$A, 0), MATCH(AD20, 'Ballot Data'!$A$3:$U$3, 0))="", "Exhausted", INDEX('Ballot Data'!$1:$1048576, MATCH($A20, 'Ballot Data'!$A:$A, 0), MATCH(AD20, 'Ballot Data'!$A$3:$U$3, 0))))))</f>
        <v>Complete</v>
      </c>
      <c r="AF20" s="15" t="str">
        <f t="shared" si="5"/>
        <v>Complete</v>
      </c>
      <c r="AG20" t="str">
        <f>IF(AF20="Complete", AF20, IF(AF20="N/A", "N/A", INDEX('Ballot Data'!$1:$1048576, MATCH($A20, 'Ballot Data'!$A:$A, 0), MATCH(AF20, 'Ballot Data'!$A$3:$T$3, 0))))</f>
        <v>Complete</v>
      </c>
      <c r="AH20" t="str">
        <f>IF(AF20="N/A", "N/A", IF(AG20='Round 7'!$A$10, "Elected", IF(AG20='Round 7'!$A$7, "Excluded", IF('Round 7'!$A$4="Complete", "Complete", "Viable"))))</f>
        <v>Complete</v>
      </c>
      <c r="AI20" s="21" t="str">
        <f>IF('Round 7'!$A$4="Complete", "Complete", IF(AH20="N/A", "N/A", IF(AH20="Viable", "No Transfer", IF(AH20="Excluded", INDEX('Round 7'!$A$12:$M$617, MATCH($A20, 'Round 7'!$A$12:$A$617, 0), 3)))))</f>
        <v>Complete</v>
      </c>
      <c r="AJ20" s="10" t="str">
        <f>IF('Round 7'!$A$4="Complete", "Complete", IF(AI20="N/A", "N/A", IF(AI20="No Transfer", AI20, IF(INDEX('Ballot Data'!$1:$1048576, MATCH($A20, 'Ballot Data'!$A:$A, 0), MATCH(AI20, 'Ballot Data'!$A$3:$U$3, 0))="", "Exhausted", INDEX('Ballot Data'!$1:$1048576, MATCH($A20, 'Ballot Data'!$A:$A, 0), MATCH(AI20, 'Ballot Data'!$A$3:$U$3, 0))))))</f>
        <v>Complete</v>
      </c>
      <c r="AK20" s="15" t="str">
        <f t="shared" si="6"/>
        <v>Complete</v>
      </c>
      <c r="AL20" t="str">
        <f>IF(AK20="Complete", AK20, IF(AK20="N/A", "N/A", INDEX('Ballot Data'!$1:$1048576, MATCH($A20, 'Ballot Data'!$A:$A, 0), MATCH(AK20, 'Ballot Data'!$A$3:$T$3, 0))))</f>
        <v>Complete</v>
      </c>
      <c r="AM20" t="str">
        <f>IF(AK20="N/A", "N/A", IF(AL20='Round 8'!$A$10, "Elected", IF(AL20='Round 8'!$A$7, "Excluded", IF('Round 8'!$A$4="Complete", "Complete", "Viable"))))</f>
        <v>Complete</v>
      </c>
      <c r="AN20" s="21" t="str">
        <f>IF('Round 8'!$A$4="Complete", "Complete", IF(AM20="N/A", "N/A", IF(AM20="Viable", "No Transfer", IF(AM20="Excluded", INDEX('Round 8'!$A$12:$M$617, MATCH($A20, 'Round 8'!$A$12:$A$617, 0), 3)))))</f>
        <v>Complete</v>
      </c>
      <c r="AO20" s="10" t="str">
        <f>IF('Round 8'!$A$4="Complete", "Complete", IF(AN20="N/A", "N/A", IF(AN20="No Transfer", AN20, IF(INDEX('Ballot Data'!$1:$1048576, MATCH($A20, 'Ballot Data'!$A:$A, 0), MATCH(AN20, 'Ballot Data'!$A$3:$U$3, 0))="", "Exhausted", INDEX('Ballot Data'!$1:$1048576, MATCH($A20, 'Ballot Data'!$A:$A, 0), MATCH(AN20, 'Ballot Data'!$A$3:$U$3, 0))))))</f>
        <v>Complete</v>
      </c>
      <c r="AP20" s="15" t="str">
        <f t="shared" si="7"/>
        <v>Complete</v>
      </c>
      <c r="AQ20" t="str">
        <f>IF(AP20="Complete", AP20, IF(AP20="N/A", "N/A", INDEX('Ballot Data'!$1:$1048576, MATCH($A20, 'Ballot Data'!$A:$A, 0), MATCH(AP20, 'Ballot Data'!$A$3:$T$3, 0))))</f>
        <v>Complete</v>
      </c>
      <c r="AR20" t="str">
        <f>IF(AP20="N/A", "N/A", IF(AQ20='Round 9'!$A$10, "Elected", IF(AQ20='Round 9'!$A$7, "Excluded", IF('Round 9'!$A$4="Complete", "Complete", "Viable"))))</f>
        <v>Complete</v>
      </c>
      <c r="AS20" s="21" t="str">
        <f>IF('Round 9'!$A$4="Complete", "Complete", IF(AR20="N/A", "N/A", IF(AR20="Viable", "No Transfer", IF(AR20="Excluded", INDEX('Round 9'!$A$12:$M$617, MATCH($A20, 'Round 9'!$A$12:$A$617, 0), 3)))))</f>
        <v>Complete</v>
      </c>
      <c r="AT20" s="10" t="str">
        <f>IF('Round 9'!$A$4="Complete", "Complete", IF(AS20="N/A", "N/A", IF(AS20="No Transfer", AS20, IF(INDEX('Ballot Data'!$1:$1048576, MATCH($A20, 'Ballot Data'!$A:$A, 0), MATCH(AS20, 'Ballot Data'!$A$3:$U$3, 0))="", "Exhausted", INDEX('Ballot Data'!$1:$1048576, MATCH($A20, 'Ballot Data'!$A:$A, 0), MATCH(AS20, 'Ballot Data'!$A$3:$U$3, 0))))))</f>
        <v>Complete</v>
      </c>
      <c r="AU20" s="15" t="str">
        <f t="shared" si="8"/>
        <v>Complete</v>
      </c>
      <c r="AV20" t="str">
        <f>IF(AU20="Complete", AU20, IF(AU20="N/A", "N/A", INDEX('Ballot Data'!$1:$1048576, MATCH($A20, 'Ballot Data'!$A:$A, 0), MATCH(AU20, 'Ballot Data'!$A$3:$T$3, 0))))</f>
        <v>Complete</v>
      </c>
      <c r="AW20" t="str">
        <f>IF(AU20="N/A", "N/A", IF(AV20='Round 10'!$A$10, "Elected", IF(AV20='Round 10'!$A$7, "Excluded", IF('Round 10'!$A$4="Complete", "Complete", "Viable"))))</f>
        <v>Complete</v>
      </c>
      <c r="AX20" s="21" t="str">
        <f>IF('Round 10'!$A$4="Complete", "Complete", IF(AW20="N/A", "N/A", IF(AW20="Viable", "No Transfer", IF(AW20="Excluded", INDEX('Round 10'!$A$12:$M$617, MATCH($A20, 'Round 10'!$A$12:$A$617, 0), 3)))))</f>
        <v>Complete</v>
      </c>
      <c r="AY20" s="10" t="str">
        <f>IF('Round 10'!$A$4="Complete", "Complete", IF(AX20="N/A", "N/A", IF(AX20="No Transfer", AX20, IF(INDEX('Ballot Data'!$1:$1048576, MATCH($A20, 'Ballot Data'!$A:$A, 0), MATCH(AX20, 'Ballot Data'!$A$3:$U$3, 0))="", "Exhausted", INDEX('Ballot Data'!$1:$1048576, MATCH($A20, 'Ballot Data'!$A:$A, 0), MATCH(AX20, 'Ballot Data'!$A$3:$U$3, 0))))))</f>
        <v>Complete</v>
      </c>
    </row>
    <row r="21" spans="1:51" x14ac:dyDescent="0.25">
      <c r="A21">
        <f>'Ballot Data'!A22</f>
        <v>243</v>
      </c>
      <c r="B21">
        <v>1</v>
      </c>
      <c r="C21" t="str">
        <f>INDEX('Ballot Data'!$1:$1048576, MATCH($A21, 'Ballot Data'!$A:$A, 0), MATCH(B21, 'Ballot Data'!$A$3:$T$3, 0))</f>
        <v>Will Danon</v>
      </c>
      <c r="D21" t="str">
        <f>IF(C21='Round 1'!$A$10, "Elected", IF(C21='Round 1'!$A$7, "Excluded", IF('Round 1'!$A$4="Complete", "Complete", "Viable")))</f>
        <v>Viable</v>
      </c>
      <c r="E21" s="21" t="str">
        <f>IF('Round 1'!$A$4="Complete", "Complete", IF(D21="N/A", "N/A", IF(D21="Viable", "No Transfer", IF(D21="Excluded", INDEX('Round 1'!$A$12:$M$617, MATCH($A21, 'Round 1'!$A$12:$A$617, 0), 3)))))</f>
        <v>No Transfer</v>
      </c>
      <c r="F21" s="10" t="str">
        <f>IF('Round 1'!$A$4="Complete", "Complete", IF(E21="N/A", "N/A", IF(E21="No Transfer", E21, IF(INDEX('Ballot Data'!$1:$1048576, MATCH($A21, 'Ballot Data'!$A:$A, 0), MATCH(E21, 'Ballot Data'!$A$3:$U$3, 0))="", "Exhausted", INDEX('Ballot Data'!$1:$1048576, MATCH($A21, 'Ballot Data'!$A:$A, 0), MATCH(E21, 'Ballot Data'!$A$3:$U$3, 0))))))</f>
        <v>No Transfer</v>
      </c>
      <c r="G21" s="15">
        <f t="shared" si="0"/>
        <v>1</v>
      </c>
      <c r="H21" t="str">
        <f>IF(G21="Complete", G21, IF(G21="N/A", "N/A", INDEX('Ballot Data'!$1:$1048576, MATCH($A21, 'Ballot Data'!$A:$A, 0), MATCH(G21, 'Ballot Data'!$A$3:$T$3, 0))))</f>
        <v>Will Danon</v>
      </c>
      <c r="I21" t="str">
        <f>IF(G21="N/A", "N/A", IF(H21='Round 2'!$A$10, "Elected", IF(H21='Round 2'!$A$7, "Excluded", IF('Round 2'!$A$4="Complete", "Complete", "Viable"))))</f>
        <v>Viable</v>
      </c>
      <c r="J21" s="21" t="str">
        <f>IF('Round 2'!$A$4="Complete", "Complete", IF(I21="N/A", "N/A", IF(I21="Viable", "No Transfer", IF(I21="Excluded", INDEX('Round 2'!$A$12:$M$617, MATCH($A21, 'Round 2'!$A$12:$A$617, 0), 3)))))</f>
        <v>No Transfer</v>
      </c>
      <c r="K21" s="10" t="str">
        <f>IF('Round 2'!$A$4="Complete", "Complete", IF(J21="N/A", "N/A", IF(J21="No Transfer", J21, IF(INDEX('Ballot Data'!$1:$1048576, MATCH($A21, 'Ballot Data'!$A:$A, 0), MATCH(J21, 'Ballot Data'!$A$3:$U$3, 0))="", "Exhausted", INDEX('Ballot Data'!$1:$1048576, MATCH($A21, 'Ballot Data'!$A:$A, 0), MATCH(J21, 'Ballot Data'!$A$3:$U$3, 0))))))</f>
        <v>No Transfer</v>
      </c>
      <c r="L21" s="15">
        <f t="shared" si="1"/>
        <v>1</v>
      </c>
      <c r="M21" t="str">
        <f>IF(L21="Complete", L21, IF(L21="N/A", "N/A", INDEX('Ballot Data'!$1:$1048576, MATCH($A21, 'Ballot Data'!$A:$A, 0), MATCH(L21, 'Ballot Data'!$A$3:$T$3, 0))))</f>
        <v>Will Danon</v>
      </c>
      <c r="N21" t="str">
        <f>IF(L21="N/A", "N/A", IF(M21='Round 3'!$A$10, "Elected", IF(M21='Round 3'!$A$7, "Excluded", IF('Round 3'!$A$4="Complete", "Complete", "Viable"))))</f>
        <v>Complete</v>
      </c>
      <c r="O21" s="21" t="str">
        <f>IF('Round 3'!$A$4="Complete", "Complete", IF(N21="N/A", "N/A", IF(N21="Viable", "No Transfer", IF(N21="Excluded", INDEX('Round 3'!$A$12:$M$617, MATCH($A21, 'Round 3'!$A$12:$A$617, 0), 3)))))</f>
        <v>Complete</v>
      </c>
      <c r="P21" s="10" t="str">
        <f>IF('Round 3'!$A$4="Complete", "Complete", IF(O21="N/A", "N/A", IF(O21="No Transfer", O21, IF(INDEX('Ballot Data'!$1:$1048576, MATCH($A21, 'Ballot Data'!$A:$A, 0), MATCH(O21, 'Ballot Data'!$A$3:$U$3, 0))="", "Exhausted", INDEX('Ballot Data'!$1:$1048576, MATCH($A21, 'Ballot Data'!$A:$A, 0), MATCH(O21, 'Ballot Data'!$A$3:$U$3, 0))))))</f>
        <v>Complete</v>
      </c>
      <c r="Q21" s="15" t="str">
        <f t="shared" si="2"/>
        <v>Complete</v>
      </c>
      <c r="R21" t="str">
        <f>IF(Q21="Complete", Q21, IF(Q21="N/A", "N/A", INDEX('Ballot Data'!$1:$1048576, MATCH($A21, 'Ballot Data'!$A:$A, 0), MATCH(Q21, 'Ballot Data'!$A$3:$T$3, 0))))</f>
        <v>Complete</v>
      </c>
      <c r="S21" t="str">
        <f>IF(Q21="N/A", "N/A", IF(R21='Round 4'!$A$10, "Elected", IF(R21='Round 4'!$A$7, "Excluded", IF('Round 4'!$A$4="Complete", "Complete", "Viable"))))</f>
        <v>Complete</v>
      </c>
      <c r="T21" s="21" t="str">
        <f>IF('Round 4'!$A$4="Complete", "Complete", IF(S21="N/A", "N/A", IF(S21="Viable", "No Transfer", IF(S21="Excluded", INDEX('Round 4'!$A$12:$M$617, MATCH($A21, 'Round 4'!$A$12:$A$617, 0), 3)))))</f>
        <v>Complete</v>
      </c>
      <c r="U21" s="10" t="str">
        <f>IF('Round 4'!$A$4="Complete", "Complete", IF(T21="N/A", "N/A", IF(T21="No Transfer", T21, IF(INDEX('Ballot Data'!$1:$1048576, MATCH($A21, 'Ballot Data'!$A:$A, 0), MATCH(T21, 'Ballot Data'!$A$3:$U$3, 0))="", "Exhausted", INDEX('Ballot Data'!$1:$1048576, MATCH($A21, 'Ballot Data'!$A:$A, 0), MATCH(T21, 'Ballot Data'!$A$3:$U$3, 0))))))</f>
        <v>Complete</v>
      </c>
      <c r="V21" s="15" t="str">
        <f t="shared" si="3"/>
        <v>Complete</v>
      </c>
      <c r="W21" t="str">
        <f>IF(V21="Complete", V21, IF(V21="N/A", "N/A", INDEX('Ballot Data'!$1:$1048576, MATCH($A21, 'Ballot Data'!$A:$A, 0), MATCH(V21, 'Ballot Data'!$A$3:$T$3, 0))))</f>
        <v>Complete</v>
      </c>
      <c r="X21" t="str">
        <f>IF(V21="N/A", "N/A", IF(W21='Round 5'!$A$10, "Elected", IF(W21='Round 5'!$A$7, "Excluded", IF('Round 5'!$A$4="Complete", "Complete", "Viable"))))</f>
        <v>Complete</v>
      </c>
      <c r="Y21" s="21" t="str">
        <f>IF('Round 5'!$A$4="Complete", "Complete", IF(X21="N/A", "N/A", IF(X21="Viable", "No Transfer", IF(X21="Excluded", INDEX('Round 5'!$A$12:$M$617, MATCH($A21, 'Round 5'!$A$12:$A$617, 0), 3)))))</f>
        <v>Complete</v>
      </c>
      <c r="Z21" s="10" t="str">
        <f>IF('Round 5'!$A$4="Complete", "Complete", IF(Y21="N/A", "N/A", IF(Y21="No Transfer", Y21, IF(INDEX('Ballot Data'!$1:$1048576, MATCH($A21, 'Ballot Data'!$A:$A, 0), MATCH(Y21, 'Ballot Data'!$A$3:$U$3, 0))="", "Exhausted", INDEX('Ballot Data'!$1:$1048576, MATCH($A21, 'Ballot Data'!$A:$A, 0), MATCH(Y21, 'Ballot Data'!$A$3:$U$3, 0))))))</f>
        <v>Complete</v>
      </c>
      <c r="AA21" s="15" t="str">
        <f t="shared" si="4"/>
        <v>Complete</v>
      </c>
      <c r="AB21" t="str">
        <f>IF(AA21="Complete", AA21, IF(AA21="N/A", "N/A", INDEX('Ballot Data'!$1:$1048576, MATCH($A21, 'Ballot Data'!$A:$A, 0), MATCH(AA21, 'Ballot Data'!$A$3:$T$3, 0))))</f>
        <v>Complete</v>
      </c>
      <c r="AC21" t="str">
        <f>IF(AA21="N/A", "N/A", IF(AB21='Round 6'!$A$10, "Elected", IF(AB21='Round 6'!$A$7, "Excluded", IF('Round 6'!$A$4="Complete", "Complete", "Viable"))))</f>
        <v>Complete</v>
      </c>
      <c r="AD21" s="21" t="str">
        <f>IF('Round 6'!$A$4="Complete", "Complete", IF(AC21="N/A", "N/A", IF(AC21="Viable", "No Transfer", IF(AC21="Excluded", INDEX('Round 6'!$A$12:$M$617, MATCH($A21, 'Round 6'!$A$12:$A$617, 0), 3)))))</f>
        <v>Complete</v>
      </c>
      <c r="AE21" s="10" t="str">
        <f>IF('Round 6'!$A$4="Complete", "Complete", IF(AD21="N/A", "N/A", IF(AD21="No Transfer", AD21, IF(INDEX('Ballot Data'!$1:$1048576, MATCH($A21, 'Ballot Data'!$A:$A, 0), MATCH(AD21, 'Ballot Data'!$A$3:$U$3, 0))="", "Exhausted", INDEX('Ballot Data'!$1:$1048576, MATCH($A21, 'Ballot Data'!$A:$A, 0), MATCH(AD21, 'Ballot Data'!$A$3:$U$3, 0))))))</f>
        <v>Complete</v>
      </c>
      <c r="AF21" s="15" t="str">
        <f t="shared" si="5"/>
        <v>Complete</v>
      </c>
      <c r="AG21" t="str">
        <f>IF(AF21="Complete", AF21, IF(AF21="N/A", "N/A", INDEX('Ballot Data'!$1:$1048576, MATCH($A21, 'Ballot Data'!$A:$A, 0), MATCH(AF21, 'Ballot Data'!$A$3:$T$3, 0))))</f>
        <v>Complete</v>
      </c>
      <c r="AH21" t="str">
        <f>IF(AF21="N/A", "N/A", IF(AG21='Round 7'!$A$10, "Elected", IF(AG21='Round 7'!$A$7, "Excluded", IF('Round 7'!$A$4="Complete", "Complete", "Viable"))))</f>
        <v>Complete</v>
      </c>
      <c r="AI21" s="21" t="str">
        <f>IF('Round 7'!$A$4="Complete", "Complete", IF(AH21="N/A", "N/A", IF(AH21="Viable", "No Transfer", IF(AH21="Excluded", INDEX('Round 7'!$A$12:$M$617, MATCH($A21, 'Round 7'!$A$12:$A$617, 0), 3)))))</f>
        <v>Complete</v>
      </c>
      <c r="AJ21" s="10" t="str">
        <f>IF('Round 7'!$A$4="Complete", "Complete", IF(AI21="N/A", "N/A", IF(AI21="No Transfer", AI21, IF(INDEX('Ballot Data'!$1:$1048576, MATCH($A21, 'Ballot Data'!$A:$A, 0), MATCH(AI21, 'Ballot Data'!$A$3:$U$3, 0))="", "Exhausted", INDEX('Ballot Data'!$1:$1048576, MATCH($A21, 'Ballot Data'!$A:$A, 0), MATCH(AI21, 'Ballot Data'!$A$3:$U$3, 0))))))</f>
        <v>Complete</v>
      </c>
      <c r="AK21" s="15" t="str">
        <f t="shared" si="6"/>
        <v>Complete</v>
      </c>
      <c r="AL21" t="str">
        <f>IF(AK21="Complete", AK21, IF(AK21="N/A", "N/A", INDEX('Ballot Data'!$1:$1048576, MATCH($A21, 'Ballot Data'!$A:$A, 0), MATCH(AK21, 'Ballot Data'!$A$3:$T$3, 0))))</f>
        <v>Complete</v>
      </c>
      <c r="AM21" t="str">
        <f>IF(AK21="N/A", "N/A", IF(AL21='Round 8'!$A$10, "Elected", IF(AL21='Round 8'!$A$7, "Excluded", IF('Round 8'!$A$4="Complete", "Complete", "Viable"))))</f>
        <v>Complete</v>
      </c>
      <c r="AN21" s="21" t="str">
        <f>IF('Round 8'!$A$4="Complete", "Complete", IF(AM21="N/A", "N/A", IF(AM21="Viable", "No Transfer", IF(AM21="Excluded", INDEX('Round 8'!$A$12:$M$617, MATCH($A21, 'Round 8'!$A$12:$A$617, 0), 3)))))</f>
        <v>Complete</v>
      </c>
      <c r="AO21" s="10" t="str">
        <f>IF('Round 8'!$A$4="Complete", "Complete", IF(AN21="N/A", "N/A", IF(AN21="No Transfer", AN21, IF(INDEX('Ballot Data'!$1:$1048576, MATCH($A21, 'Ballot Data'!$A:$A, 0), MATCH(AN21, 'Ballot Data'!$A$3:$U$3, 0))="", "Exhausted", INDEX('Ballot Data'!$1:$1048576, MATCH($A21, 'Ballot Data'!$A:$A, 0), MATCH(AN21, 'Ballot Data'!$A$3:$U$3, 0))))))</f>
        <v>Complete</v>
      </c>
      <c r="AP21" s="15" t="str">
        <f t="shared" si="7"/>
        <v>Complete</v>
      </c>
      <c r="AQ21" t="str">
        <f>IF(AP21="Complete", AP21, IF(AP21="N/A", "N/A", INDEX('Ballot Data'!$1:$1048576, MATCH($A21, 'Ballot Data'!$A:$A, 0), MATCH(AP21, 'Ballot Data'!$A$3:$T$3, 0))))</f>
        <v>Complete</v>
      </c>
      <c r="AR21" t="str">
        <f>IF(AP21="N/A", "N/A", IF(AQ21='Round 9'!$A$10, "Elected", IF(AQ21='Round 9'!$A$7, "Excluded", IF('Round 9'!$A$4="Complete", "Complete", "Viable"))))</f>
        <v>Complete</v>
      </c>
      <c r="AS21" s="21" t="str">
        <f>IF('Round 9'!$A$4="Complete", "Complete", IF(AR21="N/A", "N/A", IF(AR21="Viable", "No Transfer", IF(AR21="Excluded", INDEX('Round 9'!$A$12:$M$617, MATCH($A21, 'Round 9'!$A$12:$A$617, 0), 3)))))</f>
        <v>Complete</v>
      </c>
      <c r="AT21" s="10" t="str">
        <f>IF('Round 9'!$A$4="Complete", "Complete", IF(AS21="N/A", "N/A", IF(AS21="No Transfer", AS21, IF(INDEX('Ballot Data'!$1:$1048576, MATCH($A21, 'Ballot Data'!$A:$A, 0), MATCH(AS21, 'Ballot Data'!$A$3:$U$3, 0))="", "Exhausted", INDEX('Ballot Data'!$1:$1048576, MATCH($A21, 'Ballot Data'!$A:$A, 0), MATCH(AS21, 'Ballot Data'!$A$3:$U$3, 0))))))</f>
        <v>Complete</v>
      </c>
      <c r="AU21" s="15" t="str">
        <f t="shared" si="8"/>
        <v>Complete</v>
      </c>
      <c r="AV21" t="str">
        <f>IF(AU21="Complete", AU21, IF(AU21="N/A", "N/A", INDEX('Ballot Data'!$1:$1048576, MATCH($A21, 'Ballot Data'!$A:$A, 0), MATCH(AU21, 'Ballot Data'!$A$3:$T$3, 0))))</f>
        <v>Complete</v>
      </c>
      <c r="AW21" t="str">
        <f>IF(AU21="N/A", "N/A", IF(AV21='Round 10'!$A$10, "Elected", IF(AV21='Round 10'!$A$7, "Excluded", IF('Round 10'!$A$4="Complete", "Complete", "Viable"))))</f>
        <v>Complete</v>
      </c>
      <c r="AX21" s="21" t="str">
        <f>IF('Round 10'!$A$4="Complete", "Complete", IF(AW21="N/A", "N/A", IF(AW21="Viable", "No Transfer", IF(AW21="Excluded", INDEX('Round 10'!$A$12:$M$617, MATCH($A21, 'Round 10'!$A$12:$A$617, 0), 3)))))</f>
        <v>Complete</v>
      </c>
      <c r="AY21" s="10" t="str">
        <f>IF('Round 10'!$A$4="Complete", "Complete", IF(AX21="N/A", "N/A", IF(AX21="No Transfer", AX21, IF(INDEX('Ballot Data'!$1:$1048576, MATCH($A21, 'Ballot Data'!$A:$A, 0), MATCH(AX21, 'Ballot Data'!$A$3:$U$3, 0))="", "Exhausted", INDEX('Ballot Data'!$1:$1048576, MATCH($A21, 'Ballot Data'!$A:$A, 0), MATCH(AX21, 'Ballot Data'!$A$3:$U$3, 0))))))</f>
        <v>Complete</v>
      </c>
    </row>
    <row r="22" spans="1:51" x14ac:dyDescent="0.25">
      <c r="A22">
        <f>'Ballot Data'!A23</f>
        <v>366</v>
      </c>
      <c r="B22">
        <v>1</v>
      </c>
      <c r="C22" t="str">
        <f>INDEX('Ballot Data'!$1:$1048576, MATCH($A22, 'Ballot Data'!$A:$A, 0), MATCH(B22, 'Ballot Data'!$A$3:$T$3, 0))</f>
        <v>Franklin Civantos</v>
      </c>
      <c r="D22" t="str">
        <f>IF(C22='Round 1'!$A$10, "Elected", IF(C22='Round 1'!$A$7, "Excluded", IF('Round 1'!$A$4="Complete", "Complete", "Viable")))</f>
        <v>Viable</v>
      </c>
      <c r="E22" s="21" t="str">
        <f>IF('Round 1'!$A$4="Complete", "Complete", IF(D22="N/A", "N/A", IF(D22="Viable", "No Transfer", IF(D22="Excluded", INDEX('Round 1'!$A$12:$M$617, MATCH($A22, 'Round 1'!$A$12:$A$617, 0), 3)))))</f>
        <v>No Transfer</v>
      </c>
      <c r="F22" s="10" t="str">
        <f>IF('Round 1'!$A$4="Complete", "Complete", IF(E22="N/A", "N/A", IF(E22="No Transfer", E22, IF(INDEX('Ballot Data'!$1:$1048576, MATCH($A22, 'Ballot Data'!$A:$A, 0), MATCH(E22, 'Ballot Data'!$A$3:$U$3, 0))="", "Exhausted", INDEX('Ballot Data'!$1:$1048576, MATCH($A22, 'Ballot Data'!$A:$A, 0), MATCH(E22, 'Ballot Data'!$A$3:$U$3, 0))))))</f>
        <v>No Transfer</v>
      </c>
      <c r="G22" s="15">
        <f t="shared" si="0"/>
        <v>1</v>
      </c>
      <c r="H22" t="str">
        <f>IF(G22="Complete", G22, IF(G22="N/A", "N/A", INDEX('Ballot Data'!$1:$1048576, MATCH($A22, 'Ballot Data'!$A:$A, 0), MATCH(G22, 'Ballot Data'!$A$3:$T$3, 0))))</f>
        <v>Franklin Civantos</v>
      </c>
      <c r="I22" t="str">
        <f>IF(G22="N/A", "N/A", IF(H22='Round 2'!$A$10, "Elected", IF(H22='Round 2'!$A$7, "Excluded", IF('Round 2'!$A$4="Complete", "Complete", "Viable"))))</f>
        <v>Viable</v>
      </c>
      <c r="J22" s="21" t="str">
        <f>IF('Round 2'!$A$4="Complete", "Complete", IF(I22="N/A", "N/A", IF(I22="Viable", "No Transfer", IF(I22="Excluded", INDEX('Round 2'!$A$12:$M$617, MATCH($A22, 'Round 2'!$A$12:$A$617, 0), 3)))))</f>
        <v>No Transfer</v>
      </c>
      <c r="K22" s="10" t="str">
        <f>IF('Round 2'!$A$4="Complete", "Complete", IF(J22="N/A", "N/A", IF(J22="No Transfer", J22, IF(INDEX('Ballot Data'!$1:$1048576, MATCH($A22, 'Ballot Data'!$A:$A, 0), MATCH(J22, 'Ballot Data'!$A$3:$U$3, 0))="", "Exhausted", INDEX('Ballot Data'!$1:$1048576, MATCH($A22, 'Ballot Data'!$A:$A, 0), MATCH(J22, 'Ballot Data'!$A$3:$U$3, 0))))))</f>
        <v>No Transfer</v>
      </c>
      <c r="L22" s="15">
        <f t="shared" si="1"/>
        <v>1</v>
      </c>
      <c r="M22" t="str">
        <f>IF(L22="Complete", L22, IF(L22="N/A", "N/A", INDEX('Ballot Data'!$1:$1048576, MATCH($A22, 'Ballot Data'!$A:$A, 0), MATCH(L22, 'Ballot Data'!$A$3:$T$3, 0))))</f>
        <v>Franklin Civantos</v>
      </c>
      <c r="N22" t="str">
        <f>IF(L22="N/A", "N/A", IF(M22='Round 3'!$A$10, "Elected", IF(M22='Round 3'!$A$7, "Excluded", IF('Round 3'!$A$4="Complete", "Complete", "Viable"))))</f>
        <v>Elected</v>
      </c>
      <c r="O22" s="21" t="str">
        <f>IF('Round 3'!$A$4="Complete", "Complete", IF(N22="N/A", "N/A", IF(N22="Viable", "No Transfer", IF(N22="Excluded", INDEX('Round 3'!$A$12:$M$617, MATCH($A22, 'Round 3'!$A$12:$A$617, 0), 3)))))</f>
        <v>Complete</v>
      </c>
      <c r="P22" s="10" t="str">
        <f>IF('Round 3'!$A$4="Complete", "Complete", IF(O22="N/A", "N/A", IF(O22="No Transfer", O22, IF(INDEX('Ballot Data'!$1:$1048576, MATCH($A22, 'Ballot Data'!$A:$A, 0), MATCH(O22, 'Ballot Data'!$A$3:$U$3, 0))="", "Exhausted", INDEX('Ballot Data'!$1:$1048576, MATCH($A22, 'Ballot Data'!$A:$A, 0), MATCH(O22, 'Ballot Data'!$A$3:$U$3, 0))))))</f>
        <v>Complete</v>
      </c>
      <c r="Q22" s="15" t="str">
        <f t="shared" si="2"/>
        <v>Complete</v>
      </c>
      <c r="R22" t="str">
        <f>IF(Q22="Complete", Q22, IF(Q22="N/A", "N/A", INDEX('Ballot Data'!$1:$1048576, MATCH($A22, 'Ballot Data'!$A:$A, 0), MATCH(Q22, 'Ballot Data'!$A$3:$T$3, 0))))</f>
        <v>Complete</v>
      </c>
      <c r="S22" t="str">
        <f>IF(Q22="N/A", "N/A", IF(R22='Round 4'!$A$10, "Elected", IF(R22='Round 4'!$A$7, "Excluded", IF('Round 4'!$A$4="Complete", "Complete", "Viable"))))</f>
        <v>Complete</v>
      </c>
      <c r="T22" s="21" t="str">
        <f>IF('Round 4'!$A$4="Complete", "Complete", IF(S22="N/A", "N/A", IF(S22="Viable", "No Transfer", IF(S22="Excluded", INDEX('Round 4'!$A$12:$M$617, MATCH($A22, 'Round 4'!$A$12:$A$617, 0), 3)))))</f>
        <v>Complete</v>
      </c>
      <c r="U22" s="10" t="str">
        <f>IF('Round 4'!$A$4="Complete", "Complete", IF(T22="N/A", "N/A", IF(T22="No Transfer", T22, IF(INDEX('Ballot Data'!$1:$1048576, MATCH($A22, 'Ballot Data'!$A:$A, 0), MATCH(T22, 'Ballot Data'!$A$3:$U$3, 0))="", "Exhausted", INDEX('Ballot Data'!$1:$1048576, MATCH($A22, 'Ballot Data'!$A:$A, 0), MATCH(T22, 'Ballot Data'!$A$3:$U$3, 0))))))</f>
        <v>Complete</v>
      </c>
      <c r="V22" s="15" t="str">
        <f t="shared" si="3"/>
        <v>Complete</v>
      </c>
      <c r="W22" t="str">
        <f>IF(V22="Complete", V22, IF(V22="N/A", "N/A", INDEX('Ballot Data'!$1:$1048576, MATCH($A22, 'Ballot Data'!$A:$A, 0), MATCH(V22, 'Ballot Data'!$A$3:$T$3, 0))))</f>
        <v>Complete</v>
      </c>
      <c r="X22" t="str">
        <f>IF(V22="N/A", "N/A", IF(W22='Round 5'!$A$10, "Elected", IF(W22='Round 5'!$A$7, "Excluded", IF('Round 5'!$A$4="Complete", "Complete", "Viable"))))</f>
        <v>Complete</v>
      </c>
      <c r="Y22" s="21" t="str">
        <f>IF('Round 5'!$A$4="Complete", "Complete", IF(X22="N/A", "N/A", IF(X22="Viable", "No Transfer", IF(X22="Excluded", INDEX('Round 5'!$A$12:$M$617, MATCH($A22, 'Round 5'!$A$12:$A$617, 0), 3)))))</f>
        <v>Complete</v>
      </c>
      <c r="Z22" s="10" t="str">
        <f>IF('Round 5'!$A$4="Complete", "Complete", IF(Y22="N/A", "N/A", IF(Y22="No Transfer", Y22, IF(INDEX('Ballot Data'!$1:$1048576, MATCH($A22, 'Ballot Data'!$A:$A, 0), MATCH(Y22, 'Ballot Data'!$A$3:$U$3, 0))="", "Exhausted", INDEX('Ballot Data'!$1:$1048576, MATCH($A22, 'Ballot Data'!$A:$A, 0), MATCH(Y22, 'Ballot Data'!$A$3:$U$3, 0))))))</f>
        <v>Complete</v>
      </c>
      <c r="AA22" s="15" t="str">
        <f t="shared" si="4"/>
        <v>Complete</v>
      </c>
      <c r="AB22" t="str">
        <f>IF(AA22="Complete", AA22, IF(AA22="N/A", "N/A", INDEX('Ballot Data'!$1:$1048576, MATCH($A22, 'Ballot Data'!$A:$A, 0), MATCH(AA22, 'Ballot Data'!$A$3:$T$3, 0))))</f>
        <v>Complete</v>
      </c>
      <c r="AC22" t="str">
        <f>IF(AA22="N/A", "N/A", IF(AB22='Round 6'!$A$10, "Elected", IF(AB22='Round 6'!$A$7, "Excluded", IF('Round 6'!$A$4="Complete", "Complete", "Viable"))))</f>
        <v>Complete</v>
      </c>
      <c r="AD22" s="21" t="str">
        <f>IF('Round 6'!$A$4="Complete", "Complete", IF(AC22="N/A", "N/A", IF(AC22="Viable", "No Transfer", IF(AC22="Excluded", INDEX('Round 6'!$A$12:$M$617, MATCH($A22, 'Round 6'!$A$12:$A$617, 0), 3)))))</f>
        <v>Complete</v>
      </c>
      <c r="AE22" s="10" t="str">
        <f>IF('Round 6'!$A$4="Complete", "Complete", IF(AD22="N/A", "N/A", IF(AD22="No Transfer", AD22, IF(INDEX('Ballot Data'!$1:$1048576, MATCH($A22, 'Ballot Data'!$A:$A, 0), MATCH(AD22, 'Ballot Data'!$A$3:$U$3, 0))="", "Exhausted", INDEX('Ballot Data'!$1:$1048576, MATCH($A22, 'Ballot Data'!$A:$A, 0), MATCH(AD22, 'Ballot Data'!$A$3:$U$3, 0))))))</f>
        <v>Complete</v>
      </c>
      <c r="AF22" s="15" t="str">
        <f t="shared" si="5"/>
        <v>Complete</v>
      </c>
      <c r="AG22" t="str">
        <f>IF(AF22="Complete", AF22, IF(AF22="N/A", "N/A", INDEX('Ballot Data'!$1:$1048576, MATCH($A22, 'Ballot Data'!$A:$A, 0), MATCH(AF22, 'Ballot Data'!$A$3:$T$3, 0))))</f>
        <v>Complete</v>
      </c>
      <c r="AH22" t="str">
        <f>IF(AF22="N/A", "N/A", IF(AG22='Round 7'!$A$10, "Elected", IF(AG22='Round 7'!$A$7, "Excluded", IF('Round 7'!$A$4="Complete", "Complete", "Viable"))))</f>
        <v>Complete</v>
      </c>
      <c r="AI22" s="21" t="str">
        <f>IF('Round 7'!$A$4="Complete", "Complete", IF(AH22="N/A", "N/A", IF(AH22="Viable", "No Transfer", IF(AH22="Excluded", INDEX('Round 7'!$A$12:$M$617, MATCH($A22, 'Round 7'!$A$12:$A$617, 0), 3)))))</f>
        <v>Complete</v>
      </c>
      <c r="AJ22" s="10" t="str">
        <f>IF('Round 7'!$A$4="Complete", "Complete", IF(AI22="N/A", "N/A", IF(AI22="No Transfer", AI22, IF(INDEX('Ballot Data'!$1:$1048576, MATCH($A22, 'Ballot Data'!$A:$A, 0), MATCH(AI22, 'Ballot Data'!$A$3:$U$3, 0))="", "Exhausted", INDEX('Ballot Data'!$1:$1048576, MATCH($A22, 'Ballot Data'!$A:$A, 0), MATCH(AI22, 'Ballot Data'!$A$3:$U$3, 0))))))</f>
        <v>Complete</v>
      </c>
      <c r="AK22" s="15" t="str">
        <f t="shared" si="6"/>
        <v>Complete</v>
      </c>
      <c r="AL22" t="str">
        <f>IF(AK22="Complete", AK22, IF(AK22="N/A", "N/A", INDEX('Ballot Data'!$1:$1048576, MATCH($A22, 'Ballot Data'!$A:$A, 0), MATCH(AK22, 'Ballot Data'!$A$3:$T$3, 0))))</f>
        <v>Complete</v>
      </c>
      <c r="AM22" t="str">
        <f>IF(AK22="N/A", "N/A", IF(AL22='Round 8'!$A$10, "Elected", IF(AL22='Round 8'!$A$7, "Excluded", IF('Round 8'!$A$4="Complete", "Complete", "Viable"))))</f>
        <v>Complete</v>
      </c>
      <c r="AN22" s="21" t="str">
        <f>IF('Round 8'!$A$4="Complete", "Complete", IF(AM22="N/A", "N/A", IF(AM22="Viable", "No Transfer", IF(AM22="Excluded", INDEX('Round 8'!$A$12:$M$617, MATCH($A22, 'Round 8'!$A$12:$A$617, 0), 3)))))</f>
        <v>Complete</v>
      </c>
      <c r="AO22" s="10" t="str">
        <f>IF('Round 8'!$A$4="Complete", "Complete", IF(AN22="N/A", "N/A", IF(AN22="No Transfer", AN22, IF(INDEX('Ballot Data'!$1:$1048576, MATCH($A22, 'Ballot Data'!$A:$A, 0), MATCH(AN22, 'Ballot Data'!$A$3:$U$3, 0))="", "Exhausted", INDEX('Ballot Data'!$1:$1048576, MATCH($A22, 'Ballot Data'!$A:$A, 0), MATCH(AN22, 'Ballot Data'!$A$3:$U$3, 0))))))</f>
        <v>Complete</v>
      </c>
      <c r="AP22" s="15" t="str">
        <f t="shared" si="7"/>
        <v>Complete</v>
      </c>
      <c r="AQ22" t="str">
        <f>IF(AP22="Complete", AP22, IF(AP22="N/A", "N/A", INDEX('Ballot Data'!$1:$1048576, MATCH($A22, 'Ballot Data'!$A:$A, 0), MATCH(AP22, 'Ballot Data'!$A$3:$T$3, 0))))</f>
        <v>Complete</v>
      </c>
      <c r="AR22" t="str">
        <f>IF(AP22="N/A", "N/A", IF(AQ22='Round 9'!$A$10, "Elected", IF(AQ22='Round 9'!$A$7, "Excluded", IF('Round 9'!$A$4="Complete", "Complete", "Viable"))))</f>
        <v>Complete</v>
      </c>
      <c r="AS22" s="21" t="str">
        <f>IF('Round 9'!$A$4="Complete", "Complete", IF(AR22="N/A", "N/A", IF(AR22="Viable", "No Transfer", IF(AR22="Excluded", INDEX('Round 9'!$A$12:$M$617, MATCH($A22, 'Round 9'!$A$12:$A$617, 0), 3)))))</f>
        <v>Complete</v>
      </c>
      <c r="AT22" s="10" t="str">
        <f>IF('Round 9'!$A$4="Complete", "Complete", IF(AS22="N/A", "N/A", IF(AS22="No Transfer", AS22, IF(INDEX('Ballot Data'!$1:$1048576, MATCH($A22, 'Ballot Data'!$A:$A, 0), MATCH(AS22, 'Ballot Data'!$A$3:$U$3, 0))="", "Exhausted", INDEX('Ballot Data'!$1:$1048576, MATCH($A22, 'Ballot Data'!$A:$A, 0), MATCH(AS22, 'Ballot Data'!$A$3:$U$3, 0))))))</f>
        <v>Complete</v>
      </c>
      <c r="AU22" s="15" t="str">
        <f t="shared" si="8"/>
        <v>Complete</v>
      </c>
      <c r="AV22" t="str">
        <f>IF(AU22="Complete", AU22, IF(AU22="N/A", "N/A", INDEX('Ballot Data'!$1:$1048576, MATCH($A22, 'Ballot Data'!$A:$A, 0), MATCH(AU22, 'Ballot Data'!$A$3:$T$3, 0))))</f>
        <v>Complete</v>
      </c>
      <c r="AW22" t="str">
        <f>IF(AU22="N/A", "N/A", IF(AV22='Round 10'!$A$10, "Elected", IF(AV22='Round 10'!$A$7, "Excluded", IF('Round 10'!$A$4="Complete", "Complete", "Viable"))))</f>
        <v>Complete</v>
      </c>
      <c r="AX22" s="21" t="str">
        <f>IF('Round 10'!$A$4="Complete", "Complete", IF(AW22="N/A", "N/A", IF(AW22="Viable", "No Transfer", IF(AW22="Excluded", INDEX('Round 10'!$A$12:$M$617, MATCH($A22, 'Round 10'!$A$12:$A$617, 0), 3)))))</f>
        <v>Complete</v>
      </c>
      <c r="AY22" s="10" t="str">
        <f>IF('Round 10'!$A$4="Complete", "Complete", IF(AX22="N/A", "N/A", IF(AX22="No Transfer", AX22, IF(INDEX('Ballot Data'!$1:$1048576, MATCH($A22, 'Ballot Data'!$A:$A, 0), MATCH(AX22, 'Ballot Data'!$A$3:$U$3, 0))="", "Exhausted", INDEX('Ballot Data'!$1:$1048576, MATCH($A22, 'Ballot Data'!$A:$A, 0), MATCH(AX22, 'Ballot Data'!$A$3:$U$3, 0))))))</f>
        <v>Complete</v>
      </c>
    </row>
    <row r="23" spans="1:51" x14ac:dyDescent="0.25">
      <c r="A23">
        <f>'Ballot Data'!A24</f>
        <v>461</v>
      </c>
      <c r="B23">
        <v>1</v>
      </c>
      <c r="C23" t="str">
        <f>INDEX('Ballot Data'!$1:$1048576, MATCH($A23, 'Ballot Data'!$A:$A, 0), MATCH(B23, 'Ballot Data'!$A$3:$T$3, 0))</f>
        <v>Franklin Civantos</v>
      </c>
      <c r="D23" t="str">
        <f>IF(C23='Round 1'!$A$10, "Elected", IF(C23='Round 1'!$A$7, "Excluded", IF('Round 1'!$A$4="Complete", "Complete", "Viable")))</f>
        <v>Viable</v>
      </c>
      <c r="E23" s="21" t="str">
        <f>IF('Round 1'!$A$4="Complete", "Complete", IF(D23="N/A", "N/A", IF(D23="Viable", "No Transfer", IF(D23="Excluded", INDEX('Round 1'!$A$12:$M$617, MATCH($A23, 'Round 1'!$A$12:$A$617, 0), 3)))))</f>
        <v>No Transfer</v>
      </c>
      <c r="F23" s="10" t="str">
        <f>IF('Round 1'!$A$4="Complete", "Complete", IF(E23="N/A", "N/A", IF(E23="No Transfer", E23, IF(INDEX('Ballot Data'!$1:$1048576, MATCH($A23, 'Ballot Data'!$A:$A, 0), MATCH(E23, 'Ballot Data'!$A$3:$U$3, 0))="", "Exhausted", INDEX('Ballot Data'!$1:$1048576, MATCH($A23, 'Ballot Data'!$A:$A, 0), MATCH(E23, 'Ballot Data'!$A$3:$U$3, 0))))))</f>
        <v>No Transfer</v>
      </c>
      <c r="G23" s="15">
        <f t="shared" si="0"/>
        <v>1</v>
      </c>
      <c r="H23" t="str">
        <f>IF(G23="Complete", G23, IF(G23="N/A", "N/A", INDEX('Ballot Data'!$1:$1048576, MATCH($A23, 'Ballot Data'!$A:$A, 0), MATCH(G23, 'Ballot Data'!$A$3:$T$3, 0))))</f>
        <v>Franklin Civantos</v>
      </c>
      <c r="I23" t="str">
        <f>IF(G23="N/A", "N/A", IF(H23='Round 2'!$A$10, "Elected", IF(H23='Round 2'!$A$7, "Excluded", IF('Round 2'!$A$4="Complete", "Complete", "Viable"))))</f>
        <v>Viable</v>
      </c>
      <c r="J23" s="21" t="str">
        <f>IF('Round 2'!$A$4="Complete", "Complete", IF(I23="N/A", "N/A", IF(I23="Viable", "No Transfer", IF(I23="Excluded", INDEX('Round 2'!$A$12:$M$617, MATCH($A23, 'Round 2'!$A$12:$A$617, 0), 3)))))</f>
        <v>No Transfer</v>
      </c>
      <c r="K23" s="10" t="str">
        <f>IF('Round 2'!$A$4="Complete", "Complete", IF(J23="N/A", "N/A", IF(J23="No Transfer", J23, IF(INDEX('Ballot Data'!$1:$1048576, MATCH($A23, 'Ballot Data'!$A:$A, 0), MATCH(J23, 'Ballot Data'!$A$3:$U$3, 0))="", "Exhausted", INDEX('Ballot Data'!$1:$1048576, MATCH($A23, 'Ballot Data'!$A:$A, 0), MATCH(J23, 'Ballot Data'!$A$3:$U$3, 0))))))</f>
        <v>No Transfer</v>
      </c>
      <c r="L23" s="15">
        <f t="shared" si="1"/>
        <v>1</v>
      </c>
      <c r="M23" t="str">
        <f>IF(L23="Complete", L23, IF(L23="N/A", "N/A", INDEX('Ballot Data'!$1:$1048576, MATCH($A23, 'Ballot Data'!$A:$A, 0), MATCH(L23, 'Ballot Data'!$A$3:$T$3, 0))))</f>
        <v>Franklin Civantos</v>
      </c>
      <c r="N23" t="str">
        <f>IF(L23="N/A", "N/A", IF(M23='Round 3'!$A$10, "Elected", IF(M23='Round 3'!$A$7, "Excluded", IF('Round 3'!$A$4="Complete", "Complete", "Viable"))))</f>
        <v>Elected</v>
      </c>
      <c r="O23" s="21" t="str">
        <f>IF('Round 3'!$A$4="Complete", "Complete", IF(N23="N/A", "N/A", IF(N23="Viable", "No Transfer", IF(N23="Excluded", INDEX('Round 3'!$A$12:$M$617, MATCH($A23, 'Round 3'!$A$12:$A$617, 0), 3)))))</f>
        <v>Complete</v>
      </c>
      <c r="P23" s="10" t="str">
        <f>IF('Round 3'!$A$4="Complete", "Complete", IF(O23="N/A", "N/A", IF(O23="No Transfer", O23, IF(INDEX('Ballot Data'!$1:$1048576, MATCH($A23, 'Ballot Data'!$A:$A, 0), MATCH(O23, 'Ballot Data'!$A$3:$U$3, 0))="", "Exhausted", INDEX('Ballot Data'!$1:$1048576, MATCH($A23, 'Ballot Data'!$A:$A, 0), MATCH(O23, 'Ballot Data'!$A$3:$U$3, 0))))))</f>
        <v>Complete</v>
      </c>
      <c r="Q23" s="15" t="str">
        <f t="shared" si="2"/>
        <v>Complete</v>
      </c>
      <c r="R23" t="str">
        <f>IF(Q23="Complete", Q23, IF(Q23="N/A", "N/A", INDEX('Ballot Data'!$1:$1048576, MATCH($A23, 'Ballot Data'!$A:$A, 0), MATCH(Q23, 'Ballot Data'!$A$3:$T$3, 0))))</f>
        <v>Complete</v>
      </c>
      <c r="S23" t="str">
        <f>IF(Q23="N/A", "N/A", IF(R23='Round 4'!$A$10, "Elected", IF(R23='Round 4'!$A$7, "Excluded", IF('Round 4'!$A$4="Complete", "Complete", "Viable"))))</f>
        <v>Complete</v>
      </c>
      <c r="T23" s="21" t="str">
        <f>IF('Round 4'!$A$4="Complete", "Complete", IF(S23="N/A", "N/A", IF(S23="Viable", "No Transfer", IF(S23="Excluded", INDEX('Round 4'!$A$12:$M$617, MATCH($A23, 'Round 4'!$A$12:$A$617, 0), 3)))))</f>
        <v>Complete</v>
      </c>
      <c r="U23" s="10" t="str">
        <f>IF('Round 4'!$A$4="Complete", "Complete", IF(T23="N/A", "N/A", IF(T23="No Transfer", T23, IF(INDEX('Ballot Data'!$1:$1048576, MATCH($A23, 'Ballot Data'!$A:$A, 0), MATCH(T23, 'Ballot Data'!$A$3:$U$3, 0))="", "Exhausted", INDEX('Ballot Data'!$1:$1048576, MATCH($A23, 'Ballot Data'!$A:$A, 0), MATCH(T23, 'Ballot Data'!$A$3:$U$3, 0))))))</f>
        <v>Complete</v>
      </c>
      <c r="V23" s="15" t="str">
        <f t="shared" si="3"/>
        <v>Complete</v>
      </c>
      <c r="W23" t="str">
        <f>IF(V23="Complete", V23, IF(V23="N/A", "N/A", INDEX('Ballot Data'!$1:$1048576, MATCH($A23, 'Ballot Data'!$A:$A, 0), MATCH(V23, 'Ballot Data'!$A$3:$T$3, 0))))</f>
        <v>Complete</v>
      </c>
      <c r="X23" t="str">
        <f>IF(V23="N/A", "N/A", IF(W23='Round 5'!$A$10, "Elected", IF(W23='Round 5'!$A$7, "Excluded", IF('Round 5'!$A$4="Complete", "Complete", "Viable"))))</f>
        <v>Complete</v>
      </c>
      <c r="Y23" s="21" t="str">
        <f>IF('Round 5'!$A$4="Complete", "Complete", IF(X23="N/A", "N/A", IF(X23="Viable", "No Transfer", IF(X23="Excluded", INDEX('Round 5'!$A$12:$M$617, MATCH($A23, 'Round 5'!$A$12:$A$617, 0), 3)))))</f>
        <v>Complete</v>
      </c>
      <c r="Z23" s="10" t="str">
        <f>IF('Round 5'!$A$4="Complete", "Complete", IF(Y23="N/A", "N/A", IF(Y23="No Transfer", Y23, IF(INDEX('Ballot Data'!$1:$1048576, MATCH($A23, 'Ballot Data'!$A:$A, 0), MATCH(Y23, 'Ballot Data'!$A$3:$U$3, 0))="", "Exhausted", INDEX('Ballot Data'!$1:$1048576, MATCH($A23, 'Ballot Data'!$A:$A, 0), MATCH(Y23, 'Ballot Data'!$A$3:$U$3, 0))))))</f>
        <v>Complete</v>
      </c>
      <c r="AA23" s="15" t="str">
        <f t="shared" si="4"/>
        <v>Complete</v>
      </c>
      <c r="AB23" t="str">
        <f>IF(AA23="Complete", AA23, IF(AA23="N/A", "N/A", INDEX('Ballot Data'!$1:$1048576, MATCH($A23, 'Ballot Data'!$A:$A, 0), MATCH(AA23, 'Ballot Data'!$A$3:$T$3, 0))))</f>
        <v>Complete</v>
      </c>
      <c r="AC23" t="str">
        <f>IF(AA23="N/A", "N/A", IF(AB23='Round 6'!$A$10, "Elected", IF(AB23='Round 6'!$A$7, "Excluded", IF('Round 6'!$A$4="Complete", "Complete", "Viable"))))</f>
        <v>Complete</v>
      </c>
      <c r="AD23" s="21" t="str">
        <f>IF('Round 6'!$A$4="Complete", "Complete", IF(AC23="N/A", "N/A", IF(AC23="Viable", "No Transfer", IF(AC23="Excluded", INDEX('Round 6'!$A$12:$M$617, MATCH($A23, 'Round 6'!$A$12:$A$617, 0), 3)))))</f>
        <v>Complete</v>
      </c>
      <c r="AE23" s="10" t="str">
        <f>IF('Round 6'!$A$4="Complete", "Complete", IF(AD23="N/A", "N/A", IF(AD23="No Transfer", AD23, IF(INDEX('Ballot Data'!$1:$1048576, MATCH($A23, 'Ballot Data'!$A:$A, 0), MATCH(AD23, 'Ballot Data'!$A$3:$U$3, 0))="", "Exhausted", INDEX('Ballot Data'!$1:$1048576, MATCH($A23, 'Ballot Data'!$A:$A, 0), MATCH(AD23, 'Ballot Data'!$A$3:$U$3, 0))))))</f>
        <v>Complete</v>
      </c>
      <c r="AF23" s="15" t="str">
        <f t="shared" si="5"/>
        <v>Complete</v>
      </c>
      <c r="AG23" t="str">
        <f>IF(AF23="Complete", AF23, IF(AF23="N/A", "N/A", INDEX('Ballot Data'!$1:$1048576, MATCH($A23, 'Ballot Data'!$A:$A, 0), MATCH(AF23, 'Ballot Data'!$A$3:$T$3, 0))))</f>
        <v>Complete</v>
      </c>
      <c r="AH23" t="str">
        <f>IF(AF23="N/A", "N/A", IF(AG23='Round 7'!$A$10, "Elected", IF(AG23='Round 7'!$A$7, "Excluded", IF('Round 7'!$A$4="Complete", "Complete", "Viable"))))</f>
        <v>Complete</v>
      </c>
      <c r="AI23" s="21" t="str">
        <f>IF('Round 7'!$A$4="Complete", "Complete", IF(AH23="N/A", "N/A", IF(AH23="Viable", "No Transfer", IF(AH23="Excluded", INDEX('Round 7'!$A$12:$M$617, MATCH($A23, 'Round 7'!$A$12:$A$617, 0), 3)))))</f>
        <v>Complete</v>
      </c>
      <c r="AJ23" s="10" t="str">
        <f>IF('Round 7'!$A$4="Complete", "Complete", IF(AI23="N/A", "N/A", IF(AI23="No Transfer", AI23, IF(INDEX('Ballot Data'!$1:$1048576, MATCH($A23, 'Ballot Data'!$A:$A, 0), MATCH(AI23, 'Ballot Data'!$A$3:$U$3, 0))="", "Exhausted", INDEX('Ballot Data'!$1:$1048576, MATCH($A23, 'Ballot Data'!$A:$A, 0), MATCH(AI23, 'Ballot Data'!$A$3:$U$3, 0))))))</f>
        <v>Complete</v>
      </c>
      <c r="AK23" s="15" t="str">
        <f t="shared" si="6"/>
        <v>Complete</v>
      </c>
      <c r="AL23" t="str">
        <f>IF(AK23="Complete", AK23, IF(AK23="N/A", "N/A", INDEX('Ballot Data'!$1:$1048576, MATCH($A23, 'Ballot Data'!$A:$A, 0), MATCH(AK23, 'Ballot Data'!$A$3:$T$3, 0))))</f>
        <v>Complete</v>
      </c>
      <c r="AM23" t="str">
        <f>IF(AK23="N/A", "N/A", IF(AL23='Round 8'!$A$10, "Elected", IF(AL23='Round 8'!$A$7, "Excluded", IF('Round 8'!$A$4="Complete", "Complete", "Viable"))))</f>
        <v>Complete</v>
      </c>
      <c r="AN23" s="21" t="str">
        <f>IF('Round 8'!$A$4="Complete", "Complete", IF(AM23="N/A", "N/A", IF(AM23="Viable", "No Transfer", IF(AM23="Excluded", INDEX('Round 8'!$A$12:$M$617, MATCH($A23, 'Round 8'!$A$12:$A$617, 0), 3)))))</f>
        <v>Complete</v>
      </c>
      <c r="AO23" s="10" t="str">
        <f>IF('Round 8'!$A$4="Complete", "Complete", IF(AN23="N/A", "N/A", IF(AN23="No Transfer", AN23, IF(INDEX('Ballot Data'!$1:$1048576, MATCH($A23, 'Ballot Data'!$A:$A, 0), MATCH(AN23, 'Ballot Data'!$A$3:$U$3, 0))="", "Exhausted", INDEX('Ballot Data'!$1:$1048576, MATCH($A23, 'Ballot Data'!$A:$A, 0), MATCH(AN23, 'Ballot Data'!$A$3:$U$3, 0))))))</f>
        <v>Complete</v>
      </c>
      <c r="AP23" s="15" t="str">
        <f t="shared" si="7"/>
        <v>Complete</v>
      </c>
      <c r="AQ23" t="str">
        <f>IF(AP23="Complete", AP23, IF(AP23="N/A", "N/A", INDEX('Ballot Data'!$1:$1048576, MATCH($A23, 'Ballot Data'!$A:$A, 0), MATCH(AP23, 'Ballot Data'!$A$3:$T$3, 0))))</f>
        <v>Complete</v>
      </c>
      <c r="AR23" t="str">
        <f>IF(AP23="N/A", "N/A", IF(AQ23='Round 9'!$A$10, "Elected", IF(AQ23='Round 9'!$A$7, "Excluded", IF('Round 9'!$A$4="Complete", "Complete", "Viable"))))</f>
        <v>Complete</v>
      </c>
      <c r="AS23" s="21" t="str">
        <f>IF('Round 9'!$A$4="Complete", "Complete", IF(AR23="N/A", "N/A", IF(AR23="Viable", "No Transfer", IF(AR23="Excluded", INDEX('Round 9'!$A$12:$M$617, MATCH($A23, 'Round 9'!$A$12:$A$617, 0), 3)))))</f>
        <v>Complete</v>
      </c>
      <c r="AT23" s="10" t="str">
        <f>IF('Round 9'!$A$4="Complete", "Complete", IF(AS23="N/A", "N/A", IF(AS23="No Transfer", AS23, IF(INDEX('Ballot Data'!$1:$1048576, MATCH($A23, 'Ballot Data'!$A:$A, 0), MATCH(AS23, 'Ballot Data'!$A$3:$U$3, 0))="", "Exhausted", INDEX('Ballot Data'!$1:$1048576, MATCH($A23, 'Ballot Data'!$A:$A, 0), MATCH(AS23, 'Ballot Data'!$A$3:$U$3, 0))))))</f>
        <v>Complete</v>
      </c>
      <c r="AU23" s="15" t="str">
        <f t="shared" si="8"/>
        <v>Complete</v>
      </c>
      <c r="AV23" t="str">
        <f>IF(AU23="Complete", AU23, IF(AU23="N/A", "N/A", INDEX('Ballot Data'!$1:$1048576, MATCH($A23, 'Ballot Data'!$A:$A, 0), MATCH(AU23, 'Ballot Data'!$A$3:$T$3, 0))))</f>
        <v>Complete</v>
      </c>
      <c r="AW23" t="str">
        <f>IF(AU23="N/A", "N/A", IF(AV23='Round 10'!$A$10, "Elected", IF(AV23='Round 10'!$A$7, "Excluded", IF('Round 10'!$A$4="Complete", "Complete", "Viable"))))</f>
        <v>Complete</v>
      </c>
      <c r="AX23" s="21" t="str">
        <f>IF('Round 10'!$A$4="Complete", "Complete", IF(AW23="N/A", "N/A", IF(AW23="Viable", "No Transfer", IF(AW23="Excluded", INDEX('Round 10'!$A$12:$M$617, MATCH($A23, 'Round 10'!$A$12:$A$617, 0), 3)))))</f>
        <v>Complete</v>
      </c>
      <c r="AY23" s="10" t="str">
        <f>IF('Round 10'!$A$4="Complete", "Complete", IF(AX23="N/A", "N/A", IF(AX23="No Transfer", AX23, IF(INDEX('Ballot Data'!$1:$1048576, MATCH($A23, 'Ballot Data'!$A:$A, 0), MATCH(AX23, 'Ballot Data'!$A$3:$U$3, 0))="", "Exhausted", INDEX('Ballot Data'!$1:$1048576, MATCH($A23, 'Ballot Data'!$A:$A, 0), MATCH(AX23, 'Ballot Data'!$A$3:$U$3, 0))))))</f>
        <v>Complete</v>
      </c>
    </row>
    <row r="24" spans="1:51" x14ac:dyDescent="0.25">
      <c r="A24">
        <f>'Ballot Data'!A25</f>
        <v>319</v>
      </c>
      <c r="B24">
        <v>1</v>
      </c>
      <c r="C24" t="str">
        <f>INDEX('Ballot Data'!$1:$1048576, MATCH($A24, 'Ballot Data'!$A:$A, 0), MATCH(B24, 'Ballot Data'!$A$3:$T$3, 0))</f>
        <v>Michael Sanchez</v>
      </c>
      <c r="D24" t="str">
        <f>IF(C24='Round 1'!$A$10, "Elected", IF(C24='Round 1'!$A$7, "Excluded", IF('Round 1'!$A$4="Complete", "Complete", "Viable")))</f>
        <v>Viable</v>
      </c>
      <c r="E24" s="21" t="str">
        <f>IF('Round 1'!$A$4="Complete", "Complete", IF(D24="N/A", "N/A", IF(D24="Viable", "No Transfer", IF(D24="Excluded", INDEX('Round 1'!$A$12:$M$617, MATCH($A24, 'Round 1'!$A$12:$A$617, 0), 3)))))</f>
        <v>No Transfer</v>
      </c>
      <c r="F24" s="10" t="str">
        <f>IF('Round 1'!$A$4="Complete", "Complete", IF(E24="N/A", "N/A", IF(E24="No Transfer", E24, IF(INDEX('Ballot Data'!$1:$1048576, MATCH($A24, 'Ballot Data'!$A:$A, 0), MATCH(E24, 'Ballot Data'!$A$3:$U$3, 0))="", "Exhausted", INDEX('Ballot Data'!$1:$1048576, MATCH($A24, 'Ballot Data'!$A:$A, 0), MATCH(E24, 'Ballot Data'!$A$3:$U$3, 0))))))</f>
        <v>No Transfer</v>
      </c>
      <c r="G24" s="15">
        <f t="shared" si="0"/>
        <v>1</v>
      </c>
      <c r="H24" t="str">
        <f>IF(G24="Complete", G24, IF(G24="N/A", "N/A", INDEX('Ballot Data'!$1:$1048576, MATCH($A24, 'Ballot Data'!$A:$A, 0), MATCH(G24, 'Ballot Data'!$A$3:$T$3, 0))))</f>
        <v>Michael Sanchez</v>
      </c>
      <c r="I24" t="str">
        <f>IF(G24="N/A", "N/A", IF(H24='Round 2'!$A$10, "Elected", IF(H24='Round 2'!$A$7, "Excluded", IF('Round 2'!$A$4="Complete", "Complete", "Viable"))))</f>
        <v>Excluded</v>
      </c>
      <c r="J24" s="21">
        <f>IF('Round 2'!$A$4="Complete", "Complete", IF(I24="N/A", "N/A", IF(I24="Viable", "No Transfer", IF(I24="Excluded", INDEX('Round 2'!$A$12:$M$617, MATCH($A24, 'Round 2'!$A$12:$A$617, 0), 3)))))</f>
        <v>2</v>
      </c>
      <c r="K24" s="10" t="str">
        <f>IF('Round 2'!$A$4="Complete", "Complete", IF(J24="N/A", "N/A", IF(J24="No Transfer", J24, IF(INDEX('Ballot Data'!$1:$1048576, MATCH($A24, 'Ballot Data'!$A:$A, 0), MATCH(J24, 'Ballot Data'!$A$3:$U$3, 0))="", "Exhausted", INDEX('Ballot Data'!$1:$1048576, MATCH($A24, 'Ballot Data'!$A:$A, 0), MATCH(J24, 'Ballot Data'!$A$3:$U$3, 0))))))</f>
        <v>Franklin Civantos</v>
      </c>
      <c r="L24" s="15">
        <f t="shared" si="1"/>
        <v>2</v>
      </c>
      <c r="M24" t="str">
        <f>IF(L24="Complete", L24, IF(L24="N/A", "N/A", INDEX('Ballot Data'!$1:$1048576, MATCH($A24, 'Ballot Data'!$A:$A, 0), MATCH(L24, 'Ballot Data'!$A$3:$T$3, 0))))</f>
        <v>Franklin Civantos</v>
      </c>
      <c r="N24" t="str">
        <f>IF(L24="N/A", "N/A", IF(M24='Round 3'!$A$10, "Elected", IF(M24='Round 3'!$A$7, "Excluded", IF('Round 3'!$A$4="Complete", "Complete", "Viable"))))</f>
        <v>Elected</v>
      </c>
      <c r="O24" s="21" t="str">
        <f>IF('Round 3'!$A$4="Complete", "Complete", IF(N24="N/A", "N/A", IF(N24="Viable", "No Transfer", IF(N24="Excluded", INDEX('Round 3'!$A$12:$M$617, MATCH($A24, 'Round 3'!$A$12:$A$617, 0), 3)))))</f>
        <v>Complete</v>
      </c>
      <c r="P24" s="10" t="str">
        <f>IF('Round 3'!$A$4="Complete", "Complete", IF(O24="N/A", "N/A", IF(O24="No Transfer", O24, IF(INDEX('Ballot Data'!$1:$1048576, MATCH($A24, 'Ballot Data'!$A:$A, 0), MATCH(O24, 'Ballot Data'!$A$3:$U$3, 0))="", "Exhausted", INDEX('Ballot Data'!$1:$1048576, MATCH($A24, 'Ballot Data'!$A:$A, 0), MATCH(O24, 'Ballot Data'!$A$3:$U$3, 0))))))</f>
        <v>Complete</v>
      </c>
      <c r="Q24" s="15" t="str">
        <f t="shared" si="2"/>
        <v>Complete</v>
      </c>
      <c r="R24" t="str">
        <f>IF(Q24="Complete", Q24, IF(Q24="N/A", "N/A", INDEX('Ballot Data'!$1:$1048576, MATCH($A24, 'Ballot Data'!$A:$A, 0), MATCH(Q24, 'Ballot Data'!$A$3:$T$3, 0))))</f>
        <v>Complete</v>
      </c>
      <c r="S24" t="str">
        <f>IF(Q24="N/A", "N/A", IF(R24='Round 4'!$A$10, "Elected", IF(R24='Round 4'!$A$7, "Excluded", IF('Round 4'!$A$4="Complete", "Complete", "Viable"))))</f>
        <v>Complete</v>
      </c>
      <c r="T24" s="21" t="str">
        <f>IF('Round 4'!$A$4="Complete", "Complete", IF(S24="N/A", "N/A", IF(S24="Viable", "No Transfer", IF(S24="Excluded", INDEX('Round 4'!$A$12:$M$617, MATCH($A24, 'Round 4'!$A$12:$A$617, 0), 3)))))</f>
        <v>Complete</v>
      </c>
      <c r="U24" s="10" t="str">
        <f>IF('Round 4'!$A$4="Complete", "Complete", IF(T24="N/A", "N/A", IF(T24="No Transfer", T24, IF(INDEX('Ballot Data'!$1:$1048576, MATCH($A24, 'Ballot Data'!$A:$A, 0), MATCH(T24, 'Ballot Data'!$A$3:$U$3, 0))="", "Exhausted", INDEX('Ballot Data'!$1:$1048576, MATCH($A24, 'Ballot Data'!$A:$A, 0), MATCH(T24, 'Ballot Data'!$A$3:$U$3, 0))))))</f>
        <v>Complete</v>
      </c>
      <c r="V24" s="15" t="str">
        <f t="shared" si="3"/>
        <v>Complete</v>
      </c>
      <c r="W24" t="str">
        <f>IF(V24="Complete", V24, IF(V24="N/A", "N/A", INDEX('Ballot Data'!$1:$1048576, MATCH($A24, 'Ballot Data'!$A:$A, 0), MATCH(V24, 'Ballot Data'!$A$3:$T$3, 0))))</f>
        <v>Complete</v>
      </c>
      <c r="X24" t="str">
        <f>IF(V24="N/A", "N/A", IF(W24='Round 5'!$A$10, "Elected", IF(W24='Round 5'!$A$7, "Excluded", IF('Round 5'!$A$4="Complete", "Complete", "Viable"))))</f>
        <v>Complete</v>
      </c>
      <c r="Y24" s="21" t="str">
        <f>IF('Round 5'!$A$4="Complete", "Complete", IF(X24="N/A", "N/A", IF(X24="Viable", "No Transfer", IF(X24="Excluded", INDEX('Round 5'!$A$12:$M$617, MATCH($A24, 'Round 5'!$A$12:$A$617, 0), 3)))))</f>
        <v>Complete</v>
      </c>
      <c r="Z24" s="10" t="str">
        <f>IF('Round 5'!$A$4="Complete", "Complete", IF(Y24="N/A", "N/A", IF(Y24="No Transfer", Y24, IF(INDEX('Ballot Data'!$1:$1048576, MATCH($A24, 'Ballot Data'!$A:$A, 0), MATCH(Y24, 'Ballot Data'!$A$3:$U$3, 0))="", "Exhausted", INDEX('Ballot Data'!$1:$1048576, MATCH($A24, 'Ballot Data'!$A:$A, 0), MATCH(Y24, 'Ballot Data'!$A$3:$U$3, 0))))))</f>
        <v>Complete</v>
      </c>
      <c r="AA24" s="15" t="str">
        <f t="shared" si="4"/>
        <v>Complete</v>
      </c>
      <c r="AB24" t="str">
        <f>IF(AA24="Complete", AA24, IF(AA24="N/A", "N/A", INDEX('Ballot Data'!$1:$1048576, MATCH($A24, 'Ballot Data'!$A:$A, 0), MATCH(AA24, 'Ballot Data'!$A$3:$T$3, 0))))</f>
        <v>Complete</v>
      </c>
      <c r="AC24" t="str">
        <f>IF(AA24="N/A", "N/A", IF(AB24='Round 6'!$A$10, "Elected", IF(AB24='Round 6'!$A$7, "Excluded", IF('Round 6'!$A$4="Complete", "Complete", "Viable"))))</f>
        <v>Complete</v>
      </c>
      <c r="AD24" s="21" t="str">
        <f>IF('Round 6'!$A$4="Complete", "Complete", IF(AC24="N/A", "N/A", IF(AC24="Viable", "No Transfer", IF(AC24="Excluded", INDEX('Round 6'!$A$12:$M$617, MATCH($A24, 'Round 6'!$A$12:$A$617, 0), 3)))))</f>
        <v>Complete</v>
      </c>
      <c r="AE24" s="10" t="str">
        <f>IF('Round 6'!$A$4="Complete", "Complete", IF(AD24="N/A", "N/A", IF(AD24="No Transfer", AD24, IF(INDEX('Ballot Data'!$1:$1048576, MATCH($A24, 'Ballot Data'!$A:$A, 0), MATCH(AD24, 'Ballot Data'!$A$3:$U$3, 0))="", "Exhausted", INDEX('Ballot Data'!$1:$1048576, MATCH($A24, 'Ballot Data'!$A:$A, 0), MATCH(AD24, 'Ballot Data'!$A$3:$U$3, 0))))))</f>
        <v>Complete</v>
      </c>
      <c r="AF24" s="15" t="str">
        <f t="shared" si="5"/>
        <v>Complete</v>
      </c>
      <c r="AG24" t="str">
        <f>IF(AF24="Complete", AF24, IF(AF24="N/A", "N/A", INDEX('Ballot Data'!$1:$1048576, MATCH($A24, 'Ballot Data'!$A:$A, 0), MATCH(AF24, 'Ballot Data'!$A$3:$T$3, 0))))</f>
        <v>Complete</v>
      </c>
      <c r="AH24" t="str">
        <f>IF(AF24="N/A", "N/A", IF(AG24='Round 7'!$A$10, "Elected", IF(AG24='Round 7'!$A$7, "Excluded", IF('Round 7'!$A$4="Complete", "Complete", "Viable"))))</f>
        <v>Complete</v>
      </c>
      <c r="AI24" s="21" t="str">
        <f>IF('Round 7'!$A$4="Complete", "Complete", IF(AH24="N/A", "N/A", IF(AH24="Viable", "No Transfer", IF(AH24="Excluded", INDEX('Round 7'!$A$12:$M$617, MATCH($A24, 'Round 7'!$A$12:$A$617, 0), 3)))))</f>
        <v>Complete</v>
      </c>
      <c r="AJ24" s="10" t="str">
        <f>IF('Round 7'!$A$4="Complete", "Complete", IF(AI24="N/A", "N/A", IF(AI24="No Transfer", AI24, IF(INDEX('Ballot Data'!$1:$1048576, MATCH($A24, 'Ballot Data'!$A:$A, 0), MATCH(AI24, 'Ballot Data'!$A$3:$U$3, 0))="", "Exhausted", INDEX('Ballot Data'!$1:$1048576, MATCH($A24, 'Ballot Data'!$A:$A, 0), MATCH(AI24, 'Ballot Data'!$A$3:$U$3, 0))))))</f>
        <v>Complete</v>
      </c>
      <c r="AK24" s="15" t="str">
        <f t="shared" si="6"/>
        <v>Complete</v>
      </c>
      <c r="AL24" t="str">
        <f>IF(AK24="Complete", AK24, IF(AK24="N/A", "N/A", INDEX('Ballot Data'!$1:$1048576, MATCH($A24, 'Ballot Data'!$A:$A, 0), MATCH(AK24, 'Ballot Data'!$A$3:$T$3, 0))))</f>
        <v>Complete</v>
      </c>
      <c r="AM24" t="str">
        <f>IF(AK24="N/A", "N/A", IF(AL24='Round 8'!$A$10, "Elected", IF(AL24='Round 8'!$A$7, "Excluded", IF('Round 8'!$A$4="Complete", "Complete", "Viable"))))</f>
        <v>Complete</v>
      </c>
      <c r="AN24" s="21" t="str">
        <f>IF('Round 8'!$A$4="Complete", "Complete", IF(AM24="N/A", "N/A", IF(AM24="Viable", "No Transfer", IF(AM24="Excluded", INDEX('Round 8'!$A$12:$M$617, MATCH($A24, 'Round 8'!$A$12:$A$617, 0), 3)))))</f>
        <v>Complete</v>
      </c>
      <c r="AO24" s="10" t="str">
        <f>IF('Round 8'!$A$4="Complete", "Complete", IF(AN24="N/A", "N/A", IF(AN24="No Transfer", AN24, IF(INDEX('Ballot Data'!$1:$1048576, MATCH($A24, 'Ballot Data'!$A:$A, 0), MATCH(AN24, 'Ballot Data'!$A$3:$U$3, 0))="", "Exhausted", INDEX('Ballot Data'!$1:$1048576, MATCH($A24, 'Ballot Data'!$A:$A, 0), MATCH(AN24, 'Ballot Data'!$A$3:$U$3, 0))))))</f>
        <v>Complete</v>
      </c>
      <c r="AP24" s="15" t="str">
        <f t="shared" si="7"/>
        <v>Complete</v>
      </c>
      <c r="AQ24" t="str">
        <f>IF(AP24="Complete", AP24, IF(AP24="N/A", "N/A", INDEX('Ballot Data'!$1:$1048576, MATCH($A24, 'Ballot Data'!$A:$A, 0), MATCH(AP24, 'Ballot Data'!$A$3:$T$3, 0))))</f>
        <v>Complete</v>
      </c>
      <c r="AR24" t="str">
        <f>IF(AP24="N/A", "N/A", IF(AQ24='Round 9'!$A$10, "Elected", IF(AQ24='Round 9'!$A$7, "Excluded", IF('Round 9'!$A$4="Complete", "Complete", "Viable"))))</f>
        <v>Complete</v>
      </c>
      <c r="AS24" s="21" t="str">
        <f>IF('Round 9'!$A$4="Complete", "Complete", IF(AR24="N/A", "N/A", IF(AR24="Viable", "No Transfer", IF(AR24="Excluded", INDEX('Round 9'!$A$12:$M$617, MATCH($A24, 'Round 9'!$A$12:$A$617, 0), 3)))))</f>
        <v>Complete</v>
      </c>
      <c r="AT24" s="10" t="str">
        <f>IF('Round 9'!$A$4="Complete", "Complete", IF(AS24="N/A", "N/A", IF(AS24="No Transfer", AS24, IF(INDEX('Ballot Data'!$1:$1048576, MATCH($A24, 'Ballot Data'!$A:$A, 0), MATCH(AS24, 'Ballot Data'!$A$3:$U$3, 0))="", "Exhausted", INDEX('Ballot Data'!$1:$1048576, MATCH($A24, 'Ballot Data'!$A:$A, 0), MATCH(AS24, 'Ballot Data'!$A$3:$U$3, 0))))))</f>
        <v>Complete</v>
      </c>
      <c r="AU24" s="15" t="str">
        <f t="shared" si="8"/>
        <v>Complete</v>
      </c>
      <c r="AV24" t="str">
        <f>IF(AU24="Complete", AU24, IF(AU24="N/A", "N/A", INDEX('Ballot Data'!$1:$1048576, MATCH($A24, 'Ballot Data'!$A:$A, 0), MATCH(AU24, 'Ballot Data'!$A$3:$T$3, 0))))</f>
        <v>Complete</v>
      </c>
      <c r="AW24" t="str">
        <f>IF(AU24="N/A", "N/A", IF(AV24='Round 10'!$A$10, "Elected", IF(AV24='Round 10'!$A$7, "Excluded", IF('Round 10'!$A$4="Complete", "Complete", "Viable"))))</f>
        <v>Complete</v>
      </c>
      <c r="AX24" s="21" t="str">
        <f>IF('Round 10'!$A$4="Complete", "Complete", IF(AW24="N/A", "N/A", IF(AW24="Viable", "No Transfer", IF(AW24="Excluded", INDEX('Round 10'!$A$12:$M$617, MATCH($A24, 'Round 10'!$A$12:$A$617, 0), 3)))))</f>
        <v>Complete</v>
      </c>
      <c r="AY24" s="10" t="str">
        <f>IF('Round 10'!$A$4="Complete", "Complete", IF(AX24="N/A", "N/A", IF(AX24="No Transfer", AX24, IF(INDEX('Ballot Data'!$1:$1048576, MATCH($A24, 'Ballot Data'!$A:$A, 0), MATCH(AX24, 'Ballot Data'!$A$3:$U$3, 0))="", "Exhausted", INDEX('Ballot Data'!$1:$1048576, MATCH($A24, 'Ballot Data'!$A:$A, 0), MATCH(AX24, 'Ballot Data'!$A$3:$U$3, 0))))))</f>
        <v>Complete</v>
      </c>
    </row>
    <row r="25" spans="1:51" x14ac:dyDescent="0.25">
      <c r="A25">
        <f>'Ballot Data'!A26</f>
        <v>302</v>
      </c>
      <c r="B25">
        <v>1</v>
      </c>
      <c r="C25" t="str">
        <f>INDEX('Ballot Data'!$1:$1048576, MATCH($A25, 'Ballot Data'!$A:$A, 0), MATCH(B25, 'Ballot Data'!$A$3:$T$3, 0))</f>
        <v>Franklin Civantos</v>
      </c>
      <c r="D25" t="str">
        <f>IF(C25='Round 1'!$A$10, "Elected", IF(C25='Round 1'!$A$7, "Excluded", IF('Round 1'!$A$4="Complete", "Complete", "Viable")))</f>
        <v>Viable</v>
      </c>
      <c r="E25" s="21" t="str">
        <f>IF('Round 1'!$A$4="Complete", "Complete", IF(D25="N/A", "N/A", IF(D25="Viable", "No Transfer", IF(D25="Excluded", INDEX('Round 1'!$A$12:$M$617, MATCH($A25, 'Round 1'!$A$12:$A$617, 0), 3)))))</f>
        <v>No Transfer</v>
      </c>
      <c r="F25" s="10" t="str">
        <f>IF('Round 1'!$A$4="Complete", "Complete", IF(E25="N/A", "N/A", IF(E25="No Transfer", E25, IF(INDEX('Ballot Data'!$1:$1048576, MATCH($A25, 'Ballot Data'!$A:$A, 0), MATCH(E25, 'Ballot Data'!$A$3:$U$3, 0))="", "Exhausted", INDEX('Ballot Data'!$1:$1048576, MATCH($A25, 'Ballot Data'!$A:$A, 0), MATCH(E25, 'Ballot Data'!$A$3:$U$3, 0))))))</f>
        <v>No Transfer</v>
      </c>
      <c r="G25" s="15">
        <f t="shared" si="0"/>
        <v>1</v>
      </c>
      <c r="H25" t="str">
        <f>IF(G25="Complete", G25, IF(G25="N/A", "N/A", INDEX('Ballot Data'!$1:$1048576, MATCH($A25, 'Ballot Data'!$A:$A, 0), MATCH(G25, 'Ballot Data'!$A$3:$T$3, 0))))</f>
        <v>Franklin Civantos</v>
      </c>
      <c r="I25" t="str">
        <f>IF(G25="N/A", "N/A", IF(H25='Round 2'!$A$10, "Elected", IF(H25='Round 2'!$A$7, "Excluded", IF('Round 2'!$A$4="Complete", "Complete", "Viable"))))</f>
        <v>Viable</v>
      </c>
      <c r="J25" s="21" t="str">
        <f>IF('Round 2'!$A$4="Complete", "Complete", IF(I25="N/A", "N/A", IF(I25="Viable", "No Transfer", IF(I25="Excluded", INDEX('Round 2'!$A$12:$M$617, MATCH($A25, 'Round 2'!$A$12:$A$617, 0), 3)))))</f>
        <v>No Transfer</v>
      </c>
      <c r="K25" s="10" t="str">
        <f>IF('Round 2'!$A$4="Complete", "Complete", IF(J25="N/A", "N/A", IF(J25="No Transfer", J25, IF(INDEX('Ballot Data'!$1:$1048576, MATCH($A25, 'Ballot Data'!$A:$A, 0), MATCH(J25, 'Ballot Data'!$A$3:$U$3, 0))="", "Exhausted", INDEX('Ballot Data'!$1:$1048576, MATCH($A25, 'Ballot Data'!$A:$A, 0), MATCH(J25, 'Ballot Data'!$A$3:$U$3, 0))))))</f>
        <v>No Transfer</v>
      </c>
      <c r="L25" s="15">
        <f t="shared" si="1"/>
        <v>1</v>
      </c>
      <c r="M25" t="str">
        <f>IF(L25="Complete", L25, IF(L25="N/A", "N/A", INDEX('Ballot Data'!$1:$1048576, MATCH($A25, 'Ballot Data'!$A:$A, 0), MATCH(L25, 'Ballot Data'!$A$3:$T$3, 0))))</f>
        <v>Franklin Civantos</v>
      </c>
      <c r="N25" t="str">
        <f>IF(L25="N/A", "N/A", IF(M25='Round 3'!$A$10, "Elected", IF(M25='Round 3'!$A$7, "Excluded", IF('Round 3'!$A$4="Complete", "Complete", "Viable"))))</f>
        <v>Elected</v>
      </c>
      <c r="O25" s="21" t="str">
        <f>IF('Round 3'!$A$4="Complete", "Complete", IF(N25="N/A", "N/A", IF(N25="Viable", "No Transfer", IF(N25="Excluded", INDEX('Round 3'!$A$12:$M$617, MATCH($A25, 'Round 3'!$A$12:$A$617, 0), 3)))))</f>
        <v>Complete</v>
      </c>
      <c r="P25" s="10" t="str">
        <f>IF('Round 3'!$A$4="Complete", "Complete", IF(O25="N/A", "N/A", IF(O25="No Transfer", O25, IF(INDEX('Ballot Data'!$1:$1048576, MATCH($A25, 'Ballot Data'!$A:$A, 0), MATCH(O25, 'Ballot Data'!$A$3:$U$3, 0))="", "Exhausted", INDEX('Ballot Data'!$1:$1048576, MATCH($A25, 'Ballot Data'!$A:$A, 0), MATCH(O25, 'Ballot Data'!$A$3:$U$3, 0))))))</f>
        <v>Complete</v>
      </c>
      <c r="Q25" s="15" t="str">
        <f t="shared" si="2"/>
        <v>Complete</v>
      </c>
      <c r="R25" t="str">
        <f>IF(Q25="Complete", Q25, IF(Q25="N/A", "N/A", INDEX('Ballot Data'!$1:$1048576, MATCH($A25, 'Ballot Data'!$A:$A, 0), MATCH(Q25, 'Ballot Data'!$A$3:$T$3, 0))))</f>
        <v>Complete</v>
      </c>
      <c r="S25" t="str">
        <f>IF(Q25="N/A", "N/A", IF(R25='Round 4'!$A$10, "Elected", IF(R25='Round 4'!$A$7, "Excluded", IF('Round 4'!$A$4="Complete", "Complete", "Viable"))))</f>
        <v>Complete</v>
      </c>
      <c r="T25" s="21" t="str">
        <f>IF('Round 4'!$A$4="Complete", "Complete", IF(S25="N/A", "N/A", IF(S25="Viable", "No Transfer", IF(S25="Excluded", INDEX('Round 4'!$A$12:$M$617, MATCH($A25, 'Round 4'!$A$12:$A$617, 0), 3)))))</f>
        <v>Complete</v>
      </c>
      <c r="U25" s="10" t="str">
        <f>IF('Round 4'!$A$4="Complete", "Complete", IF(T25="N/A", "N/A", IF(T25="No Transfer", T25, IF(INDEX('Ballot Data'!$1:$1048576, MATCH($A25, 'Ballot Data'!$A:$A, 0), MATCH(T25, 'Ballot Data'!$A$3:$U$3, 0))="", "Exhausted", INDEX('Ballot Data'!$1:$1048576, MATCH($A25, 'Ballot Data'!$A:$A, 0), MATCH(T25, 'Ballot Data'!$A$3:$U$3, 0))))))</f>
        <v>Complete</v>
      </c>
      <c r="V25" s="15" t="str">
        <f t="shared" si="3"/>
        <v>Complete</v>
      </c>
      <c r="W25" t="str">
        <f>IF(V25="Complete", V25, IF(V25="N/A", "N/A", INDEX('Ballot Data'!$1:$1048576, MATCH($A25, 'Ballot Data'!$A:$A, 0), MATCH(V25, 'Ballot Data'!$A$3:$T$3, 0))))</f>
        <v>Complete</v>
      </c>
      <c r="X25" t="str">
        <f>IF(V25="N/A", "N/A", IF(W25='Round 5'!$A$10, "Elected", IF(W25='Round 5'!$A$7, "Excluded", IF('Round 5'!$A$4="Complete", "Complete", "Viable"))))</f>
        <v>Complete</v>
      </c>
      <c r="Y25" s="21" t="str">
        <f>IF('Round 5'!$A$4="Complete", "Complete", IF(X25="N/A", "N/A", IF(X25="Viable", "No Transfer", IF(X25="Excluded", INDEX('Round 5'!$A$12:$M$617, MATCH($A25, 'Round 5'!$A$12:$A$617, 0), 3)))))</f>
        <v>Complete</v>
      </c>
      <c r="Z25" s="10" t="str">
        <f>IF('Round 5'!$A$4="Complete", "Complete", IF(Y25="N/A", "N/A", IF(Y25="No Transfer", Y25, IF(INDEX('Ballot Data'!$1:$1048576, MATCH($A25, 'Ballot Data'!$A:$A, 0), MATCH(Y25, 'Ballot Data'!$A$3:$U$3, 0))="", "Exhausted", INDEX('Ballot Data'!$1:$1048576, MATCH($A25, 'Ballot Data'!$A:$A, 0), MATCH(Y25, 'Ballot Data'!$A$3:$U$3, 0))))))</f>
        <v>Complete</v>
      </c>
      <c r="AA25" s="15" t="str">
        <f t="shared" si="4"/>
        <v>Complete</v>
      </c>
      <c r="AB25" t="str">
        <f>IF(AA25="Complete", AA25, IF(AA25="N/A", "N/A", INDEX('Ballot Data'!$1:$1048576, MATCH($A25, 'Ballot Data'!$A:$A, 0), MATCH(AA25, 'Ballot Data'!$A$3:$T$3, 0))))</f>
        <v>Complete</v>
      </c>
      <c r="AC25" t="str">
        <f>IF(AA25="N/A", "N/A", IF(AB25='Round 6'!$A$10, "Elected", IF(AB25='Round 6'!$A$7, "Excluded", IF('Round 6'!$A$4="Complete", "Complete", "Viable"))))</f>
        <v>Complete</v>
      </c>
      <c r="AD25" s="21" t="str">
        <f>IF('Round 6'!$A$4="Complete", "Complete", IF(AC25="N/A", "N/A", IF(AC25="Viable", "No Transfer", IF(AC25="Excluded", INDEX('Round 6'!$A$12:$M$617, MATCH($A25, 'Round 6'!$A$12:$A$617, 0), 3)))))</f>
        <v>Complete</v>
      </c>
      <c r="AE25" s="10" t="str">
        <f>IF('Round 6'!$A$4="Complete", "Complete", IF(AD25="N/A", "N/A", IF(AD25="No Transfer", AD25, IF(INDEX('Ballot Data'!$1:$1048576, MATCH($A25, 'Ballot Data'!$A:$A, 0), MATCH(AD25, 'Ballot Data'!$A$3:$U$3, 0))="", "Exhausted", INDEX('Ballot Data'!$1:$1048576, MATCH($A25, 'Ballot Data'!$A:$A, 0), MATCH(AD25, 'Ballot Data'!$A$3:$U$3, 0))))))</f>
        <v>Complete</v>
      </c>
      <c r="AF25" s="15" t="str">
        <f t="shared" si="5"/>
        <v>Complete</v>
      </c>
      <c r="AG25" t="str">
        <f>IF(AF25="Complete", AF25, IF(AF25="N/A", "N/A", INDEX('Ballot Data'!$1:$1048576, MATCH($A25, 'Ballot Data'!$A:$A, 0), MATCH(AF25, 'Ballot Data'!$A$3:$T$3, 0))))</f>
        <v>Complete</v>
      </c>
      <c r="AH25" t="str">
        <f>IF(AF25="N/A", "N/A", IF(AG25='Round 7'!$A$10, "Elected", IF(AG25='Round 7'!$A$7, "Excluded", IF('Round 7'!$A$4="Complete", "Complete", "Viable"))))</f>
        <v>Complete</v>
      </c>
      <c r="AI25" s="21" t="str">
        <f>IF('Round 7'!$A$4="Complete", "Complete", IF(AH25="N/A", "N/A", IF(AH25="Viable", "No Transfer", IF(AH25="Excluded", INDEX('Round 7'!$A$12:$M$617, MATCH($A25, 'Round 7'!$A$12:$A$617, 0), 3)))))</f>
        <v>Complete</v>
      </c>
      <c r="AJ25" s="10" t="str">
        <f>IF('Round 7'!$A$4="Complete", "Complete", IF(AI25="N/A", "N/A", IF(AI25="No Transfer", AI25, IF(INDEX('Ballot Data'!$1:$1048576, MATCH($A25, 'Ballot Data'!$A:$A, 0), MATCH(AI25, 'Ballot Data'!$A$3:$U$3, 0))="", "Exhausted", INDEX('Ballot Data'!$1:$1048576, MATCH($A25, 'Ballot Data'!$A:$A, 0), MATCH(AI25, 'Ballot Data'!$A$3:$U$3, 0))))))</f>
        <v>Complete</v>
      </c>
      <c r="AK25" s="15" t="str">
        <f t="shared" si="6"/>
        <v>Complete</v>
      </c>
      <c r="AL25" t="str">
        <f>IF(AK25="Complete", AK25, IF(AK25="N/A", "N/A", INDEX('Ballot Data'!$1:$1048576, MATCH($A25, 'Ballot Data'!$A:$A, 0), MATCH(AK25, 'Ballot Data'!$A$3:$T$3, 0))))</f>
        <v>Complete</v>
      </c>
      <c r="AM25" t="str">
        <f>IF(AK25="N/A", "N/A", IF(AL25='Round 8'!$A$10, "Elected", IF(AL25='Round 8'!$A$7, "Excluded", IF('Round 8'!$A$4="Complete", "Complete", "Viable"))))</f>
        <v>Complete</v>
      </c>
      <c r="AN25" s="21" t="str">
        <f>IF('Round 8'!$A$4="Complete", "Complete", IF(AM25="N/A", "N/A", IF(AM25="Viable", "No Transfer", IF(AM25="Excluded", INDEX('Round 8'!$A$12:$M$617, MATCH($A25, 'Round 8'!$A$12:$A$617, 0), 3)))))</f>
        <v>Complete</v>
      </c>
      <c r="AO25" s="10" t="str">
        <f>IF('Round 8'!$A$4="Complete", "Complete", IF(AN25="N/A", "N/A", IF(AN25="No Transfer", AN25, IF(INDEX('Ballot Data'!$1:$1048576, MATCH($A25, 'Ballot Data'!$A:$A, 0), MATCH(AN25, 'Ballot Data'!$A$3:$U$3, 0))="", "Exhausted", INDEX('Ballot Data'!$1:$1048576, MATCH($A25, 'Ballot Data'!$A:$A, 0), MATCH(AN25, 'Ballot Data'!$A$3:$U$3, 0))))))</f>
        <v>Complete</v>
      </c>
      <c r="AP25" s="15" t="str">
        <f t="shared" si="7"/>
        <v>Complete</v>
      </c>
      <c r="AQ25" t="str">
        <f>IF(AP25="Complete", AP25, IF(AP25="N/A", "N/A", INDEX('Ballot Data'!$1:$1048576, MATCH($A25, 'Ballot Data'!$A:$A, 0), MATCH(AP25, 'Ballot Data'!$A$3:$T$3, 0))))</f>
        <v>Complete</v>
      </c>
      <c r="AR25" t="str">
        <f>IF(AP25="N/A", "N/A", IF(AQ25='Round 9'!$A$10, "Elected", IF(AQ25='Round 9'!$A$7, "Excluded", IF('Round 9'!$A$4="Complete", "Complete", "Viable"))))</f>
        <v>Complete</v>
      </c>
      <c r="AS25" s="21" t="str">
        <f>IF('Round 9'!$A$4="Complete", "Complete", IF(AR25="N/A", "N/A", IF(AR25="Viable", "No Transfer", IF(AR25="Excluded", INDEX('Round 9'!$A$12:$M$617, MATCH($A25, 'Round 9'!$A$12:$A$617, 0), 3)))))</f>
        <v>Complete</v>
      </c>
      <c r="AT25" s="10" t="str">
        <f>IF('Round 9'!$A$4="Complete", "Complete", IF(AS25="N/A", "N/A", IF(AS25="No Transfer", AS25, IF(INDEX('Ballot Data'!$1:$1048576, MATCH($A25, 'Ballot Data'!$A:$A, 0), MATCH(AS25, 'Ballot Data'!$A$3:$U$3, 0))="", "Exhausted", INDEX('Ballot Data'!$1:$1048576, MATCH($A25, 'Ballot Data'!$A:$A, 0), MATCH(AS25, 'Ballot Data'!$A$3:$U$3, 0))))))</f>
        <v>Complete</v>
      </c>
      <c r="AU25" s="15" t="str">
        <f t="shared" si="8"/>
        <v>Complete</v>
      </c>
      <c r="AV25" t="str">
        <f>IF(AU25="Complete", AU25, IF(AU25="N/A", "N/A", INDEX('Ballot Data'!$1:$1048576, MATCH($A25, 'Ballot Data'!$A:$A, 0), MATCH(AU25, 'Ballot Data'!$A$3:$T$3, 0))))</f>
        <v>Complete</v>
      </c>
      <c r="AW25" t="str">
        <f>IF(AU25="N/A", "N/A", IF(AV25='Round 10'!$A$10, "Elected", IF(AV25='Round 10'!$A$7, "Excluded", IF('Round 10'!$A$4="Complete", "Complete", "Viable"))))</f>
        <v>Complete</v>
      </c>
      <c r="AX25" s="21" t="str">
        <f>IF('Round 10'!$A$4="Complete", "Complete", IF(AW25="N/A", "N/A", IF(AW25="Viable", "No Transfer", IF(AW25="Excluded", INDEX('Round 10'!$A$12:$M$617, MATCH($A25, 'Round 10'!$A$12:$A$617, 0), 3)))))</f>
        <v>Complete</v>
      </c>
      <c r="AY25" s="10" t="str">
        <f>IF('Round 10'!$A$4="Complete", "Complete", IF(AX25="N/A", "N/A", IF(AX25="No Transfer", AX25, IF(INDEX('Ballot Data'!$1:$1048576, MATCH($A25, 'Ballot Data'!$A:$A, 0), MATCH(AX25, 'Ballot Data'!$A$3:$U$3, 0))="", "Exhausted", INDEX('Ballot Data'!$1:$1048576, MATCH($A25, 'Ballot Data'!$A:$A, 0), MATCH(AX25, 'Ballot Data'!$A$3:$U$3, 0))))))</f>
        <v>Complete</v>
      </c>
    </row>
    <row r="26" spans="1:51" x14ac:dyDescent="0.25">
      <c r="A26">
        <f>'Ballot Data'!A27</f>
        <v>256</v>
      </c>
      <c r="B26">
        <v>1</v>
      </c>
      <c r="C26" t="str">
        <f>INDEX('Ballot Data'!$1:$1048576, MATCH($A26, 'Ballot Data'!$A:$A, 0), MATCH(B26, 'Ballot Data'!$A$3:$T$3, 0))</f>
        <v>Franklin Civantos</v>
      </c>
      <c r="D26" t="str">
        <f>IF(C26='Round 1'!$A$10, "Elected", IF(C26='Round 1'!$A$7, "Excluded", IF('Round 1'!$A$4="Complete", "Complete", "Viable")))</f>
        <v>Viable</v>
      </c>
      <c r="E26" s="21" t="str">
        <f>IF('Round 1'!$A$4="Complete", "Complete", IF(D26="N/A", "N/A", IF(D26="Viable", "No Transfer", IF(D26="Excluded", INDEX('Round 1'!$A$12:$M$617, MATCH($A26, 'Round 1'!$A$12:$A$617, 0), 3)))))</f>
        <v>No Transfer</v>
      </c>
      <c r="F26" s="10" t="str">
        <f>IF('Round 1'!$A$4="Complete", "Complete", IF(E26="N/A", "N/A", IF(E26="No Transfer", E26, IF(INDEX('Ballot Data'!$1:$1048576, MATCH($A26, 'Ballot Data'!$A:$A, 0), MATCH(E26, 'Ballot Data'!$A$3:$U$3, 0))="", "Exhausted", INDEX('Ballot Data'!$1:$1048576, MATCH($A26, 'Ballot Data'!$A:$A, 0), MATCH(E26, 'Ballot Data'!$A$3:$U$3, 0))))))</f>
        <v>No Transfer</v>
      </c>
      <c r="G26" s="15">
        <f t="shared" si="0"/>
        <v>1</v>
      </c>
      <c r="H26" t="str">
        <f>IF(G26="Complete", G26, IF(G26="N/A", "N/A", INDEX('Ballot Data'!$1:$1048576, MATCH($A26, 'Ballot Data'!$A:$A, 0), MATCH(G26, 'Ballot Data'!$A$3:$T$3, 0))))</f>
        <v>Franklin Civantos</v>
      </c>
      <c r="I26" t="str">
        <f>IF(G26="N/A", "N/A", IF(H26='Round 2'!$A$10, "Elected", IF(H26='Round 2'!$A$7, "Excluded", IF('Round 2'!$A$4="Complete", "Complete", "Viable"))))</f>
        <v>Viable</v>
      </c>
      <c r="J26" s="21" t="str">
        <f>IF('Round 2'!$A$4="Complete", "Complete", IF(I26="N/A", "N/A", IF(I26="Viable", "No Transfer", IF(I26="Excluded", INDEX('Round 2'!$A$12:$M$617, MATCH($A26, 'Round 2'!$A$12:$A$617, 0), 3)))))</f>
        <v>No Transfer</v>
      </c>
      <c r="K26" s="10" t="str">
        <f>IF('Round 2'!$A$4="Complete", "Complete", IF(J26="N/A", "N/A", IF(J26="No Transfer", J26, IF(INDEX('Ballot Data'!$1:$1048576, MATCH($A26, 'Ballot Data'!$A:$A, 0), MATCH(J26, 'Ballot Data'!$A$3:$U$3, 0))="", "Exhausted", INDEX('Ballot Data'!$1:$1048576, MATCH($A26, 'Ballot Data'!$A:$A, 0), MATCH(J26, 'Ballot Data'!$A$3:$U$3, 0))))))</f>
        <v>No Transfer</v>
      </c>
      <c r="L26" s="15">
        <f t="shared" si="1"/>
        <v>1</v>
      </c>
      <c r="M26" t="str">
        <f>IF(L26="Complete", L26, IF(L26="N/A", "N/A", INDEX('Ballot Data'!$1:$1048576, MATCH($A26, 'Ballot Data'!$A:$A, 0), MATCH(L26, 'Ballot Data'!$A$3:$T$3, 0))))</f>
        <v>Franklin Civantos</v>
      </c>
      <c r="N26" t="str">
        <f>IF(L26="N/A", "N/A", IF(M26='Round 3'!$A$10, "Elected", IF(M26='Round 3'!$A$7, "Excluded", IF('Round 3'!$A$4="Complete", "Complete", "Viable"))))</f>
        <v>Elected</v>
      </c>
      <c r="O26" s="21" t="str">
        <f>IF('Round 3'!$A$4="Complete", "Complete", IF(N26="N/A", "N/A", IF(N26="Viable", "No Transfer", IF(N26="Excluded", INDEX('Round 3'!$A$12:$M$617, MATCH($A26, 'Round 3'!$A$12:$A$617, 0), 3)))))</f>
        <v>Complete</v>
      </c>
      <c r="P26" s="10" t="str">
        <f>IF('Round 3'!$A$4="Complete", "Complete", IF(O26="N/A", "N/A", IF(O26="No Transfer", O26, IF(INDEX('Ballot Data'!$1:$1048576, MATCH($A26, 'Ballot Data'!$A:$A, 0), MATCH(O26, 'Ballot Data'!$A$3:$U$3, 0))="", "Exhausted", INDEX('Ballot Data'!$1:$1048576, MATCH($A26, 'Ballot Data'!$A:$A, 0), MATCH(O26, 'Ballot Data'!$A$3:$U$3, 0))))))</f>
        <v>Complete</v>
      </c>
      <c r="Q26" s="15" t="str">
        <f t="shared" si="2"/>
        <v>Complete</v>
      </c>
      <c r="R26" t="str">
        <f>IF(Q26="Complete", Q26, IF(Q26="N/A", "N/A", INDEX('Ballot Data'!$1:$1048576, MATCH($A26, 'Ballot Data'!$A:$A, 0), MATCH(Q26, 'Ballot Data'!$A$3:$T$3, 0))))</f>
        <v>Complete</v>
      </c>
      <c r="S26" t="str">
        <f>IF(Q26="N/A", "N/A", IF(R26='Round 4'!$A$10, "Elected", IF(R26='Round 4'!$A$7, "Excluded", IF('Round 4'!$A$4="Complete", "Complete", "Viable"))))</f>
        <v>Complete</v>
      </c>
      <c r="T26" s="21" t="str">
        <f>IF('Round 4'!$A$4="Complete", "Complete", IF(S26="N/A", "N/A", IF(S26="Viable", "No Transfer", IF(S26="Excluded", INDEX('Round 4'!$A$12:$M$617, MATCH($A26, 'Round 4'!$A$12:$A$617, 0), 3)))))</f>
        <v>Complete</v>
      </c>
      <c r="U26" s="10" t="str">
        <f>IF('Round 4'!$A$4="Complete", "Complete", IF(T26="N/A", "N/A", IF(T26="No Transfer", T26, IF(INDEX('Ballot Data'!$1:$1048576, MATCH($A26, 'Ballot Data'!$A:$A, 0), MATCH(T26, 'Ballot Data'!$A$3:$U$3, 0))="", "Exhausted", INDEX('Ballot Data'!$1:$1048576, MATCH($A26, 'Ballot Data'!$A:$A, 0), MATCH(T26, 'Ballot Data'!$A$3:$U$3, 0))))))</f>
        <v>Complete</v>
      </c>
      <c r="V26" s="15" t="str">
        <f t="shared" si="3"/>
        <v>Complete</v>
      </c>
      <c r="W26" t="str">
        <f>IF(V26="Complete", V26, IF(V26="N/A", "N/A", INDEX('Ballot Data'!$1:$1048576, MATCH($A26, 'Ballot Data'!$A:$A, 0), MATCH(V26, 'Ballot Data'!$A$3:$T$3, 0))))</f>
        <v>Complete</v>
      </c>
      <c r="X26" t="str">
        <f>IF(V26="N/A", "N/A", IF(W26='Round 5'!$A$10, "Elected", IF(W26='Round 5'!$A$7, "Excluded", IF('Round 5'!$A$4="Complete", "Complete", "Viable"))))</f>
        <v>Complete</v>
      </c>
      <c r="Y26" s="21" t="str">
        <f>IF('Round 5'!$A$4="Complete", "Complete", IF(X26="N/A", "N/A", IF(X26="Viable", "No Transfer", IF(X26="Excluded", INDEX('Round 5'!$A$12:$M$617, MATCH($A26, 'Round 5'!$A$12:$A$617, 0), 3)))))</f>
        <v>Complete</v>
      </c>
      <c r="Z26" s="10" t="str">
        <f>IF('Round 5'!$A$4="Complete", "Complete", IF(Y26="N/A", "N/A", IF(Y26="No Transfer", Y26, IF(INDEX('Ballot Data'!$1:$1048576, MATCH($A26, 'Ballot Data'!$A:$A, 0), MATCH(Y26, 'Ballot Data'!$A$3:$U$3, 0))="", "Exhausted", INDEX('Ballot Data'!$1:$1048576, MATCH($A26, 'Ballot Data'!$A:$A, 0), MATCH(Y26, 'Ballot Data'!$A$3:$U$3, 0))))))</f>
        <v>Complete</v>
      </c>
      <c r="AA26" s="15" t="str">
        <f t="shared" si="4"/>
        <v>Complete</v>
      </c>
      <c r="AB26" t="str">
        <f>IF(AA26="Complete", AA26, IF(AA26="N/A", "N/A", INDEX('Ballot Data'!$1:$1048576, MATCH($A26, 'Ballot Data'!$A:$A, 0), MATCH(AA26, 'Ballot Data'!$A$3:$T$3, 0))))</f>
        <v>Complete</v>
      </c>
      <c r="AC26" t="str">
        <f>IF(AA26="N/A", "N/A", IF(AB26='Round 6'!$A$10, "Elected", IF(AB26='Round 6'!$A$7, "Excluded", IF('Round 6'!$A$4="Complete", "Complete", "Viable"))))</f>
        <v>Complete</v>
      </c>
      <c r="AD26" s="21" t="str">
        <f>IF('Round 6'!$A$4="Complete", "Complete", IF(AC26="N/A", "N/A", IF(AC26="Viable", "No Transfer", IF(AC26="Excluded", INDEX('Round 6'!$A$12:$M$617, MATCH($A26, 'Round 6'!$A$12:$A$617, 0), 3)))))</f>
        <v>Complete</v>
      </c>
      <c r="AE26" s="10" t="str">
        <f>IF('Round 6'!$A$4="Complete", "Complete", IF(AD26="N/A", "N/A", IF(AD26="No Transfer", AD26, IF(INDEX('Ballot Data'!$1:$1048576, MATCH($A26, 'Ballot Data'!$A:$A, 0), MATCH(AD26, 'Ballot Data'!$A$3:$U$3, 0))="", "Exhausted", INDEX('Ballot Data'!$1:$1048576, MATCH($A26, 'Ballot Data'!$A:$A, 0), MATCH(AD26, 'Ballot Data'!$A$3:$U$3, 0))))))</f>
        <v>Complete</v>
      </c>
      <c r="AF26" s="15" t="str">
        <f t="shared" si="5"/>
        <v>Complete</v>
      </c>
      <c r="AG26" t="str">
        <f>IF(AF26="Complete", AF26, IF(AF26="N/A", "N/A", INDEX('Ballot Data'!$1:$1048576, MATCH($A26, 'Ballot Data'!$A:$A, 0), MATCH(AF26, 'Ballot Data'!$A$3:$T$3, 0))))</f>
        <v>Complete</v>
      </c>
      <c r="AH26" t="str">
        <f>IF(AF26="N/A", "N/A", IF(AG26='Round 7'!$A$10, "Elected", IF(AG26='Round 7'!$A$7, "Excluded", IF('Round 7'!$A$4="Complete", "Complete", "Viable"))))</f>
        <v>Complete</v>
      </c>
      <c r="AI26" s="21" t="str">
        <f>IF('Round 7'!$A$4="Complete", "Complete", IF(AH26="N/A", "N/A", IF(AH26="Viable", "No Transfer", IF(AH26="Excluded", INDEX('Round 7'!$A$12:$M$617, MATCH($A26, 'Round 7'!$A$12:$A$617, 0), 3)))))</f>
        <v>Complete</v>
      </c>
      <c r="AJ26" s="10" t="str">
        <f>IF('Round 7'!$A$4="Complete", "Complete", IF(AI26="N/A", "N/A", IF(AI26="No Transfer", AI26, IF(INDEX('Ballot Data'!$1:$1048576, MATCH($A26, 'Ballot Data'!$A:$A, 0), MATCH(AI26, 'Ballot Data'!$A$3:$U$3, 0))="", "Exhausted", INDEX('Ballot Data'!$1:$1048576, MATCH($A26, 'Ballot Data'!$A:$A, 0), MATCH(AI26, 'Ballot Data'!$A$3:$U$3, 0))))))</f>
        <v>Complete</v>
      </c>
      <c r="AK26" s="15" t="str">
        <f t="shared" si="6"/>
        <v>Complete</v>
      </c>
      <c r="AL26" t="str">
        <f>IF(AK26="Complete", AK26, IF(AK26="N/A", "N/A", INDEX('Ballot Data'!$1:$1048576, MATCH($A26, 'Ballot Data'!$A:$A, 0), MATCH(AK26, 'Ballot Data'!$A$3:$T$3, 0))))</f>
        <v>Complete</v>
      </c>
      <c r="AM26" t="str">
        <f>IF(AK26="N/A", "N/A", IF(AL26='Round 8'!$A$10, "Elected", IF(AL26='Round 8'!$A$7, "Excluded", IF('Round 8'!$A$4="Complete", "Complete", "Viable"))))</f>
        <v>Complete</v>
      </c>
      <c r="AN26" s="21" t="str">
        <f>IF('Round 8'!$A$4="Complete", "Complete", IF(AM26="N/A", "N/A", IF(AM26="Viable", "No Transfer", IF(AM26="Excluded", INDEX('Round 8'!$A$12:$M$617, MATCH($A26, 'Round 8'!$A$12:$A$617, 0), 3)))))</f>
        <v>Complete</v>
      </c>
      <c r="AO26" s="10" t="str">
        <f>IF('Round 8'!$A$4="Complete", "Complete", IF(AN26="N/A", "N/A", IF(AN26="No Transfer", AN26, IF(INDEX('Ballot Data'!$1:$1048576, MATCH($A26, 'Ballot Data'!$A:$A, 0), MATCH(AN26, 'Ballot Data'!$A$3:$U$3, 0))="", "Exhausted", INDEX('Ballot Data'!$1:$1048576, MATCH($A26, 'Ballot Data'!$A:$A, 0), MATCH(AN26, 'Ballot Data'!$A$3:$U$3, 0))))))</f>
        <v>Complete</v>
      </c>
      <c r="AP26" s="15" t="str">
        <f t="shared" si="7"/>
        <v>Complete</v>
      </c>
      <c r="AQ26" t="str">
        <f>IF(AP26="Complete", AP26, IF(AP26="N/A", "N/A", INDEX('Ballot Data'!$1:$1048576, MATCH($A26, 'Ballot Data'!$A:$A, 0), MATCH(AP26, 'Ballot Data'!$A$3:$T$3, 0))))</f>
        <v>Complete</v>
      </c>
      <c r="AR26" t="str">
        <f>IF(AP26="N/A", "N/A", IF(AQ26='Round 9'!$A$10, "Elected", IF(AQ26='Round 9'!$A$7, "Excluded", IF('Round 9'!$A$4="Complete", "Complete", "Viable"))))</f>
        <v>Complete</v>
      </c>
      <c r="AS26" s="21" t="str">
        <f>IF('Round 9'!$A$4="Complete", "Complete", IF(AR26="N/A", "N/A", IF(AR26="Viable", "No Transfer", IF(AR26="Excluded", INDEX('Round 9'!$A$12:$M$617, MATCH($A26, 'Round 9'!$A$12:$A$617, 0), 3)))))</f>
        <v>Complete</v>
      </c>
      <c r="AT26" s="10" t="str">
        <f>IF('Round 9'!$A$4="Complete", "Complete", IF(AS26="N/A", "N/A", IF(AS26="No Transfer", AS26, IF(INDEX('Ballot Data'!$1:$1048576, MATCH($A26, 'Ballot Data'!$A:$A, 0), MATCH(AS26, 'Ballot Data'!$A$3:$U$3, 0))="", "Exhausted", INDEX('Ballot Data'!$1:$1048576, MATCH($A26, 'Ballot Data'!$A:$A, 0), MATCH(AS26, 'Ballot Data'!$A$3:$U$3, 0))))))</f>
        <v>Complete</v>
      </c>
      <c r="AU26" s="15" t="str">
        <f t="shared" si="8"/>
        <v>Complete</v>
      </c>
      <c r="AV26" t="str">
        <f>IF(AU26="Complete", AU26, IF(AU26="N/A", "N/A", INDEX('Ballot Data'!$1:$1048576, MATCH($A26, 'Ballot Data'!$A:$A, 0), MATCH(AU26, 'Ballot Data'!$A$3:$T$3, 0))))</f>
        <v>Complete</v>
      </c>
      <c r="AW26" t="str">
        <f>IF(AU26="N/A", "N/A", IF(AV26='Round 10'!$A$10, "Elected", IF(AV26='Round 10'!$A$7, "Excluded", IF('Round 10'!$A$4="Complete", "Complete", "Viable"))))</f>
        <v>Complete</v>
      </c>
      <c r="AX26" s="21" t="str">
        <f>IF('Round 10'!$A$4="Complete", "Complete", IF(AW26="N/A", "N/A", IF(AW26="Viable", "No Transfer", IF(AW26="Excluded", INDEX('Round 10'!$A$12:$M$617, MATCH($A26, 'Round 10'!$A$12:$A$617, 0), 3)))))</f>
        <v>Complete</v>
      </c>
      <c r="AY26" s="10" t="str">
        <f>IF('Round 10'!$A$4="Complete", "Complete", IF(AX26="N/A", "N/A", IF(AX26="No Transfer", AX26, IF(INDEX('Ballot Data'!$1:$1048576, MATCH($A26, 'Ballot Data'!$A:$A, 0), MATCH(AX26, 'Ballot Data'!$A$3:$U$3, 0))="", "Exhausted", INDEX('Ballot Data'!$1:$1048576, MATCH($A26, 'Ballot Data'!$A:$A, 0), MATCH(AX26, 'Ballot Data'!$A$3:$U$3, 0))))))</f>
        <v>Complete</v>
      </c>
    </row>
    <row r="27" spans="1:51" x14ac:dyDescent="0.25">
      <c r="A27">
        <f>'Ballot Data'!A28</f>
        <v>322</v>
      </c>
      <c r="B27">
        <v>1</v>
      </c>
      <c r="C27" t="str">
        <f>INDEX('Ballot Data'!$1:$1048576, MATCH($A27, 'Ballot Data'!$A:$A, 0), MATCH(B27, 'Ballot Data'!$A$3:$T$3, 0))</f>
        <v>Debbie Ajagbe</v>
      </c>
      <c r="D27" t="str">
        <f>IF(C27='Round 1'!$A$10, "Elected", IF(C27='Round 1'!$A$7, "Excluded", IF('Round 1'!$A$4="Complete", "Complete", "Viable")))</f>
        <v>Excluded</v>
      </c>
      <c r="E27" s="21">
        <f>IF('Round 1'!$A$4="Complete", "Complete", IF(D27="N/A", "N/A", IF(D27="Viable", "No Transfer", IF(D27="Excluded", INDEX('Round 1'!$A$12:$M$617, MATCH($A27, 'Round 1'!$A$12:$A$617, 0), 3)))))</f>
        <v>2</v>
      </c>
      <c r="F27" s="10" t="str">
        <f>IF('Round 1'!$A$4="Complete", "Complete", IF(E27="N/A", "N/A", IF(E27="No Transfer", E27, IF(INDEX('Ballot Data'!$1:$1048576, MATCH($A27, 'Ballot Data'!$A:$A, 0), MATCH(E27, 'Ballot Data'!$A$3:$U$3, 0))="", "Exhausted", INDEX('Ballot Data'!$1:$1048576, MATCH($A27, 'Ballot Data'!$A:$A, 0), MATCH(E27, 'Ballot Data'!$A$3:$U$3, 0))))))</f>
        <v>Franklin Civantos</v>
      </c>
      <c r="G27" s="15">
        <f t="shared" si="0"/>
        <v>2</v>
      </c>
      <c r="H27" t="str">
        <f>IF(G27="Complete", G27, IF(G27="N/A", "N/A", INDEX('Ballot Data'!$1:$1048576, MATCH($A27, 'Ballot Data'!$A:$A, 0), MATCH(G27, 'Ballot Data'!$A$3:$T$3, 0))))</f>
        <v>Franklin Civantos</v>
      </c>
      <c r="I27" t="str">
        <f>IF(G27="N/A", "N/A", IF(H27='Round 2'!$A$10, "Elected", IF(H27='Round 2'!$A$7, "Excluded", IF('Round 2'!$A$4="Complete", "Complete", "Viable"))))</f>
        <v>Viable</v>
      </c>
      <c r="J27" s="21" t="str">
        <f>IF('Round 2'!$A$4="Complete", "Complete", IF(I27="N/A", "N/A", IF(I27="Viable", "No Transfer", IF(I27="Excluded", INDEX('Round 2'!$A$12:$M$617, MATCH($A27, 'Round 2'!$A$12:$A$617, 0), 3)))))</f>
        <v>No Transfer</v>
      </c>
      <c r="K27" s="10" t="str">
        <f>IF('Round 2'!$A$4="Complete", "Complete", IF(J27="N/A", "N/A", IF(J27="No Transfer", J27, IF(INDEX('Ballot Data'!$1:$1048576, MATCH($A27, 'Ballot Data'!$A:$A, 0), MATCH(J27, 'Ballot Data'!$A$3:$U$3, 0))="", "Exhausted", INDEX('Ballot Data'!$1:$1048576, MATCH($A27, 'Ballot Data'!$A:$A, 0), MATCH(J27, 'Ballot Data'!$A$3:$U$3, 0))))))</f>
        <v>No Transfer</v>
      </c>
      <c r="L27" s="15">
        <f t="shared" si="1"/>
        <v>2</v>
      </c>
      <c r="M27" t="str">
        <f>IF(L27="Complete", L27, IF(L27="N/A", "N/A", INDEX('Ballot Data'!$1:$1048576, MATCH($A27, 'Ballot Data'!$A:$A, 0), MATCH(L27, 'Ballot Data'!$A$3:$T$3, 0))))</f>
        <v>Franklin Civantos</v>
      </c>
      <c r="N27" t="str">
        <f>IF(L27="N/A", "N/A", IF(M27='Round 3'!$A$10, "Elected", IF(M27='Round 3'!$A$7, "Excluded", IF('Round 3'!$A$4="Complete", "Complete", "Viable"))))</f>
        <v>Elected</v>
      </c>
      <c r="O27" s="21" t="str">
        <f>IF('Round 3'!$A$4="Complete", "Complete", IF(N27="N/A", "N/A", IF(N27="Viable", "No Transfer", IF(N27="Excluded", INDEX('Round 3'!$A$12:$M$617, MATCH($A27, 'Round 3'!$A$12:$A$617, 0), 3)))))</f>
        <v>Complete</v>
      </c>
      <c r="P27" s="10" t="str">
        <f>IF('Round 3'!$A$4="Complete", "Complete", IF(O27="N/A", "N/A", IF(O27="No Transfer", O27, IF(INDEX('Ballot Data'!$1:$1048576, MATCH($A27, 'Ballot Data'!$A:$A, 0), MATCH(O27, 'Ballot Data'!$A$3:$U$3, 0))="", "Exhausted", INDEX('Ballot Data'!$1:$1048576, MATCH($A27, 'Ballot Data'!$A:$A, 0), MATCH(O27, 'Ballot Data'!$A$3:$U$3, 0))))))</f>
        <v>Complete</v>
      </c>
      <c r="Q27" s="15" t="str">
        <f t="shared" si="2"/>
        <v>Complete</v>
      </c>
      <c r="R27" t="str">
        <f>IF(Q27="Complete", Q27, IF(Q27="N/A", "N/A", INDEX('Ballot Data'!$1:$1048576, MATCH($A27, 'Ballot Data'!$A:$A, 0), MATCH(Q27, 'Ballot Data'!$A$3:$T$3, 0))))</f>
        <v>Complete</v>
      </c>
      <c r="S27" t="str">
        <f>IF(Q27="N/A", "N/A", IF(R27='Round 4'!$A$10, "Elected", IF(R27='Round 4'!$A$7, "Excluded", IF('Round 4'!$A$4="Complete", "Complete", "Viable"))))</f>
        <v>Complete</v>
      </c>
      <c r="T27" s="21" t="str">
        <f>IF('Round 4'!$A$4="Complete", "Complete", IF(S27="N/A", "N/A", IF(S27="Viable", "No Transfer", IF(S27="Excluded", INDEX('Round 4'!$A$12:$M$617, MATCH($A27, 'Round 4'!$A$12:$A$617, 0), 3)))))</f>
        <v>Complete</v>
      </c>
      <c r="U27" s="10" t="str">
        <f>IF('Round 4'!$A$4="Complete", "Complete", IF(T27="N/A", "N/A", IF(T27="No Transfer", T27, IF(INDEX('Ballot Data'!$1:$1048576, MATCH($A27, 'Ballot Data'!$A:$A, 0), MATCH(T27, 'Ballot Data'!$A$3:$U$3, 0))="", "Exhausted", INDEX('Ballot Data'!$1:$1048576, MATCH($A27, 'Ballot Data'!$A:$A, 0), MATCH(T27, 'Ballot Data'!$A$3:$U$3, 0))))))</f>
        <v>Complete</v>
      </c>
      <c r="V27" s="15" t="str">
        <f t="shared" si="3"/>
        <v>Complete</v>
      </c>
      <c r="W27" t="str">
        <f>IF(V27="Complete", V27, IF(V27="N/A", "N/A", INDEX('Ballot Data'!$1:$1048576, MATCH($A27, 'Ballot Data'!$A:$A, 0), MATCH(V27, 'Ballot Data'!$A$3:$T$3, 0))))</f>
        <v>Complete</v>
      </c>
      <c r="X27" t="str">
        <f>IF(V27="N/A", "N/A", IF(W27='Round 5'!$A$10, "Elected", IF(W27='Round 5'!$A$7, "Excluded", IF('Round 5'!$A$4="Complete", "Complete", "Viable"))))</f>
        <v>Complete</v>
      </c>
      <c r="Y27" s="21" t="str">
        <f>IF('Round 5'!$A$4="Complete", "Complete", IF(X27="N/A", "N/A", IF(X27="Viable", "No Transfer", IF(X27="Excluded", INDEX('Round 5'!$A$12:$M$617, MATCH($A27, 'Round 5'!$A$12:$A$617, 0), 3)))))</f>
        <v>Complete</v>
      </c>
      <c r="Z27" s="10" t="str">
        <f>IF('Round 5'!$A$4="Complete", "Complete", IF(Y27="N/A", "N/A", IF(Y27="No Transfer", Y27, IF(INDEX('Ballot Data'!$1:$1048576, MATCH($A27, 'Ballot Data'!$A:$A, 0), MATCH(Y27, 'Ballot Data'!$A$3:$U$3, 0))="", "Exhausted", INDEX('Ballot Data'!$1:$1048576, MATCH($A27, 'Ballot Data'!$A:$A, 0), MATCH(Y27, 'Ballot Data'!$A$3:$U$3, 0))))))</f>
        <v>Complete</v>
      </c>
      <c r="AA27" s="15" t="str">
        <f t="shared" si="4"/>
        <v>Complete</v>
      </c>
      <c r="AB27" t="str">
        <f>IF(AA27="Complete", AA27, IF(AA27="N/A", "N/A", INDEX('Ballot Data'!$1:$1048576, MATCH($A27, 'Ballot Data'!$A:$A, 0), MATCH(AA27, 'Ballot Data'!$A$3:$T$3, 0))))</f>
        <v>Complete</v>
      </c>
      <c r="AC27" t="str">
        <f>IF(AA27="N/A", "N/A", IF(AB27='Round 6'!$A$10, "Elected", IF(AB27='Round 6'!$A$7, "Excluded", IF('Round 6'!$A$4="Complete", "Complete", "Viable"))))</f>
        <v>Complete</v>
      </c>
      <c r="AD27" s="21" t="str">
        <f>IF('Round 6'!$A$4="Complete", "Complete", IF(AC27="N/A", "N/A", IF(AC27="Viable", "No Transfer", IF(AC27="Excluded", INDEX('Round 6'!$A$12:$M$617, MATCH($A27, 'Round 6'!$A$12:$A$617, 0), 3)))))</f>
        <v>Complete</v>
      </c>
      <c r="AE27" s="10" t="str">
        <f>IF('Round 6'!$A$4="Complete", "Complete", IF(AD27="N/A", "N/A", IF(AD27="No Transfer", AD27, IF(INDEX('Ballot Data'!$1:$1048576, MATCH($A27, 'Ballot Data'!$A:$A, 0), MATCH(AD27, 'Ballot Data'!$A$3:$U$3, 0))="", "Exhausted", INDEX('Ballot Data'!$1:$1048576, MATCH($A27, 'Ballot Data'!$A:$A, 0), MATCH(AD27, 'Ballot Data'!$A$3:$U$3, 0))))))</f>
        <v>Complete</v>
      </c>
      <c r="AF27" s="15" t="str">
        <f t="shared" si="5"/>
        <v>Complete</v>
      </c>
      <c r="AG27" t="str">
        <f>IF(AF27="Complete", AF27, IF(AF27="N/A", "N/A", INDEX('Ballot Data'!$1:$1048576, MATCH($A27, 'Ballot Data'!$A:$A, 0), MATCH(AF27, 'Ballot Data'!$A$3:$T$3, 0))))</f>
        <v>Complete</v>
      </c>
      <c r="AH27" t="str">
        <f>IF(AF27="N/A", "N/A", IF(AG27='Round 7'!$A$10, "Elected", IF(AG27='Round 7'!$A$7, "Excluded", IF('Round 7'!$A$4="Complete", "Complete", "Viable"))))</f>
        <v>Complete</v>
      </c>
      <c r="AI27" s="21" t="str">
        <f>IF('Round 7'!$A$4="Complete", "Complete", IF(AH27="N/A", "N/A", IF(AH27="Viable", "No Transfer", IF(AH27="Excluded", INDEX('Round 7'!$A$12:$M$617, MATCH($A27, 'Round 7'!$A$12:$A$617, 0), 3)))))</f>
        <v>Complete</v>
      </c>
      <c r="AJ27" s="10" t="str">
        <f>IF('Round 7'!$A$4="Complete", "Complete", IF(AI27="N/A", "N/A", IF(AI27="No Transfer", AI27, IF(INDEX('Ballot Data'!$1:$1048576, MATCH($A27, 'Ballot Data'!$A:$A, 0), MATCH(AI27, 'Ballot Data'!$A$3:$U$3, 0))="", "Exhausted", INDEX('Ballot Data'!$1:$1048576, MATCH($A27, 'Ballot Data'!$A:$A, 0), MATCH(AI27, 'Ballot Data'!$A$3:$U$3, 0))))))</f>
        <v>Complete</v>
      </c>
      <c r="AK27" s="15" t="str">
        <f t="shared" si="6"/>
        <v>Complete</v>
      </c>
      <c r="AL27" t="str">
        <f>IF(AK27="Complete", AK27, IF(AK27="N/A", "N/A", INDEX('Ballot Data'!$1:$1048576, MATCH($A27, 'Ballot Data'!$A:$A, 0), MATCH(AK27, 'Ballot Data'!$A$3:$T$3, 0))))</f>
        <v>Complete</v>
      </c>
      <c r="AM27" t="str">
        <f>IF(AK27="N/A", "N/A", IF(AL27='Round 8'!$A$10, "Elected", IF(AL27='Round 8'!$A$7, "Excluded", IF('Round 8'!$A$4="Complete", "Complete", "Viable"))))</f>
        <v>Complete</v>
      </c>
      <c r="AN27" s="21" t="str">
        <f>IF('Round 8'!$A$4="Complete", "Complete", IF(AM27="N/A", "N/A", IF(AM27="Viable", "No Transfer", IF(AM27="Excluded", INDEX('Round 8'!$A$12:$M$617, MATCH($A27, 'Round 8'!$A$12:$A$617, 0), 3)))))</f>
        <v>Complete</v>
      </c>
      <c r="AO27" s="10" t="str">
        <f>IF('Round 8'!$A$4="Complete", "Complete", IF(AN27="N/A", "N/A", IF(AN27="No Transfer", AN27, IF(INDEX('Ballot Data'!$1:$1048576, MATCH($A27, 'Ballot Data'!$A:$A, 0), MATCH(AN27, 'Ballot Data'!$A$3:$U$3, 0))="", "Exhausted", INDEX('Ballot Data'!$1:$1048576, MATCH($A27, 'Ballot Data'!$A:$A, 0), MATCH(AN27, 'Ballot Data'!$A$3:$U$3, 0))))))</f>
        <v>Complete</v>
      </c>
      <c r="AP27" s="15" t="str">
        <f t="shared" si="7"/>
        <v>Complete</v>
      </c>
      <c r="AQ27" t="str">
        <f>IF(AP27="Complete", AP27, IF(AP27="N/A", "N/A", INDEX('Ballot Data'!$1:$1048576, MATCH($A27, 'Ballot Data'!$A:$A, 0), MATCH(AP27, 'Ballot Data'!$A$3:$T$3, 0))))</f>
        <v>Complete</v>
      </c>
      <c r="AR27" t="str">
        <f>IF(AP27="N/A", "N/A", IF(AQ27='Round 9'!$A$10, "Elected", IF(AQ27='Round 9'!$A$7, "Excluded", IF('Round 9'!$A$4="Complete", "Complete", "Viable"))))</f>
        <v>Complete</v>
      </c>
      <c r="AS27" s="21" t="str">
        <f>IF('Round 9'!$A$4="Complete", "Complete", IF(AR27="N/A", "N/A", IF(AR27="Viable", "No Transfer", IF(AR27="Excluded", INDEX('Round 9'!$A$12:$M$617, MATCH($A27, 'Round 9'!$A$12:$A$617, 0), 3)))))</f>
        <v>Complete</v>
      </c>
      <c r="AT27" s="10" t="str">
        <f>IF('Round 9'!$A$4="Complete", "Complete", IF(AS27="N/A", "N/A", IF(AS27="No Transfer", AS27, IF(INDEX('Ballot Data'!$1:$1048576, MATCH($A27, 'Ballot Data'!$A:$A, 0), MATCH(AS27, 'Ballot Data'!$A$3:$U$3, 0))="", "Exhausted", INDEX('Ballot Data'!$1:$1048576, MATCH($A27, 'Ballot Data'!$A:$A, 0), MATCH(AS27, 'Ballot Data'!$A$3:$U$3, 0))))))</f>
        <v>Complete</v>
      </c>
      <c r="AU27" s="15" t="str">
        <f t="shared" si="8"/>
        <v>Complete</v>
      </c>
      <c r="AV27" t="str">
        <f>IF(AU27="Complete", AU27, IF(AU27="N/A", "N/A", INDEX('Ballot Data'!$1:$1048576, MATCH($A27, 'Ballot Data'!$A:$A, 0), MATCH(AU27, 'Ballot Data'!$A$3:$T$3, 0))))</f>
        <v>Complete</v>
      </c>
      <c r="AW27" t="str">
        <f>IF(AU27="N/A", "N/A", IF(AV27='Round 10'!$A$10, "Elected", IF(AV27='Round 10'!$A$7, "Excluded", IF('Round 10'!$A$4="Complete", "Complete", "Viable"))))</f>
        <v>Complete</v>
      </c>
      <c r="AX27" s="21" t="str">
        <f>IF('Round 10'!$A$4="Complete", "Complete", IF(AW27="N/A", "N/A", IF(AW27="Viable", "No Transfer", IF(AW27="Excluded", INDEX('Round 10'!$A$12:$M$617, MATCH($A27, 'Round 10'!$A$12:$A$617, 0), 3)))))</f>
        <v>Complete</v>
      </c>
      <c r="AY27" s="10" t="str">
        <f>IF('Round 10'!$A$4="Complete", "Complete", IF(AX27="N/A", "N/A", IF(AX27="No Transfer", AX27, IF(INDEX('Ballot Data'!$1:$1048576, MATCH($A27, 'Ballot Data'!$A:$A, 0), MATCH(AX27, 'Ballot Data'!$A$3:$U$3, 0))="", "Exhausted", INDEX('Ballot Data'!$1:$1048576, MATCH($A27, 'Ballot Data'!$A:$A, 0), MATCH(AX27, 'Ballot Data'!$A$3:$U$3, 0))))))</f>
        <v>Complete</v>
      </c>
    </row>
    <row r="28" spans="1:51" x14ac:dyDescent="0.25">
      <c r="A28">
        <f>'Ballot Data'!A29</f>
        <v>207</v>
      </c>
      <c r="B28">
        <v>1</v>
      </c>
      <c r="C28" t="str">
        <f>INDEX('Ballot Data'!$1:$1048576, MATCH($A28, 'Ballot Data'!$A:$A, 0), MATCH(B28, 'Ballot Data'!$A$3:$T$3, 0))</f>
        <v>Will Danon</v>
      </c>
      <c r="D28" t="str">
        <f>IF(C28='Round 1'!$A$10, "Elected", IF(C28='Round 1'!$A$7, "Excluded", IF('Round 1'!$A$4="Complete", "Complete", "Viable")))</f>
        <v>Viable</v>
      </c>
      <c r="E28" s="21" t="str">
        <f>IF('Round 1'!$A$4="Complete", "Complete", IF(D28="N/A", "N/A", IF(D28="Viable", "No Transfer", IF(D28="Excluded", INDEX('Round 1'!$A$12:$M$617, MATCH($A28, 'Round 1'!$A$12:$A$617, 0), 3)))))</f>
        <v>No Transfer</v>
      </c>
      <c r="F28" s="10" t="str">
        <f>IF('Round 1'!$A$4="Complete", "Complete", IF(E28="N/A", "N/A", IF(E28="No Transfer", E28, IF(INDEX('Ballot Data'!$1:$1048576, MATCH($A28, 'Ballot Data'!$A:$A, 0), MATCH(E28, 'Ballot Data'!$A$3:$U$3, 0))="", "Exhausted", INDEX('Ballot Data'!$1:$1048576, MATCH($A28, 'Ballot Data'!$A:$A, 0), MATCH(E28, 'Ballot Data'!$A$3:$U$3, 0))))))</f>
        <v>No Transfer</v>
      </c>
      <c r="G28" s="15">
        <f t="shared" si="0"/>
        <v>1</v>
      </c>
      <c r="H28" t="str">
        <f>IF(G28="Complete", G28, IF(G28="N/A", "N/A", INDEX('Ballot Data'!$1:$1048576, MATCH($A28, 'Ballot Data'!$A:$A, 0), MATCH(G28, 'Ballot Data'!$A$3:$T$3, 0))))</f>
        <v>Will Danon</v>
      </c>
      <c r="I28" t="str">
        <f>IF(G28="N/A", "N/A", IF(H28='Round 2'!$A$10, "Elected", IF(H28='Round 2'!$A$7, "Excluded", IF('Round 2'!$A$4="Complete", "Complete", "Viable"))))</f>
        <v>Viable</v>
      </c>
      <c r="J28" s="21" t="str">
        <f>IF('Round 2'!$A$4="Complete", "Complete", IF(I28="N/A", "N/A", IF(I28="Viable", "No Transfer", IF(I28="Excluded", INDEX('Round 2'!$A$12:$M$617, MATCH($A28, 'Round 2'!$A$12:$A$617, 0), 3)))))</f>
        <v>No Transfer</v>
      </c>
      <c r="K28" s="10" t="str">
        <f>IF('Round 2'!$A$4="Complete", "Complete", IF(J28="N/A", "N/A", IF(J28="No Transfer", J28, IF(INDEX('Ballot Data'!$1:$1048576, MATCH($A28, 'Ballot Data'!$A:$A, 0), MATCH(J28, 'Ballot Data'!$A$3:$U$3, 0))="", "Exhausted", INDEX('Ballot Data'!$1:$1048576, MATCH($A28, 'Ballot Data'!$A:$A, 0), MATCH(J28, 'Ballot Data'!$A$3:$U$3, 0))))))</f>
        <v>No Transfer</v>
      </c>
      <c r="L28" s="15">
        <f t="shared" si="1"/>
        <v>1</v>
      </c>
      <c r="M28" t="str">
        <f>IF(L28="Complete", L28, IF(L28="N/A", "N/A", INDEX('Ballot Data'!$1:$1048576, MATCH($A28, 'Ballot Data'!$A:$A, 0), MATCH(L28, 'Ballot Data'!$A$3:$T$3, 0))))</f>
        <v>Will Danon</v>
      </c>
      <c r="N28" t="str">
        <f>IF(L28="N/A", "N/A", IF(M28='Round 3'!$A$10, "Elected", IF(M28='Round 3'!$A$7, "Excluded", IF('Round 3'!$A$4="Complete", "Complete", "Viable"))))</f>
        <v>Complete</v>
      </c>
      <c r="O28" s="21" t="str">
        <f>IF('Round 3'!$A$4="Complete", "Complete", IF(N28="N/A", "N/A", IF(N28="Viable", "No Transfer", IF(N28="Excluded", INDEX('Round 3'!$A$12:$M$617, MATCH($A28, 'Round 3'!$A$12:$A$617, 0), 3)))))</f>
        <v>Complete</v>
      </c>
      <c r="P28" s="10" t="str">
        <f>IF('Round 3'!$A$4="Complete", "Complete", IF(O28="N/A", "N/A", IF(O28="No Transfer", O28, IF(INDEX('Ballot Data'!$1:$1048576, MATCH($A28, 'Ballot Data'!$A:$A, 0), MATCH(O28, 'Ballot Data'!$A$3:$U$3, 0))="", "Exhausted", INDEX('Ballot Data'!$1:$1048576, MATCH($A28, 'Ballot Data'!$A:$A, 0), MATCH(O28, 'Ballot Data'!$A$3:$U$3, 0))))))</f>
        <v>Complete</v>
      </c>
      <c r="Q28" s="15" t="str">
        <f t="shared" si="2"/>
        <v>Complete</v>
      </c>
      <c r="R28" t="str">
        <f>IF(Q28="Complete", Q28, IF(Q28="N/A", "N/A", INDEX('Ballot Data'!$1:$1048576, MATCH($A28, 'Ballot Data'!$A:$A, 0), MATCH(Q28, 'Ballot Data'!$A$3:$T$3, 0))))</f>
        <v>Complete</v>
      </c>
      <c r="S28" t="str">
        <f>IF(Q28="N/A", "N/A", IF(R28='Round 4'!$A$10, "Elected", IF(R28='Round 4'!$A$7, "Excluded", IF('Round 4'!$A$4="Complete", "Complete", "Viable"))))</f>
        <v>Complete</v>
      </c>
      <c r="T28" s="21" t="str">
        <f>IF('Round 4'!$A$4="Complete", "Complete", IF(S28="N/A", "N/A", IF(S28="Viable", "No Transfer", IF(S28="Excluded", INDEX('Round 4'!$A$12:$M$617, MATCH($A28, 'Round 4'!$A$12:$A$617, 0), 3)))))</f>
        <v>Complete</v>
      </c>
      <c r="U28" s="10" t="str">
        <f>IF('Round 4'!$A$4="Complete", "Complete", IF(T28="N/A", "N/A", IF(T28="No Transfer", T28, IF(INDEX('Ballot Data'!$1:$1048576, MATCH($A28, 'Ballot Data'!$A:$A, 0), MATCH(T28, 'Ballot Data'!$A$3:$U$3, 0))="", "Exhausted", INDEX('Ballot Data'!$1:$1048576, MATCH($A28, 'Ballot Data'!$A:$A, 0), MATCH(T28, 'Ballot Data'!$A$3:$U$3, 0))))))</f>
        <v>Complete</v>
      </c>
      <c r="V28" s="15" t="str">
        <f t="shared" si="3"/>
        <v>Complete</v>
      </c>
      <c r="W28" t="str">
        <f>IF(V28="Complete", V28, IF(V28="N/A", "N/A", INDEX('Ballot Data'!$1:$1048576, MATCH($A28, 'Ballot Data'!$A:$A, 0), MATCH(V28, 'Ballot Data'!$A$3:$T$3, 0))))</f>
        <v>Complete</v>
      </c>
      <c r="X28" t="str">
        <f>IF(V28="N/A", "N/A", IF(W28='Round 5'!$A$10, "Elected", IF(W28='Round 5'!$A$7, "Excluded", IF('Round 5'!$A$4="Complete", "Complete", "Viable"))))</f>
        <v>Complete</v>
      </c>
      <c r="Y28" s="21" t="str">
        <f>IF('Round 5'!$A$4="Complete", "Complete", IF(X28="N/A", "N/A", IF(X28="Viable", "No Transfer", IF(X28="Excluded", INDEX('Round 5'!$A$12:$M$617, MATCH($A28, 'Round 5'!$A$12:$A$617, 0), 3)))))</f>
        <v>Complete</v>
      </c>
      <c r="Z28" s="10" t="str">
        <f>IF('Round 5'!$A$4="Complete", "Complete", IF(Y28="N/A", "N/A", IF(Y28="No Transfer", Y28, IF(INDEX('Ballot Data'!$1:$1048576, MATCH($A28, 'Ballot Data'!$A:$A, 0), MATCH(Y28, 'Ballot Data'!$A$3:$U$3, 0))="", "Exhausted", INDEX('Ballot Data'!$1:$1048576, MATCH($A28, 'Ballot Data'!$A:$A, 0), MATCH(Y28, 'Ballot Data'!$A$3:$U$3, 0))))))</f>
        <v>Complete</v>
      </c>
      <c r="AA28" s="15" t="str">
        <f t="shared" si="4"/>
        <v>Complete</v>
      </c>
      <c r="AB28" t="str">
        <f>IF(AA28="Complete", AA28, IF(AA28="N/A", "N/A", INDEX('Ballot Data'!$1:$1048576, MATCH($A28, 'Ballot Data'!$A:$A, 0), MATCH(AA28, 'Ballot Data'!$A$3:$T$3, 0))))</f>
        <v>Complete</v>
      </c>
      <c r="AC28" t="str">
        <f>IF(AA28="N/A", "N/A", IF(AB28='Round 6'!$A$10, "Elected", IF(AB28='Round 6'!$A$7, "Excluded", IF('Round 6'!$A$4="Complete", "Complete", "Viable"))))</f>
        <v>Complete</v>
      </c>
      <c r="AD28" s="21" t="str">
        <f>IF('Round 6'!$A$4="Complete", "Complete", IF(AC28="N/A", "N/A", IF(AC28="Viable", "No Transfer", IF(AC28="Excluded", INDEX('Round 6'!$A$12:$M$617, MATCH($A28, 'Round 6'!$A$12:$A$617, 0), 3)))))</f>
        <v>Complete</v>
      </c>
      <c r="AE28" s="10" t="str">
        <f>IF('Round 6'!$A$4="Complete", "Complete", IF(AD28="N/A", "N/A", IF(AD28="No Transfer", AD28, IF(INDEX('Ballot Data'!$1:$1048576, MATCH($A28, 'Ballot Data'!$A:$A, 0), MATCH(AD28, 'Ballot Data'!$A$3:$U$3, 0))="", "Exhausted", INDEX('Ballot Data'!$1:$1048576, MATCH($A28, 'Ballot Data'!$A:$A, 0), MATCH(AD28, 'Ballot Data'!$A$3:$U$3, 0))))))</f>
        <v>Complete</v>
      </c>
      <c r="AF28" s="15" t="str">
        <f t="shared" si="5"/>
        <v>Complete</v>
      </c>
      <c r="AG28" t="str">
        <f>IF(AF28="Complete", AF28, IF(AF28="N/A", "N/A", INDEX('Ballot Data'!$1:$1048576, MATCH($A28, 'Ballot Data'!$A:$A, 0), MATCH(AF28, 'Ballot Data'!$A$3:$T$3, 0))))</f>
        <v>Complete</v>
      </c>
      <c r="AH28" t="str">
        <f>IF(AF28="N/A", "N/A", IF(AG28='Round 7'!$A$10, "Elected", IF(AG28='Round 7'!$A$7, "Excluded", IF('Round 7'!$A$4="Complete", "Complete", "Viable"))))</f>
        <v>Complete</v>
      </c>
      <c r="AI28" s="21" t="str">
        <f>IF('Round 7'!$A$4="Complete", "Complete", IF(AH28="N/A", "N/A", IF(AH28="Viable", "No Transfer", IF(AH28="Excluded", INDEX('Round 7'!$A$12:$M$617, MATCH($A28, 'Round 7'!$A$12:$A$617, 0), 3)))))</f>
        <v>Complete</v>
      </c>
      <c r="AJ28" s="10" t="str">
        <f>IF('Round 7'!$A$4="Complete", "Complete", IF(AI28="N/A", "N/A", IF(AI28="No Transfer", AI28, IF(INDEX('Ballot Data'!$1:$1048576, MATCH($A28, 'Ballot Data'!$A:$A, 0), MATCH(AI28, 'Ballot Data'!$A$3:$U$3, 0))="", "Exhausted", INDEX('Ballot Data'!$1:$1048576, MATCH($A28, 'Ballot Data'!$A:$A, 0), MATCH(AI28, 'Ballot Data'!$A$3:$U$3, 0))))))</f>
        <v>Complete</v>
      </c>
      <c r="AK28" s="15" t="str">
        <f t="shared" si="6"/>
        <v>Complete</v>
      </c>
      <c r="AL28" t="str">
        <f>IF(AK28="Complete", AK28, IF(AK28="N/A", "N/A", INDEX('Ballot Data'!$1:$1048576, MATCH($A28, 'Ballot Data'!$A:$A, 0), MATCH(AK28, 'Ballot Data'!$A$3:$T$3, 0))))</f>
        <v>Complete</v>
      </c>
      <c r="AM28" t="str">
        <f>IF(AK28="N/A", "N/A", IF(AL28='Round 8'!$A$10, "Elected", IF(AL28='Round 8'!$A$7, "Excluded", IF('Round 8'!$A$4="Complete", "Complete", "Viable"))))</f>
        <v>Complete</v>
      </c>
      <c r="AN28" s="21" t="str">
        <f>IF('Round 8'!$A$4="Complete", "Complete", IF(AM28="N/A", "N/A", IF(AM28="Viable", "No Transfer", IF(AM28="Excluded", INDEX('Round 8'!$A$12:$M$617, MATCH($A28, 'Round 8'!$A$12:$A$617, 0), 3)))))</f>
        <v>Complete</v>
      </c>
      <c r="AO28" s="10" t="str">
        <f>IF('Round 8'!$A$4="Complete", "Complete", IF(AN28="N/A", "N/A", IF(AN28="No Transfer", AN28, IF(INDEX('Ballot Data'!$1:$1048576, MATCH($A28, 'Ballot Data'!$A:$A, 0), MATCH(AN28, 'Ballot Data'!$A$3:$U$3, 0))="", "Exhausted", INDEX('Ballot Data'!$1:$1048576, MATCH($A28, 'Ballot Data'!$A:$A, 0), MATCH(AN28, 'Ballot Data'!$A$3:$U$3, 0))))))</f>
        <v>Complete</v>
      </c>
      <c r="AP28" s="15" t="str">
        <f t="shared" si="7"/>
        <v>Complete</v>
      </c>
      <c r="AQ28" t="str">
        <f>IF(AP28="Complete", AP28, IF(AP28="N/A", "N/A", INDEX('Ballot Data'!$1:$1048576, MATCH($A28, 'Ballot Data'!$A:$A, 0), MATCH(AP28, 'Ballot Data'!$A$3:$T$3, 0))))</f>
        <v>Complete</v>
      </c>
      <c r="AR28" t="str">
        <f>IF(AP28="N/A", "N/A", IF(AQ28='Round 9'!$A$10, "Elected", IF(AQ28='Round 9'!$A$7, "Excluded", IF('Round 9'!$A$4="Complete", "Complete", "Viable"))))</f>
        <v>Complete</v>
      </c>
      <c r="AS28" s="21" t="str">
        <f>IF('Round 9'!$A$4="Complete", "Complete", IF(AR28="N/A", "N/A", IF(AR28="Viable", "No Transfer", IF(AR28="Excluded", INDEX('Round 9'!$A$12:$M$617, MATCH($A28, 'Round 9'!$A$12:$A$617, 0), 3)))))</f>
        <v>Complete</v>
      </c>
      <c r="AT28" s="10" t="str">
        <f>IF('Round 9'!$A$4="Complete", "Complete", IF(AS28="N/A", "N/A", IF(AS28="No Transfer", AS28, IF(INDEX('Ballot Data'!$1:$1048576, MATCH($A28, 'Ballot Data'!$A:$A, 0), MATCH(AS28, 'Ballot Data'!$A$3:$U$3, 0))="", "Exhausted", INDEX('Ballot Data'!$1:$1048576, MATCH($A28, 'Ballot Data'!$A:$A, 0), MATCH(AS28, 'Ballot Data'!$A$3:$U$3, 0))))))</f>
        <v>Complete</v>
      </c>
      <c r="AU28" s="15" t="str">
        <f t="shared" si="8"/>
        <v>Complete</v>
      </c>
      <c r="AV28" t="str">
        <f>IF(AU28="Complete", AU28, IF(AU28="N/A", "N/A", INDEX('Ballot Data'!$1:$1048576, MATCH($A28, 'Ballot Data'!$A:$A, 0), MATCH(AU28, 'Ballot Data'!$A$3:$T$3, 0))))</f>
        <v>Complete</v>
      </c>
      <c r="AW28" t="str">
        <f>IF(AU28="N/A", "N/A", IF(AV28='Round 10'!$A$10, "Elected", IF(AV28='Round 10'!$A$7, "Excluded", IF('Round 10'!$A$4="Complete", "Complete", "Viable"))))</f>
        <v>Complete</v>
      </c>
      <c r="AX28" s="21" t="str">
        <f>IF('Round 10'!$A$4="Complete", "Complete", IF(AW28="N/A", "N/A", IF(AW28="Viable", "No Transfer", IF(AW28="Excluded", INDEX('Round 10'!$A$12:$M$617, MATCH($A28, 'Round 10'!$A$12:$A$617, 0), 3)))))</f>
        <v>Complete</v>
      </c>
      <c r="AY28" s="10" t="str">
        <f>IF('Round 10'!$A$4="Complete", "Complete", IF(AX28="N/A", "N/A", IF(AX28="No Transfer", AX28, IF(INDEX('Ballot Data'!$1:$1048576, MATCH($A28, 'Ballot Data'!$A:$A, 0), MATCH(AX28, 'Ballot Data'!$A$3:$U$3, 0))="", "Exhausted", INDEX('Ballot Data'!$1:$1048576, MATCH($A28, 'Ballot Data'!$A:$A, 0), MATCH(AX28, 'Ballot Data'!$A$3:$U$3, 0))))))</f>
        <v>Complete</v>
      </c>
    </row>
    <row r="29" spans="1:51" x14ac:dyDescent="0.25">
      <c r="A29">
        <f>'Ballot Data'!A30</f>
        <v>171</v>
      </c>
      <c r="B29">
        <v>1</v>
      </c>
      <c r="C29" t="str">
        <f>INDEX('Ballot Data'!$1:$1048576, MATCH($A29, 'Ballot Data'!$A:$A, 0), MATCH(B29, 'Ballot Data'!$A$3:$T$3, 0))</f>
        <v>Franklin Civantos</v>
      </c>
      <c r="D29" t="str">
        <f>IF(C29='Round 1'!$A$10, "Elected", IF(C29='Round 1'!$A$7, "Excluded", IF('Round 1'!$A$4="Complete", "Complete", "Viable")))</f>
        <v>Viable</v>
      </c>
      <c r="E29" s="21" t="str">
        <f>IF('Round 1'!$A$4="Complete", "Complete", IF(D29="N/A", "N/A", IF(D29="Viable", "No Transfer", IF(D29="Excluded", INDEX('Round 1'!$A$12:$M$617, MATCH($A29, 'Round 1'!$A$12:$A$617, 0), 3)))))</f>
        <v>No Transfer</v>
      </c>
      <c r="F29" s="10" t="str">
        <f>IF('Round 1'!$A$4="Complete", "Complete", IF(E29="N/A", "N/A", IF(E29="No Transfer", E29, IF(INDEX('Ballot Data'!$1:$1048576, MATCH($A29, 'Ballot Data'!$A:$A, 0), MATCH(E29, 'Ballot Data'!$A$3:$U$3, 0))="", "Exhausted", INDEX('Ballot Data'!$1:$1048576, MATCH($A29, 'Ballot Data'!$A:$A, 0), MATCH(E29, 'Ballot Data'!$A$3:$U$3, 0))))))</f>
        <v>No Transfer</v>
      </c>
      <c r="G29" s="15">
        <f t="shared" si="0"/>
        <v>1</v>
      </c>
      <c r="H29" t="str">
        <f>IF(G29="Complete", G29, IF(G29="N/A", "N/A", INDEX('Ballot Data'!$1:$1048576, MATCH($A29, 'Ballot Data'!$A:$A, 0), MATCH(G29, 'Ballot Data'!$A$3:$T$3, 0))))</f>
        <v>Franklin Civantos</v>
      </c>
      <c r="I29" t="str">
        <f>IF(G29="N/A", "N/A", IF(H29='Round 2'!$A$10, "Elected", IF(H29='Round 2'!$A$7, "Excluded", IF('Round 2'!$A$4="Complete", "Complete", "Viable"))))</f>
        <v>Viable</v>
      </c>
      <c r="J29" s="21" t="str">
        <f>IF('Round 2'!$A$4="Complete", "Complete", IF(I29="N/A", "N/A", IF(I29="Viable", "No Transfer", IF(I29="Excluded", INDEX('Round 2'!$A$12:$M$617, MATCH($A29, 'Round 2'!$A$12:$A$617, 0), 3)))))</f>
        <v>No Transfer</v>
      </c>
      <c r="K29" s="10" t="str">
        <f>IF('Round 2'!$A$4="Complete", "Complete", IF(J29="N/A", "N/A", IF(J29="No Transfer", J29, IF(INDEX('Ballot Data'!$1:$1048576, MATCH($A29, 'Ballot Data'!$A:$A, 0), MATCH(J29, 'Ballot Data'!$A$3:$U$3, 0))="", "Exhausted", INDEX('Ballot Data'!$1:$1048576, MATCH($A29, 'Ballot Data'!$A:$A, 0), MATCH(J29, 'Ballot Data'!$A$3:$U$3, 0))))))</f>
        <v>No Transfer</v>
      </c>
      <c r="L29" s="15">
        <f t="shared" si="1"/>
        <v>1</v>
      </c>
      <c r="M29" t="str">
        <f>IF(L29="Complete", L29, IF(L29="N/A", "N/A", INDEX('Ballot Data'!$1:$1048576, MATCH($A29, 'Ballot Data'!$A:$A, 0), MATCH(L29, 'Ballot Data'!$A$3:$T$3, 0))))</f>
        <v>Franklin Civantos</v>
      </c>
      <c r="N29" t="str">
        <f>IF(L29="N/A", "N/A", IF(M29='Round 3'!$A$10, "Elected", IF(M29='Round 3'!$A$7, "Excluded", IF('Round 3'!$A$4="Complete", "Complete", "Viable"))))</f>
        <v>Elected</v>
      </c>
      <c r="O29" s="21" t="str">
        <f>IF('Round 3'!$A$4="Complete", "Complete", IF(N29="N/A", "N/A", IF(N29="Viable", "No Transfer", IF(N29="Excluded", INDEX('Round 3'!$A$12:$M$617, MATCH($A29, 'Round 3'!$A$12:$A$617, 0), 3)))))</f>
        <v>Complete</v>
      </c>
      <c r="P29" s="10" t="str">
        <f>IF('Round 3'!$A$4="Complete", "Complete", IF(O29="N/A", "N/A", IF(O29="No Transfer", O29, IF(INDEX('Ballot Data'!$1:$1048576, MATCH($A29, 'Ballot Data'!$A:$A, 0), MATCH(O29, 'Ballot Data'!$A$3:$U$3, 0))="", "Exhausted", INDEX('Ballot Data'!$1:$1048576, MATCH($A29, 'Ballot Data'!$A:$A, 0), MATCH(O29, 'Ballot Data'!$A$3:$U$3, 0))))))</f>
        <v>Complete</v>
      </c>
      <c r="Q29" s="15" t="str">
        <f t="shared" si="2"/>
        <v>Complete</v>
      </c>
      <c r="R29" t="str">
        <f>IF(Q29="Complete", Q29, IF(Q29="N/A", "N/A", INDEX('Ballot Data'!$1:$1048576, MATCH($A29, 'Ballot Data'!$A:$A, 0), MATCH(Q29, 'Ballot Data'!$A$3:$T$3, 0))))</f>
        <v>Complete</v>
      </c>
      <c r="S29" t="str">
        <f>IF(Q29="N/A", "N/A", IF(R29='Round 4'!$A$10, "Elected", IF(R29='Round 4'!$A$7, "Excluded", IF('Round 4'!$A$4="Complete", "Complete", "Viable"))))</f>
        <v>Complete</v>
      </c>
      <c r="T29" s="21" t="str">
        <f>IF('Round 4'!$A$4="Complete", "Complete", IF(S29="N/A", "N/A", IF(S29="Viable", "No Transfer", IF(S29="Excluded", INDEX('Round 4'!$A$12:$M$617, MATCH($A29, 'Round 4'!$A$12:$A$617, 0), 3)))))</f>
        <v>Complete</v>
      </c>
      <c r="U29" s="10" t="str">
        <f>IF('Round 4'!$A$4="Complete", "Complete", IF(T29="N/A", "N/A", IF(T29="No Transfer", T29, IF(INDEX('Ballot Data'!$1:$1048576, MATCH($A29, 'Ballot Data'!$A:$A, 0), MATCH(T29, 'Ballot Data'!$A$3:$U$3, 0))="", "Exhausted", INDEX('Ballot Data'!$1:$1048576, MATCH($A29, 'Ballot Data'!$A:$A, 0), MATCH(T29, 'Ballot Data'!$A$3:$U$3, 0))))))</f>
        <v>Complete</v>
      </c>
      <c r="V29" s="15" t="str">
        <f t="shared" si="3"/>
        <v>Complete</v>
      </c>
      <c r="W29" t="str">
        <f>IF(V29="Complete", V29, IF(V29="N/A", "N/A", INDEX('Ballot Data'!$1:$1048576, MATCH($A29, 'Ballot Data'!$A:$A, 0), MATCH(V29, 'Ballot Data'!$A$3:$T$3, 0))))</f>
        <v>Complete</v>
      </c>
      <c r="X29" t="str">
        <f>IF(V29="N/A", "N/A", IF(W29='Round 5'!$A$10, "Elected", IF(W29='Round 5'!$A$7, "Excluded", IF('Round 5'!$A$4="Complete", "Complete", "Viable"))))</f>
        <v>Complete</v>
      </c>
      <c r="Y29" s="21" t="str">
        <f>IF('Round 5'!$A$4="Complete", "Complete", IF(X29="N/A", "N/A", IF(X29="Viable", "No Transfer", IF(X29="Excluded", INDEX('Round 5'!$A$12:$M$617, MATCH($A29, 'Round 5'!$A$12:$A$617, 0), 3)))))</f>
        <v>Complete</v>
      </c>
      <c r="Z29" s="10" t="str">
        <f>IF('Round 5'!$A$4="Complete", "Complete", IF(Y29="N/A", "N/A", IF(Y29="No Transfer", Y29, IF(INDEX('Ballot Data'!$1:$1048576, MATCH($A29, 'Ballot Data'!$A:$A, 0), MATCH(Y29, 'Ballot Data'!$A$3:$U$3, 0))="", "Exhausted", INDEX('Ballot Data'!$1:$1048576, MATCH($A29, 'Ballot Data'!$A:$A, 0), MATCH(Y29, 'Ballot Data'!$A$3:$U$3, 0))))))</f>
        <v>Complete</v>
      </c>
      <c r="AA29" s="15" t="str">
        <f t="shared" si="4"/>
        <v>Complete</v>
      </c>
      <c r="AB29" t="str">
        <f>IF(AA29="Complete", AA29, IF(AA29="N/A", "N/A", INDEX('Ballot Data'!$1:$1048576, MATCH($A29, 'Ballot Data'!$A:$A, 0), MATCH(AA29, 'Ballot Data'!$A$3:$T$3, 0))))</f>
        <v>Complete</v>
      </c>
      <c r="AC29" t="str">
        <f>IF(AA29="N/A", "N/A", IF(AB29='Round 6'!$A$10, "Elected", IF(AB29='Round 6'!$A$7, "Excluded", IF('Round 6'!$A$4="Complete", "Complete", "Viable"))))</f>
        <v>Complete</v>
      </c>
      <c r="AD29" s="21" t="str">
        <f>IF('Round 6'!$A$4="Complete", "Complete", IF(AC29="N/A", "N/A", IF(AC29="Viable", "No Transfer", IF(AC29="Excluded", INDEX('Round 6'!$A$12:$M$617, MATCH($A29, 'Round 6'!$A$12:$A$617, 0), 3)))))</f>
        <v>Complete</v>
      </c>
      <c r="AE29" s="10" t="str">
        <f>IF('Round 6'!$A$4="Complete", "Complete", IF(AD29="N/A", "N/A", IF(AD29="No Transfer", AD29, IF(INDEX('Ballot Data'!$1:$1048576, MATCH($A29, 'Ballot Data'!$A:$A, 0), MATCH(AD29, 'Ballot Data'!$A$3:$U$3, 0))="", "Exhausted", INDEX('Ballot Data'!$1:$1048576, MATCH($A29, 'Ballot Data'!$A:$A, 0), MATCH(AD29, 'Ballot Data'!$A$3:$U$3, 0))))))</f>
        <v>Complete</v>
      </c>
      <c r="AF29" s="15" t="str">
        <f t="shared" si="5"/>
        <v>Complete</v>
      </c>
      <c r="AG29" t="str">
        <f>IF(AF29="Complete", AF29, IF(AF29="N/A", "N/A", INDEX('Ballot Data'!$1:$1048576, MATCH($A29, 'Ballot Data'!$A:$A, 0), MATCH(AF29, 'Ballot Data'!$A$3:$T$3, 0))))</f>
        <v>Complete</v>
      </c>
      <c r="AH29" t="str">
        <f>IF(AF29="N/A", "N/A", IF(AG29='Round 7'!$A$10, "Elected", IF(AG29='Round 7'!$A$7, "Excluded", IF('Round 7'!$A$4="Complete", "Complete", "Viable"))))</f>
        <v>Complete</v>
      </c>
      <c r="AI29" s="21" t="str">
        <f>IF('Round 7'!$A$4="Complete", "Complete", IF(AH29="N/A", "N/A", IF(AH29="Viable", "No Transfer", IF(AH29="Excluded", INDEX('Round 7'!$A$12:$M$617, MATCH($A29, 'Round 7'!$A$12:$A$617, 0), 3)))))</f>
        <v>Complete</v>
      </c>
      <c r="AJ29" s="10" t="str">
        <f>IF('Round 7'!$A$4="Complete", "Complete", IF(AI29="N/A", "N/A", IF(AI29="No Transfer", AI29, IF(INDEX('Ballot Data'!$1:$1048576, MATCH($A29, 'Ballot Data'!$A:$A, 0), MATCH(AI29, 'Ballot Data'!$A$3:$U$3, 0))="", "Exhausted", INDEX('Ballot Data'!$1:$1048576, MATCH($A29, 'Ballot Data'!$A:$A, 0), MATCH(AI29, 'Ballot Data'!$A$3:$U$3, 0))))))</f>
        <v>Complete</v>
      </c>
      <c r="AK29" s="15" t="str">
        <f t="shared" si="6"/>
        <v>Complete</v>
      </c>
      <c r="AL29" t="str">
        <f>IF(AK29="Complete", AK29, IF(AK29="N/A", "N/A", INDEX('Ballot Data'!$1:$1048576, MATCH($A29, 'Ballot Data'!$A:$A, 0), MATCH(AK29, 'Ballot Data'!$A$3:$T$3, 0))))</f>
        <v>Complete</v>
      </c>
      <c r="AM29" t="str">
        <f>IF(AK29="N/A", "N/A", IF(AL29='Round 8'!$A$10, "Elected", IF(AL29='Round 8'!$A$7, "Excluded", IF('Round 8'!$A$4="Complete", "Complete", "Viable"))))</f>
        <v>Complete</v>
      </c>
      <c r="AN29" s="21" t="str">
        <f>IF('Round 8'!$A$4="Complete", "Complete", IF(AM29="N/A", "N/A", IF(AM29="Viable", "No Transfer", IF(AM29="Excluded", INDEX('Round 8'!$A$12:$M$617, MATCH($A29, 'Round 8'!$A$12:$A$617, 0), 3)))))</f>
        <v>Complete</v>
      </c>
      <c r="AO29" s="10" t="str">
        <f>IF('Round 8'!$A$4="Complete", "Complete", IF(AN29="N/A", "N/A", IF(AN29="No Transfer", AN29, IF(INDEX('Ballot Data'!$1:$1048576, MATCH($A29, 'Ballot Data'!$A:$A, 0), MATCH(AN29, 'Ballot Data'!$A$3:$U$3, 0))="", "Exhausted", INDEX('Ballot Data'!$1:$1048576, MATCH($A29, 'Ballot Data'!$A:$A, 0), MATCH(AN29, 'Ballot Data'!$A$3:$U$3, 0))))))</f>
        <v>Complete</v>
      </c>
      <c r="AP29" s="15" t="str">
        <f t="shared" si="7"/>
        <v>Complete</v>
      </c>
      <c r="AQ29" t="str">
        <f>IF(AP29="Complete", AP29, IF(AP29="N/A", "N/A", INDEX('Ballot Data'!$1:$1048576, MATCH($A29, 'Ballot Data'!$A:$A, 0), MATCH(AP29, 'Ballot Data'!$A$3:$T$3, 0))))</f>
        <v>Complete</v>
      </c>
      <c r="AR29" t="str">
        <f>IF(AP29="N/A", "N/A", IF(AQ29='Round 9'!$A$10, "Elected", IF(AQ29='Round 9'!$A$7, "Excluded", IF('Round 9'!$A$4="Complete", "Complete", "Viable"))))</f>
        <v>Complete</v>
      </c>
      <c r="AS29" s="21" t="str">
        <f>IF('Round 9'!$A$4="Complete", "Complete", IF(AR29="N/A", "N/A", IF(AR29="Viable", "No Transfer", IF(AR29="Excluded", INDEX('Round 9'!$A$12:$M$617, MATCH($A29, 'Round 9'!$A$12:$A$617, 0), 3)))))</f>
        <v>Complete</v>
      </c>
      <c r="AT29" s="10" t="str">
        <f>IF('Round 9'!$A$4="Complete", "Complete", IF(AS29="N/A", "N/A", IF(AS29="No Transfer", AS29, IF(INDEX('Ballot Data'!$1:$1048576, MATCH($A29, 'Ballot Data'!$A:$A, 0), MATCH(AS29, 'Ballot Data'!$A$3:$U$3, 0))="", "Exhausted", INDEX('Ballot Data'!$1:$1048576, MATCH($A29, 'Ballot Data'!$A:$A, 0), MATCH(AS29, 'Ballot Data'!$A$3:$U$3, 0))))))</f>
        <v>Complete</v>
      </c>
      <c r="AU29" s="15" t="str">
        <f t="shared" si="8"/>
        <v>Complete</v>
      </c>
      <c r="AV29" t="str">
        <f>IF(AU29="Complete", AU29, IF(AU29="N/A", "N/A", INDEX('Ballot Data'!$1:$1048576, MATCH($A29, 'Ballot Data'!$A:$A, 0), MATCH(AU29, 'Ballot Data'!$A$3:$T$3, 0))))</f>
        <v>Complete</v>
      </c>
      <c r="AW29" t="str">
        <f>IF(AU29="N/A", "N/A", IF(AV29='Round 10'!$A$10, "Elected", IF(AV29='Round 10'!$A$7, "Excluded", IF('Round 10'!$A$4="Complete", "Complete", "Viable"))))</f>
        <v>Complete</v>
      </c>
      <c r="AX29" s="21" t="str">
        <f>IF('Round 10'!$A$4="Complete", "Complete", IF(AW29="N/A", "N/A", IF(AW29="Viable", "No Transfer", IF(AW29="Excluded", INDEX('Round 10'!$A$12:$M$617, MATCH($A29, 'Round 10'!$A$12:$A$617, 0), 3)))))</f>
        <v>Complete</v>
      </c>
      <c r="AY29" s="10" t="str">
        <f>IF('Round 10'!$A$4="Complete", "Complete", IF(AX29="N/A", "N/A", IF(AX29="No Transfer", AX29, IF(INDEX('Ballot Data'!$1:$1048576, MATCH($A29, 'Ballot Data'!$A:$A, 0), MATCH(AX29, 'Ballot Data'!$A$3:$U$3, 0))="", "Exhausted", INDEX('Ballot Data'!$1:$1048576, MATCH($A29, 'Ballot Data'!$A:$A, 0), MATCH(AX29, 'Ballot Data'!$A$3:$U$3, 0))))))</f>
        <v>Complete</v>
      </c>
    </row>
    <row r="30" spans="1:51" x14ac:dyDescent="0.25">
      <c r="A30">
        <f>'Ballot Data'!A31</f>
        <v>358</v>
      </c>
      <c r="B30">
        <v>1</v>
      </c>
      <c r="C30" t="str">
        <f>INDEX('Ballot Data'!$1:$1048576, MATCH($A30, 'Ballot Data'!$A:$A, 0), MATCH(B30, 'Ballot Data'!$A$3:$T$3, 0))</f>
        <v>Debbie Ajagbe</v>
      </c>
      <c r="D30" t="str">
        <f>IF(C30='Round 1'!$A$10, "Elected", IF(C30='Round 1'!$A$7, "Excluded", IF('Round 1'!$A$4="Complete", "Complete", "Viable")))</f>
        <v>Excluded</v>
      </c>
      <c r="E30" s="21">
        <f>IF('Round 1'!$A$4="Complete", "Complete", IF(D30="N/A", "N/A", IF(D30="Viable", "No Transfer", IF(D30="Excluded", INDEX('Round 1'!$A$12:$M$617, MATCH($A30, 'Round 1'!$A$12:$A$617, 0), 3)))))</f>
        <v>2</v>
      </c>
      <c r="F30" s="10" t="str">
        <f>IF('Round 1'!$A$4="Complete", "Complete", IF(E30="N/A", "N/A", IF(E30="No Transfer", E30, IF(INDEX('Ballot Data'!$1:$1048576, MATCH($A30, 'Ballot Data'!$A:$A, 0), MATCH(E30, 'Ballot Data'!$A$3:$U$3, 0))="", "Exhausted", INDEX('Ballot Data'!$1:$1048576, MATCH($A30, 'Ballot Data'!$A:$A, 0), MATCH(E30, 'Ballot Data'!$A$3:$U$3, 0))))))</f>
        <v>Franklin Civantos</v>
      </c>
      <c r="G30" s="15">
        <f t="shared" si="0"/>
        <v>2</v>
      </c>
      <c r="H30" t="str">
        <f>IF(G30="Complete", G30, IF(G30="N/A", "N/A", INDEX('Ballot Data'!$1:$1048576, MATCH($A30, 'Ballot Data'!$A:$A, 0), MATCH(G30, 'Ballot Data'!$A$3:$T$3, 0))))</f>
        <v>Franklin Civantos</v>
      </c>
      <c r="I30" t="str">
        <f>IF(G30="N/A", "N/A", IF(H30='Round 2'!$A$10, "Elected", IF(H30='Round 2'!$A$7, "Excluded", IF('Round 2'!$A$4="Complete", "Complete", "Viable"))))</f>
        <v>Viable</v>
      </c>
      <c r="J30" s="21" t="str">
        <f>IF('Round 2'!$A$4="Complete", "Complete", IF(I30="N/A", "N/A", IF(I30="Viable", "No Transfer", IF(I30="Excluded", INDEX('Round 2'!$A$12:$M$617, MATCH($A30, 'Round 2'!$A$12:$A$617, 0), 3)))))</f>
        <v>No Transfer</v>
      </c>
      <c r="K30" s="10" t="str">
        <f>IF('Round 2'!$A$4="Complete", "Complete", IF(J30="N/A", "N/A", IF(J30="No Transfer", J30, IF(INDEX('Ballot Data'!$1:$1048576, MATCH($A30, 'Ballot Data'!$A:$A, 0), MATCH(J30, 'Ballot Data'!$A$3:$U$3, 0))="", "Exhausted", INDEX('Ballot Data'!$1:$1048576, MATCH($A30, 'Ballot Data'!$A:$A, 0), MATCH(J30, 'Ballot Data'!$A$3:$U$3, 0))))))</f>
        <v>No Transfer</v>
      </c>
      <c r="L30" s="15">
        <f t="shared" si="1"/>
        <v>2</v>
      </c>
      <c r="M30" t="str">
        <f>IF(L30="Complete", L30, IF(L30="N/A", "N/A", INDEX('Ballot Data'!$1:$1048576, MATCH($A30, 'Ballot Data'!$A:$A, 0), MATCH(L30, 'Ballot Data'!$A$3:$T$3, 0))))</f>
        <v>Franklin Civantos</v>
      </c>
      <c r="N30" t="str">
        <f>IF(L30="N/A", "N/A", IF(M30='Round 3'!$A$10, "Elected", IF(M30='Round 3'!$A$7, "Excluded", IF('Round 3'!$A$4="Complete", "Complete", "Viable"))))</f>
        <v>Elected</v>
      </c>
      <c r="O30" s="21" t="str">
        <f>IF('Round 3'!$A$4="Complete", "Complete", IF(N30="N/A", "N/A", IF(N30="Viable", "No Transfer", IF(N30="Excluded", INDEX('Round 3'!$A$12:$M$617, MATCH($A30, 'Round 3'!$A$12:$A$617, 0), 3)))))</f>
        <v>Complete</v>
      </c>
      <c r="P30" s="10" t="str">
        <f>IF('Round 3'!$A$4="Complete", "Complete", IF(O30="N/A", "N/A", IF(O30="No Transfer", O30, IF(INDEX('Ballot Data'!$1:$1048576, MATCH($A30, 'Ballot Data'!$A:$A, 0), MATCH(O30, 'Ballot Data'!$A$3:$U$3, 0))="", "Exhausted", INDEX('Ballot Data'!$1:$1048576, MATCH($A30, 'Ballot Data'!$A:$A, 0), MATCH(O30, 'Ballot Data'!$A$3:$U$3, 0))))))</f>
        <v>Complete</v>
      </c>
      <c r="Q30" s="15" t="str">
        <f t="shared" si="2"/>
        <v>Complete</v>
      </c>
      <c r="R30" t="str">
        <f>IF(Q30="Complete", Q30, IF(Q30="N/A", "N/A", INDEX('Ballot Data'!$1:$1048576, MATCH($A30, 'Ballot Data'!$A:$A, 0), MATCH(Q30, 'Ballot Data'!$A$3:$T$3, 0))))</f>
        <v>Complete</v>
      </c>
      <c r="S30" t="str">
        <f>IF(Q30="N/A", "N/A", IF(R30='Round 4'!$A$10, "Elected", IF(R30='Round 4'!$A$7, "Excluded", IF('Round 4'!$A$4="Complete", "Complete", "Viable"))))</f>
        <v>Complete</v>
      </c>
      <c r="T30" s="21" t="str">
        <f>IF('Round 4'!$A$4="Complete", "Complete", IF(S30="N/A", "N/A", IF(S30="Viable", "No Transfer", IF(S30="Excluded", INDEX('Round 4'!$A$12:$M$617, MATCH($A30, 'Round 4'!$A$12:$A$617, 0), 3)))))</f>
        <v>Complete</v>
      </c>
      <c r="U30" s="10" t="str">
        <f>IF('Round 4'!$A$4="Complete", "Complete", IF(T30="N/A", "N/A", IF(T30="No Transfer", T30, IF(INDEX('Ballot Data'!$1:$1048576, MATCH($A30, 'Ballot Data'!$A:$A, 0), MATCH(T30, 'Ballot Data'!$A$3:$U$3, 0))="", "Exhausted", INDEX('Ballot Data'!$1:$1048576, MATCH($A30, 'Ballot Data'!$A:$A, 0), MATCH(T30, 'Ballot Data'!$A$3:$U$3, 0))))))</f>
        <v>Complete</v>
      </c>
      <c r="V30" s="15" t="str">
        <f t="shared" si="3"/>
        <v>Complete</v>
      </c>
      <c r="W30" t="str">
        <f>IF(V30="Complete", V30, IF(V30="N/A", "N/A", INDEX('Ballot Data'!$1:$1048576, MATCH($A30, 'Ballot Data'!$A:$A, 0), MATCH(V30, 'Ballot Data'!$A$3:$T$3, 0))))</f>
        <v>Complete</v>
      </c>
      <c r="X30" t="str">
        <f>IF(V30="N/A", "N/A", IF(W30='Round 5'!$A$10, "Elected", IF(W30='Round 5'!$A$7, "Excluded", IF('Round 5'!$A$4="Complete", "Complete", "Viable"))))</f>
        <v>Complete</v>
      </c>
      <c r="Y30" s="21" t="str">
        <f>IF('Round 5'!$A$4="Complete", "Complete", IF(X30="N/A", "N/A", IF(X30="Viable", "No Transfer", IF(X30="Excluded", INDEX('Round 5'!$A$12:$M$617, MATCH($A30, 'Round 5'!$A$12:$A$617, 0), 3)))))</f>
        <v>Complete</v>
      </c>
      <c r="Z30" s="10" t="str">
        <f>IF('Round 5'!$A$4="Complete", "Complete", IF(Y30="N/A", "N/A", IF(Y30="No Transfer", Y30, IF(INDEX('Ballot Data'!$1:$1048576, MATCH($A30, 'Ballot Data'!$A:$A, 0), MATCH(Y30, 'Ballot Data'!$A$3:$U$3, 0))="", "Exhausted", INDEX('Ballot Data'!$1:$1048576, MATCH($A30, 'Ballot Data'!$A:$A, 0), MATCH(Y30, 'Ballot Data'!$A$3:$U$3, 0))))))</f>
        <v>Complete</v>
      </c>
      <c r="AA30" s="15" t="str">
        <f t="shared" si="4"/>
        <v>Complete</v>
      </c>
      <c r="AB30" t="str">
        <f>IF(AA30="Complete", AA30, IF(AA30="N/A", "N/A", INDEX('Ballot Data'!$1:$1048576, MATCH($A30, 'Ballot Data'!$A:$A, 0), MATCH(AA30, 'Ballot Data'!$A$3:$T$3, 0))))</f>
        <v>Complete</v>
      </c>
      <c r="AC30" t="str">
        <f>IF(AA30="N/A", "N/A", IF(AB30='Round 6'!$A$10, "Elected", IF(AB30='Round 6'!$A$7, "Excluded", IF('Round 6'!$A$4="Complete", "Complete", "Viable"))))</f>
        <v>Complete</v>
      </c>
      <c r="AD30" s="21" t="str">
        <f>IF('Round 6'!$A$4="Complete", "Complete", IF(AC30="N/A", "N/A", IF(AC30="Viable", "No Transfer", IF(AC30="Excluded", INDEX('Round 6'!$A$12:$M$617, MATCH($A30, 'Round 6'!$A$12:$A$617, 0), 3)))))</f>
        <v>Complete</v>
      </c>
      <c r="AE30" s="10" t="str">
        <f>IF('Round 6'!$A$4="Complete", "Complete", IF(AD30="N/A", "N/A", IF(AD30="No Transfer", AD30, IF(INDEX('Ballot Data'!$1:$1048576, MATCH($A30, 'Ballot Data'!$A:$A, 0), MATCH(AD30, 'Ballot Data'!$A$3:$U$3, 0))="", "Exhausted", INDEX('Ballot Data'!$1:$1048576, MATCH($A30, 'Ballot Data'!$A:$A, 0), MATCH(AD30, 'Ballot Data'!$A$3:$U$3, 0))))))</f>
        <v>Complete</v>
      </c>
      <c r="AF30" s="15" t="str">
        <f t="shared" si="5"/>
        <v>Complete</v>
      </c>
      <c r="AG30" t="str">
        <f>IF(AF30="Complete", AF30, IF(AF30="N/A", "N/A", INDEX('Ballot Data'!$1:$1048576, MATCH($A30, 'Ballot Data'!$A:$A, 0), MATCH(AF30, 'Ballot Data'!$A$3:$T$3, 0))))</f>
        <v>Complete</v>
      </c>
      <c r="AH30" t="str">
        <f>IF(AF30="N/A", "N/A", IF(AG30='Round 7'!$A$10, "Elected", IF(AG30='Round 7'!$A$7, "Excluded", IF('Round 7'!$A$4="Complete", "Complete", "Viable"))))</f>
        <v>Complete</v>
      </c>
      <c r="AI30" s="21" t="str">
        <f>IF('Round 7'!$A$4="Complete", "Complete", IF(AH30="N/A", "N/A", IF(AH30="Viable", "No Transfer", IF(AH30="Excluded", INDEX('Round 7'!$A$12:$M$617, MATCH($A30, 'Round 7'!$A$12:$A$617, 0), 3)))))</f>
        <v>Complete</v>
      </c>
      <c r="AJ30" s="10" t="str">
        <f>IF('Round 7'!$A$4="Complete", "Complete", IF(AI30="N/A", "N/A", IF(AI30="No Transfer", AI30, IF(INDEX('Ballot Data'!$1:$1048576, MATCH($A30, 'Ballot Data'!$A:$A, 0), MATCH(AI30, 'Ballot Data'!$A$3:$U$3, 0))="", "Exhausted", INDEX('Ballot Data'!$1:$1048576, MATCH($A30, 'Ballot Data'!$A:$A, 0), MATCH(AI30, 'Ballot Data'!$A$3:$U$3, 0))))))</f>
        <v>Complete</v>
      </c>
      <c r="AK30" s="15" t="str">
        <f t="shared" si="6"/>
        <v>Complete</v>
      </c>
      <c r="AL30" t="str">
        <f>IF(AK30="Complete", AK30, IF(AK30="N/A", "N/A", INDEX('Ballot Data'!$1:$1048576, MATCH($A30, 'Ballot Data'!$A:$A, 0), MATCH(AK30, 'Ballot Data'!$A$3:$T$3, 0))))</f>
        <v>Complete</v>
      </c>
      <c r="AM30" t="str">
        <f>IF(AK30="N/A", "N/A", IF(AL30='Round 8'!$A$10, "Elected", IF(AL30='Round 8'!$A$7, "Excluded", IF('Round 8'!$A$4="Complete", "Complete", "Viable"))))</f>
        <v>Complete</v>
      </c>
      <c r="AN30" s="21" t="str">
        <f>IF('Round 8'!$A$4="Complete", "Complete", IF(AM30="N/A", "N/A", IF(AM30="Viable", "No Transfer", IF(AM30="Excluded", INDEX('Round 8'!$A$12:$M$617, MATCH($A30, 'Round 8'!$A$12:$A$617, 0), 3)))))</f>
        <v>Complete</v>
      </c>
      <c r="AO30" s="10" t="str">
        <f>IF('Round 8'!$A$4="Complete", "Complete", IF(AN30="N/A", "N/A", IF(AN30="No Transfer", AN30, IF(INDEX('Ballot Data'!$1:$1048576, MATCH($A30, 'Ballot Data'!$A:$A, 0), MATCH(AN30, 'Ballot Data'!$A$3:$U$3, 0))="", "Exhausted", INDEX('Ballot Data'!$1:$1048576, MATCH($A30, 'Ballot Data'!$A:$A, 0), MATCH(AN30, 'Ballot Data'!$A$3:$U$3, 0))))))</f>
        <v>Complete</v>
      </c>
      <c r="AP30" s="15" t="str">
        <f t="shared" si="7"/>
        <v>Complete</v>
      </c>
      <c r="AQ30" t="str">
        <f>IF(AP30="Complete", AP30, IF(AP30="N/A", "N/A", INDEX('Ballot Data'!$1:$1048576, MATCH($A30, 'Ballot Data'!$A:$A, 0), MATCH(AP30, 'Ballot Data'!$A$3:$T$3, 0))))</f>
        <v>Complete</v>
      </c>
      <c r="AR30" t="str">
        <f>IF(AP30="N/A", "N/A", IF(AQ30='Round 9'!$A$10, "Elected", IF(AQ30='Round 9'!$A$7, "Excluded", IF('Round 9'!$A$4="Complete", "Complete", "Viable"))))</f>
        <v>Complete</v>
      </c>
      <c r="AS30" s="21" t="str">
        <f>IF('Round 9'!$A$4="Complete", "Complete", IF(AR30="N/A", "N/A", IF(AR30="Viable", "No Transfer", IF(AR30="Excluded", INDEX('Round 9'!$A$12:$M$617, MATCH($A30, 'Round 9'!$A$12:$A$617, 0), 3)))))</f>
        <v>Complete</v>
      </c>
      <c r="AT30" s="10" t="str">
        <f>IF('Round 9'!$A$4="Complete", "Complete", IF(AS30="N/A", "N/A", IF(AS30="No Transfer", AS30, IF(INDEX('Ballot Data'!$1:$1048576, MATCH($A30, 'Ballot Data'!$A:$A, 0), MATCH(AS30, 'Ballot Data'!$A$3:$U$3, 0))="", "Exhausted", INDEX('Ballot Data'!$1:$1048576, MATCH($A30, 'Ballot Data'!$A:$A, 0), MATCH(AS30, 'Ballot Data'!$A$3:$U$3, 0))))))</f>
        <v>Complete</v>
      </c>
      <c r="AU30" s="15" t="str">
        <f t="shared" si="8"/>
        <v>Complete</v>
      </c>
      <c r="AV30" t="str">
        <f>IF(AU30="Complete", AU30, IF(AU30="N/A", "N/A", INDEX('Ballot Data'!$1:$1048576, MATCH($A30, 'Ballot Data'!$A:$A, 0), MATCH(AU30, 'Ballot Data'!$A$3:$T$3, 0))))</f>
        <v>Complete</v>
      </c>
      <c r="AW30" t="str">
        <f>IF(AU30="N/A", "N/A", IF(AV30='Round 10'!$A$10, "Elected", IF(AV30='Round 10'!$A$7, "Excluded", IF('Round 10'!$A$4="Complete", "Complete", "Viable"))))</f>
        <v>Complete</v>
      </c>
      <c r="AX30" s="21" t="str">
        <f>IF('Round 10'!$A$4="Complete", "Complete", IF(AW30="N/A", "N/A", IF(AW30="Viable", "No Transfer", IF(AW30="Excluded", INDEX('Round 10'!$A$12:$M$617, MATCH($A30, 'Round 10'!$A$12:$A$617, 0), 3)))))</f>
        <v>Complete</v>
      </c>
      <c r="AY30" s="10" t="str">
        <f>IF('Round 10'!$A$4="Complete", "Complete", IF(AX30="N/A", "N/A", IF(AX30="No Transfer", AX30, IF(INDEX('Ballot Data'!$1:$1048576, MATCH($A30, 'Ballot Data'!$A:$A, 0), MATCH(AX30, 'Ballot Data'!$A$3:$U$3, 0))="", "Exhausted", INDEX('Ballot Data'!$1:$1048576, MATCH($A30, 'Ballot Data'!$A:$A, 0), MATCH(AX30, 'Ballot Data'!$A$3:$U$3, 0))))))</f>
        <v>Complete</v>
      </c>
    </row>
    <row r="31" spans="1:51" x14ac:dyDescent="0.25">
      <c r="A31">
        <f>'Ballot Data'!A32</f>
        <v>113</v>
      </c>
      <c r="B31">
        <v>1</v>
      </c>
      <c r="C31" t="str">
        <f>INDEX('Ballot Data'!$1:$1048576, MATCH($A31, 'Ballot Data'!$A:$A, 0), MATCH(B31, 'Ballot Data'!$A$3:$T$3, 0))</f>
        <v>Will Danon</v>
      </c>
      <c r="D31" t="str">
        <f>IF(C31='Round 1'!$A$10, "Elected", IF(C31='Round 1'!$A$7, "Excluded", IF('Round 1'!$A$4="Complete", "Complete", "Viable")))</f>
        <v>Viable</v>
      </c>
      <c r="E31" s="21" t="str">
        <f>IF('Round 1'!$A$4="Complete", "Complete", IF(D31="N/A", "N/A", IF(D31="Viable", "No Transfer", IF(D31="Excluded", INDEX('Round 1'!$A$12:$M$617, MATCH($A31, 'Round 1'!$A$12:$A$617, 0), 3)))))</f>
        <v>No Transfer</v>
      </c>
      <c r="F31" s="10" t="str">
        <f>IF('Round 1'!$A$4="Complete", "Complete", IF(E31="N/A", "N/A", IF(E31="No Transfer", E31, IF(INDEX('Ballot Data'!$1:$1048576, MATCH($A31, 'Ballot Data'!$A:$A, 0), MATCH(E31, 'Ballot Data'!$A$3:$U$3, 0))="", "Exhausted", INDEX('Ballot Data'!$1:$1048576, MATCH($A31, 'Ballot Data'!$A:$A, 0), MATCH(E31, 'Ballot Data'!$A$3:$U$3, 0))))))</f>
        <v>No Transfer</v>
      </c>
      <c r="G31" s="15">
        <f t="shared" si="0"/>
        <v>1</v>
      </c>
      <c r="H31" t="str">
        <f>IF(G31="Complete", G31, IF(G31="N/A", "N/A", INDEX('Ballot Data'!$1:$1048576, MATCH($A31, 'Ballot Data'!$A:$A, 0), MATCH(G31, 'Ballot Data'!$A$3:$T$3, 0))))</f>
        <v>Will Danon</v>
      </c>
      <c r="I31" t="str">
        <f>IF(G31="N/A", "N/A", IF(H31='Round 2'!$A$10, "Elected", IF(H31='Round 2'!$A$7, "Excluded", IF('Round 2'!$A$4="Complete", "Complete", "Viable"))))</f>
        <v>Viable</v>
      </c>
      <c r="J31" s="21" t="str">
        <f>IF('Round 2'!$A$4="Complete", "Complete", IF(I31="N/A", "N/A", IF(I31="Viable", "No Transfer", IF(I31="Excluded", INDEX('Round 2'!$A$12:$M$617, MATCH($A31, 'Round 2'!$A$12:$A$617, 0), 3)))))</f>
        <v>No Transfer</v>
      </c>
      <c r="K31" s="10" t="str">
        <f>IF('Round 2'!$A$4="Complete", "Complete", IF(J31="N/A", "N/A", IF(J31="No Transfer", J31, IF(INDEX('Ballot Data'!$1:$1048576, MATCH($A31, 'Ballot Data'!$A:$A, 0), MATCH(J31, 'Ballot Data'!$A$3:$U$3, 0))="", "Exhausted", INDEX('Ballot Data'!$1:$1048576, MATCH($A31, 'Ballot Data'!$A:$A, 0), MATCH(J31, 'Ballot Data'!$A$3:$U$3, 0))))))</f>
        <v>No Transfer</v>
      </c>
      <c r="L31" s="15">
        <f t="shared" si="1"/>
        <v>1</v>
      </c>
      <c r="M31" t="str">
        <f>IF(L31="Complete", L31, IF(L31="N/A", "N/A", INDEX('Ballot Data'!$1:$1048576, MATCH($A31, 'Ballot Data'!$A:$A, 0), MATCH(L31, 'Ballot Data'!$A$3:$T$3, 0))))</f>
        <v>Will Danon</v>
      </c>
      <c r="N31" t="str">
        <f>IF(L31="N/A", "N/A", IF(M31='Round 3'!$A$10, "Elected", IF(M31='Round 3'!$A$7, "Excluded", IF('Round 3'!$A$4="Complete", "Complete", "Viable"))))</f>
        <v>Complete</v>
      </c>
      <c r="O31" s="21" t="str">
        <f>IF('Round 3'!$A$4="Complete", "Complete", IF(N31="N/A", "N/A", IF(N31="Viable", "No Transfer", IF(N31="Excluded", INDEX('Round 3'!$A$12:$M$617, MATCH($A31, 'Round 3'!$A$12:$A$617, 0), 3)))))</f>
        <v>Complete</v>
      </c>
      <c r="P31" s="10" t="str">
        <f>IF('Round 3'!$A$4="Complete", "Complete", IF(O31="N/A", "N/A", IF(O31="No Transfer", O31, IF(INDEX('Ballot Data'!$1:$1048576, MATCH($A31, 'Ballot Data'!$A:$A, 0), MATCH(O31, 'Ballot Data'!$A$3:$U$3, 0))="", "Exhausted", INDEX('Ballot Data'!$1:$1048576, MATCH($A31, 'Ballot Data'!$A:$A, 0), MATCH(O31, 'Ballot Data'!$A$3:$U$3, 0))))))</f>
        <v>Complete</v>
      </c>
      <c r="Q31" s="15" t="str">
        <f t="shared" si="2"/>
        <v>Complete</v>
      </c>
      <c r="R31" t="str">
        <f>IF(Q31="Complete", Q31, IF(Q31="N/A", "N/A", INDEX('Ballot Data'!$1:$1048576, MATCH($A31, 'Ballot Data'!$A:$A, 0), MATCH(Q31, 'Ballot Data'!$A$3:$T$3, 0))))</f>
        <v>Complete</v>
      </c>
      <c r="S31" t="str">
        <f>IF(Q31="N/A", "N/A", IF(R31='Round 4'!$A$10, "Elected", IF(R31='Round 4'!$A$7, "Excluded", IF('Round 4'!$A$4="Complete", "Complete", "Viable"))))</f>
        <v>Complete</v>
      </c>
      <c r="T31" s="21" t="str">
        <f>IF('Round 4'!$A$4="Complete", "Complete", IF(S31="N/A", "N/A", IF(S31="Viable", "No Transfer", IF(S31="Excluded", INDEX('Round 4'!$A$12:$M$617, MATCH($A31, 'Round 4'!$A$12:$A$617, 0), 3)))))</f>
        <v>Complete</v>
      </c>
      <c r="U31" s="10" t="str">
        <f>IF('Round 4'!$A$4="Complete", "Complete", IF(T31="N/A", "N/A", IF(T31="No Transfer", T31, IF(INDEX('Ballot Data'!$1:$1048576, MATCH($A31, 'Ballot Data'!$A:$A, 0), MATCH(T31, 'Ballot Data'!$A$3:$U$3, 0))="", "Exhausted", INDEX('Ballot Data'!$1:$1048576, MATCH($A31, 'Ballot Data'!$A:$A, 0), MATCH(T31, 'Ballot Data'!$A$3:$U$3, 0))))))</f>
        <v>Complete</v>
      </c>
      <c r="V31" s="15" t="str">
        <f t="shared" si="3"/>
        <v>Complete</v>
      </c>
      <c r="W31" t="str">
        <f>IF(V31="Complete", V31, IF(V31="N/A", "N/A", INDEX('Ballot Data'!$1:$1048576, MATCH($A31, 'Ballot Data'!$A:$A, 0), MATCH(V31, 'Ballot Data'!$A$3:$T$3, 0))))</f>
        <v>Complete</v>
      </c>
      <c r="X31" t="str">
        <f>IF(V31="N/A", "N/A", IF(W31='Round 5'!$A$10, "Elected", IF(W31='Round 5'!$A$7, "Excluded", IF('Round 5'!$A$4="Complete", "Complete", "Viable"))))</f>
        <v>Complete</v>
      </c>
      <c r="Y31" s="21" t="str">
        <f>IF('Round 5'!$A$4="Complete", "Complete", IF(X31="N/A", "N/A", IF(X31="Viable", "No Transfer", IF(X31="Excluded", INDEX('Round 5'!$A$12:$M$617, MATCH($A31, 'Round 5'!$A$12:$A$617, 0), 3)))))</f>
        <v>Complete</v>
      </c>
      <c r="Z31" s="10" t="str">
        <f>IF('Round 5'!$A$4="Complete", "Complete", IF(Y31="N/A", "N/A", IF(Y31="No Transfer", Y31, IF(INDEX('Ballot Data'!$1:$1048576, MATCH($A31, 'Ballot Data'!$A:$A, 0), MATCH(Y31, 'Ballot Data'!$A$3:$U$3, 0))="", "Exhausted", INDEX('Ballot Data'!$1:$1048576, MATCH($A31, 'Ballot Data'!$A:$A, 0), MATCH(Y31, 'Ballot Data'!$A$3:$U$3, 0))))))</f>
        <v>Complete</v>
      </c>
      <c r="AA31" s="15" t="str">
        <f t="shared" si="4"/>
        <v>Complete</v>
      </c>
      <c r="AB31" t="str">
        <f>IF(AA31="Complete", AA31, IF(AA31="N/A", "N/A", INDEX('Ballot Data'!$1:$1048576, MATCH($A31, 'Ballot Data'!$A:$A, 0), MATCH(AA31, 'Ballot Data'!$A$3:$T$3, 0))))</f>
        <v>Complete</v>
      </c>
      <c r="AC31" t="str">
        <f>IF(AA31="N/A", "N/A", IF(AB31='Round 6'!$A$10, "Elected", IF(AB31='Round 6'!$A$7, "Excluded", IF('Round 6'!$A$4="Complete", "Complete", "Viable"))))</f>
        <v>Complete</v>
      </c>
      <c r="AD31" s="21" t="str">
        <f>IF('Round 6'!$A$4="Complete", "Complete", IF(AC31="N/A", "N/A", IF(AC31="Viable", "No Transfer", IF(AC31="Excluded", INDEX('Round 6'!$A$12:$M$617, MATCH($A31, 'Round 6'!$A$12:$A$617, 0), 3)))))</f>
        <v>Complete</v>
      </c>
      <c r="AE31" s="10" t="str">
        <f>IF('Round 6'!$A$4="Complete", "Complete", IF(AD31="N/A", "N/A", IF(AD31="No Transfer", AD31, IF(INDEX('Ballot Data'!$1:$1048576, MATCH($A31, 'Ballot Data'!$A:$A, 0), MATCH(AD31, 'Ballot Data'!$A$3:$U$3, 0))="", "Exhausted", INDEX('Ballot Data'!$1:$1048576, MATCH($A31, 'Ballot Data'!$A:$A, 0), MATCH(AD31, 'Ballot Data'!$A$3:$U$3, 0))))))</f>
        <v>Complete</v>
      </c>
      <c r="AF31" s="15" t="str">
        <f t="shared" si="5"/>
        <v>Complete</v>
      </c>
      <c r="AG31" t="str">
        <f>IF(AF31="Complete", AF31, IF(AF31="N/A", "N/A", INDEX('Ballot Data'!$1:$1048576, MATCH($A31, 'Ballot Data'!$A:$A, 0), MATCH(AF31, 'Ballot Data'!$A$3:$T$3, 0))))</f>
        <v>Complete</v>
      </c>
      <c r="AH31" t="str">
        <f>IF(AF31="N/A", "N/A", IF(AG31='Round 7'!$A$10, "Elected", IF(AG31='Round 7'!$A$7, "Excluded", IF('Round 7'!$A$4="Complete", "Complete", "Viable"))))</f>
        <v>Complete</v>
      </c>
      <c r="AI31" s="21" t="str">
        <f>IF('Round 7'!$A$4="Complete", "Complete", IF(AH31="N/A", "N/A", IF(AH31="Viable", "No Transfer", IF(AH31="Excluded", INDEX('Round 7'!$A$12:$M$617, MATCH($A31, 'Round 7'!$A$12:$A$617, 0), 3)))))</f>
        <v>Complete</v>
      </c>
      <c r="AJ31" s="10" t="str">
        <f>IF('Round 7'!$A$4="Complete", "Complete", IF(AI31="N/A", "N/A", IF(AI31="No Transfer", AI31, IF(INDEX('Ballot Data'!$1:$1048576, MATCH($A31, 'Ballot Data'!$A:$A, 0), MATCH(AI31, 'Ballot Data'!$A$3:$U$3, 0))="", "Exhausted", INDEX('Ballot Data'!$1:$1048576, MATCH($A31, 'Ballot Data'!$A:$A, 0), MATCH(AI31, 'Ballot Data'!$A$3:$U$3, 0))))))</f>
        <v>Complete</v>
      </c>
      <c r="AK31" s="15" t="str">
        <f t="shared" si="6"/>
        <v>Complete</v>
      </c>
      <c r="AL31" t="str">
        <f>IF(AK31="Complete", AK31, IF(AK31="N/A", "N/A", INDEX('Ballot Data'!$1:$1048576, MATCH($A31, 'Ballot Data'!$A:$A, 0), MATCH(AK31, 'Ballot Data'!$A$3:$T$3, 0))))</f>
        <v>Complete</v>
      </c>
      <c r="AM31" t="str">
        <f>IF(AK31="N/A", "N/A", IF(AL31='Round 8'!$A$10, "Elected", IF(AL31='Round 8'!$A$7, "Excluded", IF('Round 8'!$A$4="Complete", "Complete", "Viable"))))</f>
        <v>Complete</v>
      </c>
      <c r="AN31" s="21" t="str">
        <f>IF('Round 8'!$A$4="Complete", "Complete", IF(AM31="N/A", "N/A", IF(AM31="Viable", "No Transfer", IF(AM31="Excluded", INDEX('Round 8'!$A$12:$M$617, MATCH($A31, 'Round 8'!$A$12:$A$617, 0), 3)))))</f>
        <v>Complete</v>
      </c>
      <c r="AO31" s="10" t="str">
        <f>IF('Round 8'!$A$4="Complete", "Complete", IF(AN31="N/A", "N/A", IF(AN31="No Transfer", AN31, IF(INDEX('Ballot Data'!$1:$1048576, MATCH($A31, 'Ballot Data'!$A:$A, 0), MATCH(AN31, 'Ballot Data'!$A$3:$U$3, 0))="", "Exhausted", INDEX('Ballot Data'!$1:$1048576, MATCH($A31, 'Ballot Data'!$A:$A, 0), MATCH(AN31, 'Ballot Data'!$A$3:$U$3, 0))))))</f>
        <v>Complete</v>
      </c>
      <c r="AP31" s="15" t="str">
        <f t="shared" si="7"/>
        <v>Complete</v>
      </c>
      <c r="AQ31" t="str">
        <f>IF(AP31="Complete", AP31, IF(AP31="N/A", "N/A", INDEX('Ballot Data'!$1:$1048576, MATCH($A31, 'Ballot Data'!$A:$A, 0), MATCH(AP31, 'Ballot Data'!$A$3:$T$3, 0))))</f>
        <v>Complete</v>
      </c>
      <c r="AR31" t="str">
        <f>IF(AP31="N/A", "N/A", IF(AQ31='Round 9'!$A$10, "Elected", IF(AQ31='Round 9'!$A$7, "Excluded", IF('Round 9'!$A$4="Complete", "Complete", "Viable"))))</f>
        <v>Complete</v>
      </c>
      <c r="AS31" s="21" t="str">
        <f>IF('Round 9'!$A$4="Complete", "Complete", IF(AR31="N/A", "N/A", IF(AR31="Viable", "No Transfer", IF(AR31="Excluded", INDEX('Round 9'!$A$12:$M$617, MATCH($A31, 'Round 9'!$A$12:$A$617, 0), 3)))))</f>
        <v>Complete</v>
      </c>
      <c r="AT31" s="10" t="str">
        <f>IF('Round 9'!$A$4="Complete", "Complete", IF(AS31="N/A", "N/A", IF(AS31="No Transfer", AS31, IF(INDEX('Ballot Data'!$1:$1048576, MATCH($A31, 'Ballot Data'!$A:$A, 0), MATCH(AS31, 'Ballot Data'!$A$3:$U$3, 0))="", "Exhausted", INDEX('Ballot Data'!$1:$1048576, MATCH($A31, 'Ballot Data'!$A:$A, 0), MATCH(AS31, 'Ballot Data'!$A$3:$U$3, 0))))))</f>
        <v>Complete</v>
      </c>
      <c r="AU31" s="15" t="str">
        <f t="shared" si="8"/>
        <v>Complete</v>
      </c>
      <c r="AV31" t="str">
        <f>IF(AU31="Complete", AU31, IF(AU31="N/A", "N/A", INDEX('Ballot Data'!$1:$1048576, MATCH($A31, 'Ballot Data'!$A:$A, 0), MATCH(AU31, 'Ballot Data'!$A$3:$T$3, 0))))</f>
        <v>Complete</v>
      </c>
      <c r="AW31" t="str">
        <f>IF(AU31="N/A", "N/A", IF(AV31='Round 10'!$A$10, "Elected", IF(AV31='Round 10'!$A$7, "Excluded", IF('Round 10'!$A$4="Complete", "Complete", "Viable"))))</f>
        <v>Complete</v>
      </c>
      <c r="AX31" s="21" t="str">
        <f>IF('Round 10'!$A$4="Complete", "Complete", IF(AW31="N/A", "N/A", IF(AW31="Viable", "No Transfer", IF(AW31="Excluded", INDEX('Round 10'!$A$12:$M$617, MATCH($A31, 'Round 10'!$A$12:$A$617, 0), 3)))))</f>
        <v>Complete</v>
      </c>
      <c r="AY31" s="10" t="str">
        <f>IF('Round 10'!$A$4="Complete", "Complete", IF(AX31="N/A", "N/A", IF(AX31="No Transfer", AX31, IF(INDEX('Ballot Data'!$1:$1048576, MATCH($A31, 'Ballot Data'!$A:$A, 0), MATCH(AX31, 'Ballot Data'!$A$3:$U$3, 0))="", "Exhausted", INDEX('Ballot Data'!$1:$1048576, MATCH($A31, 'Ballot Data'!$A:$A, 0), MATCH(AX31, 'Ballot Data'!$A$3:$U$3, 0))))))</f>
        <v>Complete</v>
      </c>
    </row>
    <row r="32" spans="1:51" x14ac:dyDescent="0.25">
      <c r="A32">
        <f>'Ballot Data'!A33</f>
        <v>349</v>
      </c>
      <c r="B32">
        <v>1</v>
      </c>
      <c r="C32" t="str">
        <f>INDEX('Ballot Data'!$1:$1048576, MATCH($A32, 'Ballot Data'!$A:$A, 0), MATCH(B32, 'Ballot Data'!$A$3:$T$3, 0))</f>
        <v>Michael Sanchez</v>
      </c>
      <c r="D32" t="str">
        <f>IF(C32='Round 1'!$A$10, "Elected", IF(C32='Round 1'!$A$7, "Excluded", IF('Round 1'!$A$4="Complete", "Complete", "Viable")))</f>
        <v>Viable</v>
      </c>
      <c r="E32" s="21" t="str">
        <f>IF('Round 1'!$A$4="Complete", "Complete", IF(D32="N/A", "N/A", IF(D32="Viable", "No Transfer", IF(D32="Excluded", INDEX('Round 1'!$A$12:$M$617, MATCH($A32, 'Round 1'!$A$12:$A$617, 0), 3)))))</f>
        <v>No Transfer</v>
      </c>
      <c r="F32" s="10" t="str">
        <f>IF('Round 1'!$A$4="Complete", "Complete", IF(E32="N/A", "N/A", IF(E32="No Transfer", E32, IF(INDEX('Ballot Data'!$1:$1048576, MATCH($A32, 'Ballot Data'!$A:$A, 0), MATCH(E32, 'Ballot Data'!$A$3:$U$3, 0))="", "Exhausted", INDEX('Ballot Data'!$1:$1048576, MATCH($A32, 'Ballot Data'!$A:$A, 0), MATCH(E32, 'Ballot Data'!$A$3:$U$3, 0))))))</f>
        <v>No Transfer</v>
      </c>
      <c r="G32" s="15">
        <f t="shared" si="0"/>
        <v>1</v>
      </c>
      <c r="H32" t="str">
        <f>IF(G32="Complete", G32, IF(G32="N/A", "N/A", INDEX('Ballot Data'!$1:$1048576, MATCH($A32, 'Ballot Data'!$A:$A, 0), MATCH(G32, 'Ballot Data'!$A$3:$T$3, 0))))</f>
        <v>Michael Sanchez</v>
      </c>
      <c r="I32" t="str">
        <f>IF(G32="N/A", "N/A", IF(H32='Round 2'!$A$10, "Elected", IF(H32='Round 2'!$A$7, "Excluded", IF('Round 2'!$A$4="Complete", "Complete", "Viable"))))</f>
        <v>Excluded</v>
      </c>
      <c r="J32" s="21">
        <f>IF('Round 2'!$A$4="Complete", "Complete", IF(I32="N/A", "N/A", IF(I32="Viable", "No Transfer", IF(I32="Excluded", INDEX('Round 2'!$A$12:$M$617, MATCH($A32, 'Round 2'!$A$12:$A$617, 0), 3)))))</f>
        <v>2</v>
      </c>
      <c r="K32" s="10" t="str">
        <f>IF('Round 2'!$A$4="Complete", "Complete", IF(J32="N/A", "N/A", IF(J32="No Transfer", J32, IF(INDEX('Ballot Data'!$1:$1048576, MATCH($A32, 'Ballot Data'!$A:$A, 0), MATCH(J32, 'Ballot Data'!$A$3:$U$3, 0))="", "Exhausted", INDEX('Ballot Data'!$1:$1048576, MATCH($A32, 'Ballot Data'!$A:$A, 0), MATCH(J32, 'Ballot Data'!$A$3:$U$3, 0))))))</f>
        <v>Franklin Civantos</v>
      </c>
      <c r="L32" s="15">
        <f t="shared" si="1"/>
        <v>2</v>
      </c>
      <c r="M32" t="str">
        <f>IF(L32="Complete", L32, IF(L32="N/A", "N/A", INDEX('Ballot Data'!$1:$1048576, MATCH($A32, 'Ballot Data'!$A:$A, 0), MATCH(L32, 'Ballot Data'!$A$3:$T$3, 0))))</f>
        <v>Franklin Civantos</v>
      </c>
      <c r="N32" t="str">
        <f>IF(L32="N/A", "N/A", IF(M32='Round 3'!$A$10, "Elected", IF(M32='Round 3'!$A$7, "Excluded", IF('Round 3'!$A$4="Complete", "Complete", "Viable"))))</f>
        <v>Elected</v>
      </c>
      <c r="O32" s="21" t="str">
        <f>IF('Round 3'!$A$4="Complete", "Complete", IF(N32="N/A", "N/A", IF(N32="Viable", "No Transfer", IF(N32="Excluded", INDEX('Round 3'!$A$12:$M$617, MATCH($A32, 'Round 3'!$A$12:$A$617, 0), 3)))))</f>
        <v>Complete</v>
      </c>
      <c r="P32" s="10" t="str">
        <f>IF('Round 3'!$A$4="Complete", "Complete", IF(O32="N/A", "N/A", IF(O32="No Transfer", O32, IF(INDEX('Ballot Data'!$1:$1048576, MATCH($A32, 'Ballot Data'!$A:$A, 0), MATCH(O32, 'Ballot Data'!$A$3:$U$3, 0))="", "Exhausted", INDEX('Ballot Data'!$1:$1048576, MATCH($A32, 'Ballot Data'!$A:$A, 0), MATCH(O32, 'Ballot Data'!$A$3:$U$3, 0))))))</f>
        <v>Complete</v>
      </c>
      <c r="Q32" s="15" t="str">
        <f t="shared" si="2"/>
        <v>Complete</v>
      </c>
      <c r="R32" t="str">
        <f>IF(Q32="Complete", Q32, IF(Q32="N/A", "N/A", INDEX('Ballot Data'!$1:$1048576, MATCH($A32, 'Ballot Data'!$A:$A, 0), MATCH(Q32, 'Ballot Data'!$A$3:$T$3, 0))))</f>
        <v>Complete</v>
      </c>
      <c r="S32" t="str">
        <f>IF(Q32="N/A", "N/A", IF(R32='Round 4'!$A$10, "Elected", IF(R32='Round 4'!$A$7, "Excluded", IF('Round 4'!$A$4="Complete", "Complete", "Viable"))))</f>
        <v>Complete</v>
      </c>
      <c r="T32" s="21" t="str">
        <f>IF('Round 4'!$A$4="Complete", "Complete", IF(S32="N/A", "N/A", IF(S32="Viable", "No Transfer", IF(S32="Excluded", INDEX('Round 4'!$A$12:$M$617, MATCH($A32, 'Round 4'!$A$12:$A$617, 0), 3)))))</f>
        <v>Complete</v>
      </c>
      <c r="U32" s="10" t="str">
        <f>IF('Round 4'!$A$4="Complete", "Complete", IF(T32="N/A", "N/A", IF(T32="No Transfer", T32, IF(INDEX('Ballot Data'!$1:$1048576, MATCH($A32, 'Ballot Data'!$A:$A, 0), MATCH(T32, 'Ballot Data'!$A$3:$U$3, 0))="", "Exhausted", INDEX('Ballot Data'!$1:$1048576, MATCH($A32, 'Ballot Data'!$A:$A, 0), MATCH(T32, 'Ballot Data'!$A$3:$U$3, 0))))))</f>
        <v>Complete</v>
      </c>
      <c r="V32" s="15" t="str">
        <f t="shared" si="3"/>
        <v>Complete</v>
      </c>
      <c r="W32" t="str">
        <f>IF(V32="Complete", V32, IF(V32="N/A", "N/A", INDEX('Ballot Data'!$1:$1048576, MATCH($A32, 'Ballot Data'!$A:$A, 0), MATCH(V32, 'Ballot Data'!$A$3:$T$3, 0))))</f>
        <v>Complete</v>
      </c>
      <c r="X32" t="str">
        <f>IF(V32="N/A", "N/A", IF(W32='Round 5'!$A$10, "Elected", IF(W32='Round 5'!$A$7, "Excluded", IF('Round 5'!$A$4="Complete", "Complete", "Viable"))))</f>
        <v>Complete</v>
      </c>
      <c r="Y32" s="21" t="str">
        <f>IF('Round 5'!$A$4="Complete", "Complete", IF(X32="N/A", "N/A", IF(X32="Viable", "No Transfer", IF(X32="Excluded", INDEX('Round 5'!$A$12:$M$617, MATCH($A32, 'Round 5'!$A$12:$A$617, 0), 3)))))</f>
        <v>Complete</v>
      </c>
      <c r="Z32" s="10" t="str">
        <f>IF('Round 5'!$A$4="Complete", "Complete", IF(Y32="N/A", "N/A", IF(Y32="No Transfer", Y32, IF(INDEX('Ballot Data'!$1:$1048576, MATCH($A32, 'Ballot Data'!$A:$A, 0), MATCH(Y32, 'Ballot Data'!$A$3:$U$3, 0))="", "Exhausted", INDEX('Ballot Data'!$1:$1048576, MATCH($A32, 'Ballot Data'!$A:$A, 0), MATCH(Y32, 'Ballot Data'!$A$3:$U$3, 0))))))</f>
        <v>Complete</v>
      </c>
      <c r="AA32" s="15" t="str">
        <f t="shared" si="4"/>
        <v>Complete</v>
      </c>
      <c r="AB32" t="str">
        <f>IF(AA32="Complete", AA32, IF(AA32="N/A", "N/A", INDEX('Ballot Data'!$1:$1048576, MATCH($A32, 'Ballot Data'!$A:$A, 0), MATCH(AA32, 'Ballot Data'!$A$3:$T$3, 0))))</f>
        <v>Complete</v>
      </c>
      <c r="AC32" t="str">
        <f>IF(AA32="N/A", "N/A", IF(AB32='Round 6'!$A$10, "Elected", IF(AB32='Round 6'!$A$7, "Excluded", IF('Round 6'!$A$4="Complete", "Complete", "Viable"))))</f>
        <v>Complete</v>
      </c>
      <c r="AD32" s="21" t="str">
        <f>IF('Round 6'!$A$4="Complete", "Complete", IF(AC32="N/A", "N/A", IF(AC32="Viable", "No Transfer", IF(AC32="Excluded", INDEX('Round 6'!$A$12:$M$617, MATCH($A32, 'Round 6'!$A$12:$A$617, 0), 3)))))</f>
        <v>Complete</v>
      </c>
      <c r="AE32" s="10" t="str">
        <f>IF('Round 6'!$A$4="Complete", "Complete", IF(AD32="N/A", "N/A", IF(AD32="No Transfer", AD32, IF(INDEX('Ballot Data'!$1:$1048576, MATCH($A32, 'Ballot Data'!$A:$A, 0), MATCH(AD32, 'Ballot Data'!$A$3:$U$3, 0))="", "Exhausted", INDEX('Ballot Data'!$1:$1048576, MATCH($A32, 'Ballot Data'!$A:$A, 0), MATCH(AD32, 'Ballot Data'!$A$3:$U$3, 0))))))</f>
        <v>Complete</v>
      </c>
      <c r="AF32" s="15" t="str">
        <f t="shared" si="5"/>
        <v>Complete</v>
      </c>
      <c r="AG32" t="str">
        <f>IF(AF32="Complete", AF32, IF(AF32="N/A", "N/A", INDEX('Ballot Data'!$1:$1048576, MATCH($A32, 'Ballot Data'!$A:$A, 0), MATCH(AF32, 'Ballot Data'!$A$3:$T$3, 0))))</f>
        <v>Complete</v>
      </c>
      <c r="AH32" t="str">
        <f>IF(AF32="N/A", "N/A", IF(AG32='Round 7'!$A$10, "Elected", IF(AG32='Round 7'!$A$7, "Excluded", IF('Round 7'!$A$4="Complete", "Complete", "Viable"))))</f>
        <v>Complete</v>
      </c>
      <c r="AI32" s="21" t="str">
        <f>IF('Round 7'!$A$4="Complete", "Complete", IF(AH32="N/A", "N/A", IF(AH32="Viable", "No Transfer", IF(AH32="Excluded", INDEX('Round 7'!$A$12:$M$617, MATCH($A32, 'Round 7'!$A$12:$A$617, 0), 3)))))</f>
        <v>Complete</v>
      </c>
      <c r="AJ32" s="10" t="str">
        <f>IF('Round 7'!$A$4="Complete", "Complete", IF(AI32="N/A", "N/A", IF(AI32="No Transfer", AI32, IF(INDEX('Ballot Data'!$1:$1048576, MATCH($A32, 'Ballot Data'!$A:$A, 0), MATCH(AI32, 'Ballot Data'!$A$3:$U$3, 0))="", "Exhausted", INDEX('Ballot Data'!$1:$1048576, MATCH($A32, 'Ballot Data'!$A:$A, 0), MATCH(AI32, 'Ballot Data'!$A$3:$U$3, 0))))))</f>
        <v>Complete</v>
      </c>
      <c r="AK32" s="15" t="str">
        <f t="shared" si="6"/>
        <v>Complete</v>
      </c>
      <c r="AL32" t="str">
        <f>IF(AK32="Complete", AK32, IF(AK32="N/A", "N/A", INDEX('Ballot Data'!$1:$1048576, MATCH($A32, 'Ballot Data'!$A:$A, 0), MATCH(AK32, 'Ballot Data'!$A$3:$T$3, 0))))</f>
        <v>Complete</v>
      </c>
      <c r="AM32" t="str">
        <f>IF(AK32="N/A", "N/A", IF(AL32='Round 8'!$A$10, "Elected", IF(AL32='Round 8'!$A$7, "Excluded", IF('Round 8'!$A$4="Complete", "Complete", "Viable"))))</f>
        <v>Complete</v>
      </c>
      <c r="AN32" s="21" t="str">
        <f>IF('Round 8'!$A$4="Complete", "Complete", IF(AM32="N/A", "N/A", IF(AM32="Viable", "No Transfer", IF(AM32="Excluded", INDEX('Round 8'!$A$12:$M$617, MATCH($A32, 'Round 8'!$A$12:$A$617, 0), 3)))))</f>
        <v>Complete</v>
      </c>
      <c r="AO32" s="10" t="str">
        <f>IF('Round 8'!$A$4="Complete", "Complete", IF(AN32="N/A", "N/A", IF(AN32="No Transfer", AN32, IF(INDEX('Ballot Data'!$1:$1048576, MATCH($A32, 'Ballot Data'!$A:$A, 0), MATCH(AN32, 'Ballot Data'!$A$3:$U$3, 0))="", "Exhausted", INDEX('Ballot Data'!$1:$1048576, MATCH($A32, 'Ballot Data'!$A:$A, 0), MATCH(AN32, 'Ballot Data'!$A$3:$U$3, 0))))))</f>
        <v>Complete</v>
      </c>
      <c r="AP32" s="15" t="str">
        <f t="shared" si="7"/>
        <v>Complete</v>
      </c>
      <c r="AQ32" t="str">
        <f>IF(AP32="Complete", AP32, IF(AP32="N/A", "N/A", INDEX('Ballot Data'!$1:$1048576, MATCH($A32, 'Ballot Data'!$A:$A, 0), MATCH(AP32, 'Ballot Data'!$A$3:$T$3, 0))))</f>
        <v>Complete</v>
      </c>
      <c r="AR32" t="str">
        <f>IF(AP32="N/A", "N/A", IF(AQ32='Round 9'!$A$10, "Elected", IF(AQ32='Round 9'!$A$7, "Excluded", IF('Round 9'!$A$4="Complete", "Complete", "Viable"))))</f>
        <v>Complete</v>
      </c>
      <c r="AS32" s="21" t="str">
        <f>IF('Round 9'!$A$4="Complete", "Complete", IF(AR32="N/A", "N/A", IF(AR32="Viable", "No Transfer", IF(AR32="Excluded", INDEX('Round 9'!$A$12:$M$617, MATCH($A32, 'Round 9'!$A$12:$A$617, 0), 3)))))</f>
        <v>Complete</v>
      </c>
      <c r="AT32" s="10" t="str">
        <f>IF('Round 9'!$A$4="Complete", "Complete", IF(AS32="N/A", "N/A", IF(AS32="No Transfer", AS32, IF(INDEX('Ballot Data'!$1:$1048576, MATCH($A32, 'Ballot Data'!$A:$A, 0), MATCH(AS32, 'Ballot Data'!$A$3:$U$3, 0))="", "Exhausted", INDEX('Ballot Data'!$1:$1048576, MATCH($A32, 'Ballot Data'!$A:$A, 0), MATCH(AS32, 'Ballot Data'!$A$3:$U$3, 0))))))</f>
        <v>Complete</v>
      </c>
      <c r="AU32" s="15" t="str">
        <f t="shared" si="8"/>
        <v>Complete</v>
      </c>
      <c r="AV32" t="str">
        <f>IF(AU32="Complete", AU32, IF(AU32="N/A", "N/A", INDEX('Ballot Data'!$1:$1048576, MATCH($A32, 'Ballot Data'!$A:$A, 0), MATCH(AU32, 'Ballot Data'!$A$3:$T$3, 0))))</f>
        <v>Complete</v>
      </c>
      <c r="AW32" t="str">
        <f>IF(AU32="N/A", "N/A", IF(AV32='Round 10'!$A$10, "Elected", IF(AV32='Round 10'!$A$7, "Excluded", IF('Round 10'!$A$4="Complete", "Complete", "Viable"))))</f>
        <v>Complete</v>
      </c>
      <c r="AX32" s="21" t="str">
        <f>IF('Round 10'!$A$4="Complete", "Complete", IF(AW32="N/A", "N/A", IF(AW32="Viable", "No Transfer", IF(AW32="Excluded", INDEX('Round 10'!$A$12:$M$617, MATCH($A32, 'Round 10'!$A$12:$A$617, 0), 3)))))</f>
        <v>Complete</v>
      </c>
      <c r="AY32" s="10" t="str">
        <f>IF('Round 10'!$A$4="Complete", "Complete", IF(AX32="N/A", "N/A", IF(AX32="No Transfer", AX32, IF(INDEX('Ballot Data'!$1:$1048576, MATCH($A32, 'Ballot Data'!$A:$A, 0), MATCH(AX32, 'Ballot Data'!$A$3:$U$3, 0))="", "Exhausted", INDEX('Ballot Data'!$1:$1048576, MATCH($A32, 'Ballot Data'!$A:$A, 0), MATCH(AX32, 'Ballot Data'!$A$3:$U$3, 0))))))</f>
        <v>Complete</v>
      </c>
    </row>
    <row r="33" spans="1:51" x14ac:dyDescent="0.25">
      <c r="A33">
        <f>'Ballot Data'!A34</f>
        <v>360</v>
      </c>
      <c r="B33">
        <v>1</v>
      </c>
      <c r="C33" t="str">
        <f>INDEX('Ballot Data'!$1:$1048576, MATCH($A33, 'Ballot Data'!$A:$A, 0), MATCH(B33, 'Ballot Data'!$A$3:$T$3, 0))</f>
        <v>Will Danon</v>
      </c>
      <c r="D33" t="str">
        <f>IF(C33='Round 1'!$A$10, "Elected", IF(C33='Round 1'!$A$7, "Excluded", IF('Round 1'!$A$4="Complete", "Complete", "Viable")))</f>
        <v>Viable</v>
      </c>
      <c r="E33" s="21" t="str">
        <f>IF('Round 1'!$A$4="Complete", "Complete", IF(D33="N/A", "N/A", IF(D33="Viable", "No Transfer", IF(D33="Excluded", INDEX('Round 1'!$A$12:$M$617, MATCH($A33, 'Round 1'!$A$12:$A$617, 0), 3)))))</f>
        <v>No Transfer</v>
      </c>
      <c r="F33" s="10" t="str">
        <f>IF('Round 1'!$A$4="Complete", "Complete", IF(E33="N/A", "N/A", IF(E33="No Transfer", E33, IF(INDEX('Ballot Data'!$1:$1048576, MATCH($A33, 'Ballot Data'!$A:$A, 0), MATCH(E33, 'Ballot Data'!$A$3:$U$3, 0))="", "Exhausted", INDEX('Ballot Data'!$1:$1048576, MATCH($A33, 'Ballot Data'!$A:$A, 0), MATCH(E33, 'Ballot Data'!$A$3:$U$3, 0))))))</f>
        <v>No Transfer</v>
      </c>
      <c r="G33" s="15">
        <f t="shared" si="0"/>
        <v>1</v>
      </c>
      <c r="H33" t="str">
        <f>IF(G33="Complete", G33, IF(G33="N/A", "N/A", INDEX('Ballot Data'!$1:$1048576, MATCH($A33, 'Ballot Data'!$A:$A, 0), MATCH(G33, 'Ballot Data'!$A$3:$T$3, 0))))</f>
        <v>Will Danon</v>
      </c>
      <c r="I33" t="str">
        <f>IF(G33="N/A", "N/A", IF(H33='Round 2'!$A$10, "Elected", IF(H33='Round 2'!$A$7, "Excluded", IF('Round 2'!$A$4="Complete", "Complete", "Viable"))))</f>
        <v>Viable</v>
      </c>
      <c r="J33" s="21" t="str">
        <f>IF('Round 2'!$A$4="Complete", "Complete", IF(I33="N/A", "N/A", IF(I33="Viable", "No Transfer", IF(I33="Excluded", INDEX('Round 2'!$A$12:$M$617, MATCH($A33, 'Round 2'!$A$12:$A$617, 0), 3)))))</f>
        <v>No Transfer</v>
      </c>
      <c r="K33" s="10" t="str">
        <f>IF('Round 2'!$A$4="Complete", "Complete", IF(J33="N/A", "N/A", IF(J33="No Transfer", J33, IF(INDEX('Ballot Data'!$1:$1048576, MATCH($A33, 'Ballot Data'!$A:$A, 0), MATCH(J33, 'Ballot Data'!$A$3:$U$3, 0))="", "Exhausted", INDEX('Ballot Data'!$1:$1048576, MATCH($A33, 'Ballot Data'!$A:$A, 0), MATCH(J33, 'Ballot Data'!$A$3:$U$3, 0))))))</f>
        <v>No Transfer</v>
      </c>
      <c r="L33" s="15">
        <f t="shared" si="1"/>
        <v>1</v>
      </c>
      <c r="M33" t="str">
        <f>IF(L33="Complete", L33, IF(L33="N/A", "N/A", INDEX('Ballot Data'!$1:$1048576, MATCH($A33, 'Ballot Data'!$A:$A, 0), MATCH(L33, 'Ballot Data'!$A$3:$T$3, 0))))</f>
        <v>Will Danon</v>
      </c>
      <c r="N33" t="str">
        <f>IF(L33="N/A", "N/A", IF(M33='Round 3'!$A$10, "Elected", IF(M33='Round 3'!$A$7, "Excluded", IF('Round 3'!$A$4="Complete", "Complete", "Viable"))))</f>
        <v>Complete</v>
      </c>
      <c r="O33" s="21" t="str">
        <f>IF('Round 3'!$A$4="Complete", "Complete", IF(N33="N/A", "N/A", IF(N33="Viable", "No Transfer", IF(N33="Excluded", INDEX('Round 3'!$A$12:$M$617, MATCH($A33, 'Round 3'!$A$12:$A$617, 0), 3)))))</f>
        <v>Complete</v>
      </c>
      <c r="P33" s="10" t="str">
        <f>IF('Round 3'!$A$4="Complete", "Complete", IF(O33="N/A", "N/A", IF(O33="No Transfer", O33, IF(INDEX('Ballot Data'!$1:$1048576, MATCH($A33, 'Ballot Data'!$A:$A, 0), MATCH(O33, 'Ballot Data'!$A$3:$U$3, 0))="", "Exhausted", INDEX('Ballot Data'!$1:$1048576, MATCH($A33, 'Ballot Data'!$A:$A, 0), MATCH(O33, 'Ballot Data'!$A$3:$U$3, 0))))))</f>
        <v>Complete</v>
      </c>
      <c r="Q33" s="15" t="str">
        <f t="shared" si="2"/>
        <v>Complete</v>
      </c>
      <c r="R33" t="str">
        <f>IF(Q33="Complete", Q33, IF(Q33="N/A", "N/A", INDEX('Ballot Data'!$1:$1048576, MATCH($A33, 'Ballot Data'!$A:$A, 0), MATCH(Q33, 'Ballot Data'!$A$3:$T$3, 0))))</f>
        <v>Complete</v>
      </c>
      <c r="S33" t="str">
        <f>IF(Q33="N/A", "N/A", IF(R33='Round 4'!$A$10, "Elected", IF(R33='Round 4'!$A$7, "Excluded", IF('Round 4'!$A$4="Complete", "Complete", "Viable"))))</f>
        <v>Complete</v>
      </c>
      <c r="T33" s="21" t="str">
        <f>IF('Round 4'!$A$4="Complete", "Complete", IF(S33="N/A", "N/A", IF(S33="Viable", "No Transfer", IF(S33="Excluded", INDEX('Round 4'!$A$12:$M$617, MATCH($A33, 'Round 4'!$A$12:$A$617, 0), 3)))))</f>
        <v>Complete</v>
      </c>
      <c r="U33" s="10" t="str">
        <f>IF('Round 4'!$A$4="Complete", "Complete", IF(T33="N/A", "N/A", IF(T33="No Transfer", T33, IF(INDEX('Ballot Data'!$1:$1048576, MATCH($A33, 'Ballot Data'!$A:$A, 0), MATCH(T33, 'Ballot Data'!$A$3:$U$3, 0))="", "Exhausted", INDEX('Ballot Data'!$1:$1048576, MATCH($A33, 'Ballot Data'!$A:$A, 0), MATCH(T33, 'Ballot Data'!$A$3:$U$3, 0))))))</f>
        <v>Complete</v>
      </c>
      <c r="V33" s="15" t="str">
        <f t="shared" si="3"/>
        <v>Complete</v>
      </c>
      <c r="W33" t="str">
        <f>IF(V33="Complete", V33, IF(V33="N/A", "N/A", INDEX('Ballot Data'!$1:$1048576, MATCH($A33, 'Ballot Data'!$A:$A, 0), MATCH(V33, 'Ballot Data'!$A$3:$T$3, 0))))</f>
        <v>Complete</v>
      </c>
      <c r="X33" t="str">
        <f>IF(V33="N/A", "N/A", IF(W33='Round 5'!$A$10, "Elected", IF(W33='Round 5'!$A$7, "Excluded", IF('Round 5'!$A$4="Complete", "Complete", "Viable"))))</f>
        <v>Complete</v>
      </c>
      <c r="Y33" s="21" t="str">
        <f>IF('Round 5'!$A$4="Complete", "Complete", IF(X33="N/A", "N/A", IF(X33="Viable", "No Transfer", IF(X33="Excluded", INDEX('Round 5'!$A$12:$M$617, MATCH($A33, 'Round 5'!$A$12:$A$617, 0), 3)))))</f>
        <v>Complete</v>
      </c>
      <c r="Z33" s="10" t="str">
        <f>IF('Round 5'!$A$4="Complete", "Complete", IF(Y33="N/A", "N/A", IF(Y33="No Transfer", Y33, IF(INDEX('Ballot Data'!$1:$1048576, MATCH($A33, 'Ballot Data'!$A:$A, 0), MATCH(Y33, 'Ballot Data'!$A$3:$U$3, 0))="", "Exhausted", INDEX('Ballot Data'!$1:$1048576, MATCH($A33, 'Ballot Data'!$A:$A, 0), MATCH(Y33, 'Ballot Data'!$A$3:$U$3, 0))))))</f>
        <v>Complete</v>
      </c>
      <c r="AA33" s="15" t="str">
        <f t="shared" si="4"/>
        <v>Complete</v>
      </c>
      <c r="AB33" t="str">
        <f>IF(AA33="Complete", AA33, IF(AA33="N/A", "N/A", INDEX('Ballot Data'!$1:$1048576, MATCH($A33, 'Ballot Data'!$A:$A, 0), MATCH(AA33, 'Ballot Data'!$A$3:$T$3, 0))))</f>
        <v>Complete</v>
      </c>
      <c r="AC33" t="str">
        <f>IF(AA33="N/A", "N/A", IF(AB33='Round 6'!$A$10, "Elected", IF(AB33='Round 6'!$A$7, "Excluded", IF('Round 6'!$A$4="Complete", "Complete", "Viable"))))</f>
        <v>Complete</v>
      </c>
      <c r="AD33" s="21" t="str">
        <f>IF('Round 6'!$A$4="Complete", "Complete", IF(AC33="N/A", "N/A", IF(AC33="Viable", "No Transfer", IF(AC33="Excluded", INDEX('Round 6'!$A$12:$M$617, MATCH($A33, 'Round 6'!$A$12:$A$617, 0), 3)))))</f>
        <v>Complete</v>
      </c>
      <c r="AE33" s="10" t="str">
        <f>IF('Round 6'!$A$4="Complete", "Complete", IF(AD33="N/A", "N/A", IF(AD33="No Transfer", AD33, IF(INDEX('Ballot Data'!$1:$1048576, MATCH($A33, 'Ballot Data'!$A:$A, 0), MATCH(AD33, 'Ballot Data'!$A$3:$U$3, 0))="", "Exhausted", INDEX('Ballot Data'!$1:$1048576, MATCH($A33, 'Ballot Data'!$A:$A, 0), MATCH(AD33, 'Ballot Data'!$A$3:$U$3, 0))))))</f>
        <v>Complete</v>
      </c>
      <c r="AF33" s="15" t="str">
        <f t="shared" si="5"/>
        <v>Complete</v>
      </c>
      <c r="AG33" t="str">
        <f>IF(AF33="Complete", AF33, IF(AF33="N/A", "N/A", INDEX('Ballot Data'!$1:$1048576, MATCH($A33, 'Ballot Data'!$A:$A, 0), MATCH(AF33, 'Ballot Data'!$A$3:$T$3, 0))))</f>
        <v>Complete</v>
      </c>
      <c r="AH33" t="str">
        <f>IF(AF33="N/A", "N/A", IF(AG33='Round 7'!$A$10, "Elected", IF(AG33='Round 7'!$A$7, "Excluded", IF('Round 7'!$A$4="Complete", "Complete", "Viable"))))</f>
        <v>Complete</v>
      </c>
      <c r="AI33" s="21" t="str">
        <f>IF('Round 7'!$A$4="Complete", "Complete", IF(AH33="N/A", "N/A", IF(AH33="Viable", "No Transfer", IF(AH33="Excluded", INDEX('Round 7'!$A$12:$M$617, MATCH($A33, 'Round 7'!$A$12:$A$617, 0), 3)))))</f>
        <v>Complete</v>
      </c>
      <c r="AJ33" s="10" t="str">
        <f>IF('Round 7'!$A$4="Complete", "Complete", IF(AI33="N/A", "N/A", IF(AI33="No Transfer", AI33, IF(INDEX('Ballot Data'!$1:$1048576, MATCH($A33, 'Ballot Data'!$A:$A, 0), MATCH(AI33, 'Ballot Data'!$A$3:$U$3, 0))="", "Exhausted", INDEX('Ballot Data'!$1:$1048576, MATCH($A33, 'Ballot Data'!$A:$A, 0), MATCH(AI33, 'Ballot Data'!$A$3:$U$3, 0))))))</f>
        <v>Complete</v>
      </c>
      <c r="AK33" s="15" t="str">
        <f t="shared" si="6"/>
        <v>Complete</v>
      </c>
      <c r="AL33" t="str">
        <f>IF(AK33="Complete", AK33, IF(AK33="N/A", "N/A", INDEX('Ballot Data'!$1:$1048576, MATCH($A33, 'Ballot Data'!$A:$A, 0), MATCH(AK33, 'Ballot Data'!$A$3:$T$3, 0))))</f>
        <v>Complete</v>
      </c>
      <c r="AM33" t="str">
        <f>IF(AK33="N/A", "N/A", IF(AL33='Round 8'!$A$10, "Elected", IF(AL33='Round 8'!$A$7, "Excluded", IF('Round 8'!$A$4="Complete", "Complete", "Viable"))))</f>
        <v>Complete</v>
      </c>
      <c r="AN33" s="21" t="str">
        <f>IF('Round 8'!$A$4="Complete", "Complete", IF(AM33="N/A", "N/A", IF(AM33="Viable", "No Transfer", IF(AM33="Excluded", INDEX('Round 8'!$A$12:$M$617, MATCH($A33, 'Round 8'!$A$12:$A$617, 0), 3)))))</f>
        <v>Complete</v>
      </c>
      <c r="AO33" s="10" t="str">
        <f>IF('Round 8'!$A$4="Complete", "Complete", IF(AN33="N/A", "N/A", IF(AN33="No Transfer", AN33, IF(INDEX('Ballot Data'!$1:$1048576, MATCH($A33, 'Ballot Data'!$A:$A, 0), MATCH(AN33, 'Ballot Data'!$A$3:$U$3, 0))="", "Exhausted", INDEX('Ballot Data'!$1:$1048576, MATCH($A33, 'Ballot Data'!$A:$A, 0), MATCH(AN33, 'Ballot Data'!$A$3:$U$3, 0))))))</f>
        <v>Complete</v>
      </c>
      <c r="AP33" s="15" t="str">
        <f t="shared" si="7"/>
        <v>Complete</v>
      </c>
      <c r="AQ33" t="str">
        <f>IF(AP33="Complete", AP33, IF(AP33="N/A", "N/A", INDEX('Ballot Data'!$1:$1048576, MATCH($A33, 'Ballot Data'!$A:$A, 0), MATCH(AP33, 'Ballot Data'!$A$3:$T$3, 0))))</f>
        <v>Complete</v>
      </c>
      <c r="AR33" t="str">
        <f>IF(AP33="N/A", "N/A", IF(AQ33='Round 9'!$A$10, "Elected", IF(AQ33='Round 9'!$A$7, "Excluded", IF('Round 9'!$A$4="Complete", "Complete", "Viable"))))</f>
        <v>Complete</v>
      </c>
      <c r="AS33" s="21" t="str">
        <f>IF('Round 9'!$A$4="Complete", "Complete", IF(AR33="N/A", "N/A", IF(AR33="Viable", "No Transfer", IF(AR33="Excluded", INDEX('Round 9'!$A$12:$M$617, MATCH($A33, 'Round 9'!$A$12:$A$617, 0), 3)))))</f>
        <v>Complete</v>
      </c>
      <c r="AT33" s="10" t="str">
        <f>IF('Round 9'!$A$4="Complete", "Complete", IF(AS33="N/A", "N/A", IF(AS33="No Transfer", AS33, IF(INDEX('Ballot Data'!$1:$1048576, MATCH($A33, 'Ballot Data'!$A:$A, 0), MATCH(AS33, 'Ballot Data'!$A$3:$U$3, 0))="", "Exhausted", INDEX('Ballot Data'!$1:$1048576, MATCH($A33, 'Ballot Data'!$A:$A, 0), MATCH(AS33, 'Ballot Data'!$A$3:$U$3, 0))))))</f>
        <v>Complete</v>
      </c>
      <c r="AU33" s="15" t="str">
        <f t="shared" si="8"/>
        <v>Complete</v>
      </c>
      <c r="AV33" t="str">
        <f>IF(AU33="Complete", AU33, IF(AU33="N/A", "N/A", INDEX('Ballot Data'!$1:$1048576, MATCH($A33, 'Ballot Data'!$A:$A, 0), MATCH(AU33, 'Ballot Data'!$A$3:$T$3, 0))))</f>
        <v>Complete</v>
      </c>
      <c r="AW33" t="str">
        <f>IF(AU33="N/A", "N/A", IF(AV33='Round 10'!$A$10, "Elected", IF(AV33='Round 10'!$A$7, "Excluded", IF('Round 10'!$A$4="Complete", "Complete", "Viable"))))</f>
        <v>Complete</v>
      </c>
      <c r="AX33" s="21" t="str">
        <f>IF('Round 10'!$A$4="Complete", "Complete", IF(AW33="N/A", "N/A", IF(AW33="Viable", "No Transfer", IF(AW33="Excluded", INDEX('Round 10'!$A$12:$M$617, MATCH($A33, 'Round 10'!$A$12:$A$617, 0), 3)))))</f>
        <v>Complete</v>
      </c>
      <c r="AY33" s="10" t="str">
        <f>IF('Round 10'!$A$4="Complete", "Complete", IF(AX33="N/A", "N/A", IF(AX33="No Transfer", AX33, IF(INDEX('Ballot Data'!$1:$1048576, MATCH($A33, 'Ballot Data'!$A:$A, 0), MATCH(AX33, 'Ballot Data'!$A$3:$U$3, 0))="", "Exhausted", INDEX('Ballot Data'!$1:$1048576, MATCH($A33, 'Ballot Data'!$A:$A, 0), MATCH(AX33, 'Ballot Data'!$A$3:$U$3, 0))))))</f>
        <v>Complete</v>
      </c>
    </row>
    <row r="34" spans="1:51" x14ac:dyDescent="0.25">
      <c r="A34">
        <f>'Ballot Data'!A35</f>
        <v>306</v>
      </c>
      <c r="B34">
        <v>1</v>
      </c>
      <c r="C34" t="str">
        <f>INDEX('Ballot Data'!$1:$1048576, MATCH($A34, 'Ballot Data'!$A:$A, 0), MATCH(B34, 'Ballot Data'!$A$3:$T$3, 0))</f>
        <v>Franklin Civantos</v>
      </c>
      <c r="D34" t="str">
        <f>IF(C34='Round 1'!$A$10, "Elected", IF(C34='Round 1'!$A$7, "Excluded", IF('Round 1'!$A$4="Complete", "Complete", "Viable")))</f>
        <v>Viable</v>
      </c>
      <c r="E34" s="21" t="str">
        <f>IF('Round 1'!$A$4="Complete", "Complete", IF(D34="N/A", "N/A", IF(D34="Viable", "No Transfer", IF(D34="Excluded", INDEX('Round 1'!$A$12:$M$617, MATCH($A34, 'Round 1'!$A$12:$A$617, 0), 3)))))</f>
        <v>No Transfer</v>
      </c>
      <c r="F34" s="10" t="str">
        <f>IF('Round 1'!$A$4="Complete", "Complete", IF(E34="N/A", "N/A", IF(E34="No Transfer", E34, IF(INDEX('Ballot Data'!$1:$1048576, MATCH($A34, 'Ballot Data'!$A:$A, 0), MATCH(E34, 'Ballot Data'!$A$3:$U$3, 0))="", "Exhausted", INDEX('Ballot Data'!$1:$1048576, MATCH($A34, 'Ballot Data'!$A:$A, 0), MATCH(E34, 'Ballot Data'!$A$3:$U$3, 0))))))</f>
        <v>No Transfer</v>
      </c>
      <c r="G34" s="15">
        <f t="shared" si="0"/>
        <v>1</v>
      </c>
      <c r="H34" t="str">
        <f>IF(G34="Complete", G34, IF(G34="N/A", "N/A", INDEX('Ballot Data'!$1:$1048576, MATCH($A34, 'Ballot Data'!$A:$A, 0), MATCH(G34, 'Ballot Data'!$A$3:$T$3, 0))))</f>
        <v>Franklin Civantos</v>
      </c>
      <c r="I34" t="str">
        <f>IF(G34="N/A", "N/A", IF(H34='Round 2'!$A$10, "Elected", IF(H34='Round 2'!$A$7, "Excluded", IF('Round 2'!$A$4="Complete", "Complete", "Viable"))))</f>
        <v>Viable</v>
      </c>
      <c r="J34" s="21" t="str">
        <f>IF('Round 2'!$A$4="Complete", "Complete", IF(I34="N/A", "N/A", IF(I34="Viable", "No Transfer", IF(I34="Excluded", INDEX('Round 2'!$A$12:$M$617, MATCH($A34, 'Round 2'!$A$12:$A$617, 0), 3)))))</f>
        <v>No Transfer</v>
      </c>
      <c r="K34" s="10" t="str">
        <f>IF('Round 2'!$A$4="Complete", "Complete", IF(J34="N/A", "N/A", IF(J34="No Transfer", J34, IF(INDEX('Ballot Data'!$1:$1048576, MATCH($A34, 'Ballot Data'!$A:$A, 0), MATCH(J34, 'Ballot Data'!$A$3:$U$3, 0))="", "Exhausted", INDEX('Ballot Data'!$1:$1048576, MATCH($A34, 'Ballot Data'!$A:$A, 0), MATCH(J34, 'Ballot Data'!$A$3:$U$3, 0))))))</f>
        <v>No Transfer</v>
      </c>
      <c r="L34" s="15">
        <f t="shared" si="1"/>
        <v>1</v>
      </c>
      <c r="M34" t="str">
        <f>IF(L34="Complete", L34, IF(L34="N/A", "N/A", INDEX('Ballot Data'!$1:$1048576, MATCH($A34, 'Ballot Data'!$A:$A, 0), MATCH(L34, 'Ballot Data'!$A$3:$T$3, 0))))</f>
        <v>Franklin Civantos</v>
      </c>
      <c r="N34" t="str">
        <f>IF(L34="N/A", "N/A", IF(M34='Round 3'!$A$10, "Elected", IF(M34='Round 3'!$A$7, "Excluded", IF('Round 3'!$A$4="Complete", "Complete", "Viable"))))</f>
        <v>Elected</v>
      </c>
      <c r="O34" s="21" t="str">
        <f>IF('Round 3'!$A$4="Complete", "Complete", IF(N34="N/A", "N/A", IF(N34="Viable", "No Transfer", IF(N34="Excluded", INDEX('Round 3'!$A$12:$M$617, MATCH($A34, 'Round 3'!$A$12:$A$617, 0), 3)))))</f>
        <v>Complete</v>
      </c>
      <c r="P34" s="10" t="str">
        <f>IF('Round 3'!$A$4="Complete", "Complete", IF(O34="N/A", "N/A", IF(O34="No Transfer", O34, IF(INDEX('Ballot Data'!$1:$1048576, MATCH($A34, 'Ballot Data'!$A:$A, 0), MATCH(O34, 'Ballot Data'!$A$3:$U$3, 0))="", "Exhausted", INDEX('Ballot Data'!$1:$1048576, MATCH($A34, 'Ballot Data'!$A:$A, 0), MATCH(O34, 'Ballot Data'!$A$3:$U$3, 0))))))</f>
        <v>Complete</v>
      </c>
      <c r="Q34" s="15" t="str">
        <f t="shared" si="2"/>
        <v>Complete</v>
      </c>
      <c r="R34" t="str">
        <f>IF(Q34="Complete", Q34, IF(Q34="N/A", "N/A", INDEX('Ballot Data'!$1:$1048576, MATCH($A34, 'Ballot Data'!$A:$A, 0), MATCH(Q34, 'Ballot Data'!$A$3:$T$3, 0))))</f>
        <v>Complete</v>
      </c>
      <c r="S34" t="str">
        <f>IF(Q34="N/A", "N/A", IF(R34='Round 4'!$A$10, "Elected", IF(R34='Round 4'!$A$7, "Excluded", IF('Round 4'!$A$4="Complete", "Complete", "Viable"))))</f>
        <v>Complete</v>
      </c>
      <c r="T34" s="21" t="str">
        <f>IF('Round 4'!$A$4="Complete", "Complete", IF(S34="N/A", "N/A", IF(S34="Viable", "No Transfer", IF(S34="Excluded", INDEX('Round 4'!$A$12:$M$617, MATCH($A34, 'Round 4'!$A$12:$A$617, 0), 3)))))</f>
        <v>Complete</v>
      </c>
      <c r="U34" s="10" t="str">
        <f>IF('Round 4'!$A$4="Complete", "Complete", IF(T34="N/A", "N/A", IF(T34="No Transfer", T34, IF(INDEX('Ballot Data'!$1:$1048576, MATCH($A34, 'Ballot Data'!$A:$A, 0), MATCH(T34, 'Ballot Data'!$A$3:$U$3, 0))="", "Exhausted", INDEX('Ballot Data'!$1:$1048576, MATCH($A34, 'Ballot Data'!$A:$A, 0), MATCH(T34, 'Ballot Data'!$A$3:$U$3, 0))))))</f>
        <v>Complete</v>
      </c>
      <c r="V34" s="15" t="str">
        <f t="shared" si="3"/>
        <v>Complete</v>
      </c>
      <c r="W34" t="str">
        <f>IF(V34="Complete", V34, IF(V34="N/A", "N/A", INDEX('Ballot Data'!$1:$1048576, MATCH($A34, 'Ballot Data'!$A:$A, 0), MATCH(V34, 'Ballot Data'!$A$3:$T$3, 0))))</f>
        <v>Complete</v>
      </c>
      <c r="X34" t="str">
        <f>IF(V34="N/A", "N/A", IF(W34='Round 5'!$A$10, "Elected", IF(W34='Round 5'!$A$7, "Excluded", IF('Round 5'!$A$4="Complete", "Complete", "Viable"))))</f>
        <v>Complete</v>
      </c>
      <c r="Y34" s="21" t="str">
        <f>IF('Round 5'!$A$4="Complete", "Complete", IF(X34="N/A", "N/A", IF(X34="Viable", "No Transfer", IF(X34="Excluded", INDEX('Round 5'!$A$12:$M$617, MATCH($A34, 'Round 5'!$A$12:$A$617, 0), 3)))))</f>
        <v>Complete</v>
      </c>
      <c r="Z34" s="10" t="str">
        <f>IF('Round 5'!$A$4="Complete", "Complete", IF(Y34="N/A", "N/A", IF(Y34="No Transfer", Y34, IF(INDEX('Ballot Data'!$1:$1048576, MATCH($A34, 'Ballot Data'!$A:$A, 0), MATCH(Y34, 'Ballot Data'!$A$3:$U$3, 0))="", "Exhausted", INDEX('Ballot Data'!$1:$1048576, MATCH($A34, 'Ballot Data'!$A:$A, 0), MATCH(Y34, 'Ballot Data'!$A$3:$U$3, 0))))))</f>
        <v>Complete</v>
      </c>
      <c r="AA34" s="15" t="str">
        <f t="shared" si="4"/>
        <v>Complete</v>
      </c>
      <c r="AB34" t="str">
        <f>IF(AA34="Complete", AA34, IF(AA34="N/A", "N/A", INDEX('Ballot Data'!$1:$1048576, MATCH($A34, 'Ballot Data'!$A:$A, 0), MATCH(AA34, 'Ballot Data'!$A$3:$T$3, 0))))</f>
        <v>Complete</v>
      </c>
      <c r="AC34" t="str">
        <f>IF(AA34="N/A", "N/A", IF(AB34='Round 6'!$A$10, "Elected", IF(AB34='Round 6'!$A$7, "Excluded", IF('Round 6'!$A$4="Complete", "Complete", "Viable"))))</f>
        <v>Complete</v>
      </c>
      <c r="AD34" s="21" t="str">
        <f>IF('Round 6'!$A$4="Complete", "Complete", IF(AC34="N/A", "N/A", IF(AC34="Viable", "No Transfer", IF(AC34="Excluded", INDEX('Round 6'!$A$12:$M$617, MATCH($A34, 'Round 6'!$A$12:$A$617, 0), 3)))))</f>
        <v>Complete</v>
      </c>
      <c r="AE34" s="10" t="str">
        <f>IF('Round 6'!$A$4="Complete", "Complete", IF(AD34="N/A", "N/A", IF(AD34="No Transfer", AD34, IF(INDEX('Ballot Data'!$1:$1048576, MATCH($A34, 'Ballot Data'!$A:$A, 0), MATCH(AD34, 'Ballot Data'!$A$3:$U$3, 0))="", "Exhausted", INDEX('Ballot Data'!$1:$1048576, MATCH($A34, 'Ballot Data'!$A:$A, 0), MATCH(AD34, 'Ballot Data'!$A$3:$U$3, 0))))))</f>
        <v>Complete</v>
      </c>
      <c r="AF34" s="15" t="str">
        <f t="shared" si="5"/>
        <v>Complete</v>
      </c>
      <c r="AG34" t="str">
        <f>IF(AF34="Complete", AF34, IF(AF34="N/A", "N/A", INDEX('Ballot Data'!$1:$1048576, MATCH($A34, 'Ballot Data'!$A:$A, 0), MATCH(AF34, 'Ballot Data'!$A$3:$T$3, 0))))</f>
        <v>Complete</v>
      </c>
      <c r="AH34" t="str">
        <f>IF(AF34="N/A", "N/A", IF(AG34='Round 7'!$A$10, "Elected", IF(AG34='Round 7'!$A$7, "Excluded", IF('Round 7'!$A$4="Complete", "Complete", "Viable"))))</f>
        <v>Complete</v>
      </c>
      <c r="AI34" s="21" t="str">
        <f>IF('Round 7'!$A$4="Complete", "Complete", IF(AH34="N/A", "N/A", IF(AH34="Viable", "No Transfer", IF(AH34="Excluded", INDEX('Round 7'!$A$12:$M$617, MATCH($A34, 'Round 7'!$A$12:$A$617, 0), 3)))))</f>
        <v>Complete</v>
      </c>
      <c r="AJ34" s="10" t="str">
        <f>IF('Round 7'!$A$4="Complete", "Complete", IF(AI34="N/A", "N/A", IF(AI34="No Transfer", AI34, IF(INDEX('Ballot Data'!$1:$1048576, MATCH($A34, 'Ballot Data'!$A:$A, 0), MATCH(AI34, 'Ballot Data'!$A$3:$U$3, 0))="", "Exhausted", INDEX('Ballot Data'!$1:$1048576, MATCH($A34, 'Ballot Data'!$A:$A, 0), MATCH(AI34, 'Ballot Data'!$A$3:$U$3, 0))))))</f>
        <v>Complete</v>
      </c>
      <c r="AK34" s="15" t="str">
        <f t="shared" si="6"/>
        <v>Complete</v>
      </c>
      <c r="AL34" t="str">
        <f>IF(AK34="Complete", AK34, IF(AK34="N/A", "N/A", INDEX('Ballot Data'!$1:$1048576, MATCH($A34, 'Ballot Data'!$A:$A, 0), MATCH(AK34, 'Ballot Data'!$A$3:$T$3, 0))))</f>
        <v>Complete</v>
      </c>
      <c r="AM34" t="str">
        <f>IF(AK34="N/A", "N/A", IF(AL34='Round 8'!$A$10, "Elected", IF(AL34='Round 8'!$A$7, "Excluded", IF('Round 8'!$A$4="Complete", "Complete", "Viable"))))</f>
        <v>Complete</v>
      </c>
      <c r="AN34" s="21" t="str">
        <f>IF('Round 8'!$A$4="Complete", "Complete", IF(AM34="N/A", "N/A", IF(AM34="Viable", "No Transfer", IF(AM34="Excluded", INDEX('Round 8'!$A$12:$M$617, MATCH($A34, 'Round 8'!$A$12:$A$617, 0), 3)))))</f>
        <v>Complete</v>
      </c>
      <c r="AO34" s="10" t="str">
        <f>IF('Round 8'!$A$4="Complete", "Complete", IF(AN34="N/A", "N/A", IF(AN34="No Transfer", AN34, IF(INDEX('Ballot Data'!$1:$1048576, MATCH($A34, 'Ballot Data'!$A:$A, 0), MATCH(AN34, 'Ballot Data'!$A$3:$U$3, 0))="", "Exhausted", INDEX('Ballot Data'!$1:$1048576, MATCH($A34, 'Ballot Data'!$A:$A, 0), MATCH(AN34, 'Ballot Data'!$A$3:$U$3, 0))))))</f>
        <v>Complete</v>
      </c>
      <c r="AP34" s="15" t="str">
        <f t="shared" si="7"/>
        <v>Complete</v>
      </c>
      <c r="AQ34" t="str">
        <f>IF(AP34="Complete", AP34, IF(AP34="N/A", "N/A", INDEX('Ballot Data'!$1:$1048576, MATCH($A34, 'Ballot Data'!$A:$A, 0), MATCH(AP34, 'Ballot Data'!$A$3:$T$3, 0))))</f>
        <v>Complete</v>
      </c>
      <c r="AR34" t="str">
        <f>IF(AP34="N/A", "N/A", IF(AQ34='Round 9'!$A$10, "Elected", IF(AQ34='Round 9'!$A$7, "Excluded", IF('Round 9'!$A$4="Complete", "Complete", "Viable"))))</f>
        <v>Complete</v>
      </c>
      <c r="AS34" s="21" t="str">
        <f>IF('Round 9'!$A$4="Complete", "Complete", IF(AR34="N/A", "N/A", IF(AR34="Viable", "No Transfer", IF(AR34="Excluded", INDEX('Round 9'!$A$12:$M$617, MATCH($A34, 'Round 9'!$A$12:$A$617, 0), 3)))))</f>
        <v>Complete</v>
      </c>
      <c r="AT34" s="10" t="str">
        <f>IF('Round 9'!$A$4="Complete", "Complete", IF(AS34="N/A", "N/A", IF(AS34="No Transfer", AS34, IF(INDEX('Ballot Data'!$1:$1048576, MATCH($A34, 'Ballot Data'!$A:$A, 0), MATCH(AS34, 'Ballot Data'!$A$3:$U$3, 0))="", "Exhausted", INDEX('Ballot Data'!$1:$1048576, MATCH($A34, 'Ballot Data'!$A:$A, 0), MATCH(AS34, 'Ballot Data'!$A$3:$U$3, 0))))))</f>
        <v>Complete</v>
      </c>
      <c r="AU34" s="15" t="str">
        <f t="shared" si="8"/>
        <v>Complete</v>
      </c>
      <c r="AV34" t="str">
        <f>IF(AU34="Complete", AU34, IF(AU34="N/A", "N/A", INDEX('Ballot Data'!$1:$1048576, MATCH($A34, 'Ballot Data'!$A:$A, 0), MATCH(AU34, 'Ballot Data'!$A$3:$T$3, 0))))</f>
        <v>Complete</v>
      </c>
      <c r="AW34" t="str">
        <f>IF(AU34="N/A", "N/A", IF(AV34='Round 10'!$A$10, "Elected", IF(AV34='Round 10'!$A$7, "Excluded", IF('Round 10'!$A$4="Complete", "Complete", "Viable"))))</f>
        <v>Complete</v>
      </c>
      <c r="AX34" s="21" t="str">
        <f>IF('Round 10'!$A$4="Complete", "Complete", IF(AW34="N/A", "N/A", IF(AW34="Viable", "No Transfer", IF(AW34="Excluded", INDEX('Round 10'!$A$12:$M$617, MATCH($A34, 'Round 10'!$A$12:$A$617, 0), 3)))))</f>
        <v>Complete</v>
      </c>
      <c r="AY34" s="10" t="str">
        <f>IF('Round 10'!$A$4="Complete", "Complete", IF(AX34="N/A", "N/A", IF(AX34="No Transfer", AX34, IF(INDEX('Ballot Data'!$1:$1048576, MATCH($A34, 'Ballot Data'!$A:$A, 0), MATCH(AX34, 'Ballot Data'!$A$3:$U$3, 0))="", "Exhausted", INDEX('Ballot Data'!$1:$1048576, MATCH($A34, 'Ballot Data'!$A:$A, 0), MATCH(AX34, 'Ballot Data'!$A$3:$U$3, 0))))))</f>
        <v>Complete</v>
      </c>
    </row>
    <row r="35" spans="1:51" x14ac:dyDescent="0.25">
      <c r="A35">
        <f>'Ballot Data'!A36</f>
        <v>353</v>
      </c>
      <c r="B35">
        <v>1</v>
      </c>
      <c r="C35" t="str">
        <f>INDEX('Ballot Data'!$1:$1048576, MATCH($A35, 'Ballot Data'!$A:$A, 0), MATCH(B35, 'Ballot Data'!$A$3:$T$3, 0))</f>
        <v>Debbie Ajagbe</v>
      </c>
      <c r="D35" t="str">
        <f>IF(C35='Round 1'!$A$10, "Elected", IF(C35='Round 1'!$A$7, "Excluded", IF('Round 1'!$A$4="Complete", "Complete", "Viable")))</f>
        <v>Excluded</v>
      </c>
      <c r="E35" s="21">
        <f>IF('Round 1'!$A$4="Complete", "Complete", IF(D35="N/A", "N/A", IF(D35="Viable", "No Transfer", IF(D35="Excluded", INDEX('Round 1'!$A$12:$M$617, MATCH($A35, 'Round 1'!$A$12:$A$617, 0), 3)))))</f>
        <v>2</v>
      </c>
      <c r="F35" s="10" t="str">
        <f>IF('Round 1'!$A$4="Complete", "Complete", IF(E35="N/A", "N/A", IF(E35="No Transfer", E35, IF(INDEX('Ballot Data'!$1:$1048576, MATCH($A35, 'Ballot Data'!$A:$A, 0), MATCH(E35, 'Ballot Data'!$A$3:$U$3, 0))="", "Exhausted", INDEX('Ballot Data'!$1:$1048576, MATCH($A35, 'Ballot Data'!$A:$A, 0), MATCH(E35, 'Ballot Data'!$A$3:$U$3, 0))))))</f>
        <v>Franklin Civantos</v>
      </c>
      <c r="G35" s="15">
        <f t="shared" ref="G35:G66" si="9">IF(E35="No Transfer", B35, IF(OR(F35="Exhausted", F35="N/A"), "N/A", E35))</f>
        <v>2</v>
      </c>
      <c r="H35" t="str">
        <f>IF(G35="Complete", G35, IF(G35="N/A", "N/A", INDEX('Ballot Data'!$1:$1048576, MATCH($A35, 'Ballot Data'!$A:$A, 0), MATCH(G35, 'Ballot Data'!$A$3:$T$3, 0))))</f>
        <v>Franklin Civantos</v>
      </c>
      <c r="I35" t="str">
        <f>IF(G35="N/A", "N/A", IF(H35='Round 2'!$A$10, "Elected", IF(H35='Round 2'!$A$7, "Excluded", IF('Round 2'!$A$4="Complete", "Complete", "Viable"))))</f>
        <v>Viable</v>
      </c>
      <c r="J35" s="21" t="str">
        <f>IF('Round 2'!$A$4="Complete", "Complete", IF(I35="N/A", "N/A", IF(I35="Viable", "No Transfer", IF(I35="Excluded", INDEX('Round 2'!$A$12:$M$617, MATCH($A35, 'Round 2'!$A$12:$A$617, 0), 3)))))</f>
        <v>No Transfer</v>
      </c>
      <c r="K35" s="10" t="str">
        <f>IF('Round 2'!$A$4="Complete", "Complete", IF(J35="N/A", "N/A", IF(J35="No Transfer", J35, IF(INDEX('Ballot Data'!$1:$1048576, MATCH($A35, 'Ballot Data'!$A:$A, 0), MATCH(J35, 'Ballot Data'!$A$3:$U$3, 0))="", "Exhausted", INDEX('Ballot Data'!$1:$1048576, MATCH($A35, 'Ballot Data'!$A:$A, 0), MATCH(J35, 'Ballot Data'!$A$3:$U$3, 0))))))</f>
        <v>No Transfer</v>
      </c>
      <c r="L35" s="15">
        <f t="shared" ref="L35:L66" si="10">IF(J35="No Transfer", G35, IF(OR(K35="Exhausted", K35="N/A"), "N/A", J35))</f>
        <v>2</v>
      </c>
      <c r="M35" t="str">
        <f>IF(L35="Complete", L35, IF(L35="N/A", "N/A", INDEX('Ballot Data'!$1:$1048576, MATCH($A35, 'Ballot Data'!$A:$A, 0), MATCH(L35, 'Ballot Data'!$A$3:$T$3, 0))))</f>
        <v>Franklin Civantos</v>
      </c>
      <c r="N35" t="str">
        <f>IF(L35="N/A", "N/A", IF(M35='Round 3'!$A$10, "Elected", IF(M35='Round 3'!$A$7, "Excluded", IF('Round 3'!$A$4="Complete", "Complete", "Viable"))))</f>
        <v>Elected</v>
      </c>
      <c r="O35" s="21" t="str">
        <f>IF('Round 3'!$A$4="Complete", "Complete", IF(N35="N/A", "N/A", IF(N35="Viable", "No Transfer", IF(N35="Excluded", INDEX('Round 3'!$A$12:$M$617, MATCH($A35, 'Round 3'!$A$12:$A$617, 0), 3)))))</f>
        <v>Complete</v>
      </c>
      <c r="P35" s="10" t="str">
        <f>IF('Round 3'!$A$4="Complete", "Complete", IF(O35="N/A", "N/A", IF(O35="No Transfer", O35, IF(INDEX('Ballot Data'!$1:$1048576, MATCH($A35, 'Ballot Data'!$A:$A, 0), MATCH(O35, 'Ballot Data'!$A$3:$U$3, 0))="", "Exhausted", INDEX('Ballot Data'!$1:$1048576, MATCH($A35, 'Ballot Data'!$A:$A, 0), MATCH(O35, 'Ballot Data'!$A$3:$U$3, 0))))))</f>
        <v>Complete</v>
      </c>
      <c r="Q35" s="15" t="str">
        <f t="shared" si="2"/>
        <v>Complete</v>
      </c>
      <c r="R35" t="str">
        <f>IF(Q35="Complete", Q35, IF(Q35="N/A", "N/A", INDEX('Ballot Data'!$1:$1048576, MATCH($A35, 'Ballot Data'!$A:$A, 0), MATCH(Q35, 'Ballot Data'!$A$3:$T$3, 0))))</f>
        <v>Complete</v>
      </c>
      <c r="S35" t="str">
        <f>IF(Q35="N/A", "N/A", IF(R35='Round 4'!$A$10, "Elected", IF(R35='Round 4'!$A$7, "Excluded", IF('Round 4'!$A$4="Complete", "Complete", "Viable"))))</f>
        <v>Complete</v>
      </c>
      <c r="T35" s="21" t="str">
        <f>IF('Round 4'!$A$4="Complete", "Complete", IF(S35="N/A", "N/A", IF(S35="Viable", "No Transfer", IF(S35="Excluded", INDEX('Round 4'!$A$12:$M$617, MATCH($A35, 'Round 4'!$A$12:$A$617, 0), 3)))))</f>
        <v>Complete</v>
      </c>
      <c r="U35" s="10" t="str">
        <f>IF('Round 4'!$A$4="Complete", "Complete", IF(T35="N/A", "N/A", IF(T35="No Transfer", T35, IF(INDEX('Ballot Data'!$1:$1048576, MATCH($A35, 'Ballot Data'!$A:$A, 0), MATCH(T35, 'Ballot Data'!$A$3:$U$3, 0))="", "Exhausted", INDEX('Ballot Data'!$1:$1048576, MATCH($A35, 'Ballot Data'!$A:$A, 0), MATCH(T35, 'Ballot Data'!$A$3:$U$3, 0))))))</f>
        <v>Complete</v>
      </c>
      <c r="V35" s="15" t="str">
        <f t="shared" si="3"/>
        <v>Complete</v>
      </c>
      <c r="W35" t="str">
        <f>IF(V35="Complete", V35, IF(V35="N/A", "N/A", INDEX('Ballot Data'!$1:$1048576, MATCH($A35, 'Ballot Data'!$A:$A, 0), MATCH(V35, 'Ballot Data'!$A$3:$T$3, 0))))</f>
        <v>Complete</v>
      </c>
      <c r="X35" t="str">
        <f>IF(V35="N/A", "N/A", IF(W35='Round 5'!$A$10, "Elected", IF(W35='Round 5'!$A$7, "Excluded", IF('Round 5'!$A$4="Complete", "Complete", "Viable"))))</f>
        <v>Complete</v>
      </c>
      <c r="Y35" s="21" t="str">
        <f>IF('Round 5'!$A$4="Complete", "Complete", IF(X35="N/A", "N/A", IF(X35="Viable", "No Transfer", IF(X35="Excluded", INDEX('Round 5'!$A$12:$M$617, MATCH($A35, 'Round 5'!$A$12:$A$617, 0), 3)))))</f>
        <v>Complete</v>
      </c>
      <c r="Z35" s="10" t="str">
        <f>IF('Round 5'!$A$4="Complete", "Complete", IF(Y35="N/A", "N/A", IF(Y35="No Transfer", Y35, IF(INDEX('Ballot Data'!$1:$1048576, MATCH($A35, 'Ballot Data'!$A:$A, 0), MATCH(Y35, 'Ballot Data'!$A$3:$U$3, 0))="", "Exhausted", INDEX('Ballot Data'!$1:$1048576, MATCH($A35, 'Ballot Data'!$A:$A, 0), MATCH(Y35, 'Ballot Data'!$A$3:$U$3, 0))))))</f>
        <v>Complete</v>
      </c>
      <c r="AA35" s="15" t="str">
        <f t="shared" si="4"/>
        <v>Complete</v>
      </c>
      <c r="AB35" t="str">
        <f>IF(AA35="Complete", AA35, IF(AA35="N/A", "N/A", INDEX('Ballot Data'!$1:$1048576, MATCH($A35, 'Ballot Data'!$A:$A, 0), MATCH(AA35, 'Ballot Data'!$A$3:$T$3, 0))))</f>
        <v>Complete</v>
      </c>
      <c r="AC35" t="str">
        <f>IF(AA35="N/A", "N/A", IF(AB35='Round 6'!$A$10, "Elected", IF(AB35='Round 6'!$A$7, "Excluded", IF('Round 6'!$A$4="Complete", "Complete", "Viable"))))</f>
        <v>Complete</v>
      </c>
      <c r="AD35" s="21" t="str">
        <f>IF('Round 6'!$A$4="Complete", "Complete", IF(AC35="N/A", "N/A", IF(AC35="Viable", "No Transfer", IF(AC35="Excluded", INDEX('Round 6'!$A$12:$M$617, MATCH($A35, 'Round 6'!$A$12:$A$617, 0), 3)))))</f>
        <v>Complete</v>
      </c>
      <c r="AE35" s="10" t="str">
        <f>IF('Round 6'!$A$4="Complete", "Complete", IF(AD35="N/A", "N/A", IF(AD35="No Transfer", AD35, IF(INDEX('Ballot Data'!$1:$1048576, MATCH($A35, 'Ballot Data'!$A:$A, 0), MATCH(AD35, 'Ballot Data'!$A$3:$U$3, 0))="", "Exhausted", INDEX('Ballot Data'!$1:$1048576, MATCH($A35, 'Ballot Data'!$A:$A, 0), MATCH(AD35, 'Ballot Data'!$A$3:$U$3, 0))))))</f>
        <v>Complete</v>
      </c>
      <c r="AF35" s="15" t="str">
        <f t="shared" si="5"/>
        <v>Complete</v>
      </c>
      <c r="AG35" t="str">
        <f>IF(AF35="Complete", AF35, IF(AF35="N/A", "N/A", INDEX('Ballot Data'!$1:$1048576, MATCH($A35, 'Ballot Data'!$A:$A, 0), MATCH(AF35, 'Ballot Data'!$A$3:$T$3, 0))))</f>
        <v>Complete</v>
      </c>
      <c r="AH35" t="str">
        <f>IF(AF35="N/A", "N/A", IF(AG35='Round 7'!$A$10, "Elected", IF(AG35='Round 7'!$A$7, "Excluded", IF('Round 7'!$A$4="Complete", "Complete", "Viable"))))</f>
        <v>Complete</v>
      </c>
      <c r="AI35" s="21" t="str">
        <f>IF('Round 7'!$A$4="Complete", "Complete", IF(AH35="N/A", "N/A", IF(AH35="Viable", "No Transfer", IF(AH35="Excluded", INDEX('Round 7'!$A$12:$M$617, MATCH($A35, 'Round 7'!$A$12:$A$617, 0), 3)))))</f>
        <v>Complete</v>
      </c>
      <c r="AJ35" s="10" t="str">
        <f>IF('Round 7'!$A$4="Complete", "Complete", IF(AI35="N/A", "N/A", IF(AI35="No Transfer", AI35, IF(INDEX('Ballot Data'!$1:$1048576, MATCH($A35, 'Ballot Data'!$A:$A, 0), MATCH(AI35, 'Ballot Data'!$A$3:$U$3, 0))="", "Exhausted", INDEX('Ballot Data'!$1:$1048576, MATCH($A35, 'Ballot Data'!$A:$A, 0), MATCH(AI35, 'Ballot Data'!$A$3:$U$3, 0))))))</f>
        <v>Complete</v>
      </c>
      <c r="AK35" s="15" t="str">
        <f t="shared" si="6"/>
        <v>Complete</v>
      </c>
      <c r="AL35" t="str">
        <f>IF(AK35="Complete", AK35, IF(AK35="N/A", "N/A", INDEX('Ballot Data'!$1:$1048576, MATCH($A35, 'Ballot Data'!$A:$A, 0), MATCH(AK35, 'Ballot Data'!$A$3:$T$3, 0))))</f>
        <v>Complete</v>
      </c>
      <c r="AM35" t="str">
        <f>IF(AK35="N/A", "N/A", IF(AL35='Round 8'!$A$10, "Elected", IF(AL35='Round 8'!$A$7, "Excluded", IF('Round 8'!$A$4="Complete", "Complete", "Viable"))))</f>
        <v>Complete</v>
      </c>
      <c r="AN35" s="21" t="str">
        <f>IF('Round 8'!$A$4="Complete", "Complete", IF(AM35="N/A", "N/A", IF(AM35="Viable", "No Transfer", IF(AM35="Excluded", INDEX('Round 8'!$A$12:$M$617, MATCH($A35, 'Round 8'!$A$12:$A$617, 0), 3)))))</f>
        <v>Complete</v>
      </c>
      <c r="AO35" s="10" t="str">
        <f>IF('Round 8'!$A$4="Complete", "Complete", IF(AN35="N/A", "N/A", IF(AN35="No Transfer", AN35, IF(INDEX('Ballot Data'!$1:$1048576, MATCH($A35, 'Ballot Data'!$A:$A, 0), MATCH(AN35, 'Ballot Data'!$A$3:$U$3, 0))="", "Exhausted", INDEX('Ballot Data'!$1:$1048576, MATCH($A35, 'Ballot Data'!$A:$A, 0), MATCH(AN35, 'Ballot Data'!$A$3:$U$3, 0))))))</f>
        <v>Complete</v>
      </c>
      <c r="AP35" s="15" t="str">
        <f t="shared" si="7"/>
        <v>Complete</v>
      </c>
      <c r="AQ35" t="str">
        <f>IF(AP35="Complete", AP35, IF(AP35="N/A", "N/A", INDEX('Ballot Data'!$1:$1048576, MATCH($A35, 'Ballot Data'!$A:$A, 0), MATCH(AP35, 'Ballot Data'!$A$3:$T$3, 0))))</f>
        <v>Complete</v>
      </c>
      <c r="AR35" t="str">
        <f>IF(AP35="N/A", "N/A", IF(AQ35='Round 9'!$A$10, "Elected", IF(AQ35='Round 9'!$A$7, "Excluded", IF('Round 9'!$A$4="Complete", "Complete", "Viable"))))</f>
        <v>Complete</v>
      </c>
      <c r="AS35" s="21" t="str">
        <f>IF('Round 9'!$A$4="Complete", "Complete", IF(AR35="N/A", "N/A", IF(AR35="Viable", "No Transfer", IF(AR35="Excluded", INDEX('Round 9'!$A$12:$M$617, MATCH($A35, 'Round 9'!$A$12:$A$617, 0), 3)))))</f>
        <v>Complete</v>
      </c>
      <c r="AT35" s="10" t="str">
        <f>IF('Round 9'!$A$4="Complete", "Complete", IF(AS35="N/A", "N/A", IF(AS35="No Transfer", AS35, IF(INDEX('Ballot Data'!$1:$1048576, MATCH($A35, 'Ballot Data'!$A:$A, 0), MATCH(AS35, 'Ballot Data'!$A$3:$U$3, 0))="", "Exhausted", INDEX('Ballot Data'!$1:$1048576, MATCH($A35, 'Ballot Data'!$A:$A, 0), MATCH(AS35, 'Ballot Data'!$A$3:$U$3, 0))))))</f>
        <v>Complete</v>
      </c>
      <c r="AU35" s="15" t="str">
        <f t="shared" si="8"/>
        <v>Complete</v>
      </c>
      <c r="AV35" t="str">
        <f>IF(AU35="Complete", AU35, IF(AU35="N/A", "N/A", INDEX('Ballot Data'!$1:$1048576, MATCH($A35, 'Ballot Data'!$A:$A, 0), MATCH(AU35, 'Ballot Data'!$A$3:$T$3, 0))))</f>
        <v>Complete</v>
      </c>
      <c r="AW35" t="str">
        <f>IF(AU35="N/A", "N/A", IF(AV35='Round 10'!$A$10, "Elected", IF(AV35='Round 10'!$A$7, "Excluded", IF('Round 10'!$A$4="Complete", "Complete", "Viable"))))</f>
        <v>Complete</v>
      </c>
      <c r="AX35" s="21" t="str">
        <f>IF('Round 10'!$A$4="Complete", "Complete", IF(AW35="N/A", "N/A", IF(AW35="Viable", "No Transfer", IF(AW35="Excluded", INDEX('Round 10'!$A$12:$M$617, MATCH($A35, 'Round 10'!$A$12:$A$617, 0), 3)))))</f>
        <v>Complete</v>
      </c>
      <c r="AY35" s="10" t="str">
        <f>IF('Round 10'!$A$4="Complete", "Complete", IF(AX35="N/A", "N/A", IF(AX35="No Transfer", AX35, IF(INDEX('Ballot Data'!$1:$1048576, MATCH($A35, 'Ballot Data'!$A:$A, 0), MATCH(AX35, 'Ballot Data'!$A$3:$U$3, 0))="", "Exhausted", INDEX('Ballot Data'!$1:$1048576, MATCH($A35, 'Ballot Data'!$A:$A, 0), MATCH(AX35, 'Ballot Data'!$A$3:$U$3, 0))))))</f>
        <v>Complete</v>
      </c>
    </row>
    <row r="36" spans="1:51" x14ac:dyDescent="0.25">
      <c r="A36">
        <f>'Ballot Data'!A37</f>
        <v>258</v>
      </c>
      <c r="B36">
        <v>1</v>
      </c>
      <c r="C36" t="str">
        <f>INDEX('Ballot Data'!$1:$1048576, MATCH($A36, 'Ballot Data'!$A:$A, 0), MATCH(B36, 'Ballot Data'!$A$3:$T$3, 0))</f>
        <v>Franklin Civantos</v>
      </c>
      <c r="D36" t="str">
        <f>IF(C36='Round 1'!$A$10, "Elected", IF(C36='Round 1'!$A$7, "Excluded", IF('Round 1'!$A$4="Complete", "Complete", "Viable")))</f>
        <v>Viable</v>
      </c>
      <c r="E36" s="21" t="str">
        <f>IF('Round 1'!$A$4="Complete", "Complete", IF(D36="N/A", "N/A", IF(D36="Viable", "No Transfer", IF(D36="Excluded", INDEX('Round 1'!$A$12:$M$617, MATCH($A36, 'Round 1'!$A$12:$A$617, 0), 3)))))</f>
        <v>No Transfer</v>
      </c>
      <c r="F36" s="10" t="str">
        <f>IF('Round 1'!$A$4="Complete", "Complete", IF(E36="N/A", "N/A", IF(E36="No Transfer", E36, IF(INDEX('Ballot Data'!$1:$1048576, MATCH($A36, 'Ballot Data'!$A:$A, 0), MATCH(E36, 'Ballot Data'!$A$3:$U$3, 0))="", "Exhausted", INDEX('Ballot Data'!$1:$1048576, MATCH($A36, 'Ballot Data'!$A:$A, 0), MATCH(E36, 'Ballot Data'!$A$3:$U$3, 0))))))</f>
        <v>No Transfer</v>
      </c>
      <c r="G36" s="15">
        <f t="shared" si="9"/>
        <v>1</v>
      </c>
      <c r="H36" t="str">
        <f>IF(G36="Complete", G36, IF(G36="N/A", "N/A", INDEX('Ballot Data'!$1:$1048576, MATCH($A36, 'Ballot Data'!$A:$A, 0), MATCH(G36, 'Ballot Data'!$A$3:$T$3, 0))))</f>
        <v>Franklin Civantos</v>
      </c>
      <c r="I36" t="str">
        <f>IF(G36="N/A", "N/A", IF(H36='Round 2'!$A$10, "Elected", IF(H36='Round 2'!$A$7, "Excluded", IF('Round 2'!$A$4="Complete", "Complete", "Viable"))))</f>
        <v>Viable</v>
      </c>
      <c r="J36" s="21" t="str">
        <f>IF('Round 2'!$A$4="Complete", "Complete", IF(I36="N/A", "N/A", IF(I36="Viable", "No Transfer", IF(I36="Excluded", INDEX('Round 2'!$A$12:$M$617, MATCH($A36, 'Round 2'!$A$12:$A$617, 0), 3)))))</f>
        <v>No Transfer</v>
      </c>
      <c r="K36" s="10" t="str">
        <f>IF('Round 2'!$A$4="Complete", "Complete", IF(J36="N/A", "N/A", IF(J36="No Transfer", J36, IF(INDEX('Ballot Data'!$1:$1048576, MATCH($A36, 'Ballot Data'!$A:$A, 0), MATCH(J36, 'Ballot Data'!$A$3:$U$3, 0))="", "Exhausted", INDEX('Ballot Data'!$1:$1048576, MATCH($A36, 'Ballot Data'!$A:$A, 0), MATCH(J36, 'Ballot Data'!$A$3:$U$3, 0))))))</f>
        <v>No Transfer</v>
      </c>
      <c r="L36" s="15">
        <f t="shared" si="10"/>
        <v>1</v>
      </c>
      <c r="M36" t="str">
        <f>IF(L36="Complete", L36, IF(L36="N/A", "N/A", INDEX('Ballot Data'!$1:$1048576, MATCH($A36, 'Ballot Data'!$A:$A, 0), MATCH(L36, 'Ballot Data'!$A$3:$T$3, 0))))</f>
        <v>Franklin Civantos</v>
      </c>
      <c r="N36" t="str">
        <f>IF(L36="N/A", "N/A", IF(M36='Round 3'!$A$10, "Elected", IF(M36='Round 3'!$A$7, "Excluded", IF('Round 3'!$A$4="Complete", "Complete", "Viable"))))</f>
        <v>Elected</v>
      </c>
      <c r="O36" s="21" t="str">
        <f>IF('Round 3'!$A$4="Complete", "Complete", IF(N36="N/A", "N/A", IF(N36="Viable", "No Transfer", IF(N36="Excluded", INDEX('Round 3'!$A$12:$M$617, MATCH($A36, 'Round 3'!$A$12:$A$617, 0), 3)))))</f>
        <v>Complete</v>
      </c>
      <c r="P36" s="10" t="str">
        <f>IF('Round 3'!$A$4="Complete", "Complete", IF(O36="N/A", "N/A", IF(O36="No Transfer", O36, IF(INDEX('Ballot Data'!$1:$1048576, MATCH($A36, 'Ballot Data'!$A:$A, 0), MATCH(O36, 'Ballot Data'!$A$3:$U$3, 0))="", "Exhausted", INDEX('Ballot Data'!$1:$1048576, MATCH($A36, 'Ballot Data'!$A:$A, 0), MATCH(O36, 'Ballot Data'!$A$3:$U$3, 0))))))</f>
        <v>Complete</v>
      </c>
      <c r="Q36" s="15" t="str">
        <f t="shared" si="2"/>
        <v>Complete</v>
      </c>
      <c r="R36" t="str">
        <f>IF(Q36="Complete", Q36, IF(Q36="N/A", "N/A", INDEX('Ballot Data'!$1:$1048576, MATCH($A36, 'Ballot Data'!$A:$A, 0), MATCH(Q36, 'Ballot Data'!$A$3:$T$3, 0))))</f>
        <v>Complete</v>
      </c>
      <c r="S36" t="str">
        <f>IF(Q36="N/A", "N/A", IF(R36='Round 4'!$A$10, "Elected", IF(R36='Round 4'!$A$7, "Excluded", IF('Round 4'!$A$4="Complete", "Complete", "Viable"))))</f>
        <v>Complete</v>
      </c>
      <c r="T36" s="21" t="str">
        <f>IF('Round 4'!$A$4="Complete", "Complete", IF(S36="N/A", "N/A", IF(S36="Viable", "No Transfer", IF(S36="Excluded", INDEX('Round 4'!$A$12:$M$617, MATCH($A36, 'Round 4'!$A$12:$A$617, 0), 3)))))</f>
        <v>Complete</v>
      </c>
      <c r="U36" s="10" t="str">
        <f>IF('Round 4'!$A$4="Complete", "Complete", IF(T36="N/A", "N/A", IF(T36="No Transfer", T36, IF(INDEX('Ballot Data'!$1:$1048576, MATCH($A36, 'Ballot Data'!$A:$A, 0), MATCH(T36, 'Ballot Data'!$A$3:$U$3, 0))="", "Exhausted", INDEX('Ballot Data'!$1:$1048576, MATCH($A36, 'Ballot Data'!$A:$A, 0), MATCH(T36, 'Ballot Data'!$A$3:$U$3, 0))))))</f>
        <v>Complete</v>
      </c>
      <c r="V36" s="15" t="str">
        <f t="shared" si="3"/>
        <v>Complete</v>
      </c>
      <c r="W36" t="str">
        <f>IF(V36="Complete", V36, IF(V36="N/A", "N/A", INDEX('Ballot Data'!$1:$1048576, MATCH($A36, 'Ballot Data'!$A:$A, 0), MATCH(V36, 'Ballot Data'!$A$3:$T$3, 0))))</f>
        <v>Complete</v>
      </c>
      <c r="X36" t="str">
        <f>IF(V36="N/A", "N/A", IF(W36='Round 5'!$A$10, "Elected", IF(W36='Round 5'!$A$7, "Excluded", IF('Round 5'!$A$4="Complete", "Complete", "Viable"))))</f>
        <v>Complete</v>
      </c>
      <c r="Y36" s="21" t="str">
        <f>IF('Round 5'!$A$4="Complete", "Complete", IF(X36="N/A", "N/A", IF(X36="Viable", "No Transfer", IF(X36="Excluded", INDEX('Round 5'!$A$12:$M$617, MATCH($A36, 'Round 5'!$A$12:$A$617, 0), 3)))))</f>
        <v>Complete</v>
      </c>
      <c r="Z36" s="10" t="str">
        <f>IF('Round 5'!$A$4="Complete", "Complete", IF(Y36="N/A", "N/A", IF(Y36="No Transfer", Y36, IF(INDEX('Ballot Data'!$1:$1048576, MATCH($A36, 'Ballot Data'!$A:$A, 0), MATCH(Y36, 'Ballot Data'!$A$3:$U$3, 0))="", "Exhausted", INDEX('Ballot Data'!$1:$1048576, MATCH($A36, 'Ballot Data'!$A:$A, 0), MATCH(Y36, 'Ballot Data'!$A$3:$U$3, 0))))))</f>
        <v>Complete</v>
      </c>
      <c r="AA36" s="15" t="str">
        <f t="shared" si="4"/>
        <v>Complete</v>
      </c>
      <c r="AB36" t="str">
        <f>IF(AA36="Complete", AA36, IF(AA36="N/A", "N/A", INDEX('Ballot Data'!$1:$1048576, MATCH($A36, 'Ballot Data'!$A:$A, 0), MATCH(AA36, 'Ballot Data'!$A$3:$T$3, 0))))</f>
        <v>Complete</v>
      </c>
      <c r="AC36" t="str">
        <f>IF(AA36="N/A", "N/A", IF(AB36='Round 6'!$A$10, "Elected", IF(AB36='Round 6'!$A$7, "Excluded", IF('Round 6'!$A$4="Complete", "Complete", "Viable"))))</f>
        <v>Complete</v>
      </c>
      <c r="AD36" s="21" t="str">
        <f>IF('Round 6'!$A$4="Complete", "Complete", IF(AC36="N/A", "N/A", IF(AC36="Viable", "No Transfer", IF(AC36="Excluded", INDEX('Round 6'!$A$12:$M$617, MATCH($A36, 'Round 6'!$A$12:$A$617, 0), 3)))))</f>
        <v>Complete</v>
      </c>
      <c r="AE36" s="10" t="str">
        <f>IF('Round 6'!$A$4="Complete", "Complete", IF(AD36="N/A", "N/A", IF(AD36="No Transfer", AD36, IF(INDEX('Ballot Data'!$1:$1048576, MATCH($A36, 'Ballot Data'!$A:$A, 0), MATCH(AD36, 'Ballot Data'!$A$3:$U$3, 0))="", "Exhausted", INDEX('Ballot Data'!$1:$1048576, MATCH($A36, 'Ballot Data'!$A:$A, 0), MATCH(AD36, 'Ballot Data'!$A$3:$U$3, 0))))))</f>
        <v>Complete</v>
      </c>
      <c r="AF36" s="15" t="str">
        <f t="shared" si="5"/>
        <v>Complete</v>
      </c>
      <c r="AG36" t="str">
        <f>IF(AF36="Complete", AF36, IF(AF36="N/A", "N/A", INDEX('Ballot Data'!$1:$1048576, MATCH($A36, 'Ballot Data'!$A:$A, 0), MATCH(AF36, 'Ballot Data'!$A$3:$T$3, 0))))</f>
        <v>Complete</v>
      </c>
      <c r="AH36" t="str">
        <f>IF(AF36="N/A", "N/A", IF(AG36='Round 7'!$A$10, "Elected", IF(AG36='Round 7'!$A$7, "Excluded", IF('Round 7'!$A$4="Complete", "Complete", "Viable"))))</f>
        <v>Complete</v>
      </c>
      <c r="AI36" s="21" t="str">
        <f>IF('Round 7'!$A$4="Complete", "Complete", IF(AH36="N/A", "N/A", IF(AH36="Viable", "No Transfer", IF(AH36="Excluded", INDEX('Round 7'!$A$12:$M$617, MATCH($A36, 'Round 7'!$A$12:$A$617, 0), 3)))))</f>
        <v>Complete</v>
      </c>
      <c r="AJ36" s="10" t="str">
        <f>IF('Round 7'!$A$4="Complete", "Complete", IF(AI36="N/A", "N/A", IF(AI36="No Transfer", AI36, IF(INDEX('Ballot Data'!$1:$1048576, MATCH($A36, 'Ballot Data'!$A:$A, 0), MATCH(AI36, 'Ballot Data'!$A$3:$U$3, 0))="", "Exhausted", INDEX('Ballot Data'!$1:$1048576, MATCH($A36, 'Ballot Data'!$A:$A, 0), MATCH(AI36, 'Ballot Data'!$A$3:$U$3, 0))))))</f>
        <v>Complete</v>
      </c>
      <c r="AK36" s="15" t="str">
        <f t="shared" si="6"/>
        <v>Complete</v>
      </c>
      <c r="AL36" t="str">
        <f>IF(AK36="Complete", AK36, IF(AK36="N/A", "N/A", INDEX('Ballot Data'!$1:$1048576, MATCH($A36, 'Ballot Data'!$A:$A, 0), MATCH(AK36, 'Ballot Data'!$A$3:$T$3, 0))))</f>
        <v>Complete</v>
      </c>
      <c r="AM36" t="str">
        <f>IF(AK36="N/A", "N/A", IF(AL36='Round 8'!$A$10, "Elected", IF(AL36='Round 8'!$A$7, "Excluded", IF('Round 8'!$A$4="Complete", "Complete", "Viable"))))</f>
        <v>Complete</v>
      </c>
      <c r="AN36" s="21" t="str">
        <f>IF('Round 8'!$A$4="Complete", "Complete", IF(AM36="N/A", "N/A", IF(AM36="Viable", "No Transfer", IF(AM36="Excluded", INDEX('Round 8'!$A$12:$M$617, MATCH($A36, 'Round 8'!$A$12:$A$617, 0), 3)))))</f>
        <v>Complete</v>
      </c>
      <c r="AO36" s="10" t="str">
        <f>IF('Round 8'!$A$4="Complete", "Complete", IF(AN36="N/A", "N/A", IF(AN36="No Transfer", AN36, IF(INDEX('Ballot Data'!$1:$1048576, MATCH($A36, 'Ballot Data'!$A:$A, 0), MATCH(AN36, 'Ballot Data'!$A$3:$U$3, 0))="", "Exhausted", INDEX('Ballot Data'!$1:$1048576, MATCH($A36, 'Ballot Data'!$A:$A, 0), MATCH(AN36, 'Ballot Data'!$A$3:$U$3, 0))))))</f>
        <v>Complete</v>
      </c>
      <c r="AP36" s="15" t="str">
        <f t="shared" si="7"/>
        <v>Complete</v>
      </c>
      <c r="AQ36" t="str">
        <f>IF(AP36="Complete", AP36, IF(AP36="N/A", "N/A", INDEX('Ballot Data'!$1:$1048576, MATCH($A36, 'Ballot Data'!$A:$A, 0), MATCH(AP36, 'Ballot Data'!$A$3:$T$3, 0))))</f>
        <v>Complete</v>
      </c>
      <c r="AR36" t="str">
        <f>IF(AP36="N/A", "N/A", IF(AQ36='Round 9'!$A$10, "Elected", IF(AQ36='Round 9'!$A$7, "Excluded", IF('Round 9'!$A$4="Complete", "Complete", "Viable"))))</f>
        <v>Complete</v>
      </c>
      <c r="AS36" s="21" t="str">
        <f>IF('Round 9'!$A$4="Complete", "Complete", IF(AR36="N/A", "N/A", IF(AR36="Viable", "No Transfer", IF(AR36="Excluded", INDEX('Round 9'!$A$12:$M$617, MATCH($A36, 'Round 9'!$A$12:$A$617, 0), 3)))))</f>
        <v>Complete</v>
      </c>
      <c r="AT36" s="10" t="str">
        <f>IF('Round 9'!$A$4="Complete", "Complete", IF(AS36="N/A", "N/A", IF(AS36="No Transfer", AS36, IF(INDEX('Ballot Data'!$1:$1048576, MATCH($A36, 'Ballot Data'!$A:$A, 0), MATCH(AS36, 'Ballot Data'!$A$3:$U$3, 0))="", "Exhausted", INDEX('Ballot Data'!$1:$1048576, MATCH($A36, 'Ballot Data'!$A:$A, 0), MATCH(AS36, 'Ballot Data'!$A$3:$U$3, 0))))))</f>
        <v>Complete</v>
      </c>
      <c r="AU36" s="15" t="str">
        <f t="shared" si="8"/>
        <v>Complete</v>
      </c>
      <c r="AV36" t="str">
        <f>IF(AU36="Complete", AU36, IF(AU36="N/A", "N/A", INDEX('Ballot Data'!$1:$1048576, MATCH($A36, 'Ballot Data'!$A:$A, 0), MATCH(AU36, 'Ballot Data'!$A$3:$T$3, 0))))</f>
        <v>Complete</v>
      </c>
      <c r="AW36" t="str">
        <f>IF(AU36="N/A", "N/A", IF(AV36='Round 10'!$A$10, "Elected", IF(AV36='Round 10'!$A$7, "Excluded", IF('Round 10'!$A$4="Complete", "Complete", "Viable"))))</f>
        <v>Complete</v>
      </c>
      <c r="AX36" s="21" t="str">
        <f>IF('Round 10'!$A$4="Complete", "Complete", IF(AW36="N/A", "N/A", IF(AW36="Viable", "No Transfer", IF(AW36="Excluded", INDEX('Round 10'!$A$12:$M$617, MATCH($A36, 'Round 10'!$A$12:$A$617, 0), 3)))))</f>
        <v>Complete</v>
      </c>
      <c r="AY36" s="10" t="str">
        <f>IF('Round 10'!$A$4="Complete", "Complete", IF(AX36="N/A", "N/A", IF(AX36="No Transfer", AX36, IF(INDEX('Ballot Data'!$1:$1048576, MATCH($A36, 'Ballot Data'!$A:$A, 0), MATCH(AX36, 'Ballot Data'!$A$3:$U$3, 0))="", "Exhausted", INDEX('Ballot Data'!$1:$1048576, MATCH($A36, 'Ballot Data'!$A:$A, 0), MATCH(AX36, 'Ballot Data'!$A$3:$U$3, 0))))))</f>
        <v>Complete</v>
      </c>
    </row>
    <row r="37" spans="1:51" x14ac:dyDescent="0.25">
      <c r="A37">
        <f>'Ballot Data'!A38</f>
        <v>190</v>
      </c>
      <c r="B37">
        <v>1</v>
      </c>
      <c r="C37" t="str">
        <f>INDEX('Ballot Data'!$1:$1048576, MATCH($A37, 'Ballot Data'!$A:$A, 0), MATCH(B37, 'Ballot Data'!$A$3:$T$3, 0))</f>
        <v>Will Danon</v>
      </c>
      <c r="D37" t="str">
        <f>IF(C37='Round 1'!$A$10, "Elected", IF(C37='Round 1'!$A$7, "Excluded", IF('Round 1'!$A$4="Complete", "Complete", "Viable")))</f>
        <v>Viable</v>
      </c>
      <c r="E37" s="21" t="str">
        <f>IF('Round 1'!$A$4="Complete", "Complete", IF(D37="N/A", "N/A", IF(D37="Viable", "No Transfer", IF(D37="Excluded", INDEX('Round 1'!$A$12:$M$617, MATCH($A37, 'Round 1'!$A$12:$A$617, 0), 3)))))</f>
        <v>No Transfer</v>
      </c>
      <c r="F37" s="10" t="str">
        <f>IF('Round 1'!$A$4="Complete", "Complete", IF(E37="N/A", "N/A", IF(E37="No Transfer", E37, IF(INDEX('Ballot Data'!$1:$1048576, MATCH($A37, 'Ballot Data'!$A:$A, 0), MATCH(E37, 'Ballot Data'!$A$3:$U$3, 0))="", "Exhausted", INDEX('Ballot Data'!$1:$1048576, MATCH($A37, 'Ballot Data'!$A:$A, 0), MATCH(E37, 'Ballot Data'!$A$3:$U$3, 0))))))</f>
        <v>No Transfer</v>
      </c>
      <c r="G37" s="15">
        <f t="shared" si="9"/>
        <v>1</v>
      </c>
      <c r="H37" t="str">
        <f>IF(G37="Complete", G37, IF(G37="N/A", "N/A", INDEX('Ballot Data'!$1:$1048576, MATCH($A37, 'Ballot Data'!$A:$A, 0), MATCH(G37, 'Ballot Data'!$A$3:$T$3, 0))))</f>
        <v>Will Danon</v>
      </c>
      <c r="I37" t="str">
        <f>IF(G37="N/A", "N/A", IF(H37='Round 2'!$A$10, "Elected", IF(H37='Round 2'!$A$7, "Excluded", IF('Round 2'!$A$4="Complete", "Complete", "Viable"))))</f>
        <v>Viable</v>
      </c>
      <c r="J37" s="21" t="str">
        <f>IF('Round 2'!$A$4="Complete", "Complete", IF(I37="N/A", "N/A", IF(I37="Viable", "No Transfer", IF(I37="Excluded", INDEX('Round 2'!$A$12:$M$617, MATCH($A37, 'Round 2'!$A$12:$A$617, 0), 3)))))</f>
        <v>No Transfer</v>
      </c>
      <c r="K37" s="10" t="str">
        <f>IF('Round 2'!$A$4="Complete", "Complete", IF(J37="N/A", "N/A", IF(J37="No Transfer", J37, IF(INDEX('Ballot Data'!$1:$1048576, MATCH($A37, 'Ballot Data'!$A:$A, 0), MATCH(J37, 'Ballot Data'!$A$3:$U$3, 0))="", "Exhausted", INDEX('Ballot Data'!$1:$1048576, MATCH($A37, 'Ballot Data'!$A:$A, 0), MATCH(J37, 'Ballot Data'!$A$3:$U$3, 0))))))</f>
        <v>No Transfer</v>
      </c>
      <c r="L37" s="15">
        <f t="shared" si="10"/>
        <v>1</v>
      </c>
      <c r="M37" t="str">
        <f>IF(L37="Complete", L37, IF(L37="N/A", "N/A", INDEX('Ballot Data'!$1:$1048576, MATCH($A37, 'Ballot Data'!$A:$A, 0), MATCH(L37, 'Ballot Data'!$A$3:$T$3, 0))))</f>
        <v>Will Danon</v>
      </c>
      <c r="N37" t="str">
        <f>IF(L37="N/A", "N/A", IF(M37='Round 3'!$A$10, "Elected", IF(M37='Round 3'!$A$7, "Excluded", IF('Round 3'!$A$4="Complete", "Complete", "Viable"))))</f>
        <v>Complete</v>
      </c>
      <c r="O37" s="21" t="str">
        <f>IF('Round 3'!$A$4="Complete", "Complete", IF(N37="N/A", "N/A", IF(N37="Viable", "No Transfer", IF(N37="Excluded", INDEX('Round 3'!$A$12:$M$617, MATCH($A37, 'Round 3'!$A$12:$A$617, 0), 3)))))</f>
        <v>Complete</v>
      </c>
      <c r="P37" s="10" t="str">
        <f>IF('Round 3'!$A$4="Complete", "Complete", IF(O37="N/A", "N/A", IF(O37="No Transfer", O37, IF(INDEX('Ballot Data'!$1:$1048576, MATCH($A37, 'Ballot Data'!$A:$A, 0), MATCH(O37, 'Ballot Data'!$A$3:$U$3, 0))="", "Exhausted", INDEX('Ballot Data'!$1:$1048576, MATCH($A37, 'Ballot Data'!$A:$A, 0), MATCH(O37, 'Ballot Data'!$A$3:$U$3, 0))))))</f>
        <v>Complete</v>
      </c>
      <c r="Q37" s="15" t="str">
        <f t="shared" si="2"/>
        <v>Complete</v>
      </c>
      <c r="R37" t="str">
        <f>IF(Q37="Complete", Q37, IF(Q37="N/A", "N/A", INDEX('Ballot Data'!$1:$1048576, MATCH($A37, 'Ballot Data'!$A:$A, 0), MATCH(Q37, 'Ballot Data'!$A$3:$T$3, 0))))</f>
        <v>Complete</v>
      </c>
      <c r="S37" t="str">
        <f>IF(Q37="N/A", "N/A", IF(R37='Round 4'!$A$10, "Elected", IF(R37='Round 4'!$A$7, "Excluded", IF('Round 4'!$A$4="Complete", "Complete", "Viable"))))</f>
        <v>Complete</v>
      </c>
      <c r="T37" s="21" t="str">
        <f>IF('Round 4'!$A$4="Complete", "Complete", IF(S37="N/A", "N/A", IF(S37="Viable", "No Transfer", IF(S37="Excluded", INDEX('Round 4'!$A$12:$M$617, MATCH($A37, 'Round 4'!$A$12:$A$617, 0), 3)))))</f>
        <v>Complete</v>
      </c>
      <c r="U37" s="10" t="str">
        <f>IF('Round 4'!$A$4="Complete", "Complete", IF(T37="N/A", "N/A", IF(T37="No Transfer", T37, IF(INDEX('Ballot Data'!$1:$1048576, MATCH($A37, 'Ballot Data'!$A:$A, 0), MATCH(T37, 'Ballot Data'!$A$3:$U$3, 0))="", "Exhausted", INDEX('Ballot Data'!$1:$1048576, MATCH($A37, 'Ballot Data'!$A:$A, 0), MATCH(T37, 'Ballot Data'!$A$3:$U$3, 0))))))</f>
        <v>Complete</v>
      </c>
      <c r="V37" s="15" t="str">
        <f t="shared" si="3"/>
        <v>Complete</v>
      </c>
      <c r="W37" t="str">
        <f>IF(V37="Complete", V37, IF(V37="N/A", "N/A", INDEX('Ballot Data'!$1:$1048576, MATCH($A37, 'Ballot Data'!$A:$A, 0), MATCH(V37, 'Ballot Data'!$A$3:$T$3, 0))))</f>
        <v>Complete</v>
      </c>
      <c r="X37" t="str">
        <f>IF(V37="N/A", "N/A", IF(W37='Round 5'!$A$10, "Elected", IF(W37='Round 5'!$A$7, "Excluded", IF('Round 5'!$A$4="Complete", "Complete", "Viable"))))</f>
        <v>Complete</v>
      </c>
      <c r="Y37" s="21" t="str">
        <f>IF('Round 5'!$A$4="Complete", "Complete", IF(X37="N/A", "N/A", IF(X37="Viable", "No Transfer", IF(X37="Excluded", INDEX('Round 5'!$A$12:$M$617, MATCH($A37, 'Round 5'!$A$12:$A$617, 0), 3)))))</f>
        <v>Complete</v>
      </c>
      <c r="Z37" s="10" t="str">
        <f>IF('Round 5'!$A$4="Complete", "Complete", IF(Y37="N/A", "N/A", IF(Y37="No Transfer", Y37, IF(INDEX('Ballot Data'!$1:$1048576, MATCH($A37, 'Ballot Data'!$A:$A, 0), MATCH(Y37, 'Ballot Data'!$A$3:$U$3, 0))="", "Exhausted", INDEX('Ballot Data'!$1:$1048576, MATCH($A37, 'Ballot Data'!$A:$A, 0), MATCH(Y37, 'Ballot Data'!$A$3:$U$3, 0))))))</f>
        <v>Complete</v>
      </c>
      <c r="AA37" s="15" t="str">
        <f t="shared" si="4"/>
        <v>Complete</v>
      </c>
      <c r="AB37" t="str">
        <f>IF(AA37="Complete", AA37, IF(AA37="N/A", "N/A", INDEX('Ballot Data'!$1:$1048576, MATCH($A37, 'Ballot Data'!$A:$A, 0), MATCH(AA37, 'Ballot Data'!$A$3:$T$3, 0))))</f>
        <v>Complete</v>
      </c>
      <c r="AC37" t="str">
        <f>IF(AA37="N/A", "N/A", IF(AB37='Round 6'!$A$10, "Elected", IF(AB37='Round 6'!$A$7, "Excluded", IF('Round 6'!$A$4="Complete", "Complete", "Viable"))))</f>
        <v>Complete</v>
      </c>
      <c r="AD37" s="21" t="str">
        <f>IF('Round 6'!$A$4="Complete", "Complete", IF(AC37="N/A", "N/A", IF(AC37="Viable", "No Transfer", IF(AC37="Excluded", INDEX('Round 6'!$A$12:$M$617, MATCH($A37, 'Round 6'!$A$12:$A$617, 0), 3)))))</f>
        <v>Complete</v>
      </c>
      <c r="AE37" s="10" t="str">
        <f>IF('Round 6'!$A$4="Complete", "Complete", IF(AD37="N/A", "N/A", IF(AD37="No Transfer", AD37, IF(INDEX('Ballot Data'!$1:$1048576, MATCH($A37, 'Ballot Data'!$A:$A, 0), MATCH(AD37, 'Ballot Data'!$A$3:$U$3, 0))="", "Exhausted", INDEX('Ballot Data'!$1:$1048576, MATCH($A37, 'Ballot Data'!$A:$A, 0), MATCH(AD37, 'Ballot Data'!$A$3:$U$3, 0))))))</f>
        <v>Complete</v>
      </c>
      <c r="AF37" s="15" t="str">
        <f t="shared" si="5"/>
        <v>Complete</v>
      </c>
      <c r="AG37" t="str">
        <f>IF(AF37="Complete", AF37, IF(AF37="N/A", "N/A", INDEX('Ballot Data'!$1:$1048576, MATCH($A37, 'Ballot Data'!$A:$A, 0), MATCH(AF37, 'Ballot Data'!$A$3:$T$3, 0))))</f>
        <v>Complete</v>
      </c>
      <c r="AH37" t="str">
        <f>IF(AF37="N/A", "N/A", IF(AG37='Round 7'!$A$10, "Elected", IF(AG37='Round 7'!$A$7, "Excluded", IF('Round 7'!$A$4="Complete", "Complete", "Viable"))))</f>
        <v>Complete</v>
      </c>
      <c r="AI37" s="21" t="str">
        <f>IF('Round 7'!$A$4="Complete", "Complete", IF(AH37="N/A", "N/A", IF(AH37="Viable", "No Transfer", IF(AH37="Excluded", INDEX('Round 7'!$A$12:$M$617, MATCH($A37, 'Round 7'!$A$12:$A$617, 0), 3)))))</f>
        <v>Complete</v>
      </c>
      <c r="AJ37" s="10" t="str">
        <f>IF('Round 7'!$A$4="Complete", "Complete", IF(AI37="N/A", "N/A", IF(AI37="No Transfer", AI37, IF(INDEX('Ballot Data'!$1:$1048576, MATCH($A37, 'Ballot Data'!$A:$A, 0), MATCH(AI37, 'Ballot Data'!$A$3:$U$3, 0))="", "Exhausted", INDEX('Ballot Data'!$1:$1048576, MATCH($A37, 'Ballot Data'!$A:$A, 0), MATCH(AI37, 'Ballot Data'!$A$3:$U$3, 0))))))</f>
        <v>Complete</v>
      </c>
      <c r="AK37" s="15" t="str">
        <f t="shared" si="6"/>
        <v>Complete</v>
      </c>
      <c r="AL37" t="str">
        <f>IF(AK37="Complete", AK37, IF(AK37="N/A", "N/A", INDEX('Ballot Data'!$1:$1048576, MATCH($A37, 'Ballot Data'!$A:$A, 0), MATCH(AK37, 'Ballot Data'!$A$3:$T$3, 0))))</f>
        <v>Complete</v>
      </c>
      <c r="AM37" t="str">
        <f>IF(AK37="N/A", "N/A", IF(AL37='Round 8'!$A$10, "Elected", IF(AL37='Round 8'!$A$7, "Excluded", IF('Round 8'!$A$4="Complete", "Complete", "Viable"))))</f>
        <v>Complete</v>
      </c>
      <c r="AN37" s="21" t="str">
        <f>IF('Round 8'!$A$4="Complete", "Complete", IF(AM37="N/A", "N/A", IF(AM37="Viable", "No Transfer", IF(AM37="Excluded", INDEX('Round 8'!$A$12:$M$617, MATCH($A37, 'Round 8'!$A$12:$A$617, 0), 3)))))</f>
        <v>Complete</v>
      </c>
      <c r="AO37" s="10" t="str">
        <f>IF('Round 8'!$A$4="Complete", "Complete", IF(AN37="N/A", "N/A", IF(AN37="No Transfer", AN37, IF(INDEX('Ballot Data'!$1:$1048576, MATCH($A37, 'Ballot Data'!$A:$A, 0), MATCH(AN37, 'Ballot Data'!$A$3:$U$3, 0))="", "Exhausted", INDEX('Ballot Data'!$1:$1048576, MATCH($A37, 'Ballot Data'!$A:$A, 0), MATCH(AN37, 'Ballot Data'!$A$3:$U$3, 0))))))</f>
        <v>Complete</v>
      </c>
      <c r="AP37" s="15" t="str">
        <f t="shared" si="7"/>
        <v>Complete</v>
      </c>
      <c r="AQ37" t="str">
        <f>IF(AP37="Complete", AP37, IF(AP37="N/A", "N/A", INDEX('Ballot Data'!$1:$1048576, MATCH($A37, 'Ballot Data'!$A:$A, 0), MATCH(AP37, 'Ballot Data'!$A$3:$T$3, 0))))</f>
        <v>Complete</v>
      </c>
      <c r="AR37" t="str">
        <f>IF(AP37="N/A", "N/A", IF(AQ37='Round 9'!$A$10, "Elected", IF(AQ37='Round 9'!$A$7, "Excluded", IF('Round 9'!$A$4="Complete", "Complete", "Viable"))))</f>
        <v>Complete</v>
      </c>
      <c r="AS37" s="21" t="str">
        <f>IF('Round 9'!$A$4="Complete", "Complete", IF(AR37="N/A", "N/A", IF(AR37="Viable", "No Transfer", IF(AR37="Excluded", INDEX('Round 9'!$A$12:$M$617, MATCH($A37, 'Round 9'!$A$12:$A$617, 0), 3)))))</f>
        <v>Complete</v>
      </c>
      <c r="AT37" s="10" t="str">
        <f>IF('Round 9'!$A$4="Complete", "Complete", IF(AS37="N/A", "N/A", IF(AS37="No Transfer", AS37, IF(INDEX('Ballot Data'!$1:$1048576, MATCH($A37, 'Ballot Data'!$A:$A, 0), MATCH(AS37, 'Ballot Data'!$A$3:$U$3, 0))="", "Exhausted", INDEX('Ballot Data'!$1:$1048576, MATCH($A37, 'Ballot Data'!$A:$A, 0), MATCH(AS37, 'Ballot Data'!$A$3:$U$3, 0))))))</f>
        <v>Complete</v>
      </c>
      <c r="AU37" s="15" t="str">
        <f t="shared" si="8"/>
        <v>Complete</v>
      </c>
      <c r="AV37" t="str">
        <f>IF(AU37="Complete", AU37, IF(AU37="N/A", "N/A", INDEX('Ballot Data'!$1:$1048576, MATCH($A37, 'Ballot Data'!$A:$A, 0), MATCH(AU37, 'Ballot Data'!$A$3:$T$3, 0))))</f>
        <v>Complete</v>
      </c>
      <c r="AW37" t="str">
        <f>IF(AU37="N/A", "N/A", IF(AV37='Round 10'!$A$10, "Elected", IF(AV37='Round 10'!$A$7, "Excluded", IF('Round 10'!$A$4="Complete", "Complete", "Viable"))))</f>
        <v>Complete</v>
      </c>
      <c r="AX37" s="21" t="str">
        <f>IF('Round 10'!$A$4="Complete", "Complete", IF(AW37="N/A", "N/A", IF(AW37="Viable", "No Transfer", IF(AW37="Excluded", INDEX('Round 10'!$A$12:$M$617, MATCH($A37, 'Round 10'!$A$12:$A$617, 0), 3)))))</f>
        <v>Complete</v>
      </c>
      <c r="AY37" s="10" t="str">
        <f>IF('Round 10'!$A$4="Complete", "Complete", IF(AX37="N/A", "N/A", IF(AX37="No Transfer", AX37, IF(INDEX('Ballot Data'!$1:$1048576, MATCH($A37, 'Ballot Data'!$A:$A, 0), MATCH(AX37, 'Ballot Data'!$A$3:$U$3, 0))="", "Exhausted", INDEX('Ballot Data'!$1:$1048576, MATCH($A37, 'Ballot Data'!$A:$A, 0), MATCH(AX37, 'Ballot Data'!$A$3:$U$3, 0))))))</f>
        <v>Complete</v>
      </c>
    </row>
    <row r="38" spans="1:51" x14ac:dyDescent="0.25">
      <c r="A38">
        <f>'Ballot Data'!A39</f>
        <v>416</v>
      </c>
      <c r="B38">
        <v>1</v>
      </c>
      <c r="C38" t="str">
        <f>INDEX('Ballot Data'!$1:$1048576, MATCH($A38, 'Ballot Data'!$A:$A, 0), MATCH(B38, 'Ballot Data'!$A$3:$T$3, 0))</f>
        <v>Michael Sanchez</v>
      </c>
      <c r="D38" t="str">
        <f>IF(C38='Round 1'!$A$10, "Elected", IF(C38='Round 1'!$A$7, "Excluded", IF('Round 1'!$A$4="Complete", "Complete", "Viable")))</f>
        <v>Viable</v>
      </c>
      <c r="E38" s="21" t="str">
        <f>IF('Round 1'!$A$4="Complete", "Complete", IF(D38="N/A", "N/A", IF(D38="Viable", "No Transfer", IF(D38="Excluded", INDEX('Round 1'!$A$12:$M$617, MATCH($A38, 'Round 1'!$A$12:$A$617, 0), 3)))))</f>
        <v>No Transfer</v>
      </c>
      <c r="F38" s="10" t="str">
        <f>IF('Round 1'!$A$4="Complete", "Complete", IF(E38="N/A", "N/A", IF(E38="No Transfer", E38, IF(INDEX('Ballot Data'!$1:$1048576, MATCH($A38, 'Ballot Data'!$A:$A, 0), MATCH(E38, 'Ballot Data'!$A$3:$U$3, 0))="", "Exhausted", INDEX('Ballot Data'!$1:$1048576, MATCH($A38, 'Ballot Data'!$A:$A, 0), MATCH(E38, 'Ballot Data'!$A$3:$U$3, 0))))))</f>
        <v>No Transfer</v>
      </c>
      <c r="G38" s="15">
        <f t="shared" si="9"/>
        <v>1</v>
      </c>
      <c r="H38" t="str">
        <f>IF(G38="Complete", G38, IF(G38="N/A", "N/A", INDEX('Ballot Data'!$1:$1048576, MATCH($A38, 'Ballot Data'!$A:$A, 0), MATCH(G38, 'Ballot Data'!$A$3:$T$3, 0))))</f>
        <v>Michael Sanchez</v>
      </c>
      <c r="I38" t="str">
        <f>IF(G38="N/A", "N/A", IF(H38='Round 2'!$A$10, "Elected", IF(H38='Round 2'!$A$7, "Excluded", IF('Round 2'!$A$4="Complete", "Complete", "Viable"))))</f>
        <v>Excluded</v>
      </c>
      <c r="J38" s="21">
        <f>IF('Round 2'!$A$4="Complete", "Complete", IF(I38="N/A", "N/A", IF(I38="Viable", "No Transfer", IF(I38="Excluded", INDEX('Round 2'!$A$12:$M$617, MATCH($A38, 'Round 2'!$A$12:$A$617, 0), 3)))))</f>
        <v>2</v>
      </c>
      <c r="K38" s="10" t="str">
        <f>IF('Round 2'!$A$4="Complete", "Complete", IF(J38="N/A", "N/A", IF(J38="No Transfer", J38, IF(INDEX('Ballot Data'!$1:$1048576, MATCH($A38, 'Ballot Data'!$A:$A, 0), MATCH(J38, 'Ballot Data'!$A$3:$U$3, 0))="", "Exhausted", INDEX('Ballot Data'!$1:$1048576, MATCH($A38, 'Ballot Data'!$A:$A, 0), MATCH(J38, 'Ballot Data'!$A$3:$U$3, 0))))))</f>
        <v>Franklin Civantos</v>
      </c>
      <c r="L38" s="15">
        <f t="shared" si="10"/>
        <v>2</v>
      </c>
      <c r="M38" t="str">
        <f>IF(L38="Complete", L38, IF(L38="N/A", "N/A", INDEX('Ballot Data'!$1:$1048576, MATCH($A38, 'Ballot Data'!$A:$A, 0), MATCH(L38, 'Ballot Data'!$A$3:$T$3, 0))))</f>
        <v>Franklin Civantos</v>
      </c>
      <c r="N38" t="str">
        <f>IF(L38="N/A", "N/A", IF(M38='Round 3'!$A$10, "Elected", IF(M38='Round 3'!$A$7, "Excluded", IF('Round 3'!$A$4="Complete", "Complete", "Viable"))))</f>
        <v>Elected</v>
      </c>
      <c r="O38" s="21" t="str">
        <f>IF('Round 3'!$A$4="Complete", "Complete", IF(N38="N/A", "N/A", IF(N38="Viable", "No Transfer", IF(N38="Excluded", INDEX('Round 3'!$A$12:$M$617, MATCH($A38, 'Round 3'!$A$12:$A$617, 0), 3)))))</f>
        <v>Complete</v>
      </c>
      <c r="P38" s="10" t="str">
        <f>IF('Round 3'!$A$4="Complete", "Complete", IF(O38="N/A", "N/A", IF(O38="No Transfer", O38, IF(INDEX('Ballot Data'!$1:$1048576, MATCH($A38, 'Ballot Data'!$A:$A, 0), MATCH(O38, 'Ballot Data'!$A$3:$U$3, 0))="", "Exhausted", INDEX('Ballot Data'!$1:$1048576, MATCH($A38, 'Ballot Data'!$A:$A, 0), MATCH(O38, 'Ballot Data'!$A$3:$U$3, 0))))))</f>
        <v>Complete</v>
      </c>
      <c r="Q38" s="15" t="str">
        <f t="shared" si="2"/>
        <v>Complete</v>
      </c>
      <c r="R38" t="str">
        <f>IF(Q38="Complete", Q38, IF(Q38="N/A", "N/A", INDEX('Ballot Data'!$1:$1048576, MATCH($A38, 'Ballot Data'!$A:$A, 0), MATCH(Q38, 'Ballot Data'!$A$3:$T$3, 0))))</f>
        <v>Complete</v>
      </c>
      <c r="S38" t="str">
        <f>IF(Q38="N/A", "N/A", IF(R38='Round 4'!$A$10, "Elected", IF(R38='Round 4'!$A$7, "Excluded", IF('Round 4'!$A$4="Complete", "Complete", "Viable"))))</f>
        <v>Complete</v>
      </c>
      <c r="T38" s="21" t="str">
        <f>IF('Round 4'!$A$4="Complete", "Complete", IF(S38="N/A", "N/A", IF(S38="Viable", "No Transfer", IF(S38="Excluded", INDEX('Round 4'!$A$12:$M$617, MATCH($A38, 'Round 4'!$A$12:$A$617, 0), 3)))))</f>
        <v>Complete</v>
      </c>
      <c r="U38" s="10" t="str">
        <f>IF('Round 4'!$A$4="Complete", "Complete", IF(T38="N/A", "N/A", IF(T38="No Transfer", T38, IF(INDEX('Ballot Data'!$1:$1048576, MATCH($A38, 'Ballot Data'!$A:$A, 0), MATCH(T38, 'Ballot Data'!$A$3:$U$3, 0))="", "Exhausted", INDEX('Ballot Data'!$1:$1048576, MATCH($A38, 'Ballot Data'!$A:$A, 0), MATCH(T38, 'Ballot Data'!$A$3:$U$3, 0))))))</f>
        <v>Complete</v>
      </c>
      <c r="V38" s="15" t="str">
        <f t="shared" si="3"/>
        <v>Complete</v>
      </c>
      <c r="W38" t="str">
        <f>IF(V38="Complete", V38, IF(V38="N/A", "N/A", INDEX('Ballot Data'!$1:$1048576, MATCH($A38, 'Ballot Data'!$A:$A, 0), MATCH(V38, 'Ballot Data'!$A$3:$T$3, 0))))</f>
        <v>Complete</v>
      </c>
      <c r="X38" t="str">
        <f>IF(V38="N/A", "N/A", IF(W38='Round 5'!$A$10, "Elected", IF(W38='Round 5'!$A$7, "Excluded", IF('Round 5'!$A$4="Complete", "Complete", "Viable"))))</f>
        <v>Complete</v>
      </c>
      <c r="Y38" s="21" t="str">
        <f>IF('Round 5'!$A$4="Complete", "Complete", IF(X38="N/A", "N/A", IF(X38="Viable", "No Transfer", IF(X38="Excluded", INDEX('Round 5'!$A$12:$M$617, MATCH($A38, 'Round 5'!$A$12:$A$617, 0), 3)))))</f>
        <v>Complete</v>
      </c>
      <c r="Z38" s="10" t="str">
        <f>IF('Round 5'!$A$4="Complete", "Complete", IF(Y38="N/A", "N/A", IF(Y38="No Transfer", Y38, IF(INDEX('Ballot Data'!$1:$1048576, MATCH($A38, 'Ballot Data'!$A:$A, 0), MATCH(Y38, 'Ballot Data'!$A$3:$U$3, 0))="", "Exhausted", INDEX('Ballot Data'!$1:$1048576, MATCH($A38, 'Ballot Data'!$A:$A, 0), MATCH(Y38, 'Ballot Data'!$A$3:$U$3, 0))))))</f>
        <v>Complete</v>
      </c>
      <c r="AA38" s="15" t="str">
        <f t="shared" si="4"/>
        <v>Complete</v>
      </c>
      <c r="AB38" t="str">
        <f>IF(AA38="Complete", AA38, IF(AA38="N/A", "N/A", INDEX('Ballot Data'!$1:$1048576, MATCH($A38, 'Ballot Data'!$A:$A, 0), MATCH(AA38, 'Ballot Data'!$A$3:$T$3, 0))))</f>
        <v>Complete</v>
      </c>
      <c r="AC38" t="str">
        <f>IF(AA38="N/A", "N/A", IF(AB38='Round 6'!$A$10, "Elected", IF(AB38='Round 6'!$A$7, "Excluded", IF('Round 6'!$A$4="Complete", "Complete", "Viable"))))</f>
        <v>Complete</v>
      </c>
      <c r="AD38" s="21" t="str">
        <f>IF('Round 6'!$A$4="Complete", "Complete", IF(AC38="N/A", "N/A", IF(AC38="Viable", "No Transfer", IF(AC38="Excluded", INDEX('Round 6'!$A$12:$M$617, MATCH($A38, 'Round 6'!$A$12:$A$617, 0), 3)))))</f>
        <v>Complete</v>
      </c>
      <c r="AE38" s="10" t="str">
        <f>IF('Round 6'!$A$4="Complete", "Complete", IF(AD38="N/A", "N/A", IF(AD38="No Transfer", AD38, IF(INDEX('Ballot Data'!$1:$1048576, MATCH($A38, 'Ballot Data'!$A:$A, 0), MATCH(AD38, 'Ballot Data'!$A$3:$U$3, 0))="", "Exhausted", INDEX('Ballot Data'!$1:$1048576, MATCH($A38, 'Ballot Data'!$A:$A, 0), MATCH(AD38, 'Ballot Data'!$A$3:$U$3, 0))))))</f>
        <v>Complete</v>
      </c>
      <c r="AF38" s="15" t="str">
        <f t="shared" si="5"/>
        <v>Complete</v>
      </c>
      <c r="AG38" t="str">
        <f>IF(AF38="Complete", AF38, IF(AF38="N/A", "N/A", INDEX('Ballot Data'!$1:$1048576, MATCH($A38, 'Ballot Data'!$A:$A, 0), MATCH(AF38, 'Ballot Data'!$A$3:$T$3, 0))))</f>
        <v>Complete</v>
      </c>
      <c r="AH38" t="str">
        <f>IF(AF38="N/A", "N/A", IF(AG38='Round 7'!$A$10, "Elected", IF(AG38='Round 7'!$A$7, "Excluded", IF('Round 7'!$A$4="Complete", "Complete", "Viable"))))</f>
        <v>Complete</v>
      </c>
      <c r="AI38" s="21" t="str">
        <f>IF('Round 7'!$A$4="Complete", "Complete", IF(AH38="N/A", "N/A", IF(AH38="Viable", "No Transfer", IF(AH38="Excluded", INDEX('Round 7'!$A$12:$M$617, MATCH($A38, 'Round 7'!$A$12:$A$617, 0), 3)))))</f>
        <v>Complete</v>
      </c>
      <c r="AJ38" s="10" t="str">
        <f>IF('Round 7'!$A$4="Complete", "Complete", IF(AI38="N/A", "N/A", IF(AI38="No Transfer", AI38, IF(INDEX('Ballot Data'!$1:$1048576, MATCH($A38, 'Ballot Data'!$A:$A, 0), MATCH(AI38, 'Ballot Data'!$A$3:$U$3, 0))="", "Exhausted", INDEX('Ballot Data'!$1:$1048576, MATCH($A38, 'Ballot Data'!$A:$A, 0), MATCH(AI38, 'Ballot Data'!$A$3:$U$3, 0))))))</f>
        <v>Complete</v>
      </c>
      <c r="AK38" s="15" t="str">
        <f t="shared" si="6"/>
        <v>Complete</v>
      </c>
      <c r="AL38" t="str">
        <f>IF(AK38="Complete", AK38, IF(AK38="N/A", "N/A", INDEX('Ballot Data'!$1:$1048576, MATCH($A38, 'Ballot Data'!$A:$A, 0), MATCH(AK38, 'Ballot Data'!$A$3:$T$3, 0))))</f>
        <v>Complete</v>
      </c>
      <c r="AM38" t="str">
        <f>IF(AK38="N/A", "N/A", IF(AL38='Round 8'!$A$10, "Elected", IF(AL38='Round 8'!$A$7, "Excluded", IF('Round 8'!$A$4="Complete", "Complete", "Viable"))))</f>
        <v>Complete</v>
      </c>
      <c r="AN38" s="21" t="str">
        <f>IF('Round 8'!$A$4="Complete", "Complete", IF(AM38="N/A", "N/A", IF(AM38="Viable", "No Transfer", IF(AM38="Excluded", INDEX('Round 8'!$A$12:$M$617, MATCH($A38, 'Round 8'!$A$12:$A$617, 0), 3)))))</f>
        <v>Complete</v>
      </c>
      <c r="AO38" s="10" t="str">
        <f>IF('Round 8'!$A$4="Complete", "Complete", IF(AN38="N/A", "N/A", IF(AN38="No Transfer", AN38, IF(INDEX('Ballot Data'!$1:$1048576, MATCH($A38, 'Ballot Data'!$A:$A, 0), MATCH(AN38, 'Ballot Data'!$A$3:$U$3, 0))="", "Exhausted", INDEX('Ballot Data'!$1:$1048576, MATCH($A38, 'Ballot Data'!$A:$A, 0), MATCH(AN38, 'Ballot Data'!$A$3:$U$3, 0))))))</f>
        <v>Complete</v>
      </c>
      <c r="AP38" s="15" t="str">
        <f t="shared" si="7"/>
        <v>Complete</v>
      </c>
      <c r="AQ38" t="str">
        <f>IF(AP38="Complete", AP38, IF(AP38="N/A", "N/A", INDEX('Ballot Data'!$1:$1048576, MATCH($A38, 'Ballot Data'!$A:$A, 0), MATCH(AP38, 'Ballot Data'!$A$3:$T$3, 0))))</f>
        <v>Complete</v>
      </c>
      <c r="AR38" t="str">
        <f>IF(AP38="N/A", "N/A", IF(AQ38='Round 9'!$A$10, "Elected", IF(AQ38='Round 9'!$A$7, "Excluded", IF('Round 9'!$A$4="Complete", "Complete", "Viable"))))</f>
        <v>Complete</v>
      </c>
      <c r="AS38" s="21" t="str">
        <f>IF('Round 9'!$A$4="Complete", "Complete", IF(AR38="N/A", "N/A", IF(AR38="Viable", "No Transfer", IF(AR38="Excluded", INDEX('Round 9'!$A$12:$M$617, MATCH($A38, 'Round 9'!$A$12:$A$617, 0), 3)))))</f>
        <v>Complete</v>
      </c>
      <c r="AT38" s="10" t="str">
        <f>IF('Round 9'!$A$4="Complete", "Complete", IF(AS38="N/A", "N/A", IF(AS38="No Transfer", AS38, IF(INDEX('Ballot Data'!$1:$1048576, MATCH($A38, 'Ballot Data'!$A:$A, 0), MATCH(AS38, 'Ballot Data'!$A$3:$U$3, 0))="", "Exhausted", INDEX('Ballot Data'!$1:$1048576, MATCH($A38, 'Ballot Data'!$A:$A, 0), MATCH(AS38, 'Ballot Data'!$A$3:$U$3, 0))))))</f>
        <v>Complete</v>
      </c>
      <c r="AU38" s="15" t="str">
        <f t="shared" si="8"/>
        <v>Complete</v>
      </c>
      <c r="AV38" t="str">
        <f>IF(AU38="Complete", AU38, IF(AU38="N/A", "N/A", INDEX('Ballot Data'!$1:$1048576, MATCH($A38, 'Ballot Data'!$A:$A, 0), MATCH(AU38, 'Ballot Data'!$A$3:$T$3, 0))))</f>
        <v>Complete</v>
      </c>
      <c r="AW38" t="str">
        <f>IF(AU38="N/A", "N/A", IF(AV38='Round 10'!$A$10, "Elected", IF(AV38='Round 10'!$A$7, "Excluded", IF('Round 10'!$A$4="Complete", "Complete", "Viable"))))</f>
        <v>Complete</v>
      </c>
      <c r="AX38" s="21" t="str">
        <f>IF('Round 10'!$A$4="Complete", "Complete", IF(AW38="N/A", "N/A", IF(AW38="Viable", "No Transfer", IF(AW38="Excluded", INDEX('Round 10'!$A$12:$M$617, MATCH($A38, 'Round 10'!$A$12:$A$617, 0), 3)))))</f>
        <v>Complete</v>
      </c>
      <c r="AY38" s="10" t="str">
        <f>IF('Round 10'!$A$4="Complete", "Complete", IF(AX38="N/A", "N/A", IF(AX38="No Transfer", AX38, IF(INDEX('Ballot Data'!$1:$1048576, MATCH($A38, 'Ballot Data'!$A:$A, 0), MATCH(AX38, 'Ballot Data'!$A$3:$U$3, 0))="", "Exhausted", INDEX('Ballot Data'!$1:$1048576, MATCH($A38, 'Ballot Data'!$A:$A, 0), MATCH(AX38, 'Ballot Data'!$A$3:$U$3, 0))))))</f>
        <v>Complete</v>
      </c>
    </row>
    <row r="39" spans="1:51" x14ac:dyDescent="0.25">
      <c r="A39">
        <f>'Ballot Data'!A40</f>
        <v>309</v>
      </c>
      <c r="B39">
        <v>1</v>
      </c>
      <c r="C39" t="str">
        <f>INDEX('Ballot Data'!$1:$1048576, MATCH($A39, 'Ballot Data'!$A:$A, 0), MATCH(B39, 'Ballot Data'!$A$3:$T$3, 0))</f>
        <v>Franklin Civantos</v>
      </c>
      <c r="D39" t="str">
        <f>IF(C39='Round 1'!$A$10, "Elected", IF(C39='Round 1'!$A$7, "Excluded", IF('Round 1'!$A$4="Complete", "Complete", "Viable")))</f>
        <v>Viable</v>
      </c>
      <c r="E39" s="21" t="str">
        <f>IF('Round 1'!$A$4="Complete", "Complete", IF(D39="N/A", "N/A", IF(D39="Viable", "No Transfer", IF(D39="Excluded", INDEX('Round 1'!$A$12:$M$617, MATCH($A39, 'Round 1'!$A$12:$A$617, 0), 3)))))</f>
        <v>No Transfer</v>
      </c>
      <c r="F39" s="10" t="str">
        <f>IF('Round 1'!$A$4="Complete", "Complete", IF(E39="N/A", "N/A", IF(E39="No Transfer", E39, IF(INDEX('Ballot Data'!$1:$1048576, MATCH($A39, 'Ballot Data'!$A:$A, 0), MATCH(E39, 'Ballot Data'!$A$3:$U$3, 0))="", "Exhausted", INDEX('Ballot Data'!$1:$1048576, MATCH($A39, 'Ballot Data'!$A:$A, 0), MATCH(E39, 'Ballot Data'!$A$3:$U$3, 0))))))</f>
        <v>No Transfer</v>
      </c>
      <c r="G39" s="15">
        <f t="shared" si="9"/>
        <v>1</v>
      </c>
      <c r="H39" t="str">
        <f>IF(G39="Complete", G39, IF(G39="N/A", "N/A", INDEX('Ballot Data'!$1:$1048576, MATCH($A39, 'Ballot Data'!$A:$A, 0), MATCH(G39, 'Ballot Data'!$A$3:$T$3, 0))))</f>
        <v>Franklin Civantos</v>
      </c>
      <c r="I39" t="str">
        <f>IF(G39="N/A", "N/A", IF(H39='Round 2'!$A$10, "Elected", IF(H39='Round 2'!$A$7, "Excluded", IF('Round 2'!$A$4="Complete", "Complete", "Viable"))))</f>
        <v>Viable</v>
      </c>
      <c r="J39" s="21" t="str">
        <f>IF('Round 2'!$A$4="Complete", "Complete", IF(I39="N/A", "N/A", IF(I39="Viable", "No Transfer", IF(I39="Excluded", INDEX('Round 2'!$A$12:$M$617, MATCH($A39, 'Round 2'!$A$12:$A$617, 0), 3)))))</f>
        <v>No Transfer</v>
      </c>
      <c r="K39" s="10" t="str">
        <f>IF('Round 2'!$A$4="Complete", "Complete", IF(J39="N/A", "N/A", IF(J39="No Transfer", J39, IF(INDEX('Ballot Data'!$1:$1048576, MATCH($A39, 'Ballot Data'!$A:$A, 0), MATCH(J39, 'Ballot Data'!$A$3:$U$3, 0))="", "Exhausted", INDEX('Ballot Data'!$1:$1048576, MATCH($A39, 'Ballot Data'!$A:$A, 0), MATCH(J39, 'Ballot Data'!$A$3:$U$3, 0))))))</f>
        <v>No Transfer</v>
      </c>
      <c r="L39" s="15">
        <f t="shared" si="10"/>
        <v>1</v>
      </c>
      <c r="M39" t="str">
        <f>IF(L39="Complete", L39, IF(L39="N/A", "N/A", INDEX('Ballot Data'!$1:$1048576, MATCH($A39, 'Ballot Data'!$A:$A, 0), MATCH(L39, 'Ballot Data'!$A$3:$T$3, 0))))</f>
        <v>Franklin Civantos</v>
      </c>
      <c r="N39" t="str">
        <f>IF(L39="N/A", "N/A", IF(M39='Round 3'!$A$10, "Elected", IF(M39='Round 3'!$A$7, "Excluded", IF('Round 3'!$A$4="Complete", "Complete", "Viable"))))</f>
        <v>Elected</v>
      </c>
      <c r="O39" s="21" t="str">
        <f>IF('Round 3'!$A$4="Complete", "Complete", IF(N39="N/A", "N/A", IF(N39="Viable", "No Transfer", IF(N39="Excluded", INDEX('Round 3'!$A$12:$M$617, MATCH($A39, 'Round 3'!$A$12:$A$617, 0), 3)))))</f>
        <v>Complete</v>
      </c>
      <c r="P39" s="10" t="str">
        <f>IF('Round 3'!$A$4="Complete", "Complete", IF(O39="N/A", "N/A", IF(O39="No Transfer", O39, IF(INDEX('Ballot Data'!$1:$1048576, MATCH($A39, 'Ballot Data'!$A:$A, 0), MATCH(O39, 'Ballot Data'!$A$3:$U$3, 0))="", "Exhausted", INDEX('Ballot Data'!$1:$1048576, MATCH($A39, 'Ballot Data'!$A:$A, 0), MATCH(O39, 'Ballot Data'!$A$3:$U$3, 0))))))</f>
        <v>Complete</v>
      </c>
      <c r="Q39" s="15" t="str">
        <f t="shared" si="2"/>
        <v>Complete</v>
      </c>
      <c r="R39" t="str">
        <f>IF(Q39="Complete", Q39, IF(Q39="N/A", "N/A", INDEX('Ballot Data'!$1:$1048576, MATCH($A39, 'Ballot Data'!$A:$A, 0), MATCH(Q39, 'Ballot Data'!$A$3:$T$3, 0))))</f>
        <v>Complete</v>
      </c>
      <c r="S39" t="str">
        <f>IF(Q39="N/A", "N/A", IF(R39='Round 4'!$A$10, "Elected", IF(R39='Round 4'!$A$7, "Excluded", IF('Round 4'!$A$4="Complete", "Complete", "Viable"))))</f>
        <v>Complete</v>
      </c>
      <c r="T39" s="21" t="str">
        <f>IF('Round 4'!$A$4="Complete", "Complete", IF(S39="N/A", "N/A", IF(S39="Viable", "No Transfer", IF(S39="Excluded", INDEX('Round 4'!$A$12:$M$617, MATCH($A39, 'Round 4'!$A$12:$A$617, 0), 3)))))</f>
        <v>Complete</v>
      </c>
      <c r="U39" s="10" t="str">
        <f>IF('Round 4'!$A$4="Complete", "Complete", IF(T39="N/A", "N/A", IF(T39="No Transfer", T39, IF(INDEX('Ballot Data'!$1:$1048576, MATCH($A39, 'Ballot Data'!$A:$A, 0), MATCH(T39, 'Ballot Data'!$A$3:$U$3, 0))="", "Exhausted", INDEX('Ballot Data'!$1:$1048576, MATCH($A39, 'Ballot Data'!$A:$A, 0), MATCH(T39, 'Ballot Data'!$A$3:$U$3, 0))))))</f>
        <v>Complete</v>
      </c>
      <c r="V39" s="15" t="str">
        <f t="shared" si="3"/>
        <v>Complete</v>
      </c>
      <c r="W39" t="str">
        <f>IF(V39="Complete", V39, IF(V39="N/A", "N/A", INDEX('Ballot Data'!$1:$1048576, MATCH($A39, 'Ballot Data'!$A:$A, 0), MATCH(V39, 'Ballot Data'!$A$3:$T$3, 0))))</f>
        <v>Complete</v>
      </c>
      <c r="X39" t="str">
        <f>IF(V39="N/A", "N/A", IF(W39='Round 5'!$A$10, "Elected", IF(W39='Round 5'!$A$7, "Excluded", IF('Round 5'!$A$4="Complete", "Complete", "Viable"))))</f>
        <v>Complete</v>
      </c>
      <c r="Y39" s="21" t="str">
        <f>IF('Round 5'!$A$4="Complete", "Complete", IF(X39="N/A", "N/A", IF(X39="Viable", "No Transfer", IF(X39="Excluded", INDEX('Round 5'!$A$12:$M$617, MATCH($A39, 'Round 5'!$A$12:$A$617, 0), 3)))))</f>
        <v>Complete</v>
      </c>
      <c r="Z39" s="10" t="str">
        <f>IF('Round 5'!$A$4="Complete", "Complete", IF(Y39="N/A", "N/A", IF(Y39="No Transfer", Y39, IF(INDEX('Ballot Data'!$1:$1048576, MATCH($A39, 'Ballot Data'!$A:$A, 0), MATCH(Y39, 'Ballot Data'!$A$3:$U$3, 0))="", "Exhausted", INDEX('Ballot Data'!$1:$1048576, MATCH($A39, 'Ballot Data'!$A:$A, 0), MATCH(Y39, 'Ballot Data'!$A$3:$U$3, 0))))))</f>
        <v>Complete</v>
      </c>
      <c r="AA39" s="15" t="str">
        <f t="shared" si="4"/>
        <v>Complete</v>
      </c>
      <c r="AB39" t="str">
        <f>IF(AA39="Complete", AA39, IF(AA39="N/A", "N/A", INDEX('Ballot Data'!$1:$1048576, MATCH($A39, 'Ballot Data'!$A:$A, 0), MATCH(AA39, 'Ballot Data'!$A$3:$T$3, 0))))</f>
        <v>Complete</v>
      </c>
      <c r="AC39" t="str">
        <f>IF(AA39="N/A", "N/A", IF(AB39='Round 6'!$A$10, "Elected", IF(AB39='Round 6'!$A$7, "Excluded", IF('Round 6'!$A$4="Complete", "Complete", "Viable"))))</f>
        <v>Complete</v>
      </c>
      <c r="AD39" s="21" t="str">
        <f>IF('Round 6'!$A$4="Complete", "Complete", IF(AC39="N/A", "N/A", IF(AC39="Viable", "No Transfer", IF(AC39="Excluded", INDEX('Round 6'!$A$12:$M$617, MATCH($A39, 'Round 6'!$A$12:$A$617, 0), 3)))))</f>
        <v>Complete</v>
      </c>
      <c r="AE39" s="10" t="str">
        <f>IF('Round 6'!$A$4="Complete", "Complete", IF(AD39="N/A", "N/A", IF(AD39="No Transfer", AD39, IF(INDEX('Ballot Data'!$1:$1048576, MATCH($A39, 'Ballot Data'!$A:$A, 0), MATCH(AD39, 'Ballot Data'!$A$3:$U$3, 0))="", "Exhausted", INDEX('Ballot Data'!$1:$1048576, MATCH($A39, 'Ballot Data'!$A:$A, 0), MATCH(AD39, 'Ballot Data'!$A$3:$U$3, 0))))))</f>
        <v>Complete</v>
      </c>
      <c r="AF39" s="15" t="str">
        <f t="shared" si="5"/>
        <v>Complete</v>
      </c>
      <c r="AG39" t="str">
        <f>IF(AF39="Complete", AF39, IF(AF39="N/A", "N/A", INDEX('Ballot Data'!$1:$1048576, MATCH($A39, 'Ballot Data'!$A:$A, 0), MATCH(AF39, 'Ballot Data'!$A$3:$T$3, 0))))</f>
        <v>Complete</v>
      </c>
      <c r="AH39" t="str">
        <f>IF(AF39="N/A", "N/A", IF(AG39='Round 7'!$A$10, "Elected", IF(AG39='Round 7'!$A$7, "Excluded", IF('Round 7'!$A$4="Complete", "Complete", "Viable"))))</f>
        <v>Complete</v>
      </c>
      <c r="AI39" s="21" t="str">
        <f>IF('Round 7'!$A$4="Complete", "Complete", IF(AH39="N/A", "N/A", IF(AH39="Viable", "No Transfer", IF(AH39="Excluded", INDEX('Round 7'!$A$12:$M$617, MATCH($A39, 'Round 7'!$A$12:$A$617, 0), 3)))))</f>
        <v>Complete</v>
      </c>
      <c r="AJ39" s="10" t="str">
        <f>IF('Round 7'!$A$4="Complete", "Complete", IF(AI39="N/A", "N/A", IF(AI39="No Transfer", AI39, IF(INDEX('Ballot Data'!$1:$1048576, MATCH($A39, 'Ballot Data'!$A:$A, 0), MATCH(AI39, 'Ballot Data'!$A$3:$U$3, 0))="", "Exhausted", INDEX('Ballot Data'!$1:$1048576, MATCH($A39, 'Ballot Data'!$A:$A, 0), MATCH(AI39, 'Ballot Data'!$A$3:$U$3, 0))))))</f>
        <v>Complete</v>
      </c>
      <c r="AK39" s="15" t="str">
        <f t="shared" si="6"/>
        <v>Complete</v>
      </c>
      <c r="AL39" t="str">
        <f>IF(AK39="Complete", AK39, IF(AK39="N/A", "N/A", INDEX('Ballot Data'!$1:$1048576, MATCH($A39, 'Ballot Data'!$A:$A, 0), MATCH(AK39, 'Ballot Data'!$A$3:$T$3, 0))))</f>
        <v>Complete</v>
      </c>
      <c r="AM39" t="str">
        <f>IF(AK39="N/A", "N/A", IF(AL39='Round 8'!$A$10, "Elected", IF(AL39='Round 8'!$A$7, "Excluded", IF('Round 8'!$A$4="Complete", "Complete", "Viable"))))</f>
        <v>Complete</v>
      </c>
      <c r="AN39" s="21" t="str">
        <f>IF('Round 8'!$A$4="Complete", "Complete", IF(AM39="N/A", "N/A", IF(AM39="Viable", "No Transfer", IF(AM39="Excluded", INDEX('Round 8'!$A$12:$M$617, MATCH($A39, 'Round 8'!$A$12:$A$617, 0), 3)))))</f>
        <v>Complete</v>
      </c>
      <c r="AO39" s="10" t="str">
        <f>IF('Round 8'!$A$4="Complete", "Complete", IF(AN39="N/A", "N/A", IF(AN39="No Transfer", AN39, IF(INDEX('Ballot Data'!$1:$1048576, MATCH($A39, 'Ballot Data'!$A:$A, 0), MATCH(AN39, 'Ballot Data'!$A$3:$U$3, 0))="", "Exhausted", INDEX('Ballot Data'!$1:$1048576, MATCH($A39, 'Ballot Data'!$A:$A, 0), MATCH(AN39, 'Ballot Data'!$A$3:$U$3, 0))))))</f>
        <v>Complete</v>
      </c>
      <c r="AP39" s="15" t="str">
        <f t="shared" si="7"/>
        <v>Complete</v>
      </c>
      <c r="AQ39" t="str">
        <f>IF(AP39="Complete", AP39, IF(AP39="N/A", "N/A", INDEX('Ballot Data'!$1:$1048576, MATCH($A39, 'Ballot Data'!$A:$A, 0), MATCH(AP39, 'Ballot Data'!$A$3:$T$3, 0))))</f>
        <v>Complete</v>
      </c>
      <c r="AR39" t="str">
        <f>IF(AP39="N/A", "N/A", IF(AQ39='Round 9'!$A$10, "Elected", IF(AQ39='Round 9'!$A$7, "Excluded", IF('Round 9'!$A$4="Complete", "Complete", "Viable"))))</f>
        <v>Complete</v>
      </c>
      <c r="AS39" s="21" t="str">
        <f>IF('Round 9'!$A$4="Complete", "Complete", IF(AR39="N/A", "N/A", IF(AR39="Viable", "No Transfer", IF(AR39="Excluded", INDEX('Round 9'!$A$12:$M$617, MATCH($A39, 'Round 9'!$A$12:$A$617, 0), 3)))))</f>
        <v>Complete</v>
      </c>
      <c r="AT39" s="10" t="str">
        <f>IF('Round 9'!$A$4="Complete", "Complete", IF(AS39="N/A", "N/A", IF(AS39="No Transfer", AS39, IF(INDEX('Ballot Data'!$1:$1048576, MATCH($A39, 'Ballot Data'!$A:$A, 0), MATCH(AS39, 'Ballot Data'!$A$3:$U$3, 0))="", "Exhausted", INDEX('Ballot Data'!$1:$1048576, MATCH($A39, 'Ballot Data'!$A:$A, 0), MATCH(AS39, 'Ballot Data'!$A$3:$U$3, 0))))))</f>
        <v>Complete</v>
      </c>
      <c r="AU39" s="15" t="str">
        <f t="shared" si="8"/>
        <v>Complete</v>
      </c>
      <c r="AV39" t="str">
        <f>IF(AU39="Complete", AU39, IF(AU39="N/A", "N/A", INDEX('Ballot Data'!$1:$1048576, MATCH($A39, 'Ballot Data'!$A:$A, 0), MATCH(AU39, 'Ballot Data'!$A$3:$T$3, 0))))</f>
        <v>Complete</v>
      </c>
      <c r="AW39" t="str">
        <f>IF(AU39="N/A", "N/A", IF(AV39='Round 10'!$A$10, "Elected", IF(AV39='Round 10'!$A$7, "Excluded", IF('Round 10'!$A$4="Complete", "Complete", "Viable"))))</f>
        <v>Complete</v>
      </c>
      <c r="AX39" s="21" t="str">
        <f>IF('Round 10'!$A$4="Complete", "Complete", IF(AW39="N/A", "N/A", IF(AW39="Viable", "No Transfer", IF(AW39="Excluded", INDEX('Round 10'!$A$12:$M$617, MATCH($A39, 'Round 10'!$A$12:$A$617, 0), 3)))))</f>
        <v>Complete</v>
      </c>
      <c r="AY39" s="10" t="str">
        <f>IF('Round 10'!$A$4="Complete", "Complete", IF(AX39="N/A", "N/A", IF(AX39="No Transfer", AX39, IF(INDEX('Ballot Data'!$1:$1048576, MATCH($A39, 'Ballot Data'!$A:$A, 0), MATCH(AX39, 'Ballot Data'!$A$3:$U$3, 0))="", "Exhausted", INDEX('Ballot Data'!$1:$1048576, MATCH($A39, 'Ballot Data'!$A:$A, 0), MATCH(AX39, 'Ballot Data'!$A$3:$U$3, 0))))))</f>
        <v>Complete</v>
      </c>
    </row>
    <row r="40" spans="1:51" x14ac:dyDescent="0.25">
      <c r="A40">
        <f>'Ballot Data'!A41</f>
        <v>152</v>
      </c>
      <c r="B40">
        <v>1</v>
      </c>
      <c r="C40" t="str">
        <f>INDEX('Ballot Data'!$1:$1048576, MATCH($A40, 'Ballot Data'!$A:$A, 0), MATCH(B40, 'Ballot Data'!$A$3:$T$3, 0))</f>
        <v>Franklin Civantos</v>
      </c>
      <c r="D40" t="str">
        <f>IF(C40='Round 1'!$A$10, "Elected", IF(C40='Round 1'!$A$7, "Excluded", IF('Round 1'!$A$4="Complete", "Complete", "Viable")))</f>
        <v>Viable</v>
      </c>
      <c r="E40" s="21" t="str">
        <f>IF('Round 1'!$A$4="Complete", "Complete", IF(D40="N/A", "N/A", IF(D40="Viable", "No Transfer", IF(D40="Excluded", INDEX('Round 1'!$A$12:$M$617, MATCH($A40, 'Round 1'!$A$12:$A$617, 0), 3)))))</f>
        <v>No Transfer</v>
      </c>
      <c r="F40" s="10" t="str">
        <f>IF('Round 1'!$A$4="Complete", "Complete", IF(E40="N/A", "N/A", IF(E40="No Transfer", E40, IF(INDEX('Ballot Data'!$1:$1048576, MATCH($A40, 'Ballot Data'!$A:$A, 0), MATCH(E40, 'Ballot Data'!$A$3:$U$3, 0))="", "Exhausted", INDEX('Ballot Data'!$1:$1048576, MATCH($A40, 'Ballot Data'!$A:$A, 0), MATCH(E40, 'Ballot Data'!$A$3:$U$3, 0))))))</f>
        <v>No Transfer</v>
      </c>
      <c r="G40" s="15">
        <f t="shared" si="9"/>
        <v>1</v>
      </c>
      <c r="H40" t="str">
        <f>IF(G40="Complete", G40, IF(G40="N/A", "N/A", INDEX('Ballot Data'!$1:$1048576, MATCH($A40, 'Ballot Data'!$A:$A, 0), MATCH(G40, 'Ballot Data'!$A$3:$T$3, 0))))</f>
        <v>Franklin Civantos</v>
      </c>
      <c r="I40" t="str">
        <f>IF(G40="N/A", "N/A", IF(H40='Round 2'!$A$10, "Elected", IF(H40='Round 2'!$A$7, "Excluded", IF('Round 2'!$A$4="Complete", "Complete", "Viable"))))</f>
        <v>Viable</v>
      </c>
      <c r="J40" s="21" t="str">
        <f>IF('Round 2'!$A$4="Complete", "Complete", IF(I40="N/A", "N/A", IF(I40="Viable", "No Transfer", IF(I40="Excluded", INDEX('Round 2'!$A$12:$M$617, MATCH($A40, 'Round 2'!$A$12:$A$617, 0), 3)))))</f>
        <v>No Transfer</v>
      </c>
      <c r="K40" s="10" t="str">
        <f>IF('Round 2'!$A$4="Complete", "Complete", IF(J40="N/A", "N/A", IF(J40="No Transfer", J40, IF(INDEX('Ballot Data'!$1:$1048576, MATCH($A40, 'Ballot Data'!$A:$A, 0), MATCH(J40, 'Ballot Data'!$A$3:$U$3, 0))="", "Exhausted", INDEX('Ballot Data'!$1:$1048576, MATCH($A40, 'Ballot Data'!$A:$A, 0), MATCH(J40, 'Ballot Data'!$A$3:$U$3, 0))))))</f>
        <v>No Transfer</v>
      </c>
      <c r="L40" s="15">
        <f t="shared" si="10"/>
        <v>1</v>
      </c>
      <c r="M40" t="str">
        <f>IF(L40="Complete", L40, IF(L40="N/A", "N/A", INDEX('Ballot Data'!$1:$1048576, MATCH($A40, 'Ballot Data'!$A:$A, 0), MATCH(L40, 'Ballot Data'!$A$3:$T$3, 0))))</f>
        <v>Franklin Civantos</v>
      </c>
      <c r="N40" t="str">
        <f>IF(L40="N/A", "N/A", IF(M40='Round 3'!$A$10, "Elected", IF(M40='Round 3'!$A$7, "Excluded", IF('Round 3'!$A$4="Complete", "Complete", "Viable"))))</f>
        <v>Elected</v>
      </c>
      <c r="O40" s="21" t="str">
        <f>IF('Round 3'!$A$4="Complete", "Complete", IF(N40="N/A", "N/A", IF(N40="Viable", "No Transfer", IF(N40="Excluded", INDEX('Round 3'!$A$12:$M$617, MATCH($A40, 'Round 3'!$A$12:$A$617, 0), 3)))))</f>
        <v>Complete</v>
      </c>
      <c r="P40" s="10" t="str">
        <f>IF('Round 3'!$A$4="Complete", "Complete", IF(O40="N/A", "N/A", IF(O40="No Transfer", O40, IF(INDEX('Ballot Data'!$1:$1048576, MATCH($A40, 'Ballot Data'!$A:$A, 0), MATCH(O40, 'Ballot Data'!$A$3:$U$3, 0))="", "Exhausted", INDEX('Ballot Data'!$1:$1048576, MATCH($A40, 'Ballot Data'!$A:$A, 0), MATCH(O40, 'Ballot Data'!$A$3:$U$3, 0))))))</f>
        <v>Complete</v>
      </c>
      <c r="Q40" s="15" t="str">
        <f t="shared" si="2"/>
        <v>Complete</v>
      </c>
      <c r="R40" t="str">
        <f>IF(Q40="Complete", Q40, IF(Q40="N/A", "N/A", INDEX('Ballot Data'!$1:$1048576, MATCH($A40, 'Ballot Data'!$A:$A, 0), MATCH(Q40, 'Ballot Data'!$A$3:$T$3, 0))))</f>
        <v>Complete</v>
      </c>
      <c r="S40" t="str">
        <f>IF(Q40="N/A", "N/A", IF(R40='Round 4'!$A$10, "Elected", IF(R40='Round 4'!$A$7, "Excluded", IF('Round 4'!$A$4="Complete", "Complete", "Viable"))))</f>
        <v>Complete</v>
      </c>
      <c r="T40" s="21" t="str">
        <f>IF('Round 4'!$A$4="Complete", "Complete", IF(S40="N/A", "N/A", IF(S40="Viable", "No Transfer", IF(S40="Excluded", INDEX('Round 4'!$A$12:$M$617, MATCH($A40, 'Round 4'!$A$12:$A$617, 0), 3)))))</f>
        <v>Complete</v>
      </c>
      <c r="U40" s="10" t="str">
        <f>IF('Round 4'!$A$4="Complete", "Complete", IF(T40="N/A", "N/A", IF(T40="No Transfer", T40, IF(INDEX('Ballot Data'!$1:$1048576, MATCH($A40, 'Ballot Data'!$A:$A, 0), MATCH(T40, 'Ballot Data'!$A$3:$U$3, 0))="", "Exhausted", INDEX('Ballot Data'!$1:$1048576, MATCH($A40, 'Ballot Data'!$A:$A, 0), MATCH(T40, 'Ballot Data'!$A$3:$U$3, 0))))))</f>
        <v>Complete</v>
      </c>
      <c r="V40" s="15" t="str">
        <f t="shared" si="3"/>
        <v>Complete</v>
      </c>
      <c r="W40" t="str">
        <f>IF(V40="Complete", V40, IF(V40="N/A", "N/A", INDEX('Ballot Data'!$1:$1048576, MATCH($A40, 'Ballot Data'!$A:$A, 0), MATCH(V40, 'Ballot Data'!$A$3:$T$3, 0))))</f>
        <v>Complete</v>
      </c>
      <c r="X40" t="str">
        <f>IF(V40="N/A", "N/A", IF(W40='Round 5'!$A$10, "Elected", IF(W40='Round 5'!$A$7, "Excluded", IF('Round 5'!$A$4="Complete", "Complete", "Viable"))))</f>
        <v>Complete</v>
      </c>
      <c r="Y40" s="21" t="str">
        <f>IF('Round 5'!$A$4="Complete", "Complete", IF(X40="N/A", "N/A", IF(X40="Viable", "No Transfer", IF(X40="Excluded", INDEX('Round 5'!$A$12:$M$617, MATCH($A40, 'Round 5'!$A$12:$A$617, 0), 3)))))</f>
        <v>Complete</v>
      </c>
      <c r="Z40" s="10" t="str">
        <f>IF('Round 5'!$A$4="Complete", "Complete", IF(Y40="N/A", "N/A", IF(Y40="No Transfer", Y40, IF(INDEX('Ballot Data'!$1:$1048576, MATCH($A40, 'Ballot Data'!$A:$A, 0), MATCH(Y40, 'Ballot Data'!$A$3:$U$3, 0))="", "Exhausted", INDEX('Ballot Data'!$1:$1048576, MATCH($A40, 'Ballot Data'!$A:$A, 0), MATCH(Y40, 'Ballot Data'!$A$3:$U$3, 0))))))</f>
        <v>Complete</v>
      </c>
      <c r="AA40" s="15" t="str">
        <f t="shared" si="4"/>
        <v>Complete</v>
      </c>
      <c r="AB40" t="str">
        <f>IF(AA40="Complete", AA40, IF(AA40="N/A", "N/A", INDEX('Ballot Data'!$1:$1048576, MATCH($A40, 'Ballot Data'!$A:$A, 0), MATCH(AA40, 'Ballot Data'!$A$3:$T$3, 0))))</f>
        <v>Complete</v>
      </c>
      <c r="AC40" t="str">
        <f>IF(AA40="N/A", "N/A", IF(AB40='Round 6'!$A$10, "Elected", IF(AB40='Round 6'!$A$7, "Excluded", IF('Round 6'!$A$4="Complete", "Complete", "Viable"))))</f>
        <v>Complete</v>
      </c>
      <c r="AD40" s="21" t="str">
        <f>IF('Round 6'!$A$4="Complete", "Complete", IF(AC40="N/A", "N/A", IF(AC40="Viable", "No Transfer", IF(AC40="Excluded", INDEX('Round 6'!$A$12:$M$617, MATCH($A40, 'Round 6'!$A$12:$A$617, 0), 3)))))</f>
        <v>Complete</v>
      </c>
      <c r="AE40" s="10" t="str">
        <f>IF('Round 6'!$A$4="Complete", "Complete", IF(AD40="N/A", "N/A", IF(AD40="No Transfer", AD40, IF(INDEX('Ballot Data'!$1:$1048576, MATCH($A40, 'Ballot Data'!$A:$A, 0), MATCH(AD40, 'Ballot Data'!$A$3:$U$3, 0))="", "Exhausted", INDEX('Ballot Data'!$1:$1048576, MATCH($A40, 'Ballot Data'!$A:$A, 0), MATCH(AD40, 'Ballot Data'!$A$3:$U$3, 0))))))</f>
        <v>Complete</v>
      </c>
      <c r="AF40" s="15" t="str">
        <f t="shared" si="5"/>
        <v>Complete</v>
      </c>
      <c r="AG40" t="str">
        <f>IF(AF40="Complete", AF40, IF(AF40="N/A", "N/A", INDEX('Ballot Data'!$1:$1048576, MATCH($A40, 'Ballot Data'!$A:$A, 0), MATCH(AF40, 'Ballot Data'!$A$3:$T$3, 0))))</f>
        <v>Complete</v>
      </c>
      <c r="AH40" t="str">
        <f>IF(AF40="N/A", "N/A", IF(AG40='Round 7'!$A$10, "Elected", IF(AG40='Round 7'!$A$7, "Excluded", IF('Round 7'!$A$4="Complete", "Complete", "Viable"))))</f>
        <v>Complete</v>
      </c>
      <c r="AI40" s="21" t="str">
        <f>IF('Round 7'!$A$4="Complete", "Complete", IF(AH40="N/A", "N/A", IF(AH40="Viable", "No Transfer", IF(AH40="Excluded", INDEX('Round 7'!$A$12:$M$617, MATCH($A40, 'Round 7'!$A$12:$A$617, 0), 3)))))</f>
        <v>Complete</v>
      </c>
      <c r="AJ40" s="10" t="str">
        <f>IF('Round 7'!$A$4="Complete", "Complete", IF(AI40="N/A", "N/A", IF(AI40="No Transfer", AI40, IF(INDEX('Ballot Data'!$1:$1048576, MATCH($A40, 'Ballot Data'!$A:$A, 0), MATCH(AI40, 'Ballot Data'!$A$3:$U$3, 0))="", "Exhausted", INDEX('Ballot Data'!$1:$1048576, MATCH($A40, 'Ballot Data'!$A:$A, 0), MATCH(AI40, 'Ballot Data'!$A$3:$U$3, 0))))))</f>
        <v>Complete</v>
      </c>
      <c r="AK40" s="15" t="str">
        <f t="shared" si="6"/>
        <v>Complete</v>
      </c>
      <c r="AL40" t="str">
        <f>IF(AK40="Complete", AK40, IF(AK40="N/A", "N/A", INDEX('Ballot Data'!$1:$1048576, MATCH($A40, 'Ballot Data'!$A:$A, 0), MATCH(AK40, 'Ballot Data'!$A$3:$T$3, 0))))</f>
        <v>Complete</v>
      </c>
      <c r="AM40" t="str">
        <f>IF(AK40="N/A", "N/A", IF(AL40='Round 8'!$A$10, "Elected", IF(AL40='Round 8'!$A$7, "Excluded", IF('Round 8'!$A$4="Complete", "Complete", "Viable"))))</f>
        <v>Complete</v>
      </c>
      <c r="AN40" s="21" t="str">
        <f>IF('Round 8'!$A$4="Complete", "Complete", IF(AM40="N/A", "N/A", IF(AM40="Viable", "No Transfer", IF(AM40="Excluded", INDEX('Round 8'!$A$12:$M$617, MATCH($A40, 'Round 8'!$A$12:$A$617, 0), 3)))))</f>
        <v>Complete</v>
      </c>
      <c r="AO40" s="10" t="str">
        <f>IF('Round 8'!$A$4="Complete", "Complete", IF(AN40="N/A", "N/A", IF(AN40="No Transfer", AN40, IF(INDEX('Ballot Data'!$1:$1048576, MATCH($A40, 'Ballot Data'!$A:$A, 0), MATCH(AN40, 'Ballot Data'!$A$3:$U$3, 0))="", "Exhausted", INDEX('Ballot Data'!$1:$1048576, MATCH($A40, 'Ballot Data'!$A:$A, 0), MATCH(AN40, 'Ballot Data'!$A$3:$U$3, 0))))))</f>
        <v>Complete</v>
      </c>
      <c r="AP40" s="15" t="str">
        <f t="shared" si="7"/>
        <v>Complete</v>
      </c>
      <c r="AQ40" t="str">
        <f>IF(AP40="Complete", AP40, IF(AP40="N/A", "N/A", INDEX('Ballot Data'!$1:$1048576, MATCH($A40, 'Ballot Data'!$A:$A, 0), MATCH(AP40, 'Ballot Data'!$A$3:$T$3, 0))))</f>
        <v>Complete</v>
      </c>
      <c r="AR40" t="str">
        <f>IF(AP40="N/A", "N/A", IF(AQ40='Round 9'!$A$10, "Elected", IF(AQ40='Round 9'!$A$7, "Excluded", IF('Round 9'!$A$4="Complete", "Complete", "Viable"))))</f>
        <v>Complete</v>
      </c>
      <c r="AS40" s="21" t="str">
        <f>IF('Round 9'!$A$4="Complete", "Complete", IF(AR40="N/A", "N/A", IF(AR40="Viable", "No Transfer", IF(AR40="Excluded", INDEX('Round 9'!$A$12:$M$617, MATCH($A40, 'Round 9'!$A$12:$A$617, 0), 3)))))</f>
        <v>Complete</v>
      </c>
      <c r="AT40" s="10" t="str">
        <f>IF('Round 9'!$A$4="Complete", "Complete", IF(AS40="N/A", "N/A", IF(AS40="No Transfer", AS40, IF(INDEX('Ballot Data'!$1:$1048576, MATCH($A40, 'Ballot Data'!$A:$A, 0), MATCH(AS40, 'Ballot Data'!$A$3:$U$3, 0))="", "Exhausted", INDEX('Ballot Data'!$1:$1048576, MATCH($A40, 'Ballot Data'!$A:$A, 0), MATCH(AS40, 'Ballot Data'!$A$3:$U$3, 0))))))</f>
        <v>Complete</v>
      </c>
      <c r="AU40" s="15" t="str">
        <f t="shared" si="8"/>
        <v>Complete</v>
      </c>
      <c r="AV40" t="str">
        <f>IF(AU40="Complete", AU40, IF(AU40="N/A", "N/A", INDEX('Ballot Data'!$1:$1048576, MATCH($A40, 'Ballot Data'!$A:$A, 0), MATCH(AU40, 'Ballot Data'!$A$3:$T$3, 0))))</f>
        <v>Complete</v>
      </c>
      <c r="AW40" t="str">
        <f>IF(AU40="N/A", "N/A", IF(AV40='Round 10'!$A$10, "Elected", IF(AV40='Round 10'!$A$7, "Excluded", IF('Round 10'!$A$4="Complete", "Complete", "Viable"))))</f>
        <v>Complete</v>
      </c>
      <c r="AX40" s="21" t="str">
        <f>IF('Round 10'!$A$4="Complete", "Complete", IF(AW40="N/A", "N/A", IF(AW40="Viable", "No Transfer", IF(AW40="Excluded", INDEX('Round 10'!$A$12:$M$617, MATCH($A40, 'Round 10'!$A$12:$A$617, 0), 3)))))</f>
        <v>Complete</v>
      </c>
      <c r="AY40" s="10" t="str">
        <f>IF('Round 10'!$A$4="Complete", "Complete", IF(AX40="N/A", "N/A", IF(AX40="No Transfer", AX40, IF(INDEX('Ballot Data'!$1:$1048576, MATCH($A40, 'Ballot Data'!$A:$A, 0), MATCH(AX40, 'Ballot Data'!$A$3:$U$3, 0))="", "Exhausted", INDEX('Ballot Data'!$1:$1048576, MATCH($A40, 'Ballot Data'!$A:$A, 0), MATCH(AX40, 'Ballot Data'!$A$3:$U$3, 0))))))</f>
        <v>Complete</v>
      </c>
    </row>
    <row r="41" spans="1:51" x14ac:dyDescent="0.25">
      <c r="A41">
        <f>'Ballot Data'!A42</f>
        <v>137</v>
      </c>
      <c r="B41">
        <v>1</v>
      </c>
      <c r="C41" t="str">
        <f>INDEX('Ballot Data'!$1:$1048576, MATCH($A41, 'Ballot Data'!$A:$A, 0), MATCH(B41, 'Ballot Data'!$A$3:$T$3, 0))</f>
        <v>Will Danon</v>
      </c>
      <c r="D41" t="str">
        <f>IF(C41='Round 1'!$A$10, "Elected", IF(C41='Round 1'!$A$7, "Excluded", IF('Round 1'!$A$4="Complete", "Complete", "Viable")))</f>
        <v>Viable</v>
      </c>
      <c r="E41" s="21" t="str">
        <f>IF('Round 1'!$A$4="Complete", "Complete", IF(D41="N/A", "N/A", IF(D41="Viable", "No Transfer", IF(D41="Excluded", INDEX('Round 1'!$A$12:$M$617, MATCH($A41, 'Round 1'!$A$12:$A$617, 0), 3)))))</f>
        <v>No Transfer</v>
      </c>
      <c r="F41" s="10" t="str">
        <f>IF('Round 1'!$A$4="Complete", "Complete", IF(E41="N/A", "N/A", IF(E41="No Transfer", E41, IF(INDEX('Ballot Data'!$1:$1048576, MATCH($A41, 'Ballot Data'!$A:$A, 0), MATCH(E41, 'Ballot Data'!$A$3:$U$3, 0))="", "Exhausted", INDEX('Ballot Data'!$1:$1048576, MATCH($A41, 'Ballot Data'!$A:$A, 0), MATCH(E41, 'Ballot Data'!$A$3:$U$3, 0))))))</f>
        <v>No Transfer</v>
      </c>
      <c r="G41" s="15">
        <f t="shared" si="9"/>
        <v>1</v>
      </c>
      <c r="H41" t="str">
        <f>IF(G41="Complete", G41, IF(G41="N/A", "N/A", INDEX('Ballot Data'!$1:$1048576, MATCH($A41, 'Ballot Data'!$A:$A, 0), MATCH(G41, 'Ballot Data'!$A$3:$T$3, 0))))</f>
        <v>Will Danon</v>
      </c>
      <c r="I41" t="str">
        <f>IF(G41="N/A", "N/A", IF(H41='Round 2'!$A$10, "Elected", IF(H41='Round 2'!$A$7, "Excluded", IF('Round 2'!$A$4="Complete", "Complete", "Viable"))))</f>
        <v>Viable</v>
      </c>
      <c r="J41" s="21" t="str">
        <f>IF('Round 2'!$A$4="Complete", "Complete", IF(I41="N/A", "N/A", IF(I41="Viable", "No Transfer", IF(I41="Excluded", INDEX('Round 2'!$A$12:$M$617, MATCH($A41, 'Round 2'!$A$12:$A$617, 0), 3)))))</f>
        <v>No Transfer</v>
      </c>
      <c r="K41" s="10" t="str">
        <f>IF('Round 2'!$A$4="Complete", "Complete", IF(J41="N/A", "N/A", IF(J41="No Transfer", J41, IF(INDEX('Ballot Data'!$1:$1048576, MATCH($A41, 'Ballot Data'!$A:$A, 0), MATCH(J41, 'Ballot Data'!$A$3:$U$3, 0))="", "Exhausted", INDEX('Ballot Data'!$1:$1048576, MATCH($A41, 'Ballot Data'!$A:$A, 0), MATCH(J41, 'Ballot Data'!$A$3:$U$3, 0))))))</f>
        <v>No Transfer</v>
      </c>
      <c r="L41" s="15">
        <f t="shared" si="10"/>
        <v>1</v>
      </c>
      <c r="M41" t="str">
        <f>IF(L41="Complete", L41, IF(L41="N/A", "N/A", INDEX('Ballot Data'!$1:$1048576, MATCH($A41, 'Ballot Data'!$A:$A, 0), MATCH(L41, 'Ballot Data'!$A$3:$T$3, 0))))</f>
        <v>Will Danon</v>
      </c>
      <c r="N41" t="str">
        <f>IF(L41="N/A", "N/A", IF(M41='Round 3'!$A$10, "Elected", IF(M41='Round 3'!$A$7, "Excluded", IF('Round 3'!$A$4="Complete", "Complete", "Viable"))))</f>
        <v>Complete</v>
      </c>
      <c r="O41" s="21" t="str">
        <f>IF('Round 3'!$A$4="Complete", "Complete", IF(N41="N/A", "N/A", IF(N41="Viable", "No Transfer", IF(N41="Excluded", INDEX('Round 3'!$A$12:$M$617, MATCH($A41, 'Round 3'!$A$12:$A$617, 0), 3)))))</f>
        <v>Complete</v>
      </c>
      <c r="P41" s="10" t="str">
        <f>IF('Round 3'!$A$4="Complete", "Complete", IF(O41="N/A", "N/A", IF(O41="No Transfer", O41, IF(INDEX('Ballot Data'!$1:$1048576, MATCH($A41, 'Ballot Data'!$A:$A, 0), MATCH(O41, 'Ballot Data'!$A$3:$U$3, 0))="", "Exhausted", INDEX('Ballot Data'!$1:$1048576, MATCH($A41, 'Ballot Data'!$A:$A, 0), MATCH(O41, 'Ballot Data'!$A$3:$U$3, 0))))))</f>
        <v>Complete</v>
      </c>
      <c r="Q41" s="15" t="str">
        <f t="shared" si="2"/>
        <v>Complete</v>
      </c>
      <c r="R41" t="str">
        <f>IF(Q41="Complete", Q41, IF(Q41="N/A", "N/A", INDEX('Ballot Data'!$1:$1048576, MATCH($A41, 'Ballot Data'!$A:$A, 0), MATCH(Q41, 'Ballot Data'!$A$3:$T$3, 0))))</f>
        <v>Complete</v>
      </c>
      <c r="S41" t="str">
        <f>IF(Q41="N/A", "N/A", IF(R41='Round 4'!$A$10, "Elected", IF(R41='Round 4'!$A$7, "Excluded", IF('Round 4'!$A$4="Complete", "Complete", "Viable"))))</f>
        <v>Complete</v>
      </c>
      <c r="T41" s="21" t="str">
        <f>IF('Round 4'!$A$4="Complete", "Complete", IF(S41="N/A", "N/A", IF(S41="Viable", "No Transfer", IF(S41="Excluded", INDEX('Round 4'!$A$12:$M$617, MATCH($A41, 'Round 4'!$A$12:$A$617, 0), 3)))))</f>
        <v>Complete</v>
      </c>
      <c r="U41" s="10" t="str">
        <f>IF('Round 4'!$A$4="Complete", "Complete", IF(T41="N/A", "N/A", IF(T41="No Transfer", T41, IF(INDEX('Ballot Data'!$1:$1048576, MATCH($A41, 'Ballot Data'!$A:$A, 0), MATCH(T41, 'Ballot Data'!$A$3:$U$3, 0))="", "Exhausted", INDEX('Ballot Data'!$1:$1048576, MATCH($A41, 'Ballot Data'!$A:$A, 0), MATCH(T41, 'Ballot Data'!$A$3:$U$3, 0))))))</f>
        <v>Complete</v>
      </c>
      <c r="V41" s="15" t="str">
        <f t="shared" si="3"/>
        <v>Complete</v>
      </c>
      <c r="W41" t="str">
        <f>IF(V41="Complete", V41, IF(V41="N/A", "N/A", INDEX('Ballot Data'!$1:$1048576, MATCH($A41, 'Ballot Data'!$A:$A, 0), MATCH(V41, 'Ballot Data'!$A$3:$T$3, 0))))</f>
        <v>Complete</v>
      </c>
      <c r="X41" t="str">
        <f>IF(V41="N/A", "N/A", IF(W41='Round 5'!$A$10, "Elected", IF(W41='Round 5'!$A$7, "Excluded", IF('Round 5'!$A$4="Complete", "Complete", "Viable"))))</f>
        <v>Complete</v>
      </c>
      <c r="Y41" s="21" t="str">
        <f>IF('Round 5'!$A$4="Complete", "Complete", IF(X41="N/A", "N/A", IF(X41="Viable", "No Transfer", IF(X41="Excluded", INDEX('Round 5'!$A$12:$M$617, MATCH($A41, 'Round 5'!$A$12:$A$617, 0), 3)))))</f>
        <v>Complete</v>
      </c>
      <c r="Z41" s="10" t="str">
        <f>IF('Round 5'!$A$4="Complete", "Complete", IF(Y41="N/A", "N/A", IF(Y41="No Transfer", Y41, IF(INDEX('Ballot Data'!$1:$1048576, MATCH($A41, 'Ballot Data'!$A:$A, 0), MATCH(Y41, 'Ballot Data'!$A$3:$U$3, 0))="", "Exhausted", INDEX('Ballot Data'!$1:$1048576, MATCH($A41, 'Ballot Data'!$A:$A, 0), MATCH(Y41, 'Ballot Data'!$A$3:$U$3, 0))))))</f>
        <v>Complete</v>
      </c>
      <c r="AA41" s="15" t="str">
        <f t="shared" si="4"/>
        <v>Complete</v>
      </c>
      <c r="AB41" t="str">
        <f>IF(AA41="Complete", AA41, IF(AA41="N/A", "N/A", INDEX('Ballot Data'!$1:$1048576, MATCH($A41, 'Ballot Data'!$A:$A, 0), MATCH(AA41, 'Ballot Data'!$A$3:$T$3, 0))))</f>
        <v>Complete</v>
      </c>
      <c r="AC41" t="str">
        <f>IF(AA41="N/A", "N/A", IF(AB41='Round 6'!$A$10, "Elected", IF(AB41='Round 6'!$A$7, "Excluded", IF('Round 6'!$A$4="Complete", "Complete", "Viable"))))</f>
        <v>Complete</v>
      </c>
      <c r="AD41" s="21" t="str">
        <f>IF('Round 6'!$A$4="Complete", "Complete", IF(AC41="N/A", "N/A", IF(AC41="Viable", "No Transfer", IF(AC41="Excluded", INDEX('Round 6'!$A$12:$M$617, MATCH($A41, 'Round 6'!$A$12:$A$617, 0), 3)))))</f>
        <v>Complete</v>
      </c>
      <c r="AE41" s="10" t="str">
        <f>IF('Round 6'!$A$4="Complete", "Complete", IF(AD41="N/A", "N/A", IF(AD41="No Transfer", AD41, IF(INDEX('Ballot Data'!$1:$1048576, MATCH($A41, 'Ballot Data'!$A:$A, 0), MATCH(AD41, 'Ballot Data'!$A$3:$U$3, 0))="", "Exhausted", INDEX('Ballot Data'!$1:$1048576, MATCH($A41, 'Ballot Data'!$A:$A, 0), MATCH(AD41, 'Ballot Data'!$A$3:$U$3, 0))))))</f>
        <v>Complete</v>
      </c>
      <c r="AF41" s="15" t="str">
        <f t="shared" si="5"/>
        <v>Complete</v>
      </c>
      <c r="AG41" t="str">
        <f>IF(AF41="Complete", AF41, IF(AF41="N/A", "N/A", INDEX('Ballot Data'!$1:$1048576, MATCH($A41, 'Ballot Data'!$A:$A, 0), MATCH(AF41, 'Ballot Data'!$A$3:$T$3, 0))))</f>
        <v>Complete</v>
      </c>
      <c r="AH41" t="str">
        <f>IF(AF41="N/A", "N/A", IF(AG41='Round 7'!$A$10, "Elected", IF(AG41='Round 7'!$A$7, "Excluded", IF('Round 7'!$A$4="Complete", "Complete", "Viable"))))</f>
        <v>Complete</v>
      </c>
      <c r="AI41" s="21" t="str">
        <f>IF('Round 7'!$A$4="Complete", "Complete", IF(AH41="N/A", "N/A", IF(AH41="Viable", "No Transfer", IF(AH41="Excluded", INDEX('Round 7'!$A$12:$M$617, MATCH($A41, 'Round 7'!$A$12:$A$617, 0), 3)))))</f>
        <v>Complete</v>
      </c>
      <c r="AJ41" s="10" t="str">
        <f>IF('Round 7'!$A$4="Complete", "Complete", IF(AI41="N/A", "N/A", IF(AI41="No Transfer", AI41, IF(INDEX('Ballot Data'!$1:$1048576, MATCH($A41, 'Ballot Data'!$A:$A, 0), MATCH(AI41, 'Ballot Data'!$A$3:$U$3, 0))="", "Exhausted", INDEX('Ballot Data'!$1:$1048576, MATCH($A41, 'Ballot Data'!$A:$A, 0), MATCH(AI41, 'Ballot Data'!$A$3:$U$3, 0))))))</f>
        <v>Complete</v>
      </c>
      <c r="AK41" s="15" t="str">
        <f t="shared" si="6"/>
        <v>Complete</v>
      </c>
      <c r="AL41" t="str">
        <f>IF(AK41="Complete", AK41, IF(AK41="N/A", "N/A", INDEX('Ballot Data'!$1:$1048576, MATCH($A41, 'Ballot Data'!$A:$A, 0), MATCH(AK41, 'Ballot Data'!$A$3:$T$3, 0))))</f>
        <v>Complete</v>
      </c>
      <c r="AM41" t="str">
        <f>IF(AK41="N/A", "N/A", IF(AL41='Round 8'!$A$10, "Elected", IF(AL41='Round 8'!$A$7, "Excluded", IF('Round 8'!$A$4="Complete", "Complete", "Viable"))))</f>
        <v>Complete</v>
      </c>
      <c r="AN41" s="21" t="str">
        <f>IF('Round 8'!$A$4="Complete", "Complete", IF(AM41="N/A", "N/A", IF(AM41="Viable", "No Transfer", IF(AM41="Excluded", INDEX('Round 8'!$A$12:$M$617, MATCH($A41, 'Round 8'!$A$12:$A$617, 0), 3)))))</f>
        <v>Complete</v>
      </c>
      <c r="AO41" s="10" t="str">
        <f>IF('Round 8'!$A$4="Complete", "Complete", IF(AN41="N/A", "N/A", IF(AN41="No Transfer", AN41, IF(INDEX('Ballot Data'!$1:$1048576, MATCH($A41, 'Ballot Data'!$A:$A, 0), MATCH(AN41, 'Ballot Data'!$A$3:$U$3, 0))="", "Exhausted", INDEX('Ballot Data'!$1:$1048576, MATCH($A41, 'Ballot Data'!$A:$A, 0), MATCH(AN41, 'Ballot Data'!$A$3:$U$3, 0))))))</f>
        <v>Complete</v>
      </c>
      <c r="AP41" s="15" t="str">
        <f t="shared" si="7"/>
        <v>Complete</v>
      </c>
      <c r="AQ41" t="str">
        <f>IF(AP41="Complete", AP41, IF(AP41="N/A", "N/A", INDEX('Ballot Data'!$1:$1048576, MATCH($A41, 'Ballot Data'!$A:$A, 0), MATCH(AP41, 'Ballot Data'!$A$3:$T$3, 0))))</f>
        <v>Complete</v>
      </c>
      <c r="AR41" t="str">
        <f>IF(AP41="N/A", "N/A", IF(AQ41='Round 9'!$A$10, "Elected", IF(AQ41='Round 9'!$A$7, "Excluded", IF('Round 9'!$A$4="Complete", "Complete", "Viable"))))</f>
        <v>Complete</v>
      </c>
      <c r="AS41" s="21" t="str">
        <f>IF('Round 9'!$A$4="Complete", "Complete", IF(AR41="N/A", "N/A", IF(AR41="Viable", "No Transfer", IF(AR41="Excluded", INDEX('Round 9'!$A$12:$M$617, MATCH($A41, 'Round 9'!$A$12:$A$617, 0), 3)))))</f>
        <v>Complete</v>
      </c>
      <c r="AT41" s="10" t="str">
        <f>IF('Round 9'!$A$4="Complete", "Complete", IF(AS41="N/A", "N/A", IF(AS41="No Transfer", AS41, IF(INDEX('Ballot Data'!$1:$1048576, MATCH($A41, 'Ballot Data'!$A:$A, 0), MATCH(AS41, 'Ballot Data'!$A$3:$U$3, 0))="", "Exhausted", INDEX('Ballot Data'!$1:$1048576, MATCH($A41, 'Ballot Data'!$A:$A, 0), MATCH(AS41, 'Ballot Data'!$A$3:$U$3, 0))))))</f>
        <v>Complete</v>
      </c>
      <c r="AU41" s="15" t="str">
        <f t="shared" si="8"/>
        <v>Complete</v>
      </c>
      <c r="AV41" t="str">
        <f>IF(AU41="Complete", AU41, IF(AU41="N/A", "N/A", INDEX('Ballot Data'!$1:$1048576, MATCH($A41, 'Ballot Data'!$A:$A, 0), MATCH(AU41, 'Ballot Data'!$A$3:$T$3, 0))))</f>
        <v>Complete</v>
      </c>
      <c r="AW41" t="str">
        <f>IF(AU41="N/A", "N/A", IF(AV41='Round 10'!$A$10, "Elected", IF(AV41='Round 10'!$A$7, "Excluded", IF('Round 10'!$A$4="Complete", "Complete", "Viable"))))</f>
        <v>Complete</v>
      </c>
      <c r="AX41" s="21" t="str">
        <f>IF('Round 10'!$A$4="Complete", "Complete", IF(AW41="N/A", "N/A", IF(AW41="Viable", "No Transfer", IF(AW41="Excluded", INDEX('Round 10'!$A$12:$M$617, MATCH($A41, 'Round 10'!$A$12:$A$617, 0), 3)))))</f>
        <v>Complete</v>
      </c>
      <c r="AY41" s="10" t="str">
        <f>IF('Round 10'!$A$4="Complete", "Complete", IF(AX41="N/A", "N/A", IF(AX41="No Transfer", AX41, IF(INDEX('Ballot Data'!$1:$1048576, MATCH($A41, 'Ballot Data'!$A:$A, 0), MATCH(AX41, 'Ballot Data'!$A$3:$U$3, 0))="", "Exhausted", INDEX('Ballot Data'!$1:$1048576, MATCH($A41, 'Ballot Data'!$A:$A, 0), MATCH(AX41, 'Ballot Data'!$A$3:$U$3, 0))))))</f>
        <v>Complete</v>
      </c>
    </row>
    <row r="42" spans="1:51" x14ac:dyDescent="0.25">
      <c r="A42">
        <f>'Ballot Data'!A43</f>
        <v>281</v>
      </c>
      <c r="B42">
        <v>1</v>
      </c>
      <c r="C42" t="str">
        <f>INDEX('Ballot Data'!$1:$1048576, MATCH($A42, 'Ballot Data'!$A:$A, 0), MATCH(B42, 'Ballot Data'!$A$3:$T$3, 0))</f>
        <v>Michael Sanchez</v>
      </c>
      <c r="D42" t="str">
        <f>IF(C42='Round 1'!$A$10, "Elected", IF(C42='Round 1'!$A$7, "Excluded", IF('Round 1'!$A$4="Complete", "Complete", "Viable")))</f>
        <v>Viable</v>
      </c>
      <c r="E42" s="21" t="str">
        <f>IF('Round 1'!$A$4="Complete", "Complete", IF(D42="N/A", "N/A", IF(D42="Viable", "No Transfer", IF(D42="Excluded", INDEX('Round 1'!$A$12:$M$617, MATCH($A42, 'Round 1'!$A$12:$A$617, 0), 3)))))</f>
        <v>No Transfer</v>
      </c>
      <c r="F42" s="10" t="str">
        <f>IF('Round 1'!$A$4="Complete", "Complete", IF(E42="N/A", "N/A", IF(E42="No Transfer", E42, IF(INDEX('Ballot Data'!$1:$1048576, MATCH($A42, 'Ballot Data'!$A:$A, 0), MATCH(E42, 'Ballot Data'!$A$3:$U$3, 0))="", "Exhausted", INDEX('Ballot Data'!$1:$1048576, MATCH($A42, 'Ballot Data'!$A:$A, 0), MATCH(E42, 'Ballot Data'!$A$3:$U$3, 0))))))</f>
        <v>No Transfer</v>
      </c>
      <c r="G42" s="15">
        <f t="shared" si="9"/>
        <v>1</v>
      </c>
      <c r="H42" t="str">
        <f>IF(G42="Complete", G42, IF(G42="N/A", "N/A", INDEX('Ballot Data'!$1:$1048576, MATCH($A42, 'Ballot Data'!$A:$A, 0), MATCH(G42, 'Ballot Data'!$A$3:$T$3, 0))))</f>
        <v>Michael Sanchez</v>
      </c>
      <c r="I42" t="str">
        <f>IF(G42="N/A", "N/A", IF(H42='Round 2'!$A$10, "Elected", IF(H42='Round 2'!$A$7, "Excluded", IF('Round 2'!$A$4="Complete", "Complete", "Viable"))))</f>
        <v>Excluded</v>
      </c>
      <c r="J42" s="21">
        <f>IF('Round 2'!$A$4="Complete", "Complete", IF(I42="N/A", "N/A", IF(I42="Viable", "No Transfer", IF(I42="Excluded", INDEX('Round 2'!$A$12:$M$617, MATCH($A42, 'Round 2'!$A$12:$A$617, 0), 3)))))</f>
        <v>2</v>
      </c>
      <c r="K42" s="10" t="str">
        <f>IF('Round 2'!$A$4="Complete", "Complete", IF(J42="N/A", "N/A", IF(J42="No Transfer", J42, IF(INDEX('Ballot Data'!$1:$1048576, MATCH($A42, 'Ballot Data'!$A:$A, 0), MATCH(J42, 'Ballot Data'!$A$3:$U$3, 0))="", "Exhausted", INDEX('Ballot Data'!$1:$1048576, MATCH($A42, 'Ballot Data'!$A:$A, 0), MATCH(J42, 'Ballot Data'!$A$3:$U$3, 0))))))</f>
        <v>Franklin Civantos</v>
      </c>
      <c r="L42" s="15">
        <f t="shared" si="10"/>
        <v>2</v>
      </c>
      <c r="M42" t="str">
        <f>IF(L42="Complete", L42, IF(L42="N/A", "N/A", INDEX('Ballot Data'!$1:$1048576, MATCH($A42, 'Ballot Data'!$A:$A, 0), MATCH(L42, 'Ballot Data'!$A$3:$T$3, 0))))</f>
        <v>Franklin Civantos</v>
      </c>
      <c r="N42" t="str">
        <f>IF(L42="N/A", "N/A", IF(M42='Round 3'!$A$10, "Elected", IF(M42='Round 3'!$A$7, "Excluded", IF('Round 3'!$A$4="Complete", "Complete", "Viable"))))</f>
        <v>Elected</v>
      </c>
      <c r="O42" s="21" t="str">
        <f>IF('Round 3'!$A$4="Complete", "Complete", IF(N42="N/A", "N/A", IF(N42="Viable", "No Transfer", IF(N42="Excluded", INDEX('Round 3'!$A$12:$M$617, MATCH($A42, 'Round 3'!$A$12:$A$617, 0), 3)))))</f>
        <v>Complete</v>
      </c>
      <c r="P42" s="10" t="str">
        <f>IF('Round 3'!$A$4="Complete", "Complete", IF(O42="N/A", "N/A", IF(O42="No Transfer", O42, IF(INDEX('Ballot Data'!$1:$1048576, MATCH($A42, 'Ballot Data'!$A:$A, 0), MATCH(O42, 'Ballot Data'!$A$3:$U$3, 0))="", "Exhausted", INDEX('Ballot Data'!$1:$1048576, MATCH($A42, 'Ballot Data'!$A:$A, 0), MATCH(O42, 'Ballot Data'!$A$3:$U$3, 0))))))</f>
        <v>Complete</v>
      </c>
      <c r="Q42" s="15" t="str">
        <f t="shared" si="2"/>
        <v>Complete</v>
      </c>
      <c r="R42" t="str">
        <f>IF(Q42="Complete", Q42, IF(Q42="N/A", "N/A", INDEX('Ballot Data'!$1:$1048576, MATCH($A42, 'Ballot Data'!$A:$A, 0), MATCH(Q42, 'Ballot Data'!$A$3:$T$3, 0))))</f>
        <v>Complete</v>
      </c>
      <c r="S42" t="str">
        <f>IF(Q42="N/A", "N/A", IF(R42='Round 4'!$A$10, "Elected", IF(R42='Round 4'!$A$7, "Excluded", IF('Round 4'!$A$4="Complete", "Complete", "Viable"))))</f>
        <v>Complete</v>
      </c>
      <c r="T42" s="21" t="str">
        <f>IF('Round 4'!$A$4="Complete", "Complete", IF(S42="N/A", "N/A", IF(S42="Viable", "No Transfer", IF(S42="Excluded", INDEX('Round 4'!$A$12:$M$617, MATCH($A42, 'Round 4'!$A$12:$A$617, 0), 3)))))</f>
        <v>Complete</v>
      </c>
      <c r="U42" s="10" t="str">
        <f>IF('Round 4'!$A$4="Complete", "Complete", IF(T42="N/A", "N/A", IF(T42="No Transfer", T42, IF(INDEX('Ballot Data'!$1:$1048576, MATCH($A42, 'Ballot Data'!$A:$A, 0), MATCH(T42, 'Ballot Data'!$A$3:$U$3, 0))="", "Exhausted", INDEX('Ballot Data'!$1:$1048576, MATCH($A42, 'Ballot Data'!$A:$A, 0), MATCH(T42, 'Ballot Data'!$A$3:$U$3, 0))))))</f>
        <v>Complete</v>
      </c>
      <c r="V42" s="15" t="str">
        <f t="shared" si="3"/>
        <v>Complete</v>
      </c>
      <c r="W42" t="str">
        <f>IF(V42="Complete", V42, IF(V42="N/A", "N/A", INDEX('Ballot Data'!$1:$1048576, MATCH($A42, 'Ballot Data'!$A:$A, 0), MATCH(V42, 'Ballot Data'!$A$3:$T$3, 0))))</f>
        <v>Complete</v>
      </c>
      <c r="X42" t="str">
        <f>IF(V42="N/A", "N/A", IF(W42='Round 5'!$A$10, "Elected", IF(W42='Round 5'!$A$7, "Excluded", IF('Round 5'!$A$4="Complete", "Complete", "Viable"))))</f>
        <v>Complete</v>
      </c>
      <c r="Y42" s="21" t="str">
        <f>IF('Round 5'!$A$4="Complete", "Complete", IF(X42="N/A", "N/A", IF(X42="Viable", "No Transfer", IF(X42="Excluded", INDEX('Round 5'!$A$12:$M$617, MATCH($A42, 'Round 5'!$A$12:$A$617, 0), 3)))))</f>
        <v>Complete</v>
      </c>
      <c r="Z42" s="10" t="str">
        <f>IF('Round 5'!$A$4="Complete", "Complete", IF(Y42="N/A", "N/A", IF(Y42="No Transfer", Y42, IF(INDEX('Ballot Data'!$1:$1048576, MATCH($A42, 'Ballot Data'!$A:$A, 0), MATCH(Y42, 'Ballot Data'!$A$3:$U$3, 0))="", "Exhausted", INDEX('Ballot Data'!$1:$1048576, MATCH($A42, 'Ballot Data'!$A:$A, 0), MATCH(Y42, 'Ballot Data'!$A$3:$U$3, 0))))))</f>
        <v>Complete</v>
      </c>
      <c r="AA42" s="15" t="str">
        <f t="shared" si="4"/>
        <v>Complete</v>
      </c>
      <c r="AB42" t="str">
        <f>IF(AA42="Complete", AA42, IF(AA42="N/A", "N/A", INDEX('Ballot Data'!$1:$1048576, MATCH($A42, 'Ballot Data'!$A:$A, 0), MATCH(AA42, 'Ballot Data'!$A$3:$T$3, 0))))</f>
        <v>Complete</v>
      </c>
      <c r="AC42" t="str">
        <f>IF(AA42="N/A", "N/A", IF(AB42='Round 6'!$A$10, "Elected", IF(AB42='Round 6'!$A$7, "Excluded", IF('Round 6'!$A$4="Complete", "Complete", "Viable"))))</f>
        <v>Complete</v>
      </c>
      <c r="AD42" s="21" t="str">
        <f>IF('Round 6'!$A$4="Complete", "Complete", IF(AC42="N/A", "N/A", IF(AC42="Viable", "No Transfer", IF(AC42="Excluded", INDEX('Round 6'!$A$12:$M$617, MATCH($A42, 'Round 6'!$A$12:$A$617, 0), 3)))))</f>
        <v>Complete</v>
      </c>
      <c r="AE42" s="10" t="str">
        <f>IF('Round 6'!$A$4="Complete", "Complete", IF(AD42="N/A", "N/A", IF(AD42="No Transfer", AD42, IF(INDEX('Ballot Data'!$1:$1048576, MATCH($A42, 'Ballot Data'!$A:$A, 0), MATCH(AD42, 'Ballot Data'!$A$3:$U$3, 0))="", "Exhausted", INDEX('Ballot Data'!$1:$1048576, MATCH($A42, 'Ballot Data'!$A:$A, 0), MATCH(AD42, 'Ballot Data'!$A$3:$U$3, 0))))))</f>
        <v>Complete</v>
      </c>
      <c r="AF42" s="15" t="str">
        <f t="shared" si="5"/>
        <v>Complete</v>
      </c>
      <c r="AG42" t="str">
        <f>IF(AF42="Complete", AF42, IF(AF42="N/A", "N/A", INDEX('Ballot Data'!$1:$1048576, MATCH($A42, 'Ballot Data'!$A:$A, 0), MATCH(AF42, 'Ballot Data'!$A$3:$T$3, 0))))</f>
        <v>Complete</v>
      </c>
      <c r="AH42" t="str">
        <f>IF(AF42="N/A", "N/A", IF(AG42='Round 7'!$A$10, "Elected", IF(AG42='Round 7'!$A$7, "Excluded", IF('Round 7'!$A$4="Complete", "Complete", "Viable"))))</f>
        <v>Complete</v>
      </c>
      <c r="AI42" s="21" t="str">
        <f>IF('Round 7'!$A$4="Complete", "Complete", IF(AH42="N/A", "N/A", IF(AH42="Viable", "No Transfer", IF(AH42="Excluded", INDEX('Round 7'!$A$12:$M$617, MATCH($A42, 'Round 7'!$A$12:$A$617, 0), 3)))))</f>
        <v>Complete</v>
      </c>
      <c r="AJ42" s="10" t="str">
        <f>IF('Round 7'!$A$4="Complete", "Complete", IF(AI42="N/A", "N/A", IF(AI42="No Transfer", AI42, IF(INDEX('Ballot Data'!$1:$1048576, MATCH($A42, 'Ballot Data'!$A:$A, 0), MATCH(AI42, 'Ballot Data'!$A$3:$U$3, 0))="", "Exhausted", INDEX('Ballot Data'!$1:$1048576, MATCH($A42, 'Ballot Data'!$A:$A, 0), MATCH(AI42, 'Ballot Data'!$A$3:$U$3, 0))))))</f>
        <v>Complete</v>
      </c>
      <c r="AK42" s="15" t="str">
        <f t="shared" si="6"/>
        <v>Complete</v>
      </c>
      <c r="AL42" t="str">
        <f>IF(AK42="Complete", AK42, IF(AK42="N/A", "N/A", INDEX('Ballot Data'!$1:$1048576, MATCH($A42, 'Ballot Data'!$A:$A, 0), MATCH(AK42, 'Ballot Data'!$A$3:$T$3, 0))))</f>
        <v>Complete</v>
      </c>
      <c r="AM42" t="str">
        <f>IF(AK42="N/A", "N/A", IF(AL42='Round 8'!$A$10, "Elected", IF(AL42='Round 8'!$A$7, "Excluded", IF('Round 8'!$A$4="Complete", "Complete", "Viable"))))</f>
        <v>Complete</v>
      </c>
      <c r="AN42" s="21" t="str">
        <f>IF('Round 8'!$A$4="Complete", "Complete", IF(AM42="N/A", "N/A", IF(AM42="Viable", "No Transfer", IF(AM42="Excluded", INDEX('Round 8'!$A$12:$M$617, MATCH($A42, 'Round 8'!$A$12:$A$617, 0), 3)))))</f>
        <v>Complete</v>
      </c>
      <c r="AO42" s="10" t="str">
        <f>IF('Round 8'!$A$4="Complete", "Complete", IF(AN42="N/A", "N/A", IF(AN42="No Transfer", AN42, IF(INDEX('Ballot Data'!$1:$1048576, MATCH($A42, 'Ballot Data'!$A:$A, 0), MATCH(AN42, 'Ballot Data'!$A$3:$U$3, 0))="", "Exhausted", INDEX('Ballot Data'!$1:$1048576, MATCH($A42, 'Ballot Data'!$A:$A, 0), MATCH(AN42, 'Ballot Data'!$A$3:$U$3, 0))))))</f>
        <v>Complete</v>
      </c>
      <c r="AP42" s="15" t="str">
        <f t="shared" si="7"/>
        <v>Complete</v>
      </c>
      <c r="AQ42" t="str">
        <f>IF(AP42="Complete", AP42, IF(AP42="N/A", "N/A", INDEX('Ballot Data'!$1:$1048576, MATCH($A42, 'Ballot Data'!$A:$A, 0), MATCH(AP42, 'Ballot Data'!$A$3:$T$3, 0))))</f>
        <v>Complete</v>
      </c>
      <c r="AR42" t="str">
        <f>IF(AP42="N/A", "N/A", IF(AQ42='Round 9'!$A$10, "Elected", IF(AQ42='Round 9'!$A$7, "Excluded", IF('Round 9'!$A$4="Complete", "Complete", "Viable"))))</f>
        <v>Complete</v>
      </c>
      <c r="AS42" s="21" t="str">
        <f>IF('Round 9'!$A$4="Complete", "Complete", IF(AR42="N/A", "N/A", IF(AR42="Viable", "No Transfer", IF(AR42="Excluded", INDEX('Round 9'!$A$12:$M$617, MATCH($A42, 'Round 9'!$A$12:$A$617, 0), 3)))))</f>
        <v>Complete</v>
      </c>
      <c r="AT42" s="10" t="str">
        <f>IF('Round 9'!$A$4="Complete", "Complete", IF(AS42="N/A", "N/A", IF(AS42="No Transfer", AS42, IF(INDEX('Ballot Data'!$1:$1048576, MATCH($A42, 'Ballot Data'!$A:$A, 0), MATCH(AS42, 'Ballot Data'!$A$3:$U$3, 0))="", "Exhausted", INDEX('Ballot Data'!$1:$1048576, MATCH($A42, 'Ballot Data'!$A:$A, 0), MATCH(AS42, 'Ballot Data'!$A$3:$U$3, 0))))))</f>
        <v>Complete</v>
      </c>
      <c r="AU42" s="15" t="str">
        <f t="shared" si="8"/>
        <v>Complete</v>
      </c>
      <c r="AV42" t="str">
        <f>IF(AU42="Complete", AU42, IF(AU42="N/A", "N/A", INDEX('Ballot Data'!$1:$1048576, MATCH($A42, 'Ballot Data'!$A:$A, 0), MATCH(AU42, 'Ballot Data'!$A$3:$T$3, 0))))</f>
        <v>Complete</v>
      </c>
      <c r="AW42" t="str">
        <f>IF(AU42="N/A", "N/A", IF(AV42='Round 10'!$A$10, "Elected", IF(AV42='Round 10'!$A$7, "Excluded", IF('Round 10'!$A$4="Complete", "Complete", "Viable"))))</f>
        <v>Complete</v>
      </c>
      <c r="AX42" s="21" t="str">
        <f>IF('Round 10'!$A$4="Complete", "Complete", IF(AW42="N/A", "N/A", IF(AW42="Viable", "No Transfer", IF(AW42="Excluded", INDEX('Round 10'!$A$12:$M$617, MATCH($A42, 'Round 10'!$A$12:$A$617, 0), 3)))))</f>
        <v>Complete</v>
      </c>
      <c r="AY42" s="10" t="str">
        <f>IF('Round 10'!$A$4="Complete", "Complete", IF(AX42="N/A", "N/A", IF(AX42="No Transfer", AX42, IF(INDEX('Ballot Data'!$1:$1048576, MATCH($A42, 'Ballot Data'!$A:$A, 0), MATCH(AX42, 'Ballot Data'!$A$3:$U$3, 0))="", "Exhausted", INDEX('Ballot Data'!$1:$1048576, MATCH($A42, 'Ballot Data'!$A:$A, 0), MATCH(AX42, 'Ballot Data'!$A$3:$U$3, 0))))))</f>
        <v>Complete</v>
      </c>
    </row>
    <row r="43" spans="1:51" x14ac:dyDescent="0.25">
      <c r="A43">
        <f>'Ballot Data'!A44</f>
        <v>347</v>
      </c>
      <c r="B43">
        <v>1</v>
      </c>
      <c r="C43" t="str">
        <f>INDEX('Ballot Data'!$1:$1048576, MATCH($A43, 'Ballot Data'!$A:$A, 0), MATCH(B43, 'Ballot Data'!$A$3:$T$3, 0))</f>
        <v>Will Danon</v>
      </c>
      <c r="D43" t="str">
        <f>IF(C43='Round 1'!$A$10, "Elected", IF(C43='Round 1'!$A$7, "Excluded", IF('Round 1'!$A$4="Complete", "Complete", "Viable")))</f>
        <v>Viable</v>
      </c>
      <c r="E43" s="21" t="str">
        <f>IF('Round 1'!$A$4="Complete", "Complete", IF(D43="N/A", "N/A", IF(D43="Viable", "No Transfer", IF(D43="Excluded", INDEX('Round 1'!$A$12:$M$617, MATCH($A43, 'Round 1'!$A$12:$A$617, 0), 3)))))</f>
        <v>No Transfer</v>
      </c>
      <c r="F43" s="10" t="str">
        <f>IF('Round 1'!$A$4="Complete", "Complete", IF(E43="N/A", "N/A", IF(E43="No Transfer", E43, IF(INDEX('Ballot Data'!$1:$1048576, MATCH($A43, 'Ballot Data'!$A:$A, 0), MATCH(E43, 'Ballot Data'!$A$3:$U$3, 0))="", "Exhausted", INDEX('Ballot Data'!$1:$1048576, MATCH($A43, 'Ballot Data'!$A:$A, 0), MATCH(E43, 'Ballot Data'!$A$3:$U$3, 0))))))</f>
        <v>No Transfer</v>
      </c>
      <c r="G43" s="15">
        <f t="shared" si="9"/>
        <v>1</v>
      </c>
      <c r="H43" t="str">
        <f>IF(G43="Complete", G43, IF(G43="N/A", "N/A", INDEX('Ballot Data'!$1:$1048576, MATCH($A43, 'Ballot Data'!$A:$A, 0), MATCH(G43, 'Ballot Data'!$A$3:$T$3, 0))))</f>
        <v>Will Danon</v>
      </c>
      <c r="I43" t="str">
        <f>IF(G43="N/A", "N/A", IF(H43='Round 2'!$A$10, "Elected", IF(H43='Round 2'!$A$7, "Excluded", IF('Round 2'!$A$4="Complete", "Complete", "Viable"))))</f>
        <v>Viable</v>
      </c>
      <c r="J43" s="21" t="str">
        <f>IF('Round 2'!$A$4="Complete", "Complete", IF(I43="N/A", "N/A", IF(I43="Viable", "No Transfer", IF(I43="Excluded", INDEX('Round 2'!$A$12:$M$617, MATCH($A43, 'Round 2'!$A$12:$A$617, 0), 3)))))</f>
        <v>No Transfer</v>
      </c>
      <c r="K43" s="10" t="str">
        <f>IF('Round 2'!$A$4="Complete", "Complete", IF(J43="N/A", "N/A", IF(J43="No Transfer", J43, IF(INDEX('Ballot Data'!$1:$1048576, MATCH($A43, 'Ballot Data'!$A:$A, 0), MATCH(J43, 'Ballot Data'!$A$3:$U$3, 0))="", "Exhausted", INDEX('Ballot Data'!$1:$1048576, MATCH($A43, 'Ballot Data'!$A:$A, 0), MATCH(J43, 'Ballot Data'!$A$3:$U$3, 0))))))</f>
        <v>No Transfer</v>
      </c>
      <c r="L43" s="15">
        <f t="shared" si="10"/>
        <v>1</v>
      </c>
      <c r="M43" t="str">
        <f>IF(L43="Complete", L43, IF(L43="N/A", "N/A", INDEX('Ballot Data'!$1:$1048576, MATCH($A43, 'Ballot Data'!$A:$A, 0), MATCH(L43, 'Ballot Data'!$A$3:$T$3, 0))))</f>
        <v>Will Danon</v>
      </c>
      <c r="N43" t="str">
        <f>IF(L43="N/A", "N/A", IF(M43='Round 3'!$A$10, "Elected", IF(M43='Round 3'!$A$7, "Excluded", IF('Round 3'!$A$4="Complete", "Complete", "Viable"))))</f>
        <v>Complete</v>
      </c>
      <c r="O43" s="21" t="str">
        <f>IF('Round 3'!$A$4="Complete", "Complete", IF(N43="N/A", "N/A", IF(N43="Viable", "No Transfer", IF(N43="Excluded", INDEX('Round 3'!$A$12:$M$617, MATCH($A43, 'Round 3'!$A$12:$A$617, 0), 3)))))</f>
        <v>Complete</v>
      </c>
      <c r="P43" s="10" t="str">
        <f>IF('Round 3'!$A$4="Complete", "Complete", IF(O43="N/A", "N/A", IF(O43="No Transfer", O43, IF(INDEX('Ballot Data'!$1:$1048576, MATCH($A43, 'Ballot Data'!$A:$A, 0), MATCH(O43, 'Ballot Data'!$A$3:$U$3, 0))="", "Exhausted", INDEX('Ballot Data'!$1:$1048576, MATCH($A43, 'Ballot Data'!$A:$A, 0), MATCH(O43, 'Ballot Data'!$A$3:$U$3, 0))))))</f>
        <v>Complete</v>
      </c>
      <c r="Q43" s="15" t="str">
        <f t="shared" si="2"/>
        <v>Complete</v>
      </c>
      <c r="R43" t="str">
        <f>IF(Q43="Complete", Q43, IF(Q43="N/A", "N/A", INDEX('Ballot Data'!$1:$1048576, MATCH($A43, 'Ballot Data'!$A:$A, 0), MATCH(Q43, 'Ballot Data'!$A$3:$T$3, 0))))</f>
        <v>Complete</v>
      </c>
      <c r="S43" t="str">
        <f>IF(Q43="N/A", "N/A", IF(R43='Round 4'!$A$10, "Elected", IF(R43='Round 4'!$A$7, "Excluded", IF('Round 4'!$A$4="Complete", "Complete", "Viable"))))</f>
        <v>Complete</v>
      </c>
      <c r="T43" s="21" t="str">
        <f>IF('Round 4'!$A$4="Complete", "Complete", IF(S43="N/A", "N/A", IF(S43="Viable", "No Transfer", IF(S43="Excluded", INDEX('Round 4'!$A$12:$M$617, MATCH($A43, 'Round 4'!$A$12:$A$617, 0), 3)))))</f>
        <v>Complete</v>
      </c>
      <c r="U43" s="10" t="str">
        <f>IF('Round 4'!$A$4="Complete", "Complete", IF(T43="N/A", "N/A", IF(T43="No Transfer", T43, IF(INDEX('Ballot Data'!$1:$1048576, MATCH($A43, 'Ballot Data'!$A:$A, 0), MATCH(T43, 'Ballot Data'!$A$3:$U$3, 0))="", "Exhausted", INDEX('Ballot Data'!$1:$1048576, MATCH($A43, 'Ballot Data'!$A:$A, 0), MATCH(T43, 'Ballot Data'!$A$3:$U$3, 0))))))</f>
        <v>Complete</v>
      </c>
      <c r="V43" s="15" t="str">
        <f t="shared" si="3"/>
        <v>Complete</v>
      </c>
      <c r="W43" t="str">
        <f>IF(V43="Complete", V43, IF(V43="N/A", "N/A", INDEX('Ballot Data'!$1:$1048576, MATCH($A43, 'Ballot Data'!$A:$A, 0), MATCH(V43, 'Ballot Data'!$A$3:$T$3, 0))))</f>
        <v>Complete</v>
      </c>
      <c r="X43" t="str">
        <f>IF(V43="N/A", "N/A", IF(W43='Round 5'!$A$10, "Elected", IF(W43='Round 5'!$A$7, "Excluded", IF('Round 5'!$A$4="Complete", "Complete", "Viable"))))</f>
        <v>Complete</v>
      </c>
      <c r="Y43" s="21" t="str">
        <f>IF('Round 5'!$A$4="Complete", "Complete", IF(X43="N/A", "N/A", IF(X43="Viable", "No Transfer", IF(X43="Excluded", INDEX('Round 5'!$A$12:$M$617, MATCH($A43, 'Round 5'!$A$12:$A$617, 0), 3)))))</f>
        <v>Complete</v>
      </c>
      <c r="Z43" s="10" t="str">
        <f>IF('Round 5'!$A$4="Complete", "Complete", IF(Y43="N/A", "N/A", IF(Y43="No Transfer", Y43, IF(INDEX('Ballot Data'!$1:$1048576, MATCH($A43, 'Ballot Data'!$A:$A, 0), MATCH(Y43, 'Ballot Data'!$A$3:$U$3, 0))="", "Exhausted", INDEX('Ballot Data'!$1:$1048576, MATCH($A43, 'Ballot Data'!$A:$A, 0), MATCH(Y43, 'Ballot Data'!$A$3:$U$3, 0))))))</f>
        <v>Complete</v>
      </c>
      <c r="AA43" s="15" t="str">
        <f t="shared" si="4"/>
        <v>Complete</v>
      </c>
      <c r="AB43" t="str">
        <f>IF(AA43="Complete", AA43, IF(AA43="N/A", "N/A", INDEX('Ballot Data'!$1:$1048576, MATCH($A43, 'Ballot Data'!$A:$A, 0), MATCH(AA43, 'Ballot Data'!$A$3:$T$3, 0))))</f>
        <v>Complete</v>
      </c>
      <c r="AC43" t="str">
        <f>IF(AA43="N/A", "N/A", IF(AB43='Round 6'!$A$10, "Elected", IF(AB43='Round 6'!$A$7, "Excluded", IF('Round 6'!$A$4="Complete", "Complete", "Viable"))))</f>
        <v>Complete</v>
      </c>
      <c r="AD43" s="21" t="str">
        <f>IF('Round 6'!$A$4="Complete", "Complete", IF(AC43="N/A", "N/A", IF(AC43="Viable", "No Transfer", IF(AC43="Excluded", INDEX('Round 6'!$A$12:$M$617, MATCH($A43, 'Round 6'!$A$12:$A$617, 0), 3)))))</f>
        <v>Complete</v>
      </c>
      <c r="AE43" s="10" t="str">
        <f>IF('Round 6'!$A$4="Complete", "Complete", IF(AD43="N/A", "N/A", IF(AD43="No Transfer", AD43, IF(INDEX('Ballot Data'!$1:$1048576, MATCH($A43, 'Ballot Data'!$A:$A, 0), MATCH(AD43, 'Ballot Data'!$A$3:$U$3, 0))="", "Exhausted", INDEX('Ballot Data'!$1:$1048576, MATCH($A43, 'Ballot Data'!$A:$A, 0), MATCH(AD43, 'Ballot Data'!$A$3:$U$3, 0))))))</f>
        <v>Complete</v>
      </c>
      <c r="AF43" s="15" t="str">
        <f t="shared" si="5"/>
        <v>Complete</v>
      </c>
      <c r="AG43" t="str">
        <f>IF(AF43="Complete", AF43, IF(AF43="N/A", "N/A", INDEX('Ballot Data'!$1:$1048576, MATCH($A43, 'Ballot Data'!$A:$A, 0), MATCH(AF43, 'Ballot Data'!$A$3:$T$3, 0))))</f>
        <v>Complete</v>
      </c>
      <c r="AH43" t="str">
        <f>IF(AF43="N/A", "N/A", IF(AG43='Round 7'!$A$10, "Elected", IF(AG43='Round 7'!$A$7, "Excluded", IF('Round 7'!$A$4="Complete", "Complete", "Viable"))))</f>
        <v>Complete</v>
      </c>
      <c r="AI43" s="21" t="str">
        <f>IF('Round 7'!$A$4="Complete", "Complete", IF(AH43="N/A", "N/A", IF(AH43="Viable", "No Transfer", IF(AH43="Excluded", INDEX('Round 7'!$A$12:$M$617, MATCH($A43, 'Round 7'!$A$12:$A$617, 0), 3)))))</f>
        <v>Complete</v>
      </c>
      <c r="AJ43" s="10" t="str">
        <f>IF('Round 7'!$A$4="Complete", "Complete", IF(AI43="N/A", "N/A", IF(AI43="No Transfer", AI43, IF(INDEX('Ballot Data'!$1:$1048576, MATCH($A43, 'Ballot Data'!$A:$A, 0), MATCH(AI43, 'Ballot Data'!$A$3:$U$3, 0))="", "Exhausted", INDEX('Ballot Data'!$1:$1048576, MATCH($A43, 'Ballot Data'!$A:$A, 0), MATCH(AI43, 'Ballot Data'!$A$3:$U$3, 0))))))</f>
        <v>Complete</v>
      </c>
      <c r="AK43" s="15" t="str">
        <f t="shared" si="6"/>
        <v>Complete</v>
      </c>
      <c r="AL43" t="str">
        <f>IF(AK43="Complete", AK43, IF(AK43="N/A", "N/A", INDEX('Ballot Data'!$1:$1048576, MATCH($A43, 'Ballot Data'!$A:$A, 0), MATCH(AK43, 'Ballot Data'!$A$3:$T$3, 0))))</f>
        <v>Complete</v>
      </c>
      <c r="AM43" t="str">
        <f>IF(AK43="N/A", "N/A", IF(AL43='Round 8'!$A$10, "Elected", IF(AL43='Round 8'!$A$7, "Excluded", IF('Round 8'!$A$4="Complete", "Complete", "Viable"))))</f>
        <v>Complete</v>
      </c>
      <c r="AN43" s="21" t="str">
        <f>IF('Round 8'!$A$4="Complete", "Complete", IF(AM43="N/A", "N/A", IF(AM43="Viable", "No Transfer", IF(AM43="Excluded", INDEX('Round 8'!$A$12:$M$617, MATCH($A43, 'Round 8'!$A$12:$A$617, 0), 3)))))</f>
        <v>Complete</v>
      </c>
      <c r="AO43" s="10" t="str">
        <f>IF('Round 8'!$A$4="Complete", "Complete", IF(AN43="N/A", "N/A", IF(AN43="No Transfer", AN43, IF(INDEX('Ballot Data'!$1:$1048576, MATCH($A43, 'Ballot Data'!$A:$A, 0), MATCH(AN43, 'Ballot Data'!$A$3:$U$3, 0))="", "Exhausted", INDEX('Ballot Data'!$1:$1048576, MATCH($A43, 'Ballot Data'!$A:$A, 0), MATCH(AN43, 'Ballot Data'!$A$3:$U$3, 0))))))</f>
        <v>Complete</v>
      </c>
      <c r="AP43" s="15" t="str">
        <f t="shared" si="7"/>
        <v>Complete</v>
      </c>
      <c r="AQ43" t="str">
        <f>IF(AP43="Complete", AP43, IF(AP43="N/A", "N/A", INDEX('Ballot Data'!$1:$1048576, MATCH($A43, 'Ballot Data'!$A:$A, 0), MATCH(AP43, 'Ballot Data'!$A$3:$T$3, 0))))</f>
        <v>Complete</v>
      </c>
      <c r="AR43" t="str">
        <f>IF(AP43="N/A", "N/A", IF(AQ43='Round 9'!$A$10, "Elected", IF(AQ43='Round 9'!$A$7, "Excluded", IF('Round 9'!$A$4="Complete", "Complete", "Viable"))))</f>
        <v>Complete</v>
      </c>
      <c r="AS43" s="21" t="str">
        <f>IF('Round 9'!$A$4="Complete", "Complete", IF(AR43="N/A", "N/A", IF(AR43="Viable", "No Transfer", IF(AR43="Excluded", INDEX('Round 9'!$A$12:$M$617, MATCH($A43, 'Round 9'!$A$12:$A$617, 0), 3)))))</f>
        <v>Complete</v>
      </c>
      <c r="AT43" s="10" t="str">
        <f>IF('Round 9'!$A$4="Complete", "Complete", IF(AS43="N/A", "N/A", IF(AS43="No Transfer", AS43, IF(INDEX('Ballot Data'!$1:$1048576, MATCH($A43, 'Ballot Data'!$A:$A, 0), MATCH(AS43, 'Ballot Data'!$A$3:$U$3, 0))="", "Exhausted", INDEX('Ballot Data'!$1:$1048576, MATCH($A43, 'Ballot Data'!$A:$A, 0), MATCH(AS43, 'Ballot Data'!$A$3:$U$3, 0))))))</f>
        <v>Complete</v>
      </c>
      <c r="AU43" s="15" t="str">
        <f t="shared" si="8"/>
        <v>Complete</v>
      </c>
      <c r="AV43" t="str">
        <f>IF(AU43="Complete", AU43, IF(AU43="N/A", "N/A", INDEX('Ballot Data'!$1:$1048576, MATCH($A43, 'Ballot Data'!$A:$A, 0), MATCH(AU43, 'Ballot Data'!$A$3:$T$3, 0))))</f>
        <v>Complete</v>
      </c>
      <c r="AW43" t="str">
        <f>IF(AU43="N/A", "N/A", IF(AV43='Round 10'!$A$10, "Elected", IF(AV43='Round 10'!$A$7, "Excluded", IF('Round 10'!$A$4="Complete", "Complete", "Viable"))))</f>
        <v>Complete</v>
      </c>
      <c r="AX43" s="21" t="str">
        <f>IF('Round 10'!$A$4="Complete", "Complete", IF(AW43="N/A", "N/A", IF(AW43="Viable", "No Transfer", IF(AW43="Excluded", INDEX('Round 10'!$A$12:$M$617, MATCH($A43, 'Round 10'!$A$12:$A$617, 0), 3)))))</f>
        <v>Complete</v>
      </c>
      <c r="AY43" s="10" t="str">
        <f>IF('Round 10'!$A$4="Complete", "Complete", IF(AX43="N/A", "N/A", IF(AX43="No Transfer", AX43, IF(INDEX('Ballot Data'!$1:$1048576, MATCH($A43, 'Ballot Data'!$A:$A, 0), MATCH(AX43, 'Ballot Data'!$A$3:$U$3, 0))="", "Exhausted", INDEX('Ballot Data'!$1:$1048576, MATCH($A43, 'Ballot Data'!$A:$A, 0), MATCH(AX43, 'Ballot Data'!$A$3:$U$3, 0))))))</f>
        <v>Complete</v>
      </c>
    </row>
    <row r="44" spans="1:51" x14ac:dyDescent="0.25">
      <c r="A44">
        <f>'Ballot Data'!A45</f>
        <v>325</v>
      </c>
      <c r="B44">
        <v>1</v>
      </c>
      <c r="C44" t="str">
        <f>INDEX('Ballot Data'!$1:$1048576, MATCH($A44, 'Ballot Data'!$A:$A, 0), MATCH(B44, 'Ballot Data'!$A$3:$T$3, 0))</f>
        <v>Debbie Ajagbe</v>
      </c>
      <c r="D44" t="str">
        <f>IF(C44='Round 1'!$A$10, "Elected", IF(C44='Round 1'!$A$7, "Excluded", IF('Round 1'!$A$4="Complete", "Complete", "Viable")))</f>
        <v>Excluded</v>
      </c>
      <c r="E44" s="21">
        <f>IF('Round 1'!$A$4="Complete", "Complete", IF(D44="N/A", "N/A", IF(D44="Viable", "No Transfer", IF(D44="Excluded", INDEX('Round 1'!$A$12:$M$617, MATCH($A44, 'Round 1'!$A$12:$A$617, 0), 3)))))</f>
        <v>2</v>
      </c>
      <c r="F44" s="10" t="str">
        <f>IF('Round 1'!$A$4="Complete", "Complete", IF(E44="N/A", "N/A", IF(E44="No Transfer", E44, IF(INDEX('Ballot Data'!$1:$1048576, MATCH($A44, 'Ballot Data'!$A:$A, 0), MATCH(E44, 'Ballot Data'!$A$3:$U$3, 0))="", "Exhausted", INDEX('Ballot Data'!$1:$1048576, MATCH($A44, 'Ballot Data'!$A:$A, 0), MATCH(E44, 'Ballot Data'!$A$3:$U$3, 0))))))</f>
        <v>Franklin Civantos</v>
      </c>
      <c r="G44" s="15">
        <f t="shared" si="9"/>
        <v>2</v>
      </c>
      <c r="H44" t="str">
        <f>IF(G44="Complete", G44, IF(G44="N/A", "N/A", INDEX('Ballot Data'!$1:$1048576, MATCH($A44, 'Ballot Data'!$A:$A, 0), MATCH(G44, 'Ballot Data'!$A$3:$T$3, 0))))</f>
        <v>Franklin Civantos</v>
      </c>
      <c r="I44" t="str">
        <f>IF(G44="N/A", "N/A", IF(H44='Round 2'!$A$10, "Elected", IF(H44='Round 2'!$A$7, "Excluded", IF('Round 2'!$A$4="Complete", "Complete", "Viable"))))</f>
        <v>Viable</v>
      </c>
      <c r="J44" s="21" t="str">
        <f>IF('Round 2'!$A$4="Complete", "Complete", IF(I44="N/A", "N/A", IF(I44="Viable", "No Transfer", IF(I44="Excluded", INDEX('Round 2'!$A$12:$M$617, MATCH($A44, 'Round 2'!$A$12:$A$617, 0), 3)))))</f>
        <v>No Transfer</v>
      </c>
      <c r="K44" s="10" t="str">
        <f>IF('Round 2'!$A$4="Complete", "Complete", IF(J44="N/A", "N/A", IF(J44="No Transfer", J44, IF(INDEX('Ballot Data'!$1:$1048576, MATCH($A44, 'Ballot Data'!$A:$A, 0), MATCH(J44, 'Ballot Data'!$A$3:$U$3, 0))="", "Exhausted", INDEX('Ballot Data'!$1:$1048576, MATCH($A44, 'Ballot Data'!$A:$A, 0), MATCH(J44, 'Ballot Data'!$A$3:$U$3, 0))))))</f>
        <v>No Transfer</v>
      </c>
      <c r="L44" s="15">
        <f t="shared" si="10"/>
        <v>2</v>
      </c>
      <c r="M44" t="str">
        <f>IF(L44="Complete", L44, IF(L44="N/A", "N/A", INDEX('Ballot Data'!$1:$1048576, MATCH($A44, 'Ballot Data'!$A:$A, 0), MATCH(L44, 'Ballot Data'!$A$3:$T$3, 0))))</f>
        <v>Franklin Civantos</v>
      </c>
      <c r="N44" t="str">
        <f>IF(L44="N/A", "N/A", IF(M44='Round 3'!$A$10, "Elected", IF(M44='Round 3'!$A$7, "Excluded", IF('Round 3'!$A$4="Complete", "Complete", "Viable"))))</f>
        <v>Elected</v>
      </c>
      <c r="O44" s="21" t="str">
        <f>IF('Round 3'!$A$4="Complete", "Complete", IF(N44="N/A", "N/A", IF(N44="Viable", "No Transfer", IF(N44="Excluded", INDEX('Round 3'!$A$12:$M$617, MATCH($A44, 'Round 3'!$A$12:$A$617, 0), 3)))))</f>
        <v>Complete</v>
      </c>
      <c r="P44" s="10" t="str">
        <f>IF('Round 3'!$A$4="Complete", "Complete", IF(O44="N/A", "N/A", IF(O44="No Transfer", O44, IF(INDEX('Ballot Data'!$1:$1048576, MATCH($A44, 'Ballot Data'!$A:$A, 0), MATCH(O44, 'Ballot Data'!$A$3:$U$3, 0))="", "Exhausted", INDEX('Ballot Data'!$1:$1048576, MATCH($A44, 'Ballot Data'!$A:$A, 0), MATCH(O44, 'Ballot Data'!$A$3:$U$3, 0))))))</f>
        <v>Complete</v>
      </c>
      <c r="Q44" s="15" t="str">
        <f t="shared" si="2"/>
        <v>Complete</v>
      </c>
      <c r="R44" t="str">
        <f>IF(Q44="Complete", Q44, IF(Q44="N/A", "N/A", INDEX('Ballot Data'!$1:$1048576, MATCH($A44, 'Ballot Data'!$A:$A, 0), MATCH(Q44, 'Ballot Data'!$A$3:$T$3, 0))))</f>
        <v>Complete</v>
      </c>
      <c r="S44" t="str">
        <f>IF(Q44="N/A", "N/A", IF(R44='Round 4'!$A$10, "Elected", IF(R44='Round 4'!$A$7, "Excluded", IF('Round 4'!$A$4="Complete", "Complete", "Viable"))))</f>
        <v>Complete</v>
      </c>
      <c r="T44" s="21" t="str">
        <f>IF('Round 4'!$A$4="Complete", "Complete", IF(S44="N/A", "N/A", IF(S44="Viable", "No Transfer", IF(S44="Excluded", INDEX('Round 4'!$A$12:$M$617, MATCH($A44, 'Round 4'!$A$12:$A$617, 0), 3)))))</f>
        <v>Complete</v>
      </c>
      <c r="U44" s="10" t="str">
        <f>IF('Round 4'!$A$4="Complete", "Complete", IF(T44="N/A", "N/A", IF(T44="No Transfer", T44, IF(INDEX('Ballot Data'!$1:$1048576, MATCH($A44, 'Ballot Data'!$A:$A, 0), MATCH(T44, 'Ballot Data'!$A$3:$U$3, 0))="", "Exhausted", INDEX('Ballot Data'!$1:$1048576, MATCH($A44, 'Ballot Data'!$A:$A, 0), MATCH(T44, 'Ballot Data'!$A$3:$U$3, 0))))))</f>
        <v>Complete</v>
      </c>
      <c r="V44" s="15" t="str">
        <f t="shared" si="3"/>
        <v>Complete</v>
      </c>
      <c r="W44" t="str">
        <f>IF(V44="Complete", V44, IF(V44="N/A", "N/A", INDEX('Ballot Data'!$1:$1048576, MATCH($A44, 'Ballot Data'!$A:$A, 0), MATCH(V44, 'Ballot Data'!$A$3:$T$3, 0))))</f>
        <v>Complete</v>
      </c>
      <c r="X44" t="str">
        <f>IF(V44="N/A", "N/A", IF(W44='Round 5'!$A$10, "Elected", IF(W44='Round 5'!$A$7, "Excluded", IF('Round 5'!$A$4="Complete", "Complete", "Viable"))))</f>
        <v>Complete</v>
      </c>
      <c r="Y44" s="21" t="str">
        <f>IF('Round 5'!$A$4="Complete", "Complete", IF(X44="N/A", "N/A", IF(X44="Viable", "No Transfer", IF(X44="Excluded", INDEX('Round 5'!$A$12:$M$617, MATCH($A44, 'Round 5'!$A$12:$A$617, 0), 3)))))</f>
        <v>Complete</v>
      </c>
      <c r="Z44" s="10" t="str">
        <f>IF('Round 5'!$A$4="Complete", "Complete", IF(Y44="N/A", "N/A", IF(Y44="No Transfer", Y44, IF(INDEX('Ballot Data'!$1:$1048576, MATCH($A44, 'Ballot Data'!$A:$A, 0), MATCH(Y44, 'Ballot Data'!$A$3:$U$3, 0))="", "Exhausted", INDEX('Ballot Data'!$1:$1048576, MATCH($A44, 'Ballot Data'!$A:$A, 0), MATCH(Y44, 'Ballot Data'!$A$3:$U$3, 0))))))</f>
        <v>Complete</v>
      </c>
      <c r="AA44" s="15" t="str">
        <f t="shared" si="4"/>
        <v>Complete</v>
      </c>
      <c r="AB44" t="str">
        <f>IF(AA44="Complete", AA44, IF(AA44="N/A", "N/A", INDEX('Ballot Data'!$1:$1048576, MATCH($A44, 'Ballot Data'!$A:$A, 0), MATCH(AA44, 'Ballot Data'!$A$3:$T$3, 0))))</f>
        <v>Complete</v>
      </c>
      <c r="AC44" t="str">
        <f>IF(AA44="N/A", "N/A", IF(AB44='Round 6'!$A$10, "Elected", IF(AB44='Round 6'!$A$7, "Excluded", IF('Round 6'!$A$4="Complete", "Complete", "Viable"))))</f>
        <v>Complete</v>
      </c>
      <c r="AD44" s="21" t="str">
        <f>IF('Round 6'!$A$4="Complete", "Complete", IF(AC44="N/A", "N/A", IF(AC44="Viable", "No Transfer", IF(AC44="Excluded", INDEX('Round 6'!$A$12:$M$617, MATCH($A44, 'Round 6'!$A$12:$A$617, 0), 3)))))</f>
        <v>Complete</v>
      </c>
      <c r="AE44" s="10" t="str">
        <f>IF('Round 6'!$A$4="Complete", "Complete", IF(AD44="N/A", "N/A", IF(AD44="No Transfer", AD44, IF(INDEX('Ballot Data'!$1:$1048576, MATCH($A44, 'Ballot Data'!$A:$A, 0), MATCH(AD44, 'Ballot Data'!$A$3:$U$3, 0))="", "Exhausted", INDEX('Ballot Data'!$1:$1048576, MATCH($A44, 'Ballot Data'!$A:$A, 0), MATCH(AD44, 'Ballot Data'!$A$3:$U$3, 0))))))</f>
        <v>Complete</v>
      </c>
      <c r="AF44" s="15" t="str">
        <f t="shared" si="5"/>
        <v>Complete</v>
      </c>
      <c r="AG44" t="str">
        <f>IF(AF44="Complete", AF44, IF(AF44="N/A", "N/A", INDEX('Ballot Data'!$1:$1048576, MATCH($A44, 'Ballot Data'!$A:$A, 0), MATCH(AF44, 'Ballot Data'!$A$3:$T$3, 0))))</f>
        <v>Complete</v>
      </c>
      <c r="AH44" t="str">
        <f>IF(AF44="N/A", "N/A", IF(AG44='Round 7'!$A$10, "Elected", IF(AG44='Round 7'!$A$7, "Excluded", IF('Round 7'!$A$4="Complete", "Complete", "Viable"))))</f>
        <v>Complete</v>
      </c>
      <c r="AI44" s="21" t="str">
        <f>IF('Round 7'!$A$4="Complete", "Complete", IF(AH44="N/A", "N/A", IF(AH44="Viable", "No Transfer", IF(AH44="Excluded", INDEX('Round 7'!$A$12:$M$617, MATCH($A44, 'Round 7'!$A$12:$A$617, 0), 3)))))</f>
        <v>Complete</v>
      </c>
      <c r="AJ44" s="10" t="str">
        <f>IF('Round 7'!$A$4="Complete", "Complete", IF(AI44="N/A", "N/A", IF(AI44="No Transfer", AI44, IF(INDEX('Ballot Data'!$1:$1048576, MATCH($A44, 'Ballot Data'!$A:$A, 0), MATCH(AI44, 'Ballot Data'!$A$3:$U$3, 0))="", "Exhausted", INDEX('Ballot Data'!$1:$1048576, MATCH($A44, 'Ballot Data'!$A:$A, 0), MATCH(AI44, 'Ballot Data'!$A$3:$U$3, 0))))))</f>
        <v>Complete</v>
      </c>
      <c r="AK44" s="15" t="str">
        <f t="shared" si="6"/>
        <v>Complete</v>
      </c>
      <c r="AL44" t="str">
        <f>IF(AK44="Complete", AK44, IF(AK44="N/A", "N/A", INDEX('Ballot Data'!$1:$1048576, MATCH($A44, 'Ballot Data'!$A:$A, 0), MATCH(AK44, 'Ballot Data'!$A$3:$T$3, 0))))</f>
        <v>Complete</v>
      </c>
      <c r="AM44" t="str">
        <f>IF(AK44="N/A", "N/A", IF(AL44='Round 8'!$A$10, "Elected", IF(AL44='Round 8'!$A$7, "Excluded", IF('Round 8'!$A$4="Complete", "Complete", "Viable"))))</f>
        <v>Complete</v>
      </c>
      <c r="AN44" s="21" t="str">
        <f>IF('Round 8'!$A$4="Complete", "Complete", IF(AM44="N/A", "N/A", IF(AM44="Viable", "No Transfer", IF(AM44="Excluded", INDEX('Round 8'!$A$12:$M$617, MATCH($A44, 'Round 8'!$A$12:$A$617, 0), 3)))))</f>
        <v>Complete</v>
      </c>
      <c r="AO44" s="10" t="str">
        <f>IF('Round 8'!$A$4="Complete", "Complete", IF(AN44="N/A", "N/A", IF(AN44="No Transfer", AN44, IF(INDEX('Ballot Data'!$1:$1048576, MATCH($A44, 'Ballot Data'!$A:$A, 0), MATCH(AN44, 'Ballot Data'!$A$3:$U$3, 0))="", "Exhausted", INDEX('Ballot Data'!$1:$1048576, MATCH($A44, 'Ballot Data'!$A:$A, 0), MATCH(AN44, 'Ballot Data'!$A$3:$U$3, 0))))))</f>
        <v>Complete</v>
      </c>
      <c r="AP44" s="15" t="str">
        <f t="shared" si="7"/>
        <v>Complete</v>
      </c>
      <c r="AQ44" t="str">
        <f>IF(AP44="Complete", AP44, IF(AP44="N/A", "N/A", INDEX('Ballot Data'!$1:$1048576, MATCH($A44, 'Ballot Data'!$A:$A, 0), MATCH(AP44, 'Ballot Data'!$A$3:$T$3, 0))))</f>
        <v>Complete</v>
      </c>
      <c r="AR44" t="str">
        <f>IF(AP44="N/A", "N/A", IF(AQ44='Round 9'!$A$10, "Elected", IF(AQ44='Round 9'!$A$7, "Excluded", IF('Round 9'!$A$4="Complete", "Complete", "Viable"))))</f>
        <v>Complete</v>
      </c>
      <c r="AS44" s="21" t="str">
        <f>IF('Round 9'!$A$4="Complete", "Complete", IF(AR44="N/A", "N/A", IF(AR44="Viable", "No Transfer", IF(AR44="Excluded", INDEX('Round 9'!$A$12:$M$617, MATCH($A44, 'Round 9'!$A$12:$A$617, 0), 3)))))</f>
        <v>Complete</v>
      </c>
      <c r="AT44" s="10" t="str">
        <f>IF('Round 9'!$A$4="Complete", "Complete", IF(AS44="N/A", "N/A", IF(AS44="No Transfer", AS44, IF(INDEX('Ballot Data'!$1:$1048576, MATCH($A44, 'Ballot Data'!$A:$A, 0), MATCH(AS44, 'Ballot Data'!$A$3:$U$3, 0))="", "Exhausted", INDEX('Ballot Data'!$1:$1048576, MATCH($A44, 'Ballot Data'!$A:$A, 0), MATCH(AS44, 'Ballot Data'!$A$3:$U$3, 0))))))</f>
        <v>Complete</v>
      </c>
      <c r="AU44" s="15" t="str">
        <f t="shared" si="8"/>
        <v>Complete</v>
      </c>
      <c r="AV44" t="str">
        <f>IF(AU44="Complete", AU44, IF(AU44="N/A", "N/A", INDEX('Ballot Data'!$1:$1048576, MATCH($A44, 'Ballot Data'!$A:$A, 0), MATCH(AU44, 'Ballot Data'!$A$3:$T$3, 0))))</f>
        <v>Complete</v>
      </c>
      <c r="AW44" t="str">
        <f>IF(AU44="N/A", "N/A", IF(AV44='Round 10'!$A$10, "Elected", IF(AV44='Round 10'!$A$7, "Excluded", IF('Round 10'!$A$4="Complete", "Complete", "Viable"))))</f>
        <v>Complete</v>
      </c>
      <c r="AX44" s="21" t="str">
        <f>IF('Round 10'!$A$4="Complete", "Complete", IF(AW44="N/A", "N/A", IF(AW44="Viable", "No Transfer", IF(AW44="Excluded", INDEX('Round 10'!$A$12:$M$617, MATCH($A44, 'Round 10'!$A$12:$A$617, 0), 3)))))</f>
        <v>Complete</v>
      </c>
      <c r="AY44" s="10" t="str">
        <f>IF('Round 10'!$A$4="Complete", "Complete", IF(AX44="N/A", "N/A", IF(AX44="No Transfer", AX44, IF(INDEX('Ballot Data'!$1:$1048576, MATCH($A44, 'Ballot Data'!$A:$A, 0), MATCH(AX44, 'Ballot Data'!$A$3:$U$3, 0))="", "Exhausted", INDEX('Ballot Data'!$1:$1048576, MATCH($A44, 'Ballot Data'!$A:$A, 0), MATCH(AX44, 'Ballot Data'!$A$3:$U$3, 0))))))</f>
        <v>Complete</v>
      </c>
    </row>
    <row r="45" spans="1:51" x14ac:dyDescent="0.25">
      <c r="A45">
        <f>'Ballot Data'!A46</f>
        <v>457</v>
      </c>
      <c r="B45">
        <v>1</v>
      </c>
      <c r="C45" t="str">
        <f>INDEX('Ballot Data'!$1:$1048576, MATCH($A45, 'Ballot Data'!$A:$A, 0), MATCH(B45, 'Ballot Data'!$A$3:$T$3, 0))</f>
        <v>Michael Sanchez</v>
      </c>
      <c r="D45" t="str">
        <f>IF(C45='Round 1'!$A$10, "Elected", IF(C45='Round 1'!$A$7, "Excluded", IF('Round 1'!$A$4="Complete", "Complete", "Viable")))</f>
        <v>Viable</v>
      </c>
      <c r="E45" s="21" t="str">
        <f>IF('Round 1'!$A$4="Complete", "Complete", IF(D45="N/A", "N/A", IF(D45="Viable", "No Transfer", IF(D45="Excluded", INDEX('Round 1'!$A$12:$M$617, MATCH($A45, 'Round 1'!$A$12:$A$617, 0), 3)))))</f>
        <v>No Transfer</v>
      </c>
      <c r="F45" s="10" t="str">
        <f>IF('Round 1'!$A$4="Complete", "Complete", IF(E45="N/A", "N/A", IF(E45="No Transfer", E45, IF(INDEX('Ballot Data'!$1:$1048576, MATCH($A45, 'Ballot Data'!$A:$A, 0), MATCH(E45, 'Ballot Data'!$A$3:$U$3, 0))="", "Exhausted", INDEX('Ballot Data'!$1:$1048576, MATCH($A45, 'Ballot Data'!$A:$A, 0), MATCH(E45, 'Ballot Data'!$A$3:$U$3, 0))))))</f>
        <v>No Transfer</v>
      </c>
      <c r="G45" s="15">
        <f t="shared" si="9"/>
        <v>1</v>
      </c>
      <c r="H45" t="str">
        <f>IF(G45="Complete", G45, IF(G45="N/A", "N/A", INDEX('Ballot Data'!$1:$1048576, MATCH($A45, 'Ballot Data'!$A:$A, 0), MATCH(G45, 'Ballot Data'!$A$3:$T$3, 0))))</f>
        <v>Michael Sanchez</v>
      </c>
      <c r="I45" t="str">
        <f>IF(G45="N/A", "N/A", IF(H45='Round 2'!$A$10, "Elected", IF(H45='Round 2'!$A$7, "Excluded", IF('Round 2'!$A$4="Complete", "Complete", "Viable"))))</f>
        <v>Excluded</v>
      </c>
      <c r="J45" s="21">
        <f>IF('Round 2'!$A$4="Complete", "Complete", IF(I45="N/A", "N/A", IF(I45="Viable", "No Transfer", IF(I45="Excluded", INDEX('Round 2'!$A$12:$M$617, MATCH($A45, 'Round 2'!$A$12:$A$617, 0), 3)))))</f>
        <v>2</v>
      </c>
      <c r="K45" s="10" t="str">
        <f>IF('Round 2'!$A$4="Complete", "Complete", IF(J45="N/A", "N/A", IF(J45="No Transfer", J45, IF(INDEX('Ballot Data'!$1:$1048576, MATCH($A45, 'Ballot Data'!$A:$A, 0), MATCH(J45, 'Ballot Data'!$A$3:$U$3, 0))="", "Exhausted", INDEX('Ballot Data'!$1:$1048576, MATCH($A45, 'Ballot Data'!$A:$A, 0), MATCH(J45, 'Ballot Data'!$A$3:$U$3, 0))))))</f>
        <v>Franklin Civantos</v>
      </c>
      <c r="L45" s="15">
        <f t="shared" si="10"/>
        <v>2</v>
      </c>
      <c r="M45" t="str">
        <f>IF(L45="Complete", L45, IF(L45="N/A", "N/A", INDEX('Ballot Data'!$1:$1048576, MATCH($A45, 'Ballot Data'!$A:$A, 0), MATCH(L45, 'Ballot Data'!$A$3:$T$3, 0))))</f>
        <v>Franklin Civantos</v>
      </c>
      <c r="N45" t="str">
        <f>IF(L45="N/A", "N/A", IF(M45='Round 3'!$A$10, "Elected", IF(M45='Round 3'!$A$7, "Excluded", IF('Round 3'!$A$4="Complete", "Complete", "Viable"))))</f>
        <v>Elected</v>
      </c>
      <c r="O45" s="21" t="str">
        <f>IF('Round 3'!$A$4="Complete", "Complete", IF(N45="N/A", "N/A", IF(N45="Viable", "No Transfer", IF(N45="Excluded", INDEX('Round 3'!$A$12:$M$617, MATCH($A45, 'Round 3'!$A$12:$A$617, 0), 3)))))</f>
        <v>Complete</v>
      </c>
      <c r="P45" s="10" t="str">
        <f>IF('Round 3'!$A$4="Complete", "Complete", IF(O45="N/A", "N/A", IF(O45="No Transfer", O45, IF(INDEX('Ballot Data'!$1:$1048576, MATCH($A45, 'Ballot Data'!$A:$A, 0), MATCH(O45, 'Ballot Data'!$A$3:$U$3, 0))="", "Exhausted", INDEX('Ballot Data'!$1:$1048576, MATCH($A45, 'Ballot Data'!$A:$A, 0), MATCH(O45, 'Ballot Data'!$A$3:$U$3, 0))))))</f>
        <v>Complete</v>
      </c>
      <c r="Q45" s="15" t="str">
        <f t="shared" si="2"/>
        <v>Complete</v>
      </c>
      <c r="R45" t="str">
        <f>IF(Q45="Complete", Q45, IF(Q45="N/A", "N/A", INDEX('Ballot Data'!$1:$1048576, MATCH($A45, 'Ballot Data'!$A:$A, 0), MATCH(Q45, 'Ballot Data'!$A$3:$T$3, 0))))</f>
        <v>Complete</v>
      </c>
      <c r="S45" t="str">
        <f>IF(Q45="N/A", "N/A", IF(R45='Round 4'!$A$10, "Elected", IF(R45='Round 4'!$A$7, "Excluded", IF('Round 4'!$A$4="Complete", "Complete", "Viable"))))</f>
        <v>Complete</v>
      </c>
      <c r="T45" s="21" t="str">
        <f>IF('Round 4'!$A$4="Complete", "Complete", IF(S45="N/A", "N/A", IF(S45="Viable", "No Transfer", IF(S45="Excluded", INDEX('Round 4'!$A$12:$M$617, MATCH($A45, 'Round 4'!$A$12:$A$617, 0), 3)))))</f>
        <v>Complete</v>
      </c>
      <c r="U45" s="10" t="str">
        <f>IF('Round 4'!$A$4="Complete", "Complete", IF(T45="N/A", "N/A", IF(T45="No Transfer", T45, IF(INDEX('Ballot Data'!$1:$1048576, MATCH($A45, 'Ballot Data'!$A:$A, 0), MATCH(T45, 'Ballot Data'!$A$3:$U$3, 0))="", "Exhausted", INDEX('Ballot Data'!$1:$1048576, MATCH($A45, 'Ballot Data'!$A:$A, 0), MATCH(T45, 'Ballot Data'!$A$3:$U$3, 0))))))</f>
        <v>Complete</v>
      </c>
      <c r="V45" s="15" t="str">
        <f t="shared" si="3"/>
        <v>Complete</v>
      </c>
      <c r="W45" t="str">
        <f>IF(V45="Complete", V45, IF(V45="N/A", "N/A", INDEX('Ballot Data'!$1:$1048576, MATCH($A45, 'Ballot Data'!$A:$A, 0), MATCH(V45, 'Ballot Data'!$A$3:$T$3, 0))))</f>
        <v>Complete</v>
      </c>
      <c r="X45" t="str">
        <f>IF(V45="N/A", "N/A", IF(W45='Round 5'!$A$10, "Elected", IF(W45='Round 5'!$A$7, "Excluded", IF('Round 5'!$A$4="Complete", "Complete", "Viable"))))</f>
        <v>Complete</v>
      </c>
      <c r="Y45" s="21" t="str">
        <f>IF('Round 5'!$A$4="Complete", "Complete", IF(X45="N/A", "N/A", IF(X45="Viable", "No Transfer", IF(X45="Excluded", INDEX('Round 5'!$A$12:$M$617, MATCH($A45, 'Round 5'!$A$12:$A$617, 0), 3)))))</f>
        <v>Complete</v>
      </c>
      <c r="Z45" s="10" t="str">
        <f>IF('Round 5'!$A$4="Complete", "Complete", IF(Y45="N/A", "N/A", IF(Y45="No Transfer", Y45, IF(INDEX('Ballot Data'!$1:$1048576, MATCH($A45, 'Ballot Data'!$A:$A, 0), MATCH(Y45, 'Ballot Data'!$A$3:$U$3, 0))="", "Exhausted", INDEX('Ballot Data'!$1:$1048576, MATCH($A45, 'Ballot Data'!$A:$A, 0), MATCH(Y45, 'Ballot Data'!$A$3:$U$3, 0))))))</f>
        <v>Complete</v>
      </c>
      <c r="AA45" s="15" t="str">
        <f t="shared" si="4"/>
        <v>Complete</v>
      </c>
      <c r="AB45" t="str">
        <f>IF(AA45="Complete", AA45, IF(AA45="N/A", "N/A", INDEX('Ballot Data'!$1:$1048576, MATCH($A45, 'Ballot Data'!$A:$A, 0), MATCH(AA45, 'Ballot Data'!$A$3:$T$3, 0))))</f>
        <v>Complete</v>
      </c>
      <c r="AC45" t="str">
        <f>IF(AA45="N/A", "N/A", IF(AB45='Round 6'!$A$10, "Elected", IF(AB45='Round 6'!$A$7, "Excluded", IF('Round 6'!$A$4="Complete", "Complete", "Viable"))))</f>
        <v>Complete</v>
      </c>
      <c r="AD45" s="21" t="str">
        <f>IF('Round 6'!$A$4="Complete", "Complete", IF(AC45="N/A", "N/A", IF(AC45="Viable", "No Transfer", IF(AC45="Excluded", INDEX('Round 6'!$A$12:$M$617, MATCH($A45, 'Round 6'!$A$12:$A$617, 0), 3)))))</f>
        <v>Complete</v>
      </c>
      <c r="AE45" s="10" t="str">
        <f>IF('Round 6'!$A$4="Complete", "Complete", IF(AD45="N/A", "N/A", IF(AD45="No Transfer", AD45, IF(INDEX('Ballot Data'!$1:$1048576, MATCH($A45, 'Ballot Data'!$A:$A, 0), MATCH(AD45, 'Ballot Data'!$A$3:$U$3, 0))="", "Exhausted", INDEX('Ballot Data'!$1:$1048576, MATCH($A45, 'Ballot Data'!$A:$A, 0), MATCH(AD45, 'Ballot Data'!$A$3:$U$3, 0))))))</f>
        <v>Complete</v>
      </c>
      <c r="AF45" s="15" t="str">
        <f t="shared" si="5"/>
        <v>Complete</v>
      </c>
      <c r="AG45" t="str">
        <f>IF(AF45="Complete", AF45, IF(AF45="N/A", "N/A", INDEX('Ballot Data'!$1:$1048576, MATCH($A45, 'Ballot Data'!$A:$A, 0), MATCH(AF45, 'Ballot Data'!$A$3:$T$3, 0))))</f>
        <v>Complete</v>
      </c>
      <c r="AH45" t="str">
        <f>IF(AF45="N/A", "N/A", IF(AG45='Round 7'!$A$10, "Elected", IF(AG45='Round 7'!$A$7, "Excluded", IF('Round 7'!$A$4="Complete", "Complete", "Viable"))))</f>
        <v>Complete</v>
      </c>
      <c r="AI45" s="21" t="str">
        <f>IF('Round 7'!$A$4="Complete", "Complete", IF(AH45="N/A", "N/A", IF(AH45="Viable", "No Transfer", IF(AH45="Excluded", INDEX('Round 7'!$A$12:$M$617, MATCH($A45, 'Round 7'!$A$12:$A$617, 0), 3)))))</f>
        <v>Complete</v>
      </c>
      <c r="AJ45" s="10" t="str">
        <f>IF('Round 7'!$A$4="Complete", "Complete", IF(AI45="N/A", "N/A", IF(AI45="No Transfer", AI45, IF(INDEX('Ballot Data'!$1:$1048576, MATCH($A45, 'Ballot Data'!$A:$A, 0), MATCH(AI45, 'Ballot Data'!$A$3:$U$3, 0))="", "Exhausted", INDEX('Ballot Data'!$1:$1048576, MATCH($A45, 'Ballot Data'!$A:$A, 0), MATCH(AI45, 'Ballot Data'!$A$3:$U$3, 0))))))</f>
        <v>Complete</v>
      </c>
      <c r="AK45" s="15" t="str">
        <f t="shared" si="6"/>
        <v>Complete</v>
      </c>
      <c r="AL45" t="str">
        <f>IF(AK45="Complete", AK45, IF(AK45="N/A", "N/A", INDEX('Ballot Data'!$1:$1048576, MATCH($A45, 'Ballot Data'!$A:$A, 0), MATCH(AK45, 'Ballot Data'!$A$3:$T$3, 0))))</f>
        <v>Complete</v>
      </c>
      <c r="AM45" t="str">
        <f>IF(AK45="N/A", "N/A", IF(AL45='Round 8'!$A$10, "Elected", IF(AL45='Round 8'!$A$7, "Excluded", IF('Round 8'!$A$4="Complete", "Complete", "Viable"))))</f>
        <v>Complete</v>
      </c>
      <c r="AN45" s="21" t="str">
        <f>IF('Round 8'!$A$4="Complete", "Complete", IF(AM45="N/A", "N/A", IF(AM45="Viable", "No Transfer", IF(AM45="Excluded", INDEX('Round 8'!$A$12:$M$617, MATCH($A45, 'Round 8'!$A$12:$A$617, 0), 3)))))</f>
        <v>Complete</v>
      </c>
      <c r="AO45" s="10" t="str">
        <f>IF('Round 8'!$A$4="Complete", "Complete", IF(AN45="N/A", "N/A", IF(AN45="No Transfer", AN45, IF(INDEX('Ballot Data'!$1:$1048576, MATCH($A45, 'Ballot Data'!$A:$A, 0), MATCH(AN45, 'Ballot Data'!$A$3:$U$3, 0))="", "Exhausted", INDEX('Ballot Data'!$1:$1048576, MATCH($A45, 'Ballot Data'!$A:$A, 0), MATCH(AN45, 'Ballot Data'!$A$3:$U$3, 0))))))</f>
        <v>Complete</v>
      </c>
      <c r="AP45" s="15" t="str">
        <f t="shared" si="7"/>
        <v>Complete</v>
      </c>
      <c r="AQ45" t="str">
        <f>IF(AP45="Complete", AP45, IF(AP45="N/A", "N/A", INDEX('Ballot Data'!$1:$1048576, MATCH($A45, 'Ballot Data'!$A:$A, 0), MATCH(AP45, 'Ballot Data'!$A$3:$T$3, 0))))</f>
        <v>Complete</v>
      </c>
      <c r="AR45" t="str">
        <f>IF(AP45="N/A", "N/A", IF(AQ45='Round 9'!$A$10, "Elected", IF(AQ45='Round 9'!$A$7, "Excluded", IF('Round 9'!$A$4="Complete", "Complete", "Viable"))))</f>
        <v>Complete</v>
      </c>
      <c r="AS45" s="21" t="str">
        <f>IF('Round 9'!$A$4="Complete", "Complete", IF(AR45="N/A", "N/A", IF(AR45="Viable", "No Transfer", IF(AR45="Excluded", INDEX('Round 9'!$A$12:$M$617, MATCH($A45, 'Round 9'!$A$12:$A$617, 0), 3)))))</f>
        <v>Complete</v>
      </c>
      <c r="AT45" s="10" t="str">
        <f>IF('Round 9'!$A$4="Complete", "Complete", IF(AS45="N/A", "N/A", IF(AS45="No Transfer", AS45, IF(INDEX('Ballot Data'!$1:$1048576, MATCH($A45, 'Ballot Data'!$A:$A, 0), MATCH(AS45, 'Ballot Data'!$A$3:$U$3, 0))="", "Exhausted", INDEX('Ballot Data'!$1:$1048576, MATCH($A45, 'Ballot Data'!$A:$A, 0), MATCH(AS45, 'Ballot Data'!$A$3:$U$3, 0))))))</f>
        <v>Complete</v>
      </c>
      <c r="AU45" s="15" t="str">
        <f t="shared" si="8"/>
        <v>Complete</v>
      </c>
      <c r="AV45" t="str">
        <f>IF(AU45="Complete", AU45, IF(AU45="N/A", "N/A", INDEX('Ballot Data'!$1:$1048576, MATCH($A45, 'Ballot Data'!$A:$A, 0), MATCH(AU45, 'Ballot Data'!$A$3:$T$3, 0))))</f>
        <v>Complete</v>
      </c>
      <c r="AW45" t="str">
        <f>IF(AU45="N/A", "N/A", IF(AV45='Round 10'!$A$10, "Elected", IF(AV45='Round 10'!$A$7, "Excluded", IF('Round 10'!$A$4="Complete", "Complete", "Viable"))))</f>
        <v>Complete</v>
      </c>
      <c r="AX45" s="21" t="str">
        <f>IF('Round 10'!$A$4="Complete", "Complete", IF(AW45="N/A", "N/A", IF(AW45="Viable", "No Transfer", IF(AW45="Excluded", INDEX('Round 10'!$A$12:$M$617, MATCH($A45, 'Round 10'!$A$12:$A$617, 0), 3)))))</f>
        <v>Complete</v>
      </c>
      <c r="AY45" s="10" t="str">
        <f>IF('Round 10'!$A$4="Complete", "Complete", IF(AX45="N/A", "N/A", IF(AX45="No Transfer", AX45, IF(INDEX('Ballot Data'!$1:$1048576, MATCH($A45, 'Ballot Data'!$A:$A, 0), MATCH(AX45, 'Ballot Data'!$A$3:$U$3, 0))="", "Exhausted", INDEX('Ballot Data'!$1:$1048576, MATCH($A45, 'Ballot Data'!$A:$A, 0), MATCH(AX45, 'Ballot Data'!$A$3:$U$3, 0))))))</f>
        <v>Complete</v>
      </c>
    </row>
    <row r="46" spans="1:51" x14ac:dyDescent="0.25">
      <c r="A46">
        <f>'Ballot Data'!A47</f>
        <v>428</v>
      </c>
      <c r="B46">
        <v>1</v>
      </c>
      <c r="C46" t="str">
        <f>INDEX('Ballot Data'!$1:$1048576, MATCH($A46, 'Ballot Data'!$A:$A, 0), MATCH(B46, 'Ballot Data'!$A$3:$T$3, 0))</f>
        <v>Debbie Ajagbe</v>
      </c>
      <c r="D46" t="str">
        <f>IF(C46='Round 1'!$A$10, "Elected", IF(C46='Round 1'!$A$7, "Excluded", IF('Round 1'!$A$4="Complete", "Complete", "Viable")))</f>
        <v>Excluded</v>
      </c>
      <c r="E46" s="21">
        <f>IF('Round 1'!$A$4="Complete", "Complete", IF(D46="N/A", "N/A", IF(D46="Viable", "No Transfer", IF(D46="Excluded", INDEX('Round 1'!$A$12:$M$617, MATCH($A46, 'Round 1'!$A$12:$A$617, 0), 3)))))</f>
        <v>2</v>
      </c>
      <c r="F46" s="10" t="str">
        <f>IF('Round 1'!$A$4="Complete", "Complete", IF(E46="N/A", "N/A", IF(E46="No Transfer", E46, IF(INDEX('Ballot Data'!$1:$1048576, MATCH($A46, 'Ballot Data'!$A:$A, 0), MATCH(E46, 'Ballot Data'!$A$3:$U$3, 0))="", "Exhausted", INDEX('Ballot Data'!$1:$1048576, MATCH($A46, 'Ballot Data'!$A:$A, 0), MATCH(E46, 'Ballot Data'!$A$3:$U$3, 0))))))</f>
        <v>Franklin Civantos</v>
      </c>
      <c r="G46" s="15">
        <f t="shared" si="9"/>
        <v>2</v>
      </c>
      <c r="H46" t="str">
        <f>IF(G46="Complete", G46, IF(G46="N/A", "N/A", INDEX('Ballot Data'!$1:$1048576, MATCH($A46, 'Ballot Data'!$A:$A, 0), MATCH(G46, 'Ballot Data'!$A$3:$T$3, 0))))</f>
        <v>Franklin Civantos</v>
      </c>
      <c r="I46" t="str">
        <f>IF(G46="N/A", "N/A", IF(H46='Round 2'!$A$10, "Elected", IF(H46='Round 2'!$A$7, "Excluded", IF('Round 2'!$A$4="Complete", "Complete", "Viable"))))</f>
        <v>Viable</v>
      </c>
      <c r="J46" s="21" t="str">
        <f>IF('Round 2'!$A$4="Complete", "Complete", IF(I46="N/A", "N/A", IF(I46="Viable", "No Transfer", IF(I46="Excluded", INDEX('Round 2'!$A$12:$M$617, MATCH($A46, 'Round 2'!$A$12:$A$617, 0), 3)))))</f>
        <v>No Transfer</v>
      </c>
      <c r="K46" s="10" t="str">
        <f>IF('Round 2'!$A$4="Complete", "Complete", IF(J46="N/A", "N/A", IF(J46="No Transfer", J46, IF(INDEX('Ballot Data'!$1:$1048576, MATCH($A46, 'Ballot Data'!$A:$A, 0), MATCH(J46, 'Ballot Data'!$A$3:$U$3, 0))="", "Exhausted", INDEX('Ballot Data'!$1:$1048576, MATCH($A46, 'Ballot Data'!$A:$A, 0), MATCH(J46, 'Ballot Data'!$A$3:$U$3, 0))))))</f>
        <v>No Transfer</v>
      </c>
      <c r="L46" s="15">
        <f t="shared" si="10"/>
        <v>2</v>
      </c>
      <c r="M46" t="str">
        <f>IF(L46="Complete", L46, IF(L46="N/A", "N/A", INDEX('Ballot Data'!$1:$1048576, MATCH($A46, 'Ballot Data'!$A:$A, 0), MATCH(L46, 'Ballot Data'!$A$3:$T$3, 0))))</f>
        <v>Franklin Civantos</v>
      </c>
      <c r="N46" t="str">
        <f>IF(L46="N/A", "N/A", IF(M46='Round 3'!$A$10, "Elected", IF(M46='Round 3'!$A$7, "Excluded", IF('Round 3'!$A$4="Complete", "Complete", "Viable"))))</f>
        <v>Elected</v>
      </c>
      <c r="O46" s="21" t="str">
        <f>IF('Round 3'!$A$4="Complete", "Complete", IF(N46="N/A", "N/A", IF(N46="Viable", "No Transfer", IF(N46="Excluded", INDEX('Round 3'!$A$12:$M$617, MATCH($A46, 'Round 3'!$A$12:$A$617, 0), 3)))))</f>
        <v>Complete</v>
      </c>
      <c r="P46" s="10" t="str">
        <f>IF('Round 3'!$A$4="Complete", "Complete", IF(O46="N/A", "N/A", IF(O46="No Transfer", O46, IF(INDEX('Ballot Data'!$1:$1048576, MATCH($A46, 'Ballot Data'!$A:$A, 0), MATCH(O46, 'Ballot Data'!$A$3:$U$3, 0))="", "Exhausted", INDEX('Ballot Data'!$1:$1048576, MATCH($A46, 'Ballot Data'!$A:$A, 0), MATCH(O46, 'Ballot Data'!$A$3:$U$3, 0))))))</f>
        <v>Complete</v>
      </c>
      <c r="Q46" s="15" t="str">
        <f t="shared" si="2"/>
        <v>Complete</v>
      </c>
      <c r="R46" t="str">
        <f>IF(Q46="Complete", Q46, IF(Q46="N/A", "N/A", INDEX('Ballot Data'!$1:$1048576, MATCH($A46, 'Ballot Data'!$A:$A, 0), MATCH(Q46, 'Ballot Data'!$A$3:$T$3, 0))))</f>
        <v>Complete</v>
      </c>
      <c r="S46" t="str">
        <f>IF(Q46="N/A", "N/A", IF(R46='Round 4'!$A$10, "Elected", IF(R46='Round 4'!$A$7, "Excluded", IF('Round 4'!$A$4="Complete", "Complete", "Viable"))))</f>
        <v>Complete</v>
      </c>
      <c r="T46" s="21" t="str">
        <f>IF('Round 4'!$A$4="Complete", "Complete", IF(S46="N/A", "N/A", IF(S46="Viable", "No Transfer", IF(S46="Excluded", INDEX('Round 4'!$A$12:$M$617, MATCH($A46, 'Round 4'!$A$12:$A$617, 0), 3)))))</f>
        <v>Complete</v>
      </c>
      <c r="U46" s="10" t="str">
        <f>IF('Round 4'!$A$4="Complete", "Complete", IF(T46="N/A", "N/A", IF(T46="No Transfer", T46, IF(INDEX('Ballot Data'!$1:$1048576, MATCH($A46, 'Ballot Data'!$A:$A, 0), MATCH(T46, 'Ballot Data'!$A$3:$U$3, 0))="", "Exhausted", INDEX('Ballot Data'!$1:$1048576, MATCH($A46, 'Ballot Data'!$A:$A, 0), MATCH(T46, 'Ballot Data'!$A$3:$U$3, 0))))))</f>
        <v>Complete</v>
      </c>
      <c r="V46" s="15" t="str">
        <f t="shared" si="3"/>
        <v>Complete</v>
      </c>
      <c r="W46" t="str">
        <f>IF(V46="Complete", V46, IF(V46="N/A", "N/A", INDEX('Ballot Data'!$1:$1048576, MATCH($A46, 'Ballot Data'!$A:$A, 0), MATCH(V46, 'Ballot Data'!$A$3:$T$3, 0))))</f>
        <v>Complete</v>
      </c>
      <c r="X46" t="str">
        <f>IF(V46="N/A", "N/A", IF(W46='Round 5'!$A$10, "Elected", IF(W46='Round 5'!$A$7, "Excluded", IF('Round 5'!$A$4="Complete", "Complete", "Viable"))))</f>
        <v>Complete</v>
      </c>
      <c r="Y46" s="21" t="str">
        <f>IF('Round 5'!$A$4="Complete", "Complete", IF(X46="N/A", "N/A", IF(X46="Viable", "No Transfer", IF(X46="Excluded", INDEX('Round 5'!$A$12:$M$617, MATCH($A46, 'Round 5'!$A$12:$A$617, 0), 3)))))</f>
        <v>Complete</v>
      </c>
      <c r="Z46" s="10" t="str">
        <f>IF('Round 5'!$A$4="Complete", "Complete", IF(Y46="N/A", "N/A", IF(Y46="No Transfer", Y46, IF(INDEX('Ballot Data'!$1:$1048576, MATCH($A46, 'Ballot Data'!$A:$A, 0), MATCH(Y46, 'Ballot Data'!$A$3:$U$3, 0))="", "Exhausted", INDEX('Ballot Data'!$1:$1048576, MATCH($A46, 'Ballot Data'!$A:$A, 0), MATCH(Y46, 'Ballot Data'!$A$3:$U$3, 0))))))</f>
        <v>Complete</v>
      </c>
      <c r="AA46" s="15" t="str">
        <f t="shared" si="4"/>
        <v>Complete</v>
      </c>
      <c r="AB46" t="str">
        <f>IF(AA46="Complete", AA46, IF(AA46="N/A", "N/A", INDEX('Ballot Data'!$1:$1048576, MATCH($A46, 'Ballot Data'!$A:$A, 0), MATCH(AA46, 'Ballot Data'!$A$3:$T$3, 0))))</f>
        <v>Complete</v>
      </c>
      <c r="AC46" t="str">
        <f>IF(AA46="N/A", "N/A", IF(AB46='Round 6'!$A$10, "Elected", IF(AB46='Round 6'!$A$7, "Excluded", IF('Round 6'!$A$4="Complete", "Complete", "Viable"))))</f>
        <v>Complete</v>
      </c>
      <c r="AD46" s="21" t="str">
        <f>IF('Round 6'!$A$4="Complete", "Complete", IF(AC46="N/A", "N/A", IF(AC46="Viable", "No Transfer", IF(AC46="Excluded", INDEX('Round 6'!$A$12:$M$617, MATCH($A46, 'Round 6'!$A$12:$A$617, 0), 3)))))</f>
        <v>Complete</v>
      </c>
      <c r="AE46" s="10" t="str">
        <f>IF('Round 6'!$A$4="Complete", "Complete", IF(AD46="N/A", "N/A", IF(AD46="No Transfer", AD46, IF(INDEX('Ballot Data'!$1:$1048576, MATCH($A46, 'Ballot Data'!$A:$A, 0), MATCH(AD46, 'Ballot Data'!$A$3:$U$3, 0))="", "Exhausted", INDEX('Ballot Data'!$1:$1048576, MATCH($A46, 'Ballot Data'!$A:$A, 0), MATCH(AD46, 'Ballot Data'!$A$3:$U$3, 0))))))</f>
        <v>Complete</v>
      </c>
      <c r="AF46" s="15" t="str">
        <f t="shared" si="5"/>
        <v>Complete</v>
      </c>
      <c r="AG46" t="str">
        <f>IF(AF46="Complete", AF46, IF(AF46="N/A", "N/A", INDEX('Ballot Data'!$1:$1048576, MATCH($A46, 'Ballot Data'!$A:$A, 0), MATCH(AF46, 'Ballot Data'!$A$3:$T$3, 0))))</f>
        <v>Complete</v>
      </c>
      <c r="AH46" t="str">
        <f>IF(AF46="N/A", "N/A", IF(AG46='Round 7'!$A$10, "Elected", IF(AG46='Round 7'!$A$7, "Excluded", IF('Round 7'!$A$4="Complete", "Complete", "Viable"))))</f>
        <v>Complete</v>
      </c>
      <c r="AI46" s="21" t="str">
        <f>IF('Round 7'!$A$4="Complete", "Complete", IF(AH46="N/A", "N/A", IF(AH46="Viable", "No Transfer", IF(AH46="Excluded", INDEX('Round 7'!$A$12:$M$617, MATCH($A46, 'Round 7'!$A$12:$A$617, 0), 3)))))</f>
        <v>Complete</v>
      </c>
      <c r="AJ46" s="10" t="str">
        <f>IF('Round 7'!$A$4="Complete", "Complete", IF(AI46="N/A", "N/A", IF(AI46="No Transfer", AI46, IF(INDEX('Ballot Data'!$1:$1048576, MATCH($A46, 'Ballot Data'!$A:$A, 0), MATCH(AI46, 'Ballot Data'!$A$3:$U$3, 0))="", "Exhausted", INDEX('Ballot Data'!$1:$1048576, MATCH($A46, 'Ballot Data'!$A:$A, 0), MATCH(AI46, 'Ballot Data'!$A$3:$U$3, 0))))))</f>
        <v>Complete</v>
      </c>
      <c r="AK46" s="15" t="str">
        <f t="shared" si="6"/>
        <v>Complete</v>
      </c>
      <c r="AL46" t="str">
        <f>IF(AK46="Complete", AK46, IF(AK46="N/A", "N/A", INDEX('Ballot Data'!$1:$1048576, MATCH($A46, 'Ballot Data'!$A:$A, 0), MATCH(AK46, 'Ballot Data'!$A$3:$T$3, 0))))</f>
        <v>Complete</v>
      </c>
      <c r="AM46" t="str">
        <f>IF(AK46="N/A", "N/A", IF(AL46='Round 8'!$A$10, "Elected", IF(AL46='Round 8'!$A$7, "Excluded", IF('Round 8'!$A$4="Complete", "Complete", "Viable"))))</f>
        <v>Complete</v>
      </c>
      <c r="AN46" s="21" t="str">
        <f>IF('Round 8'!$A$4="Complete", "Complete", IF(AM46="N/A", "N/A", IF(AM46="Viable", "No Transfer", IF(AM46="Excluded", INDEX('Round 8'!$A$12:$M$617, MATCH($A46, 'Round 8'!$A$12:$A$617, 0), 3)))))</f>
        <v>Complete</v>
      </c>
      <c r="AO46" s="10" t="str">
        <f>IF('Round 8'!$A$4="Complete", "Complete", IF(AN46="N/A", "N/A", IF(AN46="No Transfer", AN46, IF(INDEX('Ballot Data'!$1:$1048576, MATCH($A46, 'Ballot Data'!$A:$A, 0), MATCH(AN46, 'Ballot Data'!$A$3:$U$3, 0))="", "Exhausted", INDEX('Ballot Data'!$1:$1048576, MATCH($A46, 'Ballot Data'!$A:$A, 0), MATCH(AN46, 'Ballot Data'!$A$3:$U$3, 0))))))</f>
        <v>Complete</v>
      </c>
      <c r="AP46" s="15" t="str">
        <f t="shared" si="7"/>
        <v>Complete</v>
      </c>
      <c r="AQ46" t="str">
        <f>IF(AP46="Complete", AP46, IF(AP46="N/A", "N/A", INDEX('Ballot Data'!$1:$1048576, MATCH($A46, 'Ballot Data'!$A:$A, 0), MATCH(AP46, 'Ballot Data'!$A$3:$T$3, 0))))</f>
        <v>Complete</v>
      </c>
      <c r="AR46" t="str">
        <f>IF(AP46="N/A", "N/A", IF(AQ46='Round 9'!$A$10, "Elected", IF(AQ46='Round 9'!$A$7, "Excluded", IF('Round 9'!$A$4="Complete", "Complete", "Viable"))))</f>
        <v>Complete</v>
      </c>
      <c r="AS46" s="21" t="str">
        <f>IF('Round 9'!$A$4="Complete", "Complete", IF(AR46="N/A", "N/A", IF(AR46="Viable", "No Transfer", IF(AR46="Excluded", INDEX('Round 9'!$A$12:$M$617, MATCH($A46, 'Round 9'!$A$12:$A$617, 0), 3)))))</f>
        <v>Complete</v>
      </c>
      <c r="AT46" s="10" t="str">
        <f>IF('Round 9'!$A$4="Complete", "Complete", IF(AS46="N/A", "N/A", IF(AS46="No Transfer", AS46, IF(INDEX('Ballot Data'!$1:$1048576, MATCH($A46, 'Ballot Data'!$A:$A, 0), MATCH(AS46, 'Ballot Data'!$A$3:$U$3, 0))="", "Exhausted", INDEX('Ballot Data'!$1:$1048576, MATCH($A46, 'Ballot Data'!$A:$A, 0), MATCH(AS46, 'Ballot Data'!$A$3:$U$3, 0))))))</f>
        <v>Complete</v>
      </c>
      <c r="AU46" s="15" t="str">
        <f t="shared" si="8"/>
        <v>Complete</v>
      </c>
      <c r="AV46" t="str">
        <f>IF(AU46="Complete", AU46, IF(AU46="N/A", "N/A", INDEX('Ballot Data'!$1:$1048576, MATCH($A46, 'Ballot Data'!$A:$A, 0), MATCH(AU46, 'Ballot Data'!$A$3:$T$3, 0))))</f>
        <v>Complete</v>
      </c>
      <c r="AW46" t="str">
        <f>IF(AU46="N/A", "N/A", IF(AV46='Round 10'!$A$10, "Elected", IF(AV46='Round 10'!$A$7, "Excluded", IF('Round 10'!$A$4="Complete", "Complete", "Viable"))))</f>
        <v>Complete</v>
      </c>
      <c r="AX46" s="21" t="str">
        <f>IF('Round 10'!$A$4="Complete", "Complete", IF(AW46="N/A", "N/A", IF(AW46="Viable", "No Transfer", IF(AW46="Excluded", INDEX('Round 10'!$A$12:$M$617, MATCH($A46, 'Round 10'!$A$12:$A$617, 0), 3)))))</f>
        <v>Complete</v>
      </c>
      <c r="AY46" s="10" t="str">
        <f>IF('Round 10'!$A$4="Complete", "Complete", IF(AX46="N/A", "N/A", IF(AX46="No Transfer", AX46, IF(INDEX('Ballot Data'!$1:$1048576, MATCH($A46, 'Ballot Data'!$A:$A, 0), MATCH(AX46, 'Ballot Data'!$A$3:$U$3, 0))="", "Exhausted", INDEX('Ballot Data'!$1:$1048576, MATCH($A46, 'Ballot Data'!$A:$A, 0), MATCH(AX46, 'Ballot Data'!$A$3:$U$3, 0))))))</f>
        <v>Complete</v>
      </c>
    </row>
    <row r="47" spans="1:51" x14ac:dyDescent="0.25">
      <c r="A47">
        <f>'Ballot Data'!A48</f>
        <v>326</v>
      </c>
      <c r="B47">
        <v>1</v>
      </c>
      <c r="C47" t="str">
        <f>INDEX('Ballot Data'!$1:$1048576, MATCH($A47, 'Ballot Data'!$A:$A, 0), MATCH(B47, 'Ballot Data'!$A$3:$T$3, 0))</f>
        <v>Debbie Ajagbe</v>
      </c>
      <c r="D47" t="str">
        <f>IF(C47='Round 1'!$A$10, "Elected", IF(C47='Round 1'!$A$7, "Excluded", IF('Round 1'!$A$4="Complete", "Complete", "Viable")))</f>
        <v>Excluded</v>
      </c>
      <c r="E47" s="21">
        <f>IF('Round 1'!$A$4="Complete", "Complete", IF(D47="N/A", "N/A", IF(D47="Viable", "No Transfer", IF(D47="Excluded", INDEX('Round 1'!$A$12:$M$617, MATCH($A47, 'Round 1'!$A$12:$A$617, 0), 3)))))</f>
        <v>2</v>
      </c>
      <c r="F47" s="10" t="str">
        <f>IF('Round 1'!$A$4="Complete", "Complete", IF(E47="N/A", "N/A", IF(E47="No Transfer", E47, IF(INDEX('Ballot Data'!$1:$1048576, MATCH($A47, 'Ballot Data'!$A:$A, 0), MATCH(E47, 'Ballot Data'!$A$3:$U$3, 0))="", "Exhausted", INDEX('Ballot Data'!$1:$1048576, MATCH($A47, 'Ballot Data'!$A:$A, 0), MATCH(E47, 'Ballot Data'!$A$3:$U$3, 0))))))</f>
        <v>Franklin Civantos</v>
      </c>
      <c r="G47" s="15">
        <f t="shared" si="9"/>
        <v>2</v>
      </c>
      <c r="H47" t="str">
        <f>IF(G47="Complete", G47, IF(G47="N/A", "N/A", INDEX('Ballot Data'!$1:$1048576, MATCH($A47, 'Ballot Data'!$A:$A, 0), MATCH(G47, 'Ballot Data'!$A$3:$T$3, 0))))</f>
        <v>Franklin Civantos</v>
      </c>
      <c r="I47" t="str">
        <f>IF(G47="N/A", "N/A", IF(H47='Round 2'!$A$10, "Elected", IF(H47='Round 2'!$A$7, "Excluded", IF('Round 2'!$A$4="Complete", "Complete", "Viable"))))</f>
        <v>Viable</v>
      </c>
      <c r="J47" s="21" t="str">
        <f>IF('Round 2'!$A$4="Complete", "Complete", IF(I47="N/A", "N/A", IF(I47="Viable", "No Transfer", IF(I47="Excluded", INDEX('Round 2'!$A$12:$M$617, MATCH($A47, 'Round 2'!$A$12:$A$617, 0), 3)))))</f>
        <v>No Transfer</v>
      </c>
      <c r="K47" s="10" t="str">
        <f>IF('Round 2'!$A$4="Complete", "Complete", IF(J47="N/A", "N/A", IF(J47="No Transfer", J47, IF(INDEX('Ballot Data'!$1:$1048576, MATCH($A47, 'Ballot Data'!$A:$A, 0), MATCH(J47, 'Ballot Data'!$A$3:$U$3, 0))="", "Exhausted", INDEX('Ballot Data'!$1:$1048576, MATCH($A47, 'Ballot Data'!$A:$A, 0), MATCH(J47, 'Ballot Data'!$A$3:$U$3, 0))))))</f>
        <v>No Transfer</v>
      </c>
      <c r="L47" s="15">
        <f t="shared" si="10"/>
        <v>2</v>
      </c>
      <c r="M47" t="str">
        <f>IF(L47="Complete", L47, IF(L47="N/A", "N/A", INDEX('Ballot Data'!$1:$1048576, MATCH($A47, 'Ballot Data'!$A:$A, 0), MATCH(L47, 'Ballot Data'!$A$3:$T$3, 0))))</f>
        <v>Franklin Civantos</v>
      </c>
      <c r="N47" t="str">
        <f>IF(L47="N/A", "N/A", IF(M47='Round 3'!$A$10, "Elected", IF(M47='Round 3'!$A$7, "Excluded", IF('Round 3'!$A$4="Complete", "Complete", "Viable"))))</f>
        <v>Elected</v>
      </c>
      <c r="O47" s="21" t="str">
        <f>IF('Round 3'!$A$4="Complete", "Complete", IF(N47="N/A", "N/A", IF(N47="Viable", "No Transfer", IF(N47="Excluded", INDEX('Round 3'!$A$12:$M$617, MATCH($A47, 'Round 3'!$A$12:$A$617, 0), 3)))))</f>
        <v>Complete</v>
      </c>
      <c r="P47" s="10" t="str">
        <f>IF('Round 3'!$A$4="Complete", "Complete", IF(O47="N/A", "N/A", IF(O47="No Transfer", O47, IF(INDEX('Ballot Data'!$1:$1048576, MATCH($A47, 'Ballot Data'!$A:$A, 0), MATCH(O47, 'Ballot Data'!$A$3:$U$3, 0))="", "Exhausted", INDEX('Ballot Data'!$1:$1048576, MATCH($A47, 'Ballot Data'!$A:$A, 0), MATCH(O47, 'Ballot Data'!$A$3:$U$3, 0))))))</f>
        <v>Complete</v>
      </c>
      <c r="Q47" s="15" t="str">
        <f t="shared" si="2"/>
        <v>Complete</v>
      </c>
      <c r="R47" t="str">
        <f>IF(Q47="Complete", Q47, IF(Q47="N/A", "N/A", INDEX('Ballot Data'!$1:$1048576, MATCH($A47, 'Ballot Data'!$A:$A, 0), MATCH(Q47, 'Ballot Data'!$A$3:$T$3, 0))))</f>
        <v>Complete</v>
      </c>
      <c r="S47" t="str">
        <f>IF(Q47="N/A", "N/A", IF(R47='Round 4'!$A$10, "Elected", IF(R47='Round 4'!$A$7, "Excluded", IF('Round 4'!$A$4="Complete", "Complete", "Viable"))))</f>
        <v>Complete</v>
      </c>
      <c r="T47" s="21" t="str">
        <f>IF('Round 4'!$A$4="Complete", "Complete", IF(S47="N/A", "N/A", IF(S47="Viable", "No Transfer", IF(S47="Excluded", INDEX('Round 4'!$A$12:$M$617, MATCH($A47, 'Round 4'!$A$12:$A$617, 0), 3)))))</f>
        <v>Complete</v>
      </c>
      <c r="U47" s="10" t="str">
        <f>IF('Round 4'!$A$4="Complete", "Complete", IF(T47="N/A", "N/A", IF(T47="No Transfer", T47, IF(INDEX('Ballot Data'!$1:$1048576, MATCH($A47, 'Ballot Data'!$A:$A, 0), MATCH(T47, 'Ballot Data'!$A$3:$U$3, 0))="", "Exhausted", INDEX('Ballot Data'!$1:$1048576, MATCH($A47, 'Ballot Data'!$A:$A, 0), MATCH(T47, 'Ballot Data'!$A$3:$U$3, 0))))))</f>
        <v>Complete</v>
      </c>
      <c r="V47" s="15" t="str">
        <f t="shared" si="3"/>
        <v>Complete</v>
      </c>
      <c r="W47" t="str">
        <f>IF(V47="Complete", V47, IF(V47="N/A", "N/A", INDEX('Ballot Data'!$1:$1048576, MATCH($A47, 'Ballot Data'!$A:$A, 0), MATCH(V47, 'Ballot Data'!$A$3:$T$3, 0))))</f>
        <v>Complete</v>
      </c>
      <c r="X47" t="str">
        <f>IF(V47="N/A", "N/A", IF(W47='Round 5'!$A$10, "Elected", IF(W47='Round 5'!$A$7, "Excluded", IF('Round 5'!$A$4="Complete", "Complete", "Viable"))))</f>
        <v>Complete</v>
      </c>
      <c r="Y47" s="21" t="str">
        <f>IF('Round 5'!$A$4="Complete", "Complete", IF(X47="N/A", "N/A", IF(X47="Viable", "No Transfer", IF(X47="Excluded", INDEX('Round 5'!$A$12:$M$617, MATCH($A47, 'Round 5'!$A$12:$A$617, 0), 3)))))</f>
        <v>Complete</v>
      </c>
      <c r="Z47" s="10" t="str">
        <f>IF('Round 5'!$A$4="Complete", "Complete", IF(Y47="N/A", "N/A", IF(Y47="No Transfer", Y47, IF(INDEX('Ballot Data'!$1:$1048576, MATCH($A47, 'Ballot Data'!$A:$A, 0), MATCH(Y47, 'Ballot Data'!$A$3:$U$3, 0))="", "Exhausted", INDEX('Ballot Data'!$1:$1048576, MATCH($A47, 'Ballot Data'!$A:$A, 0), MATCH(Y47, 'Ballot Data'!$A$3:$U$3, 0))))))</f>
        <v>Complete</v>
      </c>
      <c r="AA47" s="15" t="str">
        <f t="shared" si="4"/>
        <v>Complete</v>
      </c>
      <c r="AB47" t="str">
        <f>IF(AA47="Complete", AA47, IF(AA47="N/A", "N/A", INDEX('Ballot Data'!$1:$1048576, MATCH($A47, 'Ballot Data'!$A:$A, 0), MATCH(AA47, 'Ballot Data'!$A$3:$T$3, 0))))</f>
        <v>Complete</v>
      </c>
      <c r="AC47" t="str">
        <f>IF(AA47="N/A", "N/A", IF(AB47='Round 6'!$A$10, "Elected", IF(AB47='Round 6'!$A$7, "Excluded", IF('Round 6'!$A$4="Complete", "Complete", "Viable"))))</f>
        <v>Complete</v>
      </c>
      <c r="AD47" s="21" t="str">
        <f>IF('Round 6'!$A$4="Complete", "Complete", IF(AC47="N/A", "N/A", IF(AC47="Viable", "No Transfer", IF(AC47="Excluded", INDEX('Round 6'!$A$12:$M$617, MATCH($A47, 'Round 6'!$A$12:$A$617, 0), 3)))))</f>
        <v>Complete</v>
      </c>
      <c r="AE47" s="10" t="str">
        <f>IF('Round 6'!$A$4="Complete", "Complete", IF(AD47="N/A", "N/A", IF(AD47="No Transfer", AD47, IF(INDEX('Ballot Data'!$1:$1048576, MATCH($A47, 'Ballot Data'!$A:$A, 0), MATCH(AD47, 'Ballot Data'!$A$3:$U$3, 0))="", "Exhausted", INDEX('Ballot Data'!$1:$1048576, MATCH($A47, 'Ballot Data'!$A:$A, 0), MATCH(AD47, 'Ballot Data'!$A$3:$U$3, 0))))))</f>
        <v>Complete</v>
      </c>
      <c r="AF47" s="15" t="str">
        <f t="shared" si="5"/>
        <v>Complete</v>
      </c>
      <c r="AG47" t="str">
        <f>IF(AF47="Complete", AF47, IF(AF47="N/A", "N/A", INDEX('Ballot Data'!$1:$1048576, MATCH($A47, 'Ballot Data'!$A:$A, 0), MATCH(AF47, 'Ballot Data'!$A$3:$T$3, 0))))</f>
        <v>Complete</v>
      </c>
      <c r="AH47" t="str">
        <f>IF(AF47="N/A", "N/A", IF(AG47='Round 7'!$A$10, "Elected", IF(AG47='Round 7'!$A$7, "Excluded", IF('Round 7'!$A$4="Complete", "Complete", "Viable"))))</f>
        <v>Complete</v>
      </c>
      <c r="AI47" s="21" t="str">
        <f>IF('Round 7'!$A$4="Complete", "Complete", IF(AH47="N/A", "N/A", IF(AH47="Viable", "No Transfer", IF(AH47="Excluded", INDEX('Round 7'!$A$12:$M$617, MATCH($A47, 'Round 7'!$A$12:$A$617, 0), 3)))))</f>
        <v>Complete</v>
      </c>
      <c r="AJ47" s="10" t="str">
        <f>IF('Round 7'!$A$4="Complete", "Complete", IF(AI47="N/A", "N/A", IF(AI47="No Transfer", AI47, IF(INDEX('Ballot Data'!$1:$1048576, MATCH($A47, 'Ballot Data'!$A:$A, 0), MATCH(AI47, 'Ballot Data'!$A$3:$U$3, 0))="", "Exhausted", INDEX('Ballot Data'!$1:$1048576, MATCH($A47, 'Ballot Data'!$A:$A, 0), MATCH(AI47, 'Ballot Data'!$A$3:$U$3, 0))))))</f>
        <v>Complete</v>
      </c>
      <c r="AK47" s="15" t="str">
        <f t="shared" si="6"/>
        <v>Complete</v>
      </c>
      <c r="AL47" t="str">
        <f>IF(AK47="Complete", AK47, IF(AK47="N/A", "N/A", INDEX('Ballot Data'!$1:$1048576, MATCH($A47, 'Ballot Data'!$A:$A, 0), MATCH(AK47, 'Ballot Data'!$A$3:$T$3, 0))))</f>
        <v>Complete</v>
      </c>
      <c r="AM47" t="str">
        <f>IF(AK47="N/A", "N/A", IF(AL47='Round 8'!$A$10, "Elected", IF(AL47='Round 8'!$A$7, "Excluded", IF('Round 8'!$A$4="Complete", "Complete", "Viable"))))</f>
        <v>Complete</v>
      </c>
      <c r="AN47" s="21" t="str">
        <f>IF('Round 8'!$A$4="Complete", "Complete", IF(AM47="N/A", "N/A", IF(AM47="Viable", "No Transfer", IF(AM47="Excluded", INDEX('Round 8'!$A$12:$M$617, MATCH($A47, 'Round 8'!$A$12:$A$617, 0), 3)))))</f>
        <v>Complete</v>
      </c>
      <c r="AO47" s="10" t="str">
        <f>IF('Round 8'!$A$4="Complete", "Complete", IF(AN47="N/A", "N/A", IF(AN47="No Transfer", AN47, IF(INDEX('Ballot Data'!$1:$1048576, MATCH($A47, 'Ballot Data'!$A:$A, 0), MATCH(AN47, 'Ballot Data'!$A$3:$U$3, 0))="", "Exhausted", INDEX('Ballot Data'!$1:$1048576, MATCH($A47, 'Ballot Data'!$A:$A, 0), MATCH(AN47, 'Ballot Data'!$A$3:$U$3, 0))))))</f>
        <v>Complete</v>
      </c>
      <c r="AP47" s="15" t="str">
        <f t="shared" si="7"/>
        <v>Complete</v>
      </c>
      <c r="AQ47" t="str">
        <f>IF(AP47="Complete", AP47, IF(AP47="N/A", "N/A", INDEX('Ballot Data'!$1:$1048576, MATCH($A47, 'Ballot Data'!$A:$A, 0), MATCH(AP47, 'Ballot Data'!$A$3:$T$3, 0))))</f>
        <v>Complete</v>
      </c>
      <c r="AR47" t="str">
        <f>IF(AP47="N/A", "N/A", IF(AQ47='Round 9'!$A$10, "Elected", IF(AQ47='Round 9'!$A$7, "Excluded", IF('Round 9'!$A$4="Complete", "Complete", "Viable"))))</f>
        <v>Complete</v>
      </c>
      <c r="AS47" s="21" t="str">
        <f>IF('Round 9'!$A$4="Complete", "Complete", IF(AR47="N/A", "N/A", IF(AR47="Viable", "No Transfer", IF(AR47="Excluded", INDEX('Round 9'!$A$12:$M$617, MATCH($A47, 'Round 9'!$A$12:$A$617, 0), 3)))))</f>
        <v>Complete</v>
      </c>
      <c r="AT47" s="10" t="str">
        <f>IF('Round 9'!$A$4="Complete", "Complete", IF(AS47="N/A", "N/A", IF(AS47="No Transfer", AS47, IF(INDEX('Ballot Data'!$1:$1048576, MATCH($A47, 'Ballot Data'!$A:$A, 0), MATCH(AS47, 'Ballot Data'!$A$3:$U$3, 0))="", "Exhausted", INDEX('Ballot Data'!$1:$1048576, MATCH($A47, 'Ballot Data'!$A:$A, 0), MATCH(AS47, 'Ballot Data'!$A$3:$U$3, 0))))))</f>
        <v>Complete</v>
      </c>
      <c r="AU47" s="15" t="str">
        <f t="shared" si="8"/>
        <v>Complete</v>
      </c>
      <c r="AV47" t="str">
        <f>IF(AU47="Complete", AU47, IF(AU47="N/A", "N/A", INDEX('Ballot Data'!$1:$1048576, MATCH($A47, 'Ballot Data'!$A:$A, 0), MATCH(AU47, 'Ballot Data'!$A$3:$T$3, 0))))</f>
        <v>Complete</v>
      </c>
      <c r="AW47" t="str">
        <f>IF(AU47="N/A", "N/A", IF(AV47='Round 10'!$A$10, "Elected", IF(AV47='Round 10'!$A$7, "Excluded", IF('Round 10'!$A$4="Complete", "Complete", "Viable"))))</f>
        <v>Complete</v>
      </c>
      <c r="AX47" s="21" t="str">
        <f>IF('Round 10'!$A$4="Complete", "Complete", IF(AW47="N/A", "N/A", IF(AW47="Viable", "No Transfer", IF(AW47="Excluded", INDEX('Round 10'!$A$12:$M$617, MATCH($A47, 'Round 10'!$A$12:$A$617, 0), 3)))))</f>
        <v>Complete</v>
      </c>
      <c r="AY47" s="10" t="str">
        <f>IF('Round 10'!$A$4="Complete", "Complete", IF(AX47="N/A", "N/A", IF(AX47="No Transfer", AX47, IF(INDEX('Ballot Data'!$1:$1048576, MATCH($A47, 'Ballot Data'!$A:$A, 0), MATCH(AX47, 'Ballot Data'!$A$3:$U$3, 0))="", "Exhausted", INDEX('Ballot Data'!$1:$1048576, MATCH($A47, 'Ballot Data'!$A:$A, 0), MATCH(AX47, 'Ballot Data'!$A$3:$U$3, 0))))))</f>
        <v>Complete</v>
      </c>
    </row>
    <row r="48" spans="1:51" x14ac:dyDescent="0.25">
      <c r="A48">
        <f>'Ballot Data'!A49</f>
        <v>37</v>
      </c>
      <c r="B48">
        <v>1</v>
      </c>
      <c r="C48" t="str">
        <f>INDEX('Ballot Data'!$1:$1048576, MATCH($A48, 'Ballot Data'!$A:$A, 0), MATCH(B48, 'Ballot Data'!$A$3:$T$3, 0))</f>
        <v>Will Danon</v>
      </c>
      <c r="D48" t="str">
        <f>IF(C48='Round 1'!$A$10, "Elected", IF(C48='Round 1'!$A$7, "Excluded", IF('Round 1'!$A$4="Complete", "Complete", "Viable")))</f>
        <v>Viable</v>
      </c>
      <c r="E48" s="21" t="str">
        <f>IF('Round 1'!$A$4="Complete", "Complete", IF(D48="N/A", "N/A", IF(D48="Viable", "No Transfer", IF(D48="Excluded", INDEX('Round 1'!$A$12:$M$617, MATCH($A48, 'Round 1'!$A$12:$A$617, 0), 3)))))</f>
        <v>No Transfer</v>
      </c>
      <c r="F48" s="10" t="str">
        <f>IF('Round 1'!$A$4="Complete", "Complete", IF(E48="N/A", "N/A", IF(E48="No Transfer", E48, IF(INDEX('Ballot Data'!$1:$1048576, MATCH($A48, 'Ballot Data'!$A:$A, 0), MATCH(E48, 'Ballot Data'!$A$3:$U$3, 0))="", "Exhausted", INDEX('Ballot Data'!$1:$1048576, MATCH($A48, 'Ballot Data'!$A:$A, 0), MATCH(E48, 'Ballot Data'!$A$3:$U$3, 0))))))</f>
        <v>No Transfer</v>
      </c>
      <c r="G48" s="15">
        <f t="shared" si="9"/>
        <v>1</v>
      </c>
      <c r="H48" t="str">
        <f>IF(G48="Complete", G48, IF(G48="N/A", "N/A", INDEX('Ballot Data'!$1:$1048576, MATCH($A48, 'Ballot Data'!$A:$A, 0), MATCH(G48, 'Ballot Data'!$A$3:$T$3, 0))))</f>
        <v>Will Danon</v>
      </c>
      <c r="I48" t="str">
        <f>IF(G48="N/A", "N/A", IF(H48='Round 2'!$A$10, "Elected", IF(H48='Round 2'!$A$7, "Excluded", IF('Round 2'!$A$4="Complete", "Complete", "Viable"))))</f>
        <v>Viable</v>
      </c>
      <c r="J48" s="21" t="str">
        <f>IF('Round 2'!$A$4="Complete", "Complete", IF(I48="N/A", "N/A", IF(I48="Viable", "No Transfer", IF(I48="Excluded", INDEX('Round 2'!$A$12:$M$617, MATCH($A48, 'Round 2'!$A$12:$A$617, 0), 3)))))</f>
        <v>No Transfer</v>
      </c>
      <c r="K48" s="10" t="str">
        <f>IF('Round 2'!$A$4="Complete", "Complete", IF(J48="N/A", "N/A", IF(J48="No Transfer", J48, IF(INDEX('Ballot Data'!$1:$1048576, MATCH($A48, 'Ballot Data'!$A:$A, 0), MATCH(J48, 'Ballot Data'!$A$3:$U$3, 0))="", "Exhausted", INDEX('Ballot Data'!$1:$1048576, MATCH($A48, 'Ballot Data'!$A:$A, 0), MATCH(J48, 'Ballot Data'!$A$3:$U$3, 0))))))</f>
        <v>No Transfer</v>
      </c>
      <c r="L48" s="15">
        <f t="shared" si="10"/>
        <v>1</v>
      </c>
      <c r="M48" t="str">
        <f>IF(L48="Complete", L48, IF(L48="N/A", "N/A", INDEX('Ballot Data'!$1:$1048576, MATCH($A48, 'Ballot Data'!$A:$A, 0), MATCH(L48, 'Ballot Data'!$A$3:$T$3, 0))))</f>
        <v>Will Danon</v>
      </c>
      <c r="N48" t="str">
        <f>IF(L48="N/A", "N/A", IF(M48='Round 3'!$A$10, "Elected", IF(M48='Round 3'!$A$7, "Excluded", IF('Round 3'!$A$4="Complete", "Complete", "Viable"))))</f>
        <v>Complete</v>
      </c>
      <c r="O48" s="21" t="str">
        <f>IF('Round 3'!$A$4="Complete", "Complete", IF(N48="N/A", "N/A", IF(N48="Viable", "No Transfer", IF(N48="Excluded", INDEX('Round 3'!$A$12:$M$617, MATCH($A48, 'Round 3'!$A$12:$A$617, 0), 3)))))</f>
        <v>Complete</v>
      </c>
      <c r="P48" s="10" t="str">
        <f>IF('Round 3'!$A$4="Complete", "Complete", IF(O48="N/A", "N/A", IF(O48="No Transfer", O48, IF(INDEX('Ballot Data'!$1:$1048576, MATCH($A48, 'Ballot Data'!$A:$A, 0), MATCH(O48, 'Ballot Data'!$A$3:$U$3, 0))="", "Exhausted", INDEX('Ballot Data'!$1:$1048576, MATCH($A48, 'Ballot Data'!$A:$A, 0), MATCH(O48, 'Ballot Data'!$A$3:$U$3, 0))))))</f>
        <v>Complete</v>
      </c>
      <c r="Q48" s="15" t="str">
        <f t="shared" si="2"/>
        <v>Complete</v>
      </c>
      <c r="R48" t="str">
        <f>IF(Q48="Complete", Q48, IF(Q48="N/A", "N/A", INDEX('Ballot Data'!$1:$1048576, MATCH($A48, 'Ballot Data'!$A:$A, 0), MATCH(Q48, 'Ballot Data'!$A$3:$T$3, 0))))</f>
        <v>Complete</v>
      </c>
      <c r="S48" t="str">
        <f>IF(Q48="N/A", "N/A", IF(R48='Round 4'!$A$10, "Elected", IF(R48='Round 4'!$A$7, "Excluded", IF('Round 4'!$A$4="Complete", "Complete", "Viable"))))</f>
        <v>Complete</v>
      </c>
      <c r="T48" s="21" t="str">
        <f>IF('Round 4'!$A$4="Complete", "Complete", IF(S48="N/A", "N/A", IF(S48="Viable", "No Transfer", IF(S48="Excluded", INDEX('Round 4'!$A$12:$M$617, MATCH($A48, 'Round 4'!$A$12:$A$617, 0), 3)))))</f>
        <v>Complete</v>
      </c>
      <c r="U48" s="10" t="str">
        <f>IF('Round 4'!$A$4="Complete", "Complete", IF(T48="N/A", "N/A", IF(T48="No Transfer", T48, IF(INDEX('Ballot Data'!$1:$1048576, MATCH($A48, 'Ballot Data'!$A:$A, 0), MATCH(T48, 'Ballot Data'!$A$3:$U$3, 0))="", "Exhausted", INDEX('Ballot Data'!$1:$1048576, MATCH($A48, 'Ballot Data'!$A:$A, 0), MATCH(T48, 'Ballot Data'!$A$3:$U$3, 0))))))</f>
        <v>Complete</v>
      </c>
      <c r="V48" s="15" t="str">
        <f t="shared" si="3"/>
        <v>Complete</v>
      </c>
      <c r="W48" t="str">
        <f>IF(V48="Complete", V48, IF(V48="N/A", "N/A", INDEX('Ballot Data'!$1:$1048576, MATCH($A48, 'Ballot Data'!$A:$A, 0), MATCH(V48, 'Ballot Data'!$A$3:$T$3, 0))))</f>
        <v>Complete</v>
      </c>
      <c r="X48" t="str">
        <f>IF(V48="N/A", "N/A", IF(W48='Round 5'!$A$10, "Elected", IF(W48='Round 5'!$A$7, "Excluded", IF('Round 5'!$A$4="Complete", "Complete", "Viable"))))</f>
        <v>Complete</v>
      </c>
      <c r="Y48" s="21" t="str">
        <f>IF('Round 5'!$A$4="Complete", "Complete", IF(X48="N/A", "N/A", IF(X48="Viable", "No Transfer", IF(X48="Excluded", INDEX('Round 5'!$A$12:$M$617, MATCH($A48, 'Round 5'!$A$12:$A$617, 0), 3)))))</f>
        <v>Complete</v>
      </c>
      <c r="Z48" s="10" t="str">
        <f>IF('Round 5'!$A$4="Complete", "Complete", IF(Y48="N/A", "N/A", IF(Y48="No Transfer", Y48, IF(INDEX('Ballot Data'!$1:$1048576, MATCH($A48, 'Ballot Data'!$A:$A, 0), MATCH(Y48, 'Ballot Data'!$A$3:$U$3, 0))="", "Exhausted", INDEX('Ballot Data'!$1:$1048576, MATCH($A48, 'Ballot Data'!$A:$A, 0), MATCH(Y48, 'Ballot Data'!$A$3:$U$3, 0))))))</f>
        <v>Complete</v>
      </c>
      <c r="AA48" s="15" t="str">
        <f t="shared" si="4"/>
        <v>Complete</v>
      </c>
      <c r="AB48" t="str">
        <f>IF(AA48="Complete", AA48, IF(AA48="N/A", "N/A", INDEX('Ballot Data'!$1:$1048576, MATCH($A48, 'Ballot Data'!$A:$A, 0), MATCH(AA48, 'Ballot Data'!$A$3:$T$3, 0))))</f>
        <v>Complete</v>
      </c>
      <c r="AC48" t="str">
        <f>IF(AA48="N/A", "N/A", IF(AB48='Round 6'!$A$10, "Elected", IF(AB48='Round 6'!$A$7, "Excluded", IF('Round 6'!$A$4="Complete", "Complete", "Viable"))))</f>
        <v>Complete</v>
      </c>
      <c r="AD48" s="21" t="str">
        <f>IF('Round 6'!$A$4="Complete", "Complete", IF(AC48="N/A", "N/A", IF(AC48="Viable", "No Transfer", IF(AC48="Excluded", INDEX('Round 6'!$A$12:$M$617, MATCH($A48, 'Round 6'!$A$12:$A$617, 0), 3)))))</f>
        <v>Complete</v>
      </c>
      <c r="AE48" s="10" t="str">
        <f>IF('Round 6'!$A$4="Complete", "Complete", IF(AD48="N/A", "N/A", IF(AD48="No Transfer", AD48, IF(INDEX('Ballot Data'!$1:$1048576, MATCH($A48, 'Ballot Data'!$A:$A, 0), MATCH(AD48, 'Ballot Data'!$A$3:$U$3, 0))="", "Exhausted", INDEX('Ballot Data'!$1:$1048576, MATCH($A48, 'Ballot Data'!$A:$A, 0), MATCH(AD48, 'Ballot Data'!$A$3:$U$3, 0))))))</f>
        <v>Complete</v>
      </c>
      <c r="AF48" s="15" t="str">
        <f t="shared" si="5"/>
        <v>Complete</v>
      </c>
      <c r="AG48" t="str">
        <f>IF(AF48="Complete", AF48, IF(AF48="N/A", "N/A", INDEX('Ballot Data'!$1:$1048576, MATCH($A48, 'Ballot Data'!$A:$A, 0), MATCH(AF48, 'Ballot Data'!$A$3:$T$3, 0))))</f>
        <v>Complete</v>
      </c>
      <c r="AH48" t="str">
        <f>IF(AF48="N/A", "N/A", IF(AG48='Round 7'!$A$10, "Elected", IF(AG48='Round 7'!$A$7, "Excluded", IF('Round 7'!$A$4="Complete", "Complete", "Viable"))))</f>
        <v>Complete</v>
      </c>
      <c r="AI48" s="21" t="str">
        <f>IF('Round 7'!$A$4="Complete", "Complete", IF(AH48="N/A", "N/A", IF(AH48="Viable", "No Transfer", IF(AH48="Excluded", INDEX('Round 7'!$A$12:$M$617, MATCH($A48, 'Round 7'!$A$12:$A$617, 0), 3)))))</f>
        <v>Complete</v>
      </c>
      <c r="AJ48" s="10" t="str">
        <f>IF('Round 7'!$A$4="Complete", "Complete", IF(AI48="N/A", "N/A", IF(AI48="No Transfer", AI48, IF(INDEX('Ballot Data'!$1:$1048576, MATCH($A48, 'Ballot Data'!$A:$A, 0), MATCH(AI48, 'Ballot Data'!$A$3:$U$3, 0))="", "Exhausted", INDEX('Ballot Data'!$1:$1048576, MATCH($A48, 'Ballot Data'!$A:$A, 0), MATCH(AI48, 'Ballot Data'!$A$3:$U$3, 0))))))</f>
        <v>Complete</v>
      </c>
      <c r="AK48" s="15" t="str">
        <f t="shared" si="6"/>
        <v>Complete</v>
      </c>
      <c r="AL48" t="str">
        <f>IF(AK48="Complete", AK48, IF(AK48="N/A", "N/A", INDEX('Ballot Data'!$1:$1048576, MATCH($A48, 'Ballot Data'!$A:$A, 0), MATCH(AK48, 'Ballot Data'!$A$3:$T$3, 0))))</f>
        <v>Complete</v>
      </c>
      <c r="AM48" t="str">
        <f>IF(AK48="N/A", "N/A", IF(AL48='Round 8'!$A$10, "Elected", IF(AL48='Round 8'!$A$7, "Excluded", IF('Round 8'!$A$4="Complete", "Complete", "Viable"))))</f>
        <v>Complete</v>
      </c>
      <c r="AN48" s="21" t="str">
        <f>IF('Round 8'!$A$4="Complete", "Complete", IF(AM48="N/A", "N/A", IF(AM48="Viable", "No Transfer", IF(AM48="Excluded", INDEX('Round 8'!$A$12:$M$617, MATCH($A48, 'Round 8'!$A$12:$A$617, 0), 3)))))</f>
        <v>Complete</v>
      </c>
      <c r="AO48" s="10" t="str">
        <f>IF('Round 8'!$A$4="Complete", "Complete", IF(AN48="N/A", "N/A", IF(AN48="No Transfer", AN48, IF(INDEX('Ballot Data'!$1:$1048576, MATCH($A48, 'Ballot Data'!$A:$A, 0), MATCH(AN48, 'Ballot Data'!$A$3:$U$3, 0))="", "Exhausted", INDEX('Ballot Data'!$1:$1048576, MATCH($A48, 'Ballot Data'!$A:$A, 0), MATCH(AN48, 'Ballot Data'!$A$3:$U$3, 0))))))</f>
        <v>Complete</v>
      </c>
      <c r="AP48" s="15" t="str">
        <f t="shared" si="7"/>
        <v>Complete</v>
      </c>
      <c r="AQ48" t="str">
        <f>IF(AP48="Complete", AP48, IF(AP48="N/A", "N/A", INDEX('Ballot Data'!$1:$1048576, MATCH($A48, 'Ballot Data'!$A:$A, 0), MATCH(AP48, 'Ballot Data'!$A$3:$T$3, 0))))</f>
        <v>Complete</v>
      </c>
      <c r="AR48" t="str">
        <f>IF(AP48="N/A", "N/A", IF(AQ48='Round 9'!$A$10, "Elected", IF(AQ48='Round 9'!$A$7, "Excluded", IF('Round 9'!$A$4="Complete", "Complete", "Viable"))))</f>
        <v>Complete</v>
      </c>
      <c r="AS48" s="21" t="str">
        <f>IF('Round 9'!$A$4="Complete", "Complete", IF(AR48="N/A", "N/A", IF(AR48="Viable", "No Transfer", IF(AR48="Excluded", INDEX('Round 9'!$A$12:$M$617, MATCH($A48, 'Round 9'!$A$12:$A$617, 0), 3)))))</f>
        <v>Complete</v>
      </c>
      <c r="AT48" s="10" t="str">
        <f>IF('Round 9'!$A$4="Complete", "Complete", IF(AS48="N/A", "N/A", IF(AS48="No Transfer", AS48, IF(INDEX('Ballot Data'!$1:$1048576, MATCH($A48, 'Ballot Data'!$A:$A, 0), MATCH(AS48, 'Ballot Data'!$A$3:$U$3, 0))="", "Exhausted", INDEX('Ballot Data'!$1:$1048576, MATCH($A48, 'Ballot Data'!$A:$A, 0), MATCH(AS48, 'Ballot Data'!$A$3:$U$3, 0))))))</f>
        <v>Complete</v>
      </c>
      <c r="AU48" s="15" t="str">
        <f t="shared" si="8"/>
        <v>Complete</v>
      </c>
      <c r="AV48" t="str">
        <f>IF(AU48="Complete", AU48, IF(AU48="N/A", "N/A", INDEX('Ballot Data'!$1:$1048576, MATCH($A48, 'Ballot Data'!$A:$A, 0), MATCH(AU48, 'Ballot Data'!$A$3:$T$3, 0))))</f>
        <v>Complete</v>
      </c>
      <c r="AW48" t="str">
        <f>IF(AU48="N/A", "N/A", IF(AV48='Round 10'!$A$10, "Elected", IF(AV48='Round 10'!$A$7, "Excluded", IF('Round 10'!$A$4="Complete", "Complete", "Viable"))))</f>
        <v>Complete</v>
      </c>
      <c r="AX48" s="21" t="str">
        <f>IF('Round 10'!$A$4="Complete", "Complete", IF(AW48="N/A", "N/A", IF(AW48="Viable", "No Transfer", IF(AW48="Excluded", INDEX('Round 10'!$A$12:$M$617, MATCH($A48, 'Round 10'!$A$12:$A$617, 0), 3)))))</f>
        <v>Complete</v>
      </c>
      <c r="AY48" s="10" t="str">
        <f>IF('Round 10'!$A$4="Complete", "Complete", IF(AX48="N/A", "N/A", IF(AX48="No Transfer", AX48, IF(INDEX('Ballot Data'!$1:$1048576, MATCH($A48, 'Ballot Data'!$A:$A, 0), MATCH(AX48, 'Ballot Data'!$A$3:$U$3, 0))="", "Exhausted", INDEX('Ballot Data'!$1:$1048576, MATCH($A48, 'Ballot Data'!$A:$A, 0), MATCH(AX48, 'Ballot Data'!$A$3:$U$3, 0))))))</f>
        <v>Complete</v>
      </c>
    </row>
    <row r="49" spans="1:51" x14ac:dyDescent="0.25">
      <c r="A49">
        <f>'Ballot Data'!A50</f>
        <v>406</v>
      </c>
      <c r="B49">
        <v>1</v>
      </c>
      <c r="C49" t="str">
        <f>INDEX('Ballot Data'!$1:$1048576, MATCH($A49, 'Ballot Data'!$A:$A, 0), MATCH(B49, 'Ballot Data'!$A$3:$T$3, 0))</f>
        <v>Michael Sanchez</v>
      </c>
      <c r="D49" t="str">
        <f>IF(C49='Round 1'!$A$10, "Elected", IF(C49='Round 1'!$A$7, "Excluded", IF('Round 1'!$A$4="Complete", "Complete", "Viable")))</f>
        <v>Viable</v>
      </c>
      <c r="E49" s="21" t="str">
        <f>IF('Round 1'!$A$4="Complete", "Complete", IF(D49="N/A", "N/A", IF(D49="Viable", "No Transfer", IF(D49="Excluded", INDEX('Round 1'!$A$12:$M$617, MATCH($A49, 'Round 1'!$A$12:$A$617, 0), 3)))))</f>
        <v>No Transfer</v>
      </c>
      <c r="F49" s="10" t="str">
        <f>IF('Round 1'!$A$4="Complete", "Complete", IF(E49="N/A", "N/A", IF(E49="No Transfer", E49, IF(INDEX('Ballot Data'!$1:$1048576, MATCH($A49, 'Ballot Data'!$A:$A, 0), MATCH(E49, 'Ballot Data'!$A$3:$U$3, 0))="", "Exhausted", INDEX('Ballot Data'!$1:$1048576, MATCH($A49, 'Ballot Data'!$A:$A, 0), MATCH(E49, 'Ballot Data'!$A$3:$U$3, 0))))))</f>
        <v>No Transfer</v>
      </c>
      <c r="G49" s="15">
        <f t="shared" si="9"/>
        <v>1</v>
      </c>
      <c r="H49" t="str">
        <f>IF(G49="Complete", G49, IF(G49="N/A", "N/A", INDEX('Ballot Data'!$1:$1048576, MATCH($A49, 'Ballot Data'!$A:$A, 0), MATCH(G49, 'Ballot Data'!$A$3:$T$3, 0))))</f>
        <v>Michael Sanchez</v>
      </c>
      <c r="I49" t="str">
        <f>IF(G49="N/A", "N/A", IF(H49='Round 2'!$A$10, "Elected", IF(H49='Round 2'!$A$7, "Excluded", IF('Round 2'!$A$4="Complete", "Complete", "Viable"))))</f>
        <v>Excluded</v>
      </c>
      <c r="J49" s="21">
        <f>IF('Round 2'!$A$4="Complete", "Complete", IF(I49="N/A", "N/A", IF(I49="Viable", "No Transfer", IF(I49="Excluded", INDEX('Round 2'!$A$12:$M$617, MATCH($A49, 'Round 2'!$A$12:$A$617, 0), 3)))))</f>
        <v>2</v>
      </c>
      <c r="K49" s="10" t="str">
        <f>IF('Round 2'!$A$4="Complete", "Complete", IF(J49="N/A", "N/A", IF(J49="No Transfer", J49, IF(INDEX('Ballot Data'!$1:$1048576, MATCH($A49, 'Ballot Data'!$A:$A, 0), MATCH(J49, 'Ballot Data'!$A$3:$U$3, 0))="", "Exhausted", INDEX('Ballot Data'!$1:$1048576, MATCH($A49, 'Ballot Data'!$A:$A, 0), MATCH(J49, 'Ballot Data'!$A$3:$U$3, 0))))))</f>
        <v>Franklin Civantos</v>
      </c>
      <c r="L49" s="15">
        <f t="shared" si="10"/>
        <v>2</v>
      </c>
      <c r="M49" t="str">
        <f>IF(L49="Complete", L49, IF(L49="N/A", "N/A", INDEX('Ballot Data'!$1:$1048576, MATCH($A49, 'Ballot Data'!$A:$A, 0), MATCH(L49, 'Ballot Data'!$A$3:$T$3, 0))))</f>
        <v>Franklin Civantos</v>
      </c>
      <c r="N49" t="str">
        <f>IF(L49="N/A", "N/A", IF(M49='Round 3'!$A$10, "Elected", IF(M49='Round 3'!$A$7, "Excluded", IF('Round 3'!$A$4="Complete", "Complete", "Viable"))))</f>
        <v>Elected</v>
      </c>
      <c r="O49" s="21" t="str">
        <f>IF('Round 3'!$A$4="Complete", "Complete", IF(N49="N/A", "N/A", IF(N49="Viable", "No Transfer", IF(N49="Excluded", INDEX('Round 3'!$A$12:$M$617, MATCH($A49, 'Round 3'!$A$12:$A$617, 0), 3)))))</f>
        <v>Complete</v>
      </c>
      <c r="P49" s="10" t="str">
        <f>IF('Round 3'!$A$4="Complete", "Complete", IF(O49="N/A", "N/A", IF(O49="No Transfer", O49, IF(INDEX('Ballot Data'!$1:$1048576, MATCH($A49, 'Ballot Data'!$A:$A, 0), MATCH(O49, 'Ballot Data'!$A$3:$U$3, 0))="", "Exhausted", INDEX('Ballot Data'!$1:$1048576, MATCH($A49, 'Ballot Data'!$A:$A, 0), MATCH(O49, 'Ballot Data'!$A$3:$U$3, 0))))))</f>
        <v>Complete</v>
      </c>
      <c r="Q49" s="15" t="str">
        <f t="shared" si="2"/>
        <v>Complete</v>
      </c>
      <c r="R49" t="str">
        <f>IF(Q49="Complete", Q49, IF(Q49="N/A", "N/A", INDEX('Ballot Data'!$1:$1048576, MATCH($A49, 'Ballot Data'!$A:$A, 0), MATCH(Q49, 'Ballot Data'!$A$3:$T$3, 0))))</f>
        <v>Complete</v>
      </c>
      <c r="S49" t="str">
        <f>IF(Q49="N/A", "N/A", IF(R49='Round 4'!$A$10, "Elected", IF(R49='Round 4'!$A$7, "Excluded", IF('Round 4'!$A$4="Complete", "Complete", "Viable"))))</f>
        <v>Complete</v>
      </c>
      <c r="T49" s="21" t="str">
        <f>IF('Round 4'!$A$4="Complete", "Complete", IF(S49="N/A", "N/A", IF(S49="Viable", "No Transfer", IF(S49="Excluded", INDEX('Round 4'!$A$12:$M$617, MATCH($A49, 'Round 4'!$A$12:$A$617, 0), 3)))))</f>
        <v>Complete</v>
      </c>
      <c r="U49" s="10" t="str">
        <f>IF('Round 4'!$A$4="Complete", "Complete", IF(T49="N/A", "N/A", IF(T49="No Transfer", T49, IF(INDEX('Ballot Data'!$1:$1048576, MATCH($A49, 'Ballot Data'!$A:$A, 0), MATCH(T49, 'Ballot Data'!$A$3:$U$3, 0))="", "Exhausted", INDEX('Ballot Data'!$1:$1048576, MATCH($A49, 'Ballot Data'!$A:$A, 0), MATCH(T49, 'Ballot Data'!$A$3:$U$3, 0))))))</f>
        <v>Complete</v>
      </c>
      <c r="V49" s="15" t="str">
        <f t="shared" si="3"/>
        <v>Complete</v>
      </c>
      <c r="W49" t="str">
        <f>IF(V49="Complete", V49, IF(V49="N/A", "N/A", INDEX('Ballot Data'!$1:$1048576, MATCH($A49, 'Ballot Data'!$A:$A, 0), MATCH(V49, 'Ballot Data'!$A$3:$T$3, 0))))</f>
        <v>Complete</v>
      </c>
      <c r="X49" t="str">
        <f>IF(V49="N/A", "N/A", IF(W49='Round 5'!$A$10, "Elected", IF(W49='Round 5'!$A$7, "Excluded", IF('Round 5'!$A$4="Complete", "Complete", "Viable"))))</f>
        <v>Complete</v>
      </c>
      <c r="Y49" s="21" t="str">
        <f>IF('Round 5'!$A$4="Complete", "Complete", IF(X49="N/A", "N/A", IF(X49="Viable", "No Transfer", IF(X49="Excluded", INDEX('Round 5'!$A$12:$M$617, MATCH($A49, 'Round 5'!$A$12:$A$617, 0), 3)))))</f>
        <v>Complete</v>
      </c>
      <c r="Z49" s="10" t="str">
        <f>IF('Round 5'!$A$4="Complete", "Complete", IF(Y49="N/A", "N/A", IF(Y49="No Transfer", Y49, IF(INDEX('Ballot Data'!$1:$1048576, MATCH($A49, 'Ballot Data'!$A:$A, 0), MATCH(Y49, 'Ballot Data'!$A$3:$U$3, 0))="", "Exhausted", INDEX('Ballot Data'!$1:$1048576, MATCH($A49, 'Ballot Data'!$A:$A, 0), MATCH(Y49, 'Ballot Data'!$A$3:$U$3, 0))))))</f>
        <v>Complete</v>
      </c>
      <c r="AA49" s="15" t="str">
        <f t="shared" si="4"/>
        <v>Complete</v>
      </c>
      <c r="AB49" t="str">
        <f>IF(AA49="Complete", AA49, IF(AA49="N/A", "N/A", INDEX('Ballot Data'!$1:$1048576, MATCH($A49, 'Ballot Data'!$A:$A, 0), MATCH(AA49, 'Ballot Data'!$A$3:$T$3, 0))))</f>
        <v>Complete</v>
      </c>
      <c r="AC49" t="str">
        <f>IF(AA49="N/A", "N/A", IF(AB49='Round 6'!$A$10, "Elected", IF(AB49='Round 6'!$A$7, "Excluded", IF('Round 6'!$A$4="Complete", "Complete", "Viable"))))</f>
        <v>Complete</v>
      </c>
      <c r="AD49" s="21" t="str">
        <f>IF('Round 6'!$A$4="Complete", "Complete", IF(AC49="N/A", "N/A", IF(AC49="Viable", "No Transfer", IF(AC49="Excluded", INDEX('Round 6'!$A$12:$M$617, MATCH($A49, 'Round 6'!$A$12:$A$617, 0), 3)))))</f>
        <v>Complete</v>
      </c>
      <c r="AE49" s="10" t="str">
        <f>IF('Round 6'!$A$4="Complete", "Complete", IF(AD49="N/A", "N/A", IF(AD49="No Transfer", AD49, IF(INDEX('Ballot Data'!$1:$1048576, MATCH($A49, 'Ballot Data'!$A:$A, 0), MATCH(AD49, 'Ballot Data'!$A$3:$U$3, 0))="", "Exhausted", INDEX('Ballot Data'!$1:$1048576, MATCH($A49, 'Ballot Data'!$A:$A, 0), MATCH(AD49, 'Ballot Data'!$A$3:$U$3, 0))))))</f>
        <v>Complete</v>
      </c>
      <c r="AF49" s="15" t="str">
        <f t="shared" si="5"/>
        <v>Complete</v>
      </c>
      <c r="AG49" t="str">
        <f>IF(AF49="Complete", AF49, IF(AF49="N/A", "N/A", INDEX('Ballot Data'!$1:$1048576, MATCH($A49, 'Ballot Data'!$A:$A, 0), MATCH(AF49, 'Ballot Data'!$A$3:$T$3, 0))))</f>
        <v>Complete</v>
      </c>
      <c r="AH49" t="str">
        <f>IF(AF49="N/A", "N/A", IF(AG49='Round 7'!$A$10, "Elected", IF(AG49='Round 7'!$A$7, "Excluded", IF('Round 7'!$A$4="Complete", "Complete", "Viable"))))</f>
        <v>Complete</v>
      </c>
      <c r="AI49" s="21" t="str">
        <f>IF('Round 7'!$A$4="Complete", "Complete", IF(AH49="N/A", "N/A", IF(AH49="Viable", "No Transfer", IF(AH49="Excluded", INDEX('Round 7'!$A$12:$M$617, MATCH($A49, 'Round 7'!$A$12:$A$617, 0), 3)))))</f>
        <v>Complete</v>
      </c>
      <c r="AJ49" s="10" t="str">
        <f>IF('Round 7'!$A$4="Complete", "Complete", IF(AI49="N/A", "N/A", IF(AI49="No Transfer", AI49, IF(INDEX('Ballot Data'!$1:$1048576, MATCH($A49, 'Ballot Data'!$A:$A, 0), MATCH(AI49, 'Ballot Data'!$A$3:$U$3, 0))="", "Exhausted", INDEX('Ballot Data'!$1:$1048576, MATCH($A49, 'Ballot Data'!$A:$A, 0), MATCH(AI49, 'Ballot Data'!$A$3:$U$3, 0))))))</f>
        <v>Complete</v>
      </c>
      <c r="AK49" s="15" t="str">
        <f t="shared" si="6"/>
        <v>Complete</v>
      </c>
      <c r="AL49" t="str">
        <f>IF(AK49="Complete", AK49, IF(AK49="N/A", "N/A", INDEX('Ballot Data'!$1:$1048576, MATCH($A49, 'Ballot Data'!$A:$A, 0), MATCH(AK49, 'Ballot Data'!$A$3:$T$3, 0))))</f>
        <v>Complete</v>
      </c>
      <c r="AM49" t="str">
        <f>IF(AK49="N/A", "N/A", IF(AL49='Round 8'!$A$10, "Elected", IF(AL49='Round 8'!$A$7, "Excluded", IF('Round 8'!$A$4="Complete", "Complete", "Viable"))))</f>
        <v>Complete</v>
      </c>
      <c r="AN49" s="21" t="str">
        <f>IF('Round 8'!$A$4="Complete", "Complete", IF(AM49="N/A", "N/A", IF(AM49="Viable", "No Transfer", IF(AM49="Excluded", INDEX('Round 8'!$A$12:$M$617, MATCH($A49, 'Round 8'!$A$12:$A$617, 0), 3)))))</f>
        <v>Complete</v>
      </c>
      <c r="AO49" s="10" t="str">
        <f>IF('Round 8'!$A$4="Complete", "Complete", IF(AN49="N/A", "N/A", IF(AN49="No Transfer", AN49, IF(INDEX('Ballot Data'!$1:$1048576, MATCH($A49, 'Ballot Data'!$A:$A, 0), MATCH(AN49, 'Ballot Data'!$A$3:$U$3, 0))="", "Exhausted", INDEX('Ballot Data'!$1:$1048576, MATCH($A49, 'Ballot Data'!$A:$A, 0), MATCH(AN49, 'Ballot Data'!$A$3:$U$3, 0))))))</f>
        <v>Complete</v>
      </c>
      <c r="AP49" s="15" t="str">
        <f t="shared" si="7"/>
        <v>Complete</v>
      </c>
      <c r="AQ49" t="str">
        <f>IF(AP49="Complete", AP49, IF(AP49="N/A", "N/A", INDEX('Ballot Data'!$1:$1048576, MATCH($A49, 'Ballot Data'!$A:$A, 0), MATCH(AP49, 'Ballot Data'!$A$3:$T$3, 0))))</f>
        <v>Complete</v>
      </c>
      <c r="AR49" t="str">
        <f>IF(AP49="N/A", "N/A", IF(AQ49='Round 9'!$A$10, "Elected", IF(AQ49='Round 9'!$A$7, "Excluded", IF('Round 9'!$A$4="Complete", "Complete", "Viable"))))</f>
        <v>Complete</v>
      </c>
      <c r="AS49" s="21" t="str">
        <f>IF('Round 9'!$A$4="Complete", "Complete", IF(AR49="N/A", "N/A", IF(AR49="Viable", "No Transfer", IF(AR49="Excluded", INDEX('Round 9'!$A$12:$M$617, MATCH($A49, 'Round 9'!$A$12:$A$617, 0), 3)))))</f>
        <v>Complete</v>
      </c>
      <c r="AT49" s="10" t="str">
        <f>IF('Round 9'!$A$4="Complete", "Complete", IF(AS49="N/A", "N/A", IF(AS49="No Transfer", AS49, IF(INDEX('Ballot Data'!$1:$1048576, MATCH($A49, 'Ballot Data'!$A:$A, 0), MATCH(AS49, 'Ballot Data'!$A$3:$U$3, 0))="", "Exhausted", INDEX('Ballot Data'!$1:$1048576, MATCH($A49, 'Ballot Data'!$A:$A, 0), MATCH(AS49, 'Ballot Data'!$A$3:$U$3, 0))))))</f>
        <v>Complete</v>
      </c>
      <c r="AU49" s="15" t="str">
        <f t="shared" si="8"/>
        <v>Complete</v>
      </c>
      <c r="AV49" t="str">
        <f>IF(AU49="Complete", AU49, IF(AU49="N/A", "N/A", INDEX('Ballot Data'!$1:$1048576, MATCH($A49, 'Ballot Data'!$A:$A, 0), MATCH(AU49, 'Ballot Data'!$A$3:$T$3, 0))))</f>
        <v>Complete</v>
      </c>
      <c r="AW49" t="str">
        <f>IF(AU49="N/A", "N/A", IF(AV49='Round 10'!$A$10, "Elected", IF(AV49='Round 10'!$A$7, "Excluded", IF('Round 10'!$A$4="Complete", "Complete", "Viable"))))</f>
        <v>Complete</v>
      </c>
      <c r="AX49" s="21" t="str">
        <f>IF('Round 10'!$A$4="Complete", "Complete", IF(AW49="N/A", "N/A", IF(AW49="Viable", "No Transfer", IF(AW49="Excluded", INDEX('Round 10'!$A$12:$M$617, MATCH($A49, 'Round 10'!$A$12:$A$617, 0), 3)))))</f>
        <v>Complete</v>
      </c>
      <c r="AY49" s="10" t="str">
        <f>IF('Round 10'!$A$4="Complete", "Complete", IF(AX49="N/A", "N/A", IF(AX49="No Transfer", AX49, IF(INDEX('Ballot Data'!$1:$1048576, MATCH($A49, 'Ballot Data'!$A:$A, 0), MATCH(AX49, 'Ballot Data'!$A$3:$U$3, 0))="", "Exhausted", INDEX('Ballot Data'!$1:$1048576, MATCH($A49, 'Ballot Data'!$A:$A, 0), MATCH(AX49, 'Ballot Data'!$A$3:$U$3, 0))))))</f>
        <v>Complete</v>
      </c>
    </row>
    <row r="50" spans="1:51" x14ac:dyDescent="0.25">
      <c r="A50">
        <f>'Ballot Data'!A51</f>
        <v>223</v>
      </c>
      <c r="B50">
        <v>1</v>
      </c>
      <c r="C50" t="str">
        <f>INDEX('Ballot Data'!$1:$1048576, MATCH($A50, 'Ballot Data'!$A:$A, 0), MATCH(B50, 'Ballot Data'!$A$3:$T$3, 0))</f>
        <v>Debbie Ajagbe</v>
      </c>
      <c r="D50" t="str">
        <f>IF(C50='Round 1'!$A$10, "Elected", IF(C50='Round 1'!$A$7, "Excluded", IF('Round 1'!$A$4="Complete", "Complete", "Viable")))</f>
        <v>Excluded</v>
      </c>
      <c r="E50" s="21">
        <f>IF('Round 1'!$A$4="Complete", "Complete", IF(D50="N/A", "N/A", IF(D50="Viable", "No Transfer", IF(D50="Excluded", INDEX('Round 1'!$A$12:$M$617, MATCH($A50, 'Round 1'!$A$12:$A$617, 0), 3)))))</f>
        <v>2</v>
      </c>
      <c r="F50" s="10" t="str">
        <f>IF('Round 1'!$A$4="Complete", "Complete", IF(E50="N/A", "N/A", IF(E50="No Transfer", E50, IF(INDEX('Ballot Data'!$1:$1048576, MATCH($A50, 'Ballot Data'!$A:$A, 0), MATCH(E50, 'Ballot Data'!$A$3:$U$3, 0))="", "Exhausted", INDEX('Ballot Data'!$1:$1048576, MATCH($A50, 'Ballot Data'!$A:$A, 0), MATCH(E50, 'Ballot Data'!$A$3:$U$3, 0))))))</f>
        <v>Franklin Civantos</v>
      </c>
      <c r="G50" s="15">
        <f t="shared" si="9"/>
        <v>2</v>
      </c>
      <c r="H50" t="str">
        <f>IF(G50="Complete", G50, IF(G50="N/A", "N/A", INDEX('Ballot Data'!$1:$1048576, MATCH($A50, 'Ballot Data'!$A:$A, 0), MATCH(G50, 'Ballot Data'!$A$3:$T$3, 0))))</f>
        <v>Franklin Civantos</v>
      </c>
      <c r="I50" t="str">
        <f>IF(G50="N/A", "N/A", IF(H50='Round 2'!$A$10, "Elected", IF(H50='Round 2'!$A$7, "Excluded", IF('Round 2'!$A$4="Complete", "Complete", "Viable"))))</f>
        <v>Viable</v>
      </c>
      <c r="J50" s="21" t="str">
        <f>IF('Round 2'!$A$4="Complete", "Complete", IF(I50="N/A", "N/A", IF(I50="Viable", "No Transfer", IF(I50="Excluded", INDEX('Round 2'!$A$12:$M$617, MATCH($A50, 'Round 2'!$A$12:$A$617, 0), 3)))))</f>
        <v>No Transfer</v>
      </c>
      <c r="K50" s="10" t="str">
        <f>IF('Round 2'!$A$4="Complete", "Complete", IF(J50="N/A", "N/A", IF(J50="No Transfer", J50, IF(INDEX('Ballot Data'!$1:$1048576, MATCH($A50, 'Ballot Data'!$A:$A, 0), MATCH(J50, 'Ballot Data'!$A$3:$U$3, 0))="", "Exhausted", INDEX('Ballot Data'!$1:$1048576, MATCH($A50, 'Ballot Data'!$A:$A, 0), MATCH(J50, 'Ballot Data'!$A$3:$U$3, 0))))))</f>
        <v>No Transfer</v>
      </c>
      <c r="L50" s="15">
        <f t="shared" si="10"/>
        <v>2</v>
      </c>
      <c r="M50" t="str">
        <f>IF(L50="Complete", L50, IF(L50="N/A", "N/A", INDEX('Ballot Data'!$1:$1048576, MATCH($A50, 'Ballot Data'!$A:$A, 0), MATCH(L50, 'Ballot Data'!$A$3:$T$3, 0))))</f>
        <v>Franklin Civantos</v>
      </c>
      <c r="N50" t="str">
        <f>IF(L50="N/A", "N/A", IF(M50='Round 3'!$A$10, "Elected", IF(M50='Round 3'!$A$7, "Excluded", IF('Round 3'!$A$4="Complete", "Complete", "Viable"))))</f>
        <v>Elected</v>
      </c>
      <c r="O50" s="21" t="str">
        <f>IF('Round 3'!$A$4="Complete", "Complete", IF(N50="N/A", "N/A", IF(N50="Viable", "No Transfer", IF(N50="Excluded", INDEX('Round 3'!$A$12:$M$617, MATCH($A50, 'Round 3'!$A$12:$A$617, 0), 3)))))</f>
        <v>Complete</v>
      </c>
      <c r="P50" s="10" t="str">
        <f>IF('Round 3'!$A$4="Complete", "Complete", IF(O50="N/A", "N/A", IF(O50="No Transfer", O50, IF(INDEX('Ballot Data'!$1:$1048576, MATCH($A50, 'Ballot Data'!$A:$A, 0), MATCH(O50, 'Ballot Data'!$A$3:$U$3, 0))="", "Exhausted", INDEX('Ballot Data'!$1:$1048576, MATCH($A50, 'Ballot Data'!$A:$A, 0), MATCH(O50, 'Ballot Data'!$A$3:$U$3, 0))))))</f>
        <v>Complete</v>
      </c>
      <c r="Q50" s="15" t="str">
        <f t="shared" si="2"/>
        <v>Complete</v>
      </c>
      <c r="R50" t="str">
        <f>IF(Q50="Complete", Q50, IF(Q50="N/A", "N/A", INDEX('Ballot Data'!$1:$1048576, MATCH($A50, 'Ballot Data'!$A:$A, 0), MATCH(Q50, 'Ballot Data'!$A$3:$T$3, 0))))</f>
        <v>Complete</v>
      </c>
      <c r="S50" t="str">
        <f>IF(Q50="N/A", "N/A", IF(R50='Round 4'!$A$10, "Elected", IF(R50='Round 4'!$A$7, "Excluded", IF('Round 4'!$A$4="Complete", "Complete", "Viable"))))</f>
        <v>Complete</v>
      </c>
      <c r="T50" s="21" t="str">
        <f>IF('Round 4'!$A$4="Complete", "Complete", IF(S50="N/A", "N/A", IF(S50="Viable", "No Transfer", IF(S50="Excluded", INDEX('Round 4'!$A$12:$M$617, MATCH($A50, 'Round 4'!$A$12:$A$617, 0), 3)))))</f>
        <v>Complete</v>
      </c>
      <c r="U50" s="10" t="str">
        <f>IF('Round 4'!$A$4="Complete", "Complete", IF(T50="N/A", "N/A", IF(T50="No Transfer", T50, IF(INDEX('Ballot Data'!$1:$1048576, MATCH($A50, 'Ballot Data'!$A:$A, 0), MATCH(T50, 'Ballot Data'!$A$3:$U$3, 0))="", "Exhausted", INDEX('Ballot Data'!$1:$1048576, MATCH($A50, 'Ballot Data'!$A:$A, 0), MATCH(T50, 'Ballot Data'!$A$3:$U$3, 0))))))</f>
        <v>Complete</v>
      </c>
      <c r="V50" s="15" t="str">
        <f t="shared" si="3"/>
        <v>Complete</v>
      </c>
      <c r="W50" t="str">
        <f>IF(V50="Complete", V50, IF(V50="N/A", "N/A", INDEX('Ballot Data'!$1:$1048576, MATCH($A50, 'Ballot Data'!$A:$A, 0), MATCH(V50, 'Ballot Data'!$A$3:$T$3, 0))))</f>
        <v>Complete</v>
      </c>
      <c r="X50" t="str">
        <f>IF(V50="N/A", "N/A", IF(W50='Round 5'!$A$10, "Elected", IF(W50='Round 5'!$A$7, "Excluded", IF('Round 5'!$A$4="Complete", "Complete", "Viable"))))</f>
        <v>Complete</v>
      </c>
      <c r="Y50" s="21" t="str">
        <f>IF('Round 5'!$A$4="Complete", "Complete", IF(X50="N/A", "N/A", IF(X50="Viable", "No Transfer", IF(X50="Excluded", INDEX('Round 5'!$A$12:$M$617, MATCH($A50, 'Round 5'!$A$12:$A$617, 0), 3)))))</f>
        <v>Complete</v>
      </c>
      <c r="Z50" s="10" t="str">
        <f>IF('Round 5'!$A$4="Complete", "Complete", IF(Y50="N/A", "N/A", IF(Y50="No Transfer", Y50, IF(INDEX('Ballot Data'!$1:$1048576, MATCH($A50, 'Ballot Data'!$A:$A, 0), MATCH(Y50, 'Ballot Data'!$A$3:$U$3, 0))="", "Exhausted", INDEX('Ballot Data'!$1:$1048576, MATCH($A50, 'Ballot Data'!$A:$A, 0), MATCH(Y50, 'Ballot Data'!$A$3:$U$3, 0))))))</f>
        <v>Complete</v>
      </c>
      <c r="AA50" s="15" t="str">
        <f t="shared" si="4"/>
        <v>Complete</v>
      </c>
      <c r="AB50" t="str">
        <f>IF(AA50="Complete", AA50, IF(AA50="N/A", "N/A", INDEX('Ballot Data'!$1:$1048576, MATCH($A50, 'Ballot Data'!$A:$A, 0), MATCH(AA50, 'Ballot Data'!$A$3:$T$3, 0))))</f>
        <v>Complete</v>
      </c>
      <c r="AC50" t="str">
        <f>IF(AA50="N/A", "N/A", IF(AB50='Round 6'!$A$10, "Elected", IF(AB50='Round 6'!$A$7, "Excluded", IF('Round 6'!$A$4="Complete", "Complete", "Viable"))))</f>
        <v>Complete</v>
      </c>
      <c r="AD50" s="21" t="str">
        <f>IF('Round 6'!$A$4="Complete", "Complete", IF(AC50="N/A", "N/A", IF(AC50="Viable", "No Transfer", IF(AC50="Excluded", INDEX('Round 6'!$A$12:$M$617, MATCH($A50, 'Round 6'!$A$12:$A$617, 0), 3)))))</f>
        <v>Complete</v>
      </c>
      <c r="AE50" s="10" t="str">
        <f>IF('Round 6'!$A$4="Complete", "Complete", IF(AD50="N/A", "N/A", IF(AD50="No Transfer", AD50, IF(INDEX('Ballot Data'!$1:$1048576, MATCH($A50, 'Ballot Data'!$A:$A, 0), MATCH(AD50, 'Ballot Data'!$A$3:$U$3, 0))="", "Exhausted", INDEX('Ballot Data'!$1:$1048576, MATCH($A50, 'Ballot Data'!$A:$A, 0), MATCH(AD50, 'Ballot Data'!$A$3:$U$3, 0))))))</f>
        <v>Complete</v>
      </c>
      <c r="AF50" s="15" t="str">
        <f t="shared" si="5"/>
        <v>Complete</v>
      </c>
      <c r="AG50" t="str">
        <f>IF(AF50="Complete", AF50, IF(AF50="N/A", "N/A", INDEX('Ballot Data'!$1:$1048576, MATCH($A50, 'Ballot Data'!$A:$A, 0), MATCH(AF50, 'Ballot Data'!$A$3:$T$3, 0))))</f>
        <v>Complete</v>
      </c>
      <c r="AH50" t="str">
        <f>IF(AF50="N/A", "N/A", IF(AG50='Round 7'!$A$10, "Elected", IF(AG50='Round 7'!$A$7, "Excluded", IF('Round 7'!$A$4="Complete", "Complete", "Viable"))))</f>
        <v>Complete</v>
      </c>
      <c r="AI50" s="21" t="str">
        <f>IF('Round 7'!$A$4="Complete", "Complete", IF(AH50="N/A", "N/A", IF(AH50="Viable", "No Transfer", IF(AH50="Excluded", INDEX('Round 7'!$A$12:$M$617, MATCH($A50, 'Round 7'!$A$12:$A$617, 0), 3)))))</f>
        <v>Complete</v>
      </c>
      <c r="AJ50" s="10" t="str">
        <f>IF('Round 7'!$A$4="Complete", "Complete", IF(AI50="N/A", "N/A", IF(AI50="No Transfer", AI50, IF(INDEX('Ballot Data'!$1:$1048576, MATCH($A50, 'Ballot Data'!$A:$A, 0), MATCH(AI50, 'Ballot Data'!$A$3:$U$3, 0))="", "Exhausted", INDEX('Ballot Data'!$1:$1048576, MATCH($A50, 'Ballot Data'!$A:$A, 0), MATCH(AI50, 'Ballot Data'!$A$3:$U$3, 0))))))</f>
        <v>Complete</v>
      </c>
      <c r="AK50" s="15" t="str">
        <f t="shared" si="6"/>
        <v>Complete</v>
      </c>
      <c r="AL50" t="str">
        <f>IF(AK50="Complete", AK50, IF(AK50="N/A", "N/A", INDEX('Ballot Data'!$1:$1048576, MATCH($A50, 'Ballot Data'!$A:$A, 0), MATCH(AK50, 'Ballot Data'!$A$3:$T$3, 0))))</f>
        <v>Complete</v>
      </c>
      <c r="AM50" t="str">
        <f>IF(AK50="N/A", "N/A", IF(AL50='Round 8'!$A$10, "Elected", IF(AL50='Round 8'!$A$7, "Excluded", IF('Round 8'!$A$4="Complete", "Complete", "Viable"))))</f>
        <v>Complete</v>
      </c>
      <c r="AN50" s="21" t="str">
        <f>IF('Round 8'!$A$4="Complete", "Complete", IF(AM50="N/A", "N/A", IF(AM50="Viable", "No Transfer", IF(AM50="Excluded", INDEX('Round 8'!$A$12:$M$617, MATCH($A50, 'Round 8'!$A$12:$A$617, 0), 3)))))</f>
        <v>Complete</v>
      </c>
      <c r="AO50" s="10" t="str">
        <f>IF('Round 8'!$A$4="Complete", "Complete", IF(AN50="N/A", "N/A", IF(AN50="No Transfer", AN50, IF(INDEX('Ballot Data'!$1:$1048576, MATCH($A50, 'Ballot Data'!$A:$A, 0), MATCH(AN50, 'Ballot Data'!$A$3:$U$3, 0))="", "Exhausted", INDEX('Ballot Data'!$1:$1048576, MATCH($A50, 'Ballot Data'!$A:$A, 0), MATCH(AN50, 'Ballot Data'!$A$3:$U$3, 0))))))</f>
        <v>Complete</v>
      </c>
      <c r="AP50" s="15" t="str">
        <f t="shared" si="7"/>
        <v>Complete</v>
      </c>
      <c r="AQ50" t="str">
        <f>IF(AP50="Complete", AP50, IF(AP50="N/A", "N/A", INDEX('Ballot Data'!$1:$1048576, MATCH($A50, 'Ballot Data'!$A:$A, 0), MATCH(AP50, 'Ballot Data'!$A$3:$T$3, 0))))</f>
        <v>Complete</v>
      </c>
      <c r="AR50" t="str">
        <f>IF(AP50="N/A", "N/A", IF(AQ50='Round 9'!$A$10, "Elected", IF(AQ50='Round 9'!$A$7, "Excluded", IF('Round 9'!$A$4="Complete", "Complete", "Viable"))))</f>
        <v>Complete</v>
      </c>
      <c r="AS50" s="21" t="str">
        <f>IF('Round 9'!$A$4="Complete", "Complete", IF(AR50="N/A", "N/A", IF(AR50="Viable", "No Transfer", IF(AR50="Excluded", INDEX('Round 9'!$A$12:$M$617, MATCH($A50, 'Round 9'!$A$12:$A$617, 0), 3)))))</f>
        <v>Complete</v>
      </c>
      <c r="AT50" s="10" t="str">
        <f>IF('Round 9'!$A$4="Complete", "Complete", IF(AS50="N/A", "N/A", IF(AS50="No Transfer", AS50, IF(INDEX('Ballot Data'!$1:$1048576, MATCH($A50, 'Ballot Data'!$A:$A, 0), MATCH(AS50, 'Ballot Data'!$A$3:$U$3, 0))="", "Exhausted", INDEX('Ballot Data'!$1:$1048576, MATCH($A50, 'Ballot Data'!$A:$A, 0), MATCH(AS50, 'Ballot Data'!$A$3:$U$3, 0))))))</f>
        <v>Complete</v>
      </c>
      <c r="AU50" s="15" t="str">
        <f t="shared" si="8"/>
        <v>Complete</v>
      </c>
      <c r="AV50" t="str">
        <f>IF(AU50="Complete", AU50, IF(AU50="N/A", "N/A", INDEX('Ballot Data'!$1:$1048576, MATCH($A50, 'Ballot Data'!$A:$A, 0), MATCH(AU50, 'Ballot Data'!$A$3:$T$3, 0))))</f>
        <v>Complete</v>
      </c>
      <c r="AW50" t="str">
        <f>IF(AU50="N/A", "N/A", IF(AV50='Round 10'!$A$10, "Elected", IF(AV50='Round 10'!$A$7, "Excluded", IF('Round 10'!$A$4="Complete", "Complete", "Viable"))))</f>
        <v>Complete</v>
      </c>
      <c r="AX50" s="21" t="str">
        <f>IF('Round 10'!$A$4="Complete", "Complete", IF(AW50="N/A", "N/A", IF(AW50="Viable", "No Transfer", IF(AW50="Excluded", INDEX('Round 10'!$A$12:$M$617, MATCH($A50, 'Round 10'!$A$12:$A$617, 0), 3)))))</f>
        <v>Complete</v>
      </c>
      <c r="AY50" s="10" t="str">
        <f>IF('Round 10'!$A$4="Complete", "Complete", IF(AX50="N/A", "N/A", IF(AX50="No Transfer", AX50, IF(INDEX('Ballot Data'!$1:$1048576, MATCH($A50, 'Ballot Data'!$A:$A, 0), MATCH(AX50, 'Ballot Data'!$A$3:$U$3, 0))="", "Exhausted", INDEX('Ballot Data'!$1:$1048576, MATCH($A50, 'Ballot Data'!$A:$A, 0), MATCH(AX50, 'Ballot Data'!$A$3:$U$3, 0))))))</f>
        <v>Complete</v>
      </c>
    </row>
    <row r="51" spans="1:51" x14ac:dyDescent="0.25">
      <c r="A51">
        <f>'Ballot Data'!A52</f>
        <v>408</v>
      </c>
      <c r="B51">
        <v>1</v>
      </c>
      <c r="C51" t="str">
        <f>INDEX('Ballot Data'!$1:$1048576, MATCH($A51, 'Ballot Data'!$A:$A, 0), MATCH(B51, 'Ballot Data'!$A$3:$T$3, 0))</f>
        <v>Franklin Civantos</v>
      </c>
      <c r="D51" t="str">
        <f>IF(C51='Round 1'!$A$10, "Elected", IF(C51='Round 1'!$A$7, "Excluded", IF('Round 1'!$A$4="Complete", "Complete", "Viable")))</f>
        <v>Viable</v>
      </c>
      <c r="E51" s="21" t="str">
        <f>IF('Round 1'!$A$4="Complete", "Complete", IF(D51="N/A", "N/A", IF(D51="Viable", "No Transfer", IF(D51="Excluded", INDEX('Round 1'!$A$12:$M$617, MATCH($A51, 'Round 1'!$A$12:$A$617, 0), 3)))))</f>
        <v>No Transfer</v>
      </c>
      <c r="F51" s="10" t="str">
        <f>IF('Round 1'!$A$4="Complete", "Complete", IF(E51="N/A", "N/A", IF(E51="No Transfer", E51, IF(INDEX('Ballot Data'!$1:$1048576, MATCH($A51, 'Ballot Data'!$A:$A, 0), MATCH(E51, 'Ballot Data'!$A$3:$U$3, 0))="", "Exhausted", INDEX('Ballot Data'!$1:$1048576, MATCH($A51, 'Ballot Data'!$A:$A, 0), MATCH(E51, 'Ballot Data'!$A$3:$U$3, 0))))))</f>
        <v>No Transfer</v>
      </c>
      <c r="G51" s="15">
        <f t="shared" si="9"/>
        <v>1</v>
      </c>
      <c r="H51" t="str">
        <f>IF(G51="Complete", G51, IF(G51="N/A", "N/A", INDEX('Ballot Data'!$1:$1048576, MATCH($A51, 'Ballot Data'!$A:$A, 0), MATCH(G51, 'Ballot Data'!$A$3:$T$3, 0))))</f>
        <v>Franklin Civantos</v>
      </c>
      <c r="I51" t="str">
        <f>IF(G51="N/A", "N/A", IF(H51='Round 2'!$A$10, "Elected", IF(H51='Round 2'!$A$7, "Excluded", IF('Round 2'!$A$4="Complete", "Complete", "Viable"))))</f>
        <v>Viable</v>
      </c>
      <c r="J51" s="21" t="str">
        <f>IF('Round 2'!$A$4="Complete", "Complete", IF(I51="N/A", "N/A", IF(I51="Viable", "No Transfer", IF(I51="Excluded", INDEX('Round 2'!$A$12:$M$617, MATCH($A51, 'Round 2'!$A$12:$A$617, 0), 3)))))</f>
        <v>No Transfer</v>
      </c>
      <c r="K51" s="10" t="str">
        <f>IF('Round 2'!$A$4="Complete", "Complete", IF(J51="N/A", "N/A", IF(J51="No Transfer", J51, IF(INDEX('Ballot Data'!$1:$1048576, MATCH($A51, 'Ballot Data'!$A:$A, 0), MATCH(J51, 'Ballot Data'!$A$3:$U$3, 0))="", "Exhausted", INDEX('Ballot Data'!$1:$1048576, MATCH($A51, 'Ballot Data'!$A:$A, 0), MATCH(J51, 'Ballot Data'!$A$3:$U$3, 0))))))</f>
        <v>No Transfer</v>
      </c>
      <c r="L51" s="15">
        <f t="shared" si="10"/>
        <v>1</v>
      </c>
      <c r="M51" t="str">
        <f>IF(L51="Complete", L51, IF(L51="N/A", "N/A", INDEX('Ballot Data'!$1:$1048576, MATCH($A51, 'Ballot Data'!$A:$A, 0), MATCH(L51, 'Ballot Data'!$A$3:$T$3, 0))))</f>
        <v>Franklin Civantos</v>
      </c>
      <c r="N51" t="str">
        <f>IF(L51="N/A", "N/A", IF(M51='Round 3'!$A$10, "Elected", IF(M51='Round 3'!$A$7, "Excluded", IF('Round 3'!$A$4="Complete", "Complete", "Viable"))))</f>
        <v>Elected</v>
      </c>
      <c r="O51" s="21" t="str">
        <f>IF('Round 3'!$A$4="Complete", "Complete", IF(N51="N/A", "N/A", IF(N51="Viable", "No Transfer", IF(N51="Excluded", INDEX('Round 3'!$A$12:$M$617, MATCH($A51, 'Round 3'!$A$12:$A$617, 0), 3)))))</f>
        <v>Complete</v>
      </c>
      <c r="P51" s="10" t="str">
        <f>IF('Round 3'!$A$4="Complete", "Complete", IF(O51="N/A", "N/A", IF(O51="No Transfer", O51, IF(INDEX('Ballot Data'!$1:$1048576, MATCH($A51, 'Ballot Data'!$A:$A, 0), MATCH(O51, 'Ballot Data'!$A$3:$U$3, 0))="", "Exhausted", INDEX('Ballot Data'!$1:$1048576, MATCH($A51, 'Ballot Data'!$A:$A, 0), MATCH(O51, 'Ballot Data'!$A$3:$U$3, 0))))))</f>
        <v>Complete</v>
      </c>
      <c r="Q51" s="15" t="str">
        <f t="shared" si="2"/>
        <v>Complete</v>
      </c>
      <c r="R51" t="str">
        <f>IF(Q51="Complete", Q51, IF(Q51="N/A", "N/A", INDEX('Ballot Data'!$1:$1048576, MATCH($A51, 'Ballot Data'!$A:$A, 0), MATCH(Q51, 'Ballot Data'!$A$3:$T$3, 0))))</f>
        <v>Complete</v>
      </c>
      <c r="S51" t="str">
        <f>IF(Q51="N/A", "N/A", IF(R51='Round 4'!$A$10, "Elected", IF(R51='Round 4'!$A$7, "Excluded", IF('Round 4'!$A$4="Complete", "Complete", "Viable"))))</f>
        <v>Complete</v>
      </c>
      <c r="T51" s="21" t="str">
        <f>IF('Round 4'!$A$4="Complete", "Complete", IF(S51="N/A", "N/A", IF(S51="Viable", "No Transfer", IF(S51="Excluded", INDEX('Round 4'!$A$12:$M$617, MATCH($A51, 'Round 4'!$A$12:$A$617, 0), 3)))))</f>
        <v>Complete</v>
      </c>
      <c r="U51" s="10" t="str">
        <f>IF('Round 4'!$A$4="Complete", "Complete", IF(T51="N/A", "N/A", IF(T51="No Transfer", T51, IF(INDEX('Ballot Data'!$1:$1048576, MATCH($A51, 'Ballot Data'!$A:$A, 0), MATCH(T51, 'Ballot Data'!$A$3:$U$3, 0))="", "Exhausted", INDEX('Ballot Data'!$1:$1048576, MATCH($A51, 'Ballot Data'!$A:$A, 0), MATCH(T51, 'Ballot Data'!$A$3:$U$3, 0))))))</f>
        <v>Complete</v>
      </c>
      <c r="V51" s="15" t="str">
        <f t="shared" si="3"/>
        <v>Complete</v>
      </c>
      <c r="W51" t="str">
        <f>IF(V51="Complete", V51, IF(V51="N/A", "N/A", INDEX('Ballot Data'!$1:$1048576, MATCH($A51, 'Ballot Data'!$A:$A, 0), MATCH(V51, 'Ballot Data'!$A$3:$T$3, 0))))</f>
        <v>Complete</v>
      </c>
      <c r="X51" t="str">
        <f>IF(V51="N/A", "N/A", IF(W51='Round 5'!$A$10, "Elected", IF(W51='Round 5'!$A$7, "Excluded", IF('Round 5'!$A$4="Complete", "Complete", "Viable"))))</f>
        <v>Complete</v>
      </c>
      <c r="Y51" s="21" t="str">
        <f>IF('Round 5'!$A$4="Complete", "Complete", IF(X51="N/A", "N/A", IF(X51="Viable", "No Transfer", IF(X51="Excluded", INDEX('Round 5'!$A$12:$M$617, MATCH($A51, 'Round 5'!$A$12:$A$617, 0), 3)))))</f>
        <v>Complete</v>
      </c>
      <c r="Z51" s="10" t="str">
        <f>IF('Round 5'!$A$4="Complete", "Complete", IF(Y51="N/A", "N/A", IF(Y51="No Transfer", Y51, IF(INDEX('Ballot Data'!$1:$1048576, MATCH($A51, 'Ballot Data'!$A:$A, 0), MATCH(Y51, 'Ballot Data'!$A$3:$U$3, 0))="", "Exhausted", INDEX('Ballot Data'!$1:$1048576, MATCH($A51, 'Ballot Data'!$A:$A, 0), MATCH(Y51, 'Ballot Data'!$A$3:$U$3, 0))))))</f>
        <v>Complete</v>
      </c>
      <c r="AA51" s="15" t="str">
        <f t="shared" si="4"/>
        <v>Complete</v>
      </c>
      <c r="AB51" t="str">
        <f>IF(AA51="Complete", AA51, IF(AA51="N/A", "N/A", INDEX('Ballot Data'!$1:$1048576, MATCH($A51, 'Ballot Data'!$A:$A, 0), MATCH(AA51, 'Ballot Data'!$A$3:$T$3, 0))))</f>
        <v>Complete</v>
      </c>
      <c r="AC51" t="str">
        <f>IF(AA51="N/A", "N/A", IF(AB51='Round 6'!$A$10, "Elected", IF(AB51='Round 6'!$A$7, "Excluded", IF('Round 6'!$A$4="Complete", "Complete", "Viable"))))</f>
        <v>Complete</v>
      </c>
      <c r="AD51" s="21" t="str">
        <f>IF('Round 6'!$A$4="Complete", "Complete", IF(AC51="N/A", "N/A", IF(AC51="Viable", "No Transfer", IF(AC51="Excluded", INDEX('Round 6'!$A$12:$M$617, MATCH($A51, 'Round 6'!$A$12:$A$617, 0), 3)))))</f>
        <v>Complete</v>
      </c>
      <c r="AE51" s="10" t="str">
        <f>IF('Round 6'!$A$4="Complete", "Complete", IF(AD51="N/A", "N/A", IF(AD51="No Transfer", AD51, IF(INDEX('Ballot Data'!$1:$1048576, MATCH($A51, 'Ballot Data'!$A:$A, 0), MATCH(AD51, 'Ballot Data'!$A$3:$U$3, 0))="", "Exhausted", INDEX('Ballot Data'!$1:$1048576, MATCH($A51, 'Ballot Data'!$A:$A, 0), MATCH(AD51, 'Ballot Data'!$A$3:$U$3, 0))))))</f>
        <v>Complete</v>
      </c>
      <c r="AF51" s="15" t="str">
        <f t="shared" si="5"/>
        <v>Complete</v>
      </c>
      <c r="AG51" t="str">
        <f>IF(AF51="Complete", AF51, IF(AF51="N/A", "N/A", INDEX('Ballot Data'!$1:$1048576, MATCH($A51, 'Ballot Data'!$A:$A, 0), MATCH(AF51, 'Ballot Data'!$A$3:$T$3, 0))))</f>
        <v>Complete</v>
      </c>
      <c r="AH51" t="str">
        <f>IF(AF51="N/A", "N/A", IF(AG51='Round 7'!$A$10, "Elected", IF(AG51='Round 7'!$A$7, "Excluded", IF('Round 7'!$A$4="Complete", "Complete", "Viable"))))</f>
        <v>Complete</v>
      </c>
      <c r="AI51" s="21" t="str">
        <f>IF('Round 7'!$A$4="Complete", "Complete", IF(AH51="N/A", "N/A", IF(AH51="Viable", "No Transfer", IF(AH51="Excluded", INDEX('Round 7'!$A$12:$M$617, MATCH($A51, 'Round 7'!$A$12:$A$617, 0), 3)))))</f>
        <v>Complete</v>
      </c>
      <c r="AJ51" s="10" t="str">
        <f>IF('Round 7'!$A$4="Complete", "Complete", IF(AI51="N/A", "N/A", IF(AI51="No Transfer", AI51, IF(INDEX('Ballot Data'!$1:$1048576, MATCH($A51, 'Ballot Data'!$A:$A, 0), MATCH(AI51, 'Ballot Data'!$A$3:$U$3, 0))="", "Exhausted", INDEX('Ballot Data'!$1:$1048576, MATCH($A51, 'Ballot Data'!$A:$A, 0), MATCH(AI51, 'Ballot Data'!$A$3:$U$3, 0))))))</f>
        <v>Complete</v>
      </c>
      <c r="AK51" s="15" t="str">
        <f t="shared" si="6"/>
        <v>Complete</v>
      </c>
      <c r="AL51" t="str">
        <f>IF(AK51="Complete", AK51, IF(AK51="N/A", "N/A", INDEX('Ballot Data'!$1:$1048576, MATCH($A51, 'Ballot Data'!$A:$A, 0), MATCH(AK51, 'Ballot Data'!$A$3:$T$3, 0))))</f>
        <v>Complete</v>
      </c>
      <c r="AM51" t="str">
        <f>IF(AK51="N/A", "N/A", IF(AL51='Round 8'!$A$10, "Elected", IF(AL51='Round 8'!$A$7, "Excluded", IF('Round 8'!$A$4="Complete", "Complete", "Viable"))))</f>
        <v>Complete</v>
      </c>
      <c r="AN51" s="21" t="str">
        <f>IF('Round 8'!$A$4="Complete", "Complete", IF(AM51="N/A", "N/A", IF(AM51="Viable", "No Transfer", IF(AM51="Excluded", INDEX('Round 8'!$A$12:$M$617, MATCH($A51, 'Round 8'!$A$12:$A$617, 0), 3)))))</f>
        <v>Complete</v>
      </c>
      <c r="AO51" s="10" t="str">
        <f>IF('Round 8'!$A$4="Complete", "Complete", IF(AN51="N/A", "N/A", IF(AN51="No Transfer", AN51, IF(INDEX('Ballot Data'!$1:$1048576, MATCH($A51, 'Ballot Data'!$A:$A, 0), MATCH(AN51, 'Ballot Data'!$A$3:$U$3, 0))="", "Exhausted", INDEX('Ballot Data'!$1:$1048576, MATCH($A51, 'Ballot Data'!$A:$A, 0), MATCH(AN51, 'Ballot Data'!$A$3:$U$3, 0))))))</f>
        <v>Complete</v>
      </c>
      <c r="AP51" s="15" t="str">
        <f t="shared" si="7"/>
        <v>Complete</v>
      </c>
      <c r="AQ51" t="str">
        <f>IF(AP51="Complete", AP51, IF(AP51="N/A", "N/A", INDEX('Ballot Data'!$1:$1048576, MATCH($A51, 'Ballot Data'!$A:$A, 0), MATCH(AP51, 'Ballot Data'!$A$3:$T$3, 0))))</f>
        <v>Complete</v>
      </c>
      <c r="AR51" t="str">
        <f>IF(AP51="N/A", "N/A", IF(AQ51='Round 9'!$A$10, "Elected", IF(AQ51='Round 9'!$A$7, "Excluded", IF('Round 9'!$A$4="Complete", "Complete", "Viable"))))</f>
        <v>Complete</v>
      </c>
      <c r="AS51" s="21" t="str">
        <f>IF('Round 9'!$A$4="Complete", "Complete", IF(AR51="N/A", "N/A", IF(AR51="Viable", "No Transfer", IF(AR51="Excluded", INDEX('Round 9'!$A$12:$M$617, MATCH($A51, 'Round 9'!$A$12:$A$617, 0), 3)))))</f>
        <v>Complete</v>
      </c>
      <c r="AT51" s="10" t="str">
        <f>IF('Round 9'!$A$4="Complete", "Complete", IF(AS51="N/A", "N/A", IF(AS51="No Transfer", AS51, IF(INDEX('Ballot Data'!$1:$1048576, MATCH($A51, 'Ballot Data'!$A:$A, 0), MATCH(AS51, 'Ballot Data'!$A$3:$U$3, 0))="", "Exhausted", INDEX('Ballot Data'!$1:$1048576, MATCH($A51, 'Ballot Data'!$A:$A, 0), MATCH(AS51, 'Ballot Data'!$A$3:$U$3, 0))))))</f>
        <v>Complete</v>
      </c>
      <c r="AU51" s="15" t="str">
        <f t="shared" si="8"/>
        <v>Complete</v>
      </c>
      <c r="AV51" t="str">
        <f>IF(AU51="Complete", AU51, IF(AU51="N/A", "N/A", INDEX('Ballot Data'!$1:$1048576, MATCH($A51, 'Ballot Data'!$A:$A, 0), MATCH(AU51, 'Ballot Data'!$A$3:$T$3, 0))))</f>
        <v>Complete</v>
      </c>
      <c r="AW51" t="str">
        <f>IF(AU51="N/A", "N/A", IF(AV51='Round 10'!$A$10, "Elected", IF(AV51='Round 10'!$A$7, "Excluded", IF('Round 10'!$A$4="Complete", "Complete", "Viable"))))</f>
        <v>Complete</v>
      </c>
      <c r="AX51" s="21" t="str">
        <f>IF('Round 10'!$A$4="Complete", "Complete", IF(AW51="N/A", "N/A", IF(AW51="Viable", "No Transfer", IF(AW51="Excluded", INDEX('Round 10'!$A$12:$M$617, MATCH($A51, 'Round 10'!$A$12:$A$617, 0), 3)))))</f>
        <v>Complete</v>
      </c>
      <c r="AY51" s="10" t="str">
        <f>IF('Round 10'!$A$4="Complete", "Complete", IF(AX51="N/A", "N/A", IF(AX51="No Transfer", AX51, IF(INDEX('Ballot Data'!$1:$1048576, MATCH($A51, 'Ballot Data'!$A:$A, 0), MATCH(AX51, 'Ballot Data'!$A$3:$U$3, 0))="", "Exhausted", INDEX('Ballot Data'!$1:$1048576, MATCH($A51, 'Ballot Data'!$A:$A, 0), MATCH(AX51, 'Ballot Data'!$A$3:$U$3, 0))))))</f>
        <v>Complete</v>
      </c>
    </row>
    <row r="52" spans="1:51" x14ac:dyDescent="0.25">
      <c r="A52">
        <f>'Ballot Data'!A53</f>
        <v>455</v>
      </c>
      <c r="B52">
        <v>1</v>
      </c>
      <c r="C52" t="str">
        <f>INDEX('Ballot Data'!$1:$1048576, MATCH($A52, 'Ballot Data'!$A:$A, 0), MATCH(B52, 'Ballot Data'!$A$3:$T$3, 0))</f>
        <v>Will Danon</v>
      </c>
      <c r="D52" t="str">
        <f>IF(C52='Round 1'!$A$10, "Elected", IF(C52='Round 1'!$A$7, "Excluded", IF('Round 1'!$A$4="Complete", "Complete", "Viable")))</f>
        <v>Viable</v>
      </c>
      <c r="E52" s="21" t="str">
        <f>IF('Round 1'!$A$4="Complete", "Complete", IF(D52="N/A", "N/A", IF(D52="Viable", "No Transfer", IF(D52="Excluded", INDEX('Round 1'!$A$12:$M$617, MATCH($A52, 'Round 1'!$A$12:$A$617, 0), 3)))))</f>
        <v>No Transfer</v>
      </c>
      <c r="F52" s="10" t="str">
        <f>IF('Round 1'!$A$4="Complete", "Complete", IF(E52="N/A", "N/A", IF(E52="No Transfer", E52, IF(INDEX('Ballot Data'!$1:$1048576, MATCH($A52, 'Ballot Data'!$A:$A, 0), MATCH(E52, 'Ballot Data'!$A$3:$U$3, 0))="", "Exhausted", INDEX('Ballot Data'!$1:$1048576, MATCH($A52, 'Ballot Data'!$A:$A, 0), MATCH(E52, 'Ballot Data'!$A$3:$U$3, 0))))))</f>
        <v>No Transfer</v>
      </c>
      <c r="G52" s="15">
        <f t="shared" si="9"/>
        <v>1</v>
      </c>
      <c r="H52" t="str">
        <f>IF(G52="Complete", G52, IF(G52="N/A", "N/A", INDEX('Ballot Data'!$1:$1048576, MATCH($A52, 'Ballot Data'!$A:$A, 0), MATCH(G52, 'Ballot Data'!$A$3:$T$3, 0))))</f>
        <v>Will Danon</v>
      </c>
      <c r="I52" t="str">
        <f>IF(G52="N/A", "N/A", IF(H52='Round 2'!$A$10, "Elected", IF(H52='Round 2'!$A$7, "Excluded", IF('Round 2'!$A$4="Complete", "Complete", "Viable"))))</f>
        <v>Viable</v>
      </c>
      <c r="J52" s="21" t="str">
        <f>IF('Round 2'!$A$4="Complete", "Complete", IF(I52="N/A", "N/A", IF(I52="Viable", "No Transfer", IF(I52="Excluded", INDEX('Round 2'!$A$12:$M$617, MATCH($A52, 'Round 2'!$A$12:$A$617, 0), 3)))))</f>
        <v>No Transfer</v>
      </c>
      <c r="K52" s="10" t="str">
        <f>IF('Round 2'!$A$4="Complete", "Complete", IF(J52="N/A", "N/A", IF(J52="No Transfer", J52, IF(INDEX('Ballot Data'!$1:$1048576, MATCH($A52, 'Ballot Data'!$A:$A, 0), MATCH(J52, 'Ballot Data'!$A$3:$U$3, 0))="", "Exhausted", INDEX('Ballot Data'!$1:$1048576, MATCH($A52, 'Ballot Data'!$A:$A, 0), MATCH(J52, 'Ballot Data'!$A$3:$U$3, 0))))))</f>
        <v>No Transfer</v>
      </c>
      <c r="L52" s="15">
        <f t="shared" si="10"/>
        <v>1</v>
      </c>
      <c r="M52" t="str">
        <f>IF(L52="Complete", L52, IF(L52="N/A", "N/A", INDEX('Ballot Data'!$1:$1048576, MATCH($A52, 'Ballot Data'!$A:$A, 0), MATCH(L52, 'Ballot Data'!$A$3:$T$3, 0))))</f>
        <v>Will Danon</v>
      </c>
      <c r="N52" t="str">
        <f>IF(L52="N/A", "N/A", IF(M52='Round 3'!$A$10, "Elected", IF(M52='Round 3'!$A$7, "Excluded", IF('Round 3'!$A$4="Complete", "Complete", "Viable"))))</f>
        <v>Complete</v>
      </c>
      <c r="O52" s="21" t="str">
        <f>IF('Round 3'!$A$4="Complete", "Complete", IF(N52="N/A", "N/A", IF(N52="Viable", "No Transfer", IF(N52="Excluded", INDEX('Round 3'!$A$12:$M$617, MATCH($A52, 'Round 3'!$A$12:$A$617, 0), 3)))))</f>
        <v>Complete</v>
      </c>
      <c r="P52" s="10" t="str">
        <f>IF('Round 3'!$A$4="Complete", "Complete", IF(O52="N/A", "N/A", IF(O52="No Transfer", O52, IF(INDEX('Ballot Data'!$1:$1048576, MATCH($A52, 'Ballot Data'!$A:$A, 0), MATCH(O52, 'Ballot Data'!$A$3:$U$3, 0))="", "Exhausted", INDEX('Ballot Data'!$1:$1048576, MATCH($A52, 'Ballot Data'!$A:$A, 0), MATCH(O52, 'Ballot Data'!$A$3:$U$3, 0))))))</f>
        <v>Complete</v>
      </c>
      <c r="Q52" s="15" t="str">
        <f t="shared" si="2"/>
        <v>Complete</v>
      </c>
      <c r="R52" t="str">
        <f>IF(Q52="Complete", Q52, IF(Q52="N/A", "N/A", INDEX('Ballot Data'!$1:$1048576, MATCH($A52, 'Ballot Data'!$A:$A, 0), MATCH(Q52, 'Ballot Data'!$A$3:$T$3, 0))))</f>
        <v>Complete</v>
      </c>
      <c r="S52" t="str">
        <f>IF(Q52="N/A", "N/A", IF(R52='Round 4'!$A$10, "Elected", IF(R52='Round 4'!$A$7, "Excluded", IF('Round 4'!$A$4="Complete", "Complete", "Viable"))))</f>
        <v>Complete</v>
      </c>
      <c r="T52" s="21" t="str">
        <f>IF('Round 4'!$A$4="Complete", "Complete", IF(S52="N/A", "N/A", IF(S52="Viable", "No Transfer", IF(S52="Excluded", INDEX('Round 4'!$A$12:$M$617, MATCH($A52, 'Round 4'!$A$12:$A$617, 0), 3)))))</f>
        <v>Complete</v>
      </c>
      <c r="U52" s="10" t="str">
        <f>IF('Round 4'!$A$4="Complete", "Complete", IF(T52="N/A", "N/A", IF(T52="No Transfer", T52, IF(INDEX('Ballot Data'!$1:$1048576, MATCH($A52, 'Ballot Data'!$A:$A, 0), MATCH(T52, 'Ballot Data'!$A$3:$U$3, 0))="", "Exhausted", INDEX('Ballot Data'!$1:$1048576, MATCH($A52, 'Ballot Data'!$A:$A, 0), MATCH(T52, 'Ballot Data'!$A$3:$U$3, 0))))))</f>
        <v>Complete</v>
      </c>
      <c r="V52" s="15" t="str">
        <f t="shared" si="3"/>
        <v>Complete</v>
      </c>
      <c r="W52" t="str">
        <f>IF(V52="Complete", V52, IF(V52="N/A", "N/A", INDEX('Ballot Data'!$1:$1048576, MATCH($A52, 'Ballot Data'!$A:$A, 0), MATCH(V52, 'Ballot Data'!$A$3:$T$3, 0))))</f>
        <v>Complete</v>
      </c>
      <c r="X52" t="str">
        <f>IF(V52="N/A", "N/A", IF(W52='Round 5'!$A$10, "Elected", IF(W52='Round 5'!$A$7, "Excluded", IF('Round 5'!$A$4="Complete", "Complete", "Viable"))))</f>
        <v>Complete</v>
      </c>
      <c r="Y52" s="21" t="str">
        <f>IF('Round 5'!$A$4="Complete", "Complete", IF(X52="N/A", "N/A", IF(X52="Viable", "No Transfer", IF(X52="Excluded", INDEX('Round 5'!$A$12:$M$617, MATCH($A52, 'Round 5'!$A$12:$A$617, 0), 3)))))</f>
        <v>Complete</v>
      </c>
      <c r="Z52" s="10" t="str">
        <f>IF('Round 5'!$A$4="Complete", "Complete", IF(Y52="N/A", "N/A", IF(Y52="No Transfer", Y52, IF(INDEX('Ballot Data'!$1:$1048576, MATCH($A52, 'Ballot Data'!$A:$A, 0), MATCH(Y52, 'Ballot Data'!$A$3:$U$3, 0))="", "Exhausted", INDEX('Ballot Data'!$1:$1048576, MATCH($A52, 'Ballot Data'!$A:$A, 0), MATCH(Y52, 'Ballot Data'!$A$3:$U$3, 0))))))</f>
        <v>Complete</v>
      </c>
      <c r="AA52" s="15" t="str">
        <f t="shared" si="4"/>
        <v>Complete</v>
      </c>
      <c r="AB52" t="str">
        <f>IF(AA52="Complete", AA52, IF(AA52="N/A", "N/A", INDEX('Ballot Data'!$1:$1048576, MATCH($A52, 'Ballot Data'!$A:$A, 0), MATCH(AA52, 'Ballot Data'!$A$3:$T$3, 0))))</f>
        <v>Complete</v>
      </c>
      <c r="AC52" t="str">
        <f>IF(AA52="N/A", "N/A", IF(AB52='Round 6'!$A$10, "Elected", IF(AB52='Round 6'!$A$7, "Excluded", IF('Round 6'!$A$4="Complete", "Complete", "Viable"))))</f>
        <v>Complete</v>
      </c>
      <c r="AD52" s="21" t="str">
        <f>IF('Round 6'!$A$4="Complete", "Complete", IF(AC52="N/A", "N/A", IF(AC52="Viable", "No Transfer", IF(AC52="Excluded", INDEX('Round 6'!$A$12:$M$617, MATCH($A52, 'Round 6'!$A$12:$A$617, 0), 3)))))</f>
        <v>Complete</v>
      </c>
      <c r="AE52" s="10" t="str">
        <f>IF('Round 6'!$A$4="Complete", "Complete", IF(AD52="N/A", "N/A", IF(AD52="No Transfer", AD52, IF(INDEX('Ballot Data'!$1:$1048576, MATCH($A52, 'Ballot Data'!$A:$A, 0), MATCH(AD52, 'Ballot Data'!$A$3:$U$3, 0))="", "Exhausted", INDEX('Ballot Data'!$1:$1048576, MATCH($A52, 'Ballot Data'!$A:$A, 0), MATCH(AD52, 'Ballot Data'!$A$3:$U$3, 0))))))</f>
        <v>Complete</v>
      </c>
      <c r="AF52" s="15" t="str">
        <f t="shared" si="5"/>
        <v>Complete</v>
      </c>
      <c r="AG52" t="str">
        <f>IF(AF52="Complete", AF52, IF(AF52="N/A", "N/A", INDEX('Ballot Data'!$1:$1048576, MATCH($A52, 'Ballot Data'!$A:$A, 0), MATCH(AF52, 'Ballot Data'!$A$3:$T$3, 0))))</f>
        <v>Complete</v>
      </c>
      <c r="AH52" t="str">
        <f>IF(AF52="N/A", "N/A", IF(AG52='Round 7'!$A$10, "Elected", IF(AG52='Round 7'!$A$7, "Excluded", IF('Round 7'!$A$4="Complete", "Complete", "Viable"))))</f>
        <v>Complete</v>
      </c>
      <c r="AI52" s="21" t="str">
        <f>IF('Round 7'!$A$4="Complete", "Complete", IF(AH52="N/A", "N/A", IF(AH52="Viable", "No Transfer", IF(AH52="Excluded", INDEX('Round 7'!$A$12:$M$617, MATCH($A52, 'Round 7'!$A$12:$A$617, 0), 3)))))</f>
        <v>Complete</v>
      </c>
      <c r="AJ52" s="10" t="str">
        <f>IF('Round 7'!$A$4="Complete", "Complete", IF(AI52="N/A", "N/A", IF(AI52="No Transfer", AI52, IF(INDEX('Ballot Data'!$1:$1048576, MATCH($A52, 'Ballot Data'!$A:$A, 0), MATCH(AI52, 'Ballot Data'!$A$3:$U$3, 0))="", "Exhausted", INDEX('Ballot Data'!$1:$1048576, MATCH($A52, 'Ballot Data'!$A:$A, 0), MATCH(AI52, 'Ballot Data'!$A$3:$U$3, 0))))))</f>
        <v>Complete</v>
      </c>
      <c r="AK52" s="15" t="str">
        <f t="shared" si="6"/>
        <v>Complete</v>
      </c>
      <c r="AL52" t="str">
        <f>IF(AK52="Complete", AK52, IF(AK52="N/A", "N/A", INDEX('Ballot Data'!$1:$1048576, MATCH($A52, 'Ballot Data'!$A:$A, 0), MATCH(AK52, 'Ballot Data'!$A$3:$T$3, 0))))</f>
        <v>Complete</v>
      </c>
      <c r="AM52" t="str">
        <f>IF(AK52="N/A", "N/A", IF(AL52='Round 8'!$A$10, "Elected", IF(AL52='Round 8'!$A$7, "Excluded", IF('Round 8'!$A$4="Complete", "Complete", "Viable"))))</f>
        <v>Complete</v>
      </c>
      <c r="AN52" s="21" t="str">
        <f>IF('Round 8'!$A$4="Complete", "Complete", IF(AM52="N/A", "N/A", IF(AM52="Viable", "No Transfer", IF(AM52="Excluded", INDEX('Round 8'!$A$12:$M$617, MATCH($A52, 'Round 8'!$A$12:$A$617, 0), 3)))))</f>
        <v>Complete</v>
      </c>
      <c r="AO52" s="10" t="str">
        <f>IF('Round 8'!$A$4="Complete", "Complete", IF(AN52="N/A", "N/A", IF(AN52="No Transfer", AN52, IF(INDEX('Ballot Data'!$1:$1048576, MATCH($A52, 'Ballot Data'!$A:$A, 0), MATCH(AN52, 'Ballot Data'!$A$3:$U$3, 0))="", "Exhausted", INDEX('Ballot Data'!$1:$1048576, MATCH($A52, 'Ballot Data'!$A:$A, 0), MATCH(AN52, 'Ballot Data'!$A$3:$U$3, 0))))))</f>
        <v>Complete</v>
      </c>
      <c r="AP52" s="15" t="str">
        <f t="shared" si="7"/>
        <v>Complete</v>
      </c>
      <c r="AQ52" t="str">
        <f>IF(AP52="Complete", AP52, IF(AP52="N/A", "N/A", INDEX('Ballot Data'!$1:$1048576, MATCH($A52, 'Ballot Data'!$A:$A, 0), MATCH(AP52, 'Ballot Data'!$A$3:$T$3, 0))))</f>
        <v>Complete</v>
      </c>
      <c r="AR52" t="str">
        <f>IF(AP52="N/A", "N/A", IF(AQ52='Round 9'!$A$10, "Elected", IF(AQ52='Round 9'!$A$7, "Excluded", IF('Round 9'!$A$4="Complete", "Complete", "Viable"))))</f>
        <v>Complete</v>
      </c>
      <c r="AS52" s="21" t="str">
        <f>IF('Round 9'!$A$4="Complete", "Complete", IF(AR52="N/A", "N/A", IF(AR52="Viable", "No Transfer", IF(AR52="Excluded", INDEX('Round 9'!$A$12:$M$617, MATCH($A52, 'Round 9'!$A$12:$A$617, 0), 3)))))</f>
        <v>Complete</v>
      </c>
      <c r="AT52" s="10" t="str">
        <f>IF('Round 9'!$A$4="Complete", "Complete", IF(AS52="N/A", "N/A", IF(AS52="No Transfer", AS52, IF(INDEX('Ballot Data'!$1:$1048576, MATCH($A52, 'Ballot Data'!$A:$A, 0), MATCH(AS52, 'Ballot Data'!$A$3:$U$3, 0))="", "Exhausted", INDEX('Ballot Data'!$1:$1048576, MATCH($A52, 'Ballot Data'!$A:$A, 0), MATCH(AS52, 'Ballot Data'!$A$3:$U$3, 0))))))</f>
        <v>Complete</v>
      </c>
      <c r="AU52" s="15" t="str">
        <f t="shared" si="8"/>
        <v>Complete</v>
      </c>
      <c r="AV52" t="str">
        <f>IF(AU52="Complete", AU52, IF(AU52="N/A", "N/A", INDEX('Ballot Data'!$1:$1048576, MATCH($A52, 'Ballot Data'!$A:$A, 0), MATCH(AU52, 'Ballot Data'!$A$3:$T$3, 0))))</f>
        <v>Complete</v>
      </c>
      <c r="AW52" t="str">
        <f>IF(AU52="N/A", "N/A", IF(AV52='Round 10'!$A$10, "Elected", IF(AV52='Round 10'!$A$7, "Excluded", IF('Round 10'!$A$4="Complete", "Complete", "Viable"))))</f>
        <v>Complete</v>
      </c>
      <c r="AX52" s="21" t="str">
        <f>IF('Round 10'!$A$4="Complete", "Complete", IF(AW52="N/A", "N/A", IF(AW52="Viable", "No Transfer", IF(AW52="Excluded", INDEX('Round 10'!$A$12:$M$617, MATCH($A52, 'Round 10'!$A$12:$A$617, 0), 3)))))</f>
        <v>Complete</v>
      </c>
      <c r="AY52" s="10" t="str">
        <f>IF('Round 10'!$A$4="Complete", "Complete", IF(AX52="N/A", "N/A", IF(AX52="No Transfer", AX52, IF(INDEX('Ballot Data'!$1:$1048576, MATCH($A52, 'Ballot Data'!$A:$A, 0), MATCH(AX52, 'Ballot Data'!$A$3:$U$3, 0))="", "Exhausted", INDEX('Ballot Data'!$1:$1048576, MATCH($A52, 'Ballot Data'!$A:$A, 0), MATCH(AX52, 'Ballot Data'!$A$3:$U$3, 0))))))</f>
        <v>Complete</v>
      </c>
    </row>
    <row r="53" spans="1:51" x14ac:dyDescent="0.25">
      <c r="A53">
        <f>'Ballot Data'!A54</f>
        <v>344</v>
      </c>
      <c r="B53">
        <v>1</v>
      </c>
      <c r="C53" t="str">
        <f>INDEX('Ballot Data'!$1:$1048576, MATCH($A53, 'Ballot Data'!$A:$A, 0), MATCH(B53, 'Ballot Data'!$A$3:$T$3, 0))</f>
        <v>Will Danon</v>
      </c>
      <c r="D53" t="str">
        <f>IF(C53='Round 1'!$A$10, "Elected", IF(C53='Round 1'!$A$7, "Excluded", IF('Round 1'!$A$4="Complete", "Complete", "Viable")))</f>
        <v>Viable</v>
      </c>
      <c r="E53" s="21" t="str">
        <f>IF('Round 1'!$A$4="Complete", "Complete", IF(D53="N/A", "N/A", IF(D53="Viable", "No Transfer", IF(D53="Excluded", INDEX('Round 1'!$A$12:$M$617, MATCH($A53, 'Round 1'!$A$12:$A$617, 0), 3)))))</f>
        <v>No Transfer</v>
      </c>
      <c r="F53" s="10" t="str">
        <f>IF('Round 1'!$A$4="Complete", "Complete", IF(E53="N/A", "N/A", IF(E53="No Transfer", E53, IF(INDEX('Ballot Data'!$1:$1048576, MATCH($A53, 'Ballot Data'!$A:$A, 0), MATCH(E53, 'Ballot Data'!$A$3:$U$3, 0))="", "Exhausted", INDEX('Ballot Data'!$1:$1048576, MATCH($A53, 'Ballot Data'!$A:$A, 0), MATCH(E53, 'Ballot Data'!$A$3:$U$3, 0))))))</f>
        <v>No Transfer</v>
      </c>
      <c r="G53" s="15">
        <f t="shared" si="9"/>
        <v>1</v>
      </c>
      <c r="H53" t="str">
        <f>IF(G53="Complete", G53, IF(G53="N/A", "N/A", INDEX('Ballot Data'!$1:$1048576, MATCH($A53, 'Ballot Data'!$A:$A, 0), MATCH(G53, 'Ballot Data'!$A$3:$T$3, 0))))</f>
        <v>Will Danon</v>
      </c>
      <c r="I53" t="str">
        <f>IF(G53="N/A", "N/A", IF(H53='Round 2'!$A$10, "Elected", IF(H53='Round 2'!$A$7, "Excluded", IF('Round 2'!$A$4="Complete", "Complete", "Viable"))))</f>
        <v>Viable</v>
      </c>
      <c r="J53" s="21" t="str">
        <f>IF('Round 2'!$A$4="Complete", "Complete", IF(I53="N/A", "N/A", IF(I53="Viable", "No Transfer", IF(I53="Excluded", INDEX('Round 2'!$A$12:$M$617, MATCH($A53, 'Round 2'!$A$12:$A$617, 0), 3)))))</f>
        <v>No Transfer</v>
      </c>
      <c r="K53" s="10" t="str">
        <f>IF('Round 2'!$A$4="Complete", "Complete", IF(J53="N/A", "N/A", IF(J53="No Transfer", J53, IF(INDEX('Ballot Data'!$1:$1048576, MATCH($A53, 'Ballot Data'!$A:$A, 0), MATCH(J53, 'Ballot Data'!$A$3:$U$3, 0))="", "Exhausted", INDEX('Ballot Data'!$1:$1048576, MATCH($A53, 'Ballot Data'!$A:$A, 0), MATCH(J53, 'Ballot Data'!$A$3:$U$3, 0))))))</f>
        <v>No Transfer</v>
      </c>
      <c r="L53" s="15">
        <f t="shared" si="10"/>
        <v>1</v>
      </c>
      <c r="M53" t="str">
        <f>IF(L53="Complete", L53, IF(L53="N/A", "N/A", INDEX('Ballot Data'!$1:$1048576, MATCH($A53, 'Ballot Data'!$A:$A, 0), MATCH(L53, 'Ballot Data'!$A$3:$T$3, 0))))</f>
        <v>Will Danon</v>
      </c>
      <c r="N53" t="str">
        <f>IF(L53="N/A", "N/A", IF(M53='Round 3'!$A$10, "Elected", IF(M53='Round 3'!$A$7, "Excluded", IF('Round 3'!$A$4="Complete", "Complete", "Viable"))))</f>
        <v>Complete</v>
      </c>
      <c r="O53" s="21" t="str">
        <f>IF('Round 3'!$A$4="Complete", "Complete", IF(N53="N/A", "N/A", IF(N53="Viable", "No Transfer", IF(N53="Excluded", INDEX('Round 3'!$A$12:$M$617, MATCH($A53, 'Round 3'!$A$12:$A$617, 0), 3)))))</f>
        <v>Complete</v>
      </c>
      <c r="P53" s="10" t="str">
        <f>IF('Round 3'!$A$4="Complete", "Complete", IF(O53="N/A", "N/A", IF(O53="No Transfer", O53, IF(INDEX('Ballot Data'!$1:$1048576, MATCH($A53, 'Ballot Data'!$A:$A, 0), MATCH(O53, 'Ballot Data'!$A$3:$U$3, 0))="", "Exhausted", INDEX('Ballot Data'!$1:$1048576, MATCH($A53, 'Ballot Data'!$A:$A, 0), MATCH(O53, 'Ballot Data'!$A$3:$U$3, 0))))))</f>
        <v>Complete</v>
      </c>
      <c r="Q53" s="15" t="str">
        <f t="shared" si="2"/>
        <v>Complete</v>
      </c>
      <c r="R53" t="str">
        <f>IF(Q53="Complete", Q53, IF(Q53="N/A", "N/A", INDEX('Ballot Data'!$1:$1048576, MATCH($A53, 'Ballot Data'!$A:$A, 0), MATCH(Q53, 'Ballot Data'!$A$3:$T$3, 0))))</f>
        <v>Complete</v>
      </c>
      <c r="S53" t="str">
        <f>IF(Q53="N/A", "N/A", IF(R53='Round 4'!$A$10, "Elected", IF(R53='Round 4'!$A$7, "Excluded", IF('Round 4'!$A$4="Complete", "Complete", "Viable"))))</f>
        <v>Complete</v>
      </c>
      <c r="T53" s="21" t="str">
        <f>IF('Round 4'!$A$4="Complete", "Complete", IF(S53="N/A", "N/A", IF(S53="Viable", "No Transfer", IF(S53="Excluded", INDEX('Round 4'!$A$12:$M$617, MATCH($A53, 'Round 4'!$A$12:$A$617, 0), 3)))))</f>
        <v>Complete</v>
      </c>
      <c r="U53" s="10" t="str">
        <f>IF('Round 4'!$A$4="Complete", "Complete", IF(T53="N/A", "N/A", IF(T53="No Transfer", T53, IF(INDEX('Ballot Data'!$1:$1048576, MATCH($A53, 'Ballot Data'!$A:$A, 0), MATCH(T53, 'Ballot Data'!$A$3:$U$3, 0))="", "Exhausted", INDEX('Ballot Data'!$1:$1048576, MATCH($A53, 'Ballot Data'!$A:$A, 0), MATCH(T53, 'Ballot Data'!$A$3:$U$3, 0))))))</f>
        <v>Complete</v>
      </c>
      <c r="V53" s="15" t="str">
        <f t="shared" si="3"/>
        <v>Complete</v>
      </c>
      <c r="W53" t="str">
        <f>IF(V53="Complete", V53, IF(V53="N/A", "N/A", INDEX('Ballot Data'!$1:$1048576, MATCH($A53, 'Ballot Data'!$A:$A, 0), MATCH(V53, 'Ballot Data'!$A$3:$T$3, 0))))</f>
        <v>Complete</v>
      </c>
      <c r="X53" t="str">
        <f>IF(V53="N/A", "N/A", IF(W53='Round 5'!$A$10, "Elected", IF(W53='Round 5'!$A$7, "Excluded", IF('Round 5'!$A$4="Complete", "Complete", "Viable"))))</f>
        <v>Complete</v>
      </c>
      <c r="Y53" s="21" t="str">
        <f>IF('Round 5'!$A$4="Complete", "Complete", IF(X53="N/A", "N/A", IF(X53="Viable", "No Transfer", IF(X53="Excluded", INDEX('Round 5'!$A$12:$M$617, MATCH($A53, 'Round 5'!$A$12:$A$617, 0), 3)))))</f>
        <v>Complete</v>
      </c>
      <c r="Z53" s="10" t="str">
        <f>IF('Round 5'!$A$4="Complete", "Complete", IF(Y53="N/A", "N/A", IF(Y53="No Transfer", Y53, IF(INDEX('Ballot Data'!$1:$1048576, MATCH($A53, 'Ballot Data'!$A:$A, 0), MATCH(Y53, 'Ballot Data'!$A$3:$U$3, 0))="", "Exhausted", INDEX('Ballot Data'!$1:$1048576, MATCH($A53, 'Ballot Data'!$A:$A, 0), MATCH(Y53, 'Ballot Data'!$A$3:$U$3, 0))))))</f>
        <v>Complete</v>
      </c>
      <c r="AA53" s="15" t="str">
        <f t="shared" si="4"/>
        <v>Complete</v>
      </c>
      <c r="AB53" t="str">
        <f>IF(AA53="Complete", AA53, IF(AA53="N/A", "N/A", INDEX('Ballot Data'!$1:$1048576, MATCH($A53, 'Ballot Data'!$A:$A, 0), MATCH(AA53, 'Ballot Data'!$A$3:$T$3, 0))))</f>
        <v>Complete</v>
      </c>
      <c r="AC53" t="str">
        <f>IF(AA53="N/A", "N/A", IF(AB53='Round 6'!$A$10, "Elected", IF(AB53='Round 6'!$A$7, "Excluded", IF('Round 6'!$A$4="Complete", "Complete", "Viable"))))</f>
        <v>Complete</v>
      </c>
      <c r="AD53" s="21" t="str">
        <f>IF('Round 6'!$A$4="Complete", "Complete", IF(AC53="N/A", "N/A", IF(AC53="Viable", "No Transfer", IF(AC53="Excluded", INDEX('Round 6'!$A$12:$M$617, MATCH($A53, 'Round 6'!$A$12:$A$617, 0), 3)))))</f>
        <v>Complete</v>
      </c>
      <c r="AE53" s="10" t="str">
        <f>IF('Round 6'!$A$4="Complete", "Complete", IF(AD53="N/A", "N/A", IF(AD53="No Transfer", AD53, IF(INDEX('Ballot Data'!$1:$1048576, MATCH($A53, 'Ballot Data'!$A:$A, 0), MATCH(AD53, 'Ballot Data'!$A$3:$U$3, 0))="", "Exhausted", INDEX('Ballot Data'!$1:$1048576, MATCH($A53, 'Ballot Data'!$A:$A, 0), MATCH(AD53, 'Ballot Data'!$A$3:$U$3, 0))))))</f>
        <v>Complete</v>
      </c>
      <c r="AF53" s="15" t="str">
        <f t="shared" si="5"/>
        <v>Complete</v>
      </c>
      <c r="AG53" t="str">
        <f>IF(AF53="Complete", AF53, IF(AF53="N/A", "N/A", INDEX('Ballot Data'!$1:$1048576, MATCH($A53, 'Ballot Data'!$A:$A, 0), MATCH(AF53, 'Ballot Data'!$A$3:$T$3, 0))))</f>
        <v>Complete</v>
      </c>
      <c r="AH53" t="str">
        <f>IF(AF53="N/A", "N/A", IF(AG53='Round 7'!$A$10, "Elected", IF(AG53='Round 7'!$A$7, "Excluded", IF('Round 7'!$A$4="Complete", "Complete", "Viable"))))</f>
        <v>Complete</v>
      </c>
      <c r="AI53" s="21" t="str">
        <f>IF('Round 7'!$A$4="Complete", "Complete", IF(AH53="N/A", "N/A", IF(AH53="Viable", "No Transfer", IF(AH53="Excluded", INDEX('Round 7'!$A$12:$M$617, MATCH($A53, 'Round 7'!$A$12:$A$617, 0), 3)))))</f>
        <v>Complete</v>
      </c>
      <c r="AJ53" s="10" t="str">
        <f>IF('Round 7'!$A$4="Complete", "Complete", IF(AI53="N/A", "N/A", IF(AI53="No Transfer", AI53, IF(INDEX('Ballot Data'!$1:$1048576, MATCH($A53, 'Ballot Data'!$A:$A, 0), MATCH(AI53, 'Ballot Data'!$A$3:$U$3, 0))="", "Exhausted", INDEX('Ballot Data'!$1:$1048576, MATCH($A53, 'Ballot Data'!$A:$A, 0), MATCH(AI53, 'Ballot Data'!$A$3:$U$3, 0))))))</f>
        <v>Complete</v>
      </c>
      <c r="AK53" s="15" t="str">
        <f t="shared" si="6"/>
        <v>Complete</v>
      </c>
      <c r="AL53" t="str">
        <f>IF(AK53="Complete", AK53, IF(AK53="N/A", "N/A", INDEX('Ballot Data'!$1:$1048576, MATCH($A53, 'Ballot Data'!$A:$A, 0), MATCH(AK53, 'Ballot Data'!$A$3:$T$3, 0))))</f>
        <v>Complete</v>
      </c>
      <c r="AM53" t="str">
        <f>IF(AK53="N/A", "N/A", IF(AL53='Round 8'!$A$10, "Elected", IF(AL53='Round 8'!$A$7, "Excluded", IF('Round 8'!$A$4="Complete", "Complete", "Viable"))))</f>
        <v>Complete</v>
      </c>
      <c r="AN53" s="21" t="str">
        <f>IF('Round 8'!$A$4="Complete", "Complete", IF(AM53="N/A", "N/A", IF(AM53="Viable", "No Transfer", IF(AM53="Excluded", INDEX('Round 8'!$A$12:$M$617, MATCH($A53, 'Round 8'!$A$12:$A$617, 0), 3)))))</f>
        <v>Complete</v>
      </c>
      <c r="AO53" s="10" t="str">
        <f>IF('Round 8'!$A$4="Complete", "Complete", IF(AN53="N/A", "N/A", IF(AN53="No Transfer", AN53, IF(INDEX('Ballot Data'!$1:$1048576, MATCH($A53, 'Ballot Data'!$A:$A, 0), MATCH(AN53, 'Ballot Data'!$A$3:$U$3, 0))="", "Exhausted", INDEX('Ballot Data'!$1:$1048576, MATCH($A53, 'Ballot Data'!$A:$A, 0), MATCH(AN53, 'Ballot Data'!$A$3:$U$3, 0))))))</f>
        <v>Complete</v>
      </c>
      <c r="AP53" s="15" t="str">
        <f t="shared" si="7"/>
        <v>Complete</v>
      </c>
      <c r="AQ53" t="str">
        <f>IF(AP53="Complete", AP53, IF(AP53="N/A", "N/A", INDEX('Ballot Data'!$1:$1048576, MATCH($A53, 'Ballot Data'!$A:$A, 0), MATCH(AP53, 'Ballot Data'!$A$3:$T$3, 0))))</f>
        <v>Complete</v>
      </c>
      <c r="AR53" t="str">
        <f>IF(AP53="N/A", "N/A", IF(AQ53='Round 9'!$A$10, "Elected", IF(AQ53='Round 9'!$A$7, "Excluded", IF('Round 9'!$A$4="Complete", "Complete", "Viable"))))</f>
        <v>Complete</v>
      </c>
      <c r="AS53" s="21" t="str">
        <f>IF('Round 9'!$A$4="Complete", "Complete", IF(AR53="N/A", "N/A", IF(AR53="Viable", "No Transfer", IF(AR53="Excluded", INDEX('Round 9'!$A$12:$M$617, MATCH($A53, 'Round 9'!$A$12:$A$617, 0), 3)))))</f>
        <v>Complete</v>
      </c>
      <c r="AT53" s="10" t="str">
        <f>IF('Round 9'!$A$4="Complete", "Complete", IF(AS53="N/A", "N/A", IF(AS53="No Transfer", AS53, IF(INDEX('Ballot Data'!$1:$1048576, MATCH($A53, 'Ballot Data'!$A:$A, 0), MATCH(AS53, 'Ballot Data'!$A$3:$U$3, 0))="", "Exhausted", INDEX('Ballot Data'!$1:$1048576, MATCH($A53, 'Ballot Data'!$A:$A, 0), MATCH(AS53, 'Ballot Data'!$A$3:$U$3, 0))))))</f>
        <v>Complete</v>
      </c>
      <c r="AU53" s="15" t="str">
        <f t="shared" si="8"/>
        <v>Complete</v>
      </c>
      <c r="AV53" t="str">
        <f>IF(AU53="Complete", AU53, IF(AU53="N/A", "N/A", INDEX('Ballot Data'!$1:$1048576, MATCH($A53, 'Ballot Data'!$A:$A, 0), MATCH(AU53, 'Ballot Data'!$A$3:$T$3, 0))))</f>
        <v>Complete</v>
      </c>
      <c r="AW53" t="str">
        <f>IF(AU53="N/A", "N/A", IF(AV53='Round 10'!$A$10, "Elected", IF(AV53='Round 10'!$A$7, "Excluded", IF('Round 10'!$A$4="Complete", "Complete", "Viable"))))</f>
        <v>Complete</v>
      </c>
      <c r="AX53" s="21" t="str">
        <f>IF('Round 10'!$A$4="Complete", "Complete", IF(AW53="N/A", "N/A", IF(AW53="Viable", "No Transfer", IF(AW53="Excluded", INDEX('Round 10'!$A$12:$M$617, MATCH($A53, 'Round 10'!$A$12:$A$617, 0), 3)))))</f>
        <v>Complete</v>
      </c>
      <c r="AY53" s="10" t="str">
        <f>IF('Round 10'!$A$4="Complete", "Complete", IF(AX53="N/A", "N/A", IF(AX53="No Transfer", AX53, IF(INDEX('Ballot Data'!$1:$1048576, MATCH($A53, 'Ballot Data'!$A:$A, 0), MATCH(AX53, 'Ballot Data'!$A$3:$U$3, 0))="", "Exhausted", INDEX('Ballot Data'!$1:$1048576, MATCH($A53, 'Ballot Data'!$A:$A, 0), MATCH(AX53, 'Ballot Data'!$A$3:$U$3, 0))))))</f>
        <v>Complete</v>
      </c>
    </row>
    <row r="54" spans="1:51" x14ac:dyDescent="0.25">
      <c r="A54">
        <f>'Ballot Data'!A55</f>
        <v>164</v>
      </c>
      <c r="B54">
        <v>1</v>
      </c>
      <c r="C54" t="str">
        <f>INDEX('Ballot Data'!$1:$1048576, MATCH($A54, 'Ballot Data'!$A:$A, 0), MATCH(B54, 'Ballot Data'!$A$3:$T$3, 0))</f>
        <v>Franklin Civantos</v>
      </c>
      <c r="D54" t="str">
        <f>IF(C54='Round 1'!$A$10, "Elected", IF(C54='Round 1'!$A$7, "Excluded", IF('Round 1'!$A$4="Complete", "Complete", "Viable")))</f>
        <v>Viable</v>
      </c>
      <c r="E54" s="21" t="str">
        <f>IF('Round 1'!$A$4="Complete", "Complete", IF(D54="N/A", "N/A", IF(D54="Viable", "No Transfer", IF(D54="Excluded", INDEX('Round 1'!$A$12:$M$617, MATCH($A54, 'Round 1'!$A$12:$A$617, 0), 3)))))</f>
        <v>No Transfer</v>
      </c>
      <c r="F54" s="10" t="str">
        <f>IF('Round 1'!$A$4="Complete", "Complete", IF(E54="N/A", "N/A", IF(E54="No Transfer", E54, IF(INDEX('Ballot Data'!$1:$1048576, MATCH($A54, 'Ballot Data'!$A:$A, 0), MATCH(E54, 'Ballot Data'!$A$3:$U$3, 0))="", "Exhausted", INDEX('Ballot Data'!$1:$1048576, MATCH($A54, 'Ballot Data'!$A:$A, 0), MATCH(E54, 'Ballot Data'!$A$3:$U$3, 0))))))</f>
        <v>No Transfer</v>
      </c>
      <c r="G54" s="15">
        <f t="shared" si="9"/>
        <v>1</v>
      </c>
      <c r="H54" t="str">
        <f>IF(G54="Complete", G54, IF(G54="N/A", "N/A", INDEX('Ballot Data'!$1:$1048576, MATCH($A54, 'Ballot Data'!$A:$A, 0), MATCH(G54, 'Ballot Data'!$A$3:$T$3, 0))))</f>
        <v>Franklin Civantos</v>
      </c>
      <c r="I54" t="str">
        <f>IF(G54="N/A", "N/A", IF(H54='Round 2'!$A$10, "Elected", IF(H54='Round 2'!$A$7, "Excluded", IF('Round 2'!$A$4="Complete", "Complete", "Viable"))))</f>
        <v>Viable</v>
      </c>
      <c r="J54" s="21" t="str">
        <f>IF('Round 2'!$A$4="Complete", "Complete", IF(I54="N/A", "N/A", IF(I54="Viable", "No Transfer", IF(I54="Excluded", INDEX('Round 2'!$A$12:$M$617, MATCH($A54, 'Round 2'!$A$12:$A$617, 0), 3)))))</f>
        <v>No Transfer</v>
      </c>
      <c r="K54" s="10" t="str">
        <f>IF('Round 2'!$A$4="Complete", "Complete", IF(J54="N/A", "N/A", IF(J54="No Transfer", J54, IF(INDEX('Ballot Data'!$1:$1048576, MATCH($A54, 'Ballot Data'!$A:$A, 0), MATCH(J54, 'Ballot Data'!$A$3:$U$3, 0))="", "Exhausted", INDEX('Ballot Data'!$1:$1048576, MATCH($A54, 'Ballot Data'!$A:$A, 0), MATCH(J54, 'Ballot Data'!$A$3:$U$3, 0))))))</f>
        <v>No Transfer</v>
      </c>
      <c r="L54" s="15">
        <f t="shared" si="10"/>
        <v>1</v>
      </c>
      <c r="M54" t="str">
        <f>IF(L54="Complete", L54, IF(L54="N/A", "N/A", INDEX('Ballot Data'!$1:$1048576, MATCH($A54, 'Ballot Data'!$A:$A, 0), MATCH(L54, 'Ballot Data'!$A$3:$T$3, 0))))</f>
        <v>Franklin Civantos</v>
      </c>
      <c r="N54" t="str">
        <f>IF(L54="N/A", "N/A", IF(M54='Round 3'!$A$10, "Elected", IF(M54='Round 3'!$A$7, "Excluded", IF('Round 3'!$A$4="Complete", "Complete", "Viable"))))</f>
        <v>Elected</v>
      </c>
      <c r="O54" s="21" t="str">
        <f>IF('Round 3'!$A$4="Complete", "Complete", IF(N54="N/A", "N/A", IF(N54="Viable", "No Transfer", IF(N54="Excluded", INDEX('Round 3'!$A$12:$M$617, MATCH($A54, 'Round 3'!$A$12:$A$617, 0), 3)))))</f>
        <v>Complete</v>
      </c>
      <c r="P54" s="10" t="str">
        <f>IF('Round 3'!$A$4="Complete", "Complete", IF(O54="N/A", "N/A", IF(O54="No Transfer", O54, IF(INDEX('Ballot Data'!$1:$1048576, MATCH($A54, 'Ballot Data'!$A:$A, 0), MATCH(O54, 'Ballot Data'!$A$3:$U$3, 0))="", "Exhausted", INDEX('Ballot Data'!$1:$1048576, MATCH($A54, 'Ballot Data'!$A:$A, 0), MATCH(O54, 'Ballot Data'!$A$3:$U$3, 0))))))</f>
        <v>Complete</v>
      </c>
      <c r="Q54" s="15" t="str">
        <f t="shared" si="2"/>
        <v>Complete</v>
      </c>
      <c r="R54" t="str">
        <f>IF(Q54="Complete", Q54, IF(Q54="N/A", "N/A", INDEX('Ballot Data'!$1:$1048576, MATCH($A54, 'Ballot Data'!$A:$A, 0), MATCH(Q54, 'Ballot Data'!$A$3:$T$3, 0))))</f>
        <v>Complete</v>
      </c>
      <c r="S54" t="str">
        <f>IF(Q54="N/A", "N/A", IF(R54='Round 4'!$A$10, "Elected", IF(R54='Round 4'!$A$7, "Excluded", IF('Round 4'!$A$4="Complete", "Complete", "Viable"))))</f>
        <v>Complete</v>
      </c>
      <c r="T54" s="21" t="str">
        <f>IF('Round 4'!$A$4="Complete", "Complete", IF(S54="N/A", "N/A", IF(S54="Viable", "No Transfer", IF(S54="Excluded", INDEX('Round 4'!$A$12:$M$617, MATCH($A54, 'Round 4'!$A$12:$A$617, 0), 3)))))</f>
        <v>Complete</v>
      </c>
      <c r="U54" s="10" t="str">
        <f>IF('Round 4'!$A$4="Complete", "Complete", IF(T54="N/A", "N/A", IF(T54="No Transfer", T54, IF(INDEX('Ballot Data'!$1:$1048576, MATCH($A54, 'Ballot Data'!$A:$A, 0), MATCH(T54, 'Ballot Data'!$A$3:$U$3, 0))="", "Exhausted", INDEX('Ballot Data'!$1:$1048576, MATCH($A54, 'Ballot Data'!$A:$A, 0), MATCH(T54, 'Ballot Data'!$A$3:$U$3, 0))))))</f>
        <v>Complete</v>
      </c>
      <c r="V54" s="15" t="str">
        <f t="shared" si="3"/>
        <v>Complete</v>
      </c>
      <c r="W54" t="str">
        <f>IF(V54="Complete", V54, IF(V54="N/A", "N/A", INDEX('Ballot Data'!$1:$1048576, MATCH($A54, 'Ballot Data'!$A:$A, 0), MATCH(V54, 'Ballot Data'!$A$3:$T$3, 0))))</f>
        <v>Complete</v>
      </c>
      <c r="X54" t="str">
        <f>IF(V54="N/A", "N/A", IF(W54='Round 5'!$A$10, "Elected", IF(W54='Round 5'!$A$7, "Excluded", IF('Round 5'!$A$4="Complete", "Complete", "Viable"))))</f>
        <v>Complete</v>
      </c>
      <c r="Y54" s="21" t="str">
        <f>IF('Round 5'!$A$4="Complete", "Complete", IF(X54="N/A", "N/A", IF(X54="Viable", "No Transfer", IF(X54="Excluded", INDEX('Round 5'!$A$12:$M$617, MATCH($A54, 'Round 5'!$A$12:$A$617, 0), 3)))))</f>
        <v>Complete</v>
      </c>
      <c r="Z54" s="10" t="str">
        <f>IF('Round 5'!$A$4="Complete", "Complete", IF(Y54="N/A", "N/A", IF(Y54="No Transfer", Y54, IF(INDEX('Ballot Data'!$1:$1048576, MATCH($A54, 'Ballot Data'!$A:$A, 0), MATCH(Y54, 'Ballot Data'!$A$3:$U$3, 0))="", "Exhausted", INDEX('Ballot Data'!$1:$1048576, MATCH($A54, 'Ballot Data'!$A:$A, 0), MATCH(Y54, 'Ballot Data'!$A$3:$U$3, 0))))))</f>
        <v>Complete</v>
      </c>
      <c r="AA54" s="15" t="str">
        <f t="shared" si="4"/>
        <v>Complete</v>
      </c>
      <c r="AB54" t="str">
        <f>IF(AA54="Complete", AA54, IF(AA54="N/A", "N/A", INDEX('Ballot Data'!$1:$1048576, MATCH($A54, 'Ballot Data'!$A:$A, 0), MATCH(AA54, 'Ballot Data'!$A$3:$T$3, 0))))</f>
        <v>Complete</v>
      </c>
      <c r="AC54" t="str">
        <f>IF(AA54="N/A", "N/A", IF(AB54='Round 6'!$A$10, "Elected", IF(AB54='Round 6'!$A$7, "Excluded", IF('Round 6'!$A$4="Complete", "Complete", "Viable"))))</f>
        <v>Complete</v>
      </c>
      <c r="AD54" s="21" t="str">
        <f>IF('Round 6'!$A$4="Complete", "Complete", IF(AC54="N/A", "N/A", IF(AC54="Viable", "No Transfer", IF(AC54="Excluded", INDEX('Round 6'!$A$12:$M$617, MATCH($A54, 'Round 6'!$A$12:$A$617, 0), 3)))))</f>
        <v>Complete</v>
      </c>
      <c r="AE54" s="10" t="str">
        <f>IF('Round 6'!$A$4="Complete", "Complete", IF(AD54="N/A", "N/A", IF(AD54="No Transfer", AD54, IF(INDEX('Ballot Data'!$1:$1048576, MATCH($A54, 'Ballot Data'!$A:$A, 0), MATCH(AD54, 'Ballot Data'!$A$3:$U$3, 0))="", "Exhausted", INDEX('Ballot Data'!$1:$1048576, MATCH($A54, 'Ballot Data'!$A:$A, 0), MATCH(AD54, 'Ballot Data'!$A$3:$U$3, 0))))))</f>
        <v>Complete</v>
      </c>
      <c r="AF54" s="15" t="str">
        <f t="shared" si="5"/>
        <v>Complete</v>
      </c>
      <c r="AG54" t="str">
        <f>IF(AF54="Complete", AF54, IF(AF54="N/A", "N/A", INDEX('Ballot Data'!$1:$1048576, MATCH($A54, 'Ballot Data'!$A:$A, 0), MATCH(AF54, 'Ballot Data'!$A$3:$T$3, 0))))</f>
        <v>Complete</v>
      </c>
      <c r="AH54" t="str">
        <f>IF(AF54="N/A", "N/A", IF(AG54='Round 7'!$A$10, "Elected", IF(AG54='Round 7'!$A$7, "Excluded", IF('Round 7'!$A$4="Complete", "Complete", "Viable"))))</f>
        <v>Complete</v>
      </c>
      <c r="AI54" s="21" t="str">
        <f>IF('Round 7'!$A$4="Complete", "Complete", IF(AH54="N/A", "N/A", IF(AH54="Viable", "No Transfer", IF(AH54="Excluded", INDEX('Round 7'!$A$12:$M$617, MATCH($A54, 'Round 7'!$A$12:$A$617, 0), 3)))))</f>
        <v>Complete</v>
      </c>
      <c r="AJ54" s="10" t="str">
        <f>IF('Round 7'!$A$4="Complete", "Complete", IF(AI54="N/A", "N/A", IF(AI54="No Transfer", AI54, IF(INDEX('Ballot Data'!$1:$1048576, MATCH($A54, 'Ballot Data'!$A:$A, 0), MATCH(AI54, 'Ballot Data'!$A$3:$U$3, 0))="", "Exhausted", INDEX('Ballot Data'!$1:$1048576, MATCH($A54, 'Ballot Data'!$A:$A, 0), MATCH(AI54, 'Ballot Data'!$A$3:$U$3, 0))))))</f>
        <v>Complete</v>
      </c>
      <c r="AK54" s="15" t="str">
        <f t="shared" si="6"/>
        <v>Complete</v>
      </c>
      <c r="AL54" t="str">
        <f>IF(AK54="Complete", AK54, IF(AK54="N/A", "N/A", INDEX('Ballot Data'!$1:$1048576, MATCH($A54, 'Ballot Data'!$A:$A, 0), MATCH(AK54, 'Ballot Data'!$A$3:$T$3, 0))))</f>
        <v>Complete</v>
      </c>
      <c r="AM54" t="str">
        <f>IF(AK54="N/A", "N/A", IF(AL54='Round 8'!$A$10, "Elected", IF(AL54='Round 8'!$A$7, "Excluded", IF('Round 8'!$A$4="Complete", "Complete", "Viable"))))</f>
        <v>Complete</v>
      </c>
      <c r="AN54" s="21" t="str">
        <f>IF('Round 8'!$A$4="Complete", "Complete", IF(AM54="N/A", "N/A", IF(AM54="Viable", "No Transfer", IF(AM54="Excluded", INDEX('Round 8'!$A$12:$M$617, MATCH($A54, 'Round 8'!$A$12:$A$617, 0), 3)))))</f>
        <v>Complete</v>
      </c>
      <c r="AO54" s="10" t="str">
        <f>IF('Round 8'!$A$4="Complete", "Complete", IF(AN54="N/A", "N/A", IF(AN54="No Transfer", AN54, IF(INDEX('Ballot Data'!$1:$1048576, MATCH($A54, 'Ballot Data'!$A:$A, 0), MATCH(AN54, 'Ballot Data'!$A$3:$U$3, 0))="", "Exhausted", INDEX('Ballot Data'!$1:$1048576, MATCH($A54, 'Ballot Data'!$A:$A, 0), MATCH(AN54, 'Ballot Data'!$A$3:$U$3, 0))))))</f>
        <v>Complete</v>
      </c>
      <c r="AP54" s="15" t="str">
        <f t="shared" si="7"/>
        <v>Complete</v>
      </c>
      <c r="AQ54" t="str">
        <f>IF(AP54="Complete", AP54, IF(AP54="N/A", "N/A", INDEX('Ballot Data'!$1:$1048576, MATCH($A54, 'Ballot Data'!$A:$A, 0), MATCH(AP54, 'Ballot Data'!$A$3:$T$3, 0))))</f>
        <v>Complete</v>
      </c>
      <c r="AR54" t="str">
        <f>IF(AP54="N/A", "N/A", IF(AQ54='Round 9'!$A$10, "Elected", IF(AQ54='Round 9'!$A$7, "Excluded", IF('Round 9'!$A$4="Complete", "Complete", "Viable"))))</f>
        <v>Complete</v>
      </c>
      <c r="AS54" s="21" t="str">
        <f>IF('Round 9'!$A$4="Complete", "Complete", IF(AR54="N/A", "N/A", IF(AR54="Viable", "No Transfer", IF(AR54="Excluded", INDEX('Round 9'!$A$12:$M$617, MATCH($A54, 'Round 9'!$A$12:$A$617, 0), 3)))))</f>
        <v>Complete</v>
      </c>
      <c r="AT54" s="10" t="str">
        <f>IF('Round 9'!$A$4="Complete", "Complete", IF(AS54="N/A", "N/A", IF(AS54="No Transfer", AS54, IF(INDEX('Ballot Data'!$1:$1048576, MATCH($A54, 'Ballot Data'!$A:$A, 0), MATCH(AS54, 'Ballot Data'!$A$3:$U$3, 0))="", "Exhausted", INDEX('Ballot Data'!$1:$1048576, MATCH($A54, 'Ballot Data'!$A:$A, 0), MATCH(AS54, 'Ballot Data'!$A$3:$U$3, 0))))))</f>
        <v>Complete</v>
      </c>
      <c r="AU54" s="15" t="str">
        <f t="shared" si="8"/>
        <v>Complete</v>
      </c>
      <c r="AV54" t="str">
        <f>IF(AU54="Complete", AU54, IF(AU54="N/A", "N/A", INDEX('Ballot Data'!$1:$1048576, MATCH($A54, 'Ballot Data'!$A:$A, 0), MATCH(AU54, 'Ballot Data'!$A$3:$T$3, 0))))</f>
        <v>Complete</v>
      </c>
      <c r="AW54" t="str">
        <f>IF(AU54="N/A", "N/A", IF(AV54='Round 10'!$A$10, "Elected", IF(AV54='Round 10'!$A$7, "Excluded", IF('Round 10'!$A$4="Complete", "Complete", "Viable"))))</f>
        <v>Complete</v>
      </c>
      <c r="AX54" s="21" t="str">
        <f>IF('Round 10'!$A$4="Complete", "Complete", IF(AW54="N/A", "N/A", IF(AW54="Viable", "No Transfer", IF(AW54="Excluded", INDEX('Round 10'!$A$12:$M$617, MATCH($A54, 'Round 10'!$A$12:$A$617, 0), 3)))))</f>
        <v>Complete</v>
      </c>
      <c r="AY54" s="10" t="str">
        <f>IF('Round 10'!$A$4="Complete", "Complete", IF(AX54="N/A", "N/A", IF(AX54="No Transfer", AX54, IF(INDEX('Ballot Data'!$1:$1048576, MATCH($A54, 'Ballot Data'!$A:$A, 0), MATCH(AX54, 'Ballot Data'!$A$3:$U$3, 0))="", "Exhausted", INDEX('Ballot Data'!$1:$1048576, MATCH($A54, 'Ballot Data'!$A:$A, 0), MATCH(AX54, 'Ballot Data'!$A$3:$U$3, 0))))))</f>
        <v>Complete</v>
      </c>
    </row>
    <row r="55" spans="1:51" x14ac:dyDescent="0.25">
      <c r="A55">
        <f>'Ballot Data'!A56</f>
        <v>300</v>
      </c>
      <c r="B55">
        <v>1</v>
      </c>
      <c r="C55" t="str">
        <f>INDEX('Ballot Data'!$1:$1048576, MATCH($A55, 'Ballot Data'!$A:$A, 0), MATCH(B55, 'Ballot Data'!$A$3:$T$3, 0))</f>
        <v>Franklin Civantos</v>
      </c>
      <c r="D55" t="str">
        <f>IF(C55='Round 1'!$A$10, "Elected", IF(C55='Round 1'!$A$7, "Excluded", IF('Round 1'!$A$4="Complete", "Complete", "Viable")))</f>
        <v>Viable</v>
      </c>
      <c r="E55" s="21" t="str">
        <f>IF('Round 1'!$A$4="Complete", "Complete", IF(D55="N/A", "N/A", IF(D55="Viable", "No Transfer", IF(D55="Excluded", INDEX('Round 1'!$A$12:$M$617, MATCH($A55, 'Round 1'!$A$12:$A$617, 0), 3)))))</f>
        <v>No Transfer</v>
      </c>
      <c r="F55" s="10" t="str">
        <f>IF('Round 1'!$A$4="Complete", "Complete", IF(E55="N/A", "N/A", IF(E55="No Transfer", E55, IF(INDEX('Ballot Data'!$1:$1048576, MATCH($A55, 'Ballot Data'!$A:$A, 0), MATCH(E55, 'Ballot Data'!$A$3:$U$3, 0))="", "Exhausted", INDEX('Ballot Data'!$1:$1048576, MATCH($A55, 'Ballot Data'!$A:$A, 0), MATCH(E55, 'Ballot Data'!$A$3:$U$3, 0))))))</f>
        <v>No Transfer</v>
      </c>
      <c r="G55" s="15">
        <f t="shared" si="9"/>
        <v>1</v>
      </c>
      <c r="H55" t="str">
        <f>IF(G55="Complete", G55, IF(G55="N/A", "N/A", INDEX('Ballot Data'!$1:$1048576, MATCH($A55, 'Ballot Data'!$A:$A, 0), MATCH(G55, 'Ballot Data'!$A$3:$T$3, 0))))</f>
        <v>Franklin Civantos</v>
      </c>
      <c r="I55" t="str">
        <f>IF(G55="N/A", "N/A", IF(H55='Round 2'!$A$10, "Elected", IF(H55='Round 2'!$A$7, "Excluded", IF('Round 2'!$A$4="Complete", "Complete", "Viable"))))</f>
        <v>Viable</v>
      </c>
      <c r="J55" s="21" t="str">
        <f>IF('Round 2'!$A$4="Complete", "Complete", IF(I55="N/A", "N/A", IF(I55="Viable", "No Transfer", IF(I55="Excluded", INDEX('Round 2'!$A$12:$M$617, MATCH($A55, 'Round 2'!$A$12:$A$617, 0), 3)))))</f>
        <v>No Transfer</v>
      </c>
      <c r="K55" s="10" t="str">
        <f>IF('Round 2'!$A$4="Complete", "Complete", IF(J55="N/A", "N/A", IF(J55="No Transfer", J55, IF(INDEX('Ballot Data'!$1:$1048576, MATCH($A55, 'Ballot Data'!$A:$A, 0), MATCH(J55, 'Ballot Data'!$A$3:$U$3, 0))="", "Exhausted", INDEX('Ballot Data'!$1:$1048576, MATCH($A55, 'Ballot Data'!$A:$A, 0), MATCH(J55, 'Ballot Data'!$A$3:$U$3, 0))))))</f>
        <v>No Transfer</v>
      </c>
      <c r="L55" s="15">
        <f t="shared" si="10"/>
        <v>1</v>
      </c>
      <c r="M55" t="str">
        <f>IF(L55="Complete", L55, IF(L55="N/A", "N/A", INDEX('Ballot Data'!$1:$1048576, MATCH($A55, 'Ballot Data'!$A:$A, 0), MATCH(L55, 'Ballot Data'!$A$3:$T$3, 0))))</f>
        <v>Franklin Civantos</v>
      </c>
      <c r="N55" t="str">
        <f>IF(L55="N/A", "N/A", IF(M55='Round 3'!$A$10, "Elected", IF(M55='Round 3'!$A$7, "Excluded", IF('Round 3'!$A$4="Complete", "Complete", "Viable"))))</f>
        <v>Elected</v>
      </c>
      <c r="O55" s="21" t="str">
        <f>IF('Round 3'!$A$4="Complete", "Complete", IF(N55="N/A", "N/A", IF(N55="Viable", "No Transfer", IF(N55="Excluded", INDEX('Round 3'!$A$12:$M$617, MATCH($A55, 'Round 3'!$A$12:$A$617, 0), 3)))))</f>
        <v>Complete</v>
      </c>
      <c r="P55" s="10" t="str">
        <f>IF('Round 3'!$A$4="Complete", "Complete", IF(O55="N/A", "N/A", IF(O55="No Transfer", O55, IF(INDEX('Ballot Data'!$1:$1048576, MATCH($A55, 'Ballot Data'!$A:$A, 0), MATCH(O55, 'Ballot Data'!$A$3:$U$3, 0))="", "Exhausted", INDEX('Ballot Data'!$1:$1048576, MATCH($A55, 'Ballot Data'!$A:$A, 0), MATCH(O55, 'Ballot Data'!$A$3:$U$3, 0))))))</f>
        <v>Complete</v>
      </c>
      <c r="Q55" s="15" t="str">
        <f t="shared" si="2"/>
        <v>Complete</v>
      </c>
      <c r="R55" t="str">
        <f>IF(Q55="Complete", Q55, IF(Q55="N/A", "N/A", INDEX('Ballot Data'!$1:$1048576, MATCH($A55, 'Ballot Data'!$A:$A, 0), MATCH(Q55, 'Ballot Data'!$A$3:$T$3, 0))))</f>
        <v>Complete</v>
      </c>
      <c r="S55" t="str">
        <f>IF(Q55="N/A", "N/A", IF(R55='Round 4'!$A$10, "Elected", IF(R55='Round 4'!$A$7, "Excluded", IF('Round 4'!$A$4="Complete", "Complete", "Viable"))))</f>
        <v>Complete</v>
      </c>
      <c r="T55" s="21" t="str">
        <f>IF('Round 4'!$A$4="Complete", "Complete", IF(S55="N/A", "N/A", IF(S55="Viable", "No Transfer", IF(S55="Excluded", INDEX('Round 4'!$A$12:$M$617, MATCH($A55, 'Round 4'!$A$12:$A$617, 0), 3)))))</f>
        <v>Complete</v>
      </c>
      <c r="U55" s="10" t="str">
        <f>IF('Round 4'!$A$4="Complete", "Complete", IF(T55="N/A", "N/A", IF(T55="No Transfer", T55, IF(INDEX('Ballot Data'!$1:$1048576, MATCH($A55, 'Ballot Data'!$A:$A, 0), MATCH(T55, 'Ballot Data'!$A$3:$U$3, 0))="", "Exhausted", INDEX('Ballot Data'!$1:$1048576, MATCH($A55, 'Ballot Data'!$A:$A, 0), MATCH(T55, 'Ballot Data'!$A$3:$U$3, 0))))))</f>
        <v>Complete</v>
      </c>
      <c r="V55" s="15" t="str">
        <f t="shared" si="3"/>
        <v>Complete</v>
      </c>
      <c r="W55" t="str">
        <f>IF(V55="Complete", V55, IF(V55="N/A", "N/A", INDEX('Ballot Data'!$1:$1048576, MATCH($A55, 'Ballot Data'!$A:$A, 0), MATCH(V55, 'Ballot Data'!$A$3:$T$3, 0))))</f>
        <v>Complete</v>
      </c>
      <c r="X55" t="str">
        <f>IF(V55="N/A", "N/A", IF(W55='Round 5'!$A$10, "Elected", IF(W55='Round 5'!$A$7, "Excluded", IF('Round 5'!$A$4="Complete", "Complete", "Viable"))))</f>
        <v>Complete</v>
      </c>
      <c r="Y55" s="21" t="str">
        <f>IF('Round 5'!$A$4="Complete", "Complete", IF(X55="N/A", "N/A", IF(X55="Viable", "No Transfer", IF(X55="Excluded", INDEX('Round 5'!$A$12:$M$617, MATCH($A55, 'Round 5'!$A$12:$A$617, 0), 3)))))</f>
        <v>Complete</v>
      </c>
      <c r="Z55" s="10" t="str">
        <f>IF('Round 5'!$A$4="Complete", "Complete", IF(Y55="N/A", "N/A", IF(Y55="No Transfer", Y55, IF(INDEX('Ballot Data'!$1:$1048576, MATCH($A55, 'Ballot Data'!$A:$A, 0), MATCH(Y55, 'Ballot Data'!$A$3:$U$3, 0))="", "Exhausted", INDEX('Ballot Data'!$1:$1048576, MATCH($A55, 'Ballot Data'!$A:$A, 0), MATCH(Y55, 'Ballot Data'!$A$3:$U$3, 0))))))</f>
        <v>Complete</v>
      </c>
      <c r="AA55" s="15" t="str">
        <f t="shared" si="4"/>
        <v>Complete</v>
      </c>
      <c r="AB55" t="str">
        <f>IF(AA55="Complete", AA55, IF(AA55="N/A", "N/A", INDEX('Ballot Data'!$1:$1048576, MATCH($A55, 'Ballot Data'!$A:$A, 0), MATCH(AA55, 'Ballot Data'!$A$3:$T$3, 0))))</f>
        <v>Complete</v>
      </c>
      <c r="AC55" t="str">
        <f>IF(AA55="N/A", "N/A", IF(AB55='Round 6'!$A$10, "Elected", IF(AB55='Round 6'!$A$7, "Excluded", IF('Round 6'!$A$4="Complete", "Complete", "Viable"))))</f>
        <v>Complete</v>
      </c>
      <c r="AD55" s="21" t="str">
        <f>IF('Round 6'!$A$4="Complete", "Complete", IF(AC55="N/A", "N/A", IF(AC55="Viable", "No Transfer", IF(AC55="Excluded", INDEX('Round 6'!$A$12:$M$617, MATCH($A55, 'Round 6'!$A$12:$A$617, 0), 3)))))</f>
        <v>Complete</v>
      </c>
      <c r="AE55" s="10" t="str">
        <f>IF('Round 6'!$A$4="Complete", "Complete", IF(AD55="N/A", "N/A", IF(AD55="No Transfer", AD55, IF(INDEX('Ballot Data'!$1:$1048576, MATCH($A55, 'Ballot Data'!$A:$A, 0), MATCH(AD55, 'Ballot Data'!$A$3:$U$3, 0))="", "Exhausted", INDEX('Ballot Data'!$1:$1048576, MATCH($A55, 'Ballot Data'!$A:$A, 0), MATCH(AD55, 'Ballot Data'!$A$3:$U$3, 0))))))</f>
        <v>Complete</v>
      </c>
      <c r="AF55" s="15" t="str">
        <f t="shared" si="5"/>
        <v>Complete</v>
      </c>
      <c r="AG55" t="str">
        <f>IF(AF55="Complete", AF55, IF(AF55="N/A", "N/A", INDEX('Ballot Data'!$1:$1048576, MATCH($A55, 'Ballot Data'!$A:$A, 0), MATCH(AF55, 'Ballot Data'!$A$3:$T$3, 0))))</f>
        <v>Complete</v>
      </c>
      <c r="AH55" t="str">
        <f>IF(AF55="N/A", "N/A", IF(AG55='Round 7'!$A$10, "Elected", IF(AG55='Round 7'!$A$7, "Excluded", IF('Round 7'!$A$4="Complete", "Complete", "Viable"))))</f>
        <v>Complete</v>
      </c>
      <c r="AI55" s="21" t="str">
        <f>IF('Round 7'!$A$4="Complete", "Complete", IF(AH55="N/A", "N/A", IF(AH55="Viable", "No Transfer", IF(AH55="Excluded", INDEX('Round 7'!$A$12:$M$617, MATCH($A55, 'Round 7'!$A$12:$A$617, 0), 3)))))</f>
        <v>Complete</v>
      </c>
      <c r="AJ55" s="10" t="str">
        <f>IF('Round 7'!$A$4="Complete", "Complete", IF(AI55="N/A", "N/A", IF(AI55="No Transfer", AI55, IF(INDEX('Ballot Data'!$1:$1048576, MATCH($A55, 'Ballot Data'!$A:$A, 0), MATCH(AI55, 'Ballot Data'!$A$3:$U$3, 0))="", "Exhausted", INDEX('Ballot Data'!$1:$1048576, MATCH($A55, 'Ballot Data'!$A:$A, 0), MATCH(AI55, 'Ballot Data'!$A$3:$U$3, 0))))))</f>
        <v>Complete</v>
      </c>
      <c r="AK55" s="15" t="str">
        <f t="shared" si="6"/>
        <v>Complete</v>
      </c>
      <c r="AL55" t="str">
        <f>IF(AK55="Complete", AK55, IF(AK55="N/A", "N/A", INDEX('Ballot Data'!$1:$1048576, MATCH($A55, 'Ballot Data'!$A:$A, 0), MATCH(AK55, 'Ballot Data'!$A$3:$T$3, 0))))</f>
        <v>Complete</v>
      </c>
      <c r="AM55" t="str">
        <f>IF(AK55="N/A", "N/A", IF(AL55='Round 8'!$A$10, "Elected", IF(AL55='Round 8'!$A$7, "Excluded", IF('Round 8'!$A$4="Complete", "Complete", "Viable"))))</f>
        <v>Complete</v>
      </c>
      <c r="AN55" s="21" t="str">
        <f>IF('Round 8'!$A$4="Complete", "Complete", IF(AM55="N/A", "N/A", IF(AM55="Viable", "No Transfer", IF(AM55="Excluded", INDEX('Round 8'!$A$12:$M$617, MATCH($A55, 'Round 8'!$A$12:$A$617, 0), 3)))))</f>
        <v>Complete</v>
      </c>
      <c r="AO55" s="10" t="str">
        <f>IF('Round 8'!$A$4="Complete", "Complete", IF(AN55="N/A", "N/A", IF(AN55="No Transfer", AN55, IF(INDEX('Ballot Data'!$1:$1048576, MATCH($A55, 'Ballot Data'!$A:$A, 0), MATCH(AN55, 'Ballot Data'!$A$3:$U$3, 0))="", "Exhausted", INDEX('Ballot Data'!$1:$1048576, MATCH($A55, 'Ballot Data'!$A:$A, 0), MATCH(AN55, 'Ballot Data'!$A$3:$U$3, 0))))))</f>
        <v>Complete</v>
      </c>
      <c r="AP55" s="15" t="str">
        <f t="shared" si="7"/>
        <v>Complete</v>
      </c>
      <c r="AQ55" t="str">
        <f>IF(AP55="Complete", AP55, IF(AP55="N/A", "N/A", INDEX('Ballot Data'!$1:$1048576, MATCH($A55, 'Ballot Data'!$A:$A, 0), MATCH(AP55, 'Ballot Data'!$A$3:$T$3, 0))))</f>
        <v>Complete</v>
      </c>
      <c r="AR55" t="str">
        <f>IF(AP55="N/A", "N/A", IF(AQ55='Round 9'!$A$10, "Elected", IF(AQ55='Round 9'!$A$7, "Excluded", IF('Round 9'!$A$4="Complete", "Complete", "Viable"))))</f>
        <v>Complete</v>
      </c>
      <c r="AS55" s="21" t="str">
        <f>IF('Round 9'!$A$4="Complete", "Complete", IF(AR55="N/A", "N/A", IF(AR55="Viable", "No Transfer", IF(AR55="Excluded", INDEX('Round 9'!$A$12:$M$617, MATCH($A55, 'Round 9'!$A$12:$A$617, 0), 3)))))</f>
        <v>Complete</v>
      </c>
      <c r="AT55" s="10" t="str">
        <f>IF('Round 9'!$A$4="Complete", "Complete", IF(AS55="N/A", "N/A", IF(AS55="No Transfer", AS55, IF(INDEX('Ballot Data'!$1:$1048576, MATCH($A55, 'Ballot Data'!$A:$A, 0), MATCH(AS55, 'Ballot Data'!$A$3:$U$3, 0))="", "Exhausted", INDEX('Ballot Data'!$1:$1048576, MATCH($A55, 'Ballot Data'!$A:$A, 0), MATCH(AS55, 'Ballot Data'!$A$3:$U$3, 0))))))</f>
        <v>Complete</v>
      </c>
      <c r="AU55" s="15" t="str">
        <f t="shared" si="8"/>
        <v>Complete</v>
      </c>
      <c r="AV55" t="str">
        <f>IF(AU55="Complete", AU55, IF(AU55="N/A", "N/A", INDEX('Ballot Data'!$1:$1048576, MATCH($A55, 'Ballot Data'!$A:$A, 0), MATCH(AU55, 'Ballot Data'!$A$3:$T$3, 0))))</f>
        <v>Complete</v>
      </c>
      <c r="AW55" t="str">
        <f>IF(AU55="N/A", "N/A", IF(AV55='Round 10'!$A$10, "Elected", IF(AV55='Round 10'!$A$7, "Excluded", IF('Round 10'!$A$4="Complete", "Complete", "Viable"))))</f>
        <v>Complete</v>
      </c>
      <c r="AX55" s="21" t="str">
        <f>IF('Round 10'!$A$4="Complete", "Complete", IF(AW55="N/A", "N/A", IF(AW55="Viable", "No Transfer", IF(AW55="Excluded", INDEX('Round 10'!$A$12:$M$617, MATCH($A55, 'Round 10'!$A$12:$A$617, 0), 3)))))</f>
        <v>Complete</v>
      </c>
      <c r="AY55" s="10" t="str">
        <f>IF('Round 10'!$A$4="Complete", "Complete", IF(AX55="N/A", "N/A", IF(AX55="No Transfer", AX55, IF(INDEX('Ballot Data'!$1:$1048576, MATCH($A55, 'Ballot Data'!$A:$A, 0), MATCH(AX55, 'Ballot Data'!$A$3:$U$3, 0))="", "Exhausted", INDEX('Ballot Data'!$1:$1048576, MATCH($A55, 'Ballot Data'!$A:$A, 0), MATCH(AX55, 'Ballot Data'!$A$3:$U$3, 0))))))</f>
        <v>Complete</v>
      </c>
    </row>
    <row r="56" spans="1:51" x14ac:dyDescent="0.25">
      <c r="A56">
        <f>'Ballot Data'!A57</f>
        <v>452</v>
      </c>
      <c r="B56">
        <v>1</v>
      </c>
      <c r="C56" t="str">
        <f>INDEX('Ballot Data'!$1:$1048576, MATCH($A56, 'Ballot Data'!$A:$A, 0), MATCH(B56, 'Ballot Data'!$A$3:$T$3, 0))</f>
        <v>Debbie Ajagbe</v>
      </c>
      <c r="D56" t="str">
        <f>IF(C56='Round 1'!$A$10, "Elected", IF(C56='Round 1'!$A$7, "Excluded", IF('Round 1'!$A$4="Complete", "Complete", "Viable")))</f>
        <v>Excluded</v>
      </c>
      <c r="E56" s="21">
        <f>IF('Round 1'!$A$4="Complete", "Complete", IF(D56="N/A", "N/A", IF(D56="Viable", "No Transfer", IF(D56="Excluded", INDEX('Round 1'!$A$12:$M$617, MATCH($A56, 'Round 1'!$A$12:$A$617, 0), 3)))))</f>
        <v>2</v>
      </c>
      <c r="F56" s="10" t="str">
        <f>IF('Round 1'!$A$4="Complete", "Complete", IF(E56="N/A", "N/A", IF(E56="No Transfer", E56, IF(INDEX('Ballot Data'!$1:$1048576, MATCH($A56, 'Ballot Data'!$A:$A, 0), MATCH(E56, 'Ballot Data'!$A$3:$U$3, 0))="", "Exhausted", INDEX('Ballot Data'!$1:$1048576, MATCH($A56, 'Ballot Data'!$A:$A, 0), MATCH(E56, 'Ballot Data'!$A$3:$U$3, 0))))))</f>
        <v>Franklin Civantos</v>
      </c>
      <c r="G56" s="15">
        <f t="shared" si="9"/>
        <v>2</v>
      </c>
      <c r="H56" t="str">
        <f>IF(G56="Complete", G56, IF(G56="N/A", "N/A", INDEX('Ballot Data'!$1:$1048576, MATCH($A56, 'Ballot Data'!$A:$A, 0), MATCH(G56, 'Ballot Data'!$A$3:$T$3, 0))))</f>
        <v>Franklin Civantos</v>
      </c>
      <c r="I56" t="str">
        <f>IF(G56="N/A", "N/A", IF(H56='Round 2'!$A$10, "Elected", IF(H56='Round 2'!$A$7, "Excluded", IF('Round 2'!$A$4="Complete", "Complete", "Viable"))))</f>
        <v>Viable</v>
      </c>
      <c r="J56" s="21" t="str">
        <f>IF('Round 2'!$A$4="Complete", "Complete", IF(I56="N/A", "N/A", IF(I56="Viable", "No Transfer", IF(I56="Excluded", INDEX('Round 2'!$A$12:$M$617, MATCH($A56, 'Round 2'!$A$12:$A$617, 0), 3)))))</f>
        <v>No Transfer</v>
      </c>
      <c r="K56" s="10" t="str">
        <f>IF('Round 2'!$A$4="Complete", "Complete", IF(J56="N/A", "N/A", IF(J56="No Transfer", J56, IF(INDEX('Ballot Data'!$1:$1048576, MATCH($A56, 'Ballot Data'!$A:$A, 0), MATCH(J56, 'Ballot Data'!$A$3:$U$3, 0))="", "Exhausted", INDEX('Ballot Data'!$1:$1048576, MATCH($A56, 'Ballot Data'!$A:$A, 0), MATCH(J56, 'Ballot Data'!$A$3:$U$3, 0))))))</f>
        <v>No Transfer</v>
      </c>
      <c r="L56" s="15">
        <f t="shared" si="10"/>
        <v>2</v>
      </c>
      <c r="M56" t="str">
        <f>IF(L56="Complete", L56, IF(L56="N/A", "N/A", INDEX('Ballot Data'!$1:$1048576, MATCH($A56, 'Ballot Data'!$A:$A, 0), MATCH(L56, 'Ballot Data'!$A$3:$T$3, 0))))</f>
        <v>Franklin Civantos</v>
      </c>
      <c r="N56" t="str">
        <f>IF(L56="N/A", "N/A", IF(M56='Round 3'!$A$10, "Elected", IF(M56='Round 3'!$A$7, "Excluded", IF('Round 3'!$A$4="Complete", "Complete", "Viable"))))</f>
        <v>Elected</v>
      </c>
      <c r="O56" s="21" t="str">
        <f>IF('Round 3'!$A$4="Complete", "Complete", IF(N56="N/A", "N/A", IF(N56="Viable", "No Transfer", IF(N56="Excluded", INDEX('Round 3'!$A$12:$M$617, MATCH($A56, 'Round 3'!$A$12:$A$617, 0), 3)))))</f>
        <v>Complete</v>
      </c>
      <c r="P56" s="10" t="str">
        <f>IF('Round 3'!$A$4="Complete", "Complete", IF(O56="N/A", "N/A", IF(O56="No Transfer", O56, IF(INDEX('Ballot Data'!$1:$1048576, MATCH($A56, 'Ballot Data'!$A:$A, 0), MATCH(O56, 'Ballot Data'!$A$3:$U$3, 0))="", "Exhausted", INDEX('Ballot Data'!$1:$1048576, MATCH($A56, 'Ballot Data'!$A:$A, 0), MATCH(O56, 'Ballot Data'!$A$3:$U$3, 0))))))</f>
        <v>Complete</v>
      </c>
      <c r="Q56" s="15" t="str">
        <f t="shared" si="2"/>
        <v>Complete</v>
      </c>
      <c r="R56" t="str">
        <f>IF(Q56="Complete", Q56, IF(Q56="N/A", "N/A", INDEX('Ballot Data'!$1:$1048576, MATCH($A56, 'Ballot Data'!$A:$A, 0), MATCH(Q56, 'Ballot Data'!$A$3:$T$3, 0))))</f>
        <v>Complete</v>
      </c>
      <c r="S56" t="str">
        <f>IF(Q56="N/A", "N/A", IF(R56='Round 4'!$A$10, "Elected", IF(R56='Round 4'!$A$7, "Excluded", IF('Round 4'!$A$4="Complete", "Complete", "Viable"))))</f>
        <v>Complete</v>
      </c>
      <c r="T56" s="21" t="str">
        <f>IF('Round 4'!$A$4="Complete", "Complete", IF(S56="N/A", "N/A", IF(S56="Viable", "No Transfer", IF(S56="Excluded", INDEX('Round 4'!$A$12:$M$617, MATCH($A56, 'Round 4'!$A$12:$A$617, 0), 3)))))</f>
        <v>Complete</v>
      </c>
      <c r="U56" s="10" t="str">
        <f>IF('Round 4'!$A$4="Complete", "Complete", IF(T56="N/A", "N/A", IF(T56="No Transfer", T56, IF(INDEX('Ballot Data'!$1:$1048576, MATCH($A56, 'Ballot Data'!$A:$A, 0), MATCH(T56, 'Ballot Data'!$A$3:$U$3, 0))="", "Exhausted", INDEX('Ballot Data'!$1:$1048576, MATCH($A56, 'Ballot Data'!$A:$A, 0), MATCH(T56, 'Ballot Data'!$A$3:$U$3, 0))))))</f>
        <v>Complete</v>
      </c>
      <c r="V56" s="15" t="str">
        <f t="shared" si="3"/>
        <v>Complete</v>
      </c>
      <c r="W56" t="str">
        <f>IF(V56="Complete", V56, IF(V56="N/A", "N/A", INDEX('Ballot Data'!$1:$1048576, MATCH($A56, 'Ballot Data'!$A:$A, 0), MATCH(V56, 'Ballot Data'!$A$3:$T$3, 0))))</f>
        <v>Complete</v>
      </c>
      <c r="X56" t="str">
        <f>IF(V56="N/A", "N/A", IF(W56='Round 5'!$A$10, "Elected", IF(W56='Round 5'!$A$7, "Excluded", IF('Round 5'!$A$4="Complete", "Complete", "Viable"))))</f>
        <v>Complete</v>
      </c>
      <c r="Y56" s="21" t="str">
        <f>IF('Round 5'!$A$4="Complete", "Complete", IF(X56="N/A", "N/A", IF(X56="Viable", "No Transfer", IF(X56="Excluded", INDEX('Round 5'!$A$12:$M$617, MATCH($A56, 'Round 5'!$A$12:$A$617, 0), 3)))))</f>
        <v>Complete</v>
      </c>
      <c r="Z56" s="10" t="str">
        <f>IF('Round 5'!$A$4="Complete", "Complete", IF(Y56="N/A", "N/A", IF(Y56="No Transfer", Y56, IF(INDEX('Ballot Data'!$1:$1048576, MATCH($A56, 'Ballot Data'!$A:$A, 0), MATCH(Y56, 'Ballot Data'!$A$3:$U$3, 0))="", "Exhausted", INDEX('Ballot Data'!$1:$1048576, MATCH($A56, 'Ballot Data'!$A:$A, 0), MATCH(Y56, 'Ballot Data'!$A$3:$U$3, 0))))))</f>
        <v>Complete</v>
      </c>
      <c r="AA56" s="15" t="str">
        <f t="shared" si="4"/>
        <v>Complete</v>
      </c>
      <c r="AB56" t="str">
        <f>IF(AA56="Complete", AA56, IF(AA56="N/A", "N/A", INDEX('Ballot Data'!$1:$1048576, MATCH($A56, 'Ballot Data'!$A:$A, 0), MATCH(AA56, 'Ballot Data'!$A$3:$T$3, 0))))</f>
        <v>Complete</v>
      </c>
      <c r="AC56" t="str">
        <f>IF(AA56="N/A", "N/A", IF(AB56='Round 6'!$A$10, "Elected", IF(AB56='Round 6'!$A$7, "Excluded", IF('Round 6'!$A$4="Complete", "Complete", "Viable"))))</f>
        <v>Complete</v>
      </c>
      <c r="AD56" s="21" t="str">
        <f>IF('Round 6'!$A$4="Complete", "Complete", IF(AC56="N/A", "N/A", IF(AC56="Viable", "No Transfer", IF(AC56="Excluded", INDEX('Round 6'!$A$12:$M$617, MATCH($A56, 'Round 6'!$A$12:$A$617, 0), 3)))))</f>
        <v>Complete</v>
      </c>
      <c r="AE56" s="10" t="str">
        <f>IF('Round 6'!$A$4="Complete", "Complete", IF(AD56="N/A", "N/A", IF(AD56="No Transfer", AD56, IF(INDEX('Ballot Data'!$1:$1048576, MATCH($A56, 'Ballot Data'!$A:$A, 0), MATCH(AD56, 'Ballot Data'!$A$3:$U$3, 0))="", "Exhausted", INDEX('Ballot Data'!$1:$1048576, MATCH($A56, 'Ballot Data'!$A:$A, 0), MATCH(AD56, 'Ballot Data'!$A$3:$U$3, 0))))))</f>
        <v>Complete</v>
      </c>
      <c r="AF56" s="15" t="str">
        <f t="shared" si="5"/>
        <v>Complete</v>
      </c>
      <c r="AG56" t="str">
        <f>IF(AF56="Complete", AF56, IF(AF56="N/A", "N/A", INDEX('Ballot Data'!$1:$1048576, MATCH($A56, 'Ballot Data'!$A:$A, 0), MATCH(AF56, 'Ballot Data'!$A$3:$T$3, 0))))</f>
        <v>Complete</v>
      </c>
      <c r="AH56" t="str">
        <f>IF(AF56="N/A", "N/A", IF(AG56='Round 7'!$A$10, "Elected", IF(AG56='Round 7'!$A$7, "Excluded", IF('Round 7'!$A$4="Complete", "Complete", "Viable"))))</f>
        <v>Complete</v>
      </c>
      <c r="AI56" s="21" t="str">
        <f>IF('Round 7'!$A$4="Complete", "Complete", IF(AH56="N/A", "N/A", IF(AH56="Viable", "No Transfer", IF(AH56="Excluded", INDEX('Round 7'!$A$12:$M$617, MATCH($A56, 'Round 7'!$A$12:$A$617, 0), 3)))))</f>
        <v>Complete</v>
      </c>
      <c r="AJ56" s="10" t="str">
        <f>IF('Round 7'!$A$4="Complete", "Complete", IF(AI56="N/A", "N/A", IF(AI56="No Transfer", AI56, IF(INDEX('Ballot Data'!$1:$1048576, MATCH($A56, 'Ballot Data'!$A:$A, 0), MATCH(AI56, 'Ballot Data'!$A$3:$U$3, 0))="", "Exhausted", INDEX('Ballot Data'!$1:$1048576, MATCH($A56, 'Ballot Data'!$A:$A, 0), MATCH(AI56, 'Ballot Data'!$A$3:$U$3, 0))))))</f>
        <v>Complete</v>
      </c>
      <c r="AK56" s="15" t="str">
        <f t="shared" si="6"/>
        <v>Complete</v>
      </c>
      <c r="AL56" t="str">
        <f>IF(AK56="Complete", AK56, IF(AK56="N/A", "N/A", INDEX('Ballot Data'!$1:$1048576, MATCH($A56, 'Ballot Data'!$A:$A, 0), MATCH(AK56, 'Ballot Data'!$A$3:$T$3, 0))))</f>
        <v>Complete</v>
      </c>
      <c r="AM56" t="str">
        <f>IF(AK56="N/A", "N/A", IF(AL56='Round 8'!$A$10, "Elected", IF(AL56='Round 8'!$A$7, "Excluded", IF('Round 8'!$A$4="Complete", "Complete", "Viable"))))</f>
        <v>Complete</v>
      </c>
      <c r="AN56" s="21" t="str">
        <f>IF('Round 8'!$A$4="Complete", "Complete", IF(AM56="N/A", "N/A", IF(AM56="Viable", "No Transfer", IF(AM56="Excluded", INDEX('Round 8'!$A$12:$M$617, MATCH($A56, 'Round 8'!$A$12:$A$617, 0), 3)))))</f>
        <v>Complete</v>
      </c>
      <c r="AO56" s="10" t="str">
        <f>IF('Round 8'!$A$4="Complete", "Complete", IF(AN56="N/A", "N/A", IF(AN56="No Transfer", AN56, IF(INDEX('Ballot Data'!$1:$1048576, MATCH($A56, 'Ballot Data'!$A:$A, 0), MATCH(AN56, 'Ballot Data'!$A$3:$U$3, 0))="", "Exhausted", INDEX('Ballot Data'!$1:$1048576, MATCH($A56, 'Ballot Data'!$A:$A, 0), MATCH(AN56, 'Ballot Data'!$A$3:$U$3, 0))))))</f>
        <v>Complete</v>
      </c>
      <c r="AP56" s="15" t="str">
        <f t="shared" si="7"/>
        <v>Complete</v>
      </c>
      <c r="AQ56" t="str">
        <f>IF(AP56="Complete", AP56, IF(AP56="N/A", "N/A", INDEX('Ballot Data'!$1:$1048576, MATCH($A56, 'Ballot Data'!$A:$A, 0), MATCH(AP56, 'Ballot Data'!$A$3:$T$3, 0))))</f>
        <v>Complete</v>
      </c>
      <c r="AR56" t="str">
        <f>IF(AP56="N/A", "N/A", IF(AQ56='Round 9'!$A$10, "Elected", IF(AQ56='Round 9'!$A$7, "Excluded", IF('Round 9'!$A$4="Complete", "Complete", "Viable"))))</f>
        <v>Complete</v>
      </c>
      <c r="AS56" s="21" t="str">
        <f>IF('Round 9'!$A$4="Complete", "Complete", IF(AR56="N/A", "N/A", IF(AR56="Viable", "No Transfer", IF(AR56="Excluded", INDEX('Round 9'!$A$12:$M$617, MATCH($A56, 'Round 9'!$A$12:$A$617, 0), 3)))))</f>
        <v>Complete</v>
      </c>
      <c r="AT56" s="10" t="str">
        <f>IF('Round 9'!$A$4="Complete", "Complete", IF(AS56="N/A", "N/A", IF(AS56="No Transfer", AS56, IF(INDEX('Ballot Data'!$1:$1048576, MATCH($A56, 'Ballot Data'!$A:$A, 0), MATCH(AS56, 'Ballot Data'!$A$3:$U$3, 0))="", "Exhausted", INDEX('Ballot Data'!$1:$1048576, MATCH($A56, 'Ballot Data'!$A:$A, 0), MATCH(AS56, 'Ballot Data'!$A$3:$U$3, 0))))))</f>
        <v>Complete</v>
      </c>
      <c r="AU56" s="15" t="str">
        <f t="shared" si="8"/>
        <v>Complete</v>
      </c>
      <c r="AV56" t="str">
        <f>IF(AU56="Complete", AU56, IF(AU56="N/A", "N/A", INDEX('Ballot Data'!$1:$1048576, MATCH($A56, 'Ballot Data'!$A:$A, 0), MATCH(AU56, 'Ballot Data'!$A$3:$T$3, 0))))</f>
        <v>Complete</v>
      </c>
      <c r="AW56" t="str">
        <f>IF(AU56="N/A", "N/A", IF(AV56='Round 10'!$A$10, "Elected", IF(AV56='Round 10'!$A$7, "Excluded", IF('Round 10'!$A$4="Complete", "Complete", "Viable"))))</f>
        <v>Complete</v>
      </c>
      <c r="AX56" s="21" t="str">
        <f>IF('Round 10'!$A$4="Complete", "Complete", IF(AW56="N/A", "N/A", IF(AW56="Viable", "No Transfer", IF(AW56="Excluded", INDEX('Round 10'!$A$12:$M$617, MATCH($A56, 'Round 10'!$A$12:$A$617, 0), 3)))))</f>
        <v>Complete</v>
      </c>
      <c r="AY56" s="10" t="str">
        <f>IF('Round 10'!$A$4="Complete", "Complete", IF(AX56="N/A", "N/A", IF(AX56="No Transfer", AX56, IF(INDEX('Ballot Data'!$1:$1048576, MATCH($A56, 'Ballot Data'!$A:$A, 0), MATCH(AX56, 'Ballot Data'!$A$3:$U$3, 0))="", "Exhausted", INDEX('Ballot Data'!$1:$1048576, MATCH($A56, 'Ballot Data'!$A:$A, 0), MATCH(AX56, 'Ballot Data'!$A$3:$U$3, 0))))))</f>
        <v>Complete</v>
      </c>
    </row>
    <row r="57" spans="1:51" x14ac:dyDescent="0.25">
      <c r="A57">
        <f>'Ballot Data'!A58</f>
        <v>356</v>
      </c>
      <c r="B57">
        <v>1</v>
      </c>
      <c r="C57" t="str">
        <f>INDEX('Ballot Data'!$1:$1048576, MATCH($A57, 'Ballot Data'!$A:$A, 0), MATCH(B57, 'Ballot Data'!$A$3:$T$3, 0))</f>
        <v>Michael Sanchez</v>
      </c>
      <c r="D57" t="str">
        <f>IF(C57='Round 1'!$A$10, "Elected", IF(C57='Round 1'!$A$7, "Excluded", IF('Round 1'!$A$4="Complete", "Complete", "Viable")))</f>
        <v>Viable</v>
      </c>
      <c r="E57" s="21" t="str">
        <f>IF('Round 1'!$A$4="Complete", "Complete", IF(D57="N/A", "N/A", IF(D57="Viable", "No Transfer", IF(D57="Excluded", INDEX('Round 1'!$A$12:$M$617, MATCH($A57, 'Round 1'!$A$12:$A$617, 0), 3)))))</f>
        <v>No Transfer</v>
      </c>
      <c r="F57" s="10" t="str">
        <f>IF('Round 1'!$A$4="Complete", "Complete", IF(E57="N/A", "N/A", IF(E57="No Transfer", E57, IF(INDEX('Ballot Data'!$1:$1048576, MATCH($A57, 'Ballot Data'!$A:$A, 0), MATCH(E57, 'Ballot Data'!$A$3:$U$3, 0))="", "Exhausted", INDEX('Ballot Data'!$1:$1048576, MATCH($A57, 'Ballot Data'!$A:$A, 0), MATCH(E57, 'Ballot Data'!$A$3:$U$3, 0))))))</f>
        <v>No Transfer</v>
      </c>
      <c r="G57" s="15">
        <f t="shared" si="9"/>
        <v>1</v>
      </c>
      <c r="H57" t="str">
        <f>IF(G57="Complete", G57, IF(G57="N/A", "N/A", INDEX('Ballot Data'!$1:$1048576, MATCH($A57, 'Ballot Data'!$A:$A, 0), MATCH(G57, 'Ballot Data'!$A$3:$T$3, 0))))</f>
        <v>Michael Sanchez</v>
      </c>
      <c r="I57" t="str">
        <f>IF(G57="N/A", "N/A", IF(H57='Round 2'!$A$10, "Elected", IF(H57='Round 2'!$A$7, "Excluded", IF('Round 2'!$A$4="Complete", "Complete", "Viable"))))</f>
        <v>Excluded</v>
      </c>
      <c r="J57" s="21">
        <f>IF('Round 2'!$A$4="Complete", "Complete", IF(I57="N/A", "N/A", IF(I57="Viable", "No Transfer", IF(I57="Excluded", INDEX('Round 2'!$A$12:$M$617, MATCH($A57, 'Round 2'!$A$12:$A$617, 0), 3)))))</f>
        <v>2</v>
      </c>
      <c r="K57" s="10" t="str">
        <f>IF('Round 2'!$A$4="Complete", "Complete", IF(J57="N/A", "N/A", IF(J57="No Transfer", J57, IF(INDEX('Ballot Data'!$1:$1048576, MATCH($A57, 'Ballot Data'!$A:$A, 0), MATCH(J57, 'Ballot Data'!$A$3:$U$3, 0))="", "Exhausted", INDEX('Ballot Data'!$1:$1048576, MATCH($A57, 'Ballot Data'!$A:$A, 0), MATCH(J57, 'Ballot Data'!$A$3:$U$3, 0))))))</f>
        <v>Will Danon</v>
      </c>
      <c r="L57" s="15">
        <f t="shared" si="10"/>
        <v>2</v>
      </c>
      <c r="M57" t="str">
        <f>IF(L57="Complete", L57, IF(L57="N/A", "N/A", INDEX('Ballot Data'!$1:$1048576, MATCH($A57, 'Ballot Data'!$A:$A, 0), MATCH(L57, 'Ballot Data'!$A$3:$T$3, 0))))</f>
        <v>Will Danon</v>
      </c>
      <c r="N57" t="str">
        <f>IF(L57="N/A", "N/A", IF(M57='Round 3'!$A$10, "Elected", IF(M57='Round 3'!$A$7, "Excluded", IF('Round 3'!$A$4="Complete", "Complete", "Viable"))))</f>
        <v>Complete</v>
      </c>
      <c r="O57" s="21" t="str">
        <f>IF('Round 3'!$A$4="Complete", "Complete", IF(N57="N/A", "N/A", IF(N57="Viable", "No Transfer", IF(N57="Excluded", INDEX('Round 3'!$A$12:$M$617, MATCH($A57, 'Round 3'!$A$12:$A$617, 0), 3)))))</f>
        <v>Complete</v>
      </c>
      <c r="P57" s="10" t="str">
        <f>IF('Round 3'!$A$4="Complete", "Complete", IF(O57="N/A", "N/A", IF(O57="No Transfer", O57, IF(INDEX('Ballot Data'!$1:$1048576, MATCH($A57, 'Ballot Data'!$A:$A, 0), MATCH(O57, 'Ballot Data'!$A$3:$U$3, 0))="", "Exhausted", INDEX('Ballot Data'!$1:$1048576, MATCH($A57, 'Ballot Data'!$A:$A, 0), MATCH(O57, 'Ballot Data'!$A$3:$U$3, 0))))))</f>
        <v>Complete</v>
      </c>
      <c r="Q57" s="15" t="str">
        <f t="shared" si="2"/>
        <v>Complete</v>
      </c>
      <c r="R57" t="str">
        <f>IF(Q57="Complete", Q57, IF(Q57="N/A", "N/A", INDEX('Ballot Data'!$1:$1048576, MATCH($A57, 'Ballot Data'!$A:$A, 0), MATCH(Q57, 'Ballot Data'!$A$3:$T$3, 0))))</f>
        <v>Complete</v>
      </c>
      <c r="S57" t="str">
        <f>IF(Q57="N/A", "N/A", IF(R57='Round 4'!$A$10, "Elected", IF(R57='Round 4'!$A$7, "Excluded", IF('Round 4'!$A$4="Complete", "Complete", "Viable"))))</f>
        <v>Complete</v>
      </c>
      <c r="T57" s="21" t="str">
        <f>IF('Round 4'!$A$4="Complete", "Complete", IF(S57="N/A", "N/A", IF(S57="Viable", "No Transfer", IF(S57="Excluded", INDEX('Round 4'!$A$12:$M$617, MATCH($A57, 'Round 4'!$A$12:$A$617, 0), 3)))))</f>
        <v>Complete</v>
      </c>
      <c r="U57" s="10" t="str">
        <f>IF('Round 4'!$A$4="Complete", "Complete", IF(T57="N/A", "N/A", IF(T57="No Transfer", T57, IF(INDEX('Ballot Data'!$1:$1048576, MATCH($A57, 'Ballot Data'!$A:$A, 0), MATCH(T57, 'Ballot Data'!$A$3:$U$3, 0))="", "Exhausted", INDEX('Ballot Data'!$1:$1048576, MATCH($A57, 'Ballot Data'!$A:$A, 0), MATCH(T57, 'Ballot Data'!$A$3:$U$3, 0))))))</f>
        <v>Complete</v>
      </c>
      <c r="V57" s="15" t="str">
        <f t="shared" si="3"/>
        <v>Complete</v>
      </c>
      <c r="W57" t="str">
        <f>IF(V57="Complete", V57, IF(V57="N/A", "N/A", INDEX('Ballot Data'!$1:$1048576, MATCH($A57, 'Ballot Data'!$A:$A, 0), MATCH(V57, 'Ballot Data'!$A$3:$T$3, 0))))</f>
        <v>Complete</v>
      </c>
      <c r="X57" t="str">
        <f>IF(V57="N/A", "N/A", IF(W57='Round 5'!$A$10, "Elected", IF(W57='Round 5'!$A$7, "Excluded", IF('Round 5'!$A$4="Complete", "Complete", "Viable"))))</f>
        <v>Complete</v>
      </c>
      <c r="Y57" s="21" t="str">
        <f>IF('Round 5'!$A$4="Complete", "Complete", IF(X57="N/A", "N/A", IF(X57="Viable", "No Transfer", IF(X57="Excluded", INDEX('Round 5'!$A$12:$M$617, MATCH($A57, 'Round 5'!$A$12:$A$617, 0), 3)))))</f>
        <v>Complete</v>
      </c>
      <c r="Z57" s="10" t="str">
        <f>IF('Round 5'!$A$4="Complete", "Complete", IF(Y57="N/A", "N/A", IF(Y57="No Transfer", Y57, IF(INDEX('Ballot Data'!$1:$1048576, MATCH($A57, 'Ballot Data'!$A:$A, 0), MATCH(Y57, 'Ballot Data'!$A$3:$U$3, 0))="", "Exhausted", INDEX('Ballot Data'!$1:$1048576, MATCH($A57, 'Ballot Data'!$A:$A, 0), MATCH(Y57, 'Ballot Data'!$A$3:$U$3, 0))))))</f>
        <v>Complete</v>
      </c>
      <c r="AA57" s="15" t="str">
        <f t="shared" si="4"/>
        <v>Complete</v>
      </c>
      <c r="AB57" t="str">
        <f>IF(AA57="Complete", AA57, IF(AA57="N/A", "N/A", INDEX('Ballot Data'!$1:$1048576, MATCH($A57, 'Ballot Data'!$A:$A, 0), MATCH(AA57, 'Ballot Data'!$A$3:$T$3, 0))))</f>
        <v>Complete</v>
      </c>
      <c r="AC57" t="str">
        <f>IF(AA57="N/A", "N/A", IF(AB57='Round 6'!$A$10, "Elected", IF(AB57='Round 6'!$A$7, "Excluded", IF('Round 6'!$A$4="Complete", "Complete", "Viable"))))</f>
        <v>Complete</v>
      </c>
      <c r="AD57" s="21" t="str">
        <f>IF('Round 6'!$A$4="Complete", "Complete", IF(AC57="N/A", "N/A", IF(AC57="Viable", "No Transfer", IF(AC57="Excluded", INDEX('Round 6'!$A$12:$M$617, MATCH($A57, 'Round 6'!$A$12:$A$617, 0), 3)))))</f>
        <v>Complete</v>
      </c>
      <c r="AE57" s="10" t="str">
        <f>IF('Round 6'!$A$4="Complete", "Complete", IF(AD57="N/A", "N/A", IF(AD57="No Transfer", AD57, IF(INDEX('Ballot Data'!$1:$1048576, MATCH($A57, 'Ballot Data'!$A:$A, 0), MATCH(AD57, 'Ballot Data'!$A$3:$U$3, 0))="", "Exhausted", INDEX('Ballot Data'!$1:$1048576, MATCH($A57, 'Ballot Data'!$A:$A, 0), MATCH(AD57, 'Ballot Data'!$A$3:$U$3, 0))))))</f>
        <v>Complete</v>
      </c>
      <c r="AF57" s="15" t="str">
        <f t="shared" si="5"/>
        <v>Complete</v>
      </c>
      <c r="AG57" t="str">
        <f>IF(AF57="Complete", AF57, IF(AF57="N/A", "N/A", INDEX('Ballot Data'!$1:$1048576, MATCH($A57, 'Ballot Data'!$A:$A, 0), MATCH(AF57, 'Ballot Data'!$A$3:$T$3, 0))))</f>
        <v>Complete</v>
      </c>
      <c r="AH57" t="str">
        <f>IF(AF57="N/A", "N/A", IF(AG57='Round 7'!$A$10, "Elected", IF(AG57='Round 7'!$A$7, "Excluded", IF('Round 7'!$A$4="Complete", "Complete", "Viable"))))</f>
        <v>Complete</v>
      </c>
      <c r="AI57" s="21" t="str">
        <f>IF('Round 7'!$A$4="Complete", "Complete", IF(AH57="N/A", "N/A", IF(AH57="Viable", "No Transfer", IF(AH57="Excluded", INDEX('Round 7'!$A$12:$M$617, MATCH($A57, 'Round 7'!$A$12:$A$617, 0), 3)))))</f>
        <v>Complete</v>
      </c>
      <c r="AJ57" s="10" t="str">
        <f>IF('Round 7'!$A$4="Complete", "Complete", IF(AI57="N/A", "N/A", IF(AI57="No Transfer", AI57, IF(INDEX('Ballot Data'!$1:$1048576, MATCH($A57, 'Ballot Data'!$A:$A, 0), MATCH(AI57, 'Ballot Data'!$A$3:$U$3, 0))="", "Exhausted", INDEX('Ballot Data'!$1:$1048576, MATCH($A57, 'Ballot Data'!$A:$A, 0), MATCH(AI57, 'Ballot Data'!$A$3:$U$3, 0))))))</f>
        <v>Complete</v>
      </c>
      <c r="AK57" s="15" t="str">
        <f t="shared" si="6"/>
        <v>Complete</v>
      </c>
      <c r="AL57" t="str">
        <f>IF(AK57="Complete", AK57, IF(AK57="N/A", "N/A", INDEX('Ballot Data'!$1:$1048576, MATCH($A57, 'Ballot Data'!$A:$A, 0), MATCH(AK57, 'Ballot Data'!$A$3:$T$3, 0))))</f>
        <v>Complete</v>
      </c>
      <c r="AM57" t="str">
        <f>IF(AK57="N/A", "N/A", IF(AL57='Round 8'!$A$10, "Elected", IF(AL57='Round 8'!$A$7, "Excluded", IF('Round 8'!$A$4="Complete", "Complete", "Viable"))))</f>
        <v>Complete</v>
      </c>
      <c r="AN57" s="21" t="str">
        <f>IF('Round 8'!$A$4="Complete", "Complete", IF(AM57="N/A", "N/A", IF(AM57="Viable", "No Transfer", IF(AM57="Excluded", INDEX('Round 8'!$A$12:$M$617, MATCH($A57, 'Round 8'!$A$12:$A$617, 0), 3)))))</f>
        <v>Complete</v>
      </c>
      <c r="AO57" s="10" t="str">
        <f>IF('Round 8'!$A$4="Complete", "Complete", IF(AN57="N/A", "N/A", IF(AN57="No Transfer", AN57, IF(INDEX('Ballot Data'!$1:$1048576, MATCH($A57, 'Ballot Data'!$A:$A, 0), MATCH(AN57, 'Ballot Data'!$A$3:$U$3, 0))="", "Exhausted", INDEX('Ballot Data'!$1:$1048576, MATCH($A57, 'Ballot Data'!$A:$A, 0), MATCH(AN57, 'Ballot Data'!$A$3:$U$3, 0))))))</f>
        <v>Complete</v>
      </c>
      <c r="AP57" s="15" t="str">
        <f t="shared" si="7"/>
        <v>Complete</v>
      </c>
      <c r="AQ57" t="str">
        <f>IF(AP57="Complete", AP57, IF(AP57="N/A", "N/A", INDEX('Ballot Data'!$1:$1048576, MATCH($A57, 'Ballot Data'!$A:$A, 0), MATCH(AP57, 'Ballot Data'!$A$3:$T$3, 0))))</f>
        <v>Complete</v>
      </c>
      <c r="AR57" t="str">
        <f>IF(AP57="N/A", "N/A", IF(AQ57='Round 9'!$A$10, "Elected", IF(AQ57='Round 9'!$A$7, "Excluded", IF('Round 9'!$A$4="Complete", "Complete", "Viable"))))</f>
        <v>Complete</v>
      </c>
      <c r="AS57" s="21" t="str">
        <f>IF('Round 9'!$A$4="Complete", "Complete", IF(AR57="N/A", "N/A", IF(AR57="Viable", "No Transfer", IF(AR57="Excluded", INDEX('Round 9'!$A$12:$M$617, MATCH($A57, 'Round 9'!$A$12:$A$617, 0), 3)))))</f>
        <v>Complete</v>
      </c>
      <c r="AT57" s="10" t="str">
        <f>IF('Round 9'!$A$4="Complete", "Complete", IF(AS57="N/A", "N/A", IF(AS57="No Transfer", AS57, IF(INDEX('Ballot Data'!$1:$1048576, MATCH($A57, 'Ballot Data'!$A:$A, 0), MATCH(AS57, 'Ballot Data'!$A$3:$U$3, 0))="", "Exhausted", INDEX('Ballot Data'!$1:$1048576, MATCH($A57, 'Ballot Data'!$A:$A, 0), MATCH(AS57, 'Ballot Data'!$A$3:$U$3, 0))))))</f>
        <v>Complete</v>
      </c>
      <c r="AU57" s="15" t="str">
        <f t="shared" si="8"/>
        <v>Complete</v>
      </c>
      <c r="AV57" t="str">
        <f>IF(AU57="Complete", AU57, IF(AU57="N/A", "N/A", INDEX('Ballot Data'!$1:$1048576, MATCH($A57, 'Ballot Data'!$A:$A, 0), MATCH(AU57, 'Ballot Data'!$A$3:$T$3, 0))))</f>
        <v>Complete</v>
      </c>
      <c r="AW57" t="str">
        <f>IF(AU57="N/A", "N/A", IF(AV57='Round 10'!$A$10, "Elected", IF(AV57='Round 10'!$A$7, "Excluded", IF('Round 10'!$A$4="Complete", "Complete", "Viable"))))</f>
        <v>Complete</v>
      </c>
      <c r="AX57" s="21" t="str">
        <f>IF('Round 10'!$A$4="Complete", "Complete", IF(AW57="N/A", "N/A", IF(AW57="Viable", "No Transfer", IF(AW57="Excluded", INDEX('Round 10'!$A$12:$M$617, MATCH($A57, 'Round 10'!$A$12:$A$617, 0), 3)))))</f>
        <v>Complete</v>
      </c>
      <c r="AY57" s="10" t="str">
        <f>IF('Round 10'!$A$4="Complete", "Complete", IF(AX57="N/A", "N/A", IF(AX57="No Transfer", AX57, IF(INDEX('Ballot Data'!$1:$1048576, MATCH($A57, 'Ballot Data'!$A:$A, 0), MATCH(AX57, 'Ballot Data'!$A$3:$U$3, 0))="", "Exhausted", INDEX('Ballot Data'!$1:$1048576, MATCH($A57, 'Ballot Data'!$A:$A, 0), MATCH(AX57, 'Ballot Data'!$A$3:$U$3, 0))))))</f>
        <v>Complete</v>
      </c>
    </row>
    <row r="58" spans="1:51" x14ac:dyDescent="0.25">
      <c r="A58">
        <f>'Ballot Data'!A59</f>
        <v>395</v>
      </c>
      <c r="B58">
        <v>1</v>
      </c>
      <c r="C58" t="str">
        <f>INDEX('Ballot Data'!$1:$1048576, MATCH($A58, 'Ballot Data'!$A:$A, 0), MATCH(B58, 'Ballot Data'!$A$3:$T$3, 0))</f>
        <v>Michael Sanchez</v>
      </c>
      <c r="D58" t="str">
        <f>IF(C58='Round 1'!$A$10, "Elected", IF(C58='Round 1'!$A$7, "Excluded", IF('Round 1'!$A$4="Complete", "Complete", "Viable")))</f>
        <v>Viable</v>
      </c>
      <c r="E58" s="21" t="str">
        <f>IF('Round 1'!$A$4="Complete", "Complete", IF(D58="N/A", "N/A", IF(D58="Viable", "No Transfer", IF(D58="Excluded", INDEX('Round 1'!$A$12:$M$617, MATCH($A58, 'Round 1'!$A$12:$A$617, 0), 3)))))</f>
        <v>No Transfer</v>
      </c>
      <c r="F58" s="10" t="str">
        <f>IF('Round 1'!$A$4="Complete", "Complete", IF(E58="N/A", "N/A", IF(E58="No Transfer", E58, IF(INDEX('Ballot Data'!$1:$1048576, MATCH($A58, 'Ballot Data'!$A:$A, 0), MATCH(E58, 'Ballot Data'!$A$3:$U$3, 0))="", "Exhausted", INDEX('Ballot Data'!$1:$1048576, MATCH($A58, 'Ballot Data'!$A:$A, 0), MATCH(E58, 'Ballot Data'!$A$3:$U$3, 0))))))</f>
        <v>No Transfer</v>
      </c>
      <c r="G58" s="15">
        <f t="shared" si="9"/>
        <v>1</v>
      </c>
      <c r="H58" t="str">
        <f>IF(G58="Complete", G58, IF(G58="N/A", "N/A", INDEX('Ballot Data'!$1:$1048576, MATCH($A58, 'Ballot Data'!$A:$A, 0), MATCH(G58, 'Ballot Data'!$A$3:$T$3, 0))))</f>
        <v>Michael Sanchez</v>
      </c>
      <c r="I58" t="str">
        <f>IF(G58="N/A", "N/A", IF(H58='Round 2'!$A$10, "Elected", IF(H58='Round 2'!$A$7, "Excluded", IF('Round 2'!$A$4="Complete", "Complete", "Viable"))))</f>
        <v>Excluded</v>
      </c>
      <c r="J58" s="21">
        <f>IF('Round 2'!$A$4="Complete", "Complete", IF(I58="N/A", "N/A", IF(I58="Viable", "No Transfer", IF(I58="Excluded", INDEX('Round 2'!$A$12:$M$617, MATCH($A58, 'Round 2'!$A$12:$A$617, 0), 3)))))</f>
        <v>2</v>
      </c>
      <c r="K58" s="10" t="str">
        <f>IF('Round 2'!$A$4="Complete", "Complete", IF(J58="N/A", "N/A", IF(J58="No Transfer", J58, IF(INDEX('Ballot Data'!$1:$1048576, MATCH($A58, 'Ballot Data'!$A:$A, 0), MATCH(J58, 'Ballot Data'!$A$3:$U$3, 0))="", "Exhausted", INDEX('Ballot Data'!$1:$1048576, MATCH($A58, 'Ballot Data'!$A:$A, 0), MATCH(J58, 'Ballot Data'!$A$3:$U$3, 0))))))</f>
        <v>Franklin Civantos</v>
      </c>
      <c r="L58" s="15">
        <f t="shared" si="10"/>
        <v>2</v>
      </c>
      <c r="M58" t="str">
        <f>IF(L58="Complete", L58, IF(L58="N/A", "N/A", INDEX('Ballot Data'!$1:$1048576, MATCH($A58, 'Ballot Data'!$A:$A, 0), MATCH(L58, 'Ballot Data'!$A$3:$T$3, 0))))</f>
        <v>Franklin Civantos</v>
      </c>
      <c r="N58" t="str">
        <f>IF(L58="N/A", "N/A", IF(M58='Round 3'!$A$10, "Elected", IF(M58='Round 3'!$A$7, "Excluded", IF('Round 3'!$A$4="Complete", "Complete", "Viable"))))</f>
        <v>Elected</v>
      </c>
      <c r="O58" s="21" t="str">
        <f>IF('Round 3'!$A$4="Complete", "Complete", IF(N58="N/A", "N/A", IF(N58="Viable", "No Transfer", IF(N58="Excluded", INDEX('Round 3'!$A$12:$M$617, MATCH($A58, 'Round 3'!$A$12:$A$617, 0), 3)))))</f>
        <v>Complete</v>
      </c>
      <c r="P58" s="10" t="str">
        <f>IF('Round 3'!$A$4="Complete", "Complete", IF(O58="N/A", "N/A", IF(O58="No Transfer", O58, IF(INDEX('Ballot Data'!$1:$1048576, MATCH($A58, 'Ballot Data'!$A:$A, 0), MATCH(O58, 'Ballot Data'!$A$3:$U$3, 0))="", "Exhausted", INDEX('Ballot Data'!$1:$1048576, MATCH($A58, 'Ballot Data'!$A:$A, 0), MATCH(O58, 'Ballot Data'!$A$3:$U$3, 0))))))</f>
        <v>Complete</v>
      </c>
      <c r="Q58" s="15" t="str">
        <f t="shared" si="2"/>
        <v>Complete</v>
      </c>
      <c r="R58" t="str">
        <f>IF(Q58="Complete", Q58, IF(Q58="N/A", "N/A", INDEX('Ballot Data'!$1:$1048576, MATCH($A58, 'Ballot Data'!$A:$A, 0), MATCH(Q58, 'Ballot Data'!$A$3:$T$3, 0))))</f>
        <v>Complete</v>
      </c>
      <c r="S58" t="str">
        <f>IF(Q58="N/A", "N/A", IF(R58='Round 4'!$A$10, "Elected", IF(R58='Round 4'!$A$7, "Excluded", IF('Round 4'!$A$4="Complete", "Complete", "Viable"))))</f>
        <v>Complete</v>
      </c>
      <c r="T58" s="21" t="str">
        <f>IF('Round 4'!$A$4="Complete", "Complete", IF(S58="N/A", "N/A", IF(S58="Viable", "No Transfer", IF(S58="Excluded", INDEX('Round 4'!$A$12:$M$617, MATCH($A58, 'Round 4'!$A$12:$A$617, 0), 3)))))</f>
        <v>Complete</v>
      </c>
      <c r="U58" s="10" t="str">
        <f>IF('Round 4'!$A$4="Complete", "Complete", IF(T58="N/A", "N/A", IF(T58="No Transfer", T58, IF(INDEX('Ballot Data'!$1:$1048576, MATCH($A58, 'Ballot Data'!$A:$A, 0), MATCH(T58, 'Ballot Data'!$A$3:$U$3, 0))="", "Exhausted", INDEX('Ballot Data'!$1:$1048576, MATCH($A58, 'Ballot Data'!$A:$A, 0), MATCH(T58, 'Ballot Data'!$A$3:$U$3, 0))))))</f>
        <v>Complete</v>
      </c>
      <c r="V58" s="15" t="str">
        <f t="shared" si="3"/>
        <v>Complete</v>
      </c>
      <c r="W58" t="str">
        <f>IF(V58="Complete", V58, IF(V58="N/A", "N/A", INDEX('Ballot Data'!$1:$1048576, MATCH($A58, 'Ballot Data'!$A:$A, 0), MATCH(V58, 'Ballot Data'!$A$3:$T$3, 0))))</f>
        <v>Complete</v>
      </c>
      <c r="X58" t="str">
        <f>IF(V58="N/A", "N/A", IF(W58='Round 5'!$A$10, "Elected", IF(W58='Round 5'!$A$7, "Excluded", IF('Round 5'!$A$4="Complete", "Complete", "Viable"))))</f>
        <v>Complete</v>
      </c>
      <c r="Y58" s="21" t="str">
        <f>IF('Round 5'!$A$4="Complete", "Complete", IF(X58="N/A", "N/A", IF(X58="Viable", "No Transfer", IF(X58="Excluded", INDEX('Round 5'!$A$12:$M$617, MATCH($A58, 'Round 5'!$A$12:$A$617, 0), 3)))))</f>
        <v>Complete</v>
      </c>
      <c r="Z58" s="10" t="str">
        <f>IF('Round 5'!$A$4="Complete", "Complete", IF(Y58="N/A", "N/A", IF(Y58="No Transfer", Y58, IF(INDEX('Ballot Data'!$1:$1048576, MATCH($A58, 'Ballot Data'!$A:$A, 0), MATCH(Y58, 'Ballot Data'!$A$3:$U$3, 0))="", "Exhausted", INDEX('Ballot Data'!$1:$1048576, MATCH($A58, 'Ballot Data'!$A:$A, 0), MATCH(Y58, 'Ballot Data'!$A$3:$U$3, 0))))))</f>
        <v>Complete</v>
      </c>
      <c r="AA58" s="15" t="str">
        <f t="shared" si="4"/>
        <v>Complete</v>
      </c>
      <c r="AB58" t="str">
        <f>IF(AA58="Complete", AA58, IF(AA58="N/A", "N/A", INDEX('Ballot Data'!$1:$1048576, MATCH($A58, 'Ballot Data'!$A:$A, 0), MATCH(AA58, 'Ballot Data'!$A$3:$T$3, 0))))</f>
        <v>Complete</v>
      </c>
      <c r="AC58" t="str">
        <f>IF(AA58="N/A", "N/A", IF(AB58='Round 6'!$A$10, "Elected", IF(AB58='Round 6'!$A$7, "Excluded", IF('Round 6'!$A$4="Complete", "Complete", "Viable"))))</f>
        <v>Complete</v>
      </c>
      <c r="AD58" s="21" t="str">
        <f>IF('Round 6'!$A$4="Complete", "Complete", IF(AC58="N/A", "N/A", IF(AC58="Viable", "No Transfer", IF(AC58="Excluded", INDEX('Round 6'!$A$12:$M$617, MATCH($A58, 'Round 6'!$A$12:$A$617, 0), 3)))))</f>
        <v>Complete</v>
      </c>
      <c r="AE58" s="10" t="str">
        <f>IF('Round 6'!$A$4="Complete", "Complete", IF(AD58="N/A", "N/A", IF(AD58="No Transfer", AD58, IF(INDEX('Ballot Data'!$1:$1048576, MATCH($A58, 'Ballot Data'!$A:$A, 0), MATCH(AD58, 'Ballot Data'!$A$3:$U$3, 0))="", "Exhausted", INDEX('Ballot Data'!$1:$1048576, MATCH($A58, 'Ballot Data'!$A:$A, 0), MATCH(AD58, 'Ballot Data'!$A$3:$U$3, 0))))))</f>
        <v>Complete</v>
      </c>
      <c r="AF58" s="15" t="str">
        <f t="shared" si="5"/>
        <v>Complete</v>
      </c>
      <c r="AG58" t="str">
        <f>IF(AF58="Complete", AF58, IF(AF58="N/A", "N/A", INDEX('Ballot Data'!$1:$1048576, MATCH($A58, 'Ballot Data'!$A:$A, 0), MATCH(AF58, 'Ballot Data'!$A$3:$T$3, 0))))</f>
        <v>Complete</v>
      </c>
      <c r="AH58" t="str">
        <f>IF(AF58="N/A", "N/A", IF(AG58='Round 7'!$A$10, "Elected", IF(AG58='Round 7'!$A$7, "Excluded", IF('Round 7'!$A$4="Complete", "Complete", "Viable"))))</f>
        <v>Complete</v>
      </c>
      <c r="AI58" s="21" t="str">
        <f>IF('Round 7'!$A$4="Complete", "Complete", IF(AH58="N/A", "N/A", IF(AH58="Viable", "No Transfer", IF(AH58="Excluded", INDEX('Round 7'!$A$12:$M$617, MATCH($A58, 'Round 7'!$A$12:$A$617, 0), 3)))))</f>
        <v>Complete</v>
      </c>
      <c r="AJ58" s="10" t="str">
        <f>IF('Round 7'!$A$4="Complete", "Complete", IF(AI58="N/A", "N/A", IF(AI58="No Transfer", AI58, IF(INDEX('Ballot Data'!$1:$1048576, MATCH($A58, 'Ballot Data'!$A:$A, 0), MATCH(AI58, 'Ballot Data'!$A$3:$U$3, 0))="", "Exhausted", INDEX('Ballot Data'!$1:$1048576, MATCH($A58, 'Ballot Data'!$A:$A, 0), MATCH(AI58, 'Ballot Data'!$A$3:$U$3, 0))))))</f>
        <v>Complete</v>
      </c>
      <c r="AK58" s="15" t="str">
        <f t="shared" si="6"/>
        <v>Complete</v>
      </c>
      <c r="AL58" t="str">
        <f>IF(AK58="Complete", AK58, IF(AK58="N/A", "N/A", INDEX('Ballot Data'!$1:$1048576, MATCH($A58, 'Ballot Data'!$A:$A, 0), MATCH(AK58, 'Ballot Data'!$A$3:$T$3, 0))))</f>
        <v>Complete</v>
      </c>
      <c r="AM58" t="str">
        <f>IF(AK58="N/A", "N/A", IF(AL58='Round 8'!$A$10, "Elected", IF(AL58='Round 8'!$A$7, "Excluded", IF('Round 8'!$A$4="Complete", "Complete", "Viable"))))</f>
        <v>Complete</v>
      </c>
      <c r="AN58" s="21" t="str">
        <f>IF('Round 8'!$A$4="Complete", "Complete", IF(AM58="N/A", "N/A", IF(AM58="Viable", "No Transfer", IF(AM58="Excluded", INDEX('Round 8'!$A$12:$M$617, MATCH($A58, 'Round 8'!$A$12:$A$617, 0), 3)))))</f>
        <v>Complete</v>
      </c>
      <c r="AO58" s="10" t="str">
        <f>IF('Round 8'!$A$4="Complete", "Complete", IF(AN58="N/A", "N/A", IF(AN58="No Transfer", AN58, IF(INDEX('Ballot Data'!$1:$1048576, MATCH($A58, 'Ballot Data'!$A:$A, 0), MATCH(AN58, 'Ballot Data'!$A$3:$U$3, 0))="", "Exhausted", INDEX('Ballot Data'!$1:$1048576, MATCH($A58, 'Ballot Data'!$A:$A, 0), MATCH(AN58, 'Ballot Data'!$A$3:$U$3, 0))))))</f>
        <v>Complete</v>
      </c>
      <c r="AP58" s="15" t="str">
        <f t="shared" si="7"/>
        <v>Complete</v>
      </c>
      <c r="AQ58" t="str">
        <f>IF(AP58="Complete", AP58, IF(AP58="N/A", "N/A", INDEX('Ballot Data'!$1:$1048576, MATCH($A58, 'Ballot Data'!$A:$A, 0), MATCH(AP58, 'Ballot Data'!$A$3:$T$3, 0))))</f>
        <v>Complete</v>
      </c>
      <c r="AR58" t="str">
        <f>IF(AP58="N/A", "N/A", IF(AQ58='Round 9'!$A$10, "Elected", IF(AQ58='Round 9'!$A$7, "Excluded", IF('Round 9'!$A$4="Complete", "Complete", "Viable"))))</f>
        <v>Complete</v>
      </c>
      <c r="AS58" s="21" t="str">
        <f>IF('Round 9'!$A$4="Complete", "Complete", IF(AR58="N/A", "N/A", IF(AR58="Viable", "No Transfer", IF(AR58="Excluded", INDEX('Round 9'!$A$12:$M$617, MATCH($A58, 'Round 9'!$A$12:$A$617, 0), 3)))))</f>
        <v>Complete</v>
      </c>
      <c r="AT58" s="10" t="str">
        <f>IF('Round 9'!$A$4="Complete", "Complete", IF(AS58="N/A", "N/A", IF(AS58="No Transfer", AS58, IF(INDEX('Ballot Data'!$1:$1048576, MATCH($A58, 'Ballot Data'!$A:$A, 0), MATCH(AS58, 'Ballot Data'!$A$3:$U$3, 0))="", "Exhausted", INDEX('Ballot Data'!$1:$1048576, MATCH($A58, 'Ballot Data'!$A:$A, 0), MATCH(AS58, 'Ballot Data'!$A$3:$U$3, 0))))))</f>
        <v>Complete</v>
      </c>
      <c r="AU58" s="15" t="str">
        <f t="shared" si="8"/>
        <v>Complete</v>
      </c>
      <c r="AV58" t="str">
        <f>IF(AU58="Complete", AU58, IF(AU58="N/A", "N/A", INDEX('Ballot Data'!$1:$1048576, MATCH($A58, 'Ballot Data'!$A:$A, 0), MATCH(AU58, 'Ballot Data'!$A$3:$T$3, 0))))</f>
        <v>Complete</v>
      </c>
      <c r="AW58" t="str">
        <f>IF(AU58="N/A", "N/A", IF(AV58='Round 10'!$A$10, "Elected", IF(AV58='Round 10'!$A$7, "Excluded", IF('Round 10'!$A$4="Complete", "Complete", "Viable"))))</f>
        <v>Complete</v>
      </c>
      <c r="AX58" s="21" t="str">
        <f>IF('Round 10'!$A$4="Complete", "Complete", IF(AW58="N/A", "N/A", IF(AW58="Viable", "No Transfer", IF(AW58="Excluded", INDEX('Round 10'!$A$12:$M$617, MATCH($A58, 'Round 10'!$A$12:$A$617, 0), 3)))))</f>
        <v>Complete</v>
      </c>
      <c r="AY58" s="10" t="str">
        <f>IF('Round 10'!$A$4="Complete", "Complete", IF(AX58="N/A", "N/A", IF(AX58="No Transfer", AX58, IF(INDEX('Ballot Data'!$1:$1048576, MATCH($A58, 'Ballot Data'!$A:$A, 0), MATCH(AX58, 'Ballot Data'!$A$3:$U$3, 0))="", "Exhausted", INDEX('Ballot Data'!$1:$1048576, MATCH($A58, 'Ballot Data'!$A:$A, 0), MATCH(AX58, 'Ballot Data'!$A$3:$U$3, 0))))))</f>
        <v>Complete</v>
      </c>
    </row>
    <row r="59" spans="1:51" x14ac:dyDescent="0.25">
      <c r="A59">
        <f>'Ballot Data'!A60</f>
        <v>409</v>
      </c>
      <c r="B59">
        <v>1</v>
      </c>
      <c r="C59" t="str">
        <f>INDEX('Ballot Data'!$1:$1048576, MATCH($A59, 'Ballot Data'!$A:$A, 0), MATCH(B59, 'Ballot Data'!$A$3:$T$3, 0))</f>
        <v>Will Danon</v>
      </c>
      <c r="D59" t="str">
        <f>IF(C59='Round 1'!$A$10, "Elected", IF(C59='Round 1'!$A$7, "Excluded", IF('Round 1'!$A$4="Complete", "Complete", "Viable")))</f>
        <v>Viable</v>
      </c>
      <c r="E59" s="21" t="str">
        <f>IF('Round 1'!$A$4="Complete", "Complete", IF(D59="N/A", "N/A", IF(D59="Viable", "No Transfer", IF(D59="Excluded", INDEX('Round 1'!$A$12:$M$617, MATCH($A59, 'Round 1'!$A$12:$A$617, 0), 3)))))</f>
        <v>No Transfer</v>
      </c>
      <c r="F59" s="10" t="str">
        <f>IF('Round 1'!$A$4="Complete", "Complete", IF(E59="N/A", "N/A", IF(E59="No Transfer", E59, IF(INDEX('Ballot Data'!$1:$1048576, MATCH($A59, 'Ballot Data'!$A:$A, 0), MATCH(E59, 'Ballot Data'!$A$3:$U$3, 0))="", "Exhausted", INDEX('Ballot Data'!$1:$1048576, MATCH($A59, 'Ballot Data'!$A:$A, 0), MATCH(E59, 'Ballot Data'!$A$3:$U$3, 0))))))</f>
        <v>No Transfer</v>
      </c>
      <c r="G59" s="15">
        <f t="shared" si="9"/>
        <v>1</v>
      </c>
      <c r="H59" t="str">
        <f>IF(G59="Complete", G59, IF(G59="N/A", "N/A", INDEX('Ballot Data'!$1:$1048576, MATCH($A59, 'Ballot Data'!$A:$A, 0), MATCH(G59, 'Ballot Data'!$A$3:$T$3, 0))))</f>
        <v>Will Danon</v>
      </c>
      <c r="I59" t="str">
        <f>IF(G59="N/A", "N/A", IF(H59='Round 2'!$A$10, "Elected", IF(H59='Round 2'!$A$7, "Excluded", IF('Round 2'!$A$4="Complete", "Complete", "Viable"))))</f>
        <v>Viable</v>
      </c>
      <c r="J59" s="21" t="str">
        <f>IF('Round 2'!$A$4="Complete", "Complete", IF(I59="N/A", "N/A", IF(I59="Viable", "No Transfer", IF(I59="Excluded", INDEX('Round 2'!$A$12:$M$617, MATCH($A59, 'Round 2'!$A$12:$A$617, 0), 3)))))</f>
        <v>No Transfer</v>
      </c>
      <c r="K59" s="10" t="str">
        <f>IF('Round 2'!$A$4="Complete", "Complete", IF(J59="N/A", "N/A", IF(J59="No Transfer", J59, IF(INDEX('Ballot Data'!$1:$1048576, MATCH($A59, 'Ballot Data'!$A:$A, 0), MATCH(J59, 'Ballot Data'!$A$3:$U$3, 0))="", "Exhausted", INDEX('Ballot Data'!$1:$1048576, MATCH($A59, 'Ballot Data'!$A:$A, 0), MATCH(J59, 'Ballot Data'!$A$3:$U$3, 0))))))</f>
        <v>No Transfer</v>
      </c>
      <c r="L59" s="15">
        <f t="shared" si="10"/>
        <v>1</v>
      </c>
      <c r="M59" t="str">
        <f>IF(L59="Complete", L59, IF(L59="N/A", "N/A", INDEX('Ballot Data'!$1:$1048576, MATCH($A59, 'Ballot Data'!$A:$A, 0), MATCH(L59, 'Ballot Data'!$A$3:$T$3, 0))))</f>
        <v>Will Danon</v>
      </c>
      <c r="N59" t="str">
        <f>IF(L59="N/A", "N/A", IF(M59='Round 3'!$A$10, "Elected", IF(M59='Round 3'!$A$7, "Excluded", IF('Round 3'!$A$4="Complete", "Complete", "Viable"))))</f>
        <v>Complete</v>
      </c>
      <c r="O59" s="21" t="str">
        <f>IF('Round 3'!$A$4="Complete", "Complete", IF(N59="N/A", "N/A", IF(N59="Viable", "No Transfer", IF(N59="Excluded", INDEX('Round 3'!$A$12:$M$617, MATCH($A59, 'Round 3'!$A$12:$A$617, 0), 3)))))</f>
        <v>Complete</v>
      </c>
      <c r="P59" s="10" t="str">
        <f>IF('Round 3'!$A$4="Complete", "Complete", IF(O59="N/A", "N/A", IF(O59="No Transfer", O59, IF(INDEX('Ballot Data'!$1:$1048576, MATCH($A59, 'Ballot Data'!$A:$A, 0), MATCH(O59, 'Ballot Data'!$A$3:$U$3, 0))="", "Exhausted", INDEX('Ballot Data'!$1:$1048576, MATCH($A59, 'Ballot Data'!$A:$A, 0), MATCH(O59, 'Ballot Data'!$A$3:$U$3, 0))))))</f>
        <v>Complete</v>
      </c>
      <c r="Q59" s="15" t="str">
        <f t="shared" si="2"/>
        <v>Complete</v>
      </c>
      <c r="R59" t="str">
        <f>IF(Q59="Complete", Q59, IF(Q59="N/A", "N/A", INDEX('Ballot Data'!$1:$1048576, MATCH($A59, 'Ballot Data'!$A:$A, 0), MATCH(Q59, 'Ballot Data'!$A$3:$T$3, 0))))</f>
        <v>Complete</v>
      </c>
      <c r="S59" t="str">
        <f>IF(Q59="N/A", "N/A", IF(R59='Round 4'!$A$10, "Elected", IF(R59='Round 4'!$A$7, "Excluded", IF('Round 4'!$A$4="Complete", "Complete", "Viable"))))</f>
        <v>Complete</v>
      </c>
      <c r="T59" s="21" t="str">
        <f>IF('Round 4'!$A$4="Complete", "Complete", IF(S59="N/A", "N/A", IF(S59="Viable", "No Transfer", IF(S59="Excluded", INDEX('Round 4'!$A$12:$M$617, MATCH($A59, 'Round 4'!$A$12:$A$617, 0), 3)))))</f>
        <v>Complete</v>
      </c>
      <c r="U59" s="10" t="str">
        <f>IF('Round 4'!$A$4="Complete", "Complete", IF(T59="N/A", "N/A", IF(T59="No Transfer", T59, IF(INDEX('Ballot Data'!$1:$1048576, MATCH($A59, 'Ballot Data'!$A:$A, 0), MATCH(T59, 'Ballot Data'!$A$3:$U$3, 0))="", "Exhausted", INDEX('Ballot Data'!$1:$1048576, MATCH($A59, 'Ballot Data'!$A:$A, 0), MATCH(T59, 'Ballot Data'!$A$3:$U$3, 0))))))</f>
        <v>Complete</v>
      </c>
      <c r="V59" s="15" t="str">
        <f t="shared" si="3"/>
        <v>Complete</v>
      </c>
      <c r="W59" t="str">
        <f>IF(V59="Complete", V59, IF(V59="N/A", "N/A", INDEX('Ballot Data'!$1:$1048576, MATCH($A59, 'Ballot Data'!$A:$A, 0), MATCH(V59, 'Ballot Data'!$A$3:$T$3, 0))))</f>
        <v>Complete</v>
      </c>
      <c r="X59" t="str">
        <f>IF(V59="N/A", "N/A", IF(W59='Round 5'!$A$10, "Elected", IF(W59='Round 5'!$A$7, "Excluded", IF('Round 5'!$A$4="Complete", "Complete", "Viable"))))</f>
        <v>Complete</v>
      </c>
      <c r="Y59" s="21" t="str">
        <f>IF('Round 5'!$A$4="Complete", "Complete", IF(X59="N/A", "N/A", IF(X59="Viable", "No Transfer", IF(X59="Excluded", INDEX('Round 5'!$A$12:$M$617, MATCH($A59, 'Round 5'!$A$12:$A$617, 0), 3)))))</f>
        <v>Complete</v>
      </c>
      <c r="Z59" s="10" t="str">
        <f>IF('Round 5'!$A$4="Complete", "Complete", IF(Y59="N/A", "N/A", IF(Y59="No Transfer", Y59, IF(INDEX('Ballot Data'!$1:$1048576, MATCH($A59, 'Ballot Data'!$A:$A, 0), MATCH(Y59, 'Ballot Data'!$A$3:$U$3, 0))="", "Exhausted", INDEX('Ballot Data'!$1:$1048576, MATCH($A59, 'Ballot Data'!$A:$A, 0), MATCH(Y59, 'Ballot Data'!$A$3:$U$3, 0))))))</f>
        <v>Complete</v>
      </c>
      <c r="AA59" s="15" t="str">
        <f t="shared" si="4"/>
        <v>Complete</v>
      </c>
      <c r="AB59" t="str">
        <f>IF(AA59="Complete", AA59, IF(AA59="N/A", "N/A", INDEX('Ballot Data'!$1:$1048576, MATCH($A59, 'Ballot Data'!$A:$A, 0), MATCH(AA59, 'Ballot Data'!$A$3:$T$3, 0))))</f>
        <v>Complete</v>
      </c>
      <c r="AC59" t="str">
        <f>IF(AA59="N/A", "N/A", IF(AB59='Round 6'!$A$10, "Elected", IF(AB59='Round 6'!$A$7, "Excluded", IF('Round 6'!$A$4="Complete", "Complete", "Viable"))))</f>
        <v>Complete</v>
      </c>
      <c r="AD59" s="21" t="str">
        <f>IF('Round 6'!$A$4="Complete", "Complete", IF(AC59="N/A", "N/A", IF(AC59="Viable", "No Transfer", IF(AC59="Excluded", INDEX('Round 6'!$A$12:$M$617, MATCH($A59, 'Round 6'!$A$12:$A$617, 0), 3)))))</f>
        <v>Complete</v>
      </c>
      <c r="AE59" s="10" t="str">
        <f>IF('Round 6'!$A$4="Complete", "Complete", IF(AD59="N/A", "N/A", IF(AD59="No Transfer", AD59, IF(INDEX('Ballot Data'!$1:$1048576, MATCH($A59, 'Ballot Data'!$A:$A, 0), MATCH(AD59, 'Ballot Data'!$A$3:$U$3, 0))="", "Exhausted", INDEX('Ballot Data'!$1:$1048576, MATCH($A59, 'Ballot Data'!$A:$A, 0), MATCH(AD59, 'Ballot Data'!$A$3:$U$3, 0))))))</f>
        <v>Complete</v>
      </c>
      <c r="AF59" s="15" t="str">
        <f t="shared" si="5"/>
        <v>Complete</v>
      </c>
      <c r="AG59" t="str">
        <f>IF(AF59="Complete", AF59, IF(AF59="N/A", "N/A", INDEX('Ballot Data'!$1:$1048576, MATCH($A59, 'Ballot Data'!$A:$A, 0), MATCH(AF59, 'Ballot Data'!$A$3:$T$3, 0))))</f>
        <v>Complete</v>
      </c>
      <c r="AH59" t="str">
        <f>IF(AF59="N/A", "N/A", IF(AG59='Round 7'!$A$10, "Elected", IF(AG59='Round 7'!$A$7, "Excluded", IF('Round 7'!$A$4="Complete", "Complete", "Viable"))))</f>
        <v>Complete</v>
      </c>
      <c r="AI59" s="21" t="str">
        <f>IF('Round 7'!$A$4="Complete", "Complete", IF(AH59="N/A", "N/A", IF(AH59="Viable", "No Transfer", IF(AH59="Excluded", INDEX('Round 7'!$A$12:$M$617, MATCH($A59, 'Round 7'!$A$12:$A$617, 0), 3)))))</f>
        <v>Complete</v>
      </c>
      <c r="AJ59" s="10" t="str">
        <f>IF('Round 7'!$A$4="Complete", "Complete", IF(AI59="N/A", "N/A", IF(AI59="No Transfer", AI59, IF(INDEX('Ballot Data'!$1:$1048576, MATCH($A59, 'Ballot Data'!$A:$A, 0), MATCH(AI59, 'Ballot Data'!$A$3:$U$3, 0))="", "Exhausted", INDEX('Ballot Data'!$1:$1048576, MATCH($A59, 'Ballot Data'!$A:$A, 0), MATCH(AI59, 'Ballot Data'!$A$3:$U$3, 0))))))</f>
        <v>Complete</v>
      </c>
      <c r="AK59" s="15" t="str">
        <f t="shared" si="6"/>
        <v>Complete</v>
      </c>
      <c r="AL59" t="str">
        <f>IF(AK59="Complete", AK59, IF(AK59="N/A", "N/A", INDEX('Ballot Data'!$1:$1048576, MATCH($A59, 'Ballot Data'!$A:$A, 0), MATCH(AK59, 'Ballot Data'!$A$3:$T$3, 0))))</f>
        <v>Complete</v>
      </c>
      <c r="AM59" t="str">
        <f>IF(AK59="N/A", "N/A", IF(AL59='Round 8'!$A$10, "Elected", IF(AL59='Round 8'!$A$7, "Excluded", IF('Round 8'!$A$4="Complete", "Complete", "Viable"))))</f>
        <v>Complete</v>
      </c>
      <c r="AN59" s="21" t="str">
        <f>IF('Round 8'!$A$4="Complete", "Complete", IF(AM59="N/A", "N/A", IF(AM59="Viable", "No Transfer", IF(AM59="Excluded", INDEX('Round 8'!$A$12:$M$617, MATCH($A59, 'Round 8'!$A$12:$A$617, 0), 3)))))</f>
        <v>Complete</v>
      </c>
      <c r="AO59" s="10" t="str">
        <f>IF('Round 8'!$A$4="Complete", "Complete", IF(AN59="N/A", "N/A", IF(AN59="No Transfer", AN59, IF(INDEX('Ballot Data'!$1:$1048576, MATCH($A59, 'Ballot Data'!$A:$A, 0), MATCH(AN59, 'Ballot Data'!$A$3:$U$3, 0))="", "Exhausted", INDEX('Ballot Data'!$1:$1048576, MATCH($A59, 'Ballot Data'!$A:$A, 0), MATCH(AN59, 'Ballot Data'!$A$3:$U$3, 0))))))</f>
        <v>Complete</v>
      </c>
      <c r="AP59" s="15" t="str">
        <f t="shared" si="7"/>
        <v>Complete</v>
      </c>
      <c r="AQ59" t="str">
        <f>IF(AP59="Complete", AP59, IF(AP59="N/A", "N/A", INDEX('Ballot Data'!$1:$1048576, MATCH($A59, 'Ballot Data'!$A:$A, 0), MATCH(AP59, 'Ballot Data'!$A$3:$T$3, 0))))</f>
        <v>Complete</v>
      </c>
      <c r="AR59" t="str">
        <f>IF(AP59="N/A", "N/A", IF(AQ59='Round 9'!$A$10, "Elected", IF(AQ59='Round 9'!$A$7, "Excluded", IF('Round 9'!$A$4="Complete", "Complete", "Viable"))))</f>
        <v>Complete</v>
      </c>
      <c r="AS59" s="21" t="str">
        <f>IF('Round 9'!$A$4="Complete", "Complete", IF(AR59="N/A", "N/A", IF(AR59="Viable", "No Transfer", IF(AR59="Excluded", INDEX('Round 9'!$A$12:$M$617, MATCH($A59, 'Round 9'!$A$12:$A$617, 0), 3)))))</f>
        <v>Complete</v>
      </c>
      <c r="AT59" s="10" t="str">
        <f>IF('Round 9'!$A$4="Complete", "Complete", IF(AS59="N/A", "N/A", IF(AS59="No Transfer", AS59, IF(INDEX('Ballot Data'!$1:$1048576, MATCH($A59, 'Ballot Data'!$A:$A, 0), MATCH(AS59, 'Ballot Data'!$A$3:$U$3, 0))="", "Exhausted", INDEX('Ballot Data'!$1:$1048576, MATCH($A59, 'Ballot Data'!$A:$A, 0), MATCH(AS59, 'Ballot Data'!$A$3:$U$3, 0))))))</f>
        <v>Complete</v>
      </c>
      <c r="AU59" s="15" t="str">
        <f t="shared" si="8"/>
        <v>Complete</v>
      </c>
      <c r="AV59" t="str">
        <f>IF(AU59="Complete", AU59, IF(AU59="N/A", "N/A", INDEX('Ballot Data'!$1:$1048576, MATCH($A59, 'Ballot Data'!$A:$A, 0), MATCH(AU59, 'Ballot Data'!$A$3:$T$3, 0))))</f>
        <v>Complete</v>
      </c>
      <c r="AW59" t="str">
        <f>IF(AU59="N/A", "N/A", IF(AV59='Round 10'!$A$10, "Elected", IF(AV59='Round 10'!$A$7, "Excluded", IF('Round 10'!$A$4="Complete", "Complete", "Viable"))))</f>
        <v>Complete</v>
      </c>
      <c r="AX59" s="21" t="str">
        <f>IF('Round 10'!$A$4="Complete", "Complete", IF(AW59="N/A", "N/A", IF(AW59="Viable", "No Transfer", IF(AW59="Excluded", INDEX('Round 10'!$A$12:$M$617, MATCH($A59, 'Round 10'!$A$12:$A$617, 0), 3)))))</f>
        <v>Complete</v>
      </c>
      <c r="AY59" s="10" t="str">
        <f>IF('Round 10'!$A$4="Complete", "Complete", IF(AX59="N/A", "N/A", IF(AX59="No Transfer", AX59, IF(INDEX('Ballot Data'!$1:$1048576, MATCH($A59, 'Ballot Data'!$A:$A, 0), MATCH(AX59, 'Ballot Data'!$A$3:$U$3, 0))="", "Exhausted", INDEX('Ballot Data'!$1:$1048576, MATCH($A59, 'Ballot Data'!$A:$A, 0), MATCH(AX59, 'Ballot Data'!$A$3:$U$3, 0))))))</f>
        <v>Complete</v>
      </c>
    </row>
    <row r="60" spans="1:51" x14ac:dyDescent="0.25">
      <c r="A60">
        <f>'Ballot Data'!A61</f>
        <v>424</v>
      </c>
      <c r="B60">
        <v>1</v>
      </c>
      <c r="C60" t="str">
        <f>INDEX('Ballot Data'!$1:$1048576, MATCH($A60, 'Ballot Data'!$A:$A, 0), MATCH(B60, 'Ballot Data'!$A$3:$T$3, 0))</f>
        <v>Michael Sanchez</v>
      </c>
      <c r="D60" t="str">
        <f>IF(C60='Round 1'!$A$10, "Elected", IF(C60='Round 1'!$A$7, "Excluded", IF('Round 1'!$A$4="Complete", "Complete", "Viable")))</f>
        <v>Viable</v>
      </c>
      <c r="E60" s="21" t="str">
        <f>IF('Round 1'!$A$4="Complete", "Complete", IF(D60="N/A", "N/A", IF(D60="Viable", "No Transfer", IF(D60="Excluded", INDEX('Round 1'!$A$12:$M$617, MATCH($A60, 'Round 1'!$A$12:$A$617, 0), 3)))))</f>
        <v>No Transfer</v>
      </c>
      <c r="F60" s="10" t="str">
        <f>IF('Round 1'!$A$4="Complete", "Complete", IF(E60="N/A", "N/A", IF(E60="No Transfer", E60, IF(INDEX('Ballot Data'!$1:$1048576, MATCH($A60, 'Ballot Data'!$A:$A, 0), MATCH(E60, 'Ballot Data'!$A$3:$U$3, 0))="", "Exhausted", INDEX('Ballot Data'!$1:$1048576, MATCH($A60, 'Ballot Data'!$A:$A, 0), MATCH(E60, 'Ballot Data'!$A$3:$U$3, 0))))))</f>
        <v>No Transfer</v>
      </c>
      <c r="G60" s="15">
        <f t="shared" si="9"/>
        <v>1</v>
      </c>
      <c r="H60" t="str">
        <f>IF(G60="Complete", G60, IF(G60="N/A", "N/A", INDEX('Ballot Data'!$1:$1048576, MATCH($A60, 'Ballot Data'!$A:$A, 0), MATCH(G60, 'Ballot Data'!$A$3:$T$3, 0))))</f>
        <v>Michael Sanchez</v>
      </c>
      <c r="I60" t="str">
        <f>IF(G60="N/A", "N/A", IF(H60='Round 2'!$A$10, "Elected", IF(H60='Round 2'!$A$7, "Excluded", IF('Round 2'!$A$4="Complete", "Complete", "Viable"))))</f>
        <v>Excluded</v>
      </c>
      <c r="J60" s="21">
        <f>IF('Round 2'!$A$4="Complete", "Complete", IF(I60="N/A", "N/A", IF(I60="Viable", "No Transfer", IF(I60="Excluded", INDEX('Round 2'!$A$12:$M$617, MATCH($A60, 'Round 2'!$A$12:$A$617, 0), 3)))))</f>
        <v>2</v>
      </c>
      <c r="K60" s="10" t="str">
        <f>IF('Round 2'!$A$4="Complete", "Complete", IF(J60="N/A", "N/A", IF(J60="No Transfer", J60, IF(INDEX('Ballot Data'!$1:$1048576, MATCH($A60, 'Ballot Data'!$A:$A, 0), MATCH(J60, 'Ballot Data'!$A$3:$U$3, 0))="", "Exhausted", INDEX('Ballot Data'!$1:$1048576, MATCH($A60, 'Ballot Data'!$A:$A, 0), MATCH(J60, 'Ballot Data'!$A$3:$U$3, 0))))))</f>
        <v>Will Danon</v>
      </c>
      <c r="L60" s="15">
        <f t="shared" si="10"/>
        <v>2</v>
      </c>
      <c r="M60" t="str">
        <f>IF(L60="Complete", L60, IF(L60="N/A", "N/A", INDEX('Ballot Data'!$1:$1048576, MATCH($A60, 'Ballot Data'!$A:$A, 0), MATCH(L60, 'Ballot Data'!$A$3:$T$3, 0))))</f>
        <v>Will Danon</v>
      </c>
      <c r="N60" t="str">
        <f>IF(L60="N/A", "N/A", IF(M60='Round 3'!$A$10, "Elected", IF(M60='Round 3'!$A$7, "Excluded", IF('Round 3'!$A$4="Complete", "Complete", "Viable"))))</f>
        <v>Complete</v>
      </c>
      <c r="O60" s="21" t="str">
        <f>IF('Round 3'!$A$4="Complete", "Complete", IF(N60="N/A", "N/A", IF(N60="Viable", "No Transfer", IF(N60="Excluded", INDEX('Round 3'!$A$12:$M$617, MATCH($A60, 'Round 3'!$A$12:$A$617, 0), 3)))))</f>
        <v>Complete</v>
      </c>
      <c r="P60" s="10" t="str">
        <f>IF('Round 3'!$A$4="Complete", "Complete", IF(O60="N/A", "N/A", IF(O60="No Transfer", O60, IF(INDEX('Ballot Data'!$1:$1048576, MATCH($A60, 'Ballot Data'!$A:$A, 0), MATCH(O60, 'Ballot Data'!$A$3:$U$3, 0))="", "Exhausted", INDEX('Ballot Data'!$1:$1048576, MATCH($A60, 'Ballot Data'!$A:$A, 0), MATCH(O60, 'Ballot Data'!$A$3:$U$3, 0))))))</f>
        <v>Complete</v>
      </c>
      <c r="Q60" s="15" t="str">
        <f t="shared" si="2"/>
        <v>Complete</v>
      </c>
      <c r="R60" t="str">
        <f>IF(Q60="Complete", Q60, IF(Q60="N/A", "N/A", INDEX('Ballot Data'!$1:$1048576, MATCH($A60, 'Ballot Data'!$A:$A, 0), MATCH(Q60, 'Ballot Data'!$A$3:$T$3, 0))))</f>
        <v>Complete</v>
      </c>
      <c r="S60" t="str">
        <f>IF(Q60="N/A", "N/A", IF(R60='Round 4'!$A$10, "Elected", IF(R60='Round 4'!$A$7, "Excluded", IF('Round 4'!$A$4="Complete", "Complete", "Viable"))))</f>
        <v>Complete</v>
      </c>
      <c r="T60" s="21" t="str">
        <f>IF('Round 4'!$A$4="Complete", "Complete", IF(S60="N/A", "N/A", IF(S60="Viable", "No Transfer", IF(S60="Excluded", INDEX('Round 4'!$A$12:$M$617, MATCH($A60, 'Round 4'!$A$12:$A$617, 0), 3)))))</f>
        <v>Complete</v>
      </c>
      <c r="U60" s="10" t="str">
        <f>IF('Round 4'!$A$4="Complete", "Complete", IF(T60="N/A", "N/A", IF(T60="No Transfer", T60, IF(INDEX('Ballot Data'!$1:$1048576, MATCH($A60, 'Ballot Data'!$A:$A, 0), MATCH(T60, 'Ballot Data'!$A$3:$U$3, 0))="", "Exhausted", INDEX('Ballot Data'!$1:$1048576, MATCH($A60, 'Ballot Data'!$A:$A, 0), MATCH(T60, 'Ballot Data'!$A$3:$U$3, 0))))))</f>
        <v>Complete</v>
      </c>
      <c r="V60" s="15" t="str">
        <f t="shared" si="3"/>
        <v>Complete</v>
      </c>
      <c r="W60" t="str">
        <f>IF(V60="Complete", V60, IF(V60="N/A", "N/A", INDEX('Ballot Data'!$1:$1048576, MATCH($A60, 'Ballot Data'!$A:$A, 0), MATCH(V60, 'Ballot Data'!$A$3:$T$3, 0))))</f>
        <v>Complete</v>
      </c>
      <c r="X60" t="str">
        <f>IF(V60="N/A", "N/A", IF(W60='Round 5'!$A$10, "Elected", IF(W60='Round 5'!$A$7, "Excluded", IF('Round 5'!$A$4="Complete", "Complete", "Viable"))))</f>
        <v>Complete</v>
      </c>
      <c r="Y60" s="21" t="str">
        <f>IF('Round 5'!$A$4="Complete", "Complete", IF(X60="N/A", "N/A", IF(X60="Viable", "No Transfer", IF(X60="Excluded", INDEX('Round 5'!$A$12:$M$617, MATCH($A60, 'Round 5'!$A$12:$A$617, 0), 3)))))</f>
        <v>Complete</v>
      </c>
      <c r="Z60" s="10" t="str">
        <f>IF('Round 5'!$A$4="Complete", "Complete", IF(Y60="N/A", "N/A", IF(Y60="No Transfer", Y60, IF(INDEX('Ballot Data'!$1:$1048576, MATCH($A60, 'Ballot Data'!$A:$A, 0), MATCH(Y60, 'Ballot Data'!$A$3:$U$3, 0))="", "Exhausted", INDEX('Ballot Data'!$1:$1048576, MATCH($A60, 'Ballot Data'!$A:$A, 0), MATCH(Y60, 'Ballot Data'!$A$3:$U$3, 0))))))</f>
        <v>Complete</v>
      </c>
      <c r="AA60" s="15" t="str">
        <f t="shared" si="4"/>
        <v>Complete</v>
      </c>
      <c r="AB60" t="str">
        <f>IF(AA60="Complete", AA60, IF(AA60="N/A", "N/A", INDEX('Ballot Data'!$1:$1048576, MATCH($A60, 'Ballot Data'!$A:$A, 0), MATCH(AA60, 'Ballot Data'!$A$3:$T$3, 0))))</f>
        <v>Complete</v>
      </c>
      <c r="AC60" t="str">
        <f>IF(AA60="N/A", "N/A", IF(AB60='Round 6'!$A$10, "Elected", IF(AB60='Round 6'!$A$7, "Excluded", IF('Round 6'!$A$4="Complete", "Complete", "Viable"))))</f>
        <v>Complete</v>
      </c>
      <c r="AD60" s="21" t="str">
        <f>IF('Round 6'!$A$4="Complete", "Complete", IF(AC60="N/A", "N/A", IF(AC60="Viable", "No Transfer", IF(AC60="Excluded", INDEX('Round 6'!$A$12:$M$617, MATCH($A60, 'Round 6'!$A$12:$A$617, 0), 3)))))</f>
        <v>Complete</v>
      </c>
      <c r="AE60" s="10" t="str">
        <f>IF('Round 6'!$A$4="Complete", "Complete", IF(AD60="N/A", "N/A", IF(AD60="No Transfer", AD60, IF(INDEX('Ballot Data'!$1:$1048576, MATCH($A60, 'Ballot Data'!$A:$A, 0), MATCH(AD60, 'Ballot Data'!$A$3:$U$3, 0))="", "Exhausted", INDEX('Ballot Data'!$1:$1048576, MATCH($A60, 'Ballot Data'!$A:$A, 0), MATCH(AD60, 'Ballot Data'!$A$3:$U$3, 0))))))</f>
        <v>Complete</v>
      </c>
      <c r="AF60" s="15" t="str">
        <f t="shared" si="5"/>
        <v>Complete</v>
      </c>
      <c r="AG60" t="str">
        <f>IF(AF60="Complete", AF60, IF(AF60="N/A", "N/A", INDEX('Ballot Data'!$1:$1048576, MATCH($A60, 'Ballot Data'!$A:$A, 0), MATCH(AF60, 'Ballot Data'!$A$3:$T$3, 0))))</f>
        <v>Complete</v>
      </c>
      <c r="AH60" t="str">
        <f>IF(AF60="N/A", "N/A", IF(AG60='Round 7'!$A$10, "Elected", IF(AG60='Round 7'!$A$7, "Excluded", IF('Round 7'!$A$4="Complete", "Complete", "Viable"))))</f>
        <v>Complete</v>
      </c>
      <c r="AI60" s="21" t="str">
        <f>IF('Round 7'!$A$4="Complete", "Complete", IF(AH60="N/A", "N/A", IF(AH60="Viable", "No Transfer", IF(AH60="Excluded", INDEX('Round 7'!$A$12:$M$617, MATCH($A60, 'Round 7'!$A$12:$A$617, 0), 3)))))</f>
        <v>Complete</v>
      </c>
      <c r="AJ60" s="10" t="str">
        <f>IF('Round 7'!$A$4="Complete", "Complete", IF(AI60="N/A", "N/A", IF(AI60="No Transfer", AI60, IF(INDEX('Ballot Data'!$1:$1048576, MATCH($A60, 'Ballot Data'!$A:$A, 0), MATCH(AI60, 'Ballot Data'!$A$3:$U$3, 0))="", "Exhausted", INDEX('Ballot Data'!$1:$1048576, MATCH($A60, 'Ballot Data'!$A:$A, 0), MATCH(AI60, 'Ballot Data'!$A$3:$U$3, 0))))))</f>
        <v>Complete</v>
      </c>
      <c r="AK60" s="15" t="str">
        <f t="shared" si="6"/>
        <v>Complete</v>
      </c>
      <c r="AL60" t="str">
        <f>IF(AK60="Complete", AK60, IF(AK60="N/A", "N/A", INDEX('Ballot Data'!$1:$1048576, MATCH($A60, 'Ballot Data'!$A:$A, 0), MATCH(AK60, 'Ballot Data'!$A$3:$T$3, 0))))</f>
        <v>Complete</v>
      </c>
      <c r="AM60" t="str">
        <f>IF(AK60="N/A", "N/A", IF(AL60='Round 8'!$A$10, "Elected", IF(AL60='Round 8'!$A$7, "Excluded", IF('Round 8'!$A$4="Complete", "Complete", "Viable"))))</f>
        <v>Complete</v>
      </c>
      <c r="AN60" s="21" t="str">
        <f>IF('Round 8'!$A$4="Complete", "Complete", IF(AM60="N/A", "N/A", IF(AM60="Viable", "No Transfer", IF(AM60="Excluded", INDEX('Round 8'!$A$12:$M$617, MATCH($A60, 'Round 8'!$A$12:$A$617, 0), 3)))))</f>
        <v>Complete</v>
      </c>
      <c r="AO60" s="10" t="str">
        <f>IF('Round 8'!$A$4="Complete", "Complete", IF(AN60="N/A", "N/A", IF(AN60="No Transfer", AN60, IF(INDEX('Ballot Data'!$1:$1048576, MATCH($A60, 'Ballot Data'!$A:$A, 0), MATCH(AN60, 'Ballot Data'!$A$3:$U$3, 0))="", "Exhausted", INDEX('Ballot Data'!$1:$1048576, MATCH($A60, 'Ballot Data'!$A:$A, 0), MATCH(AN60, 'Ballot Data'!$A$3:$U$3, 0))))))</f>
        <v>Complete</v>
      </c>
      <c r="AP60" s="15" t="str">
        <f t="shared" si="7"/>
        <v>Complete</v>
      </c>
      <c r="AQ60" t="str">
        <f>IF(AP60="Complete", AP60, IF(AP60="N/A", "N/A", INDEX('Ballot Data'!$1:$1048576, MATCH($A60, 'Ballot Data'!$A:$A, 0), MATCH(AP60, 'Ballot Data'!$A$3:$T$3, 0))))</f>
        <v>Complete</v>
      </c>
      <c r="AR60" t="str">
        <f>IF(AP60="N/A", "N/A", IF(AQ60='Round 9'!$A$10, "Elected", IF(AQ60='Round 9'!$A$7, "Excluded", IF('Round 9'!$A$4="Complete", "Complete", "Viable"))))</f>
        <v>Complete</v>
      </c>
      <c r="AS60" s="21" t="str">
        <f>IF('Round 9'!$A$4="Complete", "Complete", IF(AR60="N/A", "N/A", IF(AR60="Viable", "No Transfer", IF(AR60="Excluded", INDEX('Round 9'!$A$12:$M$617, MATCH($A60, 'Round 9'!$A$12:$A$617, 0), 3)))))</f>
        <v>Complete</v>
      </c>
      <c r="AT60" s="10" t="str">
        <f>IF('Round 9'!$A$4="Complete", "Complete", IF(AS60="N/A", "N/A", IF(AS60="No Transfer", AS60, IF(INDEX('Ballot Data'!$1:$1048576, MATCH($A60, 'Ballot Data'!$A:$A, 0), MATCH(AS60, 'Ballot Data'!$A$3:$U$3, 0))="", "Exhausted", INDEX('Ballot Data'!$1:$1048576, MATCH($A60, 'Ballot Data'!$A:$A, 0), MATCH(AS60, 'Ballot Data'!$A$3:$U$3, 0))))))</f>
        <v>Complete</v>
      </c>
      <c r="AU60" s="15" t="str">
        <f t="shared" si="8"/>
        <v>Complete</v>
      </c>
      <c r="AV60" t="str">
        <f>IF(AU60="Complete", AU60, IF(AU60="N/A", "N/A", INDEX('Ballot Data'!$1:$1048576, MATCH($A60, 'Ballot Data'!$A:$A, 0), MATCH(AU60, 'Ballot Data'!$A$3:$T$3, 0))))</f>
        <v>Complete</v>
      </c>
      <c r="AW60" t="str">
        <f>IF(AU60="N/A", "N/A", IF(AV60='Round 10'!$A$10, "Elected", IF(AV60='Round 10'!$A$7, "Excluded", IF('Round 10'!$A$4="Complete", "Complete", "Viable"))))</f>
        <v>Complete</v>
      </c>
      <c r="AX60" s="21" t="str">
        <f>IF('Round 10'!$A$4="Complete", "Complete", IF(AW60="N/A", "N/A", IF(AW60="Viable", "No Transfer", IF(AW60="Excluded", INDEX('Round 10'!$A$12:$M$617, MATCH($A60, 'Round 10'!$A$12:$A$617, 0), 3)))))</f>
        <v>Complete</v>
      </c>
      <c r="AY60" s="10" t="str">
        <f>IF('Round 10'!$A$4="Complete", "Complete", IF(AX60="N/A", "N/A", IF(AX60="No Transfer", AX60, IF(INDEX('Ballot Data'!$1:$1048576, MATCH($A60, 'Ballot Data'!$A:$A, 0), MATCH(AX60, 'Ballot Data'!$A$3:$U$3, 0))="", "Exhausted", INDEX('Ballot Data'!$1:$1048576, MATCH($A60, 'Ballot Data'!$A:$A, 0), MATCH(AX60, 'Ballot Data'!$A$3:$U$3, 0))))))</f>
        <v>Complete</v>
      </c>
    </row>
    <row r="61" spans="1:51" x14ac:dyDescent="0.25">
      <c r="A61">
        <f>'Ballot Data'!A62</f>
        <v>450</v>
      </c>
      <c r="B61">
        <v>1</v>
      </c>
      <c r="C61" t="str">
        <f>INDEX('Ballot Data'!$1:$1048576, MATCH($A61, 'Ballot Data'!$A:$A, 0), MATCH(B61, 'Ballot Data'!$A$3:$T$3, 0))</f>
        <v>Will Danon</v>
      </c>
      <c r="D61" t="str">
        <f>IF(C61='Round 1'!$A$10, "Elected", IF(C61='Round 1'!$A$7, "Excluded", IF('Round 1'!$A$4="Complete", "Complete", "Viable")))</f>
        <v>Viable</v>
      </c>
      <c r="E61" s="21" t="str">
        <f>IF('Round 1'!$A$4="Complete", "Complete", IF(D61="N/A", "N/A", IF(D61="Viable", "No Transfer", IF(D61="Excluded", INDEX('Round 1'!$A$12:$M$617, MATCH($A61, 'Round 1'!$A$12:$A$617, 0), 3)))))</f>
        <v>No Transfer</v>
      </c>
      <c r="F61" s="10" t="str">
        <f>IF('Round 1'!$A$4="Complete", "Complete", IF(E61="N/A", "N/A", IF(E61="No Transfer", E61, IF(INDEX('Ballot Data'!$1:$1048576, MATCH($A61, 'Ballot Data'!$A:$A, 0), MATCH(E61, 'Ballot Data'!$A$3:$U$3, 0))="", "Exhausted", INDEX('Ballot Data'!$1:$1048576, MATCH($A61, 'Ballot Data'!$A:$A, 0), MATCH(E61, 'Ballot Data'!$A$3:$U$3, 0))))))</f>
        <v>No Transfer</v>
      </c>
      <c r="G61" s="15">
        <f t="shared" si="9"/>
        <v>1</v>
      </c>
      <c r="H61" t="str">
        <f>IF(G61="Complete", G61, IF(G61="N/A", "N/A", INDEX('Ballot Data'!$1:$1048576, MATCH($A61, 'Ballot Data'!$A:$A, 0), MATCH(G61, 'Ballot Data'!$A$3:$T$3, 0))))</f>
        <v>Will Danon</v>
      </c>
      <c r="I61" t="str">
        <f>IF(G61="N/A", "N/A", IF(H61='Round 2'!$A$10, "Elected", IF(H61='Round 2'!$A$7, "Excluded", IF('Round 2'!$A$4="Complete", "Complete", "Viable"))))</f>
        <v>Viable</v>
      </c>
      <c r="J61" s="21" t="str">
        <f>IF('Round 2'!$A$4="Complete", "Complete", IF(I61="N/A", "N/A", IF(I61="Viable", "No Transfer", IF(I61="Excluded", INDEX('Round 2'!$A$12:$M$617, MATCH($A61, 'Round 2'!$A$12:$A$617, 0), 3)))))</f>
        <v>No Transfer</v>
      </c>
      <c r="K61" s="10" t="str">
        <f>IF('Round 2'!$A$4="Complete", "Complete", IF(J61="N/A", "N/A", IF(J61="No Transfer", J61, IF(INDEX('Ballot Data'!$1:$1048576, MATCH($A61, 'Ballot Data'!$A:$A, 0), MATCH(J61, 'Ballot Data'!$A$3:$U$3, 0))="", "Exhausted", INDEX('Ballot Data'!$1:$1048576, MATCH($A61, 'Ballot Data'!$A:$A, 0), MATCH(J61, 'Ballot Data'!$A$3:$U$3, 0))))))</f>
        <v>No Transfer</v>
      </c>
      <c r="L61" s="15">
        <f t="shared" si="10"/>
        <v>1</v>
      </c>
      <c r="M61" t="str">
        <f>IF(L61="Complete", L61, IF(L61="N/A", "N/A", INDEX('Ballot Data'!$1:$1048576, MATCH($A61, 'Ballot Data'!$A:$A, 0), MATCH(L61, 'Ballot Data'!$A$3:$T$3, 0))))</f>
        <v>Will Danon</v>
      </c>
      <c r="N61" t="str">
        <f>IF(L61="N/A", "N/A", IF(M61='Round 3'!$A$10, "Elected", IF(M61='Round 3'!$A$7, "Excluded", IF('Round 3'!$A$4="Complete", "Complete", "Viable"))))</f>
        <v>Complete</v>
      </c>
      <c r="O61" s="21" t="str">
        <f>IF('Round 3'!$A$4="Complete", "Complete", IF(N61="N/A", "N/A", IF(N61="Viable", "No Transfer", IF(N61="Excluded", INDEX('Round 3'!$A$12:$M$617, MATCH($A61, 'Round 3'!$A$12:$A$617, 0), 3)))))</f>
        <v>Complete</v>
      </c>
      <c r="P61" s="10" t="str">
        <f>IF('Round 3'!$A$4="Complete", "Complete", IF(O61="N/A", "N/A", IF(O61="No Transfer", O61, IF(INDEX('Ballot Data'!$1:$1048576, MATCH($A61, 'Ballot Data'!$A:$A, 0), MATCH(O61, 'Ballot Data'!$A$3:$U$3, 0))="", "Exhausted", INDEX('Ballot Data'!$1:$1048576, MATCH($A61, 'Ballot Data'!$A:$A, 0), MATCH(O61, 'Ballot Data'!$A$3:$U$3, 0))))))</f>
        <v>Complete</v>
      </c>
      <c r="Q61" s="15" t="str">
        <f t="shared" si="2"/>
        <v>Complete</v>
      </c>
      <c r="R61" t="str">
        <f>IF(Q61="Complete", Q61, IF(Q61="N/A", "N/A", INDEX('Ballot Data'!$1:$1048576, MATCH($A61, 'Ballot Data'!$A:$A, 0), MATCH(Q61, 'Ballot Data'!$A$3:$T$3, 0))))</f>
        <v>Complete</v>
      </c>
      <c r="S61" t="str">
        <f>IF(Q61="N/A", "N/A", IF(R61='Round 4'!$A$10, "Elected", IF(R61='Round 4'!$A$7, "Excluded", IF('Round 4'!$A$4="Complete", "Complete", "Viable"))))</f>
        <v>Complete</v>
      </c>
      <c r="T61" s="21" t="str">
        <f>IF('Round 4'!$A$4="Complete", "Complete", IF(S61="N/A", "N/A", IF(S61="Viable", "No Transfer", IF(S61="Excluded", INDEX('Round 4'!$A$12:$M$617, MATCH($A61, 'Round 4'!$A$12:$A$617, 0), 3)))))</f>
        <v>Complete</v>
      </c>
      <c r="U61" s="10" t="str">
        <f>IF('Round 4'!$A$4="Complete", "Complete", IF(T61="N/A", "N/A", IF(T61="No Transfer", T61, IF(INDEX('Ballot Data'!$1:$1048576, MATCH($A61, 'Ballot Data'!$A:$A, 0), MATCH(T61, 'Ballot Data'!$A$3:$U$3, 0))="", "Exhausted", INDEX('Ballot Data'!$1:$1048576, MATCH($A61, 'Ballot Data'!$A:$A, 0), MATCH(T61, 'Ballot Data'!$A$3:$U$3, 0))))))</f>
        <v>Complete</v>
      </c>
      <c r="V61" s="15" t="str">
        <f t="shared" si="3"/>
        <v>Complete</v>
      </c>
      <c r="W61" t="str">
        <f>IF(V61="Complete", V61, IF(V61="N/A", "N/A", INDEX('Ballot Data'!$1:$1048576, MATCH($A61, 'Ballot Data'!$A:$A, 0), MATCH(V61, 'Ballot Data'!$A$3:$T$3, 0))))</f>
        <v>Complete</v>
      </c>
      <c r="X61" t="str">
        <f>IF(V61="N/A", "N/A", IF(W61='Round 5'!$A$10, "Elected", IF(W61='Round 5'!$A$7, "Excluded", IF('Round 5'!$A$4="Complete", "Complete", "Viable"))))</f>
        <v>Complete</v>
      </c>
      <c r="Y61" s="21" t="str">
        <f>IF('Round 5'!$A$4="Complete", "Complete", IF(X61="N/A", "N/A", IF(X61="Viable", "No Transfer", IF(X61="Excluded", INDEX('Round 5'!$A$12:$M$617, MATCH($A61, 'Round 5'!$A$12:$A$617, 0), 3)))))</f>
        <v>Complete</v>
      </c>
      <c r="Z61" s="10" t="str">
        <f>IF('Round 5'!$A$4="Complete", "Complete", IF(Y61="N/A", "N/A", IF(Y61="No Transfer", Y61, IF(INDEX('Ballot Data'!$1:$1048576, MATCH($A61, 'Ballot Data'!$A:$A, 0), MATCH(Y61, 'Ballot Data'!$A$3:$U$3, 0))="", "Exhausted", INDEX('Ballot Data'!$1:$1048576, MATCH($A61, 'Ballot Data'!$A:$A, 0), MATCH(Y61, 'Ballot Data'!$A$3:$U$3, 0))))))</f>
        <v>Complete</v>
      </c>
      <c r="AA61" s="15" t="str">
        <f t="shared" si="4"/>
        <v>Complete</v>
      </c>
      <c r="AB61" t="str">
        <f>IF(AA61="Complete", AA61, IF(AA61="N/A", "N/A", INDEX('Ballot Data'!$1:$1048576, MATCH($A61, 'Ballot Data'!$A:$A, 0), MATCH(AA61, 'Ballot Data'!$A$3:$T$3, 0))))</f>
        <v>Complete</v>
      </c>
      <c r="AC61" t="str">
        <f>IF(AA61="N/A", "N/A", IF(AB61='Round 6'!$A$10, "Elected", IF(AB61='Round 6'!$A$7, "Excluded", IF('Round 6'!$A$4="Complete", "Complete", "Viable"))))</f>
        <v>Complete</v>
      </c>
      <c r="AD61" s="21" t="str">
        <f>IF('Round 6'!$A$4="Complete", "Complete", IF(AC61="N/A", "N/A", IF(AC61="Viable", "No Transfer", IF(AC61="Excluded", INDEX('Round 6'!$A$12:$M$617, MATCH($A61, 'Round 6'!$A$12:$A$617, 0), 3)))))</f>
        <v>Complete</v>
      </c>
      <c r="AE61" s="10" t="str">
        <f>IF('Round 6'!$A$4="Complete", "Complete", IF(AD61="N/A", "N/A", IF(AD61="No Transfer", AD61, IF(INDEX('Ballot Data'!$1:$1048576, MATCH($A61, 'Ballot Data'!$A:$A, 0), MATCH(AD61, 'Ballot Data'!$A$3:$U$3, 0))="", "Exhausted", INDEX('Ballot Data'!$1:$1048576, MATCH($A61, 'Ballot Data'!$A:$A, 0), MATCH(AD61, 'Ballot Data'!$A$3:$U$3, 0))))))</f>
        <v>Complete</v>
      </c>
      <c r="AF61" s="15" t="str">
        <f t="shared" si="5"/>
        <v>Complete</v>
      </c>
      <c r="AG61" t="str">
        <f>IF(AF61="Complete", AF61, IF(AF61="N/A", "N/A", INDEX('Ballot Data'!$1:$1048576, MATCH($A61, 'Ballot Data'!$A:$A, 0), MATCH(AF61, 'Ballot Data'!$A$3:$T$3, 0))))</f>
        <v>Complete</v>
      </c>
      <c r="AH61" t="str">
        <f>IF(AF61="N/A", "N/A", IF(AG61='Round 7'!$A$10, "Elected", IF(AG61='Round 7'!$A$7, "Excluded", IF('Round 7'!$A$4="Complete", "Complete", "Viable"))))</f>
        <v>Complete</v>
      </c>
      <c r="AI61" s="21" t="str">
        <f>IF('Round 7'!$A$4="Complete", "Complete", IF(AH61="N/A", "N/A", IF(AH61="Viable", "No Transfer", IF(AH61="Excluded", INDEX('Round 7'!$A$12:$M$617, MATCH($A61, 'Round 7'!$A$12:$A$617, 0), 3)))))</f>
        <v>Complete</v>
      </c>
      <c r="AJ61" s="10" t="str">
        <f>IF('Round 7'!$A$4="Complete", "Complete", IF(AI61="N/A", "N/A", IF(AI61="No Transfer", AI61, IF(INDEX('Ballot Data'!$1:$1048576, MATCH($A61, 'Ballot Data'!$A:$A, 0), MATCH(AI61, 'Ballot Data'!$A$3:$U$3, 0))="", "Exhausted", INDEX('Ballot Data'!$1:$1048576, MATCH($A61, 'Ballot Data'!$A:$A, 0), MATCH(AI61, 'Ballot Data'!$A$3:$U$3, 0))))))</f>
        <v>Complete</v>
      </c>
      <c r="AK61" s="15" t="str">
        <f t="shared" si="6"/>
        <v>Complete</v>
      </c>
      <c r="AL61" t="str">
        <f>IF(AK61="Complete", AK61, IF(AK61="N/A", "N/A", INDEX('Ballot Data'!$1:$1048576, MATCH($A61, 'Ballot Data'!$A:$A, 0), MATCH(AK61, 'Ballot Data'!$A$3:$T$3, 0))))</f>
        <v>Complete</v>
      </c>
      <c r="AM61" t="str">
        <f>IF(AK61="N/A", "N/A", IF(AL61='Round 8'!$A$10, "Elected", IF(AL61='Round 8'!$A$7, "Excluded", IF('Round 8'!$A$4="Complete", "Complete", "Viable"))))</f>
        <v>Complete</v>
      </c>
      <c r="AN61" s="21" t="str">
        <f>IF('Round 8'!$A$4="Complete", "Complete", IF(AM61="N/A", "N/A", IF(AM61="Viable", "No Transfer", IF(AM61="Excluded", INDEX('Round 8'!$A$12:$M$617, MATCH($A61, 'Round 8'!$A$12:$A$617, 0), 3)))))</f>
        <v>Complete</v>
      </c>
      <c r="AO61" s="10" t="str">
        <f>IF('Round 8'!$A$4="Complete", "Complete", IF(AN61="N/A", "N/A", IF(AN61="No Transfer", AN61, IF(INDEX('Ballot Data'!$1:$1048576, MATCH($A61, 'Ballot Data'!$A:$A, 0), MATCH(AN61, 'Ballot Data'!$A$3:$U$3, 0))="", "Exhausted", INDEX('Ballot Data'!$1:$1048576, MATCH($A61, 'Ballot Data'!$A:$A, 0), MATCH(AN61, 'Ballot Data'!$A$3:$U$3, 0))))))</f>
        <v>Complete</v>
      </c>
      <c r="AP61" s="15" t="str">
        <f t="shared" si="7"/>
        <v>Complete</v>
      </c>
      <c r="AQ61" t="str">
        <f>IF(AP61="Complete", AP61, IF(AP61="N/A", "N/A", INDEX('Ballot Data'!$1:$1048576, MATCH($A61, 'Ballot Data'!$A:$A, 0), MATCH(AP61, 'Ballot Data'!$A$3:$T$3, 0))))</f>
        <v>Complete</v>
      </c>
      <c r="AR61" t="str">
        <f>IF(AP61="N/A", "N/A", IF(AQ61='Round 9'!$A$10, "Elected", IF(AQ61='Round 9'!$A$7, "Excluded", IF('Round 9'!$A$4="Complete", "Complete", "Viable"))))</f>
        <v>Complete</v>
      </c>
      <c r="AS61" s="21" t="str">
        <f>IF('Round 9'!$A$4="Complete", "Complete", IF(AR61="N/A", "N/A", IF(AR61="Viable", "No Transfer", IF(AR61="Excluded", INDEX('Round 9'!$A$12:$M$617, MATCH($A61, 'Round 9'!$A$12:$A$617, 0), 3)))))</f>
        <v>Complete</v>
      </c>
      <c r="AT61" s="10" t="str">
        <f>IF('Round 9'!$A$4="Complete", "Complete", IF(AS61="N/A", "N/A", IF(AS61="No Transfer", AS61, IF(INDEX('Ballot Data'!$1:$1048576, MATCH($A61, 'Ballot Data'!$A:$A, 0), MATCH(AS61, 'Ballot Data'!$A$3:$U$3, 0))="", "Exhausted", INDEX('Ballot Data'!$1:$1048576, MATCH($A61, 'Ballot Data'!$A:$A, 0), MATCH(AS61, 'Ballot Data'!$A$3:$U$3, 0))))))</f>
        <v>Complete</v>
      </c>
      <c r="AU61" s="15" t="str">
        <f t="shared" si="8"/>
        <v>Complete</v>
      </c>
      <c r="AV61" t="str">
        <f>IF(AU61="Complete", AU61, IF(AU61="N/A", "N/A", INDEX('Ballot Data'!$1:$1048576, MATCH($A61, 'Ballot Data'!$A:$A, 0), MATCH(AU61, 'Ballot Data'!$A$3:$T$3, 0))))</f>
        <v>Complete</v>
      </c>
      <c r="AW61" t="str">
        <f>IF(AU61="N/A", "N/A", IF(AV61='Round 10'!$A$10, "Elected", IF(AV61='Round 10'!$A$7, "Excluded", IF('Round 10'!$A$4="Complete", "Complete", "Viable"))))</f>
        <v>Complete</v>
      </c>
      <c r="AX61" s="21" t="str">
        <f>IF('Round 10'!$A$4="Complete", "Complete", IF(AW61="N/A", "N/A", IF(AW61="Viable", "No Transfer", IF(AW61="Excluded", INDEX('Round 10'!$A$12:$M$617, MATCH($A61, 'Round 10'!$A$12:$A$617, 0), 3)))))</f>
        <v>Complete</v>
      </c>
      <c r="AY61" s="10" t="str">
        <f>IF('Round 10'!$A$4="Complete", "Complete", IF(AX61="N/A", "N/A", IF(AX61="No Transfer", AX61, IF(INDEX('Ballot Data'!$1:$1048576, MATCH($A61, 'Ballot Data'!$A:$A, 0), MATCH(AX61, 'Ballot Data'!$A$3:$U$3, 0))="", "Exhausted", INDEX('Ballot Data'!$1:$1048576, MATCH($A61, 'Ballot Data'!$A:$A, 0), MATCH(AX61, 'Ballot Data'!$A$3:$U$3, 0))))))</f>
        <v>Complete</v>
      </c>
    </row>
    <row r="62" spans="1:51" x14ac:dyDescent="0.25">
      <c r="A62">
        <f>'Ballot Data'!A63</f>
        <v>382</v>
      </c>
      <c r="B62">
        <v>1</v>
      </c>
      <c r="C62" t="str">
        <f>INDEX('Ballot Data'!$1:$1048576, MATCH($A62, 'Ballot Data'!$A:$A, 0), MATCH(B62, 'Ballot Data'!$A$3:$T$3, 0))</f>
        <v>Will Danon</v>
      </c>
      <c r="D62" t="str">
        <f>IF(C62='Round 1'!$A$10, "Elected", IF(C62='Round 1'!$A$7, "Excluded", IF('Round 1'!$A$4="Complete", "Complete", "Viable")))</f>
        <v>Viable</v>
      </c>
      <c r="E62" s="21" t="str">
        <f>IF('Round 1'!$A$4="Complete", "Complete", IF(D62="N/A", "N/A", IF(D62="Viable", "No Transfer", IF(D62="Excluded", INDEX('Round 1'!$A$12:$M$617, MATCH($A62, 'Round 1'!$A$12:$A$617, 0), 3)))))</f>
        <v>No Transfer</v>
      </c>
      <c r="F62" s="10" t="str">
        <f>IF('Round 1'!$A$4="Complete", "Complete", IF(E62="N/A", "N/A", IF(E62="No Transfer", E62, IF(INDEX('Ballot Data'!$1:$1048576, MATCH($A62, 'Ballot Data'!$A:$A, 0), MATCH(E62, 'Ballot Data'!$A$3:$U$3, 0))="", "Exhausted", INDEX('Ballot Data'!$1:$1048576, MATCH($A62, 'Ballot Data'!$A:$A, 0), MATCH(E62, 'Ballot Data'!$A$3:$U$3, 0))))))</f>
        <v>No Transfer</v>
      </c>
      <c r="G62" s="15">
        <f t="shared" si="9"/>
        <v>1</v>
      </c>
      <c r="H62" t="str">
        <f>IF(G62="Complete", G62, IF(G62="N/A", "N/A", INDEX('Ballot Data'!$1:$1048576, MATCH($A62, 'Ballot Data'!$A:$A, 0), MATCH(G62, 'Ballot Data'!$A$3:$T$3, 0))))</f>
        <v>Will Danon</v>
      </c>
      <c r="I62" t="str">
        <f>IF(G62="N/A", "N/A", IF(H62='Round 2'!$A$10, "Elected", IF(H62='Round 2'!$A$7, "Excluded", IF('Round 2'!$A$4="Complete", "Complete", "Viable"))))</f>
        <v>Viable</v>
      </c>
      <c r="J62" s="21" t="str">
        <f>IF('Round 2'!$A$4="Complete", "Complete", IF(I62="N/A", "N/A", IF(I62="Viable", "No Transfer", IF(I62="Excluded", INDEX('Round 2'!$A$12:$M$617, MATCH($A62, 'Round 2'!$A$12:$A$617, 0), 3)))))</f>
        <v>No Transfer</v>
      </c>
      <c r="K62" s="10" t="str">
        <f>IF('Round 2'!$A$4="Complete", "Complete", IF(J62="N/A", "N/A", IF(J62="No Transfer", J62, IF(INDEX('Ballot Data'!$1:$1048576, MATCH($A62, 'Ballot Data'!$A:$A, 0), MATCH(J62, 'Ballot Data'!$A$3:$U$3, 0))="", "Exhausted", INDEX('Ballot Data'!$1:$1048576, MATCH($A62, 'Ballot Data'!$A:$A, 0), MATCH(J62, 'Ballot Data'!$A$3:$U$3, 0))))))</f>
        <v>No Transfer</v>
      </c>
      <c r="L62" s="15">
        <f t="shared" si="10"/>
        <v>1</v>
      </c>
      <c r="M62" t="str">
        <f>IF(L62="Complete", L62, IF(L62="N/A", "N/A", INDEX('Ballot Data'!$1:$1048576, MATCH($A62, 'Ballot Data'!$A:$A, 0), MATCH(L62, 'Ballot Data'!$A$3:$T$3, 0))))</f>
        <v>Will Danon</v>
      </c>
      <c r="N62" t="str">
        <f>IF(L62="N/A", "N/A", IF(M62='Round 3'!$A$10, "Elected", IF(M62='Round 3'!$A$7, "Excluded", IF('Round 3'!$A$4="Complete", "Complete", "Viable"))))</f>
        <v>Complete</v>
      </c>
      <c r="O62" s="21" t="str">
        <f>IF('Round 3'!$A$4="Complete", "Complete", IF(N62="N/A", "N/A", IF(N62="Viable", "No Transfer", IF(N62="Excluded", INDEX('Round 3'!$A$12:$M$617, MATCH($A62, 'Round 3'!$A$12:$A$617, 0), 3)))))</f>
        <v>Complete</v>
      </c>
      <c r="P62" s="10" t="str">
        <f>IF('Round 3'!$A$4="Complete", "Complete", IF(O62="N/A", "N/A", IF(O62="No Transfer", O62, IF(INDEX('Ballot Data'!$1:$1048576, MATCH($A62, 'Ballot Data'!$A:$A, 0), MATCH(O62, 'Ballot Data'!$A$3:$U$3, 0))="", "Exhausted", INDEX('Ballot Data'!$1:$1048576, MATCH($A62, 'Ballot Data'!$A:$A, 0), MATCH(O62, 'Ballot Data'!$A$3:$U$3, 0))))))</f>
        <v>Complete</v>
      </c>
      <c r="Q62" s="15" t="str">
        <f t="shared" si="2"/>
        <v>Complete</v>
      </c>
      <c r="R62" t="str">
        <f>IF(Q62="Complete", Q62, IF(Q62="N/A", "N/A", INDEX('Ballot Data'!$1:$1048576, MATCH($A62, 'Ballot Data'!$A:$A, 0), MATCH(Q62, 'Ballot Data'!$A$3:$T$3, 0))))</f>
        <v>Complete</v>
      </c>
      <c r="S62" t="str">
        <f>IF(Q62="N/A", "N/A", IF(R62='Round 4'!$A$10, "Elected", IF(R62='Round 4'!$A$7, "Excluded", IF('Round 4'!$A$4="Complete", "Complete", "Viable"))))</f>
        <v>Complete</v>
      </c>
      <c r="T62" s="21" t="str">
        <f>IF('Round 4'!$A$4="Complete", "Complete", IF(S62="N/A", "N/A", IF(S62="Viable", "No Transfer", IF(S62="Excluded", INDEX('Round 4'!$A$12:$M$617, MATCH($A62, 'Round 4'!$A$12:$A$617, 0), 3)))))</f>
        <v>Complete</v>
      </c>
      <c r="U62" s="10" t="str">
        <f>IF('Round 4'!$A$4="Complete", "Complete", IF(T62="N/A", "N/A", IF(T62="No Transfer", T62, IF(INDEX('Ballot Data'!$1:$1048576, MATCH($A62, 'Ballot Data'!$A:$A, 0), MATCH(T62, 'Ballot Data'!$A$3:$U$3, 0))="", "Exhausted", INDEX('Ballot Data'!$1:$1048576, MATCH($A62, 'Ballot Data'!$A:$A, 0), MATCH(T62, 'Ballot Data'!$A$3:$U$3, 0))))))</f>
        <v>Complete</v>
      </c>
      <c r="V62" s="15" t="str">
        <f t="shared" si="3"/>
        <v>Complete</v>
      </c>
      <c r="W62" t="str">
        <f>IF(V62="Complete", V62, IF(V62="N/A", "N/A", INDEX('Ballot Data'!$1:$1048576, MATCH($A62, 'Ballot Data'!$A:$A, 0), MATCH(V62, 'Ballot Data'!$A$3:$T$3, 0))))</f>
        <v>Complete</v>
      </c>
      <c r="X62" t="str">
        <f>IF(V62="N/A", "N/A", IF(W62='Round 5'!$A$10, "Elected", IF(W62='Round 5'!$A$7, "Excluded", IF('Round 5'!$A$4="Complete", "Complete", "Viable"))))</f>
        <v>Complete</v>
      </c>
      <c r="Y62" s="21" t="str">
        <f>IF('Round 5'!$A$4="Complete", "Complete", IF(X62="N/A", "N/A", IF(X62="Viable", "No Transfer", IF(X62="Excluded", INDEX('Round 5'!$A$12:$M$617, MATCH($A62, 'Round 5'!$A$12:$A$617, 0), 3)))))</f>
        <v>Complete</v>
      </c>
      <c r="Z62" s="10" t="str">
        <f>IF('Round 5'!$A$4="Complete", "Complete", IF(Y62="N/A", "N/A", IF(Y62="No Transfer", Y62, IF(INDEX('Ballot Data'!$1:$1048576, MATCH($A62, 'Ballot Data'!$A:$A, 0), MATCH(Y62, 'Ballot Data'!$A$3:$U$3, 0))="", "Exhausted", INDEX('Ballot Data'!$1:$1048576, MATCH($A62, 'Ballot Data'!$A:$A, 0), MATCH(Y62, 'Ballot Data'!$A$3:$U$3, 0))))))</f>
        <v>Complete</v>
      </c>
      <c r="AA62" s="15" t="str">
        <f t="shared" si="4"/>
        <v>Complete</v>
      </c>
      <c r="AB62" t="str">
        <f>IF(AA62="Complete", AA62, IF(AA62="N/A", "N/A", INDEX('Ballot Data'!$1:$1048576, MATCH($A62, 'Ballot Data'!$A:$A, 0), MATCH(AA62, 'Ballot Data'!$A$3:$T$3, 0))))</f>
        <v>Complete</v>
      </c>
      <c r="AC62" t="str">
        <f>IF(AA62="N/A", "N/A", IF(AB62='Round 6'!$A$10, "Elected", IF(AB62='Round 6'!$A$7, "Excluded", IF('Round 6'!$A$4="Complete", "Complete", "Viable"))))</f>
        <v>Complete</v>
      </c>
      <c r="AD62" s="21" t="str">
        <f>IF('Round 6'!$A$4="Complete", "Complete", IF(AC62="N/A", "N/A", IF(AC62="Viable", "No Transfer", IF(AC62="Excluded", INDEX('Round 6'!$A$12:$M$617, MATCH($A62, 'Round 6'!$A$12:$A$617, 0), 3)))))</f>
        <v>Complete</v>
      </c>
      <c r="AE62" s="10" t="str">
        <f>IF('Round 6'!$A$4="Complete", "Complete", IF(AD62="N/A", "N/A", IF(AD62="No Transfer", AD62, IF(INDEX('Ballot Data'!$1:$1048576, MATCH($A62, 'Ballot Data'!$A:$A, 0), MATCH(AD62, 'Ballot Data'!$A$3:$U$3, 0))="", "Exhausted", INDEX('Ballot Data'!$1:$1048576, MATCH($A62, 'Ballot Data'!$A:$A, 0), MATCH(AD62, 'Ballot Data'!$A$3:$U$3, 0))))))</f>
        <v>Complete</v>
      </c>
      <c r="AF62" s="15" t="str">
        <f t="shared" si="5"/>
        <v>Complete</v>
      </c>
      <c r="AG62" t="str">
        <f>IF(AF62="Complete", AF62, IF(AF62="N/A", "N/A", INDEX('Ballot Data'!$1:$1048576, MATCH($A62, 'Ballot Data'!$A:$A, 0), MATCH(AF62, 'Ballot Data'!$A$3:$T$3, 0))))</f>
        <v>Complete</v>
      </c>
      <c r="AH62" t="str">
        <f>IF(AF62="N/A", "N/A", IF(AG62='Round 7'!$A$10, "Elected", IF(AG62='Round 7'!$A$7, "Excluded", IF('Round 7'!$A$4="Complete", "Complete", "Viable"))))</f>
        <v>Complete</v>
      </c>
      <c r="AI62" s="21" t="str">
        <f>IF('Round 7'!$A$4="Complete", "Complete", IF(AH62="N/A", "N/A", IF(AH62="Viable", "No Transfer", IF(AH62="Excluded", INDEX('Round 7'!$A$12:$M$617, MATCH($A62, 'Round 7'!$A$12:$A$617, 0), 3)))))</f>
        <v>Complete</v>
      </c>
      <c r="AJ62" s="10" t="str">
        <f>IF('Round 7'!$A$4="Complete", "Complete", IF(AI62="N/A", "N/A", IF(AI62="No Transfer", AI62, IF(INDEX('Ballot Data'!$1:$1048576, MATCH($A62, 'Ballot Data'!$A:$A, 0), MATCH(AI62, 'Ballot Data'!$A$3:$U$3, 0))="", "Exhausted", INDEX('Ballot Data'!$1:$1048576, MATCH($A62, 'Ballot Data'!$A:$A, 0), MATCH(AI62, 'Ballot Data'!$A$3:$U$3, 0))))))</f>
        <v>Complete</v>
      </c>
      <c r="AK62" s="15" t="str">
        <f t="shared" si="6"/>
        <v>Complete</v>
      </c>
      <c r="AL62" t="str">
        <f>IF(AK62="Complete", AK62, IF(AK62="N/A", "N/A", INDEX('Ballot Data'!$1:$1048576, MATCH($A62, 'Ballot Data'!$A:$A, 0), MATCH(AK62, 'Ballot Data'!$A$3:$T$3, 0))))</f>
        <v>Complete</v>
      </c>
      <c r="AM62" t="str">
        <f>IF(AK62="N/A", "N/A", IF(AL62='Round 8'!$A$10, "Elected", IF(AL62='Round 8'!$A$7, "Excluded", IF('Round 8'!$A$4="Complete", "Complete", "Viable"))))</f>
        <v>Complete</v>
      </c>
      <c r="AN62" s="21" t="str">
        <f>IF('Round 8'!$A$4="Complete", "Complete", IF(AM62="N/A", "N/A", IF(AM62="Viable", "No Transfer", IF(AM62="Excluded", INDEX('Round 8'!$A$12:$M$617, MATCH($A62, 'Round 8'!$A$12:$A$617, 0), 3)))))</f>
        <v>Complete</v>
      </c>
      <c r="AO62" s="10" t="str">
        <f>IF('Round 8'!$A$4="Complete", "Complete", IF(AN62="N/A", "N/A", IF(AN62="No Transfer", AN62, IF(INDEX('Ballot Data'!$1:$1048576, MATCH($A62, 'Ballot Data'!$A:$A, 0), MATCH(AN62, 'Ballot Data'!$A$3:$U$3, 0))="", "Exhausted", INDEX('Ballot Data'!$1:$1048576, MATCH($A62, 'Ballot Data'!$A:$A, 0), MATCH(AN62, 'Ballot Data'!$A$3:$U$3, 0))))))</f>
        <v>Complete</v>
      </c>
      <c r="AP62" s="15" t="str">
        <f t="shared" si="7"/>
        <v>Complete</v>
      </c>
      <c r="AQ62" t="str">
        <f>IF(AP62="Complete", AP62, IF(AP62="N/A", "N/A", INDEX('Ballot Data'!$1:$1048576, MATCH($A62, 'Ballot Data'!$A:$A, 0), MATCH(AP62, 'Ballot Data'!$A$3:$T$3, 0))))</f>
        <v>Complete</v>
      </c>
      <c r="AR62" t="str">
        <f>IF(AP62="N/A", "N/A", IF(AQ62='Round 9'!$A$10, "Elected", IF(AQ62='Round 9'!$A$7, "Excluded", IF('Round 9'!$A$4="Complete", "Complete", "Viable"))))</f>
        <v>Complete</v>
      </c>
      <c r="AS62" s="21" t="str">
        <f>IF('Round 9'!$A$4="Complete", "Complete", IF(AR62="N/A", "N/A", IF(AR62="Viable", "No Transfer", IF(AR62="Excluded", INDEX('Round 9'!$A$12:$M$617, MATCH($A62, 'Round 9'!$A$12:$A$617, 0), 3)))))</f>
        <v>Complete</v>
      </c>
      <c r="AT62" s="10" t="str">
        <f>IF('Round 9'!$A$4="Complete", "Complete", IF(AS62="N/A", "N/A", IF(AS62="No Transfer", AS62, IF(INDEX('Ballot Data'!$1:$1048576, MATCH($A62, 'Ballot Data'!$A:$A, 0), MATCH(AS62, 'Ballot Data'!$A$3:$U$3, 0))="", "Exhausted", INDEX('Ballot Data'!$1:$1048576, MATCH($A62, 'Ballot Data'!$A:$A, 0), MATCH(AS62, 'Ballot Data'!$A$3:$U$3, 0))))))</f>
        <v>Complete</v>
      </c>
      <c r="AU62" s="15" t="str">
        <f t="shared" si="8"/>
        <v>Complete</v>
      </c>
      <c r="AV62" t="str">
        <f>IF(AU62="Complete", AU62, IF(AU62="N/A", "N/A", INDEX('Ballot Data'!$1:$1048576, MATCH($A62, 'Ballot Data'!$A:$A, 0), MATCH(AU62, 'Ballot Data'!$A$3:$T$3, 0))))</f>
        <v>Complete</v>
      </c>
      <c r="AW62" t="str">
        <f>IF(AU62="N/A", "N/A", IF(AV62='Round 10'!$A$10, "Elected", IF(AV62='Round 10'!$A$7, "Excluded", IF('Round 10'!$A$4="Complete", "Complete", "Viable"))))</f>
        <v>Complete</v>
      </c>
      <c r="AX62" s="21" t="str">
        <f>IF('Round 10'!$A$4="Complete", "Complete", IF(AW62="N/A", "N/A", IF(AW62="Viable", "No Transfer", IF(AW62="Excluded", INDEX('Round 10'!$A$12:$M$617, MATCH($A62, 'Round 10'!$A$12:$A$617, 0), 3)))))</f>
        <v>Complete</v>
      </c>
      <c r="AY62" s="10" t="str">
        <f>IF('Round 10'!$A$4="Complete", "Complete", IF(AX62="N/A", "N/A", IF(AX62="No Transfer", AX62, IF(INDEX('Ballot Data'!$1:$1048576, MATCH($A62, 'Ballot Data'!$A:$A, 0), MATCH(AX62, 'Ballot Data'!$A$3:$U$3, 0))="", "Exhausted", INDEX('Ballot Data'!$1:$1048576, MATCH($A62, 'Ballot Data'!$A:$A, 0), MATCH(AX62, 'Ballot Data'!$A$3:$U$3, 0))))))</f>
        <v>Complete</v>
      </c>
    </row>
    <row r="63" spans="1:51" x14ac:dyDescent="0.25">
      <c r="A63">
        <f>'Ballot Data'!A64</f>
        <v>109</v>
      </c>
      <c r="B63">
        <v>1</v>
      </c>
      <c r="C63" t="str">
        <f>INDEX('Ballot Data'!$1:$1048576, MATCH($A63, 'Ballot Data'!$A:$A, 0), MATCH(B63, 'Ballot Data'!$A$3:$T$3, 0))</f>
        <v>Will Danon</v>
      </c>
      <c r="D63" t="str">
        <f>IF(C63='Round 1'!$A$10, "Elected", IF(C63='Round 1'!$A$7, "Excluded", IF('Round 1'!$A$4="Complete", "Complete", "Viable")))</f>
        <v>Viable</v>
      </c>
      <c r="E63" s="21" t="str">
        <f>IF('Round 1'!$A$4="Complete", "Complete", IF(D63="N/A", "N/A", IF(D63="Viable", "No Transfer", IF(D63="Excluded", INDEX('Round 1'!$A$12:$M$617, MATCH($A63, 'Round 1'!$A$12:$A$617, 0), 3)))))</f>
        <v>No Transfer</v>
      </c>
      <c r="F63" s="10" t="str">
        <f>IF('Round 1'!$A$4="Complete", "Complete", IF(E63="N/A", "N/A", IF(E63="No Transfer", E63, IF(INDEX('Ballot Data'!$1:$1048576, MATCH($A63, 'Ballot Data'!$A:$A, 0), MATCH(E63, 'Ballot Data'!$A$3:$U$3, 0))="", "Exhausted", INDEX('Ballot Data'!$1:$1048576, MATCH($A63, 'Ballot Data'!$A:$A, 0), MATCH(E63, 'Ballot Data'!$A$3:$U$3, 0))))))</f>
        <v>No Transfer</v>
      </c>
      <c r="G63" s="15">
        <f t="shared" si="9"/>
        <v>1</v>
      </c>
      <c r="H63" t="str">
        <f>IF(G63="Complete", G63, IF(G63="N/A", "N/A", INDEX('Ballot Data'!$1:$1048576, MATCH($A63, 'Ballot Data'!$A:$A, 0), MATCH(G63, 'Ballot Data'!$A$3:$T$3, 0))))</f>
        <v>Will Danon</v>
      </c>
      <c r="I63" t="str">
        <f>IF(G63="N/A", "N/A", IF(H63='Round 2'!$A$10, "Elected", IF(H63='Round 2'!$A$7, "Excluded", IF('Round 2'!$A$4="Complete", "Complete", "Viable"))))</f>
        <v>Viable</v>
      </c>
      <c r="J63" s="21" t="str">
        <f>IF('Round 2'!$A$4="Complete", "Complete", IF(I63="N/A", "N/A", IF(I63="Viable", "No Transfer", IF(I63="Excluded", INDEX('Round 2'!$A$12:$M$617, MATCH($A63, 'Round 2'!$A$12:$A$617, 0), 3)))))</f>
        <v>No Transfer</v>
      </c>
      <c r="K63" s="10" t="str">
        <f>IF('Round 2'!$A$4="Complete", "Complete", IF(J63="N/A", "N/A", IF(J63="No Transfer", J63, IF(INDEX('Ballot Data'!$1:$1048576, MATCH($A63, 'Ballot Data'!$A:$A, 0), MATCH(J63, 'Ballot Data'!$A$3:$U$3, 0))="", "Exhausted", INDEX('Ballot Data'!$1:$1048576, MATCH($A63, 'Ballot Data'!$A:$A, 0), MATCH(J63, 'Ballot Data'!$A$3:$U$3, 0))))))</f>
        <v>No Transfer</v>
      </c>
      <c r="L63" s="15">
        <f t="shared" si="10"/>
        <v>1</v>
      </c>
      <c r="M63" t="str">
        <f>IF(L63="Complete", L63, IF(L63="N/A", "N/A", INDEX('Ballot Data'!$1:$1048576, MATCH($A63, 'Ballot Data'!$A:$A, 0), MATCH(L63, 'Ballot Data'!$A$3:$T$3, 0))))</f>
        <v>Will Danon</v>
      </c>
      <c r="N63" t="str">
        <f>IF(L63="N/A", "N/A", IF(M63='Round 3'!$A$10, "Elected", IF(M63='Round 3'!$A$7, "Excluded", IF('Round 3'!$A$4="Complete", "Complete", "Viable"))))</f>
        <v>Complete</v>
      </c>
      <c r="O63" s="21" t="str">
        <f>IF('Round 3'!$A$4="Complete", "Complete", IF(N63="N/A", "N/A", IF(N63="Viable", "No Transfer", IF(N63="Excluded", INDEX('Round 3'!$A$12:$M$617, MATCH($A63, 'Round 3'!$A$12:$A$617, 0), 3)))))</f>
        <v>Complete</v>
      </c>
      <c r="P63" s="10" t="str">
        <f>IF('Round 3'!$A$4="Complete", "Complete", IF(O63="N/A", "N/A", IF(O63="No Transfer", O63, IF(INDEX('Ballot Data'!$1:$1048576, MATCH($A63, 'Ballot Data'!$A:$A, 0), MATCH(O63, 'Ballot Data'!$A$3:$U$3, 0))="", "Exhausted", INDEX('Ballot Data'!$1:$1048576, MATCH($A63, 'Ballot Data'!$A:$A, 0), MATCH(O63, 'Ballot Data'!$A$3:$U$3, 0))))))</f>
        <v>Complete</v>
      </c>
      <c r="Q63" s="15" t="str">
        <f t="shared" si="2"/>
        <v>Complete</v>
      </c>
      <c r="R63" t="str">
        <f>IF(Q63="Complete", Q63, IF(Q63="N/A", "N/A", INDEX('Ballot Data'!$1:$1048576, MATCH($A63, 'Ballot Data'!$A:$A, 0), MATCH(Q63, 'Ballot Data'!$A$3:$T$3, 0))))</f>
        <v>Complete</v>
      </c>
      <c r="S63" t="str">
        <f>IF(Q63="N/A", "N/A", IF(R63='Round 4'!$A$10, "Elected", IF(R63='Round 4'!$A$7, "Excluded", IF('Round 4'!$A$4="Complete", "Complete", "Viable"))))</f>
        <v>Complete</v>
      </c>
      <c r="T63" s="21" t="str">
        <f>IF('Round 4'!$A$4="Complete", "Complete", IF(S63="N/A", "N/A", IF(S63="Viable", "No Transfer", IF(S63="Excluded", INDEX('Round 4'!$A$12:$M$617, MATCH($A63, 'Round 4'!$A$12:$A$617, 0), 3)))))</f>
        <v>Complete</v>
      </c>
      <c r="U63" s="10" t="str">
        <f>IF('Round 4'!$A$4="Complete", "Complete", IF(T63="N/A", "N/A", IF(T63="No Transfer", T63, IF(INDEX('Ballot Data'!$1:$1048576, MATCH($A63, 'Ballot Data'!$A:$A, 0), MATCH(T63, 'Ballot Data'!$A$3:$U$3, 0))="", "Exhausted", INDEX('Ballot Data'!$1:$1048576, MATCH($A63, 'Ballot Data'!$A:$A, 0), MATCH(T63, 'Ballot Data'!$A$3:$U$3, 0))))))</f>
        <v>Complete</v>
      </c>
      <c r="V63" s="15" t="str">
        <f t="shared" si="3"/>
        <v>Complete</v>
      </c>
      <c r="W63" t="str">
        <f>IF(V63="Complete", V63, IF(V63="N/A", "N/A", INDEX('Ballot Data'!$1:$1048576, MATCH($A63, 'Ballot Data'!$A:$A, 0), MATCH(V63, 'Ballot Data'!$A$3:$T$3, 0))))</f>
        <v>Complete</v>
      </c>
      <c r="X63" t="str">
        <f>IF(V63="N/A", "N/A", IF(W63='Round 5'!$A$10, "Elected", IF(W63='Round 5'!$A$7, "Excluded", IF('Round 5'!$A$4="Complete", "Complete", "Viable"))))</f>
        <v>Complete</v>
      </c>
      <c r="Y63" s="21" t="str">
        <f>IF('Round 5'!$A$4="Complete", "Complete", IF(X63="N/A", "N/A", IF(X63="Viable", "No Transfer", IF(X63="Excluded", INDEX('Round 5'!$A$12:$M$617, MATCH($A63, 'Round 5'!$A$12:$A$617, 0), 3)))))</f>
        <v>Complete</v>
      </c>
      <c r="Z63" s="10" t="str">
        <f>IF('Round 5'!$A$4="Complete", "Complete", IF(Y63="N/A", "N/A", IF(Y63="No Transfer", Y63, IF(INDEX('Ballot Data'!$1:$1048576, MATCH($A63, 'Ballot Data'!$A:$A, 0), MATCH(Y63, 'Ballot Data'!$A$3:$U$3, 0))="", "Exhausted", INDEX('Ballot Data'!$1:$1048576, MATCH($A63, 'Ballot Data'!$A:$A, 0), MATCH(Y63, 'Ballot Data'!$A$3:$U$3, 0))))))</f>
        <v>Complete</v>
      </c>
      <c r="AA63" s="15" t="str">
        <f t="shared" si="4"/>
        <v>Complete</v>
      </c>
      <c r="AB63" t="str">
        <f>IF(AA63="Complete", AA63, IF(AA63="N/A", "N/A", INDEX('Ballot Data'!$1:$1048576, MATCH($A63, 'Ballot Data'!$A:$A, 0), MATCH(AA63, 'Ballot Data'!$A$3:$T$3, 0))))</f>
        <v>Complete</v>
      </c>
      <c r="AC63" t="str">
        <f>IF(AA63="N/A", "N/A", IF(AB63='Round 6'!$A$10, "Elected", IF(AB63='Round 6'!$A$7, "Excluded", IF('Round 6'!$A$4="Complete", "Complete", "Viable"))))</f>
        <v>Complete</v>
      </c>
      <c r="AD63" s="21" t="str">
        <f>IF('Round 6'!$A$4="Complete", "Complete", IF(AC63="N/A", "N/A", IF(AC63="Viable", "No Transfer", IF(AC63="Excluded", INDEX('Round 6'!$A$12:$M$617, MATCH($A63, 'Round 6'!$A$12:$A$617, 0), 3)))))</f>
        <v>Complete</v>
      </c>
      <c r="AE63" s="10" t="str">
        <f>IF('Round 6'!$A$4="Complete", "Complete", IF(AD63="N/A", "N/A", IF(AD63="No Transfer", AD63, IF(INDEX('Ballot Data'!$1:$1048576, MATCH($A63, 'Ballot Data'!$A:$A, 0), MATCH(AD63, 'Ballot Data'!$A$3:$U$3, 0))="", "Exhausted", INDEX('Ballot Data'!$1:$1048576, MATCH($A63, 'Ballot Data'!$A:$A, 0), MATCH(AD63, 'Ballot Data'!$A$3:$U$3, 0))))))</f>
        <v>Complete</v>
      </c>
      <c r="AF63" s="15" t="str">
        <f t="shared" si="5"/>
        <v>Complete</v>
      </c>
      <c r="AG63" t="str">
        <f>IF(AF63="Complete", AF63, IF(AF63="N/A", "N/A", INDEX('Ballot Data'!$1:$1048576, MATCH($A63, 'Ballot Data'!$A:$A, 0), MATCH(AF63, 'Ballot Data'!$A$3:$T$3, 0))))</f>
        <v>Complete</v>
      </c>
      <c r="AH63" t="str">
        <f>IF(AF63="N/A", "N/A", IF(AG63='Round 7'!$A$10, "Elected", IF(AG63='Round 7'!$A$7, "Excluded", IF('Round 7'!$A$4="Complete", "Complete", "Viable"))))</f>
        <v>Complete</v>
      </c>
      <c r="AI63" s="21" t="str">
        <f>IF('Round 7'!$A$4="Complete", "Complete", IF(AH63="N/A", "N/A", IF(AH63="Viable", "No Transfer", IF(AH63="Excluded", INDEX('Round 7'!$A$12:$M$617, MATCH($A63, 'Round 7'!$A$12:$A$617, 0), 3)))))</f>
        <v>Complete</v>
      </c>
      <c r="AJ63" s="10" t="str">
        <f>IF('Round 7'!$A$4="Complete", "Complete", IF(AI63="N/A", "N/A", IF(AI63="No Transfer", AI63, IF(INDEX('Ballot Data'!$1:$1048576, MATCH($A63, 'Ballot Data'!$A:$A, 0), MATCH(AI63, 'Ballot Data'!$A$3:$U$3, 0))="", "Exhausted", INDEX('Ballot Data'!$1:$1048576, MATCH($A63, 'Ballot Data'!$A:$A, 0), MATCH(AI63, 'Ballot Data'!$A$3:$U$3, 0))))))</f>
        <v>Complete</v>
      </c>
      <c r="AK63" s="15" t="str">
        <f t="shared" si="6"/>
        <v>Complete</v>
      </c>
      <c r="AL63" t="str">
        <f>IF(AK63="Complete", AK63, IF(AK63="N/A", "N/A", INDEX('Ballot Data'!$1:$1048576, MATCH($A63, 'Ballot Data'!$A:$A, 0), MATCH(AK63, 'Ballot Data'!$A$3:$T$3, 0))))</f>
        <v>Complete</v>
      </c>
      <c r="AM63" t="str">
        <f>IF(AK63="N/A", "N/A", IF(AL63='Round 8'!$A$10, "Elected", IF(AL63='Round 8'!$A$7, "Excluded", IF('Round 8'!$A$4="Complete", "Complete", "Viable"))))</f>
        <v>Complete</v>
      </c>
      <c r="AN63" s="21" t="str">
        <f>IF('Round 8'!$A$4="Complete", "Complete", IF(AM63="N/A", "N/A", IF(AM63="Viable", "No Transfer", IF(AM63="Excluded", INDEX('Round 8'!$A$12:$M$617, MATCH($A63, 'Round 8'!$A$12:$A$617, 0), 3)))))</f>
        <v>Complete</v>
      </c>
      <c r="AO63" s="10" t="str">
        <f>IF('Round 8'!$A$4="Complete", "Complete", IF(AN63="N/A", "N/A", IF(AN63="No Transfer", AN63, IF(INDEX('Ballot Data'!$1:$1048576, MATCH($A63, 'Ballot Data'!$A:$A, 0), MATCH(AN63, 'Ballot Data'!$A$3:$U$3, 0))="", "Exhausted", INDEX('Ballot Data'!$1:$1048576, MATCH($A63, 'Ballot Data'!$A:$A, 0), MATCH(AN63, 'Ballot Data'!$A$3:$U$3, 0))))))</f>
        <v>Complete</v>
      </c>
      <c r="AP63" s="15" t="str">
        <f t="shared" si="7"/>
        <v>Complete</v>
      </c>
      <c r="AQ63" t="str">
        <f>IF(AP63="Complete", AP63, IF(AP63="N/A", "N/A", INDEX('Ballot Data'!$1:$1048576, MATCH($A63, 'Ballot Data'!$A:$A, 0), MATCH(AP63, 'Ballot Data'!$A$3:$T$3, 0))))</f>
        <v>Complete</v>
      </c>
      <c r="AR63" t="str">
        <f>IF(AP63="N/A", "N/A", IF(AQ63='Round 9'!$A$10, "Elected", IF(AQ63='Round 9'!$A$7, "Excluded", IF('Round 9'!$A$4="Complete", "Complete", "Viable"))))</f>
        <v>Complete</v>
      </c>
      <c r="AS63" s="21" t="str">
        <f>IF('Round 9'!$A$4="Complete", "Complete", IF(AR63="N/A", "N/A", IF(AR63="Viable", "No Transfer", IF(AR63="Excluded", INDEX('Round 9'!$A$12:$M$617, MATCH($A63, 'Round 9'!$A$12:$A$617, 0), 3)))))</f>
        <v>Complete</v>
      </c>
      <c r="AT63" s="10" t="str">
        <f>IF('Round 9'!$A$4="Complete", "Complete", IF(AS63="N/A", "N/A", IF(AS63="No Transfer", AS63, IF(INDEX('Ballot Data'!$1:$1048576, MATCH($A63, 'Ballot Data'!$A:$A, 0), MATCH(AS63, 'Ballot Data'!$A$3:$U$3, 0))="", "Exhausted", INDEX('Ballot Data'!$1:$1048576, MATCH($A63, 'Ballot Data'!$A:$A, 0), MATCH(AS63, 'Ballot Data'!$A$3:$U$3, 0))))))</f>
        <v>Complete</v>
      </c>
      <c r="AU63" s="15" t="str">
        <f t="shared" si="8"/>
        <v>Complete</v>
      </c>
      <c r="AV63" t="str">
        <f>IF(AU63="Complete", AU63, IF(AU63="N/A", "N/A", INDEX('Ballot Data'!$1:$1048576, MATCH($A63, 'Ballot Data'!$A:$A, 0), MATCH(AU63, 'Ballot Data'!$A$3:$T$3, 0))))</f>
        <v>Complete</v>
      </c>
      <c r="AW63" t="str">
        <f>IF(AU63="N/A", "N/A", IF(AV63='Round 10'!$A$10, "Elected", IF(AV63='Round 10'!$A$7, "Excluded", IF('Round 10'!$A$4="Complete", "Complete", "Viable"))))</f>
        <v>Complete</v>
      </c>
      <c r="AX63" s="21" t="str">
        <f>IF('Round 10'!$A$4="Complete", "Complete", IF(AW63="N/A", "N/A", IF(AW63="Viable", "No Transfer", IF(AW63="Excluded", INDEX('Round 10'!$A$12:$M$617, MATCH($A63, 'Round 10'!$A$12:$A$617, 0), 3)))))</f>
        <v>Complete</v>
      </c>
      <c r="AY63" s="10" t="str">
        <f>IF('Round 10'!$A$4="Complete", "Complete", IF(AX63="N/A", "N/A", IF(AX63="No Transfer", AX63, IF(INDEX('Ballot Data'!$1:$1048576, MATCH($A63, 'Ballot Data'!$A:$A, 0), MATCH(AX63, 'Ballot Data'!$A$3:$U$3, 0))="", "Exhausted", INDEX('Ballot Data'!$1:$1048576, MATCH($A63, 'Ballot Data'!$A:$A, 0), MATCH(AX63, 'Ballot Data'!$A$3:$U$3, 0))))))</f>
        <v>Complete</v>
      </c>
    </row>
    <row r="64" spans="1:51" x14ac:dyDescent="0.25">
      <c r="A64">
        <f>'Ballot Data'!A65</f>
        <v>431</v>
      </c>
      <c r="B64">
        <v>1</v>
      </c>
      <c r="C64" t="str">
        <f>INDEX('Ballot Data'!$1:$1048576, MATCH($A64, 'Ballot Data'!$A:$A, 0), MATCH(B64, 'Ballot Data'!$A$3:$T$3, 0))</f>
        <v>Michael Sanchez</v>
      </c>
      <c r="D64" t="str">
        <f>IF(C64='Round 1'!$A$10, "Elected", IF(C64='Round 1'!$A$7, "Excluded", IF('Round 1'!$A$4="Complete", "Complete", "Viable")))</f>
        <v>Viable</v>
      </c>
      <c r="E64" s="21" t="str">
        <f>IF('Round 1'!$A$4="Complete", "Complete", IF(D64="N/A", "N/A", IF(D64="Viable", "No Transfer", IF(D64="Excluded", INDEX('Round 1'!$A$12:$M$617, MATCH($A64, 'Round 1'!$A$12:$A$617, 0), 3)))))</f>
        <v>No Transfer</v>
      </c>
      <c r="F64" s="10" t="str">
        <f>IF('Round 1'!$A$4="Complete", "Complete", IF(E64="N/A", "N/A", IF(E64="No Transfer", E64, IF(INDEX('Ballot Data'!$1:$1048576, MATCH($A64, 'Ballot Data'!$A:$A, 0), MATCH(E64, 'Ballot Data'!$A$3:$U$3, 0))="", "Exhausted", INDEX('Ballot Data'!$1:$1048576, MATCH($A64, 'Ballot Data'!$A:$A, 0), MATCH(E64, 'Ballot Data'!$A$3:$U$3, 0))))))</f>
        <v>No Transfer</v>
      </c>
      <c r="G64" s="15">
        <f t="shared" si="9"/>
        <v>1</v>
      </c>
      <c r="H64" t="str">
        <f>IF(G64="Complete", G64, IF(G64="N/A", "N/A", INDEX('Ballot Data'!$1:$1048576, MATCH($A64, 'Ballot Data'!$A:$A, 0), MATCH(G64, 'Ballot Data'!$A$3:$T$3, 0))))</f>
        <v>Michael Sanchez</v>
      </c>
      <c r="I64" t="str">
        <f>IF(G64="N/A", "N/A", IF(H64='Round 2'!$A$10, "Elected", IF(H64='Round 2'!$A$7, "Excluded", IF('Round 2'!$A$4="Complete", "Complete", "Viable"))))</f>
        <v>Excluded</v>
      </c>
      <c r="J64" s="21">
        <f>IF('Round 2'!$A$4="Complete", "Complete", IF(I64="N/A", "N/A", IF(I64="Viable", "No Transfer", IF(I64="Excluded", INDEX('Round 2'!$A$12:$M$617, MATCH($A64, 'Round 2'!$A$12:$A$617, 0), 3)))))</f>
        <v>2</v>
      </c>
      <c r="K64" s="10" t="str">
        <f>IF('Round 2'!$A$4="Complete", "Complete", IF(J64="N/A", "N/A", IF(J64="No Transfer", J64, IF(INDEX('Ballot Data'!$1:$1048576, MATCH($A64, 'Ballot Data'!$A:$A, 0), MATCH(J64, 'Ballot Data'!$A$3:$U$3, 0))="", "Exhausted", INDEX('Ballot Data'!$1:$1048576, MATCH($A64, 'Ballot Data'!$A:$A, 0), MATCH(J64, 'Ballot Data'!$A$3:$U$3, 0))))))</f>
        <v>Franklin Civantos</v>
      </c>
      <c r="L64" s="15">
        <f t="shared" si="10"/>
        <v>2</v>
      </c>
      <c r="M64" t="str">
        <f>IF(L64="Complete", L64, IF(L64="N/A", "N/A", INDEX('Ballot Data'!$1:$1048576, MATCH($A64, 'Ballot Data'!$A:$A, 0), MATCH(L64, 'Ballot Data'!$A$3:$T$3, 0))))</f>
        <v>Franklin Civantos</v>
      </c>
      <c r="N64" t="str">
        <f>IF(L64="N/A", "N/A", IF(M64='Round 3'!$A$10, "Elected", IF(M64='Round 3'!$A$7, "Excluded", IF('Round 3'!$A$4="Complete", "Complete", "Viable"))))</f>
        <v>Elected</v>
      </c>
      <c r="O64" s="21" t="str">
        <f>IF('Round 3'!$A$4="Complete", "Complete", IF(N64="N/A", "N/A", IF(N64="Viable", "No Transfer", IF(N64="Excluded", INDEX('Round 3'!$A$12:$M$617, MATCH($A64, 'Round 3'!$A$12:$A$617, 0), 3)))))</f>
        <v>Complete</v>
      </c>
      <c r="P64" s="10" t="str">
        <f>IF('Round 3'!$A$4="Complete", "Complete", IF(O64="N/A", "N/A", IF(O64="No Transfer", O64, IF(INDEX('Ballot Data'!$1:$1048576, MATCH($A64, 'Ballot Data'!$A:$A, 0), MATCH(O64, 'Ballot Data'!$A$3:$U$3, 0))="", "Exhausted", INDEX('Ballot Data'!$1:$1048576, MATCH($A64, 'Ballot Data'!$A:$A, 0), MATCH(O64, 'Ballot Data'!$A$3:$U$3, 0))))))</f>
        <v>Complete</v>
      </c>
      <c r="Q64" s="15" t="str">
        <f t="shared" si="2"/>
        <v>Complete</v>
      </c>
      <c r="R64" t="str">
        <f>IF(Q64="Complete", Q64, IF(Q64="N/A", "N/A", INDEX('Ballot Data'!$1:$1048576, MATCH($A64, 'Ballot Data'!$A:$A, 0), MATCH(Q64, 'Ballot Data'!$A$3:$T$3, 0))))</f>
        <v>Complete</v>
      </c>
      <c r="S64" t="str">
        <f>IF(Q64="N/A", "N/A", IF(R64='Round 4'!$A$10, "Elected", IF(R64='Round 4'!$A$7, "Excluded", IF('Round 4'!$A$4="Complete", "Complete", "Viable"))))</f>
        <v>Complete</v>
      </c>
      <c r="T64" s="21" t="str">
        <f>IF('Round 4'!$A$4="Complete", "Complete", IF(S64="N/A", "N/A", IF(S64="Viable", "No Transfer", IF(S64="Excluded", INDEX('Round 4'!$A$12:$M$617, MATCH($A64, 'Round 4'!$A$12:$A$617, 0), 3)))))</f>
        <v>Complete</v>
      </c>
      <c r="U64" s="10" t="str">
        <f>IF('Round 4'!$A$4="Complete", "Complete", IF(T64="N/A", "N/A", IF(T64="No Transfer", T64, IF(INDEX('Ballot Data'!$1:$1048576, MATCH($A64, 'Ballot Data'!$A:$A, 0), MATCH(T64, 'Ballot Data'!$A$3:$U$3, 0))="", "Exhausted", INDEX('Ballot Data'!$1:$1048576, MATCH($A64, 'Ballot Data'!$A:$A, 0), MATCH(T64, 'Ballot Data'!$A$3:$U$3, 0))))))</f>
        <v>Complete</v>
      </c>
      <c r="V64" s="15" t="str">
        <f t="shared" si="3"/>
        <v>Complete</v>
      </c>
      <c r="W64" t="str">
        <f>IF(V64="Complete", V64, IF(V64="N/A", "N/A", INDEX('Ballot Data'!$1:$1048576, MATCH($A64, 'Ballot Data'!$A:$A, 0), MATCH(V64, 'Ballot Data'!$A$3:$T$3, 0))))</f>
        <v>Complete</v>
      </c>
      <c r="X64" t="str">
        <f>IF(V64="N/A", "N/A", IF(W64='Round 5'!$A$10, "Elected", IF(W64='Round 5'!$A$7, "Excluded", IF('Round 5'!$A$4="Complete", "Complete", "Viable"))))</f>
        <v>Complete</v>
      </c>
      <c r="Y64" s="21" t="str">
        <f>IF('Round 5'!$A$4="Complete", "Complete", IF(X64="N/A", "N/A", IF(X64="Viable", "No Transfer", IF(X64="Excluded", INDEX('Round 5'!$A$12:$M$617, MATCH($A64, 'Round 5'!$A$12:$A$617, 0), 3)))))</f>
        <v>Complete</v>
      </c>
      <c r="Z64" s="10" t="str">
        <f>IF('Round 5'!$A$4="Complete", "Complete", IF(Y64="N/A", "N/A", IF(Y64="No Transfer", Y64, IF(INDEX('Ballot Data'!$1:$1048576, MATCH($A64, 'Ballot Data'!$A:$A, 0), MATCH(Y64, 'Ballot Data'!$A$3:$U$3, 0))="", "Exhausted", INDEX('Ballot Data'!$1:$1048576, MATCH($A64, 'Ballot Data'!$A:$A, 0), MATCH(Y64, 'Ballot Data'!$A$3:$U$3, 0))))))</f>
        <v>Complete</v>
      </c>
      <c r="AA64" s="15" t="str">
        <f t="shared" si="4"/>
        <v>Complete</v>
      </c>
      <c r="AB64" t="str">
        <f>IF(AA64="Complete", AA64, IF(AA64="N/A", "N/A", INDEX('Ballot Data'!$1:$1048576, MATCH($A64, 'Ballot Data'!$A:$A, 0), MATCH(AA64, 'Ballot Data'!$A$3:$T$3, 0))))</f>
        <v>Complete</v>
      </c>
      <c r="AC64" t="str">
        <f>IF(AA64="N/A", "N/A", IF(AB64='Round 6'!$A$10, "Elected", IF(AB64='Round 6'!$A$7, "Excluded", IF('Round 6'!$A$4="Complete", "Complete", "Viable"))))</f>
        <v>Complete</v>
      </c>
      <c r="AD64" s="21" t="str">
        <f>IF('Round 6'!$A$4="Complete", "Complete", IF(AC64="N/A", "N/A", IF(AC64="Viable", "No Transfer", IF(AC64="Excluded", INDEX('Round 6'!$A$12:$M$617, MATCH($A64, 'Round 6'!$A$12:$A$617, 0), 3)))))</f>
        <v>Complete</v>
      </c>
      <c r="AE64" s="10" t="str">
        <f>IF('Round 6'!$A$4="Complete", "Complete", IF(AD64="N/A", "N/A", IF(AD64="No Transfer", AD64, IF(INDEX('Ballot Data'!$1:$1048576, MATCH($A64, 'Ballot Data'!$A:$A, 0), MATCH(AD64, 'Ballot Data'!$A$3:$U$3, 0))="", "Exhausted", INDEX('Ballot Data'!$1:$1048576, MATCH($A64, 'Ballot Data'!$A:$A, 0), MATCH(AD64, 'Ballot Data'!$A$3:$U$3, 0))))))</f>
        <v>Complete</v>
      </c>
      <c r="AF64" s="15" t="str">
        <f t="shared" si="5"/>
        <v>Complete</v>
      </c>
      <c r="AG64" t="str">
        <f>IF(AF64="Complete", AF64, IF(AF64="N/A", "N/A", INDEX('Ballot Data'!$1:$1048576, MATCH($A64, 'Ballot Data'!$A:$A, 0), MATCH(AF64, 'Ballot Data'!$A$3:$T$3, 0))))</f>
        <v>Complete</v>
      </c>
      <c r="AH64" t="str">
        <f>IF(AF64="N/A", "N/A", IF(AG64='Round 7'!$A$10, "Elected", IF(AG64='Round 7'!$A$7, "Excluded", IF('Round 7'!$A$4="Complete", "Complete", "Viable"))))</f>
        <v>Complete</v>
      </c>
      <c r="AI64" s="21" t="str">
        <f>IF('Round 7'!$A$4="Complete", "Complete", IF(AH64="N/A", "N/A", IF(AH64="Viable", "No Transfer", IF(AH64="Excluded", INDEX('Round 7'!$A$12:$M$617, MATCH($A64, 'Round 7'!$A$12:$A$617, 0), 3)))))</f>
        <v>Complete</v>
      </c>
      <c r="AJ64" s="10" t="str">
        <f>IF('Round 7'!$A$4="Complete", "Complete", IF(AI64="N/A", "N/A", IF(AI64="No Transfer", AI64, IF(INDEX('Ballot Data'!$1:$1048576, MATCH($A64, 'Ballot Data'!$A:$A, 0), MATCH(AI64, 'Ballot Data'!$A$3:$U$3, 0))="", "Exhausted", INDEX('Ballot Data'!$1:$1048576, MATCH($A64, 'Ballot Data'!$A:$A, 0), MATCH(AI64, 'Ballot Data'!$A$3:$U$3, 0))))))</f>
        <v>Complete</v>
      </c>
      <c r="AK64" s="15" t="str">
        <f t="shared" si="6"/>
        <v>Complete</v>
      </c>
      <c r="AL64" t="str">
        <f>IF(AK64="Complete", AK64, IF(AK64="N/A", "N/A", INDEX('Ballot Data'!$1:$1048576, MATCH($A64, 'Ballot Data'!$A:$A, 0), MATCH(AK64, 'Ballot Data'!$A$3:$T$3, 0))))</f>
        <v>Complete</v>
      </c>
      <c r="AM64" t="str">
        <f>IF(AK64="N/A", "N/A", IF(AL64='Round 8'!$A$10, "Elected", IF(AL64='Round 8'!$A$7, "Excluded", IF('Round 8'!$A$4="Complete", "Complete", "Viable"))))</f>
        <v>Complete</v>
      </c>
      <c r="AN64" s="21" t="str">
        <f>IF('Round 8'!$A$4="Complete", "Complete", IF(AM64="N/A", "N/A", IF(AM64="Viable", "No Transfer", IF(AM64="Excluded", INDEX('Round 8'!$A$12:$M$617, MATCH($A64, 'Round 8'!$A$12:$A$617, 0), 3)))))</f>
        <v>Complete</v>
      </c>
      <c r="AO64" s="10" t="str">
        <f>IF('Round 8'!$A$4="Complete", "Complete", IF(AN64="N/A", "N/A", IF(AN64="No Transfer", AN64, IF(INDEX('Ballot Data'!$1:$1048576, MATCH($A64, 'Ballot Data'!$A:$A, 0), MATCH(AN64, 'Ballot Data'!$A$3:$U$3, 0))="", "Exhausted", INDEX('Ballot Data'!$1:$1048576, MATCH($A64, 'Ballot Data'!$A:$A, 0), MATCH(AN64, 'Ballot Data'!$A$3:$U$3, 0))))))</f>
        <v>Complete</v>
      </c>
      <c r="AP64" s="15" t="str">
        <f t="shared" si="7"/>
        <v>Complete</v>
      </c>
      <c r="AQ64" t="str">
        <f>IF(AP64="Complete", AP64, IF(AP64="N/A", "N/A", INDEX('Ballot Data'!$1:$1048576, MATCH($A64, 'Ballot Data'!$A:$A, 0), MATCH(AP64, 'Ballot Data'!$A$3:$T$3, 0))))</f>
        <v>Complete</v>
      </c>
      <c r="AR64" t="str">
        <f>IF(AP64="N/A", "N/A", IF(AQ64='Round 9'!$A$10, "Elected", IF(AQ64='Round 9'!$A$7, "Excluded", IF('Round 9'!$A$4="Complete", "Complete", "Viable"))))</f>
        <v>Complete</v>
      </c>
      <c r="AS64" s="21" t="str">
        <f>IF('Round 9'!$A$4="Complete", "Complete", IF(AR64="N/A", "N/A", IF(AR64="Viable", "No Transfer", IF(AR64="Excluded", INDEX('Round 9'!$A$12:$M$617, MATCH($A64, 'Round 9'!$A$12:$A$617, 0), 3)))))</f>
        <v>Complete</v>
      </c>
      <c r="AT64" s="10" t="str">
        <f>IF('Round 9'!$A$4="Complete", "Complete", IF(AS64="N/A", "N/A", IF(AS64="No Transfer", AS64, IF(INDEX('Ballot Data'!$1:$1048576, MATCH($A64, 'Ballot Data'!$A:$A, 0), MATCH(AS64, 'Ballot Data'!$A$3:$U$3, 0))="", "Exhausted", INDEX('Ballot Data'!$1:$1048576, MATCH($A64, 'Ballot Data'!$A:$A, 0), MATCH(AS64, 'Ballot Data'!$A$3:$U$3, 0))))))</f>
        <v>Complete</v>
      </c>
      <c r="AU64" s="15" t="str">
        <f t="shared" si="8"/>
        <v>Complete</v>
      </c>
      <c r="AV64" t="str">
        <f>IF(AU64="Complete", AU64, IF(AU64="N/A", "N/A", INDEX('Ballot Data'!$1:$1048576, MATCH($A64, 'Ballot Data'!$A:$A, 0), MATCH(AU64, 'Ballot Data'!$A$3:$T$3, 0))))</f>
        <v>Complete</v>
      </c>
      <c r="AW64" t="str">
        <f>IF(AU64="N/A", "N/A", IF(AV64='Round 10'!$A$10, "Elected", IF(AV64='Round 10'!$A$7, "Excluded", IF('Round 10'!$A$4="Complete", "Complete", "Viable"))))</f>
        <v>Complete</v>
      </c>
      <c r="AX64" s="21" t="str">
        <f>IF('Round 10'!$A$4="Complete", "Complete", IF(AW64="N/A", "N/A", IF(AW64="Viable", "No Transfer", IF(AW64="Excluded", INDEX('Round 10'!$A$12:$M$617, MATCH($A64, 'Round 10'!$A$12:$A$617, 0), 3)))))</f>
        <v>Complete</v>
      </c>
      <c r="AY64" s="10" t="str">
        <f>IF('Round 10'!$A$4="Complete", "Complete", IF(AX64="N/A", "N/A", IF(AX64="No Transfer", AX64, IF(INDEX('Ballot Data'!$1:$1048576, MATCH($A64, 'Ballot Data'!$A:$A, 0), MATCH(AX64, 'Ballot Data'!$A$3:$U$3, 0))="", "Exhausted", INDEX('Ballot Data'!$1:$1048576, MATCH($A64, 'Ballot Data'!$A:$A, 0), MATCH(AX64, 'Ballot Data'!$A$3:$U$3, 0))))))</f>
        <v>Complete</v>
      </c>
    </row>
    <row r="65" spans="1:51" x14ac:dyDescent="0.25">
      <c r="A65">
        <f>'Ballot Data'!A66</f>
        <v>157</v>
      </c>
      <c r="B65">
        <v>1</v>
      </c>
      <c r="C65" t="str">
        <f>INDEX('Ballot Data'!$1:$1048576, MATCH($A65, 'Ballot Data'!$A:$A, 0), MATCH(B65, 'Ballot Data'!$A$3:$T$3, 0))</f>
        <v>Franklin Civantos</v>
      </c>
      <c r="D65" t="str">
        <f>IF(C65='Round 1'!$A$10, "Elected", IF(C65='Round 1'!$A$7, "Excluded", IF('Round 1'!$A$4="Complete", "Complete", "Viable")))</f>
        <v>Viable</v>
      </c>
      <c r="E65" s="21" t="str">
        <f>IF('Round 1'!$A$4="Complete", "Complete", IF(D65="N/A", "N/A", IF(D65="Viable", "No Transfer", IF(D65="Excluded", INDEX('Round 1'!$A$12:$M$617, MATCH($A65, 'Round 1'!$A$12:$A$617, 0), 3)))))</f>
        <v>No Transfer</v>
      </c>
      <c r="F65" s="10" t="str">
        <f>IF('Round 1'!$A$4="Complete", "Complete", IF(E65="N/A", "N/A", IF(E65="No Transfer", E65, IF(INDEX('Ballot Data'!$1:$1048576, MATCH($A65, 'Ballot Data'!$A:$A, 0), MATCH(E65, 'Ballot Data'!$A$3:$U$3, 0))="", "Exhausted", INDEX('Ballot Data'!$1:$1048576, MATCH($A65, 'Ballot Data'!$A:$A, 0), MATCH(E65, 'Ballot Data'!$A$3:$U$3, 0))))))</f>
        <v>No Transfer</v>
      </c>
      <c r="G65" s="15">
        <f t="shared" si="9"/>
        <v>1</v>
      </c>
      <c r="H65" t="str">
        <f>IF(G65="Complete", G65, IF(G65="N/A", "N/A", INDEX('Ballot Data'!$1:$1048576, MATCH($A65, 'Ballot Data'!$A:$A, 0), MATCH(G65, 'Ballot Data'!$A$3:$T$3, 0))))</f>
        <v>Franklin Civantos</v>
      </c>
      <c r="I65" t="str">
        <f>IF(G65="N/A", "N/A", IF(H65='Round 2'!$A$10, "Elected", IF(H65='Round 2'!$A$7, "Excluded", IF('Round 2'!$A$4="Complete", "Complete", "Viable"))))</f>
        <v>Viable</v>
      </c>
      <c r="J65" s="21" t="str">
        <f>IF('Round 2'!$A$4="Complete", "Complete", IF(I65="N/A", "N/A", IF(I65="Viable", "No Transfer", IF(I65="Excluded", INDEX('Round 2'!$A$12:$M$617, MATCH($A65, 'Round 2'!$A$12:$A$617, 0), 3)))))</f>
        <v>No Transfer</v>
      </c>
      <c r="K65" s="10" t="str">
        <f>IF('Round 2'!$A$4="Complete", "Complete", IF(J65="N/A", "N/A", IF(J65="No Transfer", J65, IF(INDEX('Ballot Data'!$1:$1048576, MATCH($A65, 'Ballot Data'!$A:$A, 0), MATCH(J65, 'Ballot Data'!$A$3:$U$3, 0))="", "Exhausted", INDEX('Ballot Data'!$1:$1048576, MATCH($A65, 'Ballot Data'!$A:$A, 0), MATCH(J65, 'Ballot Data'!$A$3:$U$3, 0))))))</f>
        <v>No Transfer</v>
      </c>
      <c r="L65" s="15">
        <f t="shared" si="10"/>
        <v>1</v>
      </c>
      <c r="M65" t="str">
        <f>IF(L65="Complete", L65, IF(L65="N/A", "N/A", INDEX('Ballot Data'!$1:$1048576, MATCH($A65, 'Ballot Data'!$A:$A, 0), MATCH(L65, 'Ballot Data'!$A$3:$T$3, 0))))</f>
        <v>Franklin Civantos</v>
      </c>
      <c r="N65" t="str">
        <f>IF(L65="N/A", "N/A", IF(M65='Round 3'!$A$10, "Elected", IF(M65='Round 3'!$A$7, "Excluded", IF('Round 3'!$A$4="Complete", "Complete", "Viable"))))</f>
        <v>Elected</v>
      </c>
      <c r="O65" s="21" t="str">
        <f>IF('Round 3'!$A$4="Complete", "Complete", IF(N65="N/A", "N/A", IF(N65="Viable", "No Transfer", IF(N65="Excluded", INDEX('Round 3'!$A$12:$M$617, MATCH($A65, 'Round 3'!$A$12:$A$617, 0), 3)))))</f>
        <v>Complete</v>
      </c>
      <c r="P65" s="10" t="str">
        <f>IF('Round 3'!$A$4="Complete", "Complete", IF(O65="N/A", "N/A", IF(O65="No Transfer", O65, IF(INDEX('Ballot Data'!$1:$1048576, MATCH($A65, 'Ballot Data'!$A:$A, 0), MATCH(O65, 'Ballot Data'!$A$3:$U$3, 0))="", "Exhausted", INDEX('Ballot Data'!$1:$1048576, MATCH($A65, 'Ballot Data'!$A:$A, 0), MATCH(O65, 'Ballot Data'!$A$3:$U$3, 0))))))</f>
        <v>Complete</v>
      </c>
      <c r="Q65" s="15" t="str">
        <f t="shared" si="2"/>
        <v>Complete</v>
      </c>
      <c r="R65" t="str">
        <f>IF(Q65="Complete", Q65, IF(Q65="N/A", "N/A", INDEX('Ballot Data'!$1:$1048576, MATCH($A65, 'Ballot Data'!$A:$A, 0), MATCH(Q65, 'Ballot Data'!$A$3:$T$3, 0))))</f>
        <v>Complete</v>
      </c>
      <c r="S65" t="str">
        <f>IF(Q65="N/A", "N/A", IF(R65='Round 4'!$A$10, "Elected", IF(R65='Round 4'!$A$7, "Excluded", IF('Round 4'!$A$4="Complete", "Complete", "Viable"))))</f>
        <v>Complete</v>
      </c>
      <c r="T65" s="21" t="str">
        <f>IF('Round 4'!$A$4="Complete", "Complete", IF(S65="N/A", "N/A", IF(S65="Viable", "No Transfer", IF(S65="Excluded", INDEX('Round 4'!$A$12:$M$617, MATCH($A65, 'Round 4'!$A$12:$A$617, 0), 3)))))</f>
        <v>Complete</v>
      </c>
      <c r="U65" s="10" t="str">
        <f>IF('Round 4'!$A$4="Complete", "Complete", IF(T65="N/A", "N/A", IF(T65="No Transfer", T65, IF(INDEX('Ballot Data'!$1:$1048576, MATCH($A65, 'Ballot Data'!$A:$A, 0), MATCH(T65, 'Ballot Data'!$A$3:$U$3, 0))="", "Exhausted", INDEX('Ballot Data'!$1:$1048576, MATCH($A65, 'Ballot Data'!$A:$A, 0), MATCH(T65, 'Ballot Data'!$A$3:$U$3, 0))))))</f>
        <v>Complete</v>
      </c>
      <c r="V65" s="15" t="str">
        <f t="shared" si="3"/>
        <v>Complete</v>
      </c>
      <c r="W65" t="str">
        <f>IF(V65="Complete", V65, IF(V65="N/A", "N/A", INDEX('Ballot Data'!$1:$1048576, MATCH($A65, 'Ballot Data'!$A:$A, 0), MATCH(V65, 'Ballot Data'!$A$3:$T$3, 0))))</f>
        <v>Complete</v>
      </c>
      <c r="X65" t="str">
        <f>IF(V65="N/A", "N/A", IF(W65='Round 5'!$A$10, "Elected", IF(W65='Round 5'!$A$7, "Excluded", IF('Round 5'!$A$4="Complete", "Complete", "Viable"))))</f>
        <v>Complete</v>
      </c>
      <c r="Y65" s="21" t="str">
        <f>IF('Round 5'!$A$4="Complete", "Complete", IF(X65="N/A", "N/A", IF(X65="Viable", "No Transfer", IF(X65="Excluded", INDEX('Round 5'!$A$12:$M$617, MATCH($A65, 'Round 5'!$A$12:$A$617, 0), 3)))))</f>
        <v>Complete</v>
      </c>
      <c r="Z65" s="10" t="str">
        <f>IF('Round 5'!$A$4="Complete", "Complete", IF(Y65="N/A", "N/A", IF(Y65="No Transfer", Y65, IF(INDEX('Ballot Data'!$1:$1048576, MATCH($A65, 'Ballot Data'!$A:$A, 0), MATCH(Y65, 'Ballot Data'!$A$3:$U$3, 0))="", "Exhausted", INDEX('Ballot Data'!$1:$1048576, MATCH($A65, 'Ballot Data'!$A:$A, 0), MATCH(Y65, 'Ballot Data'!$A$3:$U$3, 0))))))</f>
        <v>Complete</v>
      </c>
      <c r="AA65" s="15" t="str">
        <f t="shared" si="4"/>
        <v>Complete</v>
      </c>
      <c r="AB65" t="str">
        <f>IF(AA65="Complete", AA65, IF(AA65="N/A", "N/A", INDEX('Ballot Data'!$1:$1048576, MATCH($A65, 'Ballot Data'!$A:$A, 0), MATCH(AA65, 'Ballot Data'!$A$3:$T$3, 0))))</f>
        <v>Complete</v>
      </c>
      <c r="AC65" t="str">
        <f>IF(AA65="N/A", "N/A", IF(AB65='Round 6'!$A$10, "Elected", IF(AB65='Round 6'!$A$7, "Excluded", IF('Round 6'!$A$4="Complete", "Complete", "Viable"))))</f>
        <v>Complete</v>
      </c>
      <c r="AD65" s="21" t="str">
        <f>IF('Round 6'!$A$4="Complete", "Complete", IF(AC65="N/A", "N/A", IF(AC65="Viable", "No Transfer", IF(AC65="Excluded", INDEX('Round 6'!$A$12:$M$617, MATCH($A65, 'Round 6'!$A$12:$A$617, 0), 3)))))</f>
        <v>Complete</v>
      </c>
      <c r="AE65" s="10" t="str">
        <f>IF('Round 6'!$A$4="Complete", "Complete", IF(AD65="N/A", "N/A", IF(AD65="No Transfer", AD65, IF(INDEX('Ballot Data'!$1:$1048576, MATCH($A65, 'Ballot Data'!$A:$A, 0), MATCH(AD65, 'Ballot Data'!$A$3:$U$3, 0))="", "Exhausted", INDEX('Ballot Data'!$1:$1048576, MATCH($A65, 'Ballot Data'!$A:$A, 0), MATCH(AD65, 'Ballot Data'!$A$3:$U$3, 0))))))</f>
        <v>Complete</v>
      </c>
      <c r="AF65" s="15" t="str">
        <f t="shared" si="5"/>
        <v>Complete</v>
      </c>
      <c r="AG65" t="str">
        <f>IF(AF65="Complete", AF65, IF(AF65="N/A", "N/A", INDEX('Ballot Data'!$1:$1048576, MATCH($A65, 'Ballot Data'!$A:$A, 0), MATCH(AF65, 'Ballot Data'!$A$3:$T$3, 0))))</f>
        <v>Complete</v>
      </c>
      <c r="AH65" t="str">
        <f>IF(AF65="N/A", "N/A", IF(AG65='Round 7'!$A$10, "Elected", IF(AG65='Round 7'!$A$7, "Excluded", IF('Round 7'!$A$4="Complete", "Complete", "Viable"))))</f>
        <v>Complete</v>
      </c>
      <c r="AI65" s="21" t="str">
        <f>IF('Round 7'!$A$4="Complete", "Complete", IF(AH65="N/A", "N/A", IF(AH65="Viable", "No Transfer", IF(AH65="Excluded", INDEX('Round 7'!$A$12:$M$617, MATCH($A65, 'Round 7'!$A$12:$A$617, 0), 3)))))</f>
        <v>Complete</v>
      </c>
      <c r="AJ65" s="10" t="str">
        <f>IF('Round 7'!$A$4="Complete", "Complete", IF(AI65="N/A", "N/A", IF(AI65="No Transfer", AI65, IF(INDEX('Ballot Data'!$1:$1048576, MATCH($A65, 'Ballot Data'!$A:$A, 0), MATCH(AI65, 'Ballot Data'!$A$3:$U$3, 0))="", "Exhausted", INDEX('Ballot Data'!$1:$1048576, MATCH($A65, 'Ballot Data'!$A:$A, 0), MATCH(AI65, 'Ballot Data'!$A$3:$U$3, 0))))))</f>
        <v>Complete</v>
      </c>
      <c r="AK65" s="15" t="str">
        <f t="shared" si="6"/>
        <v>Complete</v>
      </c>
      <c r="AL65" t="str">
        <f>IF(AK65="Complete", AK65, IF(AK65="N/A", "N/A", INDEX('Ballot Data'!$1:$1048576, MATCH($A65, 'Ballot Data'!$A:$A, 0), MATCH(AK65, 'Ballot Data'!$A$3:$T$3, 0))))</f>
        <v>Complete</v>
      </c>
      <c r="AM65" t="str">
        <f>IF(AK65="N/A", "N/A", IF(AL65='Round 8'!$A$10, "Elected", IF(AL65='Round 8'!$A$7, "Excluded", IF('Round 8'!$A$4="Complete", "Complete", "Viable"))))</f>
        <v>Complete</v>
      </c>
      <c r="AN65" s="21" t="str">
        <f>IF('Round 8'!$A$4="Complete", "Complete", IF(AM65="N/A", "N/A", IF(AM65="Viable", "No Transfer", IF(AM65="Excluded", INDEX('Round 8'!$A$12:$M$617, MATCH($A65, 'Round 8'!$A$12:$A$617, 0), 3)))))</f>
        <v>Complete</v>
      </c>
      <c r="AO65" s="10" t="str">
        <f>IF('Round 8'!$A$4="Complete", "Complete", IF(AN65="N/A", "N/A", IF(AN65="No Transfer", AN65, IF(INDEX('Ballot Data'!$1:$1048576, MATCH($A65, 'Ballot Data'!$A:$A, 0), MATCH(AN65, 'Ballot Data'!$A$3:$U$3, 0))="", "Exhausted", INDEX('Ballot Data'!$1:$1048576, MATCH($A65, 'Ballot Data'!$A:$A, 0), MATCH(AN65, 'Ballot Data'!$A$3:$U$3, 0))))))</f>
        <v>Complete</v>
      </c>
      <c r="AP65" s="15" t="str">
        <f t="shared" si="7"/>
        <v>Complete</v>
      </c>
      <c r="AQ65" t="str">
        <f>IF(AP65="Complete", AP65, IF(AP65="N/A", "N/A", INDEX('Ballot Data'!$1:$1048576, MATCH($A65, 'Ballot Data'!$A:$A, 0), MATCH(AP65, 'Ballot Data'!$A$3:$T$3, 0))))</f>
        <v>Complete</v>
      </c>
      <c r="AR65" t="str">
        <f>IF(AP65="N/A", "N/A", IF(AQ65='Round 9'!$A$10, "Elected", IF(AQ65='Round 9'!$A$7, "Excluded", IF('Round 9'!$A$4="Complete", "Complete", "Viable"))))</f>
        <v>Complete</v>
      </c>
      <c r="AS65" s="21" t="str">
        <f>IF('Round 9'!$A$4="Complete", "Complete", IF(AR65="N/A", "N/A", IF(AR65="Viable", "No Transfer", IF(AR65="Excluded", INDEX('Round 9'!$A$12:$M$617, MATCH($A65, 'Round 9'!$A$12:$A$617, 0), 3)))))</f>
        <v>Complete</v>
      </c>
      <c r="AT65" s="10" t="str">
        <f>IF('Round 9'!$A$4="Complete", "Complete", IF(AS65="N/A", "N/A", IF(AS65="No Transfer", AS65, IF(INDEX('Ballot Data'!$1:$1048576, MATCH($A65, 'Ballot Data'!$A:$A, 0), MATCH(AS65, 'Ballot Data'!$A$3:$U$3, 0))="", "Exhausted", INDEX('Ballot Data'!$1:$1048576, MATCH($A65, 'Ballot Data'!$A:$A, 0), MATCH(AS65, 'Ballot Data'!$A$3:$U$3, 0))))))</f>
        <v>Complete</v>
      </c>
      <c r="AU65" s="15" t="str">
        <f t="shared" si="8"/>
        <v>Complete</v>
      </c>
      <c r="AV65" t="str">
        <f>IF(AU65="Complete", AU65, IF(AU65="N/A", "N/A", INDEX('Ballot Data'!$1:$1048576, MATCH($A65, 'Ballot Data'!$A:$A, 0), MATCH(AU65, 'Ballot Data'!$A$3:$T$3, 0))))</f>
        <v>Complete</v>
      </c>
      <c r="AW65" t="str">
        <f>IF(AU65="N/A", "N/A", IF(AV65='Round 10'!$A$10, "Elected", IF(AV65='Round 10'!$A$7, "Excluded", IF('Round 10'!$A$4="Complete", "Complete", "Viable"))))</f>
        <v>Complete</v>
      </c>
      <c r="AX65" s="21" t="str">
        <f>IF('Round 10'!$A$4="Complete", "Complete", IF(AW65="N/A", "N/A", IF(AW65="Viable", "No Transfer", IF(AW65="Excluded", INDEX('Round 10'!$A$12:$M$617, MATCH($A65, 'Round 10'!$A$12:$A$617, 0), 3)))))</f>
        <v>Complete</v>
      </c>
      <c r="AY65" s="10" t="str">
        <f>IF('Round 10'!$A$4="Complete", "Complete", IF(AX65="N/A", "N/A", IF(AX65="No Transfer", AX65, IF(INDEX('Ballot Data'!$1:$1048576, MATCH($A65, 'Ballot Data'!$A:$A, 0), MATCH(AX65, 'Ballot Data'!$A$3:$U$3, 0))="", "Exhausted", INDEX('Ballot Data'!$1:$1048576, MATCH($A65, 'Ballot Data'!$A:$A, 0), MATCH(AX65, 'Ballot Data'!$A$3:$U$3, 0))))))</f>
        <v>Complete</v>
      </c>
    </row>
    <row r="66" spans="1:51" x14ac:dyDescent="0.25">
      <c r="A66">
        <f>'Ballot Data'!A67</f>
        <v>153</v>
      </c>
      <c r="B66">
        <v>1</v>
      </c>
      <c r="C66" t="str">
        <f>INDEX('Ballot Data'!$1:$1048576, MATCH($A66, 'Ballot Data'!$A:$A, 0), MATCH(B66, 'Ballot Data'!$A$3:$T$3, 0))</f>
        <v>Franklin Civantos</v>
      </c>
      <c r="D66" t="str">
        <f>IF(C66='Round 1'!$A$10, "Elected", IF(C66='Round 1'!$A$7, "Excluded", IF('Round 1'!$A$4="Complete", "Complete", "Viable")))</f>
        <v>Viable</v>
      </c>
      <c r="E66" s="21" t="str">
        <f>IF('Round 1'!$A$4="Complete", "Complete", IF(D66="N/A", "N/A", IF(D66="Viable", "No Transfer", IF(D66="Excluded", INDEX('Round 1'!$A$12:$M$617, MATCH($A66, 'Round 1'!$A$12:$A$617, 0), 3)))))</f>
        <v>No Transfer</v>
      </c>
      <c r="F66" s="10" t="str">
        <f>IF('Round 1'!$A$4="Complete", "Complete", IF(E66="N/A", "N/A", IF(E66="No Transfer", E66, IF(INDEX('Ballot Data'!$1:$1048576, MATCH($A66, 'Ballot Data'!$A:$A, 0), MATCH(E66, 'Ballot Data'!$A$3:$U$3, 0))="", "Exhausted", INDEX('Ballot Data'!$1:$1048576, MATCH($A66, 'Ballot Data'!$A:$A, 0), MATCH(E66, 'Ballot Data'!$A$3:$U$3, 0))))))</f>
        <v>No Transfer</v>
      </c>
      <c r="G66" s="15">
        <f t="shared" si="9"/>
        <v>1</v>
      </c>
      <c r="H66" t="str">
        <f>IF(G66="Complete", G66, IF(G66="N/A", "N/A", INDEX('Ballot Data'!$1:$1048576, MATCH($A66, 'Ballot Data'!$A:$A, 0), MATCH(G66, 'Ballot Data'!$A$3:$T$3, 0))))</f>
        <v>Franklin Civantos</v>
      </c>
      <c r="I66" t="str">
        <f>IF(G66="N/A", "N/A", IF(H66='Round 2'!$A$10, "Elected", IF(H66='Round 2'!$A$7, "Excluded", IF('Round 2'!$A$4="Complete", "Complete", "Viable"))))</f>
        <v>Viable</v>
      </c>
      <c r="J66" s="21" t="str">
        <f>IF('Round 2'!$A$4="Complete", "Complete", IF(I66="N/A", "N/A", IF(I66="Viable", "No Transfer", IF(I66="Excluded", INDEX('Round 2'!$A$12:$M$617, MATCH($A66, 'Round 2'!$A$12:$A$617, 0), 3)))))</f>
        <v>No Transfer</v>
      </c>
      <c r="K66" s="10" t="str">
        <f>IF('Round 2'!$A$4="Complete", "Complete", IF(J66="N/A", "N/A", IF(J66="No Transfer", J66, IF(INDEX('Ballot Data'!$1:$1048576, MATCH($A66, 'Ballot Data'!$A:$A, 0), MATCH(J66, 'Ballot Data'!$A$3:$U$3, 0))="", "Exhausted", INDEX('Ballot Data'!$1:$1048576, MATCH($A66, 'Ballot Data'!$A:$A, 0), MATCH(J66, 'Ballot Data'!$A$3:$U$3, 0))))))</f>
        <v>No Transfer</v>
      </c>
      <c r="L66" s="15">
        <f t="shared" si="10"/>
        <v>1</v>
      </c>
      <c r="M66" t="str">
        <f>IF(L66="Complete", L66, IF(L66="N/A", "N/A", INDEX('Ballot Data'!$1:$1048576, MATCH($A66, 'Ballot Data'!$A:$A, 0), MATCH(L66, 'Ballot Data'!$A$3:$T$3, 0))))</f>
        <v>Franklin Civantos</v>
      </c>
      <c r="N66" t="str">
        <f>IF(L66="N/A", "N/A", IF(M66='Round 3'!$A$10, "Elected", IF(M66='Round 3'!$A$7, "Excluded", IF('Round 3'!$A$4="Complete", "Complete", "Viable"))))</f>
        <v>Elected</v>
      </c>
      <c r="O66" s="21" t="str">
        <f>IF('Round 3'!$A$4="Complete", "Complete", IF(N66="N/A", "N/A", IF(N66="Viable", "No Transfer", IF(N66="Excluded", INDEX('Round 3'!$A$12:$M$617, MATCH($A66, 'Round 3'!$A$12:$A$617, 0), 3)))))</f>
        <v>Complete</v>
      </c>
      <c r="P66" s="10" t="str">
        <f>IF('Round 3'!$A$4="Complete", "Complete", IF(O66="N/A", "N/A", IF(O66="No Transfer", O66, IF(INDEX('Ballot Data'!$1:$1048576, MATCH($A66, 'Ballot Data'!$A:$A, 0), MATCH(O66, 'Ballot Data'!$A$3:$U$3, 0))="", "Exhausted", INDEX('Ballot Data'!$1:$1048576, MATCH($A66, 'Ballot Data'!$A:$A, 0), MATCH(O66, 'Ballot Data'!$A$3:$U$3, 0))))))</f>
        <v>Complete</v>
      </c>
      <c r="Q66" s="15" t="str">
        <f t="shared" si="2"/>
        <v>Complete</v>
      </c>
      <c r="R66" t="str">
        <f>IF(Q66="Complete", Q66, IF(Q66="N/A", "N/A", INDEX('Ballot Data'!$1:$1048576, MATCH($A66, 'Ballot Data'!$A:$A, 0), MATCH(Q66, 'Ballot Data'!$A$3:$T$3, 0))))</f>
        <v>Complete</v>
      </c>
      <c r="S66" t="str">
        <f>IF(Q66="N/A", "N/A", IF(R66='Round 4'!$A$10, "Elected", IF(R66='Round 4'!$A$7, "Excluded", IF('Round 4'!$A$4="Complete", "Complete", "Viable"))))</f>
        <v>Complete</v>
      </c>
      <c r="T66" s="21" t="str">
        <f>IF('Round 4'!$A$4="Complete", "Complete", IF(S66="N/A", "N/A", IF(S66="Viable", "No Transfer", IF(S66="Excluded", INDEX('Round 4'!$A$12:$M$617, MATCH($A66, 'Round 4'!$A$12:$A$617, 0), 3)))))</f>
        <v>Complete</v>
      </c>
      <c r="U66" s="10" t="str">
        <f>IF('Round 4'!$A$4="Complete", "Complete", IF(T66="N/A", "N/A", IF(T66="No Transfer", T66, IF(INDEX('Ballot Data'!$1:$1048576, MATCH($A66, 'Ballot Data'!$A:$A, 0), MATCH(T66, 'Ballot Data'!$A$3:$U$3, 0))="", "Exhausted", INDEX('Ballot Data'!$1:$1048576, MATCH($A66, 'Ballot Data'!$A:$A, 0), MATCH(T66, 'Ballot Data'!$A$3:$U$3, 0))))))</f>
        <v>Complete</v>
      </c>
      <c r="V66" s="15" t="str">
        <f t="shared" si="3"/>
        <v>Complete</v>
      </c>
      <c r="W66" t="str">
        <f>IF(V66="Complete", V66, IF(V66="N/A", "N/A", INDEX('Ballot Data'!$1:$1048576, MATCH($A66, 'Ballot Data'!$A:$A, 0), MATCH(V66, 'Ballot Data'!$A$3:$T$3, 0))))</f>
        <v>Complete</v>
      </c>
      <c r="X66" t="str">
        <f>IF(V66="N/A", "N/A", IF(W66='Round 5'!$A$10, "Elected", IF(W66='Round 5'!$A$7, "Excluded", IF('Round 5'!$A$4="Complete", "Complete", "Viable"))))</f>
        <v>Complete</v>
      </c>
      <c r="Y66" s="21" t="str">
        <f>IF('Round 5'!$A$4="Complete", "Complete", IF(X66="N/A", "N/A", IF(X66="Viable", "No Transfer", IF(X66="Excluded", INDEX('Round 5'!$A$12:$M$617, MATCH($A66, 'Round 5'!$A$12:$A$617, 0), 3)))))</f>
        <v>Complete</v>
      </c>
      <c r="Z66" s="10" t="str">
        <f>IF('Round 5'!$A$4="Complete", "Complete", IF(Y66="N/A", "N/A", IF(Y66="No Transfer", Y66, IF(INDEX('Ballot Data'!$1:$1048576, MATCH($A66, 'Ballot Data'!$A:$A, 0), MATCH(Y66, 'Ballot Data'!$A$3:$U$3, 0))="", "Exhausted", INDEX('Ballot Data'!$1:$1048576, MATCH($A66, 'Ballot Data'!$A:$A, 0), MATCH(Y66, 'Ballot Data'!$A$3:$U$3, 0))))))</f>
        <v>Complete</v>
      </c>
      <c r="AA66" s="15" t="str">
        <f t="shared" si="4"/>
        <v>Complete</v>
      </c>
      <c r="AB66" t="str">
        <f>IF(AA66="Complete", AA66, IF(AA66="N/A", "N/A", INDEX('Ballot Data'!$1:$1048576, MATCH($A66, 'Ballot Data'!$A:$A, 0), MATCH(AA66, 'Ballot Data'!$A$3:$T$3, 0))))</f>
        <v>Complete</v>
      </c>
      <c r="AC66" t="str">
        <f>IF(AA66="N/A", "N/A", IF(AB66='Round 6'!$A$10, "Elected", IF(AB66='Round 6'!$A$7, "Excluded", IF('Round 6'!$A$4="Complete", "Complete", "Viable"))))</f>
        <v>Complete</v>
      </c>
      <c r="AD66" s="21" t="str">
        <f>IF('Round 6'!$A$4="Complete", "Complete", IF(AC66="N/A", "N/A", IF(AC66="Viable", "No Transfer", IF(AC66="Excluded", INDEX('Round 6'!$A$12:$M$617, MATCH($A66, 'Round 6'!$A$12:$A$617, 0), 3)))))</f>
        <v>Complete</v>
      </c>
      <c r="AE66" s="10" t="str">
        <f>IF('Round 6'!$A$4="Complete", "Complete", IF(AD66="N/A", "N/A", IF(AD66="No Transfer", AD66, IF(INDEX('Ballot Data'!$1:$1048576, MATCH($A66, 'Ballot Data'!$A:$A, 0), MATCH(AD66, 'Ballot Data'!$A$3:$U$3, 0))="", "Exhausted", INDEX('Ballot Data'!$1:$1048576, MATCH($A66, 'Ballot Data'!$A:$A, 0), MATCH(AD66, 'Ballot Data'!$A$3:$U$3, 0))))))</f>
        <v>Complete</v>
      </c>
      <c r="AF66" s="15" t="str">
        <f t="shared" si="5"/>
        <v>Complete</v>
      </c>
      <c r="AG66" t="str">
        <f>IF(AF66="Complete", AF66, IF(AF66="N/A", "N/A", INDEX('Ballot Data'!$1:$1048576, MATCH($A66, 'Ballot Data'!$A:$A, 0), MATCH(AF66, 'Ballot Data'!$A$3:$T$3, 0))))</f>
        <v>Complete</v>
      </c>
      <c r="AH66" t="str">
        <f>IF(AF66="N/A", "N/A", IF(AG66='Round 7'!$A$10, "Elected", IF(AG66='Round 7'!$A$7, "Excluded", IF('Round 7'!$A$4="Complete", "Complete", "Viable"))))</f>
        <v>Complete</v>
      </c>
      <c r="AI66" s="21" t="str">
        <f>IF('Round 7'!$A$4="Complete", "Complete", IF(AH66="N/A", "N/A", IF(AH66="Viable", "No Transfer", IF(AH66="Excluded", INDEX('Round 7'!$A$12:$M$617, MATCH($A66, 'Round 7'!$A$12:$A$617, 0), 3)))))</f>
        <v>Complete</v>
      </c>
      <c r="AJ66" s="10" t="str">
        <f>IF('Round 7'!$A$4="Complete", "Complete", IF(AI66="N/A", "N/A", IF(AI66="No Transfer", AI66, IF(INDEX('Ballot Data'!$1:$1048576, MATCH($A66, 'Ballot Data'!$A:$A, 0), MATCH(AI66, 'Ballot Data'!$A$3:$U$3, 0))="", "Exhausted", INDEX('Ballot Data'!$1:$1048576, MATCH($A66, 'Ballot Data'!$A:$A, 0), MATCH(AI66, 'Ballot Data'!$A$3:$U$3, 0))))))</f>
        <v>Complete</v>
      </c>
      <c r="AK66" s="15" t="str">
        <f t="shared" si="6"/>
        <v>Complete</v>
      </c>
      <c r="AL66" t="str">
        <f>IF(AK66="Complete", AK66, IF(AK66="N/A", "N/A", INDEX('Ballot Data'!$1:$1048576, MATCH($A66, 'Ballot Data'!$A:$A, 0), MATCH(AK66, 'Ballot Data'!$A$3:$T$3, 0))))</f>
        <v>Complete</v>
      </c>
      <c r="AM66" t="str">
        <f>IF(AK66="N/A", "N/A", IF(AL66='Round 8'!$A$10, "Elected", IF(AL66='Round 8'!$A$7, "Excluded", IF('Round 8'!$A$4="Complete", "Complete", "Viable"))))</f>
        <v>Complete</v>
      </c>
      <c r="AN66" s="21" t="str">
        <f>IF('Round 8'!$A$4="Complete", "Complete", IF(AM66="N/A", "N/A", IF(AM66="Viable", "No Transfer", IF(AM66="Excluded", INDEX('Round 8'!$A$12:$M$617, MATCH($A66, 'Round 8'!$A$12:$A$617, 0), 3)))))</f>
        <v>Complete</v>
      </c>
      <c r="AO66" s="10" t="str">
        <f>IF('Round 8'!$A$4="Complete", "Complete", IF(AN66="N/A", "N/A", IF(AN66="No Transfer", AN66, IF(INDEX('Ballot Data'!$1:$1048576, MATCH($A66, 'Ballot Data'!$A:$A, 0), MATCH(AN66, 'Ballot Data'!$A$3:$U$3, 0))="", "Exhausted", INDEX('Ballot Data'!$1:$1048576, MATCH($A66, 'Ballot Data'!$A:$A, 0), MATCH(AN66, 'Ballot Data'!$A$3:$U$3, 0))))))</f>
        <v>Complete</v>
      </c>
      <c r="AP66" s="15" t="str">
        <f t="shared" si="7"/>
        <v>Complete</v>
      </c>
      <c r="AQ66" t="str">
        <f>IF(AP66="Complete", AP66, IF(AP66="N/A", "N/A", INDEX('Ballot Data'!$1:$1048576, MATCH($A66, 'Ballot Data'!$A:$A, 0), MATCH(AP66, 'Ballot Data'!$A$3:$T$3, 0))))</f>
        <v>Complete</v>
      </c>
      <c r="AR66" t="str">
        <f>IF(AP66="N/A", "N/A", IF(AQ66='Round 9'!$A$10, "Elected", IF(AQ66='Round 9'!$A$7, "Excluded", IF('Round 9'!$A$4="Complete", "Complete", "Viable"))))</f>
        <v>Complete</v>
      </c>
      <c r="AS66" s="21" t="str">
        <f>IF('Round 9'!$A$4="Complete", "Complete", IF(AR66="N/A", "N/A", IF(AR66="Viable", "No Transfer", IF(AR66="Excluded", INDEX('Round 9'!$A$12:$M$617, MATCH($A66, 'Round 9'!$A$12:$A$617, 0), 3)))))</f>
        <v>Complete</v>
      </c>
      <c r="AT66" s="10" t="str">
        <f>IF('Round 9'!$A$4="Complete", "Complete", IF(AS66="N/A", "N/A", IF(AS66="No Transfer", AS66, IF(INDEX('Ballot Data'!$1:$1048576, MATCH($A66, 'Ballot Data'!$A:$A, 0), MATCH(AS66, 'Ballot Data'!$A$3:$U$3, 0))="", "Exhausted", INDEX('Ballot Data'!$1:$1048576, MATCH($A66, 'Ballot Data'!$A:$A, 0), MATCH(AS66, 'Ballot Data'!$A$3:$U$3, 0))))))</f>
        <v>Complete</v>
      </c>
      <c r="AU66" s="15" t="str">
        <f t="shared" si="8"/>
        <v>Complete</v>
      </c>
      <c r="AV66" t="str">
        <f>IF(AU66="Complete", AU66, IF(AU66="N/A", "N/A", INDEX('Ballot Data'!$1:$1048576, MATCH($A66, 'Ballot Data'!$A:$A, 0), MATCH(AU66, 'Ballot Data'!$A$3:$T$3, 0))))</f>
        <v>Complete</v>
      </c>
      <c r="AW66" t="str">
        <f>IF(AU66="N/A", "N/A", IF(AV66='Round 10'!$A$10, "Elected", IF(AV66='Round 10'!$A$7, "Excluded", IF('Round 10'!$A$4="Complete", "Complete", "Viable"))))</f>
        <v>Complete</v>
      </c>
      <c r="AX66" s="21" t="str">
        <f>IF('Round 10'!$A$4="Complete", "Complete", IF(AW66="N/A", "N/A", IF(AW66="Viable", "No Transfer", IF(AW66="Excluded", INDEX('Round 10'!$A$12:$M$617, MATCH($A66, 'Round 10'!$A$12:$A$617, 0), 3)))))</f>
        <v>Complete</v>
      </c>
      <c r="AY66" s="10" t="str">
        <f>IF('Round 10'!$A$4="Complete", "Complete", IF(AX66="N/A", "N/A", IF(AX66="No Transfer", AX66, IF(INDEX('Ballot Data'!$1:$1048576, MATCH($A66, 'Ballot Data'!$A:$A, 0), MATCH(AX66, 'Ballot Data'!$A$3:$U$3, 0))="", "Exhausted", INDEX('Ballot Data'!$1:$1048576, MATCH($A66, 'Ballot Data'!$A:$A, 0), MATCH(AX66, 'Ballot Data'!$A$3:$U$3, 0))))))</f>
        <v>Complete</v>
      </c>
    </row>
    <row r="67" spans="1:51" x14ac:dyDescent="0.25">
      <c r="A67">
        <f>'Ballot Data'!A68</f>
        <v>233</v>
      </c>
      <c r="B67">
        <v>1</v>
      </c>
      <c r="C67" t="str">
        <f>INDEX('Ballot Data'!$1:$1048576, MATCH($A67, 'Ballot Data'!$A:$A, 0), MATCH(B67, 'Ballot Data'!$A$3:$T$3, 0))</f>
        <v>Franklin Civantos</v>
      </c>
      <c r="D67" t="str">
        <f>IF(C67='Round 1'!$A$10, "Elected", IF(C67='Round 1'!$A$7, "Excluded", IF('Round 1'!$A$4="Complete", "Complete", "Viable")))</f>
        <v>Viable</v>
      </c>
      <c r="E67" s="21" t="str">
        <f>IF('Round 1'!$A$4="Complete", "Complete", IF(D67="N/A", "N/A", IF(D67="Viable", "No Transfer", IF(D67="Excluded", INDEX('Round 1'!$A$12:$M$617, MATCH($A67, 'Round 1'!$A$12:$A$617, 0), 3)))))</f>
        <v>No Transfer</v>
      </c>
      <c r="F67" s="10" t="str">
        <f>IF('Round 1'!$A$4="Complete", "Complete", IF(E67="N/A", "N/A", IF(E67="No Transfer", E67, IF(INDEX('Ballot Data'!$1:$1048576, MATCH($A67, 'Ballot Data'!$A:$A, 0), MATCH(E67, 'Ballot Data'!$A$3:$U$3, 0))="", "Exhausted", INDEX('Ballot Data'!$1:$1048576, MATCH($A67, 'Ballot Data'!$A:$A, 0), MATCH(E67, 'Ballot Data'!$A$3:$U$3, 0))))))</f>
        <v>No Transfer</v>
      </c>
      <c r="G67" s="15">
        <f t="shared" ref="G67:G98" si="11">IF(E67="No Transfer", B67, IF(OR(F67="Exhausted", F67="N/A"), "N/A", E67))</f>
        <v>1</v>
      </c>
      <c r="H67" t="str">
        <f>IF(G67="Complete", G67, IF(G67="N/A", "N/A", INDEX('Ballot Data'!$1:$1048576, MATCH($A67, 'Ballot Data'!$A:$A, 0), MATCH(G67, 'Ballot Data'!$A$3:$T$3, 0))))</f>
        <v>Franklin Civantos</v>
      </c>
      <c r="I67" t="str">
        <f>IF(G67="N/A", "N/A", IF(H67='Round 2'!$A$10, "Elected", IF(H67='Round 2'!$A$7, "Excluded", IF('Round 2'!$A$4="Complete", "Complete", "Viable"))))</f>
        <v>Viable</v>
      </c>
      <c r="J67" s="21" t="str">
        <f>IF('Round 2'!$A$4="Complete", "Complete", IF(I67="N/A", "N/A", IF(I67="Viable", "No Transfer", IF(I67="Excluded", INDEX('Round 2'!$A$12:$M$617, MATCH($A67, 'Round 2'!$A$12:$A$617, 0), 3)))))</f>
        <v>No Transfer</v>
      </c>
      <c r="K67" s="10" t="str">
        <f>IF('Round 2'!$A$4="Complete", "Complete", IF(J67="N/A", "N/A", IF(J67="No Transfer", J67, IF(INDEX('Ballot Data'!$1:$1048576, MATCH($A67, 'Ballot Data'!$A:$A, 0), MATCH(J67, 'Ballot Data'!$A$3:$U$3, 0))="", "Exhausted", INDEX('Ballot Data'!$1:$1048576, MATCH($A67, 'Ballot Data'!$A:$A, 0), MATCH(J67, 'Ballot Data'!$A$3:$U$3, 0))))))</f>
        <v>No Transfer</v>
      </c>
      <c r="L67" s="15">
        <f t="shared" ref="L67:L98" si="12">IF(J67="No Transfer", G67, IF(OR(K67="Exhausted", K67="N/A"), "N/A", J67))</f>
        <v>1</v>
      </c>
      <c r="M67" t="str">
        <f>IF(L67="Complete", L67, IF(L67="N/A", "N/A", INDEX('Ballot Data'!$1:$1048576, MATCH($A67, 'Ballot Data'!$A:$A, 0), MATCH(L67, 'Ballot Data'!$A$3:$T$3, 0))))</f>
        <v>Franklin Civantos</v>
      </c>
      <c r="N67" t="str">
        <f>IF(L67="N/A", "N/A", IF(M67='Round 3'!$A$10, "Elected", IF(M67='Round 3'!$A$7, "Excluded", IF('Round 3'!$A$4="Complete", "Complete", "Viable"))))</f>
        <v>Elected</v>
      </c>
      <c r="O67" s="21" t="str">
        <f>IF('Round 3'!$A$4="Complete", "Complete", IF(N67="N/A", "N/A", IF(N67="Viable", "No Transfer", IF(N67="Excluded", INDEX('Round 3'!$A$12:$M$617, MATCH($A67, 'Round 3'!$A$12:$A$617, 0), 3)))))</f>
        <v>Complete</v>
      </c>
      <c r="P67" s="10" t="str">
        <f>IF('Round 3'!$A$4="Complete", "Complete", IF(O67="N/A", "N/A", IF(O67="No Transfer", O67, IF(INDEX('Ballot Data'!$1:$1048576, MATCH($A67, 'Ballot Data'!$A:$A, 0), MATCH(O67, 'Ballot Data'!$A$3:$U$3, 0))="", "Exhausted", INDEX('Ballot Data'!$1:$1048576, MATCH($A67, 'Ballot Data'!$A:$A, 0), MATCH(O67, 'Ballot Data'!$A$3:$U$3, 0))))))</f>
        <v>Complete</v>
      </c>
      <c r="Q67" s="15" t="str">
        <f t="shared" si="2"/>
        <v>Complete</v>
      </c>
      <c r="R67" t="str">
        <f>IF(Q67="Complete", Q67, IF(Q67="N/A", "N/A", INDEX('Ballot Data'!$1:$1048576, MATCH($A67, 'Ballot Data'!$A:$A, 0), MATCH(Q67, 'Ballot Data'!$A$3:$T$3, 0))))</f>
        <v>Complete</v>
      </c>
      <c r="S67" t="str">
        <f>IF(Q67="N/A", "N/A", IF(R67='Round 4'!$A$10, "Elected", IF(R67='Round 4'!$A$7, "Excluded", IF('Round 4'!$A$4="Complete", "Complete", "Viable"))))</f>
        <v>Complete</v>
      </c>
      <c r="T67" s="21" t="str">
        <f>IF('Round 4'!$A$4="Complete", "Complete", IF(S67="N/A", "N/A", IF(S67="Viable", "No Transfer", IF(S67="Excluded", INDEX('Round 4'!$A$12:$M$617, MATCH($A67, 'Round 4'!$A$12:$A$617, 0), 3)))))</f>
        <v>Complete</v>
      </c>
      <c r="U67" s="10" t="str">
        <f>IF('Round 4'!$A$4="Complete", "Complete", IF(T67="N/A", "N/A", IF(T67="No Transfer", T67, IF(INDEX('Ballot Data'!$1:$1048576, MATCH($A67, 'Ballot Data'!$A:$A, 0), MATCH(T67, 'Ballot Data'!$A$3:$U$3, 0))="", "Exhausted", INDEX('Ballot Data'!$1:$1048576, MATCH($A67, 'Ballot Data'!$A:$A, 0), MATCH(T67, 'Ballot Data'!$A$3:$U$3, 0))))))</f>
        <v>Complete</v>
      </c>
      <c r="V67" s="15" t="str">
        <f t="shared" si="3"/>
        <v>Complete</v>
      </c>
      <c r="W67" t="str">
        <f>IF(V67="Complete", V67, IF(V67="N/A", "N/A", INDEX('Ballot Data'!$1:$1048576, MATCH($A67, 'Ballot Data'!$A:$A, 0), MATCH(V67, 'Ballot Data'!$A$3:$T$3, 0))))</f>
        <v>Complete</v>
      </c>
      <c r="X67" t="str">
        <f>IF(V67="N/A", "N/A", IF(W67='Round 5'!$A$10, "Elected", IF(W67='Round 5'!$A$7, "Excluded", IF('Round 5'!$A$4="Complete", "Complete", "Viable"))))</f>
        <v>Complete</v>
      </c>
      <c r="Y67" s="21" t="str">
        <f>IF('Round 5'!$A$4="Complete", "Complete", IF(X67="N/A", "N/A", IF(X67="Viable", "No Transfer", IF(X67="Excluded", INDEX('Round 5'!$A$12:$M$617, MATCH($A67, 'Round 5'!$A$12:$A$617, 0), 3)))))</f>
        <v>Complete</v>
      </c>
      <c r="Z67" s="10" t="str">
        <f>IF('Round 5'!$A$4="Complete", "Complete", IF(Y67="N/A", "N/A", IF(Y67="No Transfer", Y67, IF(INDEX('Ballot Data'!$1:$1048576, MATCH($A67, 'Ballot Data'!$A:$A, 0), MATCH(Y67, 'Ballot Data'!$A$3:$U$3, 0))="", "Exhausted", INDEX('Ballot Data'!$1:$1048576, MATCH($A67, 'Ballot Data'!$A:$A, 0), MATCH(Y67, 'Ballot Data'!$A$3:$U$3, 0))))))</f>
        <v>Complete</v>
      </c>
      <c r="AA67" s="15" t="str">
        <f t="shared" si="4"/>
        <v>Complete</v>
      </c>
      <c r="AB67" t="str">
        <f>IF(AA67="Complete", AA67, IF(AA67="N/A", "N/A", INDEX('Ballot Data'!$1:$1048576, MATCH($A67, 'Ballot Data'!$A:$A, 0), MATCH(AA67, 'Ballot Data'!$A$3:$T$3, 0))))</f>
        <v>Complete</v>
      </c>
      <c r="AC67" t="str">
        <f>IF(AA67="N/A", "N/A", IF(AB67='Round 6'!$A$10, "Elected", IF(AB67='Round 6'!$A$7, "Excluded", IF('Round 6'!$A$4="Complete", "Complete", "Viable"))))</f>
        <v>Complete</v>
      </c>
      <c r="AD67" s="21" t="str">
        <f>IF('Round 6'!$A$4="Complete", "Complete", IF(AC67="N/A", "N/A", IF(AC67="Viable", "No Transfer", IF(AC67="Excluded", INDEX('Round 6'!$A$12:$M$617, MATCH($A67, 'Round 6'!$A$12:$A$617, 0), 3)))))</f>
        <v>Complete</v>
      </c>
      <c r="AE67" s="10" t="str">
        <f>IF('Round 6'!$A$4="Complete", "Complete", IF(AD67="N/A", "N/A", IF(AD67="No Transfer", AD67, IF(INDEX('Ballot Data'!$1:$1048576, MATCH($A67, 'Ballot Data'!$A:$A, 0), MATCH(AD67, 'Ballot Data'!$A$3:$U$3, 0))="", "Exhausted", INDEX('Ballot Data'!$1:$1048576, MATCH($A67, 'Ballot Data'!$A:$A, 0), MATCH(AD67, 'Ballot Data'!$A$3:$U$3, 0))))))</f>
        <v>Complete</v>
      </c>
      <c r="AF67" s="15" t="str">
        <f t="shared" si="5"/>
        <v>Complete</v>
      </c>
      <c r="AG67" t="str">
        <f>IF(AF67="Complete", AF67, IF(AF67="N/A", "N/A", INDEX('Ballot Data'!$1:$1048576, MATCH($A67, 'Ballot Data'!$A:$A, 0), MATCH(AF67, 'Ballot Data'!$A$3:$T$3, 0))))</f>
        <v>Complete</v>
      </c>
      <c r="AH67" t="str">
        <f>IF(AF67="N/A", "N/A", IF(AG67='Round 7'!$A$10, "Elected", IF(AG67='Round 7'!$A$7, "Excluded", IF('Round 7'!$A$4="Complete", "Complete", "Viable"))))</f>
        <v>Complete</v>
      </c>
      <c r="AI67" s="21" t="str">
        <f>IF('Round 7'!$A$4="Complete", "Complete", IF(AH67="N/A", "N/A", IF(AH67="Viable", "No Transfer", IF(AH67="Excluded", INDEX('Round 7'!$A$12:$M$617, MATCH($A67, 'Round 7'!$A$12:$A$617, 0), 3)))))</f>
        <v>Complete</v>
      </c>
      <c r="AJ67" s="10" t="str">
        <f>IF('Round 7'!$A$4="Complete", "Complete", IF(AI67="N/A", "N/A", IF(AI67="No Transfer", AI67, IF(INDEX('Ballot Data'!$1:$1048576, MATCH($A67, 'Ballot Data'!$A:$A, 0), MATCH(AI67, 'Ballot Data'!$A$3:$U$3, 0))="", "Exhausted", INDEX('Ballot Data'!$1:$1048576, MATCH($A67, 'Ballot Data'!$A:$A, 0), MATCH(AI67, 'Ballot Data'!$A$3:$U$3, 0))))))</f>
        <v>Complete</v>
      </c>
      <c r="AK67" s="15" t="str">
        <f t="shared" si="6"/>
        <v>Complete</v>
      </c>
      <c r="AL67" t="str">
        <f>IF(AK67="Complete", AK67, IF(AK67="N/A", "N/A", INDEX('Ballot Data'!$1:$1048576, MATCH($A67, 'Ballot Data'!$A:$A, 0), MATCH(AK67, 'Ballot Data'!$A$3:$T$3, 0))))</f>
        <v>Complete</v>
      </c>
      <c r="AM67" t="str">
        <f>IF(AK67="N/A", "N/A", IF(AL67='Round 8'!$A$10, "Elected", IF(AL67='Round 8'!$A$7, "Excluded", IF('Round 8'!$A$4="Complete", "Complete", "Viable"))))</f>
        <v>Complete</v>
      </c>
      <c r="AN67" s="21" t="str">
        <f>IF('Round 8'!$A$4="Complete", "Complete", IF(AM67="N/A", "N/A", IF(AM67="Viable", "No Transfer", IF(AM67="Excluded", INDEX('Round 8'!$A$12:$M$617, MATCH($A67, 'Round 8'!$A$12:$A$617, 0), 3)))))</f>
        <v>Complete</v>
      </c>
      <c r="AO67" s="10" t="str">
        <f>IF('Round 8'!$A$4="Complete", "Complete", IF(AN67="N/A", "N/A", IF(AN67="No Transfer", AN67, IF(INDEX('Ballot Data'!$1:$1048576, MATCH($A67, 'Ballot Data'!$A:$A, 0), MATCH(AN67, 'Ballot Data'!$A$3:$U$3, 0))="", "Exhausted", INDEX('Ballot Data'!$1:$1048576, MATCH($A67, 'Ballot Data'!$A:$A, 0), MATCH(AN67, 'Ballot Data'!$A$3:$U$3, 0))))))</f>
        <v>Complete</v>
      </c>
      <c r="AP67" s="15" t="str">
        <f t="shared" si="7"/>
        <v>Complete</v>
      </c>
      <c r="AQ67" t="str">
        <f>IF(AP67="Complete", AP67, IF(AP67="N/A", "N/A", INDEX('Ballot Data'!$1:$1048576, MATCH($A67, 'Ballot Data'!$A:$A, 0), MATCH(AP67, 'Ballot Data'!$A$3:$T$3, 0))))</f>
        <v>Complete</v>
      </c>
      <c r="AR67" t="str">
        <f>IF(AP67="N/A", "N/A", IF(AQ67='Round 9'!$A$10, "Elected", IF(AQ67='Round 9'!$A$7, "Excluded", IF('Round 9'!$A$4="Complete", "Complete", "Viable"))))</f>
        <v>Complete</v>
      </c>
      <c r="AS67" s="21" t="str">
        <f>IF('Round 9'!$A$4="Complete", "Complete", IF(AR67="N/A", "N/A", IF(AR67="Viable", "No Transfer", IF(AR67="Excluded", INDEX('Round 9'!$A$12:$M$617, MATCH($A67, 'Round 9'!$A$12:$A$617, 0), 3)))))</f>
        <v>Complete</v>
      </c>
      <c r="AT67" s="10" t="str">
        <f>IF('Round 9'!$A$4="Complete", "Complete", IF(AS67="N/A", "N/A", IF(AS67="No Transfer", AS67, IF(INDEX('Ballot Data'!$1:$1048576, MATCH($A67, 'Ballot Data'!$A:$A, 0), MATCH(AS67, 'Ballot Data'!$A$3:$U$3, 0))="", "Exhausted", INDEX('Ballot Data'!$1:$1048576, MATCH($A67, 'Ballot Data'!$A:$A, 0), MATCH(AS67, 'Ballot Data'!$A$3:$U$3, 0))))))</f>
        <v>Complete</v>
      </c>
      <c r="AU67" s="15" t="str">
        <f t="shared" si="8"/>
        <v>Complete</v>
      </c>
      <c r="AV67" t="str">
        <f>IF(AU67="Complete", AU67, IF(AU67="N/A", "N/A", INDEX('Ballot Data'!$1:$1048576, MATCH($A67, 'Ballot Data'!$A:$A, 0), MATCH(AU67, 'Ballot Data'!$A$3:$T$3, 0))))</f>
        <v>Complete</v>
      </c>
      <c r="AW67" t="str">
        <f>IF(AU67="N/A", "N/A", IF(AV67='Round 10'!$A$10, "Elected", IF(AV67='Round 10'!$A$7, "Excluded", IF('Round 10'!$A$4="Complete", "Complete", "Viable"))))</f>
        <v>Complete</v>
      </c>
      <c r="AX67" s="21" t="str">
        <f>IF('Round 10'!$A$4="Complete", "Complete", IF(AW67="N/A", "N/A", IF(AW67="Viable", "No Transfer", IF(AW67="Excluded", INDEX('Round 10'!$A$12:$M$617, MATCH($A67, 'Round 10'!$A$12:$A$617, 0), 3)))))</f>
        <v>Complete</v>
      </c>
      <c r="AY67" s="10" t="str">
        <f>IF('Round 10'!$A$4="Complete", "Complete", IF(AX67="N/A", "N/A", IF(AX67="No Transfer", AX67, IF(INDEX('Ballot Data'!$1:$1048576, MATCH($A67, 'Ballot Data'!$A:$A, 0), MATCH(AX67, 'Ballot Data'!$A$3:$U$3, 0))="", "Exhausted", INDEX('Ballot Data'!$1:$1048576, MATCH($A67, 'Ballot Data'!$A:$A, 0), MATCH(AX67, 'Ballot Data'!$A$3:$U$3, 0))))))</f>
        <v>Complete</v>
      </c>
    </row>
    <row r="68" spans="1:51" x14ac:dyDescent="0.25">
      <c r="A68">
        <f>'Ballot Data'!A69</f>
        <v>377</v>
      </c>
      <c r="B68">
        <v>1</v>
      </c>
      <c r="C68" t="str">
        <f>INDEX('Ballot Data'!$1:$1048576, MATCH($A68, 'Ballot Data'!$A:$A, 0), MATCH(B68, 'Ballot Data'!$A$3:$T$3, 0))</f>
        <v>Franklin Civantos</v>
      </c>
      <c r="D68" t="str">
        <f>IF(C68='Round 1'!$A$10, "Elected", IF(C68='Round 1'!$A$7, "Excluded", IF('Round 1'!$A$4="Complete", "Complete", "Viable")))</f>
        <v>Viable</v>
      </c>
      <c r="E68" s="21" t="str">
        <f>IF('Round 1'!$A$4="Complete", "Complete", IF(D68="N/A", "N/A", IF(D68="Viable", "No Transfer", IF(D68="Excluded", INDEX('Round 1'!$A$12:$M$617, MATCH($A68, 'Round 1'!$A$12:$A$617, 0), 3)))))</f>
        <v>No Transfer</v>
      </c>
      <c r="F68" s="10" t="str">
        <f>IF('Round 1'!$A$4="Complete", "Complete", IF(E68="N/A", "N/A", IF(E68="No Transfer", E68, IF(INDEX('Ballot Data'!$1:$1048576, MATCH($A68, 'Ballot Data'!$A:$A, 0), MATCH(E68, 'Ballot Data'!$A$3:$U$3, 0))="", "Exhausted", INDEX('Ballot Data'!$1:$1048576, MATCH($A68, 'Ballot Data'!$A:$A, 0), MATCH(E68, 'Ballot Data'!$A$3:$U$3, 0))))))</f>
        <v>No Transfer</v>
      </c>
      <c r="G68" s="15">
        <f t="shared" si="11"/>
        <v>1</v>
      </c>
      <c r="H68" t="str">
        <f>IF(G68="Complete", G68, IF(G68="N/A", "N/A", INDEX('Ballot Data'!$1:$1048576, MATCH($A68, 'Ballot Data'!$A:$A, 0), MATCH(G68, 'Ballot Data'!$A$3:$T$3, 0))))</f>
        <v>Franklin Civantos</v>
      </c>
      <c r="I68" t="str">
        <f>IF(G68="N/A", "N/A", IF(H68='Round 2'!$A$10, "Elected", IF(H68='Round 2'!$A$7, "Excluded", IF('Round 2'!$A$4="Complete", "Complete", "Viable"))))</f>
        <v>Viable</v>
      </c>
      <c r="J68" s="21" t="str">
        <f>IF('Round 2'!$A$4="Complete", "Complete", IF(I68="N/A", "N/A", IF(I68="Viable", "No Transfer", IF(I68="Excluded", INDEX('Round 2'!$A$12:$M$617, MATCH($A68, 'Round 2'!$A$12:$A$617, 0), 3)))))</f>
        <v>No Transfer</v>
      </c>
      <c r="K68" s="10" t="str">
        <f>IF('Round 2'!$A$4="Complete", "Complete", IF(J68="N/A", "N/A", IF(J68="No Transfer", J68, IF(INDEX('Ballot Data'!$1:$1048576, MATCH($A68, 'Ballot Data'!$A:$A, 0), MATCH(J68, 'Ballot Data'!$A$3:$U$3, 0))="", "Exhausted", INDEX('Ballot Data'!$1:$1048576, MATCH($A68, 'Ballot Data'!$A:$A, 0), MATCH(J68, 'Ballot Data'!$A$3:$U$3, 0))))))</f>
        <v>No Transfer</v>
      </c>
      <c r="L68" s="15">
        <f t="shared" si="12"/>
        <v>1</v>
      </c>
      <c r="M68" t="str">
        <f>IF(L68="Complete", L68, IF(L68="N/A", "N/A", INDEX('Ballot Data'!$1:$1048576, MATCH($A68, 'Ballot Data'!$A:$A, 0), MATCH(L68, 'Ballot Data'!$A$3:$T$3, 0))))</f>
        <v>Franklin Civantos</v>
      </c>
      <c r="N68" t="str">
        <f>IF(L68="N/A", "N/A", IF(M68='Round 3'!$A$10, "Elected", IF(M68='Round 3'!$A$7, "Excluded", IF('Round 3'!$A$4="Complete", "Complete", "Viable"))))</f>
        <v>Elected</v>
      </c>
      <c r="O68" s="21" t="str">
        <f>IF('Round 3'!$A$4="Complete", "Complete", IF(N68="N/A", "N/A", IF(N68="Viable", "No Transfer", IF(N68="Excluded", INDEX('Round 3'!$A$12:$M$617, MATCH($A68, 'Round 3'!$A$12:$A$617, 0), 3)))))</f>
        <v>Complete</v>
      </c>
      <c r="P68" s="10" t="str">
        <f>IF('Round 3'!$A$4="Complete", "Complete", IF(O68="N/A", "N/A", IF(O68="No Transfer", O68, IF(INDEX('Ballot Data'!$1:$1048576, MATCH($A68, 'Ballot Data'!$A:$A, 0), MATCH(O68, 'Ballot Data'!$A$3:$U$3, 0))="", "Exhausted", INDEX('Ballot Data'!$1:$1048576, MATCH($A68, 'Ballot Data'!$A:$A, 0), MATCH(O68, 'Ballot Data'!$A$3:$U$3, 0))))))</f>
        <v>Complete</v>
      </c>
      <c r="Q68" s="15" t="str">
        <f t="shared" ref="Q68:Q131" si="13">IF(O68="No Transfer", L68, IF(OR(P68="Exhausted", P68="N/A"), "N/A", O68))</f>
        <v>Complete</v>
      </c>
      <c r="R68" t="str">
        <f>IF(Q68="Complete", Q68, IF(Q68="N/A", "N/A", INDEX('Ballot Data'!$1:$1048576, MATCH($A68, 'Ballot Data'!$A:$A, 0), MATCH(Q68, 'Ballot Data'!$A$3:$T$3, 0))))</f>
        <v>Complete</v>
      </c>
      <c r="S68" t="str">
        <f>IF(Q68="N/A", "N/A", IF(R68='Round 4'!$A$10, "Elected", IF(R68='Round 4'!$A$7, "Excluded", IF('Round 4'!$A$4="Complete", "Complete", "Viable"))))</f>
        <v>Complete</v>
      </c>
      <c r="T68" s="21" t="str">
        <f>IF('Round 4'!$A$4="Complete", "Complete", IF(S68="N/A", "N/A", IF(S68="Viable", "No Transfer", IF(S68="Excluded", INDEX('Round 4'!$A$12:$M$617, MATCH($A68, 'Round 4'!$A$12:$A$617, 0), 3)))))</f>
        <v>Complete</v>
      </c>
      <c r="U68" s="10" t="str">
        <f>IF('Round 4'!$A$4="Complete", "Complete", IF(T68="N/A", "N/A", IF(T68="No Transfer", T68, IF(INDEX('Ballot Data'!$1:$1048576, MATCH($A68, 'Ballot Data'!$A:$A, 0), MATCH(T68, 'Ballot Data'!$A$3:$U$3, 0))="", "Exhausted", INDEX('Ballot Data'!$1:$1048576, MATCH($A68, 'Ballot Data'!$A:$A, 0), MATCH(T68, 'Ballot Data'!$A$3:$U$3, 0))))))</f>
        <v>Complete</v>
      </c>
      <c r="V68" s="15" t="str">
        <f t="shared" ref="V68:V131" si="14">IF(T68="No Transfer", Q68, IF(OR(U68="Exhausted", U68="N/A"), "N/A", T68))</f>
        <v>Complete</v>
      </c>
      <c r="W68" t="str">
        <f>IF(V68="Complete", V68, IF(V68="N/A", "N/A", INDEX('Ballot Data'!$1:$1048576, MATCH($A68, 'Ballot Data'!$A:$A, 0), MATCH(V68, 'Ballot Data'!$A$3:$T$3, 0))))</f>
        <v>Complete</v>
      </c>
      <c r="X68" t="str">
        <f>IF(V68="N/A", "N/A", IF(W68='Round 5'!$A$10, "Elected", IF(W68='Round 5'!$A$7, "Excluded", IF('Round 5'!$A$4="Complete", "Complete", "Viable"))))</f>
        <v>Complete</v>
      </c>
      <c r="Y68" s="21" t="str">
        <f>IF('Round 5'!$A$4="Complete", "Complete", IF(X68="N/A", "N/A", IF(X68="Viable", "No Transfer", IF(X68="Excluded", INDEX('Round 5'!$A$12:$M$617, MATCH($A68, 'Round 5'!$A$12:$A$617, 0), 3)))))</f>
        <v>Complete</v>
      </c>
      <c r="Z68" s="10" t="str">
        <f>IF('Round 5'!$A$4="Complete", "Complete", IF(Y68="N/A", "N/A", IF(Y68="No Transfer", Y68, IF(INDEX('Ballot Data'!$1:$1048576, MATCH($A68, 'Ballot Data'!$A:$A, 0), MATCH(Y68, 'Ballot Data'!$A$3:$U$3, 0))="", "Exhausted", INDEX('Ballot Data'!$1:$1048576, MATCH($A68, 'Ballot Data'!$A:$A, 0), MATCH(Y68, 'Ballot Data'!$A$3:$U$3, 0))))))</f>
        <v>Complete</v>
      </c>
      <c r="AA68" s="15" t="str">
        <f t="shared" ref="AA68:AA131" si="15">IF(Y68="No Transfer", V68, IF(OR(Z68="Exhausted", Z68="N/A"), "N/A", Y68))</f>
        <v>Complete</v>
      </c>
      <c r="AB68" t="str">
        <f>IF(AA68="Complete", AA68, IF(AA68="N/A", "N/A", INDEX('Ballot Data'!$1:$1048576, MATCH($A68, 'Ballot Data'!$A:$A, 0), MATCH(AA68, 'Ballot Data'!$A$3:$T$3, 0))))</f>
        <v>Complete</v>
      </c>
      <c r="AC68" t="str">
        <f>IF(AA68="N/A", "N/A", IF(AB68='Round 6'!$A$10, "Elected", IF(AB68='Round 6'!$A$7, "Excluded", IF('Round 6'!$A$4="Complete", "Complete", "Viable"))))</f>
        <v>Complete</v>
      </c>
      <c r="AD68" s="21" t="str">
        <f>IF('Round 6'!$A$4="Complete", "Complete", IF(AC68="N/A", "N/A", IF(AC68="Viable", "No Transfer", IF(AC68="Excluded", INDEX('Round 6'!$A$12:$M$617, MATCH($A68, 'Round 6'!$A$12:$A$617, 0), 3)))))</f>
        <v>Complete</v>
      </c>
      <c r="AE68" s="10" t="str">
        <f>IF('Round 6'!$A$4="Complete", "Complete", IF(AD68="N/A", "N/A", IF(AD68="No Transfer", AD68, IF(INDEX('Ballot Data'!$1:$1048576, MATCH($A68, 'Ballot Data'!$A:$A, 0), MATCH(AD68, 'Ballot Data'!$A$3:$U$3, 0))="", "Exhausted", INDEX('Ballot Data'!$1:$1048576, MATCH($A68, 'Ballot Data'!$A:$A, 0), MATCH(AD68, 'Ballot Data'!$A$3:$U$3, 0))))))</f>
        <v>Complete</v>
      </c>
      <c r="AF68" s="15" t="str">
        <f t="shared" ref="AF68:AF131" si="16">IF(AD68="No Transfer", AA68, IF(OR(AE68="Exhausted", AE68="N/A"), "N/A", AD68))</f>
        <v>Complete</v>
      </c>
      <c r="AG68" t="str">
        <f>IF(AF68="Complete", AF68, IF(AF68="N/A", "N/A", INDEX('Ballot Data'!$1:$1048576, MATCH($A68, 'Ballot Data'!$A:$A, 0), MATCH(AF68, 'Ballot Data'!$A$3:$T$3, 0))))</f>
        <v>Complete</v>
      </c>
      <c r="AH68" t="str">
        <f>IF(AF68="N/A", "N/A", IF(AG68='Round 7'!$A$10, "Elected", IF(AG68='Round 7'!$A$7, "Excluded", IF('Round 7'!$A$4="Complete", "Complete", "Viable"))))</f>
        <v>Complete</v>
      </c>
      <c r="AI68" s="21" t="str">
        <f>IF('Round 7'!$A$4="Complete", "Complete", IF(AH68="N/A", "N/A", IF(AH68="Viable", "No Transfer", IF(AH68="Excluded", INDEX('Round 7'!$A$12:$M$617, MATCH($A68, 'Round 7'!$A$12:$A$617, 0), 3)))))</f>
        <v>Complete</v>
      </c>
      <c r="AJ68" s="10" t="str">
        <f>IF('Round 7'!$A$4="Complete", "Complete", IF(AI68="N/A", "N/A", IF(AI68="No Transfer", AI68, IF(INDEX('Ballot Data'!$1:$1048576, MATCH($A68, 'Ballot Data'!$A:$A, 0), MATCH(AI68, 'Ballot Data'!$A$3:$U$3, 0))="", "Exhausted", INDEX('Ballot Data'!$1:$1048576, MATCH($A68, 'Ballot Data'!$A:$A, 0), MATCH(AI68, 'Ballot Data'!$A$3:$U$3, 0))))))</f>
        <v>Complete</v>
      </c>
      <c r="AK68" s="15" t="str">
        <f t="shared" ref="AK68:AK131" si="17">IF(AI68="No Transfer", AF68, IF(OR(AJ68="Exhausted", AJ68="N/A"), "N/A", AI68))</f>
        <v>Complete</v>
      </c>
      <c r="AL68" t="str">
        <f>IF(AK68="Complete", AK68, IF(AK68="N/A", "N/A", INDEX('Ballot Data'!$1:$1048576, MATCH($A68, 'Ballot Data'!$A:$A, 0), MATCH(AK68, 'Ballot Data'!$A$3:$T$3, 0))))</f>
        <v>Complete</v>
      </c>
      <c r="AM68" t="str">
        <f>IF(AK68="N/A", "N/A", IF(AL68='Round 8'!$A$10, "Elected", IF(AL68='Round 8'!$A$7, "Excluded", IF('Round 8'!$A$4="Complete", "Complete", "Viable"))))</f>
        <v>Complete</v>
      </c>
      <c r="AN68" s="21" t="str">
        <f>IF('Round 8'!$A$4="Complete", "Complete", IF(AM68="N/A", "N/A", IF(AM68="Viable", "No Transfer", IF(AM68="Excluded", INDEX('Round 8'!$A$12:$M$617, MATCH($A68, 'Round 8'!$A$12:$A$617, 0), 3)))))</f>
        <v>Complete</v>
      </c>
      <c r="AO68" s="10" t="str">
        <f>IF('Round 8'!$A$4="Complete", "Complete", IF(AN68="N/A", "N/A", IF(AN68="No Transfer", AN68, IF(INDEX('Ballot Data'!$1:$1048576, MATCH($A68, 'Ballot Data'!$A:$A, 0), MATCH(AN68, 'Ballot Data'!$A$3:$U$3, 0))="", "Exhausted", INDEX('Ballot Data'!$1:$1048576, MATCH($A68, 'Ballot Data'!$A:$A, 0), MATCH(AN68, 'Ballot Data'!$A$3:$U$3, 0))))))</f>
        <v>Complete</v>
      </c>
      <c r="AP68" s="15" t="str">
        <f t="shared" ref="AP68:AP131" si="18">IF(AN68="No Transfer", AK68, IF(OR(AO68="Exhausted", AO68="N/A"), "N/A", AN68))</f>
        <v>Complete</v>
      </c>
      <c r="AQ68" t="str">
        <f>IF(AP68="Complete", AP68, IF(AP68="N/A", "N/A", INDEX('Ballot Data'!$1:$1048576, MATCH($A68, 'Ballot Data'!$A:$A, 0), MATCH(AP68, 'Ballot Data'!$A$3:$T$3, 0))))</f>
        <v>Complete</v>
      </c>
      <c r="AR68" t="str">
        <f>IF(AP68="N/A", "N/A", IF(AQ68='Round 9'!$A$10, "Elected", IF(AQ68='Round 9'!$A$7, "Excluded", IF('Round 9'!$A$4="Complete", "Complete", "Viable"))))</f>
        <v>Complete</v>
      </c>
      <c r="AS68" s="21" t="str">
        <f>IF('Round 9'!$A$4="Complete", "Complete", IF(AR68="N/A", "N/A", IF(AR68="Viable", "No Transfer", IF(AR68="Excluded", INDEX('Round 9'!$A$12:$M$617, MATCH($A68, 'Round 9'!$A$12:$A$617, 0), 3)))))</f>
        <v>Complete</v>
      </c>
      <c r="AT68" s="10" t="str">
        <f>IF('Round 9'!$A$4="Complete", "Complete", IF(AS68="N/A", "N/A", IF(AS68="No Transfer", AS68, IF(INDEX('Ballot Data'!$1:$1048576, MATCH($A68, 'Ballot Data'!$A:$A, 0), MATCH(AS68, 'Ballot Data'!$A$3:$U$3, 0))="", "Exhausted", INDEX('Ballot Data'!$1:$1048576, MATCH($A68, 'Ballot Data'!$A:$A, 0), MATCH(AS68, 'Ballot Data'!$A$3:$U$3, 0))))))</f>
        <v>Complete</v>
      </c>
      <c r="AU68" s="15" t="str">
        <f t="shared" ref="AU68:AU131" si="19">IF(AS68="No Transfer", AP68, IF(OR(AT68="Exhausted", AT68="N/A"), "N/A", AS68))</f>
        <v>Complete</v>
      </c>
      <c r="AV68" t="str">
        <f>IF(AU68="Complete", AU68, IF(AU68="N/A", "N/A", INDEX('Ballot Data'!$1:$1048576, MATCH($A68, 'Ballot Data'!$A:$A, 0), MATCH(AU68, 'Ballot Data'!$A$3:$T$3, 0))))</f>
        <v>Complete</v>
      </c>
      <c r="AW68" t="str">
        <f>IF(AU68="N/A", "N/A", IF(AV68='Round 10'!$A$10, "Elected", IF(AV68='Round 10'!$A$7, "Excluded", IF('Round 10'!$A$4="Complete", "Complete", "Viable"))))</f>
        <v>Complete</v>
      </c>
      <c r="AX68" s="21" t="str">
        <f>IF('Round 10'!$A$4="Complete", "Complete", IF(AW68="N/A", "N/A", IF(AW68="Viable", "No Transfer", IF(AW68="Excluded", INDEX('Round 10'!$A$12:$M$617, MATCH($A68, 'Round 10'!$A$12:$A$617, 0), 3)))))</f>
        <v>Complete</v>
      </c>
      <c r="AY68" s="10" t="str">
        <f>IF('Round 10'!$A$4="Complete", "Complete", IF(AX68="N/A", "N/A", IF(AX68="No Transfer", AX68, IF(INDEX('Ballot Data'!$1:$1048576, MATCH($A68, 'Ballot Data'!$A:$A, 0), MATCH(AX68, 'Ballot Data'!$A$3:$U$3, 0))="", "Exhausted", INDEX('Ballot Data'!$1:$1048576, MATCH($A68, 'Ballot Data'!$A:$A, 0), MATCH(AX68, 'Ballot Data'!$A$3:$U$3, 0))))))</f>
        <v>Complete</v>
      </c>
    </row>
    <row r="69" spans="1:51" x14ac:dyDescent="0.25">
      <c r="A69">
        <f>'Ballot Data'!A70</f>
        <v>343</v>
      </c>
      <c r="B69">
        <v>1</v>
      </c>
      <c r="C69" t="str">
        <f>INDEX('Ballot Data'!$1:$1048576, MATCH($A69, 'Ballot Data'!$A:$A, 0), MATCH(B69, 'Ballot Data'!$A$3:$T$3, 0))</f>
        <v>Michael Sanchez</v>
      </c>
      <c r="D69" t="str">
        <f>IF(C69='Round 1'!$A$10, "Elected", IF(C69='Round 1'!$A$7, "Excluded", IF('Round 1'!$A$4="Complete", "Complete", "Viable")))</f>
        <v>Viable</v>
      </c>
      <c r="E69" s="21" t="str">
        <f>IF('Round 1'!$A$4="Complete", "Complete", IF(D69="N/A", "N/A", IF(D69="Viable", "No Transfer", IF(D69="Excluded", INDEX('Round 1'!$A$12:$M$617, MATCH($A69, 'Round 1'!$A$12:$A$617, 0), 3)))))</f>
        <v>No Transfer</v>
      </c>
      <c r="F69" s="10" t="str">
        <f>IF('Round 1'!$A$4="Complete", "Complete", IF(E69="N/A", "N/A", IF(E69="No Transfer", E69, IF(INDEX('Ballot Data'!$1:$1048576, MATCH($A69, 'Ballot Data'!$A:$A, 0), MATCH(E69, 'Ballot Data'!$A$3:$U$3, 0))="", "Exhausted", INDEX('Ballot Data'!$1:$1048576, MATCH($A69, 'Ballot Data'!$A:$A, 0), MATCH(E69, 'Ballot Data'!$A$3:$U$3, 0))))))</f>
        <v>No Transfer</v>
      </c>
      <c r="G69" s="15">
        <f t="shared" si="11"/>
        <v>1</v>
      </c>
      <c r="H69" t="str">
        <f>IF(G69="Complete", G69, IF(G69="N/A", "N/A", INDEX('Ballot Data'!$1:$1048576, MATCH($A69, 'Ballot Data'!$A:$A, 0), MATCH(G69, 'Ballot Data'!$A$3:$T$3, 0))))</f>
        <v>Michael Sanchez</v>
      </c>
      <c r="I69" t="str">
        <f>IF(G69="N/A", "N/A", IF(H69='Round 2'!$A$10, "Elected", IF(H69='Round 2'!$A$7, "Excluded", IF('Round 2'!$A$4="Complete", "Complete", "Viable"))))</f>
        <v>Excluded</v>
      </c>
      <c r="J69" s="21">
        <f>IF('Round 2'!$A$4="Complete", "Complete", IF(I69="N/A", "N/A", IF(I69="Viable", "No Transfer", IF(I69="Excluded", INDEX('Round 2'!$A$12:$M$617, MATCH($A69, 'Round 2'!$A$12:$A$617, 0), 3)))))</f>
        <v>2</v>
      </c>
      <c r="K69" s="10" t="str">
        <f>IF('Round 2'!$A$4="Complete", "Complete", IF(J69="N/A", "N/A", IF(J69="No Transfer", J69, IF(INDEX('Ballot Data'!$1:$1048576, MATCH($A69, 'Ballot Data'!$A:$A, 0), MATCH(J69, 'Ballot Data'!$A$3:$U$3, 0))="", "Exhausted", INDEX('Ballot Data'!$1:$1048576, MATCH($A69, 'Ballot Data'!$A:$A, 0), MATCH(J69, 'Ballot Data'!$A$3:$U$3, 0))))))</f>
        <v>Franklin Civantos</v>
      </c>
      <c r="L69" s="15">
        <f t="shared" si="12"/>
        <v>2</v>
      </c>
      <c r="M69" t="str">
        <f>IF(L69="Complete", L69, IF(L69="N/A", "N/A", INDEX('Ballot Data'!$1:$1048576, MATCH($A69, 'Ballot Data'!$A:$A, 0), MATCH(L69, 'Ballot Data'!$A$3:$T$3, 0))))</f>
        <v>Franklin Civantos</v>
      </c>
      <c r="N69" t="str">
        <f>IF(L69="N/A", "N/A", IF(M69='Round 3'!$A$10, "Elected", IF(M69='Round 3'!$A$7, "Excluded", IF('Round 3'!$A$4="Complete", "Complete", "Viable"))))</f>
        <v>Elected</v>
      </c>
      <c r="O69" s="21" t="str">
        <f>IF('Round 3'!$A$4="Complete", "Complete", IF(N69="N/A", "N/A", IF(N69="Viable", "No Transfer", IF(N69="Excluded", INDEX('Round 3'!$A$12:$M$617, MATCH($A69, 'Round 3'!$A$12:$A$617, 0), 3)))))</f>
        <v>Complete</v>
      </c>
      <c r="P69" s="10" t="str">
        <f>IF('Round 3'!$A$4="Complete", "Complete", IF(O69="N/A", "N/A", IF(O69="No Transfer", O69, IF(INDEX('Ballot Data'!$1:$1048576, MATCH($A69, 'Ballot Data'!$A:$A, 0), MATCH(O69, 'Ballot Data'!$A$3:$U$3, 0))="", "Exhausted", INDEX('Ballot Data'!$1:$1048576, MATCH($A69, 'Ballot Data'!$A:$A, 0), MATCH(O69, 'Ballot Data'!$A$3:$U$3, 0))))))</f>
        <v>Complete</v>
      </c>
      <c r="Q69" s="15" t="str">
        <f t="shared" si="13"/>
        <v>Complete</v>
      </c>
      <c r="R69" t="str">
        <f>IF(Q69="Complete", Q69, IF(Q69="N/A", "N/A", INDEX('Ballot Data'!$1:$1048576, MATCH($A69, 'Ballot Data'!$A:$A, 0), MATCH(Q69, 'Ballot Data'!$A$3:$T$3, 0))))</f>
        <v>Complete</v>
      </c>
      <c r="S69" t="str">
        <f>IF(Q69="N/A", "N/A", IF(R69='Round 4'!$A$10, "Elected", IF(R69='Round 4'!$A$7, "Excluded", IF('Round 4'!$A$4="Complete", "Complete", "Viable"))))</f>
        <v>Complete</v>
      </c>
      <c r="T69" s="21" t="str">
        <f>IF('Round 4'!$A$4="Complete", "Complete", IF(S69="N/A", "N/A", IF(S69="Viable", "No Transfer", IF(S69="Excluded", INDEX('Round 4'!$A$12:$M$617, MATCH($A69, 'Round 4'!$A$12:$A$617, 0), 3)))))</f>
        <v>Complete</v>
      </c>
      <c r="U69" s="10" t="str">
        <f>IF('Round 4'!$A$4="Complete", "Complete", IF(T69="N/A", "N/A", IF(T69="No Transfer", T69, IF(INDEX('Ballot Data'!$1:$1048576, MATCH($A69, 'Ballot Data'!$A:$A, 0), MATCH(T69, 'Ballot Data'!$A$3:$U$3, 0))="", "Exhausted", INDEX('Ballot Data'!$1:$1048576, MATCH($A69, 'Ballot Data'!$A:$A, 0), MATCH(T69, 'Ballot Data'!$A$3:$U$3, 0))))))</f>
        <v>Complete</v>
      </c>
      <c r="V69" s="15" t="str">
        <f t="shared" si="14"/>
        <v>Complete</v>
      </c>
      <c r="W69" t="str">
        <f>IF(V69="Complete", V69, IF(V69="N/A", "N/A", INDEX('Ballot Data'!$1:$1048576, MATCH($A69, 'Ballot Data'!$A:$A, 0), MATCH(V69, 'Ballot Data'!$A$3:$T$3, 0))))</f>
        <v>Complete</v>
      </c>
      <c r="X69" t="str">
        <f>IF(V69="N/A", "N/A", IF(W69='Round 5'!$A$10, "Elected", IF(W69='Round 5'!$A$7, "Excluded", IF('Round 5'!$A$4="Complete", "Complete", "Viable"))))</f>
        <v>Complete</v>
      </c>
      <c r="Y69" s="21" t="str">
        <f>IF('Round 5'!$A$4="Complete", "Complete", IF(X69="N/A", "N/A", IF(X69="Viable", "No Transfer", IF(X69="Excluded", INDEX('Round 5'!$A$12:$M$617, MATCH($A69, 'Round 5'!$A$12:$A$617, 0), 3)))))</f>
        <v>Complete</v>
      </c>
      <c r="Z69" s="10" t="str">
        <f>IF('Round 5'!$A$4="Complete", "Complete", IF(Y69="N/A", "N/A", IF(Y69="No Transfer", Y69, IF(INDEX('Ballot Data'!$1:$1048576, MATCH($A69, 'Ballot Data'!$A:$A, 0), MATCH(Y69, 'Ballot Data'!$A$3:$U$3, 0))="", "Exhausted", INDEX('Ballot Data'!$1:$1048576, MATCH($A69, 'Ballot Data'!$A:$A, 0), MATCH(Y69, 'Ballot Data'!$A$3:$U$3, 0))))))</f>
        <v>Complete</v>
      </c>
      <c r="AA69" s="15" t="str">
        <f t="shared" si="15"/>
        <v>Complete</v>
      </c>
      <c r="AB69" t="str">
        <f>IF(AA69="Complete", AA69, IF(AA69="N/A", "N/A", INDEX('Ballot Data'!$1:$1048576, MATCH($A69, 'Ballot Data'!$A:$A, 0), MATCH(AA69, 'Ballot Data'!$A$3:$T$3, 0))))</f>
        <v>Complete</v>
      </c>
      <c r="AC69" t="str">
        <f>IF(AA69="N/A", "N/A", IF(AB69='Round 6'!$A$10, "Elected", IF(AB69='Round 6'!$A$7, "Excluded", IF('Round 6'!$A$4="Complete", "Complete", "Viable"))))</f>
        <v>Complete</v>
      </c>
      <c r="AD69" s="21" t="str">
        <f>IF('Round 6'!$A$4="Complete", "Complete", IF(AC69="N/A", "N/A", IF(AC69="Viable", "No Transfer", IF(AC69="Excluded", INDEX('Round 6'!$A$12:$M$617, MATCH($A69, 'Round 6'!$A$12:$A$617, 0), 3)))))</f>
        <v>Complete</v>
      </c>
      <c r="AE69" s="10" t="str">
        <f>IF('Round 6'!$A$4="Complete", "Complete", IF(AD69="N/A", "N/A", IF(AD69="No Transfer", AD69, IF(INDEX('Ballot Data'!$1:$1048576, MATCH($A69, 'Ballot Data'!$A:$A, 0), MATCH(AD69, 'Ballot Data'!$A$3:$U$3, 0))="", "Exhausted", INDEX('Ballot Data'!$1:$1048576, MATCH($A69, 'Ballot Data'!$A:$A, 0), MATCH(AD69, 'Ballot Data'!$A$3:$U$3, 0))))))</f>
        <v>Complete</v>
      </c>
      <c r="AF69" s="15" t="str">
        <f t="shared" si="16"/>
        <v>Complete</v>
      </c>
      <c r="AG69" t="str">
        <f>IF(AF69="Complete", AF69, IF(AF69="N/A", "N/A", INDEX('Ballot Data'!$1:$1048576, MATCH($A69, 'Ballot Data'!$A:$A, 0), MATCH(AF69, 'Ballot Data'!$A$3:$T$3, 0))))</f>
        <v>Complete</v>
      </c>
      <c r="AH69" t="str">
        <f>IF(AF69="N/A", "N/A", IF(AG69='Round 7'!$A$10, "Elected", IF(AG69='Round 7'!$A$7, "Excluded", IF('Round 7'!$A$4="Complete", "Complete", "Viable"))))</f>
        <v>Complete</v>
      </c>
      <c r="AI69" s="21" t="str">
        <f>IF('Round 7'!$A$4="Complete", "Complete", IF(AH69="N/A", "N/A", IF(AH69="Viable", "No Transfer", IF(AH69="Excluded", INDEX('Round 7'!$A$12:$M$617, MATCH($A69, 'Round 7'!$A$12:$A$617, 0), 3)))))</f>
        <v>Complete</v>
      </c>
      <c r="AJ69" s="10" t="str">
        <f>IF('Round 7'!$A$4="Complete", "Complete", IF(AI69="N/A", "N/A", IF(AI69="No Transfer", AI69, IF(INDEX('Ballot Data'!$1:$1048576, MATCH($A69, 'Ballot Data'!$A:$A, 0), MATCH(AI69, 'Ballot Data'!$A$3:$U$3, 0))="", "Exhausted", INDEX('Ballot Data'!$1:$1048576, MATCH($A69, 'Ballot Data'!$A:$A, 0), MATCH(AI69, 'Ballot Data'!$A$3:$U$3, 0))))))</f>
        <v>Complete</v>
      </c>
      <c r="AK69" s="15" t="str">
        <f t="shared" si="17"/>
        <v>Complete</v>
      </c>
      <c r="AL69" t="str">
        <f>IF(AK69="Complete", AK69, IF(AK69="N/A", "N/A", INDEX('Ballot Data'!$1:$1048576, MATCH($A69, 'Ballot Data'!$A:$A, 0), MATCH(AK69, 'Ballot Data'!$A$3:$T$3, 0))))</f>
        <v>Complete</v>
      </c>
      <c r="AM69" t="str">
        <f>IF(AK69="N/A", "N/A", IF(AL69='Round 8'!$A$10, "Elected", IF(AL69='Round 8'!$A$7, "Excluded", IF('Round 8'!$A$4="Complete", "Complete", "Viable"))))</f>
        <v>Complete</v>
      </c>
      <c r="AN69" s="21" t="str">
        <f>IF('Round 8'!$A$4="Complete", "Complete", IF(AM69="N/A", "N/A", IF(AM69="Viable", "No Transfer", IF(AM69="Excluded", INDEX('Round 8'!$A$12:$M$617, MATCH($A69, 'Round 8'!$A$12:$A$617, 0), 3)))))</f>
        <v>Complete</v>
      </c>
      <c r="AO69" s="10" t="str">
        <f>IF('Round 8'!$A$4="Complete", "Complete", IF(AN69="N/A", "N/A", IF(AN69="No Transfer", AN69, IF(INDEX('Ballot Data'!$1:$1048576, MATCH($A69, 'Ballot Data'!$A:$A, 0), MATCH(AN69, 'Ballot Data'!$A$3:$U$3, 0))="", "Exhausted", INDEX('Ballot Data'!$1:$1048576, MATCH($A69, 'Ballot Data'!$A:$A, 0), MATCH(AN69, 'Ballot Data'!$A$3:$U$3, 0))))))</f>
        <v>Complete</v>
      </c>
      <c r="AP69" s="15" t="str">
        <f t="shared" si="18"/>
        <v>Complete</v>
      </c>
      <c r="AQ69" t="str">
        <f>IF(AP69="Complete", AP69, IF(AP69="N/A", "N/A", INDEX('Ballot Data'!$1:$1048576, MATCH($A69, 'Ballot Data'!$A:$A, 0), MATCH(AP69, 'Ballot Data'!$A$3:$T$3, 0))))</f>
        <v>Complete</v>
      </c>
      <c r="AR69" t="str">
        <f>IF(AP69="N/A", "N/A", IF(AQ69='Round 9'!$A$10, "Elected", IF(AQ69='Round 9'!$A$7, "Excluded", IF('Round 9'!$A$4="Complete", "Complete", "Viable"))))</f>
        <v>Complete</v>
      </c>
      <c r="AS69" s="21" t="str">
        <f>IF('Round 9'!$A$4="Complete", "Complete", IF(AR69="N/A", "N/A", IF(AR69="Viable", "No Transfer", IF(AR69="Excluded", INDEX('Round 9'!$A$12:$M$617, MATCH($A69, 'Round 9'!$A$12:$A$617, 0), 3)))))</f>
        <v>Complete</v>
      </c>
      <c r="AT69" s="10" t="str">
        <f>IF('Round 9'!$A$4="Complete", "Complete", IF(AS69="N/A", "N/A", IF(AS69="No Transfer", AS69, IF(INDEX('Ballot Data'!$1:$1048576, MATCH($A69, 'Ballot Data'!$A:$A, 0), MATCH(AS69, 'Ballot Data'!$A$3:$U$3, 0))="", "Exhausted", INDEX('Ballot Data'!$1:$1048576, MATCH($A69, 'Ballot Data'!$A:$A, 0), MATCH(AS69, 'Ballot Data'!$A$3:$U$3, 0))))))</f>
        <v>Complete</v>
      </c>
      <c r="AU69" s="15" t="str">
        <f t="shared" si="19"/>
        <v>Complete</v>
      </c>
      <c r="AV69" t="str">
        <f>IF(AU69="Complete", AU69, IF(AU69="N/A", "N/A", INDEX('Ballot Data'!$1:$1048576, MATCH($A69, 'Ballot Data'!$A:$A, 0), MATCH(AU69, 'Ballot Data'!$A$3:$T$3, 0))))</f>
        <v>Complete</v>
      </c>
      <c r="AW69" t="str">
        <f>IF(AU69="N/A", "N/A", IF(AV69='Round 10'!$A$10, "Elected", IF(AV69='Round 10'!$A$7, "Excluded", IF('Round 10'!$A$4="Complete", "Complete", "Viable"))))</f>
        <v>Complete</v>
      </c>
      <c r="AX69" s="21" t="str">
        <f>IF('Round 10'!$A$4="Complete", "Complete", IF(AW69="N/A", "N/A", IF(AW69="Viable", "No Transfer", IF(AW69="Excluded", INDEX('Round 10'!$A$12:$M$617, MATCH($A69, 'Round 10'!$A$12:$A$617, 0), 3)))))</f>
        <v>Complete</v>
      </c>
      <c r="AY69" s="10" t="str">
        <f>IF('Round 10'!$A$4="Complete", "Complete", IF(AX69="N/A", "N/A", IF(AX69="No Transfer", AX69, IF(INDEX('Ballot Data'!$1:$1048576, MATCH($A69, 'Ballot Data'!$A:$A, 0), MATCH(AX69, 'Ballot Data'!$A$3:$U$3, 0))="", "Exhausted", INDEX('Ballot Data'!$1:$1048576, MATCH($A69, 'Ballot Data'!$A:$A, 0), MATCH(AX69, 'Ballot Data'!$A$3:$U$3, 0))))))</f>
        <v>Complete</v>
      </c>
    </row>
    <row r="70" spans="1:51" x14ac:dyDescent="0.25">
      <c r="A70">
        <f>'Ballot Data'!A71</f>
        <v>338</v>
      </c>
      <c r="B70">
        <v>1</v>
      </c>
      <c r="C70" t="str">
        <f>INDEX('Ballot Data'!$1:$1048576, MATCH($A70, 'Ballot Data'!$A:$A, 0), MATCH(B70, 'Ballot Data'!$A$3:$T$3, 0))</f>
        <v>Franklin Civantos</v>
      </c>
      <c r="D70" t="str">
        <f>IF(C70='Round 1'!$A$10, "Elected", IF(C70='Round 1'!$A$7, "Excluded", IF('Round 1'!$A$4="Complete", "Complete", "Viable")))</f>
        <v>Viable</v>
      </c>
      <c r="E70" s="21" t="str">
        <f>IF('Round 1'!$A$4="Complete", "Complete", IF(D70="N/A", "N/A", IF(D70="Viable", "No Transfer", IF(D70="Excluded", INDEX('Round 1'!$A$12:$M$617, MATCH($A70, 'Round 1'!$A$12:$A$617, 0), 3)))))</f>
        <v>No Transfer</v>
      </c>
      <c r="F70" s="10" t="str">
        <f>IF('Round 1'!$A$4="Complete", "Complete", IF(E70="N/A", "N/A", IF(E70="No Transfer", E70, IF(INDEX('Ballot Data'!$1:$1048576, MATCH($A70, 'Ballot Data'!$A:$A, 0), MATCH(E70, 'Ballot Data'!$A$3:$U$3, 0))="", "Exhausted", INDEX('Ballot Data'!$1:$1048576, MATCH($A70, 'Ballot Data'!$A:$A, 0), MATCH(E70, 'Ballot Data'!$A$3:$U$3, 0))))))</f>
        <v>No Transfer</v>
      </c>
      <c r="G70" s="15">
        <f t="shared" si="11"/>
        <v>1</v>
      </c>
      <c r="H70" t="str">
        <f>IF(G70="Complete", G70, IF(G70="N/A", "N/A", INDEX('Ballot Data'!$1:$1048576, MATCH($A70, 'Ballot Data'!$A:$A, 0), MATCH(G70, 'Ballot Data'!$A$3:$T$3, 0))))</f>
        <v>Franklin Civantos</v>
      </c>
      <c r="I70" t="str">
        <f>IF(G70="N/A", "N/A", IF(H70='Round 2'!$A$10, "Elected", IF(H70='Round 2'!$A$7, "Excluded", IF('Round 2'!$A$4="Complete", "Complete", "Viable"))))</f>
        <v>Viable</v>
      </c>
      <c r="J70" s="21" t="str">
        <f>IF('Round 2'!$A$4="Complete", "Complete", IF(I70="N/A", "N/A", IF(I70="Viable", "No Transfer", IF(I70="Excluded", INDEX('Round 2'!$A$12:$M$617, MATCH($A70, 'Round 2'!$A$12:$A$617, 0), 3)))))</f>
        <v>No Transfer</v>
      </c>
      <c r="K70" s="10" t="str">
        <f>IF('Round 2'!$A$4="Complete", "Complete", IF(J70="N/A", "N/A", IF(J70="No Transfer", J70, IF(INDEX('Ballot Data'!$1:$1048576, MATCH($A70, 'Ballot Data'!$A:$A, 0), MATCH(J70, 'Ballot Data'!$A$3:$U$3, 0))="", "Exhausted", INDEX('Ballot Data'!$1:$1048576, MATCH($A70, 'Ballot Data'!$A:$A, 0), MATCH(J70, 'Ballot Data'!$A$3:$U$3, 0))))))</f>
        <v>No Transfer</v>
      </c>
      <c r="L70" s="15">
        <f t="shared" si="12"/>
        <v>1</v>
      </c>
      <c r="M70" t="str">
        <f>IF(L70="Complete", L70, IF(L70="N/A", "N/A", INDEX('Ballot Data'!$1:$1048576, MATCH($A70, 'Ballot Data'!$A:$A, 0), MATCH(L70, 'Ballot Data'!$A$3:$T$3, 0))))</f>
        <v>Franklin Civantos</v>
      </c>
      <c r="N70" t="str">
        <f>IF(L70="N/A", "N/A", IF(M70='Round 3'!$A$10, "Elected", IF(M70='Round 3'!$A$7, "Excluded", IF('Round 3'!$A$4="Complete", "Complete", "Viable"))))</f>
        <v>Elected</v>
      </c>
      <c r="O70" s="21" t="str">
        <f>IF('Round 3'!$A$4="Complete", "Complete", IF(N70="N/A", "N/A", IF(N70="Viable", "No Transfer", IF(N70="Excluded", INDEX('Round 3'!$A$12:$M$617, MATCH($A70, 'Round 3'!$A$12:$A$617, 0), 3)))))</f>
        <v>Complete</v>
      </c>
      <c r="P70" s="10" t="str">
        <f>IF('Round 3'!$A$4="Complete", "Complete", IF(O70="N/A", "N/A", IF(O70="No Transfer", O70, IF(INDEX('Ballot Data'!$1:$1048576, MATCH($A70, 'Ballot Data'!$A:$A, 0), MATCH(O70, 'Ballot Data'!$A$3:$U$3, 0))="", "Exhausted", INDEX('Ballot Data'!$1:$1048576, MATCH($A70, 'Ballot Data'!$A:$A, 0), MATCH(O70, 'Ballot Data'!$A$3:$U$3, 0))))))</f>
        <v>Complete</v>
      </c>
      <c r="Q70" s="15" t="str">
        <f t="shared" si="13"/>
        <v>Complete</v>
      </c>
      <c r="R70" t="str">
        <f>IF(Q70="Complete", Q70, IF(Q70="N/A", "N/A", INDEX('Ballot Data'!$1:$1048576, MATCH($A70, 'Ballot Data'!$A:$A, 0), MATCH(Q70, 'Ballot Data'!$A$3:$T$3, 0))))</f>
        <v>Complete</v>
      </c>
      <c r="S70" t="str">
        <f>IF(Q70="N/A", "N/A", IF(R70='Round 4'!$A$10, "Elected", IF(R70='Round 4'!$A$7, "Excluded", IF('Round 4'!$A$4="Complete", "Complete", "Viable"))))</f>
        <v>Complete</v>
      </c>
      <c r="T70" s="21" t="str">
        <f>IF('Round 4'!$A$4="Complete", "Complete", IF(S70="N/A", "N/A", IF(S70="Viable", "No Transfer", IF(S70="Excluded", INDEX('Round 4'!$A$12:$M$617, MATCH($A70, 'Round 4'!$A$12:$A$617, 0), 3)))))</f>
        <v>Complete</v>
      </c>
      <c r="U70" s="10" t="str">
        <f>IF('Round 4'!$A$4="Complete", "Complete", IF(T70="N/A", "N/A", IF(T70="No Transfer", T70, IF(INDEX('Ballot Data'!$1:$1048576, MATCH($A70, 'Ballot Data'!$A:$A, 0), MATCH(T70, 'Ballot Data'!$A$3:$U$3, 0))="", "Exhausted", INDEX('Ballot Data'!$1:$1048576, MATCH($A70, 'Ballot Data'!$A:$A, 0), MATCH(T70, 'Ballot Data'!$A$3:$U$3, 0))))))</f>
        <v>Complete</v>
      </c>
      <c r="V70" s="15" t="str">
        <f t="shared" si="14"/>
        <v>Complete</v>
      </c>
      <c r="W70" t="str">
        <f>IF(V70="Complete", V70, IF(V70="N/A", "N/A", INDEX('Ballot Data'!$1:$1048576, MATCH($A70, 'Ballot Data'!$A:$A, 0), MATCH(V70, 'Ballot Data'!$A$3:$T$3, 0))))</f>
        <v>Complete</v>
      </c>
      <c r="X70" t="str">
        <f>IF(V70="N/A", "N/A", IF(W70='Round 5'!$A$10, "Elected", IF(W70='Round 5'!$A$7, "Excluded", IF('Round 5'!$A$4="Complete", "Complete", "Viable"))))</f>
        <v>Complete</v>
      </c>
      <c r="Y70" s="21" t="str">
        <f>IF('Round 5'!$A$4="Complete", "Complete", IF(X70="N/A", "N/A", IF(X70="Viable", "No Transfer", IF(X70="Excluded", INDEX('Round 5'!$A$12:$M$617, MATCH($A70, 'Round 5'!$A$12:$A$617, 0), 3)))))</f>
        <v>Complete</v>
      </c>
      <c r="Z70" s="10" t="str">
        <f>IF('Round 5'!$A$4="Complete", "Complete", IF(Y70="N/A", "N/A", IF(Y70="No Transfer", Y70, IF(INDEX('Ballot Data'!$1:$1048576, MATCH($A70, 'Ballot Data'!$A:$A, 0), MATCH(Y70, 'Ballot Data'!$A$3:$U$3, 0))="", "Exhausted", INDEX('Ballot Data'!$1:$1048576, MATCH($A70, 'Ballot Data'!$A:$A, 0), MATCH(Y70, 'Ballot Data'!$A$3:$U$3, 0))))))</f>
        <v>Complete</v>
      </c>
      <c r="AA70" s="15" t="str">
        <f t="shared" si="15"/>
        <v>Complete</v>
      </c>
      <c r="AB70" t="str">
        <f>IF(AA70="Complete", AA70, IF(AA70="N/A", "N/A", INDEX('Ballot Data'!$1:$1048576, MATCH($A70, 'Ballot Data'!$A:$A, 0), MATCH(AA70, 'Ballot Data'!$A$3:$T$3, 0))))</f>
        <v>Complete</v>
      </c>
      <c r="AC70" t="str">
        <f>IF(AA70="N/A", "N/A", IF(AB70='Round 6'!$A$10, "Elected", IF(AB70='Round 6'!$A$7, "Excluded", IF('Round 6'!$A$4="Complete", "Complete", "Viable"))))</f>
        <v>Complete</v>
      </c>
      <c r="AD70" s="21" t="str">
        <f>IF('Round 6'!$A$4="Complete", "Complete", IF(AC70="N/A", "N/A", IF(AC70="Viable", "No Transfer", IF(AC70="Excluded", INDEX('Round 6'!$A$12:$M$617, MATCH($A70, 'Round 6'!$A$12:$A$617, 0), 3)))))</f>
        <v>Complete</v>
      </c>
      <c r="AE70" s="10" t="str">
        <f>IF('Round 6'!$A$4="Complete", "Complete", IF(AD70="N/A", "N/A", IF(AD70="No Transfer", AD70, IF(INDEX('Ballot Data'!$1:$1048576, MATCH($A70, 'Ballot Data'!$A:$A, 0), MATCH(AD70, 'Ballot Data'!$A$3:$U$3, 0))="", "Exhausted", INDEX('Ballot Data'!$1:$1048576, MATCH($A70, 'Ballot Data'!$A:$A, 0), MATCH(AD70, 'Ballot Data'!$A$3:$U$3, 0))))))</f>
        <v>Complete</v>
      </c>
      <c r="AF70" s="15" t="str">
        <f t="shared" si="16"/>
        <v>Complete</v>
      </c>
      <c r="AG70" t="str">
        <f>IF(AF70="Complete", AF70, IF(AF70="N/A", "N/A", INDEX('Ballot Data'!$1:$1048576, MATCH($A70, 'Ballot Data'!$A:$A, 0), MATCH(AF70, 'Ballot Data'!$A$3:$T$3, 0))))</f>
        <v>Complete</v>
      </c>
      <c r="AH70" t="str">
        <f>IF(AF70="N/A", "N/A", IF(AG70='Round 7'!$A$10, "Elected", IF(AG70='Round 7'!$A$7, "Excluded", IF('Round 7'!$A$4="Complete", "Complete", "Viable"))))</f>
        <v>Complete</v>
      </c>
      <c r="AI70" s="21" t="str">
        <f>IF('Round 7'!$A$4="Complete", "Complete", IF(AH70="N/A", "N/A", IF(AH70="Viable", "No Transfer", IF(AH70="Excluded", INDEX('Round 7'!$A$12:$M$617, MATCH($A70, 'Round 7'!$A$12:$A$617, 0), 3)))))</f>
        <v>Complete</v>
      </c>
      <c r="AJ70" s="10" t="str">
        <f>IF('Round 7'!$A$4="Complete", "Complete", IF(AI70="N/A", "N/A", IF(AI70="No Transfer", AI70, IF(INDEX('Ballot Data'!$1:$1048576, MATCH($A70, 'Ballot Data'!$A:$A, 0), MATCH(AI70, 'Ballot Data'!$A$3:$U$3, 0))="", "Exhausted", INDEX('Ballot Data'!$1:$1048576, MATCH($A70, 'Ballot Data'!$A:$A, 0), MATCH(AI70, 'Ballot Data'!$A$3:$U$3, 0))))))</f>
        <v>Complete</v>
      </c>
      <c r="AK70" s="15" t="str">
        <f t="shared" si="17"/>
        <v>Complete</v>
      </c>
      <c r="AL70" t="str">
        <f>IF(AK70="Complete", AK70, IF(AK70="N/A", "N/A", INDEX('Ballot Data'!$1:$1048576, MATCH($A70, 'Ballot Data'!$A:$A, 0), MATCH(AK70, 'Ballot Data'!$A$3:$T$3, 0))))</f>
        <v>Complete</v>
      </c>
      <c r="AM70" t="str">
        <f>IF(AK70="N/A", "N/A", IF(AL70='Round 8'!$A$10, "Elected", IF(AL70='Round 8'!$A$7, "Excluded", IF('Round 8'!$A$4="Complete", "Complete", "Viable"))))</f>
        <v>Complete</v>
      </c>
      <c r="AN70" s="21" t="str">
        <f>IF('Round 8'!$A$4="Complete", "Complete", IF(AM70="N/A", "N/A", IF(AM70="Viable", "No Transfer", IF(AM70="Excluded", INDEX('Round 8'!$A$12:$M$617, MATCH($A70, 'Round 8'!$A$12:$A$617, 0), 3)))))</f>
        <v>Complete</v>
      </c>
      <c r="AO70" s="10" t="str">
        <f>IF('Round 8'!$A$4="Complete", "Complete", IF(AN70="N/A", "N/A", IF(AN70="No Transfer", AN70, IF(INDEX('Ballot Data'!$1:$1048576, MATCH($A70, 'Ballot Data'!$A:$A, 0), MATCH(AN70, 'Ballot Data'!$A$3:$U$3, 0))="", "Exhausted", INDEX('Ballot Data'!$1:$1048576, MATCH($A70, 'Ballot Data'!$A:$A, 0), MATCH(AN70, 'Ballot Data'!$A$3:$U$3, 0))))))</f>
        <v>Complete</v>
      </c>
      <c r="AP70" s="15" t="str">
        <f t="shared" si="18"/>
        <v>Complete</v>
      </c>
      <c r="AQ70" t="str">
        <f>IF(AP70="Complete", AP70, IF(AP70="N/A", "N/A", INDEX('Ballot Data'!$1:$1048576, MATCH($A70, 'Ballot Data'!$A:$A, 0), MATCH(AP70, 'Ballot Data'!$A$3:$T$3, 0))))</f>
        <v>Complete</v>
      </c>
      <c r="AR70" t="str">
        <f>IF(AP70="N/A", "N/A", IF(AQ70='Round 9'!$A$10, "Elected", IF(AQ70='Round 9'!$A$7, "Excluded", IF('Round 9'!$A$4="Complete", "Complete", "Viable"))))</f>
        <v>Complete</v>
      </c>
      <c r="AS70" s="21" t="str">
        <f>IF('Round 9'!$A$4="Complete", "Complete", IF(AR70="N/A", "N/A", IF(AR70="Viable", "No Transfer", IF(AR70="Excluded", INDEX('Round 9'!$A$12:$M$617, MATCH($A70, 'Round 9'!$A$12:$A$617, 0), 3)))))</f>
        <v>Complete</v>
      </c>
      <c r="AT70" s="10" t="str">
        <f>IF('Round 9'!$A$4="Complete", "Complete", IF(AS70="N/A", "N/A", IF(AS70="No Transfer", AS70, IF(INDEX('Ballot Data'!$1:$1048576, MATCH($A70, 'Ballot Data'!$A:$A, 0), MATCH(AS70, 'Ballot Data'!$A$3:$U$3, 0))="", "Exhausted", INDEX('Ballot Data'!$1:$1048576, MATCH($A70, 'Ballot Data'!$A:$A, 0), MATCH(AS70, 'Ballot Data'!$A$3:$U$3, 0))))))</f>
        <v>Complete</v>
      </c>
      <c r="AU70" s="15" t="str">
        <f t="shared" si="19"/>
        <v>Complete</v>
      </c>
      <c r="AV70" t="str">
        <f>IF(AU70="Complete", AU70, IF(AU70="N/A", "N/A", INDEX('Ballot Data'!$1:$1048576, MATCH($A70, 'Ballot Data'!$A:$A, 0), MATCH(AU70, 'Ballot Data'!$A$3:$T$3, 0))))</f>
        <v>Complete</v>
      </c>
      <c r="AW70" t="str">
        <f>IF(AU70="N/A", "N/A", IF(AV70='Round 10'!$A$10, "Elected", IF(AV70='Round 10'!$A$7, "Excluded", IF('Round 10'!$A$4="Complete", "Complete", "Viable"))))</f>
        <v>Complete</v>
      </c>
      <c r="AX70" s="21" t="str">
        <f>IF('Round 10'!$A$4="Complete", "Complete", IF(AW70="N/A", "N/A", IF(AW70="Viable", "No Transfer", IF(AW70="Excluded", INDEX('Round 10'!$A$12:$M$617, MATCH($A70, 'Round 10'!$A$12:$A$617, 0), 3)))))</f>
        <v>Complete</v>
      </c>
      <c r="AY70" s="10" t="str">
        <f>IF('Round 10'!$A$4="Complete", "Complete", IF(AX70="N/A", "N/A", IF(AX70="No Transfer", AX70, IF(INDEX('Ballot Data'!$1:$1048576, MATCH($A70, 'Ballot Data'!$A:$A, 0), MATCH(AX70, 'Ballot Data'!$A$3:$U$3, 0))="", "Exhausted", INDEX('Ballot Data'!$1:$1048576, MATCH($A70, 'Ballot Data'!$A:$A, 0), MATCH(AX70, 'Ballot Data'!$A$3:$U$3, 0))))))</f>
        <v>Complete</v>
      </c>
    </row>
    <row r="71" spans="1:51" x14ac:dyDescent="0.25">
      <c r="A71">
        <f>'Ballot Data'!A72</f>
        <v>316</v>
      </c>
      <c r="B71">
        <v>1</v>
      </c>
      <c r="C71" t="str">
        <f>INDEX('Ballot Data'!$1:$1048576, MATCH($A71, 'Ballot Data'!$A:$A, 0), MATCH(B71, 'Ballot Data'!$A$3:$T$3, 0))</f>
        <v>Will Danon</v>
      </c>
      <c r="D71" t="str">
        <f>IF(C71='Round 1'!$A$10, "Elected", IF(C71='Round 1'!$A$7, "Excluded", IF('Round 1'!$A$4="Complete", "Complete", "Viable")))</f>
        <v>Viable</v>
      </c>
      <c r="E71" s="21" t="str">
        <f>IF('Round 1'!$A$4="Complete", "Complete", IF(D71="N/A", "N/A", IF(D71="Viable", "No Transfer", IF(D71="Excluded", INDEX('Round 1'!$A$12:$M$617, MATCH($A71, 'Round 1'!$A$12:$A$617, 0), 3)))))</f>
        <v>No Transfer</v>
      </c>
      <c r="F71" s="10" t="str">
        <f>IF('Round 1'!$A$4="Complete", "Complete", IF(E71="N/A", "N/A", IF(E71="No Transfer", E71, IF(INDEX('Ballot Data'!$1:$1048576, MATCH($A71, 'Ballot Data'!$A:$A, 0), MATCH(E71, 'Ballot Data'!$A$3:$U$3, 0))="", "Exhausted", INDEX('Ballot Data'!$1:$1048576, MATCH($A71, 'Ballot Data'!$A:$A, 0), MATCH(E71, 'Ballot Data'!$A$3:$U$3, 0))))))</f>
        <v>No Transfer</v>
      </c>
      <c r="G71" s="15">
        <f t="shared" si="11"/>
        <v>1</v>
      </c>
      <c r="H71" t="str">
        <f>IF(G71="Complete", G71, IF(G71="N/A", "N/A", INDEX('Ballot Data'!$1:$1048576, MATCH($A71, 'Ballot Data'!$A:$A, 0), MATCH(G71, 'Ballot Data'!$A$3:$T$3, 0))))</f>
        <v>Will Danon</v>
      </c>
      <c r="I71" t="str">
        <f>IF(G71="N/A", "N/A", IF(H71='Round 2'!$A$10, "Elected", IF(H71='Round 2'!$A$7, "Excluded", IF('Round 2'!$A$4="Complete", "Complete", "Viable"))))</f>
        <v>Viable</v>
      </c>
      <c r="J71" s="21" t="str">
        <f>IF('Round 2'!$A$4="Complete", "Complete", IF(I71="N/A", "N/A", IF(I71="Viable", "No Transfer", IF(I71="Excluded", INDEX('Round 2'!$A$12:$M$617, MATCH($A71, 'Round 2'!$A$12:$A$617, 0), 3)))))</f>
        <v>No Transfer</v>
      </c>
      <c r="K71" s="10" t="str">
        <f>IF('Round 2'!$A$4="Complete", "Complete", IF(J71="N/A", "N/A", IF(J71="No Transfer", J71, IF(INDEX('Ballot Data'!$1:$1048576, MATCH($A71, 'Ballot Data'!$A:$A, 0), MATCH(J71, 'Ballot Data'!$A$3:$U$3, 0))="", "Exhausted", INDEX('Ballot Data'!$1:$1048576, MATCH($A71, 'Ballot Data'!$A:$A, 0), MATCH(J71, 'Ballot Data'!$A$3:$U$3, 0))))))</f>
        <v>No Transfer</v>
      </c>
      <c r="L71" s="15">
        <f t="shared" si="12"/>
        <v>1</v>
      </c>
      <c r="M71" t="str">
        <f>IF(L71="Complete", L71, IF(L71="N/A", "N/A", INDEX('Ballot Data'!$1:$1048576, MATCH($A71, 'Ballot Data'!$A:$A, 0), MATCH(L71, 'Ballot Data'!$A$3:$T$3, 0))))</f>
        <v>Will Danon</v>
      </c>
      <c r="N71" t="str">
        <f>IF(L71="N/A", "N/A", IF(M71='Round 3'!$A$10, "Elected", IF(M71='Round 3'!$A$7, "Excluded", IF('Round 3'!$A$4="Complete", "Complete", "Viable"))))</f>
        <v>Complete</v>
      </c>
      <c r="O71" s="21" t="str">
        <f>IF('Round 3'!$A$4="Complete", "Complete", IF(N71="N/A", "N/A", IF(N71="Viable", "No Transfer", IF(N71="Excluded", INDEX('Round 3'!$A$12:$M$617, MATCH($A71, 'Round 3'!$A$12:$A$617, 0), 3)))))</f>
        <v>Complete</v>
      </c>
      <c r="P71" s="10" t="str">
        <f>IF('Round 3'!$A$4="Complete", "Complete", IF(O71="N/A", "N/A", IF(O71="No Transfer", O71, IF(INDEX('Ballot Data'!$1:$1048576, MATCH($A71, 'Ballot Data'!$A:$A, 0), MATCH(O71, 'Ballot Data'!$A$3:$U$3, 0))="", "Exhausted", INDEX('Ballot Data'!$1:$1048576, MATCH($A71, 'Ballot Data'!$A:$A, 0), MATCH(O71, 'Ballot Data'!$A$3:$U$3, 0))))))</f>
        <v>Complete</v>
      </c>
      <c r="Q71" s="15" t="str">
        <f t="shared" si="13"/>
        <v>Complete</v>
      </c>
      <c r="R71" t="str">
        <f>IF(Q71="Complete", Q71, IF(Q71="N/A", "N/A", INDEX('Ballot Data'!$1:$1048576, MATCH($A71, 'Ballot Data'!$A:$A, 0), MATCH(Q71, 'Ballot Data'!$A$3:$T$3, 0))))</f>
        <v>Complete</v>
      </c>
      <c r="S71" t="str">
        <f>IF(Q71="N/A", "N/A", IF(R71='Round 4'!$A$10, "Elected", IF(R71='Round 4'!$A$7, "Excluded", IF('Round 4'!$A$4="Complete", "Complete", "Viable"))))</f>
        <v>Complete</v>
      </c>
      <c r="T71" s="21" t="str">
        <f>IF('Round 4'!$A$4="Complete", "Complete", IF(S71="N/A", "N/A", IF(S71="Viable", "No Transfer", IF(S71="Excluded", INDEX('Round 4'!$A$12:$M$617, MATCH($A71, 'Round 4'!$A$12:$A$617, 0), 3)))))</f>
        <v>Complete</v>
      </c>
      <c r="U71" s="10" t="str">
        <f>IF('Round 4'!$A$4="Complete", "Complete", IF(T71="N/A", "N/A", IF(T71="No Transfer", T71, IF(INDEX('Ballot Data'!$1:$1048576, MATCH($A71, 'Ballot Data'!$A:$A, 0), MATCH(T71, 'Ballot Data'!$A$3:$U$3, 0))="", "Exhausted", INDEX('Ballot Data'!$1:$1048576, MATCH($A71, 'Ballot Data'!$A:$A, 0), MATCH(T71, 'Ballot Data'!$A$3:$U$3, 0))))))</f>
        <v>Complete</v>
      </c>
      <c r="V71" s="15" t="str">
        <f t="shared" si="14"/>
        <v>Complete</v>
      </c>
      <c r="W71" t="str">
        <f>IF(V71="Complete", V71, IF(V71="N/A", "N/A", INDEX('Ballot Data'!$1:$1048576, MATCH($A71, 'Ballot Data'!$A:$A, 0), MATCH(V71, 'Ballot Data'!$A$3:$T$3, 0))))</f>
        <v>Complete</v>
      </c>
      <c r="X71" t="str">
        <f>IF(V71="N/A", "N/A", IF(W71='Round 5'!$A$10, "Elected", IF(W71='Round 5'!$A$7, "Excluded", IF('Round 5'!$A$4="Complete", "Complete", "Viable"))))</f>
        <v>Complete</v>
      </c>
      <c r="Y71" s="21" t="str">
        <f>IF('Round 5'!$A$4="Complete", "Complete", IF(X71="N/A", "N/A", IF(X71="Viable", "No Transfer", IF(X71="Excluded", INDEX('Round 5'!$A$12:$M$617, MATCH($A71, 'Round 5'!$A$12:$A$617, 0), 3)))))</f>
        <v>Complete</v>
      </c>
      <c r="Z71" s="10" t="str">
        <f>IF('Round 5'!$A$4="Complete", "Complete", IF(Y71="N/A", "N/A", IF(Y71="No Transfer", Y71, IF(INDEX('Ballot Data'!$1:$1048576, MATCH($A71, 'Ballot Data'!$A:$A, 0), MATCH(Y71, 'Ballot Data'!$A$3:$U$3, 0))="", "Exhausted", INDEX('Ballot Data'!$1:$1048576, MATCH($A71, 'Ballot Data'!$A:$A, 0), MATCH(Y71, 'Ballot Data'!$A$3:$U$3, 0))))))</f>
        <v>Complete</v>
      </c>
      <c r="AA71" s="15" t="str">
        <f t="shared" si="15"/>
        <v>Complete</v>
      </c>
      <c r="AB71" t="str">
        <f>IF(AA71="Complete", AA71, IF(AA71="N/A", "N/A", INDEX('Ballot Data'!$1:$1048576, MATCH($A71, 'Ballot Data'!$A:$A, 0), MATCH(AA71, 'Ballot Data'!$A$3:$T$3, 0))))</f>
        <v>Complete</v>
      </c>
      <c r="AC71" t="str">
        <f>IF(AA71="N/A", "N/A", IF(AB71='Round 6'!$A$10, "Elected", IF(AB71='Round 6'!$A$7, "Excluded", IF('Round 6'!$A$4="Complete", "Complete", "Viable"))))</f>
        <v>Complete</v>
      </c>
      <c r="AD71" s="21" t="str">
        <f>IF('Round 6'!$A$4="Complete", "Complete", IF(AC71="N/A", "N/A", IF(AC71="Viable", "No Transfer", IF(AC71="Excluded", INDEX('Round 6'!$A$12:$M$617, MATCH($A71, 'Round 6'!$A$12:$A$617, 0), 3)))))</f>
        <v>Complete</v>
      </c>
      <c r="AE71" s="10" t="str">
        <f>IF('Round 6'!$A$4="Complete", "Complete", IF(AD71="N/A", "N/A", IF(AD71="No Transfer", AD71, IF(INDEX('Ballot Data'!$1:$1048576, MATCH($A71, 'Ballot Data'!$A:$A, 0), MATCH(AD71, 'Ballot Data'!$A$3:$U$3, 0))="", "Exhausted", INDEX('Ballot Data'!$1:$1048576, MATCH($A71, 'Ballot Data'!$A:$A, 0), MATCH(AD71, 'Ballot Data'!$A$3:$U$3, 0))))))</f>
        <v>Complete</v>
      </c>
      <c r="AF71" s="15" t="str">
        <f t="shared" si="16"/>
        <v>Complete</v>
      </c>
      <c r="AG71" t="str">
        <f>IF(AF71="Complete", AF71, IF(AF71="N/A", "N/A", INDEX('Ballot Data'!$1:$1048576, MATCH($A71, 'Ballot Data'!$A:$A, 0), MATCH(AF71, 'Ballot Data'!$A$3:$T$3, 0))))</f>
        <v>Complete</v>
      </c>
      <c r="AH71" t="str">
        <f>IF(AF71="N/A", "N/A", IF(AG71='Round 7'!$A$10, "Elected", IF(AG71='Round 7'!$A$7, "Excluded", IF('Round 7'!$A$4="Complete", "Complete", "Viable"))))</f>
        <v>Complete</v>
      </c>
      <c r="AI71" s="21" t="str">
        <f>IF('Round 7'!$A$4="Complete", "Complete", IF(AH71="N/A", "N/A", IF(AH71="Viable", "No Transfer", IF(AH71="Excluded", INDEX('Round 7'!$A$12:$M$617, MATCH($A71, 'Round 7'!$A$12:$A$617, 0), 3)))))</f>
        <v>Complete</v>
      </c>
      <c r="AJ71" s="10" t="str">
        <f>IF('Round 7'!$A$4="Complete", "Complete", IF(AI71="N/A", "N/A", IF(AI71="No Transfer", AI71, IF(INDEX('Ballot Data'!$1:$1048576, MATCH($A71, 'Ballot Data'!$A:$A, 0), MATCH(AI71, 'Ballot Data'!$A$3:$U$3, 0))="", "Exhausted", INDEX('Ballot Data'!$1:$1048576, MATCH($A71, 'Ballot Data'!$A:$A, 0), MATCH(AI71, 'Ballot Data'!$A$3:$U$3, 0))))))</f>
        <v>Complete</v>
      </c>
      <c r="AK71" s="15" t="str">
        <f t="shared" si="17"/>
        <v>Complete</v>
      </c>
      <c r="AL71" t="str">
        <f>IF(AK71="Complete", AK71, IF(AK71="N/A", "N/A", INDEX('Ballot Data'!$1:$1048576, MATCH($A71, 'Ballot Data'!$A:$A, 0), MATCH(AK71, 'Ballot Data'!$A$3:$T$3, 0))))</f>
        <v>Complete</v>
      </c>
      <c r="AM71" t="str">
        <f>IF(AK71="N/A", "N/A", IF(AL71='Round 8'!$A$10, "Elected", IF(AL71='Round 8'!$A$7, "Excluded", IF('Round 8'!$A$4="Complete", "Complete", "Viable"))))</f>
        <v>Complete</v>
      </c>
      <c r="AN71" s="21" t="str">
        <f>IF('Round 8'!$A$4="Complete", "Complete", IF(AM71="N/A", "N/A", IF(AM71="Viable", "No Transfer", IF(AM71="Excluded", INDEX('Round 8'!$A$12:$M$617, MATCH($A71, 'Round 8'!$A$12:$A$617, 0), 3)))))</f>
        <v>Complete</v>
      </c>
      <c r="AO71" s="10" t="str">
        <f>IF('Round 8'!$A$4="Complete", "Complete", IF(AN71="N/A", "N/A", IF(AN71="No Transfer", AN71, IF(INDEX('Ballot Data'!$1:$1048576, MATCH($A71, 'Ballot Data'!$A:$A, 0), MATCH(AN71, 'Ballot Data'!$A$3:$U$3, 0))="", "Exhausted", INDEX('Ballot Data'!$1:$1048576, MATCH($A71, 'Ballot Data'!$A:$A, 0), MATCH(AN71, 'Ballot Data'!$A$3:$U$3, 0))))))</f>
        <v>Complete</v>
      </c>
      <c r="AP71" s="15" t="str">
        <f t="shared" si="18"/>
        <v>Complete</v>
      </c>
      <c r="AQ71" t="str">
        <f>IF(AP71="Complete", AP71, IF(AP71="N/A", "N/A", INDEX('Ballot Data'!$1:$1048576, MATCH($A71, 'Ballot Data'!$A:$A, 0), MATCH(AP71, 'Ballot Data'!$A$3:$T$3, 0))))</f>
        <v>Complete</v>
      </c>
      <c r="AR71" t="str">
        <f>IF(AP71="N/A", "N/A", IF(AQ71='Round 9'!$A$10, "Elected", IF(AQ71='Round 9'!$A$7, "Excluded", IF('Round 9'!$A$4="Complete", "Complete", "Viable"))))</f>
        <v>Complete</v>
      </c>
      <c r="AS71" s="21" t="str">
        <f>IF('Round 9'!$A$4="Complete", "Complete", IF(AR71="N/A", "N/A", IF(AR71="Viable", "No Transfer", IF(AR71="Excluded", INDEX('Round 9'!$A$12:$M$617, MATCH($A71, 'Round 9'!$A$12:$A$617, 0), 3)))))</f>
        <v>Complete</v>
      </c>
      <c r="AT71" s="10" t="str">
        <f>IF('Round 9'!$A$4="Complete", "Complete", IF(AS71="N/A", "N/A", IF(AS71="No Transfer", AS71, IF(INDEX('Ballot Data'!$1:$1048576, MATCH($A71, 'Ballot Data'!$A:$A, 0), MATCH(AS71, 'Ballot Data'!$A$3:$U$3, 0))="", "Exhausted", INDEX('Ballot Data'!$1:$1048576, MATCH($A71, 'Ballot Data'!$A:$A, 0), MATCH(AS71, 'Ballot Data'!$A$3:$U$3, 0))))))</f>
        <v>Complete</v>
      </c>
      <c r="AU71" s="15" t="str">
        <f t="shared" si="19"/>
        <v>Complete</v>
      </c>
      <c r="AV71" t="str">
        <f>IF(AU71="Complete", AU71, IF(AU71="N/A", "N/A", INDEX('Ballot Data'!$1:$1048576, MATCH($A71, 'Ballot Data'!$A:$A, 0), MATCH(AU71, 'Ballot Data'!$A$3:$T$3, 0))))</f>
        <v>Complete</v>
      </c>
      <c r="AW71" t="str">
        <f>IF(AU71="N/A", "N/A", IF(AV71='Round 10'!$A$10, "Elected", IF(AV71='Round 10'!$A$7, "Excluded", IF('Round 10'!$A$4="Complete", "Complete", "Viable"))))</f>
        <v>Complete</v>
      </c>
      <c r="AX71" s="21" t="str">
        <f>IF('Round 10'!$A$4="Complete", "Complete", IF(AW71="N/A", "N/A", IF(AW71="Viable", "No Transfer", IF(AW71="Excluded", INDEX('Round 10'!$A$12:$M$617, MATCH($A71, 'Round 10'!$A$12:$A$617, 0), 3)))))</f>
        <v>Complete</v>
      </c>
      <c r="AY71" s="10" t="str">
        <f>IF('Round 10'!$A$4="Complete", "Complete", IF(AX71="N/A", "N/A", IF(AX71="No Transfer", AX71, IF(INDEX('Ballot Data'!$1:$1048576, MATCH($A71, 'Ballot Data'!$A:$A, 0), MATCH(AX71, 'Ballot Data'!$A$3:$U$3, 0))="", "Exhausted", INDEX('Ballot Data'!$1:$1048576, MATCH($A71, 'Ballot Data'!$A:$A, 0), MATCH(AX71, 'Ballot Data'!$A$3:$U$3, 0))))))</f>
        <v>Complete</v>
      </c>
    </row>
    <row r="72" spans="1:51" x14ac:dyDescent="0.25">
      <c r="A72">
        <f>'Ballot Data'!A73</f>
        <v>97</v>
      </c>
      <c r="B72">
        <v>1</v>
      </c>
      <c r="C72" t="str">
        <f>INDEX('Ballot Data'!$1:$1048576, MATCH($A72, 'Ballot Data'!$A:$A, 0), MATCH(B72, 'Ballot Data'!$A$3:$T$3, 0))</f>
        <v>Michael Sanchez</v>
      </c>
      <c r="D72" t="str">
        <f>IF(C72='Round 1'!$A$10, "Elected", IF(C72='Round 1'!$A$7, "Excluded", IF('Round 1'!$A$4="Complete", "Complete", "Viable")))</f>
        <v>Viable</v>
      </c>
      <c r="E72" s="21" t="str">
        <f>IF('Round 1'!$A$4="Complete", "Complete", IF(D72="N/A", "N/A", IF(D72="Viable", "No Transfer", IF(D72="Excluded", INDEX('Round 1'!$A$12:$M$617, MATCH($A72, 'Round 1'!$A$12:$A$617, 0), 3)))))</f>
        <v>No Transfer</v>
      </c>
      <c r="F72" s="10" t="str">
        <f>IF('Round 1'!$A$4="Complete", "Complete", IF(E72="N/A", "N/A", IF(E72="No Transfer", E72, IF(INDEX('Ballot Data'!$1:$1048576, MATCH($A72, 'Ballot Data'!$A:$A, 0), MATCH(E72, 'Ballot Data'!$A$3:$U$3, 0))="", "Exhausted", INDEX('Ballot Data'!$1:$1048576, MATCH($A72, 'Ballot Data'!$A:$A, 0), MATCH(E72, 'Ballot Data'!$A$3:$U$3, 0))))))</f>
        <v>No Transfer</v>
      </c>
      <c r="G72" s="15">
        <f t="shared" si="11"/>
        <v>1</v>
      </c>
      <c r="H72" t="str">
        <f>IF(G72="Complete", G72, IF(G72="N/A", "N/A", INDEX('Ballot Data'!$1:$1048576, MATCH($A72, 'Ballot Data'!$A:$A, 0), MATCH(G72, 'Ballot Data'!$A$3:$T$3, 0))))</f>
        <v>Michael Sanchez</v>
      </c>
      <c r="I72" t="str">
        <f>IF(G72="N/A", "N/A", IF(H72='Round 2'!$A$10, "Elected", IF(H72='Round 2'!$A$7, "Excluded", IF('Round 2'!$A$4="Complete", "Complete", "Viable"))))</f>
        <v>Excluded</v>
      </c>
      <c r="J72" s="21">
        <f>IF('Round 2'!$A$4="Complete", "Complete", IF(I72="N/A", "N/A", IF(I72="Viable", "No Transfer", IF(I72="Excluded", INDEX('Round 2'!$A$12:$M$617, MATCH($A72, 'Round 2'!$A$12:$A$617, 0), 3)))))</f>
        <v>2</v>
      </c>
      <c r="K72" s="10" t="str">
        <f>IF('Round 2'!$A$4="Complete", "Complete", IF(J72="N/A", "N/A", IF(J72="No Transfer", J72, IF(INDEX('Ballot Data'!$1:$1048576, MATCH($A72, 'Ballot Data'!$A:$A, 0), MATCH(J72, 'Ballot Data'!$A$3:$U$3, 0))="", "Exhausted", INDEX('Ballot Data'!$1:$1048576, MATCH($A72, 'Ballot Data'!$A:$A, 0), MATCH(J72, 'Ballot Data'!$A$3:$U$3, 0))))))</f>
        <v>Franklin Civantos</v>
      </c>
      <c r="L72" s="15">
        <f t="shared" si="12"/>
        <v>2</v>
      </c>
      <c r="M72" t="str">
        <f>IF(L72="Complete", L72, IF(L72="N/A", "N/A", INDEX('Ballot Data'!$1:$1048576, MATCH($A72, 'Ballot Data'!$A:$A, 0), MATCH(L72, 'Ballot Data'!$A$3:$T$3, 0))))</f>
        <v>Franklin Civantos</v>
      </c>
      <c r="N72" t="str">
        <f>IF(L72="N/A", "N/A", IF(M72='Round 3'!$A$10, "Elected", IF(M72='Round 3'!$A$7, "Excluded", IF('Round 3'!$A$4="Complete", "Complete", "Viable"))))</f>
        <v>Elected</v>
      </c>
      <c r="O72" s="21" t="str">
        <f>IF('Round 3'!$A$4="Complete", "Complete", IF(N72="N/A", "N/A", IF(N72="Viable", "No Transfer", IF(N72="Excluded", INDEX('Round 3'!$A$12:$M$617, MATCH($A72, 'Round 3'!$A$12:$A$617, 0), 3)))))</f>
        <v>Complete</v>
      </c>
      <c r="P72" s="10" t="str">
        <f>IF('Round 3'!$A$4="Complete", "Complete", IF(O72="N/A", "N/A", IF(O72="No Transfer", O72, IF(INDEX('Ballot Data'!$1:$1048576, MATCH($A72, 'Ballot Data'!$A:$A, 0), MATCH(O72, 'Ballot Data'!$A$3:$U$3, 0))="", "Exhausted", INDEX('Ballot Data'!$1:$1048576, MATCH($A72, 'Ballot Data'!$A:$A, 0), MATCH(O72, 'Ballot Data'!$A$3:$U$3, 0))))))</f>
        <v>Complete</v>
      </c>
      <c r="Q72" s="15" t="str">
        <f t="shared" si="13"/>
        <v>Complete</v>
      </c>
      <c r="R72" t="str">
        <f>IF(Q72="Complete", Q72, IF(Q72="N/A", "N/A", INDEX('Ballot Data'!$1:$1048576, MATCH($A72, 'Ballot Data'!$A:$A, 0), MATCH(Q72, 'Ballot Data'!$A$3:$T$3, 0))))</f>
        <v>Complete</v>
      </c>
      <c r="S72" t="str">
        <f>IF(Q72="N/A", "N/A", IF(R72='Round 4'!$A$10, "Elected", IF(R72='Round 4'!$A$7, "Excluded", IF('Round 4'!$A$4="Complete", "Complete", "Viable"))))</f>
        <v>Complete</v>
      </c>
      <c r="T72" s="21" t="str">
        <f>IF('Round 4'!$A$4="Complete", "Complete", IF(S72="N/A", "N/A", IF(S72="Viable", "No Transfer", IF(S72="Excluded", INDEX('Round 4'!$A$12:$M$617, MATCH($A72, 'Round 4'!$A$12:$A$617, 0), 3)))))</f>
        <v>Complete</v>
      </c>
      <c r="U72" s="10" t="str">
        <f>IF('Round 4'!$A$4="Complete", "Complete", IF(T72="N/A", "N/A", IF(T72="No Transfer", T72, IF(INDEX('Ballot Data'!$1:$1048576, MATCH($A72, 'Ballot Data'!$A:$A, 0), MATCH(T72, 'Ballot Data'!$A$3:$U$3, 0))="", "Exhausted", INDEX('Ballot Data'!$1:$1048576, MATCH($A72, 'Ballot Data'!$A:$A, 0), MATCH(T72, 'Ballot Data'!$A$3:$U$3, 0))))))</f>
        <v>Complete</v>
      </c>
      <c r="V72" s="15" t="str">
        <f t="shared" si="14"/>
        <v>Complete</v>
      </c>
      <c r="W72" t="str">
        <f>IF(V72="Complete", V72, IF(V72="N/A", "N/A", INDEX('Ballot Data'!$1:$1048576, MATCH($A72, 'Ballot Data'!$A:$A, 0), MATCH(V72, 'Ballot Data'!$A$3:$T$3, 0))))</f>
        <v>Complete</v>
      </c>
      <c r="X72" t="str">
        <f>IF(V72="N/A", "N/A", IF(W72='Round 5'!$A$10, "Elected", IF(W72='Round 5'!$A$7, "Excluded", IF('Round 5'!$A$4="Complete", "Complete", "Viable"))))</f>
        <v>Complete</v>
      </c>
      <c r="Y72" s="21" t="str">
        <f>IF('Round 5'!$A$4="Complete", "Complete", IF(X72="N/A", "N/A", IF(X72="Viable", "No Transfer", IF(X72="Excluded", INDEX('Round 5'!$A$12:$M$617, MATCH($A72, 'Round 5'!$A$12:$A$617, 0), 3)))))</f>
        <v>Complete</v>
      </c>
      <c r="Z72" s="10" t="str">
        <f>IF('Round 5'!$A$4="Complete", "Complete", IF(Y72="N/A", "N/A", IF(Y72="No Transfer", Y72, IF(INDEX('Ballot Data'!$1:$1048576, MATCH($A72, 'Ballot Data'!$A:$A, 0), MATCH(Y72, 'Ballot Data'!$A$3:$U$3, 0))="", "Exhausted", INDEX('Ballot Data'!$1:$1048576, MATCH($A72, 'Ballot Data'!$A:$A, 0), MATCH(Y72, 'Ballot Data'!$A$3:$U$3, 0))))))</f>
        <v>Complete</v>
      </c>
      <c r="AA72" s="15" t="str">
        <f t="shared" si="15"/>
        <v>Complete</v>
      </c>
      <c r="AB72" t="str">
        <f>IF(AA72="Complete", AA72, IF(AA72="N/A", "N/A", INDEX('Ballot Data'!$1:$1048576, MATCH($A72, 'Ballot Data'!$A:$A, 0), MATCH(AA72, 'Ballot Data'!$A$3:$T$3, 0))))</f>
        <v>Complete</v>
      </c>
      <c r="AC72" t="str">
        <f>IF(AA72="N/A", "N/A", IF(AB72='Round 6'!$A$10, "Elected", IF(AB72='Round 6'!$A$7, "Excluded", IF('Round 6'!$A$4="Complete", "Complete", "Viable"))))</f>
        <v>Complete</v>
      </c>
      <c r="AD72" s="21" t="str">
        <f>IF('Round 6'!$A$4="Complete", "Complete", IF(AC72="N/A", "N/A", IF(AC72="Viable", "No Transfer", IF(AC72="Excluded", INDEX('Round 6'!$A$12:$M$617, MATCH($A72, 'Round 6'!$A$12:$A$617, 0), 3)))))</f>
        <v>Complete</v>
      </c>
      <c r="AE72" s="10" t="str">
        <f>IF('Round 6'!$A$4="Complete", "Complete", IF(AD72="N/A", "N/A", IF(AD72="No Transfer", AD72, IF(INDEX('Ballot Data'!$1:$1048576, MATCH($A72, 'Ballot Data'!$A:$A, 0), MATCH(AD72, 'Ballot Data'!$A$3:$U$3, 0))="", "Exhausted", INDEX('Ballot Data'!$1:$1048576, MATCH($A72, 'Ballot Data'!$A:$A, 0), MATCH(AD72, 'Ballot Data'!$A$3:$U$3, 0))))))</f>
        <v>Complete</v>
      </c>
      <c r="AF72" s="15" t="str">
        <f t="shared" si="16"/>
        <v>Complete</v>
      </c>
      <c r="AG72" t="str">
        <f>IF(AF72="Complete", AF72, IF(AF72="N/A", "N/A", INDEX('Ballot Data'!$1:$1048576, MATCH($A72, 'Ballot Data'!$A:$A, 0), MATCH(AF72, 'Ballot Data'!$A$3:$T$3, 0))))</f>
        <v>Complete</v>
      </c>
      <c r="AH72" t="str">
        <f>IF(AF72="N/A", "N/A", IF(AG72='Round 7'!$A$10, "Elected", IF(AG72='Round 7'!$A$7, "Excluded", IF('Round 7'!$A$4="Complete", "Complete", "Viable"))))</f>
        <v>Complete</v>
      </c>
      <c r="AI72" s="21" t="str">
        <f>IF('Round 7'!$A$4="Complete", "Complete", IF(AH72="N/A", "N/A", IF(AH72="Viable", "No Transfer", IF(AH72="Excluded", INDEX('Round 7'!$A$12:$M$617, MATCH($A72, 'Round 7'!$A$12:$A$617, 0), 3)))))</f>
        <v>Complete</v>
      </c>
      <c r="AJ72" s="10" t="str">
        <f>IF('Round 7'!$A$4="Complete", "Complete", IF(AI72="N/A", "N/A", IF(AI72="No Transfer", AI72, IF(INDEX('Ballot Data'!$1:$1048576, MATCH($A72, 'Ballot Data'!$A:$A, 0), MATCH(AI72, 'Ballot Data'!$A$3:$U$3, 0))="", "Exhausted", INDEX('Ballot Data'!$1:$1048576, MATCH($A72, 'Ballot Data'!$A:$A, 0), MATCH(AI72, 'Ballot Data'!$A$3:$U$3, 0))))))</f>
        <v>Complete</v>
      </c>
      <c r="AK72" s="15" t="str">
        <f t="shared" si="17"/>
        <v>Complete</v>
      </c>
      <c r="AL72" t="str">
        <f>IF(AK72="Complete", AK72, IF(AK72="N/A", "N/A", INDEX('Ballot Data'!$1:$1048576, MATCH($A72, 'Ballot Data'!$A:$A, 0), MATCH(AK72, 'Ballot Data'!$A$3:$T$3, 0))))</f>
        <v>Complete</v>
      </c>
      <c r="AM72" t="str">
        <f>IF(AK72="N/A", "N/A", IF(AL72='Round 8'!$A$10, "Elected", IF(AL72='Round 8'!$A$7, "Excluded", IF('Round 8'!$A$4="Complete", "Complete", "Viable"))))</f>
        <v>Complete</v>
      </c>
      <c r="AN72" s="21" t="str">
        <f>IF('Round 8'!$A$4="Complete", "Complete", IF(AM72="N/A", "N/A", IF(AM72="Viable", "No Transfer", IF(AM72="Excluded", INDEX('Round 8'!$A$12:$M$617, MATCH($A72, 'Round 8'!$A$12:$A$617, 0), 3)))))</f>
        <v>Complete</v>
      </c>
      <c r="AO72" s="10" t="str">
        <f>IF('Round 8'!$A$4="Complete", "Complete", IF(AN72="N/A", "N/A", IF(AN72="No Transfer", AN72, IF(INDEX('Ballot Data'!$1:$1048576, MATCH($A72, 'Ballot Data'!$A:$A, 0), MATCH(AN72, 'Ballot Data'!$A$3:$U$3, 0))="", "Exhausted", INDEX('Ballot Data'!$1:$1048576, MATCH($A72, 'Ballot Data'!$A:$A, 0), MATCH(AN72, 'Ballot Data'!$A$3:$U$3, 0))))))</f>
        <v>Complete</v>
      </c>
      <c r="AP72" s="15" t="str">
        <f t="shared" si="18"/>
        <v>Complete</v>
      </c>
      <c r="AQ72" t="str">
        <f>IF(AP72="Complete", AP72, IF(AP72="N/A", "N/A", INDEX('Ballot Data'!$1:$1048576, MATCH($A72, 'Ballot Data'!$A:$A, 0), MATCH(AP72, 'Ballot Data'!$A$3:$T$3, 0))))</f>
        <v>Complete</v>
      </c>
      <c r="AR72" t="str">
        <f>IF(AP72="N/A", "N/A", IF(AQ72='Round 9'!$A$10, "Elected", IF(AQ72='Round 9'!$A$7, "Excluded", IF('Round 9'!$A$4="Complete", "Complete", "Viable"))))</f>
        <v>Complete</v>
      </c>
      <c r="AS72" s="21" t="str">
        <f>IF('Round 9'!$A$4="Complete", "Complete", IF(AR72="N/A", "N/A", IF(AR72="Viable", "No Transfer", IF(AR72="Excluded", INDEX('Round 9'!$A$12:$M$617, MATCH($A72, 'Round 9'!$A$12:$A$617, 0), 3)))))</f>
        <v>Complete</v>
      </c>
      <c r="AT72" s="10" t="str">
        <f>IF('Round 9'!$A$4="Complete", "Complete", IF(AS72="N/A", "N/A", IF(AS72="No Transfer", AS72, IF(INDEX('Ballot Data'!$1:$1048576, MATCH($A72, 'Ballot Data'!$A:$A, 0), MATCH(AS72, 'Ballot Data'!$A$3:$U$3, 0))="", "Exhausted", INDEX('Ballot Data'!$1:$1048576, MATCH($A72, 'Ballot Data'!$A:$A, 0), MATCH(AS72, 'Ballot Data'!$A$3:$U$3, 0))))))</f>
        <v>Complete</v>
      </c>
      <c r="AU72" s="15" t="str">
        <f t="shared" si="19"/>
        <v>Complete</v>
      </c>
      <c r="AV72" t="str">
        <f>IF(AU72="Complete", AU72, IF(AU72="N/A", "N/A", INDEX('Ballot Data'!$1:$1048576, MATCH($A72, 'Ballot Data'!$A:$A, 0), MATCH(AU72, 'Ballot Data'!$A$3:$T$3, 0))))</f>
        <v>Complete</v>
      </c>
      <c r="AW72" t="str">
        <f>IF(AU72="N/A", "N/A", IF(AV72='Round 10'!$A$10, "Elected", IF(AV72='Round 10'!$A$7, "Excluded", IF('Round 10'!$A$4="Complete", "Complete", "Viable"))))</f>
        <v>Complete</v>
      </c>
      <c r="AX72" s="21" t="str">
        <f>IF('Round 10'!$A$4="Complete", "Complete", IF(AW72="N/A", "N/A", IF(AW72="Viable", "No Transfer", IF(AW72="Excluded", INDEX('Round 10'!$A$12:$M$617, MATCH($A72, 'Round 10'!$A$12:$A$617, 0), 3)))))</f>
        <v>Complete</v>
      </c>
      <c r="AY72" s="10" t="str">
        <f>IF('Round 10'!$A$4="Complete", "Complete", IF(AX72="N/A", "N/A", IF(AX72="No Transfer", AX72, IF(INDEX('Ballot Data'!$1:$1048576, MATCH($A72, 'Ballot Data'!$A:$A, 0), MATCH(AX72, 'Ballot Data'!$A$3:$U$3, 0))="", "Exhausted", INDEX('Ballot Data'!$1:$1048576, MATCH($A72, 'Ballot Data'!$A:$A, 0), MATCH(AX72, 'Ballot Data'!$A$3:$U$3, 0))))))</f>
        <v>Complete</v>
      </c>
    </row>
    <row r="73" spans="1:51" x14ac:dyDescent="0.25">
      <c r="A73">
        <f>'Ballot Data'!A74</f>
        <v>458</v>
      </c>
      <c r="B73">
        <v>1</v>
      </c>
      <c r="C73" t="str">
        <f>INDEX('Ballot Data'!$1:$1048576, MATCH($A73, 'Ballot Data'!$A:$A, 0), MATCH(B73, 'Ballot Data'!$A$3:$T$3, 0))</f>
        <v>Will Danon</v>
      </c>
      <c r="D73" t="str">
        <f>IF(C73='Round 1'!$A$10, "Elected", IF(C73='Round 1'!$A$7, "Excluded", IF('Round 1'!$A$4="Complete", "Complete", "Viable")))</f>
        <v>Viable</v>
      </c>
      <c r="E73" s="21" t="str">
        <f>IF('Round 1'!$A$4="Complete", "Complete", IF(D73="N/A", "N/A", IF(D73="Viable", "No Transfer", IF(D73="Excluded", INDEX('Round 1'!$A$12:$M$617, MATCH($A73, 'Round 1'!$A$12:$A$617, 0), 3)))))</f>
        <v>No Transfer</v>
      </c>
      <c r="F73" s="10" t="str">
        <f>IF('Round 1'!$A$4="Complete", "Complete", IF(E73="N/A", "N/A", IF(E73="No Transfer", E73, IF(INDEX('Ballot Data'!$1:$1048576, MATCH($A73, 'Ballot Data'!$A:$A, 0), MATCH(E73, 'Ballot Data'!$A$3:$U$3, 0))="", "Exhausted", INDEX('Ballot Data'!$1:$1048576, MATCH($A73, 'Ballot Data'!$A:$A, 0), MATCH(E73, 'Ballot Data'!$A$3:$U$3, 0))))))</f>
        <v>No Transfer</v>
      </c>
      <c r="G73" s="15">
        <f t="shared" si="11"/>
        <v>1</v>
      </c>
      <c r="H73" t="str">
        <f>IF(G73="Complete", G73, IF(G73="N/A", "N/A", INDEX('Ballot Data'!$1:$1048576, MATCH($A73, 'Ballot Data'!$A:$A, 0), MATCH(G73, 'Ballot Data'!$A$3:$T$3, 0))))</f>
        <v>Will Danon</v>
      </c>
      <c r="I73" t="str">
        <f>IF(G73="N/A", "N/A", IF(H73='Round 2'!$A$10, "Elected", IF(H73='Round 2'!$A$7, "Excluded", IF('Round 2'!$A$4="Complete", "Complete", "Viable"))))</f>
        <v>Viable</v>
      </c>
      <c r="J73" s="21" t="str">
        <f>IF('Round 2'!$A$4="Complete", "Complete", IF(I73="N/A", "N/A", IF(I73="Viable", "No Transfer", IF(I73="Excluded", INDEX('Round 2'!$A$12:$M$617, MATCH($A73, 'Round 2'!$A$12:$A$617, 0), 3)))))</f>
        <v>No Transfer</v>
      </c>
      <c r="K73" s="10" t="str">
        <f>IF('Round 2'!$A$4="Complete", "Complete", IF(J73="N/A", "N/A", IF(J73="No Transfer", J73, IF(INDEX('Ballot Data'!$1:$1048576, MATCH($A73, 'Ballot Data'!$A:$A, 0), MATCH(J73, 'Ballot Data'!$A$3:$U$3, 0))="", "Exhausted", INDEX('Ballot Data'!$1:$1048576, MATCH($A73, 'Ballot Data'!$A:$A, 0), MATCH(J73, 'Ballot Data'!$A$3:$U$3, 0))))))</f>
        <v>No Transfer</v>
      </c>
      <c r="L73" s="15">
        <f t="shared" si="12"/>
        <v>1</v>
      </c>
      <c r="M73" t="str">
        <f>IF(L73="Complete", L73, IF(L73="N/A", "N/A", INDEX('Ballot Data'!$1:$1048576, MATCH($A73, 'Ballot Data'!$A:$A, 0), MATCH(L73, 'Ballot Data'!$A$3:$T$3, 0))))</f>
        <v>Will Danon</v>
      </c>
      <c r="N73" t="str">
        <f>IF(L73="N/A", "N/A", IF(M73='Round 3'!$A$10, "Elected", IF(M73='Round 3'!$A$7, "Excluded", IF('Round 3'!$A$4="Complete", "Complete", "Viable"))))</f>
        <v>Complete</v>
      </c>
      <c r="O73" s="21" t="str">
        <f>IF('Round 3'!$A$4="Complete", "Complete", IF(N73="N/A", "N/A", IF(N73="Viable", "No Transfer", IF(N73="Excluded", INDEX('Round 3'!$A$12:$M$617, MATCH($A73, 'Round 3'!$A$12:$A$617, 0), 3)))))</f>
        <v>Complete</v>
      </c>
      <c r="P73" s="10" t="str">
        <f>IF('Round 3'!$A$4="Complete", "Complete", IF(O73="N/A", "N/A", IF(O73="No Transfer", O73, IF(INDEX('Ballot Data'!$1:$1048576, MATCH($A73, 'Ballot Data'!$A:$A, 0), MATCH(O73, 'Ballot Data'!$A$3:$U$3, 0))="", "Exhausted", INDEX('Ballot Data'!$1:$1048576, MATCH($A73, 'Ballot Data'!$A:$A, 0), MATCH(O73, 'Ballot Data'!$A$3:$U$3, 0))))))</f>
        <v>Complete</v>
      </c>
      <c r="Q73" s="15" t="str">
        <f t="shared" si="13"/>
        <v>Complete</v>
      </c>
      <c r="R73" t="str">
        <f>IF(Q73="Complete", Q73, IF(Q73="N/A", "N/A", INDEX('Ballot Data'!$1:$1048576, MATCH($A73, 'Ballot Data'!$A:$A, 0), MATCH(Q73, 'Ballot Data'!$A$3:$T$3, 0))))</f>
        <v>Complete</v>
      </c>
      <c r="S73" t="str">
        <f>IF(Q73="N/A", "N/A", IF(R73='Round 4'!$A$10, "Elected", IF(R73='Round 4'!$A$7, "Excluded", IF('Round 4'!$A$4="Complete", "Complete", "Viable"))))</f>
        <v>Complete</v>
      </c>
      <c r="T73" s="21" t="str">
        <f>IF('Round 4'!$A$4="Complete", "Complete", IF(S73="N/A", "N/A", IF(S73="Viable", "No Transfer", IF(S73="Excluded", INDEX('Round 4'!$A$12:$M$617, MATCH($A73, 'Round 4'!$A$12:$A$617, 0), 3)))))</f>
        <v>Complete</v>
      </c>
      <c r="U73" s="10" t="str">
        <f>IF('Round 4'!$A$4="Complete", "Complete", IF(T73="N/A", "N/A", IF(T73="No Transfer", T73, IF(INDEX('Ballot Data'!$1:$1048576, MATCH($A73, 'Ballot Data'!$A:$A, 0), MATCH(T73, 'Ballot Data'!$A$3:$U$3, 0))="", "Exhausted", INDEX('Ballot Data'!$1:$1048576, MATCH($A73, 'Ballot Data'!$A:$A, 0), MATCH(T73, 'Ballot Data'!$A$3:$U$3, 0))))))</f>
        <v>Complete</v>
      </c>
      <c r="V73" s="15" t="str">
        <f t="shared" si="14"/>
        <v>Complete</v>
      </c>
      <c r="W73" t="str">
        <f>IF(V73="Complete", V73, IF(V73="N/A", "N/A", INDEX('Ballot Data'!$1:$1048576, MATCH($A73, 'Ballot Data'!$A:$A, 0), MATCH(V73, 'Ballot Data'!$A$3:$T$3, 0))))</f>
        <v>Complete</v>
      </c>
      <c r="X73" t="str">
        <f>IF(V73="N/A", "N/A", IF(W73='Round 5'!$A$10, "Elected", IF(W73='Round 5'!$A$7, "Excluded", IF('Round 5'!$A$4="Complete", "Complete", "Viable"))))</f>
        <v>Complete</v>
      </c>
      <c r="Y73" s="21" t="str">
        <f>IF('Round 5'!$A$4="Complete", "Complete", IF(X73="N/A", "N/A", IF(X73="Viable", "No Transfer", IF(X73="Excluded", INDEX('Round 5'!$A$12:$M$617, MATCH($A73, 'Round 5'!$A$12:$A$617, 0), 3)))))</f>
        <v>Complete</v>
      </c>
      <c r="Z73" s="10" t="str">
        <f>IF('Round 5'!$A$4="Complete", "Complete", IF(Y73="N/A", "N/A", IF(Y73="No Transfer", Y73, IF(INDEX('Ballot Data'!$1:$1048576, MATCH($A73, 'Ballot Data'!$A:$A, 0), MATCH(Y73, 'Ballot Data'!$A$3:$U$3, 0))="", "Exhausted", INDEX('Ballot Data'!$1:$1048576, MATCH($A73, 'Ballot Data'!$A:$A, 0), MATCH(Y73, 'Ballot Data'!$A$3:$U$3, 0))))))</f>
        <v>Complete</v>
      </c>
      <c r="AA73" s="15" t="str">
        <f t="shared" si="15"/>
        <v>Complete</v>
      </c>
      <c r="AB73" t="str">
        <f>IF(AA73="Complete", AA73, IF(AA73="N/A", "N/A", INDEX('Ballot Data'!$1:$1048576, MATCH($A73, 'Ballot Data'!$A:$A, 0), MATCH(AA73, 'Ballot Data'!$A$3:$T$3, 0))))</f>
        <v>Complete</v>
      </c>
      <c r="AC73" t="str">
        <f>IF(AA73="N/A", "N/A", IF(AB73='Round 6'!$A$10, "Elected", IF(AB73='Round 6'!$A$7, "Excluded", IF('Round 6'!$A$4="Complete", "Complete", "Viable"))))</f>
        <v>Complete</v>
      </c>
      <c r="AD73" s="21" t="str">
        <f>IF('Round 6'!$A$4="Complete", "Complete", IF(AC73="N/A", "N/A", IF(AC73="Viable", "No Transfer", IF(AC73="Excluded", INDEX('Round 6'!$A$12:$M$617, MATCH($A73, 'Round 6'!$A$12:$A$617, 0), 3)))))</f>
        <v>Complete</v>
      </c>
      <c r="AE73" s="10" t="str">
        <f>IF('Round 6'!$A$4="Complete", "Complete", IF(AD73="N/A", "N/A", IF(AD73="No Transfer", AD73, IF(INDEX('Ballot Data'!$1:$1048576, MATCH($A73, 'Ballot Data'!$A:$A, 0), MATCH(AD73, 'Ballot Data'!$A$3:$U$3, 0))="", "Exhausted", INDEX('Ballot Data'!$1:$1048576, MATCH($A73, 'Ballot Data'!$A:$A, 0), MATCH(AD73, 'Ballot Data'!$A$3:$U$3, 0))))))</f>
        <v>Complete</v>
      </c>
      <c r="AF73" s="15" t="str">
        <f t="shared" si="16"/>
        <v>Complete</v>
      </c>
      <c r="AG73" t="str">
        <f>IF(AF73="Complete", AF73, IF(AF73="N/A", "N/A", INDEX('Ballot Data'!$1:$1048576, MATCH($A73, 'Ballot Data'!$A:$A, 0), MATCH(AF73, 'Ballot Data'!$A$3:$T$3, 0))))</f>
        <v>Complete</v>
      </c>
      <c r="AH73" t="str">
        <f>IF(AF73="N/A", "N/A", IF(AG73='Round 7'!$A$10, "Elected", IF(AG73='Round 7'!$A$7, "Excluded", IF('Round 7'!$A$4="Complete", "Complete", "Viable"))))</f>
        <v>Complete</v>
      </c>
      <c r="AI73" s="21" t="str">
        <f>IF('Round 7'!$A$4="Complete", "Complete", IF(AH73="N/A", "N/A", IF(AH73="Viable", "No Transfer", IF(AH73="Excluded", INDEX('Round 7'!$A$12:$M$617, MATCH($A73, 'Round 7'!$A$12:$A$617, 0), 3)))))</f>
        <v>Complete</v>
      </c>
      <c r="AJ73" s="10" t="str">
        <f>IF('Round 7'!$A$4="Complete", "Complete", IF(AI73="N/A", "N/A", IF(AI73="No Transfer", AI73, IF(INDEX('Ballot Data'!$1:$1048576, MATCH($A73, 'Ballot Data'!$A:$A, 0), MATCH(AI73, 'Ballot Data'!$A$3:$U$3, 0))="", "Exhausted", INDEX('Ballot Data'!$1:$1048576, MATCH($A73, 'Ballot Data'!$A:$A, 0), MATCH(AI73, 'Ballot Data'!$A$3:$U$3, 0))))))</f>
        <v>Complete</v>
      </c>
      <c r="AK73" s="15" t="str">
        <f t="shared" si="17"/>
        <v>Complete</v>
      </c>
      <c r="AL73" t="str">
        <f>IF(AK73="Complete", AK73, IF(AK73="N/A", "N/A", INDEX('Ballot Data'!$1:$1048576, MATCH($A73, 'Ballot Data'!$A:$A, 0), MATCH(AK73, 'Ballot Data'!$A$3:$T$3, 0))))</f>
        <v>Complete</v>
      </c>
      <c r="AM73" t="str">
        <f>IF(AK73="N/A", "N/A", IF(AL73='Round 8'!$A$10, "Elected", IF(AL73='Round 8'!$A$7, "Excluded", IF('Round 8'!$A$4="Complete", "Complete", "Viable"))))</f>
        <v>Complete</v>
      </c>
      <c r="AN73" s="21" t="str">
        <f>IF('Round 8'!$A$4="Complete", "Complete", IF(AM73="N/A", "N/A", IF(AM73="Viable", "No Transfer", IF(AM73="Excluded", INDEX('Round 8'!$A$12:$M$617, MATCH($A73, 'Round 8'!$A$12:$A$617, 0), 3)))))</f>
        <v>Complete</v>
      </c>
      <c r="AO73" s="10" t="str">
        <f>IF('Round 8'!$A$4="Complete", "Complete", IF(AN73="N/A", "N/A", IF(AN73="No Transfer", AN73, IF(INDEX('Ballot Data'!$1:$1048576, MATCH($A73, 'Ballot Data'!$A:$A, 0), MATCH(AN73, 'Ballot Data'!$A$3:$U$3, 0))="", "Exhausted", INDEX('Ballot Data'!$1:$1048576, MATCH($A73, 'Ballot Data'!$A:$A, 0), MATCH(AN73, 'Ballot Data'!$A$3:$U$3, 0))))))</f>
        <v>Complete</v>
      </c>
      <c r="AP73" s="15" t="str">
        <f t="shared" si="18"/>
        <v>Complete</v>
      </c>
      <c r="AQ73" t="str">
        <f>IF(AP73="Complete", AP73, IF(AP73="N/A", "N/A", INDEX('Ballot Data'!$1:$1048576, MATCH($A73, 'Ballot Data'!$A:$A, 0), MATCH(AP73, 'Ballot Data'!$A$3:$T$3, 0))))</f>
        <v>Complete</v>
      </c>
      <c r="AR73" t="str">
        <f>IF(AP73="N/A", "N/A", IF(AQ73='Round 9'!$A$10, "Elected", IF(AQ73='Round 9'!$A$7, "Excluded", IF('Round 9'!$A$4="Complete", "Complete", "Viable"))))</f>
        <v>Complete</v>
      </c>
      <c r="AS73" s="21" t="str">
        <f>IF('Round 9'!$A$4="Complete", "Complete", IF(AR73="N/A", "N/A", IF(AR73="Viable", "No Transfer", IF(AR73="Excluded", INDEX('Round 9'!$A$12:$M$617, MATCH($A73, 'Round 9'!$A$12:$A$617, 0), 3)))))</f>
        <v>Complete</v>
      </c>
      <c r="AT73" s="10" t="str">
        <f>IF('Round 9'!$A$4="Complete", "Complete", IF(AS73="N/A", "N/A", IF(AS73="No Transfer", AS73, IF(INDEX('Ballot Data'!$1:$1048576, MATCH($A73, 'Ballot Data'!$A:$A, 0), MATCH(AS73, 'Ballot Data'!$A$3:$U$3, 0))="", "Exhausted", INDEX('Ballot Data'!$1:$1048576, MATCH($A73, 'Ballot Data'!$A:$A, 0), MATCH(AS73, 'Ballot Data'!$A$3:$U$3, 0))))))</f>
        <v>Complete</v>
      </c>
      <c r="AU73" s="15" t="str">
        <f t="shared" si="19"/>
        <v>Complete</v>
      </c>
      <c r="AV73" t="str">
        <f>IF(AU73="Complete", AU73, IF(AU73="N/A", "N/A", INDEX('Ballot Data'!$1:$1048576, MATCH($A73, 'Ballot Data'!$A:$A, 0), MATCH(AU73, 'Ballot Data'!$A$3:$T$3, 0))))</f>
        <v>Complete</v>
      </c>
      <c r="AW73" t="str">
        <f>IF(AU73="N/A", "N/A", IF(AV73='Round 10'!$A$10, "Elected", IF(AV73='Round 10'!$A$7, "Excluded", IF('Round 10'!$A$4="Complete", "Complete", "Viable"))))</f>
        <v>Complete</v>
      </c>
      <c r="AX73" s="21" t="str">
        <f>IF('Round 10'!$A$4="Complete", "Complete", IF(AW73="N/A", "N/A", IF(AW73="Viable", "No Transfer", IF(AW73="Excluded", INDEX('Round 10'!$A$12:$M$617, MATCH($A73, 'Round 10'!$A$12:$A$617, 0), 3)))))</f>
        <v>Complete</v>
      </c>
      <c r="AY73" s="10" t="str">
        <f>IF('Round 10'!$A$4="Complete", "Complete", IF(AX73="N/A", "N/A", IF(AX73="No Transfer", AX73, IF(INDEX('Ballot Data'!$1:$1048576, MATCH($A73, 'Ballot Data'!$A:$A, 0), MATCH(AX73, 'Ballot Data'!$A$3:$U$3, 0))="", "Exhausted", INDEX('Ballot Data'!$1:$1048576, MATCH($A73, 'Ballot Data'!$A:$A, 0), MATCH(AX73, 'Ballot Data'!$A$3:$U$3, 0))))))</f>
        <v>Complete</v>
      </c>
    </row>
    <row r="74" spans="1:51" x14ac:dyDescent="0.25">
      <c r="A74">
        <f>'Ballot Data'!A75</f>
        <v>277</v>
      </c>
      <c r="B74">
        <v>1</v>
      </c>
      <c r="C74" t="str">
        <f>INDEX('Ballot Data'!$1:$1048576, MATCH($A74, 'Ballot Data'!$A:$A, 0), MATCH(B74, 'Ballot Data'!$A$3:$T$3, 0))</f>
        <v>Will Danon</v>
      </c>
      <c r="D74" t="str">
        <f>IF(C74='Round 1'!$A$10, "Elected", IF(C74='Round 1'!$A$7, "Excluded", IF('Round 1'!$A$4="Complete", "Complete", "Viable")))</f>
        <v>Viable</v>
      </c>
      <c r="E74" s="21" t="str">
        <f>IF('Round 1'!$A$4="Complete", "Complete", IF(D74="N/A", "N/A", IF(D74="Viable", "No Transfer", IF(D74="Excluded", INDEX('Round 1'!$A$12:$M$617, MATCH($A74, 'Round 1'!$A$12:$A$617, 0), 3)))))</f>
        <v>No Transfer</v>
      </c>
      <c r="F74" s="10" t="str">
        <f>IF('Round 1'!$A$4="Complete", "Complete", IF(E74="N/A", "N/A", IF(E74="No Transfer", E74, IF(INDEX('Ballot Data'!$1:$1048576, MATCH($A74, 'Ballot Data'!$A:$A, 0), MATCH(E74, 'Ballot Data'!$A$3:$U$3, 0))="", "Exhausted", INDEX('Ballot Data'!$1:$1048576, MATCH($A74, 'Ballot Data'!$A:$A, 0), MATCH(E74, 'Ballot Data'!$A$3:$U$3, 0))))))</f>
        <v>No Transfer</v>
      </c>
      <c r="G74" s="15">
        <f t="shared" si="11"/>
        <v>1</v>
      </c>
      <c r="H74" t="str">
        <f>IF(G74="Complete", G74, IF(G74="N/A", "N/A", INDEX('Ballot Data'!$1:$1048576, MATCH($A74, 'Ballot Data'!$A:$A, 0), MATCH(G74, 'Ballot Data'!$A$3:$T$3, 0))))</f>
        <v>Will Danon</v>
      </c>
      <c r="I74" t="str">
        <f>IF(G74="N/A", "N/A", IF(H74='Round 2'!$A$10, "Elected", IF(H74='Round 2'!$A$7, "Excluded", IF('Round 2'!$A$4="Complete", "Complete", "Viable"))))</f>
        <v>Viable</v>
      </c>
      <c r="J74" s="21" t="str">
        <f>IF('Round 2'!$A$4="Complete", "Complete", IF(I74="N/A", "N/A", IF(I74="Viable", "No Transfer", IF(I74="Excluded", INDEX('Round 2'!$A$12:$M$617, MATCH($A74, 'Round 2'!$A$12:$A$617, 0), 3)))))</f>
        <v>No Transfer</v>
      </c>
      <c r="K74" s="10" t="str">
        <f>IF('Round 2'!$A$4="Complete", "Complete", IF(J74="N/A", "N/A", IF(J74="No Transfer", J74, IF(INDEX('Ballot Data'!$1:$1048576, MATCH($A74, 'Ballot Data'!$A:$A, 0), MATCH(J74, 'Ballot Data'!$A$3:$U$3, 0))="", "Exhausted", INDEX('Ballot Data'!$1:$1048576, MATCH($A74, 'Ballot Data'!$A:$A, 0), MATCH(J74, 'Ballot Data'!$A$3:$U$3, 0))))))</f>
        <v>No Transfer</v>
      </c>
      <c r="L74" s="15">
        <f t="shared" si="12"/>
        <v>1</v>
      </c>
      <c r="M74" t="str">
        <f>IF(L74="Complete", L74, IF(L74="N/A", "N/A", INDEX('Ballot Data'!$1:$1048576, MATCH($A74, 'Ballot Data'!$A:$A, 0), MATCH(L74, 'Ballot Data'!$A$3:$T$3, 0))))</f>
        <v>Will Danon</v>
      </c>
      <c r="N74" t="str">
        <f>IF(L74="N/A", "N/A", IF(M74='Round 3'!$A$10, "Elected", IF(M74='Round 3'!$A$7, "Excluded", IF('Round 3'!$A$4="Complete", "Complete", "Viable"))))</f>
        <v>Complete</v>
      </c>
      <c r="O74" s="21" t="str">
        <f>IF('Round 3'!$A$4="Complete", "Complete", IF(N74="N/A", "N/A", IF(N74="Viable", "No Transfer", IF(N74="Excluded", INDEX('Round 3'!$A$12:$M$617, MATCH($A74, 'Round 3'!$A$12:$A$617, 0), 3)))))</f>
        <v>Complete</v>
      </c>
      <c r="P74" s="10" t="str">
        <f>IF('Round 3'!$A$4="Complete", "Complete", IF(O74="N/A", "N/A", IF(O74="No Transfer", O74, IF(INDEX('Ballot Data'!$1:$1048576, MATCH($A74, 'Ballot Data'!$A:$A, 0), MATCH(O74, 'Ballot Data'!$A$3:$U$3, 0))="", "Exhausted", INDEX('Ballot Data'!$1:$1048576, MATCH($A74, 'Ballot Data'!$A:$A, 0), MATCH(O74, 'Ballot Data'!$A$3:$U$3, 0))))))</f>
        <v>Complete</v>
      </c>
      <c r="Q74" s="15" t="str">
        <f t="shared" si="13"/>
        <v>Complete</v>
      </c>
      <c r="R74" t="str">
        <f>IF(Q74="Complete", Q74, IF(Q74="N/A", "N/A", INDEX('Ballot Data'!$1:$1048576, MATCH($A74, 'Ballot Data'!$A:$A, 0), MATCH(Q74, 'Ballot Data'!$A$3:$T$3, 0))))</f>
        <v>Complete</v>
      </c>
      <c r="S74" t="str">
        <f>IF(Q74="N/A", "N/A", IF(R74='Round 4'!$A$10, "Elected", IF(R74='Round 4'!$A$7, "Excluded", IF('Round 4'!$A$4="Complete", "Complete", "Viable"))))</f>
        <v>Complete</v>
      </c>
      <c r="T74" s="21" t="str">
        <f>IF('Round 4'!$A$4="Complete", "Complete", IF(S74="N/A", "N/A", IF(S74="Viable", "No Transfer", IF(S74="Excluded", INDEX('Round 4'!$A$12:$M$617, MATCH($A74, 'Round 4'!$A$12:$A$617, 0), 3)))))</f>
        <v>Complete</v>
      </c>
      <c r="U74" s="10" t="str">
        <f>IF('Round 4'!$A$4="Complete", "Complete", IF(T74="N/A", "N/A", IF(T74="No Transfer", T74, IF(INDEX('Ballot Data'!$1:$1048576, MATCH($A74, 'Ballot Data'!$A:$A, 0), MATCH(T74, 'Ballot Data'!$A$3:$U$3, 0))="", "Exhausted", INDEX('Ballot Data'!$1:$1048576, MATCH($A74, 'Ballot Data'!$A:$A, 0), MATCH(T74, 'Ballot Data'!$A$3:$U$3, 0))))))</f>
        <v>Complete</v>
      </c>
      <c r="V74" s="15" t="str">
        <f t="shared" si="14"/>
        <v>Complete</v>
      </c>
      <c r="W74" t="str">
        <f>IF(V74="Complete", V74, IF(V74="N/A", "N/A", INDEX('Ballot Data'!$1:$1048576, MATCH($A74, 'Ballot Data'!$A:$A, 0), MATCH(V74, 'Ballot Data'!$A$3:$T$3, 0))))</f>
        <v>Complete</v>
      </c>
      <c r="X74" t="str">
        <f>IF(V74="N/A", "N/A", IF(W74='Round 5'!$A$10, "Elected", IF(W74='Round 5'!$A$7, "Excluded", IF('Round 5'!$A$4="Complete", "Complete", "Viable"))))</f>
        <v>Complete</v>
      </c>
      <c r="Y74" s="21" t="str">
        <f>IF('Round 5'!$A$4="Complete", "Complete", IF(X74="N/A", "N/A", IF(X74="Viable", "No Transfer", IF(X74="Excluded", INDEX('Round 5'!$A$12:$M$617, MATCH($A74, 'Round 5'!$A$12:$A$617, 0), 3)))))</f>
        <v>Complete</v>
      </c>
      <c r="Z74" s="10" t="str">
        <f>IF('Round 5'!$A$4="Complete", "Complete", IF(Y74="N/A", "N/A", IF(Y74="No Transfer", Y74, IF(INDEX('Ballot Data'!$1:$1048576, MATCH($A74, 'Ballot Data'!$A:$A, 0), MATCH(Y74, 'Ballot Data'!$A$3:$U$3, 0))="", "Exhausted", INDEX('Ballot Data'!$1:$1048576, MATCH($A74, 'Ballot Data'!$A:$A, 0), MATCH(Y74, 'Ballot Data'!$A$3:$U$3, 0))))))</f>
        <v>Complete</v>
      </c>
      <c r="AA74" s="15" t="str">
        <f t="shared" si="15"/>
        <v>Complete</v>
      </c>
      <c r="AB74" t="str">
        <f>IF(AA74="Complete", AA74, IF(AA74="N/A", "N/A", INDEX('Ballot Data'!$1:$1048576, MATCH($A74, 'Ballot Data'!$A:$A, 0), MATCH(AA74, 'Ballot Data'!$A$3:$T$3, 0))))</f>
        <v>Complete</v>
      </c>
      <c r="AC74" t="str">
        <f>IF(AA74="N/A", "N/A", IF(AB74='Round 6'!$A$10, "Elected", IF(AB74='Round 6'!$A$7, "Excluded", IF('Round 6'!$A$4="Complete", "Complete", "Viable"))))</f>
        <v>Complete</v>
      </c>
      <c r="AD74" s="21" t="str">
        <f>IF('Round 6'!$A$4="Complete", "Complete", IF(AC74="N/A", "N/A", IF(AC74="Viable", "No Transfer", IF(AC74="Excluded", INDEX('Round 6'!$A$12:$M$617, MATCH($A74, 'Round 6'!$A$12:$A$617, 0), 3)))))</f>
        <v>Complete</v>
      </c>
      <c r="AE74" s="10" t="str">
        <f>IF('Round 6'!$A$4="Complete", "Complete", IF(AD74="N/A", "N/A", IF(AD74="No Transfer", AD74, IF(INDEX('Ballot Data'!$1:$1048576, MATCH($A74, 'Ballot Data'!$A:$A, 0), MATCH(AD74, 'Ballot Data'!$A$3:$U$3, 0))="", "Exhausted", INDEX('Ballot Data'!$1:$1048576, MATCH($A74, 'Ballot Data'!$A:$A, 0), MATCH(AD74, 'Ballot Data'!$A$3:$U$3, 0))))))</f>
        <v>Complete</v>
      </c>
      <c r="AF74" s="15" t="str">
        <f t="shared" si="16"/>
        <v>Complete</v>
      </c>
      <c r="AG74" t="str">
        <f>IF(AF74="Complete", AF74, IF(AF74="N/A", "N/A", INDEX('Ballot Data'!$1:$1048576, MATCH($A74, 'Ballot Data'!$A:$A, 0), MATCH(AF74, 'Ballot Data'!$A$3:$T$3, 0))))</f>
        <v>Complete</v>
      </c>
      <c r="AH74" t="str">
        <f>IF(AF74="N/A", "N/A", IF(AG74='Round 7'!$A$10, "Elected", IF(AG74='Round 7'!$A$7, "Excluded", IF('Round 7'!$A$4="Complete", "Complete", "Viable"))))</f>
        <v>Complete</v>
      </c>
      <c r="AI74" s="21" t="str">
        <f>IF('Round 7'!$A$4="Complete", "Complete", IF(AH74="N/A", "N/A", IF(AH74="Viable", "No Transfer", IF(AH74="Excluded", INDEX('Round 7'!$A$12:$M$617, MATCH($A74, 'Round 7'!$A$12:$A$617, 0), 3)))))</f>
        <v>Complete</v>
      </c>
      <c r="AJ74" s="10" t="str">
        <f>IF('Round 7'!$A$4="Complete", "Complete", IF(AI74="N/A", "N/A", IF(AI74="No Transfer", AI74, IF(INDEX('Ballot Data'!$1:$1048576, MATCH($A74, 'Ballot Data'!$A:$A, 0), MATCH(AI74, 'Ballot Data'!$A$3:$U$3, 0))="", "Exhausted", INDEX('Ballot Data'!$1:$1048576, MATCH($A74, 'Ballot Data'!$A:$A, 0), MATCH(AI74, 'Ballot Data'!$A$3:$U$3, 0))))))</f>
        <v>Complete</v>
      </c>
      <c r="AK74" s="15" t="str">
        <f t="shared" si="17"/>
        <v>Complete</v>
      </c>
      <c r="AL74" t="str">
        <f>IF(AK74="Complete", AK74, IF(AK74="N/A", "N/A", INDEX('Ballot Data'!$1:$1048576, MATCH($A74, 'Ballot Data'!$A:$A, 0), MATCH(AK74, 'Ballot Data'!$A$3:$T$3, 0))))</f>
        <v>Complete</v>
      </c>
      <c r="AM74" t="str">
        <f>IF(AK74="N/A", "N/A", IF(AL74='Round 8'!$A$10, "Elected", IF(AL74='Round 8'!$A$7, "Excluded", IF('Round 8'!$A$4="Complete", "Complete", "Viable"))))</f>
        <v>Complete</v>
      </c>
      <c r="AN74" s="21" t="str">
        <f>IF('Round 8'!$A$4="Complete", "Complete", IF(AM74="N/A", "N/A", IF(AM74="Viable", "No Transfer", IF(AM74="Excluded", INDEX('Round 8'!$A$12:$M$617, MATCH($A74, 'Round 8'!$A$12:$A$617, 0), 3)))))</f>
        <v>Complete</v>
      </c>
      <c r="AO74" s="10" t="str">
        <f>IF('Round 8'!$A$4="Complete", "Complete", IF(AN74="N/A", "N/A", IF(AN74="No Transfer", AN74, IF(INDEX('Ballot Data'!$1:$1048576, MATCH($A74, 'Ballot Data'!$A:$A, 0), MATCH(AN74, 'Ballot Data'!$A$3:$U$3, 0))="", "Exhausted", INDEX('Ballot Data'!$1:$1048576, MATCH($A74, 'Ballot Data'!$A:$A, 0), MATCH(AN74, 'Ballot Data'!$A$3:$U$3, 0))))))</f>
        <v>Complete</v>
      </c>
      <c r="AP74" s="15" t="str">
        <f t="shared" si="18"/>
        <v>Complete</v>
      </c>
      <c r="AQ74" t="str">
        <f>IF(AP74="Complete", AP74, IF(AP74="N/A", "N/A", INDEX('Ballot Data'!$1:$1048576, MATCH($A74, 'Ballot Data'!$A:$A, 0), MATCH(AP74, 'Ballot Data'!$A$3:$T$3, 0))))</f>
        <v>Complete</v>
      </c>
      <c r="AR74" t="str">
        <f>IF(AP74="N/A", "N/A", IF(AQ74='Round 9'!$A$10, "Elected", IF(AQ74='Round 9'!$A$7, "Excluded", IF('Round 9'!$A$4="Complete", "Complete", "Viable"))))</f>
        <v>Complete</v>
      </c>
      <c r="AS74" s="21" t="str">
        <f>IF('Round 9'!$A$4="Complete", "Complete", IF(AR74="N/A", "N/A", IF(AR74="Viable", "No Transfer", IF(AR74="Excluded", INDEX('Round 9'!$A$12:$M$617, MATCH($A74, 'Round 9'!$A$12:$A$617, 0), 3)))))</f>
        <v>Complete</v>
      </c>
      <c r="AT74" s="10" t="str">
        <f>IF('Round 9'!$A$4="Complete", "Complete", IF(AS74="N/A", "N/A", IF(AS74="No Transfer", AS74, IF(INDEX('Ballot Data'!$1:$1048576, MATCH($A74, 'Ballot Data'!$A:$A, 0), MATCH(AS74, 'Ballot Data'!$A$3:$U$3, 0))="", "Exhausted", INDEX('Ballot Data'!$1:$1048576, MATCH($A74, 'Ballot Data'!$A:$A, 0), MATCH(AS74, 'Ballot Data'!$A$3:$U$3, 0))))))</f>
        <v>Complete</v>
      </c>
      <c r="AU74" s="15" t="str">
        <f t="shared" si="19"/>
        <v>Complete</v>
      </c>
      <c r="AV74" t="str">
        <f>IF(AU74="Complete", AU74, IF(AU74="N/A", "N/A", INDEX('Ballot Data'!$1:$1048576, MATCH($A74, 'Ballot Data'!$A:$A, 0), MATCH(AU74, 'Ballot Data'!$A$3:$T$3, 0))))</f>
        <v>Complete</v>
      </c>
      <c r="AW74" t="str">
        <f>IF(AU74="N/A", "N/A", IF(AV74='Round 10'!$A$10, "Elected", IF(AV74='Round 10'!$A$7, "Excluded", IF('Round 10'!$A$4="Complete", "Complete", "Viable"))))</f>
        <v>Complete</v>
      </c>
      <c r="AX74" s="21" t="str">
        <f>IF('Round 10'!$A$4="Complete", "Complete", IF(AW74="N/A", "N/A", IF(AW74="Viable", "No Transfer", IF(AW74="Excluded", INDEX('Round 10'!$A$12:$M$617, MATCH($A74, 'Round 10'!$A$12:$A$617, 0), 3)))))</f>
        <v>Complete</v>
      </c>
      <c r="AY74" s="10" t="str">
        <f>IF('Round 10'!$A$4="Complete", "Complete", IF(AX74="N/A", "N/A", IF(AX74="No Transfer", AX74, IF(INDEX('Ballot Data'!$1:$1048576, MATCH($A74, 'Ballot Data'!$A:$A, 0), MATCH(AX74, 'Ballot Data'!$A$3:$U$3, 0))="", "Exhausted", INDEX('Ballot Data'!$1:$1048576, MATCH($A74, 'Ballot Data'!$A:$A, 0), MATCH(AX74, 'Ballot Data'!$A$3:$U$3, 0))))))</f>
        <v>Complete</v>
      </c>
    </row>
    <row r="75" spans="1:51" x14ac:dyDescent="0.25">
      <c r="A75">
        <f>'Ballot Data'!A76</f>
        <v>11</v>
      </c>
      <c r="B75">
        <v>1</v>
      </c>
      <c r="C75" t="str">
        <f>INDEX('Ballot Data'!$1:$1048576, MATCH($A75, 'Ballot Data'!$A:$A, 0), MATCH(B75, 'Ballot Data'!$A$3:$T$3, 0))</f>
        <v>Franklin Civantos</v>
      </c>
      <c r="D75" t="str">
        <f>IF(C75='Round 1'!$A$10, "Elected", IF(C75='Round 1'!$A$7, "Excluded", IF('Round 1'!$A$4="Complete", "Complete", "Viable")))</f>
        <v>Viable</v>
      </c>
      <c r="E75" s="21" t="str">
        <f>IF('Round 1'!$A$4="Complete", "Complete", IF(D75="N/A", "N/A", IF(D75="Viable", "No Transfer", IF(D75="Excluded", INDEX('Round 1'!$A$12:$M$617, MATCH($A75, 'Round 1'!$A$12:$A$617, 0), 3)))))</f>
        <v>No Transfer</v>
      </c>
      <c r="F75" s="10" t="str">
        <f>IF('Round 1'!$A$4="Complete", "Complete", IF(E75="N/A", "N/A", IF(E75="No Transfer", E75, IF(INDEX('Ballot Data'!$1:$1048576, MATCH($A75, 'Ballot Data'!$A:$A, 0), MATCH(E75, 'Ballot Data'!$A$3:$U$3, 0))="", "Exhausted", INDEX('Ballot Data'!$1:$1048576, MATCH($A75, 'Ballot Data'!$A:$A, 0), MATCH(E75, 'Ballot Data'!$A$3:$U$3, 0))))))</f>
        <v>No Transfer</v>
      </c>
      <c r="G75" s="15">
        <f t="shared" si="11"/>
        <v>1</v>
      </c>
      <c r="H75" t="str">
        <f>IF(G75="Complete", G75, IF(G75="N/A", "N/A", INDEX('Ballot Data'!$1:$1048576, MATCH($A75, 'Ballot Data'!$A:$A, 0), MATCH(G75, 'Ballot Data'!$A$3:$T$3, 0))))</f>
        <v>Franklin Civantos</v>
      </c>
      <c r="I75" t="str">
        <f>IF(G75="N/A", "N/A", IF(H75='Round 2'!$A$10, "Elected", IF(H75='Round 2'!$A$7, "Excluded", IF('Round 2'!$A$4="Complete", "Complete", "Viable"))))</f>
        <v>Viable</v>
      </c>
      <c r="J75" s="21" t="str">
        <f>IF('Round 2'!$A$4="Complete", "Complete", IF(I75="N/A", "N/A", IF(I75="Viable", "No Transfer", IF(I75="Excluded", INDEX('Round 2'!$A$12:$M$617, MATCH($A75, 'Round 2'!$A$12:$A$617, 0), 3)))))</f>
        <v>No Transfer</v>
      </c>
      <c r="K75" s="10" t="str">
        <f>IF('Round 2'!$A$4="Complete", "Complete", IF(J75="N/A", "N/A", IF(J75="No Transfer", J75, IF(INDEX('Ballot Data'!$1:$1048576, MATCH($A75, 'Ballot Data'!$A:$A, 0), MATCH(J75, 'Ballot Data'!$A$3:$U$3, 0))="", "Exhausted", INDEX('Ballot Data'!$1:$1048576, MATCH($A75, 'Ballot Data'!$A:$A, 0), MATCH(J75, 'Ballot Data'!$A$3:$U$3, 0))))))</f>
        <v>No Transfer</v>
      </c>
      <c r="L75" s="15">
        <f t="shared" si="12"/>
        <v>1</v>
      </c>
      <c r="M75" t="str">
        <f>IF(L75="Complete", L75, IF(L75="N/A", "N/A", INDEX('Ballot Data'!$1:$1048576, MATCH($A75, 'Ballot Data'!$A:$A, 0), MATCH(L75, 'Ballot Data'!$A$3:$T$3, 0))))</f>
        <v>Franklin Civantos</v>
      </c>
      <c r="N75" t="str">
        <f>IF(L75="N/A", "N/A", IF(M75='Round 3'!$A$10, "Elected", IF(M75='Round 3'!$A$7, "Excluded", IF('Round 3'!$A$4="Complete", "Complete", "Viable"))))</f>
        <v>Elected</v>
      </c>
      <c r="O75" s="21" t="str">
        <f>IF('Round 3'!$A$4="Complete", "Complete", IF(N75="N/A", "N/A", IF(N75="Viable", "No Transfer", IF(N75="Excluded", INDEX('Round 3'!$A$12:$M$617, MATCH($A75, 'Round 3'!$A$12:$A$617, 0), 3)))))</f>
        <v>Complete</v>
      </c>
      <c r="P75" s="10" t="str">
        <f>IF('Round 3'!$A$4="Complete", "Complete", IF(O75="N/A", "N/A", IF(O75="No Transfer", O75, IF(INDEX('Ballot Data'!$1:$1048576, MATCH($A75, 'Ballot Data'!$A:$A, 0), MATCH(O75, 'Ballot Data'!$A$3:$U$3, 0))="", "Exhausted", INDEX('Ballot Data'!$1:$1048576, MATCH($A75, 'Ballot Data'!$A:$A, 0), MATCH(O75, 'Ballot Data'!$A$3:$U$3, 0))))))</f>
        <v>Complete</v>
      </c>
      <c r="Q75" s="15" t="str">
        <f t="shared" si="13"/>
        <v>Complete</v>
      </c>
      <c r="R75" t="str">
        <f>IF(Q75="Complete", Q75, IF(Q75="N/A", "N/A", INDEX('Ballot Data'!$1:$1048576, MATCH($A75, 'Ballot Data'!$A:$A, 0), MATCH(Q75, 'Ballot Data'!$A$3:$T$3, 0))))</f>
        <v>Complete</v>
      </c>
      <c r="S75" t="str">
        <f>IF(Q75="N/A", "N/A", IF(R75='Round 4'!$A$10, "Elected", IF(R75='Round 4'!$A$7, "Excluded", IF('Round 4'!$A$4="Complete", "Complete", "Viable"))))</f>
        <v>Complete</v>
      </c>
      <c r="T75" s="21" t="str">
        <f>IF('Round 4'!$A$4="Complete", "Complete", IF(S75="N/A", "N/A", IF(S75="Viable", "No Transfer", IF(S75="Excluded", INDEX('Round 4'!$A$12:$M$617, MATCH($A75, 'Round 4'!$A$12:$A$617, 0), 3)))))</f>
        <v>Complete</v>
      </c>
      <c r="U75" s="10" t="str">
        <f>IF('Round 4'!$A$4="Complete", "Complete", IF(T75="N/A", "N/A", IF(T75="No Transfer", T75, IF(INDEX('Ballot Data'!$1:$1048576, MATCH($A75, 'Ballot Data'!$A:$A, 0), MATCH(T75, 'Ballot Data'!$A$3:$U$3, 0))="", "Exhausted", INDEX('Ballot Data'!$1:$1048576, MATCH($A75, 'Ballot Data'!$A:$A, 0), MATCH(T75, 'Ballot Data'!$A$3:$U$3, 0))))))</f>
        <v>Complete</v>
      </c>
      <c r="V75" s="15" t="str">
        <f t="shared" si="14"/>
        <v>Complete</v>
      </c>
      <c r="W75" t="str">
        <f>IF(V75="Complete", V75, IF(V75="N/A", "N/A", INDEX('Ballot Data'!$1:$1048576, MATCH($A75, 'Ballot Data'!$A:$A, 0), MATCH(V75, 'Ballot Data'!$A$3:$T$3, 0))))</f>
        <v>Complete</v>
      </c>
      <c r="X75" t="str">
        <f>IF(V75="N/A", "N/A", IF(W75='Round 5'!$A$10, "Elected", IF(W75='Round 5'!$A$7, "Excluded", IF('Round 5'!$A$4="Complete", "Complete", "Viable"))))</f>
        <v>Complete</v>
      </c>
      <c r="Y75" s="21" t="str">
        <f>IF('Round 5'!$A$4="Complete", "Complete", IF(X75="N/A", "N/A", IF(X75="Viable", "No Transfer", IF(X75="Excluded", INDEX('Round 5'!$A$12:$M$617, MATCH($A75, 'Round 5'!$A$12:$A$617, 0), 3)))))</f>
        <v>Complete</v>
      </c>
      <c r="Z75" s="10" t="str">
        <f>IF('Round 5'!$A$4="Complete", "Complete", IF(Y75="N/A", "N/A", IF(Y75="No Transfer", Y75, IF(INDEX('Ballot Data'!$1:$1048576, MATCH($A75, 'Ballot Data'!$A:$A, 0), MATCH(Y75, 'Ballot Data'!$A$3:$U$3, 0))="", "Exhausted", INDEX('Ballot Data'!$1:$1048576, MATCH($A75, 'Ballot Data'!$A:$A, 0), MATCH(Y75, 'Ballot Data'!$A$3:$U$3, 0))))))</f>
        <v>Complete</v>
      </c>
      <c r="AA75" s="15" t="str">
        <f t="shared" si="15"/>
        <v>Complete</v>
      </c>
      <c r="AB75" t="str">
        <f>IF(AA75="Complete", AA75, IF(AA75="N/A", "N/A", INDEX('Ballot Data'!$1:$1048576, MATCH($A75, 'Ballot Data'!$A:$A, 0), MATCH(AA75, 'Ballot Data'!$A$3:$T$3, 0))))</f>
        <v>Complete</v>
      </c>
      <c r="AC75" t="str">
        <f>IF(AA75="N/A", "N/A", IF(AB75='Round 6'!$A$10, "Elected", IF(AB75='Round 6'!$A$7, "Excluded", IF('Round 6'!$A$4="Complete", "Complete", "Viable"))))</f>
        <v>Complete</v>
      </c>
      <c r="AD75" s="21" t="str">
        <f>IF('Round 6'!$A$4="Complete", "Complete", IF(AC75="N/A", "N/A", IF(AC75="Viable", "No Transfer", IF(AC75="Excluded", INDEX('Round 6'!$A$12:$M$617, MATCH($A75, 'Round 6'!$A$12:$A$617, 0), 3)))))</f>
        <v>Complete</v>
      </c>
      <c r="AE75" s="10" t="str">
        <f>IF('Round 6'!$A$4="Complete", "Complete", IF(AD75="N/A", "N/A", IF(AD75="No Transfer", AD75, IF(INDEX('Ballot Data'!$1:$1048576, MATCH($A75, 'Ballot Data'!$A:$A, 0), MATCH(AD75, 'Ballot Data'!$A$3:$U$3, 0))="", "Exhausted", INDEX('Ballot Data'!$1:$1048576, MATCH($A75, 'Ballot Data'!$A:$A, 0), MATCH(AD75, 'Ballot Data'!$A$3:$U$3, 0))))))</f>
        <v>Complete</v>
      </c>
      <c r="AF75" s="15" t="str">
        <f t="shared" si="16"/>
        <v>Complete</v>
      </c>
      <c r="AG75" t="str">
        <f>IF(AF75="Complete", AF75, IF(AF75="N/A", "N/A", INDEX('Ballot Data'!$1:$1048576, MATCH($A75, 'Ballot Data'!$A:$A, 0), MATCH(AF75, 'Ballot Data'!$A$3:$T$3, 0))))</f>
        <v>Complete</v>
      </c>
      <c r="AH75" t="str">
        <f>IF(AF75="N/A", "N/A", IF(AG75='Round 7'!$A$10, "Elected", IF(AG75='Round 7'!$A$7, "Excluded", IF('Round 7'!$A$4="Complete", "Complete", "Viable"))))</f>
        <v>Complete</v>
      </c>
      <c r="AI75" s="21" t="str">
        <f>IF('Round 7'!$A$4="Complete", "Complete", IF(AH75="N/A", "N/A", IF(AH75="Viable", "No Transfer", IF(AH75="Excluded", INDEX('Round 7'!$A$12:$M$617, MATCH($A75, 'Round 7'!$A$12:$A$617, 0), 3)))))</f>
        <v>Complete</v>
      </c>
      <c r="AJ75" s="10" t="str">
        <f>IF('Round 7'!$A$4="Complete", "Complete", IF(AI75="N/A", "N/A", IF(AI75="No Transfer", AI75, IF(INDEX('Ballot Data'!$1:$1048576, MATCH($A75, 'Ballot Data'!$A:$A, 0), MATCH(AI75, 'Ballot Data'!$A$3:$U$3, 0))="", "Exhausted", INDEX('Ballot Data'!$1:$1048576, MATCH($A75, 'Ballot Data'!$A:$A, 0), MATCH(AI75, 'Ballot Data'!$A$3:$U$3, 0))))))</f>
        <v>Complete</v>
      </c>
      <c r="AK75" s="15" t="str">
        <f t="shared" si="17"/>
        <v>Complete</v>
      </c>
      <c r="AL75" t="str">
        <f>IF(AK75="Complete", AK75, IF(AK75="N/A", "N/A", INDEX('Ballot Data'!$1:$1048576, MATCH($A75, 'Ballot Data'!$A:$A, 0), MATCH(AK75, 'Ballot Data'!$A$3:$T$3, 0))))</f>
        <v>Complete</v>
      </c>
      <c r="AM75" t="str">
        <f>IF(AK75="N/A", "N/A", IF(AL75='Round 8'!$A$10, "Elected", IF(AL75='Round 8'!$A$7, "Excluded", IF('Round 8'!$A$4="Complete", "Complete", "Viable"))))</f>
        <v>Complete</v>
      </c>
      <c r="AN75" s="21" t="str">
        <f>IF('Round 8'!$A$4="Complete", "Complete", IF(AM75="N/A", "N/A", IF(AM75="Viable", "No Transfer", IF(AM75="Excluded", INDEX('Round 8'!$A$12:$M$617, MATCH($A75, 'Round 8'!$A$12:$A$617, 0), 3)))))</f>
        <v>Complete</v>
      </c>
      <c r="AO75" s="10" t="str">
        <f>IF('Round 8'!$A$4="Complete", "Complete", IF(AN75="N/A", "N/A", IF(AN75="No Transfer", AN75, IF(INDEX('Ballot Data'!$1:$1048576, MATCH($A75, 'Ballot Data'!$A:$A, 0), MATCH(AN75, 'Ballot Data'!$A$3:$U$3, 0))="", "Exhausted", INDEX('Ballot Data'!$1:$1048576, MATCH($A75, 'Ballot Data'!$A:$A, 0), MATCH(AN75, 'Ballot Data'!$A$3:$U$3, 0))))))</f>
        <v>Complete</v>
      </c>
      <c r="AP75" s="15" t="str">
        <f t="shared" si="18"/>
        <v>Complete</v>
      </c>
      <c r="AQ75" t="str">
        <f>IF(AP75="Complete", AP75, IF(AP75="N/A", "N/A", INDEX('Ballot Data'!$1:$1048576, MATCH($A75, 'Ballot Data'!$A:$A, 0), MATCH(AP75, 'Ballot Data'!$A$3:$T$3, 0))))</f>
        <v>Complete</v>
      </c>
      <c r="AR75" t="str">
        <f>IF(AP75="N/A", "N/A", IF(AQ75='Round 9'!$A$10, "Elected", IF(AQ75='Round 9'!$A$7, "Excluded", IF('Round 9'!$A$4="Complete", "Complete", "Viable"))))</f>
        <v>Complete</v>
      </c>
      <c r="AS75" s="21" t="str">
        <f>IF('Round 9'!$A$4="Complete", "Complete", IF(AR75="N/A", "N/A", IF(AR75="Viable", "No Transfer", IF(AR75="Excluded", INDEX('Round 9'!$A$12:$M$617, MATCH($A75, 'Round 9'!$A$12:$A$617, 0), 3)))))</f>
        <v>Complete</v>
      </c>
      <c r="AT75" s="10" t="str">
        <f>IF('Round 9'!$A$4="Complete", "Complete", IF(AS75="N/A", "N/A", IF(AS75="No Transfer", AS75, IF(INDEX('Ballot Data'!$1:$1048576, MATCH($A75, 'Ballot Data'!$A:$A, 0), MATCH(AS75, 'Ballot Data'!$A$3:$U$3, 0))="", "Exhausted", INDEX('Ballot Data'!$1:$1048576, MATCH($A75, 'Ballot Data'!$A:$A, 0), MATCH(AS75, 'Ballot Data'!$A$3:$U$3, 0))))))</f>
        <v>Complete</v>
      </c>
      <c r="AU75" s="15" t="str">
        <f t="shared" si="19"/>
        <v>Complete</v>
      </c>
      <c r="AV75" t="str">
        <f>IF(AU75="Complete", AU75, IF(AU75="N/A", "N/A", INDEX('Ballot Data'!$1:$1048576, MATCH($A75, 'Ballot Data'!$A:$A, 0), MATCH(AU75, 'Ballot Data'!$A$3:$T$3, 0))))</f>
        <v>Complete</v>
      </c>
      <c r="AW75" t="str">
        <f>IF(AU75="N/A", "N/A", IF(AV75='Round 10'!$A$10, "Elected", IF(AV75='Round 10'!$A$7, "Excluded", IF('Round 10'!$A$4="Complete", "Complete", "Viable"))))</f>
        <v>Complete</v>
      </c>
      <c r="AX75" s="21" t="str">
        <f>IF('Round 10'!$A$4="Complete", "Complete", IF(AW75="N/A", "N/A", IF(AW75="Viable", "No Transfer", IF(AW75="Excluded", INDEX('Round 10'!$A$12:$M$617, MATCH($A75, 'Round 10'!$A$12:$A$617, 0), 3)))))</f>
        <v>Complete</v>
      </c>
      <c r="AY75" s="10" t="str">
        <f>IF('Round 10'!$A$4="Complete", "Complete", IF(AX75="N/A", "N/A", IF(AX75="No Transfer", AX75, IF(INDEX('Ballot Data'!$1:$1048576, MATCH($A75, 'Ballot Data'!$A:$A, 0), MATCH(AX75, 'Ballot Data'!$A$3:$U$3, 0))="", "Exhausted", INDEX('Ballot Data'!$1:$1048576, MATCH($A75, 'Ballot Data'!$A:$A, 0), MATCH(AX75, 'Ballot Data'!$A$3:$U$3, 0))))))</f>
        <v>Complete</v>
      </c>
    </row>
    <row r="76" spans="1:51" x14ac:dyDescent="0.25">
      <c r="A76">
        <f>'Ballot Data'!A77</f>
        <v>220</v>
      </c>
      <c r="B76">
        <v>1</v>
      </c>
      <c r="C76" t="str">
        <f>INDEX('Ballot Data'!$1:$1048576, MATCH($A76, 'Ballot Data'!$A:$A, 0), MATCH(B76, 'Ballot Data'!$A$3:$T$3, 0))</f>
        <v>Michael Sanchez</v>
      </c>
      <c r="D76" t="str">
        <f>IF(C76='Round 1'!$A$10, "Elected", IF(C76='Round 1'!$A$7, "Excluded", IF('Round 1'!$A$4="Complete", "Complete", "Viable")))</f>
        <v>Viable</v>
      </c>
      <c r="E76" s="21" t="str">
        <f>IF('Round 1'!$A$4="Complete", "Complete", IF(D76="N/A", "N/A", IF(D76="Viable", "No Transfer", IF(D76="Excluded", INDEX('Round 1'!$A$12:$M$617, MATCH($A76, 'Round 1'!$A$12:$A$617, 0), 3)))))</f>
        <v>No Transfer</v>
      </c>
      <c r="F76" s="10" t="str">
        <f>IF('Round 1'!$A$4="Complete", "Complete", IF(E76="N/A", "N/A", IF(E76="No Transfer", E76, IF(INDEX('Ballot Data'!$1:$1048576, MATCH($A76, 'Ballot Data'!$A:$A, 0), MATCH(E76, 'Ballot Data'!$A$3:$U$3, 0))="", "Exhausted", INDEX('Ballot Data'!$1:$1048576, MATCH($A76, 'Ballot Data'!$A:$A, 0), MATCH(E76, 'Ballot Data'!$A$3:$U$3, 0))))))</f>
        <v>No Transfer</v>
      </c>
      <c r="G76" s="15">
        <f t="shared" si="11"/>
        <v>1</v>
      </c>
      <c r="H76" t="str">
        <f>IF(G76="Complete", G76, IF(G76="N/A", "N/A", INDEX('Ballot Data'!$1:$1048576, MATCH($A76, 'Ballot Data'!$A:$A, 0), MATCH(G76, 'Ballot Data'!$A$3:$T$3, 0))))</f>
        <v>Michael Sanchez</v>
      </c>
      <c r="I76" t="str">
        <f>IF(G76="N/A", "N/A", IF(H76='Round 2'!$A$10, "Elected", IF(H76='Round 2'!$A$7, "Excluded", IF('Round 2'!$A$4="Complete", "Complete", "Viable"))))</f>
        <v>Excluded</v>
      </c>
      <c r="J76" s="21">
        <f>IF('Round 2'!$A$4="Complete", "Complete", IF(I76="N/A", "N/A", IF(I76="Viable", "No Transfer", IF(I76="Excluded", INDEX('Round 2'!$A$12:$M$617, MATCH($A76, 'Round 2'!$A$12:$A$617, 0), 3)))))</f>
        <v>2</v>
      </c>
      <c r="K76" s="10" t="str">
        <f>IF('Round 2'!$A$4="Complete", "Complete", IF(J76="N/A", "N/A", IF(J76="No Transfer", J76, IF(INDEX('Ballot Data'!$1:$1048576, MATCH($A76, 'Ballot Data'!$A:$A, 0), MATCH(J76, 'Ballot Data'!$A$3:$U$3, 0))="", "Exhausted", INDEX('Ballot Data'!$1:$1048576, MATCH($A76, 'Ballot Data'!$A:$A, 0), MATCH(J76, 'Ballot Data'!$A$3:$U$3, 0))))))</f>
        <v>Will Danon</v>
      </c>
      <c r="L76" s="15">
        <f t="shared" si="12"/>
        <v>2</v>
      </c>
      <c r="M76" t="str">
        <f>IF(L76="Complete", L76, IF(L76="N/A", "N/A", INDEX('Ballot Data'!$1:$1048576, MATCH($A76, 'Ballot Data'!$A:$A, 0), MATCH(L76, 'Ballot Data'!$A$3:$T$3, 0))))</f>
        <v>Will Danon</v>
      </c>
      <c r="N76" t="str">
        <f>IF(L76="N/A", "N/A", IF(M76='Round 3'!$A$10, "Elected", IF(M76='Round 3'!$A$7, "Excluded", IF('Round 3'!$A$4="Complete", "Complete", "Viable"))))</f>
        <v>Complete</v>
      </c>
      <c r="O76" s="21" t="str">
        <f>IF('Round 3'!$A$4="Complete", "Complete", IF(N76="N/A", "N/A", IF(N76="Viable", "No Transfer", IF(N76="Excluded", INDEX('Round 3'!$A$12:$M$617, MATCH($A76, 'Round 3'!$A$12:$A$617, 0), 3)))))</f>
        <v>Complete</v>
      </c>
      <c r="P76" s="10" t="str">
        <f>IF('Round 3'!$A$4="Complete", "Complete", IF(O76="N/A", "N/A", IF(O76="No Transfer", O76, IF(INDEX('Ballot Data'!$1:$1048576, MATCH($A76, 'Ballot Data'!$A:$A, 0), MATCH(O76, 'Ballot Data'!$A$3:$U$3, 0))="", "Exhausted", INDEX('Ballot Data'!$1:$1048576, MATCH($A76, 'Ballot Data'!$A:$A, 0), MATCH(O76, 'Ballot Data'!$A$3:$U$3, 0))))))</f>
        <v>Complete</v>
      </c>
      <c r="Q76" s="15" t="str">
        <f t="shared" si="13"/>
        <v>Complete</v>
      </c>
      <c r="R76" t="str">
        <f>IF(Q76="Complete", Q76, IF(Q76="N/A", "N/A", INDEX('Ballot Data'!$1:$1048576, MATCH($A76, 'Ballot Data'!$A:$A, 0), MATCH(Q76, 'Ballot Data'!$A$3:$T$3, 0))))</f>
        <v>Complete</v>
      </c>
      <c r="S76" t="str">
        <f>IF(Q76="N/A", "N/A", IF(R76='Round 4'!$A$10, "Elected", IF(R76='Round 4'!$A$7, "Excluded", IF('Round 4'!$A$4="Complete", "Complete", "Viable"))))</f>
        <v>Complete</v>
      </c>
      <c r="T76" s="21" t="str">
        <f>IF('Round 4'!$A$4="Complete", "Complete", IF(S76="N/A", "N/A", IF(S76="Viable", "No Transfer", IF(S76="Excluded", INDEX('Round 4'!$A$12:$M$617, MATCH($A76, 'Round 4'!$A$12:$A$617, 0), 3)))))</f>
        <v>Complete</v>
      </c>
      <c r="U76" s="10" t="str">
        <f>IF('Round 4'!$A$4="Complete", "Complete", IF(T76="N/A", "N/A", IF(T76="No Transfer", T76, IF(INDEX('Ballot Data'!$1:$1048576, MATCH($A76, 'Ballot Data'!$A:$A, 0), MATCH(T76, 'Ballot Data'!$A$3:$U$3, 0))="", "Exhausted", INDEX('Ballot Data'!$1:$1048576, MATCH($A76, 'Ballot Data'!$A:$A, 0), MATCH(T76, 'Ballot Data'!$A$3:$U$3, 0))))))</f>
        <v>Complete</v>
      </c>
      <c r="V76" s="15" t="str">
        <f t="shared" si="14"/>
        <v>Complete</v>
      </c>
      <c r="W76" t="str">
        <f>IF(V76="Complete", V76, IF(V76="N/A", "N/A", INDEX('Ballot Data'!$1:$1048576, MATCH($A76, 'Ballot Data'!$A:$A, 0), MATCH(V76, 'Ballot Data'!$A$3:$T$3, 0))))</f>
        <v>Complete</v>
      </c>
      <c r="X76" t="str">
        <f>IF(V76="N/A", "N/A", IF(W76='Round 5'!$A$10, "Elected", IF(W76='Round 5'!$A$7, "Excluded", IF('Round 5'!$A$4="Complete", "Complete", "Viable"))))</f>
        <v>Complete</v>
      </c>
      <c r="Y76" s="21" t="str">
        <f>IF('Round 5'!$A$4="Complete", "Complete", IF(X76="N/A", "N/A", IF(X76="Viable", "No Transfer", IF(X76="Excluded", INDEX('Round 5'!$A$12:$M$617, MATCH($A76, 'Round 5'!$A$12:$A$617, 0), 3)))))</f>
        <v>Complete</v>
      </c>
      <c r="Z76" s="10" t="str">
        <f>IF('Round 5'!$A$4="Complete", "Complete", IF(Y76="N/A", "N/A", IF(Y76="No Transfer", Y76, IF(INDEX('Ballot Data'!$1:$1048576, MATCH($A76, 'Ballot Data'!$A:$A, 0), MATCH(Y76, 'Ballot Data'!$A$3:$U$3, 0))="", "Exhausted", INDEX('Ballot Data'!$1:$1048576, MATCH($A76, 'Ballot Data'!$A:$A, 0), MATCH(Y76, 'Ballot Data'!$A$3:$U$3, 0))))))</f>
        <v>Complete</v>
      </c>
      <c r="AA76" s="15" t="str">
        <f t="shared" si="15"/>
        <v>Complete</v>
      </c>
      <c r="AB76" t="str">
        <f>IF(AA76="Complete", AA76, IF(AA76="N/A", "N/A", INDEX('Ballot Data'!$1:$1048576, MATCH($A76, 'Ballot Data'!$A:$A, 0), MATCH(AA76, 'Ballot Data'!$A$3:$T$3, 0))))</f>
        <v>Complete</v>
      </c>
      <c r="AC76" t="str">
        <f>IF(AA76="N/A", "N/A", IF(AB76='Round 6'!$A$10, "Elected", IF(AB76='Round 6'!$A$7, "Excluded", IF('Round 6'!$A$4="Complete", "Complete", "Viable"))))</f>
        <v>Complete</v>
      </c>
      <c r="AD76" s="21" t="str">
        <f>IF('Round 6'!$A$4="Complete", "Complete", IF(AC76="N/A", "N/A", IF(AC76="Viable", "No Transfer", IF(AC76="Excluded", INDEX('Round 6'!$A$12:$M$617, MATCH($A76, 'Round 6'!$A$12:$A$617, 0), 3)))))</f>
        <v>Complete</v>
      </c>
      <c r="AE76" s="10" t="str">
        <f>IF('Round 6'!$A$4="Complete", "Complete", IF(AD76="N/A", "N/A", IF(AD76="No Transfer", AD76, IF(INDEX('Ballot Data'!$1:$1048576, MATCH($A76, 'Ballot Data'!$A:$A, 0), MATCH(AD76, 'Ballot Data'!$A$3:$U$3, 0))="", "Exhausted", INDEX('Ballot Data'!$1:$1048576, MATCH($A76, 'Ballot Data'!$A:$A, 0), MATCH(AD76, 'Ballot Data'!$A$3:$U$3, 0))))))</f>
        <v>Complete</v>
      </c>
      <c r="AF76" s="15" t="str">
        <f t="shared" si="16"/>
        <v>Complete</v>
      </c>
      <c r="AG76" t="str">
        <f>IF(AF76="Complete", AF76, IF(AF76="N/A", "N/A", INDEX('Ballot Data'!$1:$1048576, MATCH($A76, 'Ballot Data'!$A:$A, 0), MATCH(AF76, 'Ballot Data'!$A$3:$T$3, 0))))</f>
        <v>Complete</v>
      </c>
      <c r="AH76" t="str">
        <f>IF(AF76="N/A", "N/A", IF(AG76='Round 7'!$A$10, "Elected", IF(AG76='Round 7'!$A$7, "Excluded", IF('Round 7'!$A$4="Complete", "Complete", "Viable"))))</f>
        <v>Complete</v>
      </c>
      <c r="AI76" s="21" t="str">
        <f>IF('Round 7'!$A$4="Complete", "Complete", IF(AH76="N/A", "N/A", IF(AH76="Viable", "No Transfer", IF(AH76="Excluded", INDEX('Round 7'!$A$12:$M$617, MATCH($A76, 'Round 7'!$A$12:$A$617, 0), 3)))))</f>
        <v>Complete</v>
      </c>
      <c r="AJ76" s="10" t="str">
        <f>IF('Round 7'!$A$4="Complete", "Complete", IF(AI76="N/A", "N/A", IF(AI76="No Transfer", AI76, IF(INDEX('Ballot Data'!$1:$1048576, MATCH($A76, 'Ballot Data'!$A:$A, 0), MATCH(AI76, 'Ballot Data'!$A$3:$U$3, 0))="", "Exhausted", INDEX('Ballot Data'!$1:$1048576, MATCH($A76, 'Ballot Data'!$A:$A, 0), MATCH(AI76, 'Ballot Data'!$A$3:$U$3, 0))))))</f>
        <v>Complete</v>
      </c>
      <c r="AK76" s="15" t="str">
        <f t="shared" si="17"/>
        <v>Complete</v>
      </c>
      <c r="AL76" t="str">
        <f>IF(AK76="Complete", AK76, IF(AK76="N/A", "N/A", INDEX('Ballot Data'!$1:$1048576, MATCH($A76, 'Ballot Data'!$A:$A, 0), MATCH(AK76, 'Ballot Data'!$A$3:$T$3, 0))))</f>
        <v>Complete</v>
      </c>
      <c r="AM76" t="str">
        <f>IF(AK76="N/A", "N/A", IF(AL76='Round 8'!$A$10, "Elected", IF(AL76='Round 8'!$A$7, "Excluded", IF('Round 8'!$A$4="Complete", "Complete", "Viable"))))</f>
        <v>Complete</v>
      </c>
      <c r="AN76" s="21" t="str">
        <f>IF('Round 8'!$A$4="Complete", "Complete", IF(AM76="N/A", "N/A", IF(AM76="Viable", "No Transfer", IF(AM76="Excluded", INDEX('Round 8'!$A$12:$M$617, MATCH($A76, 'Round 8'!$A$12:$A$617, 0), 3)))))</f>
        <v>Complete</v>
      </c>
      <c r="AO76" s="10" t="str">
        <f>IF('Round 8'!$A$4="Complete", "Complete", IF(AN76="N/A", "N/A", IF(AN76="No Transfer", AN76, IF(INDEX('Ballot Data'!$1:$1048576, MATCH($A76, 'Ballot Data'!$A:$A, 0), MATCH(AN76, 'Ballot Data'!$A$3:$U$3, 0))="", "Exhausted", INDEX('Ballot Data'!$1:$1048576, MATCH($A76, 'Ballot Data'!$A:$A, 0), MATCH(AN76, 'Ballot Data'!$A$3:$U$3, 0))))))</f>
        <v>Complete</v>
      </c>
      <c r="AP76" s="15" t="str">
        <f t="shared" si="18"/>
        <v>Complete</v>
      </c>
      <c r="AQ76" t="str">
        <f>IF(AP76="Complete", AP76, IF(AP76="N/A", "N/A", INDEX('Ballot Data'!$1:$1048576, MATCH($A76, 'Ballot Data'!$A:$A, 0), MATCH(AP76, 'Ballot Data'!$A$3:$T$3, 0))))</f>
        <v>Complete</v>
      </c>
      <c r="AR76" t="str">
        <f>IF(AP76="N/A", "N/A", IF(AQ76='Round 9'!$A$10, "Elected", IF(AQ76='Round 9'!$A$7, "Excluded", IF('Round 9'!$A$4="Complete", "Complete", "Viable"))))</f>
        <v>Complete</v>
      </c>
      <c r="AS76" s="21" t="str">
        <f>IF('Round 9'!$A$4="Complete", "Complete", IF(AR76="N/A", "N/A", IF(AR76="Viable", "No Transfer", IF(AR76="Excluded", INDEX('Round 9'!$A$12:$M$617, MATCH($A76, 'Round 9'!$A$12:$A$617, 0), 3)))))</f>
        <v>Complete</v>
      </c>
      <c r="AT76" s="10" t="str">
        <f>IF('Round 9'!$A$4="Complete", "Complete", IF(AS76="N/A", "N/A", IF(AS76="No Transfer", AS76, IF(INDEX('Ballot Data'!$1:$1048576, MATCH($A76, 'Ballot Data'!$A:$A, 0), MATCH(AS76, 'Ballot Data'!$A$3:$U$3, 0))="", "Exhausted", INDEX('Ballot Data'!$1:$1048576, MATCH($A76, 'Ballot Data'!$A:$A, 0), MATCH(AS76, 'Ballot Data'!$A$3:$U$3, 0))))))</f>
        <v>Complete</v>
      </c>
      <c r="AU76" s="15" t="str">
        <f t="shared" si="19"/>
        <v>Complete</v>
      </c>
      <c r="AV76" t="str">
        <f>IF(AU76="Complete", AU76, IF(AU76="N/A", "N/A", INDEX('Ballot Data'!$1:$1048576, MATCH($A76, 'Ballot Data'!$A:$A, 0), MATCH(AU76, 'Ballot Data'!$A$3:$T$3, 0))))</f>
        <v>Complete</v>
      </c>
      <c r="AW76" t="str">
        <f>IF(AU76="N/A", "N/A", IF(AV76='Round 10'!$A$10, "Elected", IF(AV76='Round 10'!$A$7, "Excluded", IF('Round 10'!$A$4="Complete", "Complete", "Viable"))))</f>
        <v>Complete</v>
      </c>
      <c r="AX76" s="21" t="str">
        <f>IF('Round 10'!$A$4="Complete", "Complete", IF(AW76="N/A", "N/A", IF(AW76="Viable", "No Transfer", IF(AW76="Excluded", INDEX('Round 10'!$A$12:$M$617, MATCH($A76, 'Round 10'!$A$12:$A$617, 0), 3)))))</f>
        <v>Complete</v>
      </c>
      <c r="AY76" s="10" t="str">
        <f>IF('Round 10'!$A$4="Complete", "Complete", IF(AX76="N/A", "N/A", IF(AX76="No Transfer", AX76, IF(INDEX('Ballot Data'!$1:$1048576, MATCH($A76, 'Ballot Data'!$A:$A, 0), MATCH(AX76, 'Ballot Data'!$A$3:$U$3, 0))="", "Exhausted", INDEX('Ballot Data'!$1:$1048576, MATCH($A76, 'Ballot Data'!$A:$A, 0), MATCH(AX76, 'Ballot Data'!$A$3:$U$3, 0))))))</f>
        <v>Complete</v>
      </c>
    </row>
    <row r="77" spans="1:51" x14ac:dyDescent="0.25">
      <c r="A77">
        <f>'Ballot Data'!A78</f>
        <v>239</v>
      </c>
      <c r="B77">
        <v>1</v>
      </c>
      <c r="C77" t="str">
        <f>INDEX('Ballot Data'!$1:$1048576, MATCH($A77, 'Ballot Data'!$A:$A, 0), MATCH(B77, 'Ballot Data'!$A$3:$T$3, 0))</f>
        <v>Will Danon</v>
      </c>
      <c r="D77" t="str">
        <f>IF(C77='Round 1'!$A$10, "Elected", IF(C77='Round 1'!$A$7, "Excluded", IF('Round 1'!$A$4="Complete", "Complete", "Viable")))</f>
        <v>Viable</v>
      </c>
      <c r="E77" s="21" t="str">
        <f>IF('Round 1'!$A$4="Complete", "Complete", IF(D77="N/A", "N/A", IF(D77="Viable", "No Transfer", IF(D77="Excluded", INDEX('Round 1'!$A$12:$M$617, MATCH($A77, 'Round 1'!$A$12:$A$617, 0), 3)))))</f>
        <v>No Transfer</v>
      </c>
      <c r="F77" s="10" t="str">
        <f>IF('Round 1'!$A$4="Complete", "Complete", IF(E77="N/A", "N/A", IF(E77="No Transfer", E77, IF(INDEX('Ballot Data'!$1:$1048576, MATCH($A77, 'Ballot Data'!$A:$A, 0), MATCH(E77, 'Ballot Data'!$A$3:$U$3, 0))="", "Exhausted", INDEX('Ballot Data'!$1:$1048576, MATCH($A77, 'Ballot Data'!$A:$A, 0), MATCH(E77, 'Ballot Data'!$A$3:$U$3, 0))))))</f>
        <v>No Transfer</v>
      </c>
      <c r="G77" s="15">
        <f t="shared" si="11"/>
        <v>1</v>
      </c>
      <c r="H77" t="str">
        <f>IF(G77="Complete", G77, IF(G77="N/A", "N/A", INDEX('Ballot Data'!$1:$1048576, MATCH($A77, 'Ballot Data'!$A:$A, 0), MATCH(G77, 'Ballot Data'!$A$3:$T$3, 0))))</f>
        <v>Will Danon</v>
      </c>
      <c r="I77" t="str">
        <f>IF(G77="N/A", "N/A", IF(H77='Round 2'!$A$10, "Elected", IF(H77='Round 2'!$A$7, "Excluded", IF('Round 2'!$A$4="Complete", "Complete", "Viable"))))</f>
        <v>Viable</v>
      </c>
      <c r="J77" s="21" t="str">
        <f>IF('Round 2'!$A$4="Complete", "Complete", IF(I77="N/A", "N/A", IF(I77="Viable", "No Transfer", IF(I77="Excluded", INDEX('Round 2'!$A$12:$M$617, MATCH($A77, 'Round 2'!$A$12:$A$617, 0), 3)))))</f>
        <v>No Transfer</v>
      </c>
      <c r="K77" s="10" t="str">
        <f>IF('Round 2'!$A$4="Complete", "Complete", IF(J77="N/A", "N/A", IF(J77="No Transfer", J77, IF(INDEX('Ballot Data'!$1:$1048576, MATCH($A77, 'Ballot Data'!$A:$A, 0), MATCH(J77, 'Ballot Data'!$A$3:$U$3, 0))="", "Exhausted", INDEX('Ballot Data'!$1:$1048576, MATCH($A77, 'Ballot Data'!$A:$A, 0), MATCH(J77, 'Ballot Data'!$A$3:$U$3, 0))))))</f>
        <v>No Transfer</v>
      </c>
      <c r="L77" s="15">
        <f t="shared" si="12"/>
        <v>1</v>
      </c>
      <c r="M77" t="str">
        <f>IF(L77="Complete", L77, IF(L77="N/A", "N/A", INDEX('Ballot Data'!$1:$1048576, MATCH($A77, 'Ballot Data'!$A:$A, 0), MATCH(L77, 'Ballot Data'!$A$3:$T$3, 0))))</f>
        <v>Will Danon</v>
      </c>
      <c r="N77" t="str">
        <f>IF(L77="N/A", "N/A", IF(M77='Round 3'!$A$10, "Elected", IF(M77='Round 3'!$A$7, "Excluded", IF('Round 3'!$A$4="Complete", "Complete", "Viable"))))</f>
        <v>Complete</v>
      </c>
      <c r="O77" s="21" t="str">
        <f>IF('Round 3'!$A$4="Complete", "Complete", IF(N77="N/A", "N/A", IF(N77="Viable", "No Transfer", IF(N77="Excluded", INDEX('Round 3'!$A$12:$M$617, MATCH($A77, 'Round 3'!$A$12:$A$617, 0), 3)))))</f>
        <v>Complete</v>
      </c>
      <c r="P77" s="10" t="str">
        <f>IF('Round 3'!$A$4="Complete", "Complete", IF(O77="N/A", "N/A", IF(O77="No Transfer", O77, IF(INDEX('Ballot Data'!$1:$1048576, MATCH($A77, 'Ballot Data'!$A:$A, 0), MATCH(O77, 'Ballot Data'!$A$3:$U$3, 0))="", "Exhausted", INDEX('Ballot Data'!$1:$1048576, MATCH($A77, 'Ballot Data'!$A:$A, 0), MATCH(O77, 'Ballot Data'!$A$3:$U$3, 0))))))</f>
        <v>Complete</v>
      </c>
      <c r="Q77" s="15" t="str">
        <f t="shared" si="13"/>
        <v>Complete</v>
      </c>
      <c r="R77" t="str">
        <f>IF(Q77="Complete", Q77, IF(Q77="N/A", "N/A", INDEX('Ballot Data'!$1:$1048576, MATCH($A77, 'Ballot Data'!$A:$A, 0), MATCH(Q77, 'Ballot Data'!$A$3:$T$3, 0))))</f>
        <v>Complete</v>
      </c>
      <c r="S77" t="str">
        <f>IF(Q77="N/A", "N/A", IF(R77='Round 4'!$A$10, "Elected", IF(R77='Round 4'!$A$7, "Excluded", IF('Round 4'!$A$4="Complete", "Complete", "Viable"))))</f>
        <v>Complete</v>
      </c>
      <c r="T77" s="21" t="str">
        <f>IF('Round 4'!$A$4="Complete", "Complete", IF(S77="N/A", "N/A", IF(S77="Viable", "No Transfer", IF(S77="Excluded", INDEX('Round 4'!$A$12:$M$617, MATCH($A77, 'Round 4'!$A$12:$A$617, 0), 3)))))</f>
        <v>Complete</v>
      </c>
      <c r="U77" s="10" t="str">
        <f>IF('Round 4'!$A$4="Complete", "Complete", IF(T77="N/A", "N/A", IF(T77="No Transfer", T77, IF(INDEX('Ballot Data'!$1:$1048576, MATCH($A77, 'Ballot Data'!$A:$A, 0), MATCH(T77, 'Ballot Data'!$A$3:$U$3, 0))="", "Exhausted", INDEX('Ballot Data'!$1:$1048576, MATCH($A77, 'Ballot Data'!$A:$A, 0), MATCH(T77, 'Ballot Data'!$A$3:$U$3, 0))))))</f>
        <v>Complete</v>
      </c>
      <c r="V77" s="15" t="str">
        <f t="shared" si="14"/>
        <v>Complete</v>
      </c>
      <c r="W77" t="str">
        <f>IF(V77="Complete", V77, IF(V77="N/A", "N/A", INDEX('Ballot Data'!$1:$1048576, MATCH($A77, 'Ballot Data'!$A:$A, 0), MATCH(V77, 'Ballot Data'!$A$3:$T$3, 0))))</f>
        <v>Complete</v>
      </c>
      <c r="X77" t="str">
        <f>IF(V77="N/A", "N/A", IF(W77='Round 5'!$A$10, "Elected", IF(W77='Round 5'!$A$7, "Excluded", IF('Round 5'!$A$4="Complete", "Complete", "Viable"))))</f>
        <v>Complete</v>
      </c>
      <c r="Y77" s="21" t="str">
        <f>IF('Round 5'!$A$4="Complete", "Complete", IF(X77="N/A", "N/A", IF(X77="Viable", "No Transfer", IF(X77="Excluded", INDEX('Round 5'!$A$12:$M$617, MATCH($A77, 'Round 5'!$A$12:$A$617, 0), 3)))))</f>
        <v>Complete</v>
      </c>
      <c r="Z77" s="10" t="str">
        <f>IF('Round 5'!$A$4="Complete", "Complete", IF(Y77="N/A", "N/A", IF(Y77="No Transfer", Y77, IF(INDEX('Ballot Data'!$1:$1048576, MATCH($A77, 'Ballot Data'!$A:$A, 0), MATCH(Y77, 'Ballot Data'!$A$3:$U$3, 0))="", "Exhausted", INDEX('Ballot Data'!$1:$1048576, MATCH($A77, 'Ballot Data'!$A:$A, 0), MATCH(Y77, 'Ballot Data'!$A$3:$U$3, 0))))))</f>
        <v>Complete</v>
      </c>
      <c r="AA77" s="15" t="str">
        <f t="shared" si="15"/>
        <v>Complete</v>
      </c>
      <c r="AB77" t="str">
        <f>IF(AA77="Complete", AA77, IF(AA77="N/A", "N/A", INDEX('Ballot Data'!$1:$1048576, MATCH($A77, 'Ballot Data'!$A:$A, 0), MATCH(AA77, 'Ballot Data'!$A$3:$T$3, 0))))</f>
        <v>Complete</v>
      </c>
      <c r="AC77" t="str">
        <f>IF(AA77="N/A", "N/A", IF(AB77='Round 6'!$A$10, "Elected", IF(AB77='Round 6'!$A$7, "Excluded", IF('Round 6'!$A$4="Complete", "Complete", "Viable"))))</f>
        <v>Complete</v>
      </c>
      <c r="AD77" s="21" t="str">
        <f>IF('Round 6'!$A$4="Complete", "Complete", IF(AC77="N/A", "N/A", IF(AC77="Viable", "No Transfer", IF(AC77="Excluded", INDEX('Round 6'!$A$12:$M$617, MATCH($A77, 'Round 6'!$A$12:$A$617, 0), 3)))))</f>
        <v>Complete</v>
      </c>
      <c r="AE77" s="10" t="str">
        <f>IF('Round 6'!$A$4="Complete", "Complete", IF(AD77="N/A", "N/A", IF(AD77="No Transfer", AD77, IF(INDEX('Ballot Data'!$1:$1048576, MATCH($A77, 'Ballot Data'!$A:$A, 0), MATCH(AD77, 'Ballot Data'!$A$3:$U$3, 0))="", "Exhausted", INDEX('Ballot Data'!$1:$1048576, MATCH($A77, 'Ballot Data'!$A:$A, 0), MATCH(AD77, 'Ballot Data'!$A$3:$U$3, 0))))))</f>
        <v>Complete</v>
      </c>
      <c r="AF77" s="15" t="str">
        <f t="shared" si="16"/>
        <v>Complete</v>
      </c>
      <c r="AG77" t="str">
        <f>IF(AF77="Complete", AF77, IF(AF77="N/A", "N/A", INDEX('Ballot Data'!$1:$1048576, MATCH($A77, 'Ballot Data'!$A:$A, 0), MATCH(AF77, 'Ballot Data'!$A$3:$T$3, 0))))</f>
        <v>Complete</v>
      </c>
      <c r="AH77" t="str">
        <f>IF(AF77="N/A", "N/A", IF(AG77='Round 7'!$A$10, "Elected", IF(AG77='Round 7'!$A$7, "Excluded", IF('Round 7'!$A$4="Complete", "Complete", "Viable"))))</f>
        <v>Complete</v>
      </c>
      <c r="AI77" s="21" t="str">
        <f>IF('Round 7'!$A$4="Complete", "Complete", IF(AH77="N/A", "N/A", IF(AH77="Viable", "No Transfer", IF(AH77="Excluded", INDEX('Round 7'!$A$12:$M$617, MATCH($A77, 'Round 7'!$A$12:$A$617, 0), 3)))))</f>
        <v>Complete</v>
      </c>
      <c r="AJ77" s="10" t="str">
        <f>IF('Round 7'!$A$4="Complete", "Complete", IF(AI77="N/A", "N/A", IF(AI77="No Transfer", AI77, IF(INDEX('Ballot Data'!$1:$1048576, MATCH($A77, 'Ballot Data'!$A:$A, 0), MATCH(AI77, 'Ballot Data'!$A$3:$U$3, 0))="", "Exhausted", INDEX('Ballot Data'!$1:$1048576, MATCH($A77, 'Ballot Data'!$A:$A, 0), MATCH(AI77, 'Ballot Data'!$A$3:$U$3, 0))))))</f>
        <v>Complete</v>
      </c>
      <c r="AK77" s="15" t="str">
        <f t="shared" si="17"/>
        <v>Complete</v>
      </c>
      <c r="AL77" t="str">
        <f>IF(AK77="Complete", AK77, IF(AK77="N/A", "N/A", INDEX('Ballot Data'!$1:$1048576, MATCH($A77, 'Ballot Data'!$A:$A, 0), MATCH(AK77, 'Ballot Data'!$A$3:$T$3, 0))))</f>
        <v>Complete</v>
      </c>
      <c r="AM77" t="str">
        <f>IF(AK77="N/A", "N/A", IF(AL77='Round 8'!$A$10, "Elected", IF(AL77='Round 8'!$A$7, "Excluded", IF('Round 8'!$A$4="Complete", "Complete", "Viable"))))</f>
        <v>Complete</v>
      </c>
      <c r="AN77" s="21" t="str">
        <f>IF('Round 8'!$A$4="Complete", "Complete", IF(AM77="N/A", "N/A", IF(AM77="Viable", "No Transfer", IF(AM77="Excluded", INDEX('Round 8'!$A$12:$M$617, MATCH($A77, 'Round 8'!$A$12:$A$617, 0), 3)))))</f>
        <v>Complete</v>
      </c>
      <c r="AO77" s="10" t="str">
        <f>IF('Round 8'!$A$4="Complete", "Complete", IF(AN77="N/A", "N/A", IF(AN77="No Transfer", AN77, IF(INDEX('Ballot Data'!$1:$1048576, MATCH($A77, 'Ballot Data'!$A:$A, 0), MATCH(AN77, 'Ballot Data'!$A$3:$U$3, 0))="", "Exhausted", INDEX('Ballot Data'!$1:$1048576, MATCH($A77, 'Ballot Data'!$A:$A, 0), MATCH(AN77, 'Ballot Data'!$A$3:$U$3, 0))))))</f>
        <v>Complete</v>
      </c>
      <c r="AP77" s="15" t="str">
        <f t="shared" si="18"/>
        <v>Complete</v>
      </c>
      <c r="AQ77" t="str">
        <f>IF(AP77="Complete", AP77, IF(AP77="N/A", "N/A", INDEX('Ballot Data'!$1:$1048576, MATCH($A77, 'Ballot Data'!$A:$A, 0), MATCH(AP77, 'Ballot Data'!$A$3:$T$3, 0))))</f>
        <v>Complete</v>
      </c>
      <c r="AR77" t="str">
        <f>IF(AP77="N/A", "N/A", IF(AQ77='Round 9'!$A$10, "Elected", IF(AQ77='Round 9'!$A$7, "Excluded", IF('Round 9'!$A$4="Complete", "Complete", "Viable"))))</f>
        <v>Complete</v>
      </c>
      <c r="AS77" s="21" t="str">
        <f>IF('Round 9'!$A$4="Complete", "Complete", IF(AR77="N/A", "N/A", IF(AR77="Viable", "No Transfer", IF(AR77="Excluded", INDEX('Round 9'!$A$12:$M$617, MATCH($A77, 'Round 9'!$A$12:$A$617, 0), 3)))))</f>
        <v>Complete</v>
      </c>
      <c r="AT77" s="10" t="str">
        <f>IF('Round 9'!$A$4="Complete", "Complete", IF(AS77="N/A", "N/A", IF(AS77="No Transfer", AS77, IF(INDEX('Ballot Data'!$1:$1048576, MATCH($A77, 'Ballot Data'!$A:$A, 0), MATCH(AS77, 'Ballot Data'!$A$3:$U$3, 0))="", "Exhausted", INDEX('Ballot Data'!$1:$1048576, MATCH($A77, 'Ballot Data'!$A:$A, 0), MATCH(AS77, 'Ballot Data'!$A$3:$U$3, 0))))))</f>
        <v>Complete</v>
      </c>
      <c r="AU77" s="15" t="str">
        <f t="shared" si="19"/>
        <v>Complete</v>
      </c>
      <c r="AV77" t="str">
        <f>IF(AU77="Complete", AU77, IF(AU77="N/A", "N/A", INDEX('Ballot Data'!$1:$1048576, MATCH($A77, 'Ballot Data'!$A:$A, 0), MATCH(AU77, 'Ballot Data'!$A$3:$T$3, 0))))</f>
        <v>Complete</v>
      </c>
      <c r="AW77" t="str">
        <f>IF(AU77="N/A", "N/A", IF(AV77='Round 10'!$A$10, "Elected", IF(AV77='Round 10'!$A$7, "Excluded", IF('Round 10'!$A$4="Complete", "Complete", "Viable"))))</f>
        <v>Complete</v>
      </c>
      <c r="AX77" s="21" t="str">
        <f>IF('Round 10'!$A$4="Complete", "Complete", IF(AW77="N/A", "N/A", IF(AW77="Viable", "No Transfer", IF(AW77="Excluded", INDEX('Round 10'!$A$12:$M$617, MATCH($A77, 'Round 10'!$A$12:$A$617, 0), 3)))))</f>
        <v>Complete</v>
      </c>
      <c r="AY77" s="10" t="str">
        <f>IF('Round 10'!$A$4="Complete", "Complete", IF(AX77="N/A", "N/A", IF(AX77="No Transfer", AX77, IF(INDEX('Ballot Data'!$1:$1048576, MATCH($A77, 'Ballot Data'!$A:$A, 0), MATCH(AX77, 'Ballot Data'!$A$3:$U$3, 0))="", "Exhausted", INDEX('Ballot Data'!$1:$1048576, MATCH($A77, 'Ballot Data'!$A:$A, 0), MATCH(AX77, 'Ballot Data'!$A$3:$U$3, 0))))))</f>
        <v>Complete</v>
      </c>
    </row>
    <row r="78" spans="1:51" x14ac:dyDescent="0.25">
      <c r="A78">
        <f>'Ballot Data'!A79</f>
        <v>337</v>
      </c>
      <c r="B78">
        <v>1</v>
      </c>
      <c r="C78" t="str">
        <f>INDEX('Ballot Data'!$1:$1048576, MATCH($A78, 'Ballot Data'!$A:$A, 0), MATCH(B78, 'Ballot Data'!$A$3:$T$3, 0))</f>
        <v>Franklin Civantos</v>
      </c>
      <c r="D78" t="str">
        <f>IF(C78='Round 1'!$A$10, "Elected", IF(C78='Round 1'!$A$7, "Excluded", IF('Round 1'!$A$4="Complete", "Complete", "Viable")))</f>
        <v>Viable</v>
      </c>
      <c r="E78" s="21" t="str">
        <f>IF('Round 1'!$A$4="Complete", "Complete", IF(D78="N/A", "N/A", IF(D78="Viable", "No Transfer", IF(D78="Excluded", INDEX('Round 1'!$A$12:$M$617, MATCH($A78, 'Round 1'!$A$12:$A$617, 0), 3)))))</f>
        <v>No Transfer</v>
      </c>
      <c r="F78" s="10" t="str">
        <f>IF('Round 1'!$A$4="Complete", "Complete", IF(E78="N/A", "N/A", IF(E78="No Transfer", E78, IF(INDEX('Ballot Data'!$1:$1048576, MATCH($A78, 'Ballot Data'!$A:$A, 0), MATCH(E78, 'Ballot Data'!$A$3:$U$3, 0))="", "Exhausted", INDEX('Ballot Data'!$1:$1048576, MATCH($A78, 'Ballot Data'!$A:$A, 0), MATCH(E78, 'Ballot Data'!$A$3:$U$3, 0))))))</f>
        <v>No Transfer</v>
      </c>
      <c r="G78" s="15">
        <f t="shared" si="11"/>
        <v>1</v>
      </c>
      <c r="H78" t="str">
        <f>IF(G78="Complete", G78, IF(G78="N/A", "N/A", INDEX('Ballot Data'!$1:$1048576, MATCH($A78, 'Ballot Data'!$A:$A, 0), MATCH(G78, 'Ballot Data'!$A$3:$T$3, 0))))</f>
        <v>Franklin Civantos</v>
      </c>
      <c r="I78" t="str">
        <f>IF(G78="N/A", "N/A", IF(H78='Round 2'!$A$10, "Elected", IF(H78='Round 2'!$A$7, "Excluded", IF('Round 2'!$A$4="Complete", "Complete", "Viable"))))</f>
        <v>Viable</v>
      </c>
      <c r="J78" s="21" t="str">
        <f>IF('Round 2'!$A$4="Complete", "Complete", IF(I78="N/A", "N/A", IF(I78="Viable", "No Transfer", IF(I78="Excluded", INDEX('Round 2'!$A$12:$M$617, MATCH($A78, 'Round 2'!$A$12:$A$617, 0), 3)))))</f>
        <v>No Transfer</v>
      </c>
      <c r="K78" s="10" t="str">
        <f>IF('Round 2'!$A$4="Complete", "Complete", IF(J78="N/A", "N/A", IF(J78="No Transfer", J78, IF(INDEX('Ballot Data'!$1:$1048576, MATCH($A78, 'Ballot Data'!$A:$A, 0), MATCH(J78, 'Ballot Data'!$A$3:$U$3, 0))="", "Exhausted", INDEX('Ballot Data'!$1:$1048576, MATCH($A78, 'Ballot Data'!$A:$A, 0), MATCH(J78, 'Ballot Data'!$A$3:$U$3, 0))))))</f>
        <v>No Transfer</v>
      </c>
      <c r="L78" s="15">
        <f t="shared" si="12"/>
        <v>1</v>
      </c>
      <c r="M78" t="str">
        <f>IF(L78="Complete", L78, IF(L78="N/A", "N/A", INDEX('Ballot Data'!$1:$1048576, MATCH($A78, 'Ballot Data'!$A:$A, 0), MATCH(L78, 'Ballot Data'!$A$3:$T$3, 0))))</f>
        <v>Franklin Civantos</v>
      </c>
      <c r="N78" t="str">
        <f>IF(L78="N/A", "N/A", IF(M78='Round 3'!$A$10, "Elected", IF(M78='Round 3'!$A$7, "Excluded", IF('Round 3'!$A$4="Complete", "Complete", "Viable"))))</f>
        <v>Elected</v>
      </c>
      <c r="O78" s="21" t="str">
        <f>IF('Round 3'!$A$4="Complete", "Complete", IF(N78="N/A", "N/A", IF(N78="Viable", "No Transfer", IF(N78="Excluded", INDEX('Round 3'!$A$12:$M$617, MATCH($A78, 'Round 3'!$A$12:$A$617, 0), 3)))))</f>
        <v>Complete</v>
      </c>
      <c r="P78" s="10" t="str">
        <f>IF('Round 3'!$A$4="Complete", "Complete", IF(O78="N/A", "N/A", IF(O78="No Transfer", O78, IF(INDEX('Ballot Data'!$1:$1048576, MATCH($A78, 'Ballot Data'!$A:$A, 0), MATCH(O78, 'Ballot Data'!$A$3:$U$3, 0))="", "Exhausted", INDEX('Ballot Data'!$1:$1048576, MATCH($A78, 'Ballot Data'!$A:$A, 0), MATCH(O78, 'Ballot Data'!$A$3:$U$3, 0))))))</f>
        <v>Complete</v>
      </c>
      <c r="Q78" s="15" t="str">
        <f t="shared" si="13"/>
        <v>Complete</v>
      </c>
      <c r="R78" t="str">
        <f>IF(Q78="Complete", Q78, IF(Q78="N/A", "N/A", INDEX('Ballot Data'!$1:$1048576, MATCH($A78, 'Ballot Data'!$A:$A, 0), MATCH(Q78, 'Ballot Data'!$A$3:$T$3, 0))))</f>
        <v>Complete</v>
      </c>
      <c r="S78" t="str">
        <f>IF(Q78="N/A", "N/A", IF(R78='Round 4'!$A$10, "Elected", IF(R78='Round 4'!$A$7, "Excluded", IF('Round 4'!$A$4="Complete", "Complete", "Viable"))))</f>
        <v>Complete</v>
      </c>
      <c r="T78" s="21" t="str">
        <f>IF('Round 4'!$A$4="Complete", "Complete", IF(S78="N/A", "N/A", IF(S78="Viable", "No Transfer", IF(S78="Excluded", INDEX('Round 4'!$A$12:$M$617, MATCH($A78, 'Round 4'!$A$12:$A$617, 0), 3)))))</f>
        <v>Complete</v>
      </c>
      <c r="U78" s="10" t="str">
        <f>IF('Round 4'!$A$4="Complete", "Complete", IF(T78="N/A", "N/A", IF(T78="No Transfer", T78, IF(INDEX('Ballot Data'!$1:$1048576, MATCH($A78, 'Ballot Data'!$A:$A, 0), MATCH(T78, 'Ballot Data'!$A$3:$U$3, 0))="", "Exhausted", INDEX('Ballot Data'!$1:$1048576, MATCH($A78, 'Ballot Data'!$A:$A, 0), MATCH(T78, 'Ballot Data'!$A$3:$U$3, 0))))))</f>
        <v>Complete</v>
      </c>
      <c r="V78" s="15" t="str">
        <f t="shared" si="14"/>
        <v>Complete</v>
      </c>
      <c r="W78" t="str">
        <f>IF(V78="Complete", V78, IF(V78="N/A", "N/A", INDEX('Ballot Data'!$1:$1048576, MATCH($A78, 'Ballot Data'!$A:$A, 0), MATCH(V78, 'Ballot Data'!$A$3:$T$3, 0))))</f>
        <v>Complete</v>
      </c>
      <c r="X78" t="str">
        <f>IF(V78="N/A", "N/A", IF(W78='Round 5'!$A$10, "Elected", IF(W78='Round 5'!$A$7, "Excluded", IF('Round 5'!$A$4="Complete", "Complete", "Viable"))))</f>
        <v>Complete</v>
      </c>
      <c r="Y78" s="21" t="str">
        <f>IF('Round 5'!$A$4="Complete", "Complete", IF(X78="N/A", "N/A", IF(X78="Viable", "No Transfer", IF(X78="Excluded", INDEX('Round 5'!$A$12:$M$617, MATCH($A78, 'Round 5'!$A$12:$A$617, 0), 3)))))</f>
        <v>Complete</v>
      </c>
      <c r="Z78" s="10" t="str">
        <f>IF('Round 5'!$A$4="Complete", "Complete", IF(Y78="N/A", "N/A", IF(Y78="No Transfer", Y78, IF(INDEX('Ballot Data'!$1:$1048576, MATCH($A78, 'Ballot Data'!$A:$A, 0), MATCH(Y78, 'Ballot Data'!$A$3:$U$3, 0))="", "Exhausted", INDEX('Ballot Data'!$1:$1048576, MATCH($A78, 'Ballot Data'!$A:$A, 0), MATCH(Y78, 'Ballot Data'!$A$3:$U$3, 0))))))</f>
        <v>Complete</v>
      </c>
      <c r="AA78" s="15" t="str">
        <f t="shared" si="15"/>
        <v>Complete</v>
      </c>
      <c r="AB78" t="str">
        <f>IF(AA78="Complete", AA78, IF(AA78="N/A", "N/A", INDEX('Ballot Data'!$1:$1048576, MATCH($A78, 'Ballot Data'!$A:$A, 0), MATCH(AA78, 'Ballot Data'!$A$3:$T$3, 0))))</f>
        <v>Complete</v>
      </c>
      <c r="AC78" t="str">
        <f>IF(AA78="N/A", "N/A", IF(AB78='Round 6'!$A$10, "Elected", IF(AB78='Round 6'!$A$7, "Excluded", IF('Round 6'!$A$4="Complete", "Complete", "Viable"))))</f>
        <v>Complete</v>
      </c>
      <c r="AD78" s="21" t="str">
        <f>IF('Round 6'!$A$4="Complete", "Complete", IF(AC78="N/A", "N/A", IF(AC78="Viable", "No Transfer", IF(AC78="Excluded", INDEX('Round 6'!$A$12:$M$617, MATCH($A78, 'Round 6'!$A$12:$A$617, 0), 3)))))</f>
        <v>Complete</v>
      </c>
      <c r="AE78" s="10" t="str">
        <f>IF('Round 6'!$A$4="Complete", "Complete", IF(AD78="N/A", "N/A", IF(AD78="No Transfer", AD78, IF(INDEX('Ballot Data'!$1:$1048576, MATCH($A78, 'Ballot Data'!$A:$A, 0), MATCH(AD78, 'Ballot Data'!$A$3:$U$3, 0))="", "Exhausted", INDEX('Ballot Data'!$1:$1048576, MATCH($A78, 'Ballot Data'!$A:$A, 0), MATCH(AD78, 'Ballot Data'!$A$3:$U$3, 0))))))</f>
        <v>Complete</v>
      </c>
      <c r="AF78" s="15" t="str">
        <f t="shared" si="16"/>
        <v>Complete</v>
      </c>
      <c r="AG78" t="str">
        <f>IF(AF78="Complete", AF78, IF(AF78="N/A", "N/A", INDEX('Ballot Data'!$1:$1048576, MATCH($A78, 'Ballot Data'!$A:$A, 0), MATCH(AF78, 'Ballot Data'!$A$3:$T$3, 0))))</f>
        <v>Complete</v>
      </c>
      <c r="AH78" t="str">
        <f>IF(AF78="N/A", "N/A", IF(AG78='Round 7'!$A$10, "Elected", IF(AG78='Round 7'!$A$7, "Excluded", IF('Round 7'!$A$4="Complete", "Complete", "Viable"))))</f>
        <v>Complete</v>
      </c>
      <c r="AI78" s="21" t="str">
        <f>IF('Round 7'!$A$4="Complete", "Complete", IF(AH78="N/A", "N/A", IF(AH78="Viable", "No Transfer", IF(AH78="Excluded", INDEX('Round 7'!$A$12:$M$617, MATCH($A78, 'Round 7'!$A$12:$A$617, 0), 3)))))</f>
        <v>Complete</v>
      </c>
      <c r="AJ78" s="10" t="str">
        <f>IF('Round 7'!$A$4="Complete", "Complete", IF(AI78="N/A", "N/A", IF(AI78="No Transfer", AI78, IF(INDEX('Ballot Data'!$1:$1048576, MATCH($A78, 'Ballot Data'!$A:$A, 0), MATCH(AI78, 'Ballot Data'!$A$3:$U$3, 0))="", "Exhausted", INDEX('Ballot Data'!$1:$1048576, MATCH($A78, 'Ballot Data'!$A:$A, 0), MATCH(AI78, 'Ballot Data'!$A$3:$U$3, 0))))))</f>
        <v>Complete</v>
      </c>
      <c r="AK78" s="15" t="str">
        <f t="shared" si="17"/>
        <v>Complete</v>
      </c>
      <c r="AL78" t="str">
        <f>IF(AK78="Complete", AK78, IF(AK78="N/A", "N/A", INDEX('Ballot Data'!$1:$1048576, MATCH($A78, 'Ballot Data'!$A:$A, 0), MATCH(AK78, 'Ballot Data'!$A$3:$T$3, 0))))</f>
        <v>Complete</v>
      </c>
      <c r="AM78" t="str">
        <f>IF(AK78="N/A", "N/A", IF(AL78='Round 8'!$A$10, "Elected", IF(AL78='Round 8'!$A$7, "Excluded", IF('Round 8'!$A$4="Complete", "Complete", "Viable"))))</f>
        <v>Complete</v>
      </c>
      <c r="AN78" s="21" t="str">
        <f>IF('Round 8'!$A$4="Complete", "Complete", IF(AM78="N/A", "N/A", IF(AM78="Viable", "No Transfer", IF(AM78="Excluded", INDEX('Round 8'!$A$12:$M$617, MATCH($A78, 'Round 8'!$A$12:$A$617, 0), 3)))))</f>
        <v>Complete</v>
      </c>
      <c r="AO78" s="10" t="str">
        <f>IF('Round 8'!$A$4="Complete", "Complete", IF(AN78="N/A", "N/A", IF(AN78="No Transfer", AN78, IF(INDEX('Ballot Data'!$1:$1048576, MATCH($A78, 'Ballot Data'!$A:$A, 0), MATCH(AN78, 'Ballot Data'!$A$3:$U$3, 0))="", "Exhausted", INDEX('Ballot Data'!$1:$1048576, MATCH($A78, 'Ballot Data'!$A:$A, 0), MATCH(AN78, 'Ballot Data'!$A$3:$U$3, 0))))))</f>
        <v>Complete</v>
      </c>
      <c r="AP78" s="15" t="str">
        <f t="shared" si="18"/>
        <v>Complete</v>
      </c>
      <c r="AQ78" t="str">
        <f>IF(AP78="Complete", AP78, IF(AP78="N/A", "N/A", INDEX('Ballot Data'!$1:$1048576, MATCH($A78, 'Ballot Data'!$A:$A, 0), MATCH(AP78, 'Ballot Data'!$A$3:$T$3, 0))))</f>
        <v>Complete</v>
      </c>
      <c r="AR78" t="str">
        <f>IF(AP78="N/A", "N/A", IF(AQ78='Round 9'!$A$10, "Elected", IF(AQ78='Round 9'!$A$7, "Excluded", IF('Round 9'!$A$4="Complete", "Complete", "Viable"))))</f>
        <v>Complete</v>
      </c>
      <c r="AS78" s="21" t="str">
        <f>IF('Round 9'!$A$4="Complete", "Complete", IF(AR78="N/A", "N/A", IF(AR78="Viable", "No Transfer", IF(AR78="Excluded", INDEX('Round 9'!$A$12:$M$617, MATCH($A78, 'Round 9'!$A$12:$A$617, 0), 3)))))</f>
        <v>Complete</v>
      </c>
      <c r="AT78" s="10" t="str">
        <f>IF('Round 9'!$A$4="Complete", "Complete", IF(AS78="N/A", "N/A", IF(AS78="No Transfer", AS78, IF(INDEX('Ballot Data'!$1:$1048576, MATCH($A78, 'Ballot Data'!$A:$A, 0), MATCH(AS78, 'Ballot Data'!$A$3:$U$3, 0))="", "Exhausted", INDEX('Ballot Data'!$1:$1048576, MATCH($A78, 'Ballot Data'!$A:$A, 0), MATCH(AS78, 'Ballot Data'!$A$3:$U$3, 0))))))</f>
        <v>Complete</v>
      </c>
      <c r="AU78" s="15" t="str">
        <f t="shared" si="19"/>
        <v>Complete</v>
      </c>
      <c r="AV78" t="str">
        <f>IF(AU78="Complete", AU78, IF(AU78="N/A", "N/A", INDEX('Ballot Data'!$1:$1048576, MATCH($A78, 'Ballot Data'!$A:$A, 0), MATCH(AU78, 'Ballot Data'!$A$3:$T$3, 0))))</f>
        <v>Complete</v>
      </c>
      <c r="AW78" t="str">
        <f>IF(AU78="N/A", "N/A", IF(AV78='Round 10'!$A$10, "Elected", IF(AV78='Round 10'!$A$7, "Excluded", IF('Round 10'!$A$4="Complete", "Complete", "Viable"))))</f>
        <v>Complete</v>
      </c>
      <c r="AX78" s="21" t="str">
        <f>IF('Round 10'!$A$4="Complete", "Complete", IF(AW78="N/A", "N/A", IF(AW78="Viable", "No Transfer", IF(AW78="Excluded", INDEX('Round 10'!$A$12:$M$617, MATCH($A78, 'Round 10'!$A$12:$A$617, 0), 3)))))</f>
        <v>Complete</v>
      </c>
      <c r="AY78" s="10" t="str">
        <f>IF('Round 10'!$A$4="Complete", "Complete", IF(AX78="N/A", "N/A", IF(AX78="No Transfer", AX78, IF(INDEX('Ballot Data'!$1:$1048576, MATCH($A78, 'Ballot Data'!$A:$A, 0), MATCH(AX78, 'Ballot Data'!$A$3:$U$3, 0))="", "Exhausted", INDEX('Ballot Data'!$1:$1048576, MATCH($A78, 'Ballot Data'!$A:$A, 0), MATCH(AX78, 'Ballot Data'!$A$3:$U$3, 0))))))</f>
        <v>Complete</v>
      </c>
    </row>
    <row r="79" spans="1:51" x14ac:dyDescent="0.25">
      <c r="A79">
        <f>'Ballot Data'!A80</f>
        <v>436</v>
      </c>
      <c r="B79">
        <v>1</v>
      </c>
      <c r="C79" t="str">
        <f>INDEX('Ballot Data'!$1:$1048576, MATCH($A79, 'Ballot Data'!$A:$A, 0), MATCH(B79, 'Ballot Data'!$A$3:$T$3, 0))</f>
        <v>Michael Sanchez</v>
      </c>
      <c r="D79" t="str">
        <f>IF(C79='Round 1'!$A$10, "Elected", IF(C79='Round 1'!$A$7, "Excluded", IF('Round 1'!$A$4="Complete", "Complete", "Viable")))</f>
        <v>Viable</v>
      </c>
      <c r="E79" s="21" t="str">
        <f>IF('Round 1'!$A$4="Complete", "Complete", IF(D79="N/A", "N/A", IF(D79="Viable", "No Transfer", IF(D79="Excluded", INDEX('Round 1'!$A$12:$M$617, MATCH($A79, 'Round 1'!$A$12:$A$617, 0), 3)))))</f>
        <v>No Transfer</v>
      </c>
      <c r="F79" s="10" t="str">
        <f>IF('Round 1'!$A$4="Complete", "Complete", IF(E79="N/A", "N/A", IF(E79="No Transfer", E79, IF(INDEX('Ballot Data'!$1:$1048576, MATCH($A79, 'Ballot Data'!$A:$A, 0), MATCH(E79, 'Ballot Data'!$A$3:$U$3, 0))="", "Exhausted", INDEX('Ballot Data'!$1:$1048576, MATCH($A79, 'Ballot Data'!$A:$A, 0), MATCH(E79, 'Ballot Data'!$A$3:$U$3, 0))))))</f>
        <v>No Transfer</v>
      </c>
      <c r="G79" s="15">
        <f t="shared" si="11"/>
        <v>1</v>
      </c>
      <c r="H79" t="str">
        <f>IF(G79="Complete", G79, IF(G79="N/A", "N/A", INDEX('Ballot Data'!$1:$1048576, MATCH($A79, 'Ballot Data'!$A:$A, 0), MATCH(G79, 'Ballot Data'!$A$3:$T$3, 0))))</f>
        <v>Michael Sanchez</v>
      </c>
      <c r="I79" t="str">
        <f>IF(G79="N/A", "N/A", IF(H79='Round 2'!$A$10, "Elected", IF(H79='Round 2'!$A$7, "Excluded", IF('Round 2'!$A$4="Complete", "Complete", "Viable"))))</f>
        <v>Excluded</v>
      </c>
      <c r="J79" s="21">
        <f>IF('Round 2'!$A$4="Complete", "Complete", IF(I79="N/A", "N/A", IF(I79="Viable", "No Transfer", IF(I79="Excluded", INDEX('Round 2'!$A$12:$M$617, MATCH($A79, 'Round 2'!$A$12:$A$617, 0), 3)))))</f>
        <v>2</v>
      </c>
      <c r="K79" s="10" t="str">
        <f>IF('Round 2'!$A$4="Complete", "Complete", IF(J79="N/A", "N/A", IF(J79="No Transfer", J79, IF(INDEX('Ballot Data'!$1:$1048576, MATCH($A79, 'Ballot Data'!$A:$A, 0), MATCH(J79, 'Ballot Data'!$A$3:$U$3, 0))="", "Exhausted", INDEX('Ballot Data'!$1:$1048576, MATCH($A79, 'Ballot Data'!$A:$A, 0), MATCH(J79, 'Ballot Data'!$A$3:$U$3, 0))))))</f>
        <v>Will Danon</v>
      </c>
      <c r="L79" s="15">
        <f t="shared" si="12"/>
        <v>2</v>
      </c>
      <c r="M79" t="str">
        <f>IF(L79="Complete", L79, IF(L79="N/A", "N/A", INDEX('Ballot Data'!$1:$1048576, MATCH($A79, 'Ballot Data'!$A:$A, 0), MATCH(L79, 'Ballot Data'!$A$3:$T$3, 0))))</f>
        <v>Will Danon</v>
      </c>
      <c r="N79" t="str">
        <f>IF(L79="N/A", "N/A", IF(M79='Round 3'!$A$10, "Elected", IF(M79='Round 3'!$A$7, "Excluded", IF('Round 3'!$A$4="Complete", "Complete", "Viable"))))</f>
        <v>Complete</v>
      </c>
      <c r="O79" s="21" t="str">
        <f>IF('Round 3'!$A$4="Complete", "Complete", IF(N79="N/A", "N/A", IF(N79="Viable", "No Transfer", IF(N79="Excluded", INDEX('Round 3'!$A$12:$M$617, MATCH($A79, 'Round 3'!$A$12:$A$617, 0), 3)))))</f>
        <v>Complete</v>
      </c>
      <c r="P79" s="10" t="str">
        <f>IF('Round 3'!$A$4="Complete", "Complete", IF(O79="N/A", "N/A", IF(O79="No Transfer", O79, IF(INDEX('Ballot Data'!$1:$1048576, MATCH($A79, 'Ballot Data'!$A:$A, 0), MATCH(O79, 'Ballot Data'!$A$3:$U$3, 0))="", "Exhausted", INDEX('Ballot Data'!$1:$1048576, MATCH($A79, 'Ballot Data'!$A:$A, 0), MATCH(O79, 'Ballot Data'!$A$3:$U$3, 0))))))</f>
        <v>Complete</v>
      </c>
      <c r="Q79" s="15" t="str">
        <f t="shared" si="13"/>
        <v>Complete</v>
      </c>
      <c r="R79" t="str">
        <f>IF(Q79="Complete", Q79, IF(Q79="N/A", "N/A", INDEX('Ballot Data'!$1:$1048576, MATCH($A79, 'Ballot Data'!$A:$A, 0), MATCH(Q79, 'Ballot Data'!$A$3:$T$3, 0))))</f>
        <v>Complete</v>
      </c>
      <c r="S79" t="str">
        <f>IF(Q79="N/A", "N/A", IF(R79='Round 4'!$A$10, "Elected", IF(R79='Round 4'!$A$7, "Excluded", IF('Round 4'!$A$4="Complete", "Complete", "Viable"))))</f>
        <v>Complete</v>
      </c>
      <c r="T79" s="21" t="str">
        <f>IF('Round 4'!$A$4="Complete", "Complete", IF(S79="N/A", "N/A", IF(S79="Viable", "No Transfer", IF(S79="Excluded", INDEX('Round 4'!$A$12:$M$617, MATCH($A79, 'Round 4'!$A$12:$A$617, 0), 3)))))</f>
        <v>Complete</v>
      </c>
      <c r="U79" s="10" t="str">
        <f>IF('Round 4'!$A$4="Complete", "Complete", IF(T79="N/A", "N/A", IF(T79="No Transfer", T79, IF(INDEX('Ballot Data'!$1:$1048576, MATCH($A79, 'Ballot Data'!$A:$A, 0), MATCH(T79, 'Ballot Data'!$A$3:$U$3, 0))="", "Exhausted", INDEX('Ballot Data'!$1:$1048576, MATCH($A79, 'Ballot Data'!$A:$A, 0), MATCH(T79, 'Ballot Data'!$A$3:$U$3, 0))))))</f>
        <v>Complete</v>
      </c>
      <c r="V79" s="15" t="str">
        <f t="shared" si="14"/>
        <v>Complete</v>
      </c>
      <c r="W79" t="str">
        <f>IF(V79="Complete", V79, IF(V79="N/A", "N/A", INDEX('Ballot Data'!$1:$1048576, MATCH($A79, 'Ballot Data'!$A:$A, 0), MATCH(V79, 'Ballot Data'!$A$3:$T$3, 0))))</f>
        <v>Complete</v>
      </c>
      <c r="X79" t="str">
        <f>IF(V79="N/A", "N/A", IF(W79='Round 5'!$A$10, "Elected", IF(W79='Round 5'!$A$7, "Excluded", IF('Round 5'!$A$4="Complete", "Complete", "Viable"))))</f>
        <v>Complete</v>
      </c>
      <c r="Y79" s="21" t="str">
        <f>IF('Round 5'!$A$4="Complete", "Complete", IF(X79="N/A", "N/A", IF(X79="Viable", "No Transfer", IF(X79="Excluded", INDEX('Round 5'!$A$12:$M$617, MATCH($A79, 'Round 5'!$A$12:$A$617, 0), 3)))))</f>
        <v>Complete</v>
      </c>
      <c r="Z79" s="10" t="str">
        <f>IF('Round 5'!$A$4="Complete", "Complete", IF(Y79="N/A", "N/A", IF(Y79="No Transfer", Y79, IF(INDEX('Ballot Data'!$1:$1048576, MATCH($A79, 'Ballot Data'!$A:$A, 0), MATCH(Y79, 'Ballot Data'!$A$3:$U$3, 0))="", "Exhausted", INDEX('Ballot Data'!$1:$1048576, MATCH($A79, 'Ballot Data'!$A:$A, 0), MATCH(Y79, 'Ballot Data'!$A$3:$U$3, 0))))))</f>
        <v>Complete</v>
      </c>
      <c r="AA79" s="15" t="str">
        <f t="shared" si="15"/>
        <v>Complete</v>
      </c>
      <c r="AB79" t="str">
        <f>IF(AA79="Complete", AA79, IF(AA79="N/A", "N/A", INDEX('Ballot Data'!$1:$1048576, MATCH($A79, 'Ballot Data'!$A:$A, 0), MATCH(AA79, 'Ballot Data'!$A$3:$T$3, 0))))</f>
        <v>Complete</v>
      </c>
      <c r="AC79" t="str">
        <f>IF(AA79="N/A", "N/A", IF(AB79='Round 6'!$A$10, "Elected", IF(AB79='Round 6'!$A$7, "Excluded", IF('Round 6'!$A$4="Complete", "Complete", "Viable"))))</f>
        <v>Complete</v>
      </c>
      <c r="AD79" s="21" t="str">
        <f>IF('Round 6'!$A$4="Complete", "Complete", IF(AC79="N/A", "N/A", IF(AC79="Viable", "No Transfer", IF(AC79="Excluded", INDEX('Round 6'!$A$12:$M$617, MATCH($A79, 'Round 6'!$A$12:$A$617, 0), 3)))))</f>
        <v>Complete</v>
      </c>
      <c r="AE79" s="10" t="str">
        <f>IF('Round 6'!$A$4="Complete", "Complete", IF(AD79="N/A", "N/A", IF(AD79="No Transfer", AD79, IF(INDEX('Ballot Data'!$1:$1048576, MATCH($A79, 'Ballot Data'!$A:$A, 0), MATCH(AD79, 'Ballot Data'!$A$3:$U$3, 0))="", "Exhausted", INDEX('Ballot Data'!$1:$1048576, MATCH($A79, 'Ballot Data'!$A:$A, 0), MATCH(AD79, 'Ballot Data'!$A$3:$U$3, 0))))))</f>
        <v>Complete</v>
      </c>
      <c r="AF79" s="15" t="str">
        <f t="shared" si="16"/>
        <v>Complete</v>
      </c>
      <c r="AG79" t="str">
        <f>IF(AF79="Complete", AF79, IF(AF79="N/A", "N/A", INDEX('Ballot Data'!$1:$1048576, MATCH($A79, 'Ballot Data'!$A:$A, 0), MATCH(AF79, 'Ballot Data'!$A$3:$T$3, 0))))</f>
        <v>Complete</v>
      </c>
      <c r="AH79" t="str">
        <f>IF(AF79="N/A", "N/A", IF(AG79='Round 7'!$A$10, "Elected", IF(AG79='Round 7'!$A$7, "Excluded", IF('Round 7'!$A$4="Complete", "Complete", "Viable"))))</f>
        <v>Complete</v>
      </c>
      <c r="AI79" s="21" t="str">
        <f>IF('Round 7'!$A$4="Complete", "Complete", IF(AH79="N/A", "N/A", IF(AH79="Viable", "No Transfer", IF(AH79="Excluded", INDEX('Round 7'!$A$12:$M$617, MATCH($A79, 'Round 7'!$A$12:$A$617, 0), 3)))))</f>
        <v>Complete</v>
      </c>
      <c r="AJ79" s="10" t="str">
        <f>IF('Round 7'!$A$4="Complete", "Complete", IF(AI79="N/A", "N/A", IF(AI79="No Transfer", AI79, IF(INDEX('Ballot Data'!$1:$1048576, MATCH($A79, 'Ballot Data'!$A:$A, 0), MATCH(AI79, 'Ballot Data'!$A$3:$U$3, 0))="", "Exhausted", INDEX('Ballot Data'!$1:$1048576, MATCH($A79, 'Ballot Data'!$A:$A, 0), MATCH(AI79, 'Ballot Data'!$A$3:$U$3, 0))))))</f>
        <v>Complete</v>
      </c>
      <c r="AK79" s="15" t="str">
        <f t="shared" si="17"/>
        <v>Complete</v>
      </c>
      <c r="AL79" t="str">
        <f>IF(AK79="Complete", AK79, IF(AK79="N/A", "N/A", INDEX('Ballot Data'!$1:$1048576, MATCH($A79, 'Ballot Data'!$A:$A, 0), MATCH(AK79, 'Ballot Data'!$A$3:$T$3, 0))))</f>
        <v>Complete</v>
      </c>
      <c r="AM79" t="str">
        <f>IF(AK79="N/A", "N/A", IF(AL79='Round 8'!$A$10, "Elected", IF(AL79='Round 8'!$A$7, "Excluded", IF('Round 8'!$A$4="Complete", "Complete", "Viable"))))</f>
        <v>Complete</v>
      </c>
      <c r="AN79" s="21" t="str">
        <f>IF('Round 8'!$A$4="Complete", "Complete", IF(AM79="N/A", "N/A", IF(AM79="Viable", "No Transfer", IF(AM79="Excluded", INDEX('Round 8'!$A$12:$M$617, MATCH($A79, 'Round 8'!$A$12:$A$617, 0), 3)))))</f>
        <v>Complete</v>
      </c>
      <c r="AO79" s="10" t="str">
        <f>IF('Round 8'!$A$4="Complete", "Complete", IF(AN79="N/A", "N/A", IF(AN79="No Transfer", AN79, IF(INDEX('Ballot Data'!$1:$1048576, MATCH($A79, 'Ballot Data'!$A:$A, 0), MATCH(AN79, 'Ballot Data'!$A$3:$U$3, 0))="", "Exhausted", INDEX('Ballot Data'!$1:$1048576, MATCH($A79, 'Ballot Data'!$A:$A, 0), MATCH(AN79, 'Ballot Data'!$A$3:$U$3, 0))))))</f>
        <v>Complete</v>
      </c>
      <c r="AP79" s="15" t="str">
        <f t="shared" si="18"/>
        <v>Complete</v>
      </c>
      <c r="AQ79" t="str">
        <f>IF(AP79="Complete", AP79, IF(AP79="N/A", "N/A", INDEX('Ballot Data'!$1:$1048576, MATCH($A79, 'Ballot Data'!$A:$A, 0), MATCH(AP79, 'Ballot Data'!$A$3:$T$3, 0))))</f>
        <v>Complete</v>
      </c>
      <c r="AR79" t="str">
        <f>IF(AP79="N/A", "N/A", IF(AQ79='Round 9'!$A$10, "Elected", IF(AQ79='Round 9'!$A$7, "Excluded", IF('Round 9'!$A$4="Complete", "Complete", "Viable"))))</f>
        <v>Complete</v>
      </c>
      <c r="AS79" s="21" t="str">
        <f>IF('Round 9'!$A$4="Complete", "Complete", IF(AR79="N/A", "N/A", IF(AR79="Viable", "No Transfer", IF(AR79="Excluded", INDEX('Round 9'!$A$12:$M$617, MATCH($A79, 'Round 9'!$A$12:$A$617, 0), 3)))))</f>
        <v>Complete</v>
      </c>
      <c r="AT79" s="10" t="str">
        <f>IF('Round 9'!$A$4="Complete", "Complete", IF(AS79="N/A", "N/A", IF(AS79="No Transfer", AS79, IF(INDEX('Ballot Data'!$1:$1048576, MATCH($A79, 'Ballot Data'!$A:$A, 0), MATCH(AS79, 'Ballot Data'!$A$3:$U$3, 0))="", "Exhausted", INDEX('Ballot Data'!$1:$1048576, MATCH($A79, 'Ballot Data'!$A:$A, 0), MATCH(AS79, 'Ballot Data'!$A$3:$U$3, 0))))))</f>
        <v>Complete</v>
      </c>
      <c r="AU79" s="15" t="str">
        <f t="shared" si="19"/>
        <v>Complete</v>
      </c>
      <c r="AV79" t="str">
        <f>IF(AU79="Complete", AU79, IF(AU79="N/A", "N/A", INDEX('Ballot Data'!$1:$1048576, MATCH($A79, 'Ballot Data'!$A:$A, 0), MATCH(AU79, 'Ballot Data'!$A$3:$T$3, 0))))</f>
        <v>Complete</v>
      </c>
      <c r="AW79" t="str">
        <f>IF(AU79="N/A", "N/A", IF(AV79='Round 10'!$A$10, "Elected", IF(AV79='Round 10'!$A$7, "Excluded", IF('Round 10'!$A$4="Complete", "Complete", "Viable"))))</f>
        <v>Complete</v>
      </c>
      <c r="AX79" s="21" t="str">
        <f>IF('Round 10'!$A$4="Complete", "Complete", IF(AW79="N/A", "N/A", IF(AW79="Viable", "No Transfer", IF(AW79="Excluded", INDEX('Round 10'!$A$12:$M$617, MATCH($A79, 'Round 10'!$A$12:$A$617, 0), 3)))))</f>
        <v>Complete</v>
      </c>
      <c r="AY79" s="10" t="str">
        <f>IF('Round 10'!$A$4="Complete", "Complete", IF(AX79="N/A", "N/A", IF(AX79="No Transfer", AX79, IF(INDEX('Ballot Data'!$1:$1048576, MATCH($A79, 'Ballot Data'!$A:$A, 0), MATCH(AX79, 'Ballot Data'!$A$3:$U$3, 0))="", "Exhausted", INDEX('Ballot Data'!$1:$1048576, MATCH($A79, 'Ballot Data'!$A:$A, 0), MATCH(AX79, 'Ballot Data'!$A$3:$U$3, 0))))))</f>
        <v>Complete</v>
      </c>
    </row>
    <row r="80" spans="1:51" x14ac:dyDescent="0.25">
      <c r="A80">
        <f>'Ballot Data'!A81</f>
        <v>128</v>
      </c>
      <c r="B80">
        <v>1</v>
      </c>
      <c r="C80" t="str">
        <f>INDEX('Ballot Data'!$1:$1048576, MATCH($A80, 'Ballot Data'!$A:$A, 0), MATCH(B80, 'Ballot Data'!$A$3:$T$3, 0))</f>
        <v>Franklin Civantos</v>
      </c>
      <c r="D80" t="str">
        <f>IF(C80='Round 1'!$A$10, "Elected", IF(C80='Round 1'!$A$7, "Excluded", IF('Round 1'!$A$4="Complete", "Complete", "Viable")))</f>
        <v>Viable</v>
      </c>
      <c r="E80" s="21" t="str">
        <f>IF('Round 1'!$A$4="Complete", "Complete", IF(D80="N/A", "N/A", IF(D80="Viable", "No Transfer", IF(D80="Excluded", INDEX('Round 1'!$A$12:$M$617, MATCH($A80, 'Round 1'!$A$12:$A$617, 0), 3)))))</f>
        <v>No Transfer</v>
      </c>
      <c r="F80" s="10" t="str">
        <f>IF('Round 1'!$A$4="Complete", "Complete", IF(E80="N/A", "N/A", IF(E80="No Transfer", E80, IF(INDEX('Ballot Data'!$1:$1048576, MATCH($A80, 'Ballot Data'!$A:$A, 0), MATCH(E80, 'Ballot Data'!$A$3:$U$3, 0))="", "Exhausted", INDEX('Ballot Data'!$1:$1048576, MATCH($A80, 'Ballot Data'!$A:$A, 0), MATCH(E80, 'Ballot Data'!$A$3:$U$3, 0))))))</f>
        <v>No Transfer</v>
      </c>
      <c r="G80" s="15">
        <f t="shared" si="11"/>
        <v>1</v>
      </c>
      <c r="H80" t="str">
        <f>IF(G80="Complete", G80, IF(G80="N/A", "N/A", INDEX('Ballot Data'!$1:$1048576, MATCH($A80, 'Ballot Data'!$A:$A, 0), MATCH(G80, 'Ballot Data'!$A$3:$T$3, 0))))</f>
        <v>Franklin Civantos</v>
      </c>
      <c r="I80" t="str">
        <f>IF(G80="N/A", "N/A", IF(H80='Round 2'!$A$10, "Elected", IF(H80='Round 2'!$A$7, "Excluded", IF('Round 2'!$A$4="Complete", "Complete", "Viable"))))</f>
        <v>Viable</v>
      </c>
      <c r="J80" s="21" t="str">
        <f>IF('Round 2'!$A$4="Complete", "Complete", IF(I80="N/A", "N/A", IF(I80="Viable", "No Transfer", IF(I80="Excluded", INDEX('Round 2'!$A$12:$M$617, MATCH($A80, 'Round 2'!$A$12:$A$617, 0), 3)))))</f>
        <v>No Transfer</v>
      </c>
      <c r="K80" s="10" t="str">
        <f>IF('Round 2'!$A$4="Complete", "Complete", IF(J80="N/A", "N/A", IF(J80="No Transfer", J80, IF(INDEX('Ballot Data'!$1:$1048576, MATCH($A80, 'Ballot Data'!$A:$A, 0), MATCH(J80, 'Ballot Data'!$A$3:$U$3, 0))="", "Exhausted", INDEX('Ballot Data'!$1:$1048576, MATCH($A80, 'Ballot Data'!$A:$A, 0), MATCH(J80, 'Ballot Data'!$A$3:$U$3, 0))))))</f>
        <v>No Transfer</v>
      </c>
      <c r="L80" s="15">
        <f t="shared" si="12"/>
        <v>1</v>
      </c>
      <c r="M80" t="str">
        <f>IF(L80="Complete", L80, IF(L80="N/A", "N/A", INDEX('Ballot Data'!$1:$1048576, MATCH($A80, 'Ballot Data'!$A:$A, 0), MATCH(L80, 'Ballot Data'!$A$3:$T$3, 0))))</f>
        <v>Franklin Civantos</v>
      </c>
      <c r="N80" t="str">
        <f>IF(L80="N/A", "N/A", IF(M80='Round 3'!$A$10, "Elected", IF(M80='Round 3'!$A$7, "Excluded", IF('Round 3'!$A$4="Complete", "Complete", "Viable"))))</f>
        <v>Elected</v>
      </c>
      <c r="O80" s="21" t="str">
        <f>IF('Round 3'!$A$4="Complete", "Complete", IF(N80="N/A", "N/A", IF(N80="Viable", "No Transfer", IF(N80="Excluded", INDEX('Round 3'!$A$12:$M$617, MATCH($A80, 'Round 3'!$A$12:$A$617, 0), 3)))))</f>
        <v>Complete</v>
      </c>
      <c r="P80" s="10" t="str">
        <f>IF('Round 3'!$A$4="Complete", "Complete", IF(O80="N/A", "N/A", IF(O80="No Transfer", O80, IF(INDEX('Ballot Data'!$1:$1048576, MATCH($A80, 'Ballot Data'!$A:$A, 0), MATCH(O80, 'Ballot Data'!$A$3:$U$3, 0))="", "Exhausted", INDEX('Ballot Data'!$1:$1048576, MATCH($A80, 'Ballot Data'!$A:$A, 0), MATCH(O80, 'Ballot Data'!$A$3:$U$3, 0))))))</f>
        <v>Complete</v>
      </c>
      <c r="Q80" s="15" t="str">
        <f t="shared" si="13"/>
        <v>Complete</v>
      </c>
      <c r="R80" t="str">
        <f>IF(Q80="Complete", Q80, IF(Q80="N/A", "N/A", INDEX('Ballot Data'!$1:$1048576, MATCH($A80, 'Ballot Data'!$A:$A, 0), MATCH(Q80, 'Ballot Data'!$A$3:$T$3, 0))))</f>
        <v>Complete</v>
      </c>
      <c r="S80" t="str">
        <f>IF(Q80="N/A", "N/A", IF(R80='Round 4'!$A$10, "Elected", IF(R80='Round 4'!$A$7, "Excluded", IF('Round 4'!$A$4="Complete", "Complete", "Viable"))))</f>
        <v>Complete</v>
      </c>
      <c r="T80" s="21" t="str">
        <f>IF('Round 4'!$A$4="Complete", "Complete", IF(S80="N/A", "N/A", IF(S80="Viable", "No Transfer", IF(S80="Excluded", INDEX('Round 4'!$A$12:$M$617, MATCH($A80, 'Round 4'!$A$12:$A$617, 0), 3)))))</f>
        <v>Complete</v>
      </c>
      <c r="U80" s="10" t="str">
        <f>IF('Round 4'!$A$4="Complete", "Complete", IF(T80="N/A", "N/A", IF(T80="No Transfer", T80, IF(INDEX('Ballot Data'!$1:$1048576, MATCH($A80, 'Ballot Data'!$A:$A, 0), MATCH(T80, 'Ballot Data'!$A$3:$U$3, 0))="", "Exhausted", INDEX('Ballot Data'!$1:$1048576, MATCH($A80, 'Ballot Data'!$A:$A, 0), MATCH(T80, 'Ballot Data'!$A$3:$U$3, 0))))))</f>
        <v>Complete</v>
      </c>
      <c r="V80" s="15" t="str">
        <f t="shared" si="14"/>
        <v>Complete</v>
      </c>
      <c r="W80" t="str">
        <f>IF(V80="Complete", V80, IF(V80="N/A", "N/A", INDEX('Ballot Data'!$1:$1048576, MATCH($A80, 'Ballot Data'!$A:$A, 0), MATCH(V80, 'Ballot Data'!$A$3:$T$3, 0))))</f>
        <v>Complete</v>
      </c>
      <c r="X80" t="str">
        <f>IF(V80="N/A", "N/A", IF(W80='Round 5'!$A$10, "Elected", IF(W80='Round 5'!$A$7, "Excluded", IF('Round 5'!$A$4="Complete", "Complete", "Viable"))))</f>
        <v>Complete</v>
      </c>
      <c r="Y80" s="21" t="str">
        <f>IF('Round 5'!$A$4="Complete", "Complete", IF(X80="N/A", "N/A", IF(X80="Viable", "No Transfer", IF(X80="Excluded", INDEX('Round 5'!$A$12:$M$617, MATCH($A80, 'Round 5'!$A$12:$A$617, 0), 3)))))</f>
        <v>Complete</v>
      </c>
      <c r="Z80" s="10" t="str">
        <f>IF('Round 5'!$A$4="Complete", "Complete", IF(Y80="N/A", "N/A", IF(Y80="No Transfer", Y80, IF(INDEX('Ballot Data'!$1:$1048576, MATCH($A80, 'Ballot Data'!$A:$A, 0), MATCH(Y80, 'Ballot Data'!$A$3:$U$3, 0))="", "Exhausted", INDEX('Ballot Data'!$1:$1048576, MATCH($A80, 'Ballot Data'!$A:$A, 0), MATCH(Y80, 'Ballot Data'!$A$3:$U$3, 0))))))</f>
        <v>Complete</v>
      </c>
      <c r="AA80" s="15" t="str">
        <f t="shared" si="15"/>
        <v>Complete</v>
      </c>
      <c r="AB80" t="str">
        <f>IF(AA80="Complete", AA80, IF(AA80="N/A", "N/A", INDEX('Ballot Data'!$1:$1048576, MATCH($A80, 'Ballot Data'!$A:$A, 0), MATCH(AA80, 'Ballot Data'!$A$3:$T$3, 0))))</f>
        <v>Complete</v>
      </c>
      <c r="AC80" t="str">
        <f>IF(AA80="N/A", "N/A", IF(AB80='Round 6'!$A$10, "Elected", IF(AB80='Round 6'!$A$7, "Excluded", IF('Round 6'!$A$4="Complete", "Complete", "Viable"))))</f>
        <v>Complete</v>
      </c>
      <c r="AD80" s="21" t="str">
        <f>IF('Round 6'!$A$4="Complete", "Complete", IF(AC80="N/A", "N/A", IF(AC80="Viable", "No Transfer", IF(AC80="Excluded", INDEX('Round 6'!$A$12:$M$617, MATCH($A80, 'Round 6'!$A$12:$A$617, 0), 3)))))</f>
        <v>Complete</v>
      </c>
      <c r="AE80" s="10" t="str">
        <f>IF('Round 6'!$A$4="Complete", "Complete", IF(AD80="N/A", "N/A", IF(AD80="No Transfer", AD80, IF(INDEX('Ballot Data'!$1:$1048576, MATCH($A80, 'Ballot Data'!$A:$A, 0), MATCH(AD80, 'Ballot Data'!$A$3:$U$3, 0))="", "Exhausted", INDEX('Ballot Data'!$1:$1048576, MATCH($A80, 'Ballot Data'!$A:$A, 0), MATCH(AD80, 'Ballot Data'!$A$3:$U$3, 0))))))</f>
        <v>Complete</v>
      </c>
      <c r="AF80" s="15" t="str">
        <f t="shared" si="16"/>
        <v>Complete</v>
      </c>
      <c r="AG80" t="str">
        <f>IF(AF80="Complete", AF80, IF(AF80="N/A", "N/A", INDEX('Ballot Data'!$1:$1048576, MATCH($A80, 'Ballot Data'!$A:$A, 0), MATCH(AF80, 'Ballot Data'!$A$3:$T$3, 0))))</f>
        <v>Complete</v>
      </c>
      <c r="AH80" t="str">
        <f>IF(AF80="N/A", "N/A", IF(AG80='Round 7'!$A$10, "Elected", IF(AG80='Round 7'!$A$7, "Excluded", IF('Round 7'!$A$4="Complete", "Complete", "Viable"))))</f>
        <v>Complete</v>
      </c>
      <c r="AI80" s="21" t="str">
        <f>IF('Round 7'!$A$4="Complete", "Complete", IF(AH80="N/A", "N/A", IF(AH80="Viable", "No Transfer", IF(AH80="Excluded", INDEX('Round 7'!$A$12:$M$617, MATCH($A80, 'Round 7'!$A$12:$A$617, 0), 3)))))</f>
        <v>Complete</v>
      </c>
      <c r="AJ80" s="10" t="str">
        <f>IF('Round 7'!$A$4="Complete", "Complete", IF(AI80="N/A", "N/A", IF(AI80="No Transfer", AI80, IF(INDEX('Ballot Data'!$1:$1048576, MATCH($A80, 'Ballot Data'!$A:$A, 0), MATCH(AI80, 'Ballot Data'!$A$3:$U$3, 0))="", "Exhausted", INDEX('Ballot Data'!$1:$1048576, MATCH($A80, 'Ballot Data'!$A:$A, 0), MATCH(AI80, 'Ballot Data'!$A$3:$U$3, 0))))))</f>
        <v>Complete</v>
      </c>
      <c r="AK80" s="15" t="str">
        <f t="shared" si="17"/>
        <v>Complete</v>
      </c>
      <c r="AL80" t="str">
        <f>IF(AK80="Complete", AK80, IF(AK80="N/A", "N/A", INDEX('Ballot Data'!$1:$1048576, MATCH($A80, 'Ballot Data'!$A:$A, 0), MATCH(AK80, 'Ballot Data'!$A$3:$T$3, 0))))</f>
        <v>Complete</v>
      </c>
      <c r="AM80" t="str">
        <f>IF(AK80="N/A", "N/A", IF(AL80='Round 8'!$A$10, "Elected", IF(AL80='Round 8'!$A$7, "Excluded", IF('Round 8'!$A$4="Complete", "Complete", "Viable"))))</f>
        <v>Complete</v>
      </c>
      <c r="AN80" s="21" t="str">
        <f>IF('Round 8'!$A$4="Complete", "Complete", IF(AM80="N/A", "N/A", IF(AM80="Viable", "No Transfer", IF(AM80="Excluded", INDEX('Round 8'!$A$12:$M$617, MATCH($A80, 'Round 8'!$A$12:$A$617, 0), 3)))))</f>
        <v>Complete</v>
      </c>
      <c r="AO80" s="10" t="str">
        <f>IF('Round 8'!$A$4="Complete", "Complete", IF(AN80="N/A", "N/A", IF(AN80="No Transfer", AN80, IF(INDEX('Ballot Data'!$1:$1048576, MATCH($A80, 'Ballot Data'!$A:$A, 0), MATCH(AN80, 'Ballot Data'!$A$3:$U$3, 0))="", "Exhausted", INDEX('Ballot Data'!$1:$1048576, MATCH($A80, 'Ballot Data'!$A:$A, 0), MATCH(AN80, 'Ballot Data'!$A$3:$U$3, 0))))))</f>
        <v>Complete</v>
      </c>
      <c r="AP80" s="15" t="str">
        <f t="shared" si="18"/>
        <v>Complete</v>
      </c>
      <c r="AQ80" t="str">
        <f>IF(AP80="Complete", AP80, IF(AP80="N/A", "N/A", INDEX('Ballot Data'!$1:$1048576, MATCH($A80, 'Ballot Data'!$A:$A, 0), MATCH(AP80, 'Ballot Data'!$A$3:$T$3, 0))))</f>
        <v>Complete</v>
      </c>
      <c r="AR80" t="str">
        <f>IF(AP80="N/A", "N/A", IF(AQ80='Round 9'!$A$10, "Elected", IF(AQ80='Round 9'!$A$7, "Excluded", IF('Round 9'!$A$4="Complete", "Complete", "Viable"))))</f>
        <v>Complete</v>
      </c>
      <c r="AS80" s="21" t="str">
        <f>IF('Round 9'!$A$4="Complete", "Complete", IF(AR80="N/A", "N/A", IF(AR80="Viable", "No Transfer", IF(AR80="Excluded", INDEX('Round 9'!$A$12:$M$617, MATCH($A80, 'Round 9'!$A$12:$A$617, 0), 3)))))</f>
        <v>Complete</v>
      </c>
      <c r="AT80" s="10" t="str">
        <f>IF('Round 9'!$A$4="Complete", "Complete", IF(AS80="N/A", "N/A", IF(AS80="No Transfer", AS80, IF(INDEX('Ballot Data'!$1:$1048576, MATCH($A80, 'Ballot Data'!$A:$A, 0), MATCH(AS80, 'Ballot Data'!$A$3:$U$3, 0))="", "Exhausted", INDEX('Ballot Data'!$1:$1048576, MATCH($A80, 'Ballot Data'!$A:$A, 0), MATCH(AS80, 'Ballot Data'!$A$3:$U$3, 0))))))</f>
        <v>Complete</v>
      </c>
      <c r="AU80" s="15" t="str">
        <f t="shared" si="19"/>
        <v>Complete</v>
      </c>
      <c r="AV80" t="str">
        <f>IF(AU80="Complete", AU80, IF(AU80="N/A", "N/A", INDEX('Ballot Data'!$1:$1048576, MATCH($A80, 'Ballot Data'!$A:$A, 0), MATCH(AU80, 'Ballot Data'!$A$3:$T$3, 0))))</f>
        <v>Complete</v>
      </c>
      <c r="AW80" t="str">
        <f>IF(AU80="N/A", "N/A", IF(AV80='Round 10'!$A$10, "Elected", IF(AV80='Round 10'!$A$7, "Excluded", IF('Round 10'!$A$4="Complete", "Complete", "Viable"))))</f>
        <v>Complete</v>
      </c>
      <c r="AX80" s="21" t="str">
        <f>IF('Round 10'!$A$4="Complete", "Complete", IF(AW80="N/A", "N/A", IF(AW80="Viable", "No Transfer", IF(AW80="Excluded", INDEX('Round 10'!$A$12:$M$617, MATCH($A80, 'Round 10'!$A$12:$A$617, 0), 3)))))</f>
        <v>Complete</v>
      </c>
      <c r="AY80" s="10" t="str">
        <f>IF('Round 10'!$A$4="Complete", "Complete", IF(AX80="N/A", "N/A", IF(AX80="No Transfer", AX80, IF(INDEX('Ballot Data'!$1:$1048576, MATCH($A80, 'Ballot Data'!$A:$A, 0), MATCH(AX80, 'Ballot Data'!$A$3:$U$3, 0))="", "Exhausted", INDEX('Ballot Data'!$1:$1048576, MATCH($A80, 'Ballot Data'!$A:$A, 0), MATCH(AX80, 'Ballot Data'!$A$3:$U$3, 0))))))</f>
        <v>Complete</v>
      </c>
    </row>
    <row r="81" spans="1:51" x14ac:dyDescent="0.25">
      <c r="A81">
        <f>'Ballot Data'!A82</f>
        <v>354</v>
      </c>
      <c r="B81">
        <v>1</v>
      </c>
      <c r="C81" t="str">
        <f>INDEX('Ballot Data'!$1:$1048576, MATCH($A81, 'Ballot Data'!$A:$A, 0), MATCH(B81, 'Ballot Data'!$A$3:$T$3, 0))</f>
        <v>Franklin Civantos</v>
      </c>
      <c r="D81" t="str">
        <f>IF(C81='Round 1'!$A$10, "Elected", IF(C81='Round 1'!$A$7, "Excluded", IF('Round 1'!$A$4="Complete", "Complete", "Viable")))</f>
        <v>Viable</v>
      </c>
      <c r="E81" s="21" t="str">
        <f>IF('Round 1'!$A$4="Complete", "Complete", IF(D81="N/A", "N/A", IF(D81="Viable", "No Transfer", IF(D81="Excluded", INDEX('Round 1'!$A$12:$M$617, MATCH($A81, 'Round 1'!$A$12:$A$617, 0), 3)))))</f>
        <v>No Transfer</v>
      </c>
      <c r="F81" s="10" t="str">
        <f>IF('Round 1'!$A$4="Complete", "Complete", IF(E81="N/A", "N/A", IF(E81="No Transfer", E81, IF(INDEX('Ballot Data'!$1:$1048576, MATCH($A81, 'Ballot Data'!$A:$A, 0), MATCH(E81, 'Ballot Data'!$A$3:$U$3, 0))="", "Exhausted", INDEX('Ballot Data'!$1:$1048576, MATCH($A81, 'Ballot Data'!$A:$A, 0), MATCH(E81, 'Ballot Data'!$A$3:$U$3, 0))))))</f>
        <v>No Transfer</v>
      </c>
      <c r="G81" s="15">
        <f t="shared" si="11"/>
        <v>1</v>
      </c>
      <c r="H81" t="str">
        <f>IF(G81="Complete", G81, IF(G81="N/A", "N/A", INDEX('Ballot Data'!$1:$1048576, MATCH($A81, 'Ballot Data'!$A:$A, 0), MATCH(G81, 'Ballot Data'!$A$3:$T$3, 0))))</f>
        <v>Franklin Civantos</v>
      </c>
      <c r="I81" t="str">
        <f>IF(G81="N/A", "N/A", IF(H81='Round 2'!$A$10, "Elected", IF(H81='Round 2'!$A$7, "Excluded", IF('Round 2'!$A$4="Complete", "Complete", "Viable"))))</f>
        <v>Viable</v>
      </c>
      <c r="J81" s="21" t="str">
        <f>IF('Round 2'!$A$4="Complete", "Complete", IF(I81="N/A", "N/A", IF(I81="Viable", "No Transfer", IF(I81="Excluded", INDEX('Round 2'!$A$12:$M$617, MATCH($A81, 'Round 2'!$A$12:$A$617, 0), 3)))))</f>
        <v>No Transfer</v>
      </c>
      <c r="K81" s="10" t="str">
        <f>IF('Round 2'!$A$4="Complete", "Complete", IF(J81="N/A", "N/A", IF(J81="No Transfer", J81, IF(INDEX('Ballot Data'!$1:$1048576, MATCH($A81, 'Ballot Data'!$A:$A, 0), MATCH(J81, 'Ballot Data'!$A$3:$U$3, 0))="", "Exhausted", INDEX('Ballot Data'!$1:$1048576, MATCH($A81, 'Ballot Data'!$A:$A, 0), MATCH(J81, 'Ballot Data'!$A$3:$U$3, 0))))))</f>
        <v>No Transfer</v>
      </c>
      <c r="L81" s="15">
        <f t="shared" si="12"/>
        <v>1</v>
      </c>
      <c r="M81" t="str">
        <f>IF(L81="Complete", L81, IF(L81="N/A", "N/A", INDEX('Ballot Data'!$1:$1048576, MATCH($A81, 'Ballot Data'!$A:$A, 0), MATCH(L81, 'Ballot Data'!$A$3:$T$3, 0))))</f>
        <v>Franklin Civantos</v>
      </c>
      <c r="N81" t="str">
        <f>IF(L81="N/A", "N/A", IF(M81='Round 3'!$A$10, "Elected", IF(M81='Round 3'!$A$7, "Excluded", IF('Round 3'!$A$4="Complete", "Complete", "Viable"))))</f>
        <v>Elected</v>
      </c>
      <c r="O81" s="21" t="str">
        <f>IF('Round 3'!$A$4="Complete", "Complete", IF(N81="N/A", "N/A", IF(N81="Viable", "No Transfer", IF(N81="Excluded", INDEX('Round 3'!$A$12:$M$617, MATCH($A81, 'Round 3'!$A$12:$A$617, 0), 3)))))</f>
        <v>Complete</v>
      </c>
      <c r="P81" s="10" t="str">
        <f>IF('Round 3'!$A$4="Complete", "Complete", IF(O81="N/A", "N/A", IF(O81="No Transfer", O81, IF(INDEX('Ballot Data'!$1:$1048576, MATCH($A81, 'Ballot Data'!$A:$A, 0), MATCH(O81, 'Ballot Data'!$A$3:$U$3, 0))="", "Exhausted", INDEX('Ballot Data'!$1:$1048576, MATCH($A81, 'Ballot Data'!$A:$A, 0), MATCH(O81, 'Ballot Data'!$A$3:$U$3, 0))))))</f>
        <v>Complete</v>
      </c>
      <c r="Q81" s="15" t="str">
        <f t="shared" si="13"/>
        <v>Complete</v>
      </c>
      <c r="R81" t="str">
        <f>IF(Q81="Complete", Q81, IF(Q81="N/A", "N/A", INDEX('Ballot Data'!$1:$1048576, MATCH($A81, 'Ballot Data'!$A:$A, 0), MATCH(Q81, 'Ballot Data'!$A$3:$T$3, 0))))</f>
        <v>Complete</v>
      </c>
      <c r="S81" t="str">
        <f>IF(Q81="N/A", "N/A", IF(R81='Round 4'!$A$10, "Elected", IF(R81='Round 4'!$A$7, "Excluded", IF('Round 4'!$A$4="Complete", "Complete", "Viable"))))</f>
        <v>Complete</v>
      </c>
      <c r="T81" s="21" t="str">
        <f>IF('Round 4'!$A$4="Complete", "Complete", IF(S81="N/A", "N/A", IF(S81="Viable", "No Transfer", IF(S81="Excluded", INDEX('Round 4'!$A$12:$M$617, MATCH($A81, 'Round 4'!$A$12:$A$617, 0), 3)))))</f>
        <v>Complete</v>
      </c>
      <c r="U81" s="10" t="str">
        <f>IF('Round 4'!$A$4="Complete", "Complete", IF(T81="N/A", "N/A", IF(T81="No Transfer", T81, IF(INDEX('Ballot Data'!$1:$1048576, MATCH($A81, 'Ballot Data'!$A:$A, 0), MATCH(T81, 'Ballot Data'!$A$3:$U$3, 0))="", "Exhausted", INDEX('Ballot Data'!$1:$1048576, MATCH($A81, 'Ballot Data'!$A:$A, 0), MATCH(T81, 'Ballot Data'!$A$3:$U$3, 0))))))</f>
        <v>Complete</v>
      </c>
      <c r="V81" s="15" t="str">
        <f t="shared" si="14"/>
        <v>Complete</v>
      </c>
      <c r="W81" t="str">
        <f>IF(V81="Complete", V81, IF(V81="N/A", "N/A", INDEX('Ballot Data'!$1:$1048576, MATCH($A81, 'Ballot Data'!$A:$A, 0), MATCH(V81, 'Ballot Data'!$A$3:$T$3, 0))))</f>
        <v>Complete</v>
      </c>
      <c r="X81" t="str">
        <f>IF(V81="N/A", "N/A", IF(W81='Round 5'!$A$10, "Elected", IF(W81='Round 5'!$A$7, "Excluded", IF('Round 5'!$A$4="Complete", "Complete", "Viable"))))</f>
        <v>Complete</v>
      </c>
      <c r="Y81" s="21" t="str">
        <f>IF('Round 5'!$A$4="Complete", "Complete", IF(X81="N/A", "N/A", IF(X81="Viable", "No Transfer", IF(X81="Excluded", INDEX('Round 5'!$A$12:$M$617, MATCH($A81, 'Round 5'!$A$12:$A$617, 0), 3)))))</f>
        <v>Complete</v>
      </c>
      <c r="Z81" s="10" t="str">
        <f>IF('Round 5'!$A$4="Complete", "Complete", IF(Y81="N/A", "N/A", IF(Y81="No Transfer", Y81, IF(INDEX('Ballot Data'!$1:$1048576, MATCH($A81, 'Ballot Data'!$A:$A, 0), MATCH(Y81, 'Ballot Data'!$A$3:$U$3, 0))="", "Exhausted", INDEX('Ballot Data'!$1:$1048576, MATCH($A81, 'Ballot Data'!$A:$A, 0), MATCH(Y81, 'Ballot Data'!$A$3:$U$3, 0))))))</f>
        <v>Complete</v>
      </c>
      <c r="AA81" s="15" t="str">
        <f t="shared" si="15"/>
        <v>Complete</v>
      </c>
      <c r="AB81" t="str">
        <f>IF(AA81="Complete", AA81, IF(AA81="N/A", "N/A", INDEX('Ballot Data'!$1:$1048576, MATCH($A81, 'Ballot Data'!$A:$A, 0), MATCH(AA81, 'Ballot Data'!$A$3:$T$3, 0))))</f>
        <v>Complete</v>
      </c>
      <c r="AC81" t="str">
        <f>IF(AA81="N/A", "N/A", IF(AB81='Round 6'!$A$10, "Elected", IF(AB81='Round 6'!$A$7, "Excluded", IF('Round 6'!$A$4="Complete", "Complete", "Viable"))))</f>
        <v>Complete</v>
      </c>
      <c r="AD81" s="21" t="str">
        <f>IF('Round 6'!$A$4="Complete", "Complete", IF(AC81="N/A", "N/A", IF(AC81="Viable", "No Transfer", IF(AC81="Excluded", INDEX('Round 6'!$A$12:$M$617, MATCH($A81, 'Round 6'!$A$12:$A$617, 0), 3)))))</f>
        <v>Complete</v>
      </c>
      <c r="AE81" s="10" t="str">
        <f>IF('Round 6'!$A$4="Complete", "Complete", IF(AD81="N/A", "N/A", IF(AD81="No Transfer", AD81, IF(INDEX('Ballot Data'!$1:$1048576, MATCH($A81, 'Ballot Data'!$A:$A, 0), MATCH(AD81, 'Ballot Data'!$A$3:$U$3, 0))="", "Exhausted", INDEX('Ballot Data'!$1:$1048576, MATCH($A81, 'Ballot Data'!$A:$A, 0), MATCH(AD81, 'Ballot Data'!$A$3:$U$3, 0))))))</f>
        <v>Complete</v>
      </c>
      <c r="AF81" s="15" t="str">
        <f t="shared" si="16"/>
        <v>Complete</v>
      </c>
      <c r="AG81" t="str">
        <f>IF(AF81="Complete", AF81, IF(AF81="N/A", "N/A", INDEX('Ballot Data'!$1:$1048576, MATCH($A81, 'Ballot Data'!$A:$A, 0), MATCH(AF81, 'Ballot Data'!$A$3:$T$3, 0))))</f>
        <v>Complete</v>
      </c>
      <c r="AH81" t="str">
        <f>IF(AF81="N/A", "N/A", IF(AG81='Round 7'!$A$10, "Elected", IF(AG81='Round 7'!$A$7, "Excluded", IF('Round 7'!$A$4="Complete", "Complete", "Viable"))))</f>
        <v>Complete</v>
      </c>
      <c r="AI81" s="21" t="str">
        <f>IF('Round 7'!$A$4="Complete", "Complete", IF(AH81="N/A", "N/A", IF(AH81="Viable", "No Transfer", IF(AH81="Excluded", INDEX('Round 7'!$A$12:$M$617, MATCH($A81, 'Round 7'!$A$12:$A$617, 0), 3)))))</f>
        <v>Complete</v>
      </c>
      <c r="AJ81" s="10" t="str">
        <f>IF('Round 7'!$A$4="Complete", "Complete", IF(AI81="N/A", "N/A", IF(AI81="No Transfer", AI81, IF(INDEX('Ballot Data'!$1:$1048576, MATCH($A81, 'Ballot Data'!$A:$A, 0), MATCH(AI81, 'Ballot Data'!$A$3:$U$3, 0))="", "Exhausted", INDEX('Ballot Data'!$1:$1048576, MATCH($A81, 'Ballot Data'!$A:$A, 0), MATCH(AI81, 'Ballot Data'!$A$3:$U$3, 0))))))</f>
        <v>Complete</v>
      </c>
      <c r="AK81" s="15" t="str">
        <f t="shared" si="17"/>
        <v>Complete</v>
      </c>
      <c r="AL81" t="str">
        <f>IF(AK81="Complete", AK81, IF(AK81="N/A", "N/A", INDEX('Ballot Data'!$1:$1048576, MATCH($A81, 'Ballot Data'!$A:$A, 0), MATCH(AK81, 'Ballot Data'!$A$3:$T$3, 0))))</f>
        <v>Complete</v>
      </c>
      <c r="AM81" t="str">
        <f>IF(AK81="N/A", "N/A", IF(AL81='Round 8'!$A$10, "Elected", IF(AL81='Round 8'!$A$7, "Excluded", IF('Round 8'!$A$4="Complete", "Complete", "Viable"))))</f>
        <v>Complete</v>
      </c>
      <c r="AN81" s="21" t="str">
        <f>IF('Round 8'!$A$4="Complete", "Complete", IF(AM81="N/A", "N/A", IF(AM81="Viable", "No Transfer", IF(AM81="Excluded", INDEX('Round 8'!$A$12:$M$617, MATCH($A81, 'Round 8'!$A$12:$A$617, 0), 3)))))</f>
        <v>Complete</v>
      </c>
      <c r="AO81" s="10" t="str">
        <f>IF('Round 8'!$A$4="Complete", "Complete", IF(AN81="N/A", "N/A", IF(AN81="No Transfer", AN81, IF(INDEX('Ballot Data'!$1:$1048576, MATCH($A81, 'Ballot Data'!$A:$A, 0), MATCH(AN81, 'Ballot Data'!$A$3:$U$3, 0))="", "Exhausted", INDEX('Ballot Data'!$1:$1048576, MATCH($A81, 'Ballot Data'!$A:$A, 0), MATCH(AN81, 'Ballot Data'!$A$3:$U$3, 0))))))</f>
        <v>Complete</v>
      </c>
      <c r="AP81" s="15" t="str">
        <f t="shared" si="18"/>
        <v>Complete</v>
      </c>
      <c r="AQ81" t="str">
        <f>IF(AP81="Complete", AP81, IF(AP81="N/A", "N/A", INDEX('Ballot Data'!$1:$1048576, MATCH($A81, 'Ballot Data'!$A:$A, 0), MATCH(AP81, 'Ballot Data'!$A$3:$T$3, 0))))</f>
        <v>Complete</v>
      </c>
      <c r="AR81" t="str">
        <f>IF(AP81="N/A", "N/A", IF(AQ81='Round 9'!$A$10, "Elected", IF(AQ81='Round 9'!$A$7, "Excluded", IF('Round 9'!$A$4="Complete", "Complete", "Viable"))))</f>
        <v>Complete</v>
      </c>
      <c r="AS81" s="21" t="str">
        <f>IF('Round 9'!$A$4="Complete", "Complete", IF(AR81="N/A", "N/A", IF(AR81="Viable", "No Transfer", IF(AR81="Excluded", INDEX('Round 9'!$A$12:$M$617, MATCH($A81, 'Round 9'!$A$12:$A$617, 0), 3)))))</f>
        <v>Complete</v>
      </c>
      <c r="AT81" s="10" t="str">
        <f>IF('Round 9'!$A$4="Complete", "Complete", IF(AS81="N/A", "N/A", IF(AS81="No Transfer", AS81, IF(INDEX('Ballot Data'!$1:$1048576, MATCH($A81, 'Ballot Data'!$A:$A, 0), MATCH(AS81, 'Ballot Data'!$A$3:$U$3, 0))="", "Exhausted", INDEX('Ballot Data'!$1:$1048576, MATCH($A81, 'Ballot Data'!$A:$A, 0), MATCH(AS81, 'Ballot Data'!$A$3:$U$3, 0))))))</f>
        <v>Complete</v>
      </c>
      <c r="AU81" s="15" t="str">
        <f t="shared" si="19"/>
        <v>Complete</v>
      </c>
      <c r="AV81" t="str">
        <f>IF(AU81="Complete", AU81, IF(AU81="N/A", "N/A", INDEX('Ballot Data'!$1:$1048576, MATCH($A81, 'Ballot Data'!$A:$A, 0), MATCH(AU81, 'Ballot Data'!$A$3:$T$3, 0))))</f>
        <v>Complete</v>
      </c>
      <c r="AW81" t="str">
        <f>IF(AU81="N/A", "N/A", IF(AV81='Round 10'!$A$10, "Elected", IF(AV81='Round 10'!$A$7, "Excluded", IF('Round 10'!$A$4="Complete", "Complete", "Viable"))))</f>
        <v>Complete</v>
      </c>
      <c r="AX81" s="21" t="str">
        <f>IF('Round 10'!$A$4="Complete", "Complete", IF(AW81="N/A", "N/A", IF(AW81="Viable", "No Transfer", IF(AW81="Excluded", INDEX('Round 10'!$A$12:$M$617, MATCH($A81, 'Round 10'!$A$12:$A$617, 0), 3)))))</f>
        <v>Complete</v>
      </c>
      <c r="AY81" s="10" t="str">
        <f>IF('Round 10'!$A$4="Complete", "Complete", IF(AX81="N/A", "N/A", IF(AX81="No Transfer", AX81, IF(INDEX('Ballot Data'!$1:$1048576, MATCH($A81, 'Ballot Data'!$A:$A, 0), MATCH(AX81, 'Ballot Data'!$A$3:$U$3, 0))="", "Exhausted", INDEX('Ballot Data'!$1:$1048576, MATCH($A81, 'Ballot Data'!$A:$A, 0), MATCH(AX81, 'Ballot Data'!$A$3:$U$3, 0))))))</f>
        <v>Complete</v>
      </c>
    </row>
    <row r="82" spans="1:51" x14ac:dyDescent="0.25">
      <c r="A82">
        <f>'Ballot Data'!A83</f>
        <v>433</v>
      </c>
      <c r="B82">
        <v>1</v>
      </c>
      <c r="C82" t="str">
        <f>INDEX('Ballot Data'!$1:$1048576, MATCH($A82, 'Ballot Data'!$A:$A, 0), MATCH(B82, 'Ballot Data'!$A$3:$T$3, 0))</f>
        <v>Debbie Ajagbe</v>
      </c>
      <c r="D82" t="str">
        <f>IF(C82='Round 1'!$A$10, "Elected", IF(C82='Round 1'!$A$7, "Excluded", IF('Round 1'!$A$4="Complete", "Complete", "Viable")))</f>
        <v>Excluded</v>
      </c>
      <c r="E82" s="21">
        <f>IF('Round 1'!$A$4="Complete", "Complete", IF(D82="N/A", "N/A", IF(D82="Viable", "No Transfer", IF(D82="Excluded", INDEX('Round 1'!$A$12:$M$617, MATCH($A82, 'Round 1'!$A$12:$A$617, 0), 3)))))</f>
        <v>2</v>
      </c>
      <c r="F82" s="10" t="str">
        <f>IF('Round 1'!$A$4="Complete", "Complete", IF(E82="N/A", "N/A", IF(E82="No Transfer", E82, IF(INDEX('Ballot Data'!$1:$1048576, MATCH($A82, 'Ballot Data'!$A:$A, 0), MATCH(E82, 'Ballot Data'!$A$3:$U$3, 0))="", "Exhausted", INDEX('Ballot Data'!$1:$1048576, MATCH($A82, 'Ballot Data'!$A:$A, 0), MATCH(E82, 'Ballot Data'!$A$3:$U$3, 0))))))</f>
        <v>Franklin Civantos</v>
      </c>
      <c r="G82" s="15">
        <f t="shared" si="11"/>
        <v>2</v>
      </c>
      <c r="H82" t="str">
        <f>IF(G82="Complete", G82, IF(G82="N/A", "N/A", INDEX('Ballot Data'!$1:$1048576, MATCH($A82, 'Ballot Data'!$A:$A, 0), MATCH(G82, 'Ballot Data'!$A$3:$T$3, 0))))</f>
        <v>Franklin Civantos</v>
      </c>
      <c r="I82" t="str">
        <f>IF(G82="N/A", "N/A", IF(H82='Round 2'!$A$10, "Elected", IF(H82='Round 2'!$A$7, "Excluded", IF('Round 2'!$A$4="Complete", "Complete", "Viable"))))</f>
        <v>Viable</v>
      </c>
      <c r="J82" s="21" t="str">
        <f>IF('Round 2'!$A$4="Complete", "Complete", IF(I82="N/A", "N/A", IF(I82="Viable", "No Transfer", IF(I82="Excluded", INDEX('Round 2'!$A$12:$M$617, MATCH($A82, 'Round 2'!$A$12:$A$617, 0), 3)))))</f>
        <v>No Transfer</v>
      </c>
      <c r="K82" s="10" t="str">
        <f>IF('Round 2'!$A$4="Complete", "Complete", IF(J82="N/A", "N/A", IF(J82="No Transfer", J82, IF(INDEX('Ballot Data'!$1:$1048576, MATCH($A82, 'Ballot Data'!$A:$A, 0), MATCH(J82, 'Ballot Data'!$A$3:$U$3, 0))="", "Exhausted", INDEX('Ballot Data'!$1:$1048576, MATCH($A82, 'Ballot Data'!$A:$A, 0), MATCH(J82, 'Ballot Data'!$A$3:$U$3, 0))))))</f>
        <v>No Transfer</v>
      </c>
      <c r="L82" s="15">
        <f t="shared" si="12"/>
        <v>2</v>
      </c>
      <c r="M82" t="str">
        <f>IF(L82="Complete", L82, IF(L82="N/A", "N/A", INDEX('Ballot Data'!$1:$1048576, MATCH($A82, 'Ballot Data'!$A:$A, 0), MATCH(L82, 'Ballot Data'!$A$3:$T$3, 0))))</f>
        <v>Franklin Civantos</v>
      </c>
      <c r="N82" t="str">
        <f>IF(L82="N/A", "N/A", IF(M82='Round 3'!$A$10, "Elected", IF(M82='Round 3'!$A$7, "Excluded", IF('Round 3'!$A$4="Complete", "Complete", "Viable"))))</f>
        <v>Elected</v>
      </c>
      <c r="O82" s="21" t="str">
        <f>IF('Round 3'!$A$4="Complete", "Complete", IF(N82="N/A", "N/A", IF(N82="Viable", "No Transfer", IF(N82="Excluded", INDEX('Round 3'!$A$12:$M$617, MATCH($A82, 'Round 3'!$A$12:$A$617, 0), 3)))))</f>
        <v>Complete</v>
      </c>
      <c r="P82" s="10" t="str">
        <f>IF('Round 3'!$A$4="Complete", "Complete", IF(O82="N/A", "N/A", IF(O82="No Transfer", O82, IF(INDEX('Ballot Data'!$1:$1048576, MATCH($A82, 'Ballot Data'!$A:$A, 0), MATCH(O82, 'Ballot Data'!$A$3:$U$3, 0))="", "Exhausted", INDEX('Ballot Data'!$1:$1048576, MATCH($A82, 'Ballot Data'!$A:$A, 0), MATCH(O82, 'Ballot Data'!$A$3:$U$3, 0))))))</f>
        <v>Complete</v>
      </c>
      <c r="Q82" s="15" t="str">
        <f t="shared" si="13"/>
        <v>Complete</v>
      </c>
      <c r="R82" t="str">
        <f>IF(Q82="Complete", Q82, IF(Q82="N/A", "N/A", INDEX('Ballot Data'!$1:$1048576, MATCH($A82, 'Ballot Data'!$A:$A, 0), MATCH(Q82, 'Ballot Data'!$A$3:$T$3, 0))))</f>
        <v>Complete</v>
      </c>
      <c r="S82" t="str">
        <f>IF(Q82="N/A", "N/A", IF(R82='Round 4'!$A$10, "Elected", IF(R82='Round 4'!$A$7, "Excluded", IF('Round 4'!$A$4="Complete", "Complete", "Viable"))))</f>
        <v>Complete</v>
      </c>
      <c r="T82" s="21" t="str">
        <f>IF('Round 4'!$A$4="Complete", "Complete", IF(S82="N/A", "N/A", IF(S82="Viable", "No Transfer", IF(S82="Excluded", INDEX('Round 4'!$A$12:$M$617, MATCH($A82, 'Round 4'!$A$12:$A$617, 0), 3)))))</f>
        <v>Complete</v>
      </c>
      <c r="U82" s="10" t="str">
        <f>IF('Round 4'!$A$4="Complete", "Complete", IF(T82="N/A", "N/A", IF(T82="No Transfer", T82, IF(INDEX('Ballot Data'!$1:$1048576, MATCH($A82, 'Ballot Data'!$A:$A, 0), MATCH(T82, 'Ballot Data'!$A$3:$U$3, 0))="", "Exhausted", INDEX('Ballot Data'!$1:$1048576, MATCH($A82, 'Ballot Data'!$A:$A, 0), MATCH(T82, 'Ballot Data'!$A$3:$U$3, 0))))))</f>
        <v>Complete</v>
      </c>
      <c r="V82" s="15" t="str">
        <f t="shared" si="14"/>
        <v>Complete</v>
      </c>
      <c r="W82" t="str">
        <f>IF(V82="Complete", V82, IF(V82="N/A", "N/A", INDEX('Ballot Data'!$1:$1048576, MATCH($A82, 'Ballot Data'!$A:$A, 0), MATCH(V82, 'Ballot Data'!$A$3:$T$3, 0))))</f>
        <v>Complete</v>
      </c>
      <c r="X82" t="str">
        <f>IF(V82="N/A", "N/A", IF(W82='Round 5'!$A$10, "Elected", IF(W82='Round 5'!$A$7, "Excluded", IF('Round 5'!$A$4="Complete", "Complete", "Viable"))))</f>
        <v>Complete</v>
      </c>
      <c r="Y82" s="21" t="str">
        <f>IF('Round 5'!$A$4="Complete", "Complete", IF(X82="N/A", "N/A", IF(X82="Viable", "No Transfer", IF(X82="Excluded", INDEX('Round 5'!$A$12:$M$617, MATCH($A82, 'Round 5'!$A$12:$A$617, 0), 3)))))</f>
        <v>Complete</v>
      </c>
      <c r="Z82" s="10" t="str">
        <f>IF('Round 5'!$A$4="Complete", "Complete", IF(Y82="N/A", "N/A", IF(Y82="No Transfer", Y82, IF(INDEX('Ballot Data'!$1:$1048576, MATCH($A82, 'Ballot Data'!$A:$A, 0), MATCH(Y82, 'Ballot Data'!$A$3:$U$3, 0))="", "Exhausted", INDEX('Ballot Data'!$1:$1048576, MATCH($A82, 'Ballot Data'!$A:$A, 0), MATCH(Y82, 'Ballot Data'!$A$3:$U$3, 0))))))</f>
        <v>Complete</v>
      </c>
      <c r="AA82" s="15" t="str">
        <f t="shared" si="15"/>
        <v>Complete</v>
      </c>
      <c r="AB82" t="str">
        <f>IF(AA82="Complete", AA82, IF(AA82="N/A", "N/A", INDEX('Ballot Data'!$1:$1048576, MATCH($A82, 'Ballot Data'!$A:$A, 0), MATCH(AA82, 'Ballot Data'!$A$3:$T$3, 0))))</f>
        <v>Complete</v>
      </c>
      <c r="AC82" t="str">
        <f>IF(AA82="N/A", "N/A", IF(AB82='Round 6'!$A$10, "Elected", IF(AB82='Round 6'!$A$7, "Excluded", IF('Round 6'!$A$4="Complete", "Complete", "Viable"))))</f>
        <v>Complete</v>
      </c>
      <c r="AD82" s="21" t="str">
        <f>IF('Round 6'!$A$4="Complete", "Complete", IF(AC82="N/A", "N/A", IF(AC82="Viable", "No Transfer", IF(AC82="Excluded", INDEX('Round 6'!$A$12:$M$617, MATCH($A82, 'Round 6'!$A$12:$A$617, 0), 3)))))</f>
        <v>Complete</v>
      </c>
      <c r="AE82" s="10" t="str">
        <f>IF('Round 6'!$A$4="Complete", "Complete", IF(AD82="N/A", "N/A", IF(AD82="No Transfer", AD82, IF(INDEX('Ballot Data'!$1:$1048576, MATCH($A82, 'Ballot Data'!$A:$A, 0), MATCH(AD82, 'Ballot Data'!$A$3:$U$3, 0))="", "Exhausted", INDEX('Ballot Data'!$1:$1048576, MATCH($A82, 'Ballot Data'!$A:$A, 0), MATCH(AD82, 'Ballot Data'!$A$3:$U$3, 0))))))</f>
        <v>Complete</v>
      </c>
      <c r="AF82" s="15" t="str">
        <f t="shared" si="16"/>
        <v>Complete</v>
      </c>
      <c r="AG82" t="str">
        <f>IF(AF82="Complete", AF82, IF(AF82="N/A", "N/A", INDEX('Ballot Data'!$1:$1048576, MATCH($A82, 'Ballot Data'!$A:$A, 0), MATCH(AF82, 'Ballot Data'!$A$3:$T$3, 0))))</f>
        <v>Complete</v>
      </c>
      <c r="AH82" t="str">
        <f>IF(AF82="N/A", "N/A", IF(AG82='Round 7'!$A$10, "Elected", IF(AG82='Round 7'!$A$7, "Excluded", IF('Round 7'!$A$4="Complete", "Complete", "Viable"))))</f>
        <v>Complete</v>
      </c>
      <c r="AI82" s="21" t="str">
        <f>IF('Round 7'!$A$4="Complete", "Complete", IF(AH82="N/A", "N/A", IF(AH82="Viable", "No Transfer", IF(AH82="Excluded", INDEX('Round 7'!$A$12:$M$617, MATCH($A82, 'Round 7'!$A$12:$A$617, 0), 3)))))</f>
        <v>Complete</v>
      </c>
      <c r="AJ82" s="10" t="str">
        <f>IF('Round 7'!$A$4="Complete", "Complete", IF(AI82="N/A", "N/A", IF(AI82="No Transfer", AI82, IF(INDEX('Ballot Data'!$1:$1048576, MATCH($A82, 'Ballot Data'!$A:$A, 0), MATCH(AI82, 'Ballot Data'!$A$3:$U$3, 0))="", "Exhausted", INDEX('Ballot Data'!$1:$1048576, MATCH($A82, 'Ballot Data'!$A:$A, 0), MATCH(AI82, 'Ballot Data'!$A$3:$U$3, 0))))))</f>
        <v>Complete</v>
      </c>
      <c r="AK82" s="15" t="str">
        <f t="shared" si="17"/>
        <v>Complete</v>
      </c>
      <c r="AL82" t="str">
        <f>IF(AK82="Complete", AK82, IF(AK82="N/A", "N/A", INDEX('Ballot Data'!$1:$1048576, MATCH($A82, 'Ballot Data'!$A:$A, 0), MATCH(AK82, 'Ballot Data'!$A$3:$T$3, 0))))</f>
        <v>Complete</v>
      </c>
      <c r="AM82" t="str">
        <f>IF(AK82="N/A", "N/A", IF(AL82='Round 8'!$A$10, "Elected", IF(AL82='Round 8'!$A$7, "Excluded", IF('Round 8'!$A$4="Complete", "Complete", "Viable"))))</f>
        <v>Complete</v>
      </c>
      <c r="AN82" s="21" t="str">
        <f>IF('Round 8'!$A$4="Complete", "Complete", IF(AM82="N/A", "N/A", IF(AM82="Viable", "No Transfer", IF(AM82="Excluded", INDEX('Round 8'!$A$12:$M$617, MATCH($A82, 'Round 8'!$A$12:$A$617, 0), 3)))))</f>
        <v>Complete</v>
      </c>
      <c r="AO82" s="10" t="str">
        <f>IF('Round 8'!$A$4="Complete", "Complete", IF(AN82="N/A", "N/A", IF(AN82="No Transfer", AN82, IF(INDEX('Ballot Data'!$1:$1048576, MATCH($A82, 'Ballot Data'!$A:$A, 0), MATCH(AN82, 'Ballot Data'!$A$3:$U$3, 0))="", "Exhausted", INDEX('Ballot Data'!$1:$1048576, MATCH($A82, 'Ballot Data'!$A:$A, 0), MATCH(AN82, 'Ballot Data'!$A$3:$U$3, 0))))))</f>
        <v>Complete</v>
      </c>
      <c r="AP82" s="15" t="str">
        <f t="shared" si="18"/>
        <v>Complete</v>
      </c>
      <c r="AQ82" t="str">
        <f>IF(AP82="Complete", AP82, IF(AP82="N/A", "N/A", INDEX('Ballot Data'!$1:$1048576, MATCH($A82, 'Ballot Data'!$A:$A, 0), MATCH(AP82, 'Ballot Data'!$A$3:$T$3, 0))))</f>
        <v>Complete</v>
      </c>
      <c r="AR82" t="str">
        <f>IF(AP82="N/A", "N/A", IF(AQ82='Round 9'!$A$10, "Elected", IF(AQ82='Round 9'!$A$7, "Excluded", IF('Round 9'!$A$4="Complete", "Complete", "Viable"))))</f>
        <v>Complete</v>
      </c>
      <c r="AS82" s="21" t="str">
        <f>IF('Round 9'!$A$4="Complete", "Complete", IF(AR82="N/A", "N/A", IF(AR82="Viable", "No Transfer", IF(AR82="Excluded", INDEX('Round 9'!$A$12:$M$617, MATCH($A82, 'Round 9'!$A$12:$A$617, 0), 3)))))</f>
        <v>Complete</v>
      </c>
      <c r="AT82" s="10" t="str">
        <f>IF('Round 9'!$A$4="Complete", "Complete", IF(AS82="N/A", "N/A", IF(AS82="No Transfer", AS82, IF(INDEX('Ballot Data'!$1:$1048576, MATCH($A82, 'Ballot Data'!$A:$A, 0), MATCH(AS82, 'Ballot Data'!$A$3:$U$3, 0))="", "Exhausted", INDEX('Ballot Data'!$1:$1048576, MATCH($A82, 'Ballot Data'!$A:$A, 0), MATCH(AS82, 'Ballot Data'!$A$3:$U$3, 0))))))</f>
        <v>Complete</v>
      </c>
      <c r="AU82" s="15" t="str">
        <f t="shared" si="19"/>
        <v>Complete</v>
      </c>
      <c r="AV82" t="str">
        <f>IF(AU82="Complete", AU82, IF(AU82="N/A", "N/A", INDEX('Ballot Data'!$1:$1048576, MATCH($A82, 'Ballot Data'!$A:$A, 0), MATCH(AU82, 'Ballot Data'!$A$3:$T$3, 0))))</f>
        <v>Complete</v>
      </c>
      <c r="AW82" t="str">
        <f>IF(AU82="N/A", "N/A", IF(AV82='Round 10'!$A$10, "Elected", IF(AV82='Round 10'!$A$7, "Excluded", IF('Round 10'!$A$4="Complete", "Complete", "Viable"))))</f>
        <v>Complete</v>
      </c>
      <c r="AX82" s="21" t="str">
        <f>IF('Round 10'!$A$4="Complete", "Complete", IF(AW82="N/A", "N/A", IF(AW82="Viable", "No Transfer", IF(AW82="Excluded", INDEX('Round 10'!$A$12:$M$617, MATCH($A82, 'Round 10'!$A$12:$A$617, 0), 3)))))</f>
        <v>Complete</v>
      </c>
      <c r="AY82" s="10" t="str">
        <f>IF('Round 10'!$A$4="Complete", "Complete", IF(AX82="N/A", "N/A", IF(AX82="No Transfer", AX82, IF(INDEX('Ballot Data'!$1:$1048576, MATCH($A82, 'Ballot Data'!$A:$A, 0), MATCH(AX82, 'Ballot Data'!$A$3:$U$3, 0))="", "Exhausted", INDEX('Ballot Data'!$1:$1048576, MATCH($A82, 'Ballot Data'!$A:$A, 0), MATCH(AX82, 'Ballot Data'!$A$3:$U$3, 0))))))</f>
        <v>Complete</v>
      </c>
    </row>
    <row r="83" spans="1:51" x14ac:dyDescent="0.25">
      <c r="A83">
        <f>'Ballot Data'!A84</f>
        <v>5</v>
      </c>
      <c r="B83">
        <v>1</v>
      </c>
      <c r="C83" t="str">
        <f>INDEX('Ballot Data'!$1:$1048576, MATCH($A83, 'Ballot Data'!$A:$A, 0), MATCH(B83, 'Ballot Data'!$A$3:$T$3, 0))</f>
        <v>Michael Sanchez</v>
      </c>
      <c r="D83" t="str">
        <f>IF(C83='Round 1'!$A$10, "Elected", IF(C83='Round 1'!$A$7, "Excluded", IF('Round 1'!$A$4="Complete", "Complete", "Viable")))</f>
        <v>Viable</v>
      </c>
      <c r="E83" s="21" t="str">
        <f>IF('Round 1'!$A$4="Complete", "Complete", IF(D83="N/A", "N/A", IF(D83="Viable", "No Transfer", IF(D83="Excluded", INDEX('Round 1'!$A$12:$M$617, MATCH($A83, 'Round 1'!$A$12:$A$617, 0), 3)))))</f>
        <v>No Transfer</v>
      </c>
      <c r="F83" s="10" t="str">
        <f>IF('Round 1'!$A$4="Complete", "Complete", IF(E83="N/A", "N/A", IF(E83="No Transfer", E83, IF(INDEX('Ballot Data'!$1:$1048576, MATCH($A83, 'Ballot Data'!$A:$A, 0), MATCH(E83, 'Ballot Data'!$A$3:$U$3, 0))="", "Exhausted", INDEX('Ballot Data'!$1:$1048576, MATCH($A83, 'Ballot Data'!$A:$A, 0), MATCH(E83, 'Ballot Data'!$A$3:$U$3, 0))))))</f>
        <v>No Transfer</v>
      </c>
      <c r="G83" s="15">
        <f t="shared" si="11"/>
        <v>1</v>
      </c>
      <c r="H83" t="str">
        <f>IF(G83="Complete", G83, IF(G83="N/A", "N/A", INDEX('Ballot Data'!$1:$1048576, MATCH($A83, 'Ballot Data'!$A:$A, 0), MATCH(G83, 'Ballot Data'!$A$3:$T$3, 0))))</f>
        <v>Michael Sanchez</v>
      </c>
      <c r="I83" t="str">
        <f>IF(G83="N/A", "N/A", IF(H83='Round 2'!$A$10, "Elected", IF(H83='Round 2'!$A$7, "Excluded", IF('Round 2'!$A$4="Complete", "Complete", "Viable"))))</f>
        <v>Excluded</v>
      </c>
      <c r="J83" s="21">
        <f>IF('Round 2'!$A$4="Complete", "Complete", IF(I83="N/A", "N/A", IF(I83="Viable", "No Transfer", IF(I83="Excluded", INDEX('Round 2'!$A$12:$M$617, MATCH($A83, 'Round 2'!$A$12:$A$617, 0), 3)))))</f>
        <v>2</v>
      </c>
      <c r="K83" s="10" t="str">
        <f>IF('Round 2'!$A$4="Complete", "Complete", IF(J83="N/A", "N/A", IF(J83="No Transfer", J83, IF(INDEX('Ballot Data'!$1:$1048576, MATCH($A83, 'Ballot Data'!$A:$A, 0), MATCH(J83, 'Ballot Data'!$A$3:$U$3, 0))="", "Exhausted", INDEX('Ballot Data'!$1:$1048576, MATCH($A83, 'Ballot Data'!$A:$A, 0), MATCH(J83, 'Ballot Data'!$A$3:$U$3, 0))))))</f>
        <v>Franklin Civantos</v>
      </c>
      <c r="L83" s="15">
        <f t="shared" si="12"/>
        <v>2</v>
      </c>
      <c r="M83" t="str">
        <f>IF(L83="Complete", L83, IF(L83="N/A", "N/A", INDEX('Ballot Data'!$1:$1048576, MATCH($A83, 'Ballot Data'!$A:$A, 0), MATCH(L83, 'Ballot Data'!$A$3:$T$3, 0))))</f>
        <v>Franklin Civantos</v>
      </c>
      <c r="N83" t="str">
        <f>IF(L83="N/A", "N/A", IF(M83='Round 3'!$A$10, "Elected", IF(M83='Round 3'!$A$7, "Excluded", IF('Round 3'!$A$4="Complete", "Complete", "Viable"))))</f>
        <v>Elected</v>
      </c>
      <c r="O83" s="21" t="str">
        <f>IF('Round 3'!$A$4="Complete", "Complete", IF(N83="N/A", "N/A", IF(N83="Viable", "No Transfer", IF(N83="Excluded", INDEX('Round 3'!$A$12:$M$617, MATCH($A83, 'Round 3'!$A$12:$A$617, 0), 3)))))</f>
        <v>Complete</v>
      </c>
      <c r="P83" s="10" t="str">
        <f>IF('Round 3'!$A$4="Complete", "Complete", IF(O83="N/A", "N/A", IF(O83="No Transfer", O83, IF(INDEX('Ballot Data'!$1:$1048576, MATCH($A83, 'Ballot Data'!$A:$A, 0), MATCH(O83, 'Ballot Data'!$A$3:$U$3, 0))="", "Exhausted", INDEX('Ballot Data'!$1:$1048576, MATCH($A83, 'Ballot Data'!$A:$A, 0), MATCH(O83, 'Ballot Data'!$A$3:$U$3, 0))))))</f>
        <v>Complete</v>
      </c>
      <c r="Q83" s="15" t="str">
        <f t="shared" si="13"/>
        <v>Complete</v>
      </c>
      <c r="R83" t="str">
        <f>IF(Q83="Complete", Q83, IF(Q83="N/A", "N/A", INDEX('Ballot Data'!$1:$1048576, MATCH($A83, 'Ballot Data'!$A:$A, 0), MATCH(Q83, 'Ballot Data'!$A$3:$T$3, 0))))</f>
        <v>Complete</v>
      </c>
      <c r="S83" t="str">
        <f>IF(Q83="N/A", "N/A", IF(R83='Round 4'!$A$10, "Elected", IF(R83='Round 4'!$A$7, "Excluded", IF('Round 4'!$A$4="Complete", "Complete", "Viable"))))</f>
        <v>Complete</v>
      </c>
      <c r="T83" s="21" t="str">
        <f>IF('Round 4'!$A$4="Complete", "Complete", IF(S83="N/A", "N/A", IF(S83="Viable", "No Transfer", IF(S83="Excluded", INDEX('Round 4'!$A$12:$M$617, MATCH($A83, 'Round 4'!$A$12:$A$617, 0), 3)))))</f>
        <v>Complete</v>
      </c>
      <c r="U83" s="10" t="str">
        <f>IF('Round 4'!$A$4="Complete", "Complete", IF(T83="N/A", "N/A", IF(T83="No Transfer", T83, IF(INDEX('Ballot Data'!$1:$1048576, MATCH($A83, 'Ballot Data'!$A:$A, 0), MATCH(T83, 'Ballot Data'!$A$3:$U$3, 0))="", "Exhausted", INDEX('Ballot Data'!$1:$1048576, MATCH($A83, 'Ballot Data'!$A:$A, 0), MATCH(T83, 'Ballot Data'!$A$3:$U$3, 0))))))</f>
        <v>Complete</v>
      </c>
      <c r="V83" s="15" t="str">
        <f t="shared" si="14"/>
        <v>Complete</v>
      </c>
      <c r="W83" t="str">
        <f>IF(V83="Complete", V83, IF(V83="N/A", "N/A", INDEX('Ballot Data'!$1:$1048576, MATCH($A83, 'Ballot Data'!$A:$A, 0), MATCH(V83, 'Ballot Data'!$A$3:$T$3, 0))))</f>
        <v>Complete</v>
      </c>
      <c r="X83" t="str">
        <f>IF(V83="N/A", "N/A", IF(W83='Round 5'!$A$10, "Elected", IF(W83='Round 5'!$A$7, "Excluded", IF('Round 5'!$A$4="Complete", "Complete", "Viable"))))</f>
        <v>Complete</v>
      </c>
      <c r="Y83" s="21" t="str">
        <f>IF('Round 5'!$A$4="Complete", "Complete", IF(X83="N/A", "N/A", IF(X83="Viable", "No Transfer", IF(X83="Excluded", INDEX('Round 5'!$A$12:$M$617, MATCH($A83, 'Round 5'!$A$12:$A$617, 0), 3)))))</f>
        <v>Complete</v>
      </c>
      <c r="Z83" s="10" t="str">
        <f>IF('Round 5'!$A$4="Complete", "Complete", IF(Y83="N/A", "N/A", IF(Y83="No Transfer", Y83, IF(INDEX('Ballot Data'!$1:$1048576, MATCH($A83, 'Ballot Data'!$A:$A, 0), MATCH(Y83, 'Ballot Data'!$A$3:$U$3, 0))="", "Exhausted", INDEX('Ballot Data'!$1:$1048576, MATCH($A83, 'Ballot Data'!$A:$A, 0), MATCH(Y83, 'Ballot Data'!$A$3:$U$3, 0))))))</f>
        <v>Complete</v>
      </c>
      <c r="AA83" s="15" t="str">
        <f t="shared" si="15"/>
        <v>Complete</v>
      </c>
      <c r="AB83" t="str">
        <f>IF(AA83="Complete", AA83, IF(AA83="N/A", "N/A", INDEX('Ballot Data'!$1:$1048576, MATCH($A83, 'Ballot Data'!$A:$A, 0), MATCH(AA83, 'Ballot Data'!$A$3:$T$3, 0))))</f>
        <v>Complete</v>
      </c>
      <c r="AC83" t="str">
        <f>IF(AA83="N/A", "N/A", IF(AB83='Round 6'!$A$10, "Elected", IF(AB83='Round 6'!$A$7, "Excluded", IF('Round 6'!$A$4="Complete", "Complete", "Viable"))))</f>
        <v>Complete</v>
      </c>
      <c r="AD83" s="21" t="str">
        <f>IF('Round 6'!$A$4="Complete", "Complete", IF(AC83="N/A", "N/A", IF(AC83="Viable", "No Transfer", IF(AC83="Excluded", INDEX('Round 6'!$A$12:$M$617, MATCH($A83, 'Round 6'!$A$12:$A$617, 0), 3)))))</f>
        <v>Complete</v>
      </c>
      <c r="AE83" s="10" t="str">
        <f>IF('Round 6'!$A$4="Complete", "Complete", IF(AD83="N/A", "N/A", IF(AD83="No Transfer", AD83, IF(INDEX('Ballot Data'!$1:$1048576, MATCH($A83, 'Ballot Data'!$A:$A, 0), MATCH(AD83, 'Ballot Data'!$A$3:$U$3, 0))="", "Exhausted", INDEX('Ballot Data'!$1:$1048576, MATCH($A83, 'Ballot Data'!$A:$A, 0), MATCH(AD83, 'Ballot Data'!$A$3:$U$3, 0))))))</f>
        <v>Complete</v>
      </c>
      <c r="AF83" s="15" t="str">
        <f t="shared" si="16"/>
        <v>Complete</v>
      </c>
      <c r="AG83" t="str">
        <f>IF(AF83="Complete", AF83, IF(AF83="N/A", "N/A", INDEX('Ballot Data'!$1:$1048576, MATCH($A83, 'Ballot Data'!$A:$A, 0), MATCH(AF83, 'Ballot Data'!$A$3:$T$3, 0))))</f>
        <v>Complete</v>
      </c>
      <c r="AH83" t="str">
        <f>IF(AF83="N/A", "N/A", IF(AG83='Round 7'!$A$10, "Elected", IF(AG83='Round 7'!$A$7, "Excluded", IF('Round 7'!$A$4="Complete", "Complete", "Viable"))))</f>
        <v>Complete</v>
      </c>
      <c r="AI83" s="21" t="str">
        <f>IF('Round 7'!$A$4="Complete", "Complete", IF(AH83="N/A", "N/A", IF(AH83="Viable", "No Transfer", IF(AH83="Excluded", INDEX('Round 7'!$A$12:$M$617, MATCH($A83, 'Round 7'!$A$12:$A$617, 0), 3)))))</f>
        <v>Complete</v>
      </c>
      <c r="AJ83" s="10" t="str">
        <f>IF('Round 7'!$A$4="Complete", "Complete", IF(AI83="N/A", "N/A", IF(AI83="No Transfer", AI83, IF(INDEX('Ballot Data'!$1:$1048576, MATCH($A83, 'Ballot Data'!$A:$A, 0), MATCH(AI83, 'Ballot Data'!$A$3:$U$3, 0))="", "Exhausted", INDEX('Ballot Data'!$1:$1048576, MATCH($A83, 'Ballot Data'!$A:$A, 0), MATCH(AI83, 'Ballot Data'!$A$3:$U$3, 0))))))</f>
        <v>Complete</v>
      </c>
      <c r="AK83" s="15" t="str">
        <f t="shared" si="17"/>
        <v>Complete</v>
      </c>
      <c r="AL83" t="str">
        <f>IF(AK83="Complete", AK83, IF(AK83="N/A", "N/A", INDEX('Ballot Data'!$1:$1048576, MATCH($A83, 'Ballot Data'!$A:$A, 0), MATCH(AK83, 'Ballot Data'!$A$3:$T$3, 0))))</f>
        <v>Complete</v>
      </c>
      <c r="AM83" t="str">
        <f>IF(AK83="N/A", "N/A", IF(AL83='Round 8'!$A$10, "Elected", IF(AL83='Round 8'!$A$7, "Excluded", IF('Round 8'!$A$4="Complete", "Complete", "Viable"))))</f>
        <v>Complete</v>
      </c>
      <c r="AN83" s="21" t="str">
        <f>IF('Round 8'!$A$4="Complete", "Complete", IF(AM83="N/A", "N/A", IF(AM83="Viable", "No Transfer", IF(AM83="Excluded", INDEX('Round 8'!$A$12:$M$617, MATCH($A83, 'Round 8'!$A$12:$A$617, 0), 3)))))</f>
        <v>Complete</v>
      </c>
      <c r="AO83" s="10" t="str">
        <f>IF('Round 8'!$A$4="Complete", "Complete", IF(AN83="N/A", "N/A", IF(AN83="No Transfer", AN83, IF(INDEX('Ballot Data'!$1:$1048576, MATCH($A83, 'Ballot Data'!$A:$A, 0), MATCH(AN83, 'Ballot Data'!$A$3:$U$3, 0))="", "Exhausted", INDEX('Ballot Data'!$1:$1048576, MATCH($A83, 'Ballot Data'!$A:$A, 0), MATCH(AN83, 'Ballot Data'!$A$3:$U$3, 0))))))</f>
        <v>Complete</v>
      </c>
      <c r="AP83" s="15" t="str">
        <f t="shared" si="18"/>
        <v>Complete</v>
      </c>
      <c r="AQ83" t="str">
        <f>IF(AP83="Complete", AP83, IF(AP83="N/A", "N/A", INDEX('Ballot Data'!$1:$1048576, MATCH($A83, 'Ballot Data'!$A:$A, 0), MATCH(AP83, 'Ballot Data'!$A$3:$T$3, 0))))</f>
        <v>Complete</v>
      </c>
      <c r="AR83" t="str">
        <f>IF(AP83="N/A", "N/A", IF(AQ83='Round 9'!$A$10, "Elected", IF(AQ83='Round 9'!$A$7, "Excluded", IF('Round 9'!$A$4="Complete", "Complete", "Viable"))))</f>
        <v>Complete</v>
      </c>
      <c r="AS83" s="21" t="str">
        <f>IF('Round 9'!$A$4="Complete", "Complete", IF(AR83="N/A", "N/A", IF(AR83="Viable", "No Transfer", IF(AR83="Excluded", INDEX('Round 9'!$A$12:$M$617, MATCH($A83, 'Round 9'!$A$12:$A$617, 0), 3)))))</f>
        <v>Complete</v>
      </c>
      <c r="AT83" s="10" t="str">
        <f>IF('Round 9'!$A$4="Complete", "Complete", IF(AS83="N/A", "N/A", IF(AS83="No Transfer", AS83, IF(INDEX('Ballot Data'!$1:$1048576, MATCH($A83, 'Ballot Data'!$A:$A, 0), MATCH(AS83, 'Ballot Data'!$A$3:$U$3, 0))="", "Exhausted", INDEX('Ballot Data'!$1:$1048576, MATCH($A83, 'Ballot Data'!$A:$A, 0), MATCH(AS83, 'Ballot Data'!$A$3:$U$3, 0))))))</f>
        <v>Complete</v>
      </c>
      <c r="AU83" s="15" t="str">
        <f t="shared" si="19"/>
        <v>Complete</v>
      </c>
      <c r="AV83" t="str">
        <f>IF(AU83="Complete", AU83, IF(AU83="N/A", "N/A", INDEX('Ballot Data'!$1:$1048576, MATCH($A83, 'Ballot Data'!$A:$A, 0), MATCH(AU83, 'Ballot Data'!$A$3:$T$3, 0))))</f>
        <v>Complete</v>
      </c>
      <c r="AW83" t="str">
        <f>IF(AU83="N/A", "N/A", IF(AV83='Round 10'!$A$10, "Elected", IF(AV83='Round 10'!$A$7, "Excluded", IF('Round 10'!$A$4="Complete", "Complete", "Viable"))))</f>
        <v>Complete</v>
      </c>
      <c r="AX83" s="21" t="str">
        <f>IF('Round 10'!$A$4="Complete", "Complete", IF(AW83="N/A", "N/A", IF(AW83="Viable", "No Transfer", IF(AW83="Excluded", INDEX('Round 10'!$A$12:$M$617, MATCH($A83, 'Round 10'!$A$12:$A$617, 0), 3)))))</f>
        <v>Complete</v>
      </c>
      <c r="AY83" s="10" t="str">
        <f>IF('Round 10'!$A$4="Complete", "Complete", IF(AX83="N/A", "N/A", IF(AX83="No Transfer", AX83, IF(INDEX('Ballot Data'!$1:$1048576, MATCH($A83, 'Ballot Data'!$A:$A, 0), MATCH(AX83, 'Ballot Data'!$A$3:$U$3, 0))="", "Exhausted", INDEX('Ballot Data'!$1:$1048576, MATCH($A83, 'Ballot Data'!$A:$A, 0), MATCH(AX83, 'Ballot Data'!$A$3:$U$3, 0))))))</f>
        <v>Complete</v>
      </c>
    </row>
    <row r="84" spans="1:51" x14ac:dyDescent="0.25">
      <c r="A84">
        <f>'Ballot Data'!A85</f>
        <v>394</v>
      </c>
      <c r="B84">
        <v>1</v>
      </c>
      <c r="C84" t="str">
        <f>INDEX('Ballot Data'!$1:$1048576, MATCH($A84, 'Ballot Data'!$A:$A, 0), MATCH(B84, 'Ballot Data'!$A$3:$T$3, 0))</f>
        <v>Will Danon</v>
      </c>
      <c r="D84" t="str">
        <f>IF(C84='Round 1'!$A$10, "Elected", IF(C84='Round 1'!$A$7, "Excluded", IF('Round 1'!$A$4="Complete", "Complete", "Viable")))</f>
        <v>Viable</v>
      </c>
      <c r="E84" s="21" t="str">
        <f>IF('Round 1'!$A$4="Complete", "Complete", IF(D84="N/A", "N/A", IF(D84="Viable", "No Transfer", IF(D84="Excluded", INDEX('Round 1'!$A$12:$M$617, MATCH($A84, 'Round 1'!$A$12:$A$617, 0), 3)))))</f>
        <v>No Transfer</v>
      </c>
      <c r="F84" s="10" t="str">
        <f>IF('Round 1'!$A$4="Complete", "Complete", IF(E84="N/A", "N/A", IF(E84="No Transfer", E84, IF(INDEX('Ballot Data'!$1:$1048576, MATCH($A84, 'Ballot Data'!$A:$A, 0), MATCH(E84, 'Ballot Data'!$A$3:$U$3, 0))="", "Exhausted", INDEX('Ballot Data'!$1:$1048576, MATCH($A84, 'Ballot Data'!$A:$A, 0), MATCH(E84, 'Ballot Data'!$A$3:$U$3, 0))))))</f>
        <v>No Transfer</v>
      </c>
      <c r="G84" s="15">
        <f t="shared" si="11"/>
        <v>1</v>
      </c>
      <c r="H84" t="str">
        <f>IF(G84="Complete", G84, IF(G84="N/A", "N/A", INDEX('Ballot Data'!$1:$1048576, MATCH($A84, 'Ballot Data'!$A:$A, 0), MATCH(G84, 'Ballot Data'!$A$3:$T$3, 0))))</f>
        <v>Will Danon</v>
      </c>
      <c r="I84" t="str">
        <f>IF(G84="N/A", "N/A", IF(H84='Round 2'!$A$10, "Elected", IF(H84='Round 2'!$A$7, "Excluded", IF('Round 2'!$A$4="Complete", "Complete", "Viable"))))</f>
        <v>Viable</v>
      </c>
      <c r="J84" s="21" t="str">
        <f>IF('Round 2'!$A$4="Complete", "Complete", IF(I84="N/A", "N/A", IF(I84="Viable", "No Transfer", IF(I84="Excluded", INDEX('Round 2'!$A$12:$M$617, MATCH($A84, 'Round 2'!$A$12:$A$617, 0), 3)))))</f>
        <v>No Transfer</v>
      </c>
      <c r="K84" s="10" t="str">
        <f>IF('Round 2'!$A$4="Complete", "Complete", IF(J84="N/A", "N/A", IF(J84="No Transfer", J84, IF(INDEX('Ballot Data'!$1:$1048576, MATCH($A84, 'Ballot Data'!$A:$A, 0), MATCH(J84, 'Ballot Data'!$A$3:$U$3, 0))="", "Exhausted", INDEX('Ballot Data'!$1:$1048576, MATCH($A84, 'Ballot Data'!$A:$A, 0), MATCH(J84, 'Ballot Data'!$A$3:$U$3, 0))))))</f>
        <v>No Transfer</v>
      </c>
      <c r="L84" s="15">
        <f t="shared" si="12"/>
        <v>1</v>
      </c>
      <c r="M84" t="str">
        <f>IF(L84="Complete", L84, IF(L84="N/A", "N/A", INDEX('Ballot Data'!$1:$1048576, MATCH($A84, 'Ballot Data'!$A:$A, 0), MATCH(L84, 'Ballot Data'!$A$3:$T$3, 0))))</f>
        <v>Will Danon</v>
      </c>
      <c r="N84" t="str">
        <f>IF(L84="N/A", "N/A", IF(M84='Round 3'!$A$10, "Elected", IF(M84='Round 3'!$A$7, "Excluded", IF('Round 3'!$A$4="Complete", "Complete", "Viable"))))</f>
        <v>Complete</v>
      </c>
      <c r="O84" s="21" t="str">
        <f>IF('Round 3'!$A$4="Complete", "Complete", IF(N84="N/A", "N/A", IF(N84="Viable", "No Transfer", IF(N84="Excluded", INDEX('Round 3'!$A$12:$M$617, MATCH($A84, 'Round 3'!$A$12:$A$617, 0), 3)))))</f>
        <v>Complete</v>
      </c>
      <c r="P84" s="10" t="str">
        <f>IF('Round 3'!$A$4="Complete", "Complete", IF(O84="N/A", "N/A", IF(O84="No Transfer", O84, IF(INDEX('Ballot Data'!$1:$1048576, MATCH($A84, 'Ballot Data'!$A:$A, 0), MATCH(O84, 'Ballot Data'!$A$3:$U$3, 0))="", "Exhausted", INDEX('Ballot Data'!$1:$1048576, MATCH($A84, 'Ballot Data'!$A:$A, 0), MATCH(O84, 'Ballot Data'!$A$3:$U$3, 0))))))</f>
        <v>Complete</v>
      </c>
      <c r="Q84" s="15" t="str">
        <f t="shared" si="13"/>
        <v>Complete</v>
      </c>
      <c r="R84" t="str">
        <f>IF(Q84="Complete", Q84, IF(Q84="N/A", "N/A", INDEX('Ballot Data'!$1:$1048576, MATCH($A84, 'Ballot Data'!$A:$A, 0), MATCH(Q84, 'Ballot Data'!$A$3:$T$3, 0))))</f>
        <v>Complete</v>
      </c>
      <c r="S84" t="str">
        <f>IF(Q84="N/A", "N/A", IF(R84='Round 4'!$A$10, "Elected", IF(R84='Round 4'!$A$7, "Excluded", IF('Round 4'!$A$4="Complete", "Complete", "Viable"))))</f>
        <v>Complete</v>
      </c>
      <c r="T84" s="21" t="str">
        <f>IF('Round 4'!$A$4="Complete", "Complete", IF(S84="N/A", "N/A", IF(S84="Viable", "No Transfer", IF(S84="Excluded", INDEX('Round 4'!$A$12:$M$617, MATCH($A84, 'Round 4'!$A$12:$A$617, 0), 3)))))</f>
        <v>Complete</v>
      </c>
      <c r="U84" s="10" t="str">
        <f>IF('Round 4'!$A$4="Complete", "Complete", IF(T84="N/A", "N/A", IF(T84="No Transfer", T84, IF(INDEX('Ballot Data'!$1:$1048576, MATCH($A84, 'Ballot Data'!$A:$A, 0), MATCH(T84, 'Ballot Data'!$A$3:$U$3, 0))="", "Exhausted", INDEX('Ballot Data'!$1:$1048576, MATCH($A84, 'Ballot Data'!$A:$A, 0), MATCH(T84, 'Ballot Data'!$A$3:$U$3, 0))))))</f>
        <v>Complete</v>
      </c>
      <c r="V84" s="15" t="str">
        <f t="shared" si="14"/>
        <v>Complete</v>
      </c>
      <c r="W84" t="str">
        <f>IF(V84="Complete", V84, IF(V84="N/A", "N/A", INDEX('Ballot Data'!$1:$1048576, MATCH($A84, 'Ballot Data'!$A:$A, 0), MATCH(V84, 'Ballot Data'!$A$3:$T$3, 0))))</f>
        <v>Complete</v>
      </c>
      <c r="X84" t="str">
        <f>IF(V84="N/A", "N/A", IF(W84='Round 5'!$A$10, "Elected", IF(W84='Round 5'!$A$7, "Excluded", IF('Round 5'!$A$4="Complete", "Complete", "Viable"))))</f>
        <v>Complete</v>
      </c>
      <c r="Y84" s="21" t="str">
        <f>IF('Round 5'!$A$4="Complete", "Complete", IF(X84="N/A", "N/A", IF(X84="Viable", "No Transfer", IF(X84="Excluded", INDEX('Round 5'!$A$12:$M$617, MATCH($A84, 'Round 5'!$A$12:$A$617, 0), 3)))))</f>
        <v>Complete</v>
      </c>
      <c r="Z84" s="10" t="str">
        <f>IF('Round 5'!$A$4="Complete", "Complete", IF(Y84="N/A", "N/A", IF(Y84="No Transfer", Y84, IF(INDEX('Ballot Data'!$1:$1048576, MATCH($A84, 'Ballot Data'!$A:$A, 0), MATCH(Y84, 'Ballot Data'!$A$3:$U$3, 0))="", "Exhausted", INDEX('Ballot Data'!$1:$1048576, MATCH($A84, 'Ballot Data'!$A:$A, 0), MATCH(Y84, 'Ballot Data'!$A$3:$U$3, 0))))))</f>
        <v>Complete</v>
      </c>
      <c r="AA84" s="15" t="str">
        <f t="shared" si="15"/>
        <v>Complete</v>
      </c>
      <c r="AB84" t="str">
        <f>IF(AA84="Complete", AA84, IF(AA84="N/A", "N/A", INDEX('Ballot Data'!$1:$1048576, MATCH($A84, 'Ballot Data'!$A:$A, 0), MATCH(AA84, 'Ballot Data'!$A$3:$T$3, 0))))</f>
        <v>Complete</v>
      </c>
      <c r="AC84" t="str">
        <f>IF(AA84="N/A", "N/A", IF(AB84='Round 6'!$A$10, "Elected", IF(AB84='Round 6'!$A$7, "Excluded", IF('Round 6'!$A$4="Complete", "Complete", "Viable"))))</f>
        <v>Complete</v>
      </c>
      <c r="AD84" s="21" t="str">
        <f>IF('Round 6'!$A$4="Complete", "Complete", IF(AC84="N/A", "N/A", IF(AC84="Viable", "No Transfer", IF(AC84="Excluded", INDEX('Round 6'!$A$12:$M$617, MATCH($A84, 'Round 6'!$A$12:$A$617, 0), 3)))))</f>
        <v>Complete</v>
      </c>
      <c r="AE84" s="10" t="str">
        <f>IF('Round 6'!$A$4="Complete", "Complete", IF(AD84="N/A", "N/A", IF(AD84="No Transfer", AD84, IF(INDEX('Ballot Data'!$1:$1048576, MATCH($A84, 'Ballot Data'!$A:$A, 0), MATCH(AD84, 'Ballot Data'!$A$3:$U$3, 0))="", "Exhausted", INDEX('Ballot Data'!$1:$1048576, MATCH($A84, 'Ballot Data'!$A:$A, 0), MATCH(AD84, 'Ballot Data'!$A$3:$U$3, 0))))))</f>
        <v>Complete</v>
      </c>
      <c r="AF84" s="15" t="str">
        <f t="shared" si="16"/>
        <v>Complete</v>
      </c>
      <c r="AG84" t="str">
        <f>IF(AF84="Complete", AF84, IF(AF84="N/A", "N/A", INDEX('Ballot Data'!$1:$1048576, MATCH($A84, 'Ballot Data'!$A:$A, 0), MATCH(AF84, 'Ballot Data'!$A$3:$T$3, 0))))</f>
        <v>Complete</v>
      </c>
      <c r="AH84" t="str">
        <f>IF(AF84="N/A", "N/A", IF(AG84='Round 7'!$A$10, "Elected", IF(AG84='Round 7'!$A$7, "Excluded", IF('Round 7'!$A$4="Complete", "Complete", "Viable"))))</f>
        <v>Complete</v>
      </c>
      <c r="AI84" s="21" t="str">
        <f>IF('Round 7'!$A$4="Complete", "Complete", IF(AH84="N/A", "N/A", IF(AH84="Viable", "No Transfer", IF(AH84="Excluded", INDEX('Round 7'!$A$12:$M$617, MATCH($A84, 'Round 7'!$A$12:$A$617, 0), 3)))))</f>
        <v>Complete</v>
      </c>
      <c r="AJ84" s="10" t="str">
        <f>IF('Round 7'!$A$4="Complete", "Complete", IF(AI84="N/A", "N/A", IF(AI84="No Transfer", AI84, IF(INDEX('Ballot Data'!$1:$1048576, MATCH($A84, 'Ballot Data'!$A:$A, 0), MATCH(AI84, 'Ballot Data'!$A$3:$U$3, 0))="", "Exhausted", INDEX('Ballot Data'!$1:$1048576, MATCH($A84, 'Ballot Data'!$A:$A, 0), MATCH(AI84, 'Ballot Data'!$A$3:$U$3, 0))))))</f>
        <v>Complete</v>
      </c>
      <c r="AK84" s="15" t="str">
        <f t="shared" si="17"/>
        <v>Complete</v>
      </c>
      <c r="AL84" t="str">
        <f>IF(AK84="Complete", AK84, IF(AK84="N/A", "N/A", INDEX('Ballot Data'!$1:$1048576, MATCH($A84, 'Ballot Data'!$A:$A, 0), MATCH(AK84, 'Ballot Data'!$A$3:$T$3, 0))))</f>
        <v>Complete</v>
      </c>
      <c r="AM84" t="str">
        <f>IF(AK84="N/A", "N/A", IF(AL84='Round 8'!$A$10, "Elected", IF(AL84='Round 8'!$A$7, "Excluded", IF('Round 8'!$A$4="Complete", "Complete", "Viable"))))</f>
        <v>Complete</v>
      </c>
      <c r="AN84" s="21" t="str">
        <f>IF('Round 8'!$A$4="Complete", "Complete", IF(AM84="N/A", "N/A", IF(AM84="Viable", "No Transfer", IF(AM84="Excluded", INDEX('Round 8'!$A$12:$M$617, MATCH($A84, 'Round 8'!$A$12:$A$617, 0), 3)))))</f>
        <v>Complete</v>
      </c>
      <c r="AO84" s="10" t="str">
        <f>IF('Round 8'!$A$4="Complete", "Complete", IF(AN84="N/A", "N/A", IF(AN84="No Transfer", AN84, IF(INDEX('Ballot Data'!$1:$1048576, MATCH($A84, 'Ballot Data'!$A:$A, 0), MATCH(AN84, 'Ballot Data'!$A$3:$U$3, 0))="", "Exhausted", INDEX('Ballot Data'!$1:$1048576, MATCH($A84, 'Ballot Data'!$A:$A, 0), MATCH(AN84, 'Ballot Data'!$A$3:$U$3, 0))))))</f>
        <v>Complete</v>
      </c>
      <c r="AP84" s="15" t="str">
        <f t="shared" si="18"/>
        <v>Complete</v>
      </c>
      <c r="AQ84" t="str">
        <f>IF(AP84="Complete", AP84, IF(AP84="N/A", "N/A", INDEX('Ballot Data'!$1:$1048576, MATCH($A84, 'Ballot Data'!$A:$A, 0), MATCH(AP84, 'Ballot Data'!$A$3:$T$3, 0))))</f>
        <v>Complete</v>
      </c>
      <c r="AR84" t="str">
        <f>IF(AP84="N/A", "N/A", IF(AQ84='Round 9'!$A$10, "Elected", IF(AQ84='Round 9'!$A$7, "Excluded", IF('Round 9'!$A$4="Complete", "Complete", "Viable"))))</f>
        <v>Complete</v>
      </c>
      <c r="AS84" s="21" t="str">
        <f>IF('Round 9'!$A$4="Complete", "Complete", IF(AR84="N/A", "N/A", IF(AR84="Viable", "No Transfer", IF(AR84="Excluded", INDEX('Round 9'!$A$12:$M$617, MATCH($A84, 'Round 9'!$A$12:$A$617, 0), 3)))))</f>
        <v>Complete</v>
      </c>
      <c r="AT84" s="10" t="str">
        <f>IF('Round 9'!$A$4="Complete", "Complete", IF(AS84="N/A", "N/A", IF(AS84="No Transfer", AS84, IF(INDEX('Ballot Data'!$1:$1048576, MATCH($A84, 'Ballot Data'!$A:$A, 0), MATCH(AS84, 'Ballot Data'!$A$3:$U$3, 0))="", "Exhausted", INDEX('Ballot Data'!$1:$1048576, MATCH($A84, 'Ballot Data'!$A:$A, 0), MATCH(AS84, 'Ballot Data'!$A$3:$U$3, 0))))))</f>
        <v>Complete</v>
      </c>
      <c r="AU84" s="15" t="str">
        <f t="shared" si="19"/>
        <v>Complete</v>
      </c>
      <c r="AV84" t="str">
        <f>IF(AU84="Complete", AU84, IF(AU84="N/A", "N/A", INDEX('Ballot Data'!$1:$1048576, MATCH($A84, 'Ballot Data'!$A:$A, 0), MATCH(AU84, 'Ballot Data'!$A$3:$T$3, 0))))</f>
        <v>Complete</v>
      </c>
      <c r="AW84" t="str">
        <f>IF(AU84="N/A", "N/A", IF(AV84='Round 10'!$A$10, "Elected", IF(AV84='Round 10'!$A$7, "Excluded", IF('Round 10'!$A$4="Complete", "Complete", "Viable"))))</f>
        <v>Complete</v>
      </c>
      <c r="AX84" s="21" t="str">
        <f>IF('Round 10'!$A$4="Complete", "Complete", IF(AW84="N/A", "N/A", IF(AW84="Viable", "No Transfer", IF(AW84="Excluded", INDEX('Round 10'!$A$12:$M$617, MATCH($A84, 'Round 10'!$A$12:$A$617, 0), 3)))))</f>
        <v>Complete</v>
      </c>
      <c r="AY84" s="10" t="str">
        <f>IF('Round 10'!$A$4="Complete", "Complete", IF(AX84="N/A", "N/A", IF(AX84="No Transfer", AX84, IF(INDEX('Ballot Data'!$1:$1048576, MATCH($A84, 'Ballot Data'!$A:$A, 0), MATCH(AX84, 'Ballot Data'!$A$3:$U$3, 0))="", "Exhausted", INDEX('Ballot Data'!$1:$1048576, MATCH($A84, 'Ballot Data'!$A:$A, 0), MATCH(AX84, 'Ballot Data'!$A$3:$U$3, 0))))))</f>
        <v>Complete</v>
      </c>
    </row>
    <row r="85" spans="1:51" x14ac:dyDescent="0.25">
      <c r="A85">
        <f>'Ballot Data'!A86</f>
        <v>371</v>
      </c>
      <c r="B85">
        <v>1</v>
      </c>
      <c r="C85" t="str">
        <f>INDEX('Ballot Data'!$1:$1048576, MATCH($A85, 'Ballot Data'!$A:$A, 0), MATCH(B85, 'Ballot Data'!$A$3:$T$3, 0))</f>
        <v>Michael Sanchez</v>
      </c>
      <c r="D85" t="str">
        <f>IF(C85='Round 1'!$A$10, "Elected", IF(C85='Round 1'!$A$7, "Excluded", IF('Round 1'!$A$4="Complete", "Complete", "Viable")))</f>
        <v>Viable</v>
      </c>
      <c r="E85" s="21" t="str">
        <f>IF('Round 1'!$A$4="Complete", "Complete", IF(D85="N/A", "N/A", IF(D85="Viable", "No Transfer", IF(D85="Excluded", INDEX('Round 1'!$A$12:$M$617, MATCH($A85, 'Round 1'!$A$12:$A$617, 0), 3)))))</f>
        <v>No Transfer</v>
      </c>
      <c r="F85" s="10" t="str">
        <f>IF('Round 1'!$A$4="Complete", "Complete", IF(E85="N/A", "N/A", IF(E85="No Transfer", E85, IF(INDEX('Ballot Data'!$1:$1048576, MATCH($A85, 'Ballot Data'!$A:$A, 0), MATCH(E85, 'Ballot Data'!$A$3:$U$3, 0))="", "Exhausted", INDEX('Ballot Data'!$1:$1048576, MATCH($A85, 'Ballot Data'!$A:$A, 0), MATCH(E85, 'Ballot Data'!$A$3:$U$3, 0))))))</f>
        <v>No Transfer</v>
      </c>
      <c r="G85" s="15">
        <f t="shared" si="11"/>
        <v>1</v>
      </c>
      <c r="H85" t="str">
        <f>IF(G85="Complete", G85, IF(G85="N/A", "N/A", INDEX('Ballot Data'!$1:$1048576, MATCH($A85, 'Ballot Data'!$A:$A, 0), MATCH(G85, 'Ballot Data'!$A$3:$T$3, 0))))</f>
        <v>Michael Sanchez</v>
      </c>
      <c r="I85" t="str">
        <f>IF(G85="N/A", "N/A", IF(H85='Round 2'!$A$10, "Elected", IF(H85='Round 2'!$A$7, "Excluded", IF('Round 2'!$A$4="Complete", "Complete", "Viable"))))</f>
        <v>Excluded</v>
      </c>
      <c r="J85" s="21">
        <f>IF('Round 2'!$A$4="Complete", "Complete", IF(I85="N/A", "N/A", IF(I85="Viable", "No Transfer", IF(I85="Excluded", INDEX('Round 2'!$A$12:$M$617, MATCH($A85, 'Round 2'!$A$12:$A$617, 0), 3)))))</f>
        <v>2</v>
      </c>
      <c r="K85" s="10" t="str">
        <f>IF('Round 2'!$A$4="Complete", "Complete", IF(J85="N/A", "N/A", IF(J85="No Transfer", J85, IF(INDEX('Ballot Data'!$1:$1048576, MATCH($A85, 'Ballot Data'!$A:$A, 0), MATCH(J85, 'Ballot Data'!$A$3:$U$3, 0))="", "Exhausted", INDEX('Ballot Data'!$1:$1048576, MATCH($A85, 'Ballot Data'!$A:$A, 0), MATCH(J85, 'Ballot Data'!$A$3:$U$3, 0))))))</f>
        <v>Franklin Civantos</v>
      </c>
      <c r="L85" s="15">
        <f t="shared" si="12"/>
        <v>2</v>
      </c>
      <c r="M85" t="str">
        <f>IF(L85="Complete", L85, IF(L85="N/A", "N/A", INDEX('Ballot Data'!$1:$1048576, MATCH($A85, 'Ballot Data'!$A:$A, 0), MATCH(L85, 'Ballot Data'!$A$3:$T$3, 0))))</f>
        <v>Franklin Civantos</v>
      </c>
      <c r="N85" t="str">
        <f>IF(L85="N/A", "N/A", IF(M85='Round 3'!$A$10, "Elected", IF(M85='Round 3'!$A$7, "Excluded", IF('Round 3'!$A$4="Complete", "Complete", "Viable"))))</f>
        <v>Elected</v>
      </c>
      <c r="O85" s="21" t="str">
        <f>IF('Round 3'!$A$4="Complete", "Complete", IF(N85="N/A", "N/A", IF(N85="Viable", "No Transfer", IF(N85="Excluded", INDEX('Round 3'!$A$12:$M$617, MATCH($A85, 'Round 3'!$A$12:$A$617, 0), 3)))))</f>
        <v>Complete</v>
      </c>
      <c r="P85" s="10" t="str">
        <f>IF('Round 3'!$A$4="Complete", "Complete", IF(O85="N/A", "N/A", IF(O85="No Transfer", O85, IF(INDEX('Ballot Data'!$1:$1048576, MATCH($A85, 'Ballot Data'!$A:$A, 0), MATCH(O85, 'Ballot Data'!$A$3:$U$3, 0))="", "Exhausted", INDEX('Ballot Data'!$1:$1048576, MATCH($A85, 'Ballot Data'!$A:$A, 0), MATCH(O85, 'Ballot Data'!$A$3:$U$3, 0))))))</f>
        <v>Complete</v>
      </c>
      <c r="Q85" s="15" t="str">
        <f t="shared" si="13"/>
        <v>Complete</v>
      </c>
      <c r="R85" t="str">
        <f>IF(Q85="Complete", Q85, IF(Q85="N/A", "N/A", INDEX('Ballot Data'!$1:$1048576, MATCH($A85, 'Ballot Data'!$A:$A, 0), MATCH(Q85, 'Ballot Data'!$A$3:$T$3, 0))))</f>
        <v>Complete</v>
      </c>
      <c r="S85" t="str">
        <f>IF(Q85="N/A", "N/A", IF(R85='Round 4'!$A$10, "Elected", IF(R85='Round 4'!$A$7, "Excluded", IF('Round 4'!$A$4="Complete", "Complete", "Viable"))))</f>
        <v>Complete</v>
      </c>
      <c r="T85" s="21" t="str">
        <f>IF('Round 4'!$A$4="Complete", "Complete", IF(S85="N/A", "N/A", IF(S85="Viable", "No Transfer", IF(S85="Excluded", INDEX('Round 4'!$A$12:$M$617, MATCH($A85, 'Round 4'!$A$12:$A$617, 0), 3)))))</f>
        <v>Complete</v>
      </c>
      <c r="U85" s="10" t="str">
        <f>IF('Round 4'!$A$4="Complete", "Complete", IF(T85="N/A", "N/A", IF(T85="No Transfer", T85, IF(INDEX('Ballot Data'!$1:$1048576, MATCH($A85, 'Ballot Data'!$A:$A, 0), MATCH(T85, 'Ballot Data'!$A$3:$U$3, 0))="", "Exhausted", INDEX('Ballot Data'!$1:$1048576, MATCH($A85, 'Ballot Data'!$A:$A, 0), MATCH(T85, 'Ballot Data'!$A$3:$U$3, 0))))))</f>
        <v>Complete</v>
      </c>
      <c r="V85" s="15" t="str">
        <f t="shared" si="14"/>
        <v>Complete</v>
      </c>
      <c r="W85" t="str">
        <f>IF(V85="Complete", V85, IF(V85="N/A", "N/A", INDEX('Ballot Data'!$1:$1048576, MATCH($A85, 'Ballot Data'!$A:$A, 0), MATCH(V85, 'Ballot Data'!$A$3:$T$3, 0))))</f>
        <v>Complete</v>
      </c>
      <c r="X85" t="str">
        <f>IF(V85="N/A", "N/A", IF(W85='Round 5'!$A$10, "Elected", IF(W85='Round 5'!$A$7, "Excluded", IF('Round 5'!$A$4="Complete", "Complete", "Viable"))))</f>
        <v>Complete</v>
      </c>
      <c r="Y85" s="21" t="str">
        <f>IF('Round 5'!$A$4="Complete", "Complete", IF(X85="N/A", "N/A", IF(X85="Viable", "No Transfer", IF(X85="Excluded", INDEX('Round 5'!$A$12:$M$617, MATCH($A85, 'Round 5'!$A$12:$A$617, 0), 3)))))</f>
        <v>Complete</v>
      </c>
      <c r="Z85" s="10" t="str">
        <f>IF('Round 5'!$A$4="Complete", "Complete", IF(Y85="N/A", "N/A", IF(Y85="No Transfer", Y85, IF(INDEX('Ballot Data'!$1:$1048576, MATCH($A85, 'Ballot Data'!$A:$A, 0), MATCH(Y85, 'Ballot Data'!$A$3:$U$3, 0))="", "Exhausted", INDEX('Ballot Data'!$1:$1048576, MATCH($A85, 'Ballot Data'!$A:$A, 0), MATCH(Y85, 'Ballot Data'!$A$3:$U$3, 0))))))</f>
        <v>Complete</v>
      </c>
      <c r="AA85" s="15" t="str">
        <f t="shared" si="15"/>
        <v>Complete</v>
      </c>
      <c r="AB85" t="str">
        <f>IF(AA85="Complete", AA85, IF(AA85="N/A", "N/A", INDEX('Ballot Data'!$1:$1048576, MATCH($A85, 'Ballot Data'!$A:$A, 0), MATCH(AA85, 'Ballot Data'!$A$3:$T$3, 0))))</f>
        <v>Complete</v>
      </c>
      <c r="AC85" t="str">
        <f>IF(AA85="N/A", "N/A", IF(AB85='Round 6'!$A$10, "Elected", IF(AB85='Round 6'!$A$7, "Excluded", IF('Round 6'!$A$4="Complete", "Complete", "Viable"))))</f>
        <v>Complete</v>
      </c>
      <c r="AD85" s="21" t="str">
        <f>IF('Round 6'!$A$4="Complete", "Complete", IF(AC85="N/A", "N/A", IF(AC85="Viable", "No Transfer", IF(AC85="Excluded", INDEX('Round 6'!$A$12:$M$617, MATCH($A85, 'Round 6'!$A$12:$A$617, 0), 3)))))</f>
        <v>Complete</v>
      </c>
      <c r="AE85" s="10" t="str">
        <f>IF('Round 6'!$A$4="Complete", "Complete", IF(AD85="N/A", "N/A", IF(AD85="No Transfer", AD85, IF(INDEX('Ballot Data'!$1:$1048576, MATCH($A85, 'Ballot Data'!$A:$A, 0), MATCH(AD85, 'Ballot Data'!$A$3:$U$3, 0))="", "Exhausted", INDEX('Ballot Data'!$1:$1048576, MATCH($A85, 'Ballot Data'!$A:$A, 0), MATCH(AD85, 'Ballot Data'!$A$3:$U$3, 0))))))</f>
        <v>Complete</v>
      </c>
      <c r="AF85" s="15" t="str">
        <f t="shared" si="16"/>
        <v>Complete</v>
      </c>
      <c r="AG85" t="str">
        <f>IF(AF85="Complete", AF85, IF(AF85="N/A", "N/A", INDEX('Ballot Data'!$1:$1048576, MATCH($A85, 'Ballot Data'!$A:$A, 0), MATCH(AF85, 'Ballot Data'!$A$3:$T$3, 0))))</f>
        <v>Complete</v>
      </c>
      <c r="AH85" t="str">
        <f>IF(AF85="N/A", "N/A", IF(AG85='Round 7'!$A$10, "Elected", IF(AG85='Round 7'!$A$7, "Excluded", IF('Round 7'!$A$4="Complete", "Complete", "Viable"))))</f>
        <v>Complete</v>
      </c>
      <c r="AI85" s="21" t="str">
        <f>IF('Round 7'!$A$4="Complete", "Complete", IF(AH85="N/A", "N/A", IF(AH85="Viable", "No Transfer", IF(AH85="Excluded", INDEX('Round 7'!$A$12:$M$617, MATCH($A85, 'Round 7'!$A$12:$A$617, 0), 3)))))</f>
        <v>Complete</v>
      </c>
      <c r="AJ85" s="10" t="str">
        <f>IF('Round 7'!$A$4="Complete", "Complete", IF(AI85="N/A", "N/A", IF(AI85="No Transfer", AI85, IF(INDEX('Ballot Data'!$1:$1048576, MATCH($A85, 'Ballot Data'!$A:$A, 0), MATCH(AI85, 'Ballot Data'!$A$3:$U$3, 0))="", "Exhausted", INDEX('Ballot Data'!$1:$1048576, MATCH($A85, 'Ballot Data'!$A:$A, 0), MATCH(AI85, 'Ballot Data'!$A$3:$U$3, 0))))))</f>
        <v>Complete</v>
      </c>
      <c r="AK85" s="15" t="str">
        <f t="shared" si="17"/>
        <v>Complete</v>
      </c>
      <c r="AL85" t="str">
        <f>IF(AK85="Complete", AK85, IF(AK85="N/A", "N/A", INDEX('Ballot Data'!$1:$1048576, MATCH($A85, 'Ballot Data'!$A:$A, 0), MATCH(AK85, 'Ballot Data'!$A$3:$T$3, 0))))</f>
        <v>Complete</v>
      </c>
      <c r="AM85" t="str">
        <f>IF(AK85="N/A", "N/A", IF(AL85='Round 8'!$A$10, "Elected", IF(AL85='Round 8'!$A$7, "Excluded", IF('Round 8'!$A$4="Complete", "Complete", "Viable"))))</f>
        <v>Complete</v>
      </c>
      <c r="AN85" s="21" t="str">
        <f>IF('Round 8'!$A$4="Complete", "Complete", IF(AM85="N/A", "N/A", IF(AM85="Viable", "No Transfer", IF(AM85="Excluded", INDEX('Round 8'!$A$12:$M$617, MATCH($A85, 'Round 8'!$A$12:$A$617, 0), 3)))))</f>
        <v>Complete</v>
      </c>
      <c r="AO85" s="10" t="str">
        <f>IF('Round 8'!$A$4="Complete", "Complete", IF(AN85="N/A", "N/A", IF(AN85="No Transfer", AN85, IF(INDEX('Ballot Data'!$1:$1048576, MATCH($A85, 'Ballot Data'!$A:$A, 0), MATCH(AN85, 'Ballot Data'!$A$3:$U$3, 0))="", "Exhausted", INDEX('Ballot Data'!$1:$1048576, MATCH($A85, 'Ballot Data'!$A:$A, 0), MATCH(AN85, 'Ballot Data'!$A$3:$U$3, 0))))))</f>
        <v>Complete</v>
      </c>
      <c r="AP85" s="15" t="str">
        <f t="shared" si="18"/>
        <v>Complete</v>
      </c>
      <c r="AQ85" t="str">
        <f>IF(AP85="Complete", AP85, IF(AP85="N/A", "N/A", INDEX('Ballot Data'!$1:$1048576, MATCH($A85, 'Ballot Data'!$A:$A, 0), MATCH(AP85, 'Ballot Data'!$A$3:$T$3, 0))))</f>
        <v>Complete</v>
      </c>
      <c r="AR85" t="str">
        <f>IF(AP85="N/A", "N/A", IF(AQ85='Round 9'!$A$10, "Elected", IF(AQ85='Round 9'!$A$7, "Excluded", IF('Round 9'!$A$4="Complete", "Complete", "Viable"))))</f>
        <v>Complete</v>
      </c>
      <c r="AS85" s="21" t="str">
        <f>IF('Round 9'!$A$4="Complete", "Complete", IF(AR85="N/A", "N/A", IF(AR85="Viable", "No Transfer", IF(AR85="Excluded", INDEX('Round 9'!$A$12:$M$617, MATCH($A85, 'Round 9'!$A$12:$A$617, 0), 3)))))</f>
        <v>Complete</v>
      </c>
      <c r="AT85" s="10" t="str">
        <f>IF('Round 9'!$A$4="Complete", "Complete", IF(AS85="N/A", "N/A", IF(AS85="No Transfer", AS85, IF(INDEX('Ballot Data'!$1:$1048576, MATCH($A85, 'Ballot Data'!$A:$A, 0), MATCH(AS85, 'Ballot Data'!$A$3:$U$3, 0))="", "Exhausted", INDEX('Ballot Data'!$1:$1048576, MATCH($A85, 'Ballot Data'!$A:$A, 0), MATCH(AS85, 'Ballot Data'!$A$3:$U$3, 0))))))</f>
        <v>Complete</v>
      </c>
      <c r="AU85" s="15" t="str">
        <f t="shared" si="19"/>
        <v>Complete</v>
      </c>
      <c r="AV85" t="str">
        <f>IF(AU85="Complete", AU85, IF(AU85="N/A", "N/A", INDEX('Ballot Data'!$1:$1048576, MATCH($A85, 'Ballot Data'!$A:$A, 0), MATCH(AU85, 'Ballot Data'!$A$3:$T$3, 0))))</f>
        <v>Complete</v>
      </c>
      <c r="AW85" t="str">
        <f>IF(AU85="N/A", "N/A", IF(AV85='Round 10'!$A$10, "Elected", IF(AV85='Round 10'!$A$7, "Excluded", IF('Round 10'!$A$4="Complete", "Complete", "Viable"))))</f>
        <v>Complete</v>
      </c>
      <c r="AX85" s="21" t="str">
        <f>IF('Round 10'!$A$4="Complete", "Complete", IF(AW85="N/A", "N/A", IF(AW85="Viable", "No Transfer", IF(AW85="Excluded", INDEX('Round 10'!$A$12:$M$617, MATCH($A85, 'Round 10'!$A$12:$A$617, 0), 3)))))</f>
        <v>Complete</v>
      </c>
      <c r="AY85" s="10" t="str">
        <f>IF('Round 10'!$A$4="Complete", "Complete", IF(AX85="N/A", "N/A", IF(AX85="No Transfer", AX85, IF(INDEX('Ballot Data'!$1:$1048576, MATCH($A85, 'Ballot Data'!$A:$A, 0), MATCH(AX85, 'Ballot Data'!$A$3:$U$3, 0))="", "Exhausted", INDEX('Ballot Data'!$1:$1048576, MATCH($A85, 'Ballot Data'!$A:$A, 0), MATCH(AX85, 'Ballot Data'!$A$3:$U$3, 0))))))</f>
        <v>Complete</v>
      </c>
    </row>
    <row r="86" spans="1:51" x14ac:dyDescent="0.25">
      <c r="A86">
        <f>'Ballot Data'!A87</f>
        <v>435</v>
      </c>
      <c r="B86">
        <v>1</v>
      </c>
      <c r="C86" t="str">
        <f>INDEX('Ballot Data'!$1:$1048576, MATCH($A86, 'Ballot Data'!$A:$A, 0), MATCH(B86, 'Ballot Data'!$A$3:$T$3, 0))</f>
        <v>Franklin Civantos</v>
      </c>
      <c r="D86" t="str">
        <f>IF(C86='Round 1'!$A$10, "Elected", IF(C86='Round 1'!$A$7, "Excluded", IF('Round 1'!$A$4="Complete", "Complete", "Viable")))</f>
        <v>Viable</v>
      </c>
      <c r="E86" s="21" t="str">
        <f>IF('Round 1'!$A$4="Complete", "Complete", IF(D86="N/A", "N/A", IF(D86="Viable", "No Transfer", IF(D86="Excluded", INDEX('Round 1'!$A$12:$M$617, MATCH($A86, 'Round 1'!$A$12:$A$617, 0), 3)))))</f>
        <v>No Transfer</v>
      </c>
      <c r="F86" s="10" t="str">
        <f>IF('Round 1'!$A$4="Complete", "Complete", IF(E86="N/A", "N/A", IF(E86="No Transfer", E86, IF(INDEX('Ballot Data'!$1:$1048576, MATCH($A86, 'Ballot Data'!$A:$A, 0), MATCH(E86, 'Ballot Data'!$A$3:$U$3, 0))="", "Exhausted", INDEX('Ballot Data'!$1:$1048576, MATCH($A86, 'Ballot Data'!$A:$A, 0), MATCH(E86, 'Ballot Data'!$A$3:$U$3, 0))))))</f>
        <v>No Transfer</v>
      </c>
      <c r="G86" s="15">
        <f t="shared" si="11"/>
        <v>1</v>
      </c>
      <c r="H86" t="str">
        <f>IF(G86="Complete", G86, IF(G86="N/A", "N/A", INDEX('Ballot Data'!$1:$1048576, MATCH($A86, 'Ballot Data'!$A:$A, 0), MATCH(G86, 'Ballot Data'!$A$3:$T$3, 0))))</f>
        <v>Franklin Civantos</v>
      </c>
      <c r="I86" t="str">
        <f>IF(G86="N/A", "N/A", IF(H86='Round 2'!$A$10, "Elected", IF(H86='Round 2'!$A$7, "Excluded", IF('Round 2'!$A$4="Complete", "Complete", "Viable"))))</f>
        <v>Viable</v>
      </c>
      <c r="J86" s="21" t="str">
        <f>IF('Round 2'!$A$4="Complete", "Complete", IF(I86="N/A", "N/A", IF(I86="Viable", "No Transfer", IF(I86="Excluded", INDEX('Round 2'!$A$12:$M$617, MATCH($A86, 'Round 2'!$A$12:$A$617, 0), 3)))))</f>
        <v>No Transfer</v>
      </c>
      <c r="K86" s="10" t="str">
        <f>IF('Round 2'!$A$4="Complete", "Complete", IF(J86="N/A", "N/A", IF(J86="No Transfer", J86, IF(INDEX('Ballot Data'!$1:$1048576, MATCH($A86, 'Ballot Data'!$A:$A, 0), MATCH(J86, 'Ballot Data'!$A$3:$U$3, 0))="", "Exhausted", INDEX('Ballot Data'!$1:$1048576, MATCH($A86, 'Ballot Data'!$A:$A, 0), MATCH(J86, 'Ballot Data'!$A$3:$U$3, 0))))))</f>
        <v>No Transfer</v>
      </c>
      <c r="L86" s="15">
        <f t="shared" si="12"/>
        <v>1</v>
      </c>
      <c r="M86" t="str">
        <f>IF(L86="Complete", L86, IF(L86="N/A", "N/A", INDEX('Ballot Data'!$1:$1048576, MATCH($A86, 'Ballot Data'!$A:$A, 0), MATCH(L86, 'Ballot Data'!$A$3:$T$3, 0))))</f>
        <v>Franklin Civantos</v>
      </c>
      <c r="N86" t="str">
        <f>IF(L86="N/A", "N/A", IF(M86='Round 3'!$A$10, "Elected", IF(M86='Round 3'!$A$7, "Excluded", IF('Round 3'!$A$4="Complete", "Complete", "Viable"))))</f>
        <v>Elected</v>
      </c>
      <c r="O86" s="21" t="str">
        <f>IF('Round 3'!$A$4="Complete", "Complete", IF(N86="N/A", "N/A", IF(N86="Viable", "No Transfer", IF(N86="Excluded", INDEX('Round 3'!$A$12:$M$617, MATCH($A86, 'Round 3'!$A$12:$A$617, 0), 3)))))</f>
        <v>Complete</v>
      </c>
      <c r="P86" s="10" t="str">
        <f>IF('Round 3'!$A$4="Complete", "Complete", IF(O86="N/A", "N/A", IF(O86="No Transfer", O86, IF(INDEX('Ballot Data'!$1:$1048576, MATCH($A86, 'Ballot Data'!$A:$A, 0), MATCH(O86, 'Ballot Data'!$A$3:$U$3, 0))="", "Exhausted", INDEX('Ballot Data'!$1:$1048576, MATCH($A86, 'Ballot Data'!$A:$A, 0), MATCH(O86, 'Ballot Data'!$A$3:$U$3, 0))))))</f>
        <v>Complete</v>
      </c>
      <c r="Q86" s="15" t="str">
        <f t="shared" si="13"/>
        <v>Complete</v>
      </c>
      <c r="R86" t="str">
        <f>IF(Q86="Complete", Q86, IF(Q86="N/A", "N/A", INDEX('Ballot Data'!$1:$1048576, MATCH($A86, 'Ballot Data'!$A:$A, 0), MATCH(Q86, 'Ballot Data'!$A$3:$T$3, 0))))</f>
        <v>Complete</v>
      </c>
      <c r="S86" t="str">
        <f>IF(Q86="N/A", "N/A", IF(R86='Round 4'!$A$10, "Elected", IF(R86='Round 4'!$A$7, "Excluded", IF('Round 4'!$A$4="Complete", "Complete", "Viable"))))</f>
        <v>Complete</v>
      </c>
      <c r="T86" s="21" t="str">
        <f>IF('Round 4'!$A$4="Complete", "Complete", IF(S86="N/A", "N/A", IF(S86="Viable", "No Transfer", IF(S86="Excluded", INDEX('Round 4'!$A$12:$M$617, MATCH($A86, 'Round 4'!$A$12:$A$617, 0), 3)))))</f>
        <v>Complete</v>
      </c>
      <c r="U86" s="10" t="str">
        <f>IF('Round 4'!$A$4="Complete", "Complete", IF(T86="N/A", "N/A", IF(T86="No Transfer", T86, IF(INDEX('Ballot Data'!$1:$1048576, MATCH($A86, 'Ballot Data'!$A:$A, 0), MATCH(T86, 'Ballot Data'!$A$3:$U$3, 0))="", "Exhausted", INDEX('Ballot Data'!$1:$1048576, MATCH($A86, 'Ballot Data'!$A:$A, 0), MATCH(T86, 'Ballot Data'!$A$3:$U$3, 0))))))</f>
        <v>Complete</v>
      </c>
      <c r="V86" s="15" t="str">
        <f t="shared" si="14"/>
        <v>Complete</v>
      </c>
      <c r="W86" t="str">
        <f>IF(V86="Complete", V86, IF(V86="N/A", "N/A", INDEX('Ballot Data'!$1:$1048576, MATCH($A86, 'Ballot Data'!$A:$A, 0), MATCH(V86, 'Ballot Data'!$A$3:$T$3, 0))))</f>
        <v>Complete</v>
      </c>
      <c r="X86" t="str">
        <f>IF(V86="N/A", "N/A", IF(W86='Round 5'!$A$10, "Elected", IF(W86='Round 5'!$A$7, "Excluded", IF('Round 5'!$A$4="Complete", "Complete", "Viable"))))</f>
        <v>Complete</v>
      </c>
      <c r="Y86" s="21" t="str">
        <f>IF('Round 5'!$A$4="Complete", "Complete", IF(X86="N/A", "N/A", IF(X86="Viable", "No Transfer", IF(X86="Excluded", INDEX('Round 5'!$A$12:$M$617, MATCH($A86, 'Round 5'!$A$12:$A$617, 0), 3)))))</f>
        <v>Complete</v>
      </c>
      <c r="Z86" s="10" t="str">
        <f>IF('Round 5'!$A$4="Complete", "Complete", IF(Y86="N/A", "N/A", IF(Y86="No Transfer", Y86, IF(INDEX('Ballot Data'!$1:$1048576, MATCH($A86, 'Ballot Data'!$A:$A, 0), MATCH(Y86, 'Ballot Data'!$A$3:$U$3, 0))="", "Exhausted", INDEX('Ballot Data'!$1:$1048576, MATCH($A86, 'Ballot Data'!$A:$A, 0), MATCH(Y86, 'Ballot Data'!$A$3:$U$3, 0))))))</f>
        <v>Complete</v>
      </c>
      <c r="AA86" s="15" t="str">
        <f t="shared" si="15"/>
        <v>Complete</v>
      </c>
      <c r="AB86" t="str">
        <f>IF(AA86="Complete", AA86, IF(AA86="N/A", "N/A", INDEX('Ballot Data'!$1:$1048576, MATCH($A86, 'Ballot Data'!$A:$A, 0), MATCH(AA86, 'Ballot Data'!$A$3:$T$3, 0))))</f>
        <v>Complete</v>
      </c>
      <c r="AC86" t="str">
        <f>IF(AA86="N/A", "N/A", IF(AB86='Round 6'!$A$10, "Elected", IF(AB86='Round 6'!$A$7, "Excluded", IF('Round 6'!$A$4="Complete", "Complete", "Viable"))))</f>
        <v>Complete</v>
      </c>
      <c r="AD86" s="21" t="str">
        <f>IF('Round 6'!$A$4="Complete", "Complete", IF(AC86="N/A", "N/A", IF(AC86="Viable", "No Transfer", IF(AC86="Excluded", INDEX('Round 6'!$A$12:$M$617, MATCH($A86, 'Round 6'!$A$12:$A$617, 0), 3)))))</f>
        <v>Complete</v>
      </c>
      <c r="AE86" s="10" t="str">
        <f>IF('Round 6'!$A$4="Complete", "Complete", IF(AD86="N/A", "N/A", IF(AD86="No Transfer", AD86, IF(INDEX('Ballot Data'!$1:$1048576, MATCH($A86, 'Ballot Data'!$A:$A, 0), MATCH(AD86, 'Ballot Data'!$A$3:$U$3, 0))="", "Exhausted", INDEX('Ballot Data'!$1:$1048576, MATCH($A86, 'Ballot Data'!$A:$A, 0), MATCH(AD86, 'Ballot Data'!$A$3:$U$3, 0))))))</f>
        <v>Complete</v>
      </c>
      <c r="AF86" s="15" t="str">
        <f t="shared" si="16"/>
        <v>Complete</v>
      </c>
      <c r="AG86" t="str">
        <f>IF(AF86="Complete", AF86, IF(AF86="N/A", "N/A", INDEX('Ballot Data'!$1:$1048576, MATCH($A86, 'Ballot Data'!$A:$A, 0), MATCH(AF86, 'Ballot Data'!$A$3:$T$3, 0))))</f>
        <v>Complete</v>
      </c>
      <c r="AH86" t="str">
        <f>IF(AF86="N/A", "N/A", IF(AG86='Round 7'!$A$10, "Elected", IF(AG86='Round 7'!$A$7, "Excluded", IF('Round 7'!$A$4="Complete", "Complete", "Viable"))))</f>
        <v>Complete</v>
      </c>
      <c r="AI86" s="21" t="str">
        <f>IF('Round 7'!$A$4="Complete", "Complete", IF(AH86="N/A", "N/A", IF(AH86="Viable", "No Transfer", IF(AH86="Excluded", INDEX('Round 7'!$A$12:$M$617, MATCH($A86, 'Round 7'!$A$12:$A$617, 0), 3)))))</f>
        <v>Complete</v>
      </c>
      <c r="AJ86" s="10" t="str">
        <f>IF('Round 7'!$A$4="Complete", "Complete", IF(AI86="N/A", "N/A", IF(AI86="No Transfer", AI86, IF(INDEX('Ballot Data'!$1:$1048576, MATCH($A86, 'Ballot Data'!$A:$A, 0), MATCH(AI86, 'Ballot Data'!$A$3:$U$3, 0))="", "Exhausted", INDEX('Ballot Data'!$1:$1048576, MATCH($A86, 'Ballot Data'!$A:$A, 0), MATCH(AI86, 'Ballot Data'!$A$3:$U$3, 0))))))</f>
        <v>Complete</v>
      </c>
      <c r="AK86" s="15" t="str">
        <f t="shared" si="17"/>
        <v>Complete</v>
      </c>
      <c r="AL86" t="str">
        <f>IF(AK86="Complete", AK86, IF(AK86="N/A", "N/A", INDEX('Ballot Data'!$1:$1048576, MATCH($A86, 'Ballot Data'!$A:$A, 0), MATCH(AK86, 'Ballot Data'!$A$3:$T$3, 0))))</f>
        <v>Complete</v>
      </c>
      <c r="AM86" t="str">
        <f>IF(AK86="N/A", "N/A", IF(AL86='Round 8'!$A$10, "Elected", IF(AL86='Round 8'!$A$7, "Excluded", IF('Round 8'!$A$4="Complete", "Complete", "Viable"))))</f>
        <v>Complete</v>
      </c>
      <c r="AN86" s="21" t="str">
        <f>IF('Round 8'!$A$4="Complete", "Complete", IF(AM86="N/A", "N/A", IF(AM86="Viable", "No Transfer", IF(AM86="Excluded", INDEX('Round 8'!$A$12:$M$617, MATCH($A86, 'Round 8'!$A$12:$A$617, 0), 3)))))</f>
        <v>Complete</v>
      </c>
      <c r="AO86" s="10" t="str">
        <f>IF('Round 8'!$A$4="Complete", "Complete", IF(AN86="N/A", "N/A", IF(AN86="No Transfer", AN86, IF(INDEX('Ballot Data'!$1:$1048576, MATCH($A86, 'Ballot Data'!$A:$A, 0), MATCH(AN86, 'Ballot Data'!$A$3:$U$3, 0))="", "Exhausted", INDEX('Ballot Data'!$1:$1048576, MATCH($A86, 'Ballot Data'!$A:$A, 0), MATCH(AN86, 'Ballot Data'!$A$3:$U$3, 0))))))</f>
        <v>Complete</v>
      </c>
      <c r="AP86" s="15" t="str">
        <f t="shared" si="18"/>
        <v>Complete</v>
      </c>
      <c r="AQ86" t="str">
        <f>IF(AP86="Complete", AP86, IF(AP86="N/A", "N/A", INDEX('Ballot Data'!$1:$1048576, MATCH($A86, 'Ballot Data'!$A:$A, 0), MATCH(AP86, 'Ballot Data'!$A$3:$T$3, 0))))</f>
        <v>Complete</v>
      </c>
      <c r="AR86" t="str">
        <f>IF(AP86="N/A", "N/A", IF(AQ86='Round 9'!$A$10, "Elected", IF(AQ86='Round 9'!$A$7, "Excluded", IF('Round 9'!$A$4="Complete", "Complete", "Viable"))))</f>
        <v>Complete</v>
      </c>
      <c r="AS86" s="21" t="str">
        <f>IF('Round 9'!$A$4="Complete", "Complete", IF(AR86="N/A", "N/A", IF(AR86="Viable", "No Transfer", IF(AR86="Excluded", INDEX('Round 9'!$A$12:$M$617, MATCH($A86, 'Round 9'!$A$12:$A$617, 0), 3)))))</f>
        <v>Complete</v>
      </c>
      <c r="AT86" s="10" t="str">
        <f>IF('Round 9'!$A$4="Complete", "Complete", IF(AS86="N/A", "N/A", IF(AS86="No Transfer", AS86, IF(INDEX('Ballot Data'!$1:$1048576, MATCH($A86, 'Ballot Data'!$A:$A, 0), MATCH(AS86, 'Ballot Data'!$A$3:$U$3, 0))="", "Exhausted", INDEX('Ballot Data'!$1:$1048576, MATCH($A86, 'Ballot Data'!$A:$A, 0), MATCH(AS86, 'Ballot Data'!$A$3:$U$3, 0))))))</f>
        <v>Complete</v>
      </c>
      <c r="AU86" s="15" t="str">
        <f t="shared" si="19"/>
        <v>Complete</v>
      </c>
      <c r="AV86" t="str">
        <f>IF(AU86="Complete", AU86, IF(AU86="N/A", "N/A", INDEX('Ballot Data'!$1:$1048576, MATCH($A86, 'Ballot Data'!$A:$A, 0), MATCH(AU86, 'Ballot Data'!$A$3:$T$3, 0))))</f>
        <v>Complete</v>
      </c>
      <c r="AW86" t="str">
        <f>IF(AU86="N/A", "N/A", IF(AV86='Round 10'!$A$10, "Elected", IF(AV86='Round 10'!$A$7, "Excluded", IF('Round 10'!$A$4="Complete", "Complete", "Viable"))))</f>
        <v>Complete</v>
      </c>
      <c r="AX86" s="21" t="str">
        <f>IF('Round 10'!$A$4="Complete", "Complete", IF(AW86="N/A", "N/A", IF(AW86="Viable", "No Transfer", IF(AW86="Excluded", INDEX('Round 10'!$A$12:$M$617, MATCH($A86, 'Round 10'!$A$12:$A$617, 0), 3)))))</f>
        <v>Complete</v>
      </c>
      <c r="AY86" s="10" t="str">
        <f>IF('Round 10'!$A$4="Complete", "Complete", IF(AX86="N/A", "N/A", IF(AX86="No Transfer", AX86, IF(INDEX('Ballot Data'!$1:$1048576, MATCH($A86, 'Ballot Data'!$A:$A, 0), MATCH(AX86, 'Ballot Data'!$A$3:$U$3, 0))="", "Exhausted", INDEX('Ballot Data'!$1:$1048576, MATCH($A86, 'Ballot Data'!$A:$A, 0), MATCH(AX86, 'Ballot Data'!$A$3:$U$3, 0))))))</f>
        <v>Complete</v>
      </c>
    </row>
    <row r="87" spans="1:51" x14ac:dyDescent="0.25">
      <c r="A87">
        <f>'Ballot Data'!A88</f>
        <v>108</v>
      </c>
      <c r="B87">
        <v>1</v>
      </c>
      <c r="C87" t="str">
        <f>INDEX('Ballot Data'!$1:$1048576, MATCH($A87, 'Ballot Data'!$A:$A, 0), MATCH(B87, 'Ballot Data'!$A$3:$T$3, 0))</f>
        <v>Michael Sanchez</v>
      </c>
      <c r="D87" t="str">
        <f>IF(C87='Round 1'!$A$10, "Elected", IF(C87='Round 1'!$A$7, "Excluded", IF('Round 1'!$A$4="Complete", "Complete", "Viable")))</f>
        <v>Viable</v>
      </c>
      <c r="E87" s="21" t="str">
        <f>IF('Round 1'!$A$4="Complete", "Complete", IF(D87="N/A", "N/A", IF(D87="Viable", "No Transfer", IF(D87="Excluded", INDEX('Round 1'!$A$12:$M$617, MATCH($A87, 'Round 1'!$A$12:$A$617, 0), 3)))))</f>
        <v>No Transfer</v>
      </c>
      <c r="F87" s="10" t="str">
        <f>IF('Round 1'!$A$4="Complete", "Complete", IF(E87="N/A", "N/A", IF(E87="No Transfer", E87, IF(INDEX('Ballot Data'!$1:$1048576, MATCH($A87, 'Ballot Data'!$A:$A, 0), MATCH(E87, 'Ballot Data'!$A$3:$U$3, 0))="", "Exhausted", INDEX('Ballot Data'!$1:$1048576, MATCH($A87, 'Ballot Data'!$A:$A, 0), MATCH(E87, 'Ballot Data'!$A$3:$U$3, 0))))))</f>
        <v>No Transfer</v>
      </c>
      <c r="G87" s="15">
        <f t="shared" si="11"/>
        <v>1</v>
      </c>
      <c r="H87" t="str">
        <f>IF(G87="Complete", G87, IF(G87="N/A", "N/A", INDEX('Ballot Data'!$1:$1048576, MATCH($A87, 'Ballot Data'!$A:$A, 0), MATCH(G87, 'Ballot Data'!$A$3:$T$3, 0))))</f>
        <v>Michael Sanchez</v>
      </c>
      <c r="I87" t="str">
        <f>IF(G87="N/A", "N/A", IF(H87='Round 2'!$A$10, "Elected", IF(H87='Round 2'!$A$7, "Excluded", IF('Round 2'!$A$4="Complete", "Complete", "Viable"))))</f>
        <v>Excluded</v>
      </c>
      <c r="J87" s="21">
        <f>IF('Round 2'!$A$4="Complete", "Complete", IF(I87="N/A", "N/A", IF(I87="Viable", "No Transfer", IF(I87="Excluded", INDEX('Round 2'!$A$12:$M$617, MATCH($A87, 'Round 2'!$A$12:$A$617, 0), 3)))))</f>
        <v>2</v>
      </c>
      <c r="K87" s="10" t="str">
        <f>IF('Round 2'!$A$4="Complete", "Complete", IF(J87="N/A", "N/A", IF(J87="No Transfer", J87, IF(INDEX('Ballot Data'!$1:$1048576, MATCH($A87, 'Ballot Data'!$A:$A, 0), MATCH(J87, 'Ballot Data'!$A$3:$U$3, 0))="", "Exhausted", INDEX('Ballot Data'!$1:$1048576, MATCH($A87, 'Ballot Data'!$A:$A, 0), MATCH(J87, 'Ballot Data'!$A$3:$U$3, 0))))))</f>
        <v>Franklin Civantos</v>
      </c>
      <c r="L87" s="15">
        <f t="shared" si="12"/>
        <v>2</v>
      </c>
      <c r="M87" t="str">
        <f>IF(L87="Complete", L87, IF(L87="N/A", "N/A", INDEX('Ballot Data'!$1:$1048576, MATCH($A87, 'Ballot Data'!$A:$A, 0), MATCH(L87, 'Ballot Data'!$A$3:$T$3, 0))))</f>
        <v>Franklin Civantos</v>
      </c>
      <c r="N87" t="str">
        <f>IF(L87="N/A", "N/A", IF(M87='Round 3'!$A$10, "Elected", IF(M87='Round 3'!$A$7, "Excluded", IF('Round 3'!$A$4="Complete", "Complete", "Viable"))))</f>
        <v>Elected</v>
      </c>
      <c r="O87" s="21" t="str">
        <f>IF('Round 3'!$A$4="Complete", "Complete", IF(N87="N/A", "N/A", IF(N87="Viable", "No Transfer", IF(N87="Excluded", INDEX('Round 3'!$A$12:$M$617, MATCH($A87, 'Round 3'!$A$12:$A$617, 0), 3)))))</f>
        <v>Complete</v>
      </c>
      <c r="P87" s="10" t="str">
        <f>IF('Round 3'!$A$4="Complete", "Complete", IF(O87="N/A", "N/A", IF(O87="No Transfer", O87, IF(INDEX('Ballot Data'!$1:$1048576, MATCH($A87, 'Ballot Data'!$A:$A, 0), MATCH(O87, 'Ballot Data'!$A$3:$U$3, 0))="", "Exhausted", INDEX('Ballot Data'!$1:$1048576, MATCH($A87, 'Ballot Data'!$A:$A, 0), MATCH(O87, 'Ballot Data'!$A$3:$U$3, 0))))))</f>
        <v>Complete</v>
      </c>
      <c r="Q87" s="15" t="str">
        <f t="shared" si="13"/>
        <v>Complete</v>
      </c>
      <c r="R87" t="str">
        <f>IF(Q87="Complete", Q87, IF(Q87="N/A", "N/A", INDEX('Ballot Data'!$1:$1048576, MATCH($A87, 'Ballot Data'!$A:$A, 0), MATCH(Q87, 'Ballot Data'!$A$3:$T$3, 0))))</f>
        <v>Complete</v>
      </c>
      <c r="S87" t="str">
        <f>IF(Q87="N/A", "N/A", IF(R87='Round 4'!$A$10, "Elected", IF(R87='Round 4'!$A$7, "Excluded", IF('Round 4'!$A$4="Complete", "Complete", "Viable"))))</f>
        <v>Complete</v>
      </c>
      <c r="T87" s="21" t="str">
        <f>IF('Round 4'!$A$4="Complete", "Complete", IF(S87="N/A", "N/A", IF(S87="Viable", "No Transfer", IF(S87="Excluded", INDEX('Round 4'!$A$12:$M$617, MATCH($A87, 'Round 4'!$A$12:$A$617, 0), 3)))))</f>
        <v>Complete</v>
      </c>
      <c r="U87" s="10" t="str">
        <f>IF('Round 4'!$A$4="Complete", "Complete", IF(T87="N/A", "N/A", IF(T87="No Transfer", T87, IF(INDEX('Ballot Data'!$1:$1048576, MATCH($A87, 'Ballot Data'!$A:$A, 0), MATCH(T87, 'Ballot Data'!$A$3:$U$3, 0))="", "Exhausted", INDEX('Ballot Data'!$1:$1048576, MATCH($A87, 'Ballot Data'!$A:$A, 0), MATCH(T87, 'Ballot Data'!$A$3:$U$3, 0))))))</f>
        <v>Complete</v>
      </c>
      <c r="V87" s="15" t="str">
        <f t="shared" si="14"/>
        <v>Complete</v>
      </c>
      <c r="W87" t="str">
        <f>IF(V87="Complete", V87, IF(V87="N/A", "N/A", INDEX('Ballot Data'!$1:$1048576, MATCH($A87, 'Ballot Data'!$A:$A, 0), MATCH(V87, 'Ballot Data'!$A$3:$T$3, 0))))</f>
        <v>Complete</v>
      </c>
      <c r="X87" t="str">
        <f>IF(V87="N/A", "N/A", IF(W87='Round 5'!$A$10, "Elected", IF(W87='Round 5'!$A$7, "Excluded", IF('Round 5'!$A$4="Complete", "Complete", "Viable"))))</f>
        <v>Complete</v>
      </c>
      <c r="Y87" s="21" t="str">
        <f>IF('Round 5'!$A$4="Complete", "Complete", IF(X87="N/A", "N/A", IF(X87="Viable", "No Transfer", IF(X87="Excluded", INDEX('Round 5'!$A$12:$M$617, MATCH($A87, 'Round 5'!$A$12:$A$617, 0), 3)))))</f>
        <v>Complete</v>
      </c>
      <c r="Z87" s="10" t="str">
        <f>IF('Round 5'!$A$4="Complete", "Complete", IF(Y87="N/A", "N/A", IF(Y87="No Transfer", Y87, IF(INDEX('Ballot Data'!$1:$1048576, MATCH($A87, 'Ballot Data'!$A:$A, 0), MATCH(Y87, 'Ballot Data'!$A$3:$U$3, 0))="", "Exhausted", INDEX('Ballot Data'!$1:$1048576, MATCH($A87, 'Ballot Data'!$A:$A, 0), MATCH(Y87, 'Ballot Data'!$A$3:$U$3, 0))))))</f>
        <v>Complete</v>
      </c>
      <c r="AA87" s="15" t="str">
        <f t="shared" si="15"/>
        <v>Complete</v>
      </c>
      <c r="AB87" t="str">
        <f>IF(AA87="Complete", AA87, IF(AA87="N/A", "N/A", INDEX('Ballot Data'!$1:$1048576, MATCH($A87, 'Ballot Data'!$A:$A, 0), MATCH(AA87, 'Ballot Data'!$A$3:$T$3, 0))))</f>
        <v>Complete</v>
      </c>
      <c r="AC87" t="str">
        <f>IF(AA87="N/A", "N/A", IF(AB87='Round 6'!$A$10, "Elected", IF(AB87='Round 6'!$A$7, "Excluded", IF('Round 6'!$A$4="Complete", "Complete", "Viable"))))</f>
        <v>Complete</v>
      </c>
      <c r="AD87" s="21" t="str">
        <f>IF('Round 6'!$A$4="Complete", "Complete", IF(AC87="N/A", "N/A", IF(AC87="Viable", "No Transfer", IF(AC87="Excluded", INDEX('Round 6'!$A$12:$M$617, MATCH($A87, 'Round 6'!$A$12:$A$617, 0), 3)))))</f>
        <v>Complete</v>
      </c>
      <c r="AE87" s="10" t="str">
        <f>IF('Round 6'!$A$4="Complete", "Complete", IF(AD87="N/A", "N/A", IF(AD87="No Transfer", AD87, IF(INDEX('Ballot Data'!$1:$1048576, MATCH($A87, 'Ballot Data'!$A:$A, 0), MATCH(AD87, 'Ballot Data'!$A$3:$U$3, 0))="", "Exhausted", INDEX('Ballot Data'!$1:$1048576, MATCH($A87, 'Ballot Data'!$A:$A, 0), MATCH(AD87, 'Ballot Data'!$A$3:$U$3, 0))))))</f>
        <v>Complete</v>
      </c>
      <c r="AF87" s="15" t="str">
        <f t="shared" si="16"/>
        <v>Complete</v>
      </c>
      <c r="AG87" t="str">
        <f>IF(AF87="Complete", AF87, IF(AF87="N/A", "N/A", INDEX('Ballot Data'!$1:$1048576, MATCH($A87, 'Ballot Data'!$A:$A, 0), MATCH(AF87, 'Ballot Data'!$A$3:$T$3, 0))))</f>
        <v>Complete</v>
      </c>
      <c r="AH87" t="str">
        <f>IF(AF87="N/A", "N/A", IF(AG87='Round 7'!$A$10, "Elected", IF(AG87='Round 7'!$A$7, "Excluded", IF('Round 7'!$A$4="Complete", "Complete", "Viable"))))</f>
        <v>Complete</v>
      </c>
      <c r="AI87" s="21" t="str">
        <f>IF('Round 7'!$A$4="Complete", "Complete", IF(AH87="N/A", "N/A", IF(AH87="Viable", "No Transfer", IF(AH87="Excluded", INDEX('Round 7'!$A$12:$M$617, MATCH($A87, 'Round 7'!$A$12:$A$617, 0), 3)))))</f>
        <v>Complete</v>
      </c>
      <c r="AJ87" s="10" t="str">
        <f>IF('Round 7'!$A$4="Complete", "Complete", IF(AI87="N/A", "N/A", IF(AI87="No Transfer", AI87, IF(INDEX('Ballot Data'!$1:$1048576, MATCH($A87, 'Ballot Data'!$A:$A, 0), MATCH(AI87, 'Ballot Data'!$A$3:$U$3, 0))="", "Exhausted", INDEX('Ballot Data'!$1:$1048576, MATCH($A87, 'Ballot Data'!$A:$A, 0), MATCH(AI87, 'Ballot Data'!$A$3:$U$3, 0))))))</f>
        <v>Complete</v>
      </c>
      <c r="AK87" s="15" t="str">
        <f t="shared" si="17"/>
        <v>Complete</v>
      </c>
      <c r="AL87" t="str">
        <f>IF(AK87="Complete", AK87, IF(AK87="N/A", "N/A", INDEX('Ballot Data'!$1:$1048576, MATCH($A87, 'Ballot Data'!$A:$A, 0), MATCH(AK87, 'Ballot Data'!$A$3:$T$3, 0))))</f>
        <v>Complete</v>
      </c>
      <c r="AM87" t="str">
        <f>IF(AK87="N/A", "N/A", IF(AL87='Round 8'!$A$10, "Elected", IF(AL87='Round 8'!$A$7, "Excluded", IF('Round 8'!$A$4="Complete", "Complete", "Viable"))))</f>
        <v>Complete</v>
      </c>
      <c r="AN87" s="21" t="str">
        <f>IF('Round 8'!$A$4="Complete", "Complete", IF(AM87="N/A", "N/A", IF(AM87="Viable", "No Transfer", IF(AM87="Excluded", INDEX('Round 8'!$A$12:$M$617, MATCH($A87, 'Round 8'!$A$12:$A$617, 0), 3)))))</f>
        <v>Complete</v>
      </c>
      <c r="AO87" s="10" t="str">
        <f>IF('Round 8'!$A$4="Complete", "Complete", IF(AN87="N/A", "N/A", IF(AN87="No Transfer", AN87, IF(INDEX('Ballot Data'!$1:$1048576, MATCH($A87, 'Ballot Data'!$A:$A, 0), MATCH(AN87, 'Ballot Data'!$A$3:$U$3, 0))="", "Exhausted", INDEX('Ballot Data'!$1:$1048576, MATCH($A87, 'Ballot Data'!$A:$A, 0), MATCH(AN87, 'Ballot Data'!$A$3:$U$3, 0))))))</f>
        <v>Complete</v>
      </c>
      <c r="AP87" s="15" t="str">
        <f t="shared" si="18"/>
        <v>Complete</v>
      </c>
      <c r="AQ87" t="str">
        <f>IF(AP87="Complete", AP87, IF(AP87="N/A", "N/A", INDEX('Ballot Data'!$1:$1048576, MATCH($A87, 'Ballot Data'!$A:$A, 0), MATCH(AP87, 'Ballot Data'!$A$3:$T$3, 0))))</f>
        <v>Complete</v>
      </c>
      <c r="AR87" t="str">
        <f>IF(AP87="N/A", "N/A", IF(AQ87='Round 9'!$A$10, "Elected", IF(AQ87='Round 9'!$A$7, "Excluded", IF('Round 9'!$A$4="Complete", "Complete", "Viable"))))</f>
        <v>Complete</v>
      </c>
      <c r="AS87" s="21" t="str">
        <f>IF('Round 9'!$A$4="Complete", "Complete", IF(AR87="N/A", "N/A", IF(AR87="Viable", "No Transfer", IF(AR87="Excluded", INDEX('Round 9'!$A$12:$M$617, MATCH($A87, 'Round 9'!$A$12:$A$617, 0), 3)))))</f>
        <v>Complete</v>
      </c>
      <c r="AT87" s="10" t="str">
        <f>IF('Round 9'!$A$4="Complete", "Complete", IF(AS87="N/A", "N/A", IF(AS87="No Transfer", AS87, IF(INDEX('Ballot Data'!$1:$1048576, MATCH($A87, 'Ballot Data'!$A:$A, 0), MATCH(AS87, 'Ballot Data'!$A$3:$U$3, 0))="", "Exhausted", INDEX('Ballot Data'!$1:$1048576, MATCH($A87, 'Ballot Data'!$A:$A, 0), MATCH(AS87, 'Ballot Data'!$A$3:$U$3, 0))))))</f>
        <v>Complete</v>
      </c>
      <c r="AU87" s="15" t="str">
        <f t="shared" si="19"/>
        <v>Complete</v>
      </c>
      <c r="AV87" t="str">
        <f>IF(AU87="Complete", AU87, IF(AU87="N/A", "N/A", INDEX('Ballot Data'!$1:$1048576, MATCH($A87, 'Ballot Data'!$A:$A, 0), MATCH(AU87, 'Ballot Data'!$A$3:$T$3, 0))))</f>
        <v>Complete</v>
      </c>
      <c r="AW87" t="str">
        <f>IF(AU87="N/A", "N/A", IF(AV87='Round 10'!$A$10, "Elected", IF(AV87='Round 10'!$A$7, "Excluded", IF('Round 10'!$A$4="Complete", "Complete", "Viable"))))</f>
        <v>Complete</v>
      </c>
      <c r="AX87" s="21" t="str">
        <f>IF('Round 10'!$A$4="Complete", "Complete", IF(AW87="N/A", "N/A", IF(AW87="Viable", "No Transfer", IF(AW87="Excluded", INDEX('Round 10'!$A$12:$M$617, MATCH($A87, 'Round 10'!$A$12:$A$617, 0), 3)))))</f>
        <v>Complete</v>
      </c>
      <c r="AY87" s="10" t="str">
        <f>IF('Round 10'!$A$4="Complete", "Complete", IF(AX87="N/A", "N/A", IF(AX87="No Transfer", AX87, IF(INDEX('Ballot Data'!$1:$1048576, MATCH($A87, 'Ballot Data'!$A:$A, 0), MATCH(AX87, 'Ballot Data'!$A$3:$U$3, 0))="", "Exhausted", INDEX('Ballot Data'!$1:$1048576, MATCH($A87, 'Ballot Data'!$A:$A, 0), MATCH(AX87, 'Ballot Data'!$A$3:$U$3, 0))))))</f>
        <v>Complete</v>
      </c>
    </row>
    <row r="88" spans="1:51" x14ac:dyDescent="0.25">
      <c r="A88">
        <f>'Ballot Data'!A89</f>
        <v>412</v>
      </c>
      <c r="B88">
        <v>1</v>
      </c>
      <c r="C88" t="str">
        <f>INDEX('Ballot Data'!$1:$1048576, MATCH($A88, 'Ballot Data'!$A:$A, 0), MATCH(B88, 'Ballot Data'!$A$3:$T$3, 0))</f>
        <v>Franklin Civantos</v>
      </c>
      <c r="D88" t="str">
        <f>IF(C88='Round 1'!$A$10, "Elected", IF(C88='Round 1'!$A$7, "Excluded", IF('Round 1'!$A$4="Complete", "Complete", "Viable")))</f>
        <v>Viable</v>
      </c>
      <c r="E88" s="21" t="str">
        <f>IF('Round 1'!$A$4="Complete", "Complete", IF(D88="N/A", "N/A", IF(D88="Viable", "No Transfer", IF(D88="Excluded", INDEX('Round 1'!$A$12:$M$617, MATCH($A88, 'Round 1'!$A$12:$A$617, 0), 3)))))</f>
        <v>No Transfer</v>
      </c>
      <c r="F88" s="10" t="str">
        <f>IF('Round 1'!$A$4="Complete", "Complete", IF(E88="N/A", "N/A", IF(E88="No Transfer", E88, IF(INDEX('Ballot Data'!$1:$1048576, MATCH($A88, 'Ballot Data'!$A:$A, 0), MATCH(E88, 'Ballot Data'!$A$3:$U$3, 0))="", "Exhausted", INDEX('Ballot Data'!$1:$1048576, MATCH($A88, 'Ballot Data'!$A:$A, 0), MATCH(E88, 'Ballot Data'!$A$3:$U$3, 0))))))</f>
        <v>No Transfer</v>
      </c>
      <c r="G88" s="15">
        <f t="shared" si="11"/>
        <v>1</v>
      </c>
      <c r="H88" t="str">
        <f>IF(G88="Complete", G88, IF(G88="N/A", "N/A", INDEX('Ballot Data'!$1:$1048576, MATCH($A88, 'Ballot Data'!$A:$A, 0), MATCH(G88, 'Ballot Data'!$A$3:$T$3, 0))))</f>
        <v>Franklin Civantos</v>
      </c>
      <c r="I88" t="str">
        <f>IF(G88="N/A", "N/A", IF(H88='Round 2'!$A$10, "Elected", IF(H88='Round 2'!$A$7, "Excluded", IF('Round 2'!$A$4="Complete", "Complete", "Viable"))))</f>
        <v>Viable</v>
      </c>
      <c r="J88" s="21" t="str">
        <f>IF('Round 2'!$A$4="Complete", "Complete", IF(I88="N/A", "N/A", IF(I88="Viable", "No Transfer", IF(I88="Excluded", INDEX('Round 2'!$A$12:$M$617, MATCH($A88, 'Round 2'!$A$12:$A$617, 0), 3)))))</f>
        <v>No Transfer</v>
      </c>
      <c r="K88" s="10" t="str">
        <f>IF('Round 2'!$A$4="Complete", "Complete", IF(J88="N/A", "N/A", IF(J88="No Transfer", J88, IF(INDEX('Ballot Data'!$1:$1048576, MATCH($A88, 'Ballot Data'!$A:$A, 0), MATCH(J88, 'Ballot Data'!$A$3:$U$3, 0))="", "Exhausted", INDEX('Ballot Data'!$1:$1048576, MATCH($A88, 'Ballot Data'!$A:$A, 0), MATCH(J88, 'Ballot Data'!$A$3:$U$3, 0))))))</f>
        <v>No Transfer</v>
      </c>
      <c r="L88" s="15">
        <f t="shared" si="12"/>
        <v>1</v>
      </c>
      <c r="M88" t="str">
        <f>IF(L88="Complete", L88, IF(L88="N/A", "N/A", INDEX('Ballot Data'!$1:$1048576, MATCH($A88, 'Ballot Data'!$A:$A, 0), MATCH(L88, 'Ballot Data'!$A$3:$T$3, 0))))</f>
        <v>Franklin Civantos</v>
      </c>
      <c r="N88" t="str">
        <f>IF(L88="N/A", "N/A", IF(M88='Round 3'!$A$10, "Elected", IF(M88='Round 3'!$A$7, "Excluded", IF('Round 3'!$A$4="Complete", "Complete", "Viable"))))</f>
        <v>Elected</v>
      </c>
      <c r="O88" s="21" t="str">
        <f>IF('Round 3'!$A$4="Complete", "Complete", IF(N88="N/A", "N/A", IF(N88="Viable", "No Transfer", IF(N88="Excluded", INDEX('Round 3'!$A$12:$M$617, MATCH($A88, 'Round 3'!$A$12:$A$617, 0), 3)))))</f>
        <v>Complete</v>
      </c>
      <c r="P88" s="10" t="str">
        <f>IF('Round 3'!$A$4="Complete", "Complete", IF(O88="N/A", "N/A", IF(O88="No Transfer", O88, IF(INDEX('Ballot Data'!$1:$1048576, MATCH($A88, 'Ballot Data'!$A:$A, 0), MATCH(O88, 'Ballot Data'!$A$3:$U$3, 0))="", "Exhausted", INDEX('Ballot Data'!$1:$1048576, MATCH($A88, 'Ballot Data'!$A:$A, 0), MATCH(O88, 'Ballot Data'!$A$3:$U$3, 0))))))</f>
        <v>Complete</v>
      </c>
      <c r="Q88" s="15" t="str">
        <f t="shared" si="13"/>
        <v>Complete</v>
      </c>
      <c r="R88" t="str">
        <f>IF(Q88="Complete", Q88, IF(Q88="N/A", "N/A", INDEX('Ballot Data'!$1:$1048576, MATCH($A88, 'Ballot Data'!$A:$A, 0), MATCH(Q88, 'Ballot Data'!$A$3:$T$3, 0))))</f>
        <v>Complete</v>
      </c>
      <c r="S88" t="str">
        <f>IF(Q88="N/A", "N/A", IF(R88='Round 4'!$A$10, "Elected", IF(R88='Round 4'!$A$7, "Excluded", IF('Round 4'!$A$4="Complete", "Complete", "Viable"))))</f>
        <v>Complete</v>
      </c>
      <c r="T88" s="21" t="str">
        <f>IF('Round 4'!$A$4="Complete", "Complete", IF(S88="N/A", "N/A", IF(S88="Viable", "No Transfer", IF(S88="Excluded", INDEX('Round 4'!$A$12:$M$617, MATCH($A88, 'Round 4'!$A$12:$A$617, 0), 3)))))</f>
        <v>Complete</v>
      </c>
      <c r="U88" s="10" t="str">
        <f>IF('Round 4'!$A$4="Complete", "Complete", IF(T88="N/A", "N/A", IF(T88="No Transfer", T88, IF(INDEX('Ballot Data'!$1:$1048576, MATCH($A88, 'Ballot Data'!$A:$A, 0), MATCH(T88, 'Ballot Data'!$A$3:$U$3, 0))="", "Exhausted", INDEX('Ballot Data'!$1:$1048576, MATCH($A88, 'Ballot Data'!$A:$A, 0), MATCH(T88, 'Ballot Data'!$A$3:$U$3, 0))))))</f>
        <v>Complete</v>
      </c>
      <c r="V88" s="15" t="str">
        <f t="shared" si="14"/>
        <v>Complete</v>
      </c>
      <c r="W88" t="str">
        <f>IF(V88="Complete", V88, IF(V88="N/A", "N/A", INDEX('Ballot Data'!$1:$1048576, MATCH($A88, 'Ballot Data'!$A:$A, 0), MATCH(V88, 'Ballot Data'!$A$3:$T$3, 0))))</f>
        <v>Complete</v>
      </c>
      <c r="X88" t="str">
        <f>IF(V88="N/A", "N/A", IF(W88='Round 5'!$A$10, "Elected", IF(W88='Round 5'!$A$7, "Excluded", IF('Round 5'!$A$4="Complete", "Complete", "Viable"))))</f>
        <v>Complete</v>
      </c>
      <c r="Y88" s="21" t="str">
        <f>IF('Round 5'!$A$4="Complete", "Complete", IF(X88="N/A", "N/A", IF(X88="Viable", "No Transfer", IF(X88="Excluded", INDEX('Round 5'!$A$12:$M$617, MATCH($A88, 'Round 5'!$A$12:$A$617, 0), 3)))))</f>
        <v>Complete</v>
      </c>
      <c r="Z88" s="10" t="str">
        <f>IF('Round 5'!$A$4="Complete", "Complete", IF(Y88="N/A", "N/A", IF(Y88="No Transfer", Y88, IF(INDEX('Ballot Data'!$1:$1048576, MATCH($A88, 'Ballot Data'!$A:$A, 0), MATCH(Y88, 'Ballot Data'!$A$3:$U$3, 0))="", "Exhausted", INDEX('Ballot Data'!$1:$1048576, MATCH($A88, 'Ballot Data'!$A:$A, 0), MATCH(Y88, 'Ballot Data'!$A$3:$U$3, 0))))))</f>
        <v>Complete</v>
      </c>
      <c r="AA88" s="15" t="str">
        <f t="shared" si="15"/>
        <v>Complete</v>
      </c>
      <c r="AB88" t="str">
        <f>IF(AA88="Complete", AA88, IF(AA88="N/A", "N/A", INDEX('Ballot Data'!$1:$1048576, MATCH($A88, 'Ballot Data'!$A:$A, 0), MATCH(AA88, 'Ballot Data'!$A$3:$T$3, 0))))</f>
        <v>Complete</v>
      </c>
      <c r="AC88" t="str">
        <f>IF(AA88="N/A", "N/A", IF(AB88='Round 6'!$A$10, "Elected", IF(AB88='Round 6'!$A$7, "Excluded", IF('Round 6'!$A$4="Complete", "Complete", "Viable"))))</f>
        <v>Complete</v>
      </c>
      <c r="AD88" s="21" t="str">
        <f>IF('Round 6'!$A$4="Complete", "Complete", IF(AC88="N/A", "N/A", IF(AC88="Viable", "No Transfer", IF(AC88="Excluded", INDEX('Round 6'!$A$12:$M$617, MATCH($A88, 'Round 6'!$A$12:$A$617, 0), 3)))))</f>
        <v>Complete</v>
      </c>
      <c r="AE88" s="10" t="str">
        <f>IF('Round 6'!$A$4="Complete", "Complete", IF(AD88="N/A", "N/A", IF(AD88="No Transfer", AD88, IF(INDEX('Ballot Data'!$1:$1048576, MATCH($A88, 'Ballot Data'!$A:$A, 0), MATCH(AD88, 'Ballot Data'!$A$3:$U$3, 0))="", "Exhausted", INDEX('Ballot Data'!$1:$1048576, MATCH($A88, 'Ballot Data'!$A:$A, 0), MATCH(AD88, 'Ballot Data'!$A$3:$U$3, 0))))))</f>
        <v>Complete</v>
      </c>
      <c r="AF88" s="15" t="str">
        <f t="shared" si="16"/>
        <v>Complete</v>
      </c>
      <c r="AG88" t="str">
        <f>IF(AF88="Complete", AF88, IF(AF88="N/A", "N/A", INDEX('Ballot Data'!$1:$1048576, MATCH($A88, 'Ballot Data'!$A:$A, 0), MATCH(AF88, 'Ballot Data'!$A$3:$T$3, 0))))</f>
        <v>Complete</v>
      </c>
      <c r="AH88" t="str">
        <f>IF(AF88="N/A", "N/A", IF(AG88='Round 7'!$A$10, "Elected", IF(AG88='Round 7'!$A$7, "Excluded", IF('Round 7'!$A$4="Complete", "Complete", "Viable"))))</f>
        <v>Complete</v>
      </c>
      <c r="AI88" s="21" t="str">
        <f>IF('Round 7'!$A$4="Complete", "Complete", IF(AH88="N/A", "N/A", IF(AH88="Viable", "No Transfer", IF(AH88="Excluded", INDEX('Round 7'!$A$12:$M$617, MATCH($A88, 'Round 7'!$A$12:$A$617, 0), 3)))))</f>
        <v>Complete</v>
      </c>
      <c r="AJ88" s="10" t="str">
        <f>IF('Round 7'!$A$4="Complete", "Complete", IF(AI88="N/A", "N/A", IF(AI88="No Transfer", AI88, IF(INDEX('Ballot Data'!$1:$1048576, MATCH($A88, 'Ballot Data'!$A:$A, 0), MATCH(AI88, 'Ballot Data'!$A$3:$U$3, 0))="", "Exhausted", INDEX('Ballot Data'!$1:$1048576, MATCH($A88, 'Ballot Data'!$A:$A, 0), MATCH(AI88, 'Ballot Data'!$A$3:$U$3, 0))))))</f>
        <v>Complete</v>
      </c>
      <c r="AK88" s="15" t="str">
        <f t="shared" si="17"/>
        <v>Complete</v>
      </c>
      <c r="AL88" t="str">
        <f>IF(AK88="Complete", AK88, IF(AK88="N/A", "N/A", INDEX('Ballot Data'!$1:$1048576, MATCH($A88, 'Ballot Data'!$A:$A, 0), MATCH(AK88, 'Ballot Data'!$A$3:$T$3, 0))))</f>
        <v>Complete</v>
      </c>
      <c r="AM88" t="str">
        <f>IF(AK88="N/A", "N/A", IF(AL88='Round 8'!$A$10, "Elected", IF(AL88='Round 8'!$A$7, "Excluded", IF('Round 8'!$A$4="Complete", "Complete", "Viable"))))</f>
        <v>Complete</v>
      </c>
      <c r="AN88" s="21" t="str">
        <f>IF('Round 8'!$A$4="Complete", "Complete", IF(AM88="N/A", "N/A", IF(AM88="Viable", "No Transfer", IF(AM88="Excluded", INDEX('Round 8'!$A$12:$M$617, MATCH($A88, 'Round 8'!$A$12:$A$617, 0), 3)))))</f>
        <v>Complete</v>
      </c>
      <c r="AO88" s="10" t="str">
        <f>IF('Round 8'!$A$4="Complete", "Complete", IF(AN88="N/A", "N/A", IF(AN88="No Transfer", AN88, IF(INDEX('Ballot Data'!$1:$1048576, MATCH($A88, 'Ballot Data'!$A:$A, 0), MATCH(AN88, 'Ballot Data'!$A$3:$U$3, 0))="", "Exhausted", INDEX('Ballot Data'!$1:$1048576, MATCH($A88, 'Ballot Data'!$A:$A, 0), MATCH(AN88, 'Ballot Data'!$A$3:$U$3, 0))))))</f>
        <v>Complete</v>
      </c>
      <c r="AP88" s="15" t="str">
        <f t="shared" si="18"/>
        <v>Complete</v>
      </c>
      <c r="AQ88" t="str">
        <f>IF(AP88="Complete", AP88, IF(AP88="N/A", "N/A", INDEX('Ballot Data'!$1:$1048576, MATCH($A88, 'Ballot Data'!$A:$A, 0), MATCH(AP88, 'Ballot Data'!$A$3:$T$3, 0))))</f>
        <v>Complete</v>
      </c>
      <c r="AR88" t="str">
        <f>IF(AP88="N/A", "N/A", IF(AQ88='Round 9'!$A$10, "Elected", IF(AQ88='Round 9'!$A$7, "Excluded", IF('Round 9'!$A$4="Complete", "Complete", "Viable"))))</f>
        <v>Complete</v>
      </c>
      <c r="AS88" s="21" t="str">
        <f>IF('Round 9'!$A$4="Complete", "Complete", IF(AR88="N/A", "N/A", IF(AR88="Viable", "No Transfer", IF(AR88="Excluded", INDEX('Round 9'!$A$12:$M$617, MATCH($A88, 'Round 9'!$A$12:$A$617, 0), 3)))))</f>
        <v>Complete</v>
      </c>
      <c r="AT88" s="10" t="str">
        <f>IF('Round 9'!$A$4="Complete", "Complete", IF(AS88="N/A", "N/A", IF(AS88="No Transfer", AS88, IF(INDEX('Ballot Data'!$1:$1048576, MATCH($A88, 'Ballot Data'!$A:$A, 0), MATCH(AS88, 'Ballot Data'!$A$3:$U$3, 0))="", "Exhausted", INDEX('Ballot Data'!$1:$1048576, MATCH($A88, 'Ballot Data'!$A:$A, 0), MATCH(AS88, 'Ballot Data'!$A$3:$U$3, 0))))))</f>
        <v>Complete</v>
      </c>
      <c r="AU88" s="15" t="str">
        <f t="shared" si="19"/>
        <v>Complete</v>
      </c>
      <c r="AV88" t="str">
        <f>IF(AU88="Complete", AU88, IF(AU88="N/A", "N/A", INDEX('Ballot Data'!$1:$1048576, MATCH($A88, 'Ballot Data'!$A:$A, 0), MATCH(AU88, 'Ballot Data'!$A$3:$T$3, 0))))</f>
        <v>Complete</v>
      </c>
      <c r="AW88" t="str">
        <f>IF(AU88="N/A", "N/A", IF(AV88='Round 10'!$A$10, "Elected", IF(AV88='Round 10'!$A$7, "Excluded", IF('Round 10'!$A$4="Complete", "Complete", "Viable"))))</f>
        <v>Complete</v>
      </c>
      <c r="AX88" s="21" t="str">
        <f>IF('Round 10'!$A$4="Complete", "Complete", IF(AW88="N/A", "N/A", IF(AW88="Viable", "No Transfer", IF(AW88="Excluded", INDEX('Round 10'!$A$12:$M$617, MATCH($A88, 'Round 10'!$A$12:$A$617, 0), 3)))))</f>
        <v>Complete</v>
      </c>
      <c r="AY88" s="10" t="str">
        <f>IF('Round 10'!$A$4="Complete", "Complete", IF(AX88="N/A", "N/A", IF(AX88="No Transfer", AX88, IF(INDEX('Ballot Data'!$1:$1048576, MATCH($A88, 'Ballot Data'!$A:$A, 0), MATCH(AX88, 'Ballot Data'!$A$3:$U$3, 0))="", "Exhausted", INDEX('Ballot Data'!$1:$1048576, MATCH($A88, 'Ballot Data'!$A:$A, 0), MATCH(AX88, 'Ballot Data'!$A$3:$U$3, 0))))))</f>
        <v>Complete</v>
      </c>
    </row>
    <row r="89" spans="1:51" x14ac:dyDescent="0.25">
      <c r="A89">
        <f>'Ballot Data'!A90</f>
        <v>363</v>
      </c>
      <c r="B89">
        <v>1</v>
      </c>
      <c r="C89" t="str">
        <f>INDEX('Ballot Data'!$1:$1048576, MATCH($A89, 'Ballot Data'!$A:$A, 0), MATCH(B89, 'Ballot Data'!$A$3:$T$3, 0))</f>
        <v>Michael Sanchez</v>
      </c>
      <c r="D89" t="str">
        <f>IF(C89='Round 1'!$A$10, "Elected", IF(C89='Round 1'!$A$7, "Excluded", IF('Round 1'!$A$4="Complete", "Complete", "Viable")))</f>
        <v>Viable</v>
      </c>
      <c r="E89" s="21" t="str">
        <f>IF('Round 1'!$A$4="Complete", "Complete", IF(D89="N/A", "N/A", IF(D89="Viable", "No Transfer", IF(D89="Excluded", INDEX('Round 1'!$A$12:$M$617, MATCH($A89, 'Round 1'!$A$12:$A$617, 0), 3)))))</f>
        <v>No Transfer</v>
      </c>
      <c r="F89" s="10" t="str">
        <f>IF('Round 1'!$A$4="Complete", "Complete", IF(E89="N/A", "N/A", IF(E89="No Transfer", E89, IF(INDEX('Ballot Data'!$1:$1048576, MATCH($A89, 'Ballot Data'!$A:$A, 0), MATCH(E89, 'Ballot Data'!$A$3:$U$3, 0))="", "Exhausted", INDEX('Ballot Data'!$1:$1048576, MATCH($A89, 'Ballot Data'!$A:$A, 0), MATCH(E89, 'Ballot Data'!$A$3:$U$3, 0))))))</f>
        <v>No Transfer</v>
      </c>
      <c r="G89" s="15">
        <f t="shared" si="11"/>
        <v>1</v>
      </c>
      <c r="H89" t="str">
        <f>IF(G89="Complete", G89, IF(G89="N/A", "N/A", INDEX('Ballot Data'!$1:$1048576, MATCH($A89, 'Ballot Data'!$A:$A, 0), MATCH(G89, 'Ballot Data'!$A$3:$T$3, 0))))</f>
        <v>Michael Sanchez</v>
      </c>
      <c r="I89" t="str">
        <f>IF(G89="N/A", "N/A", IF(H89='Round 2'!$A$10, "Elected", IF(H89='Round 2'!$A$7, "Excluded", IF('Round 2'!$A$4="Complete", "Complete", "Viable"))))</f>
        <v>Excluded</v>
      </c>
      <c r="J89" s="21">
        <f>IF('Round 2'!$A$4="Complete", "Complete", IF(I89="N/A", "N/A", IF(I89="Viable", "No Transfer", IF(I89="Excluded", INDEX('Round 2'!$A$12:$M$617, MATCH($A89, 'Round 2'!$A$12:$A$617, 0), 3)))))</f>
        <v>2</v>
      </c>
      <c r="K89" s="10" t="str">
        <f>IF('Round 2'!$A$4="Complete", "Complete", IF(J89="N/A", "N/A", IF(J89="No Transfer", J89, IF(INDEX('Ballot Data'!$1:$1048576, MATCH($A89, 'Ballot Data'!$A:$A, 0), MATCH(J89, 'Ballot Data'!$A$3:$U$3, 0))="", "Exhausted", INDEX('Ballot Data'!$1:$1048576, MATCH($A89, 'Ballot Data'!$A:$A, 0), MATCH(J89, 'Ballot Data'!$A$3:$U$3, 0))))))</f>
        <v>Franklin Civantos</v>
      </c>
      <c r="L89" s="15">
        <f t="shared" si="12"/>
        <v>2</v>
      </c>
      <c r="M89" t="str">
        <f>IF(L89="Complete", L89, IF(L89="N/A", "N/A", INDEX('Ballot Data'!$1:$1048576, MATCH($A89, 'Ballot Data'!$A:$A, 0), MATCH(L89, 'Ballot Data'!$A$3:$T$3, 0))))</f>
        <v>Franklin Civantos</v>
      </c>
      <c r="N89" t="str">
        <f>IF(L89="N/A", "N/A", IF(M89='Round 3'!$A$10, "Elected", IF(M89='Round 3'!$A$7, "Excluded", IF('Round 3'!$A$4="Complete", "Complete", "Viable"))))</f>
        <v>Elected</v>
      </c>
      <c r="O89" s="21" t="str">
        <f>IF('Round 3'!$A$4="Complete", "Complete", IF(N89="N/A", "N/A", IF(N89="Viable", "No Transfer", IF(N89="Excluded", INDEX('Round 3'!$A$12:$M$617, MATCH($A89, 'Round 3'!$A$12:$A$617, 0), 3)))))</f>
        <v>Complete</v>
      </c>
      <c r="P89" s="10" t="str">
        <f>IF('Round 3'!$A$4="Complete", "Complete", IF(O89="N/A", "N/A", IF(O89="No Transfer", O89, IF(INDEX('Ballot Data'!$1:$1048576, MATCH($A89, 'Ballot Data'!$A:$A, 0), MATCH(O89, 'Ballot Data'!$A$3:$U$3, 0))="", "Exhausted", INDEX('Ballot Data'!$1:$1048576, MATCH($A89, 'Ballot Data'!$A:$A, 0), MATCH(O89, 'Ballot Data'!$A$3:$U$3, 0))))))</f>
        <v>Complete</v>
      </c>
      <c r="Q89" s="15" t="str">
        <f t="shared" si="13"/>
        <v>Complete</v>
      </c>
      <c r="R89" t="str">
        <f>IF(Q89="Complete", Q89, IF(Q89="N/A", "N/A", INDEX('Ballot Data'!$1:$1048576, MATCH($A89, 'Ballot Data'!$A:$A, 0), MATCH(Q89, 'Ballot Data'!$A$3:$T$3, 0))))</f>
        <v>Complete</v>
      </c>
      <c r="S89" t="str">
        <f>IF(Q89="N/A", "N/A", IF(R89='Round 4'!$A$10, "Elected", IF(R89='Round 4'!$A$7, "Excluded", IF('Round 4'!$A$4="Complete", "Complete", "Viable"))))</f>
        <v>Complete</v>
      </c>
      <c r="T89" s="21" t="str">
        <f>IF('Round 4'!$A$4="Complete", "Complete", IF(S89="N/A", "N/A", IF(S89="Viable", "No Transfer", IF(S89="Excluded", INDEX('Round 4'!$A$12:$M$617, MATCH($A89, 'Round 4'!$A$12:$A$617, 0), 3)))))</f>
        <v>Complete</v>
      </c>
      <c r="U89" s="10" t="str">
        <f>IF('Round 4'!$A$4="Complete", "Complete", IF(T89="N/A", "N/A", IF(T89="No Transfer", T89, IF(INDEX('Ballot Data'!$1:$1048576, MATCH($A89, 'Ballot Data'!$A:$A, 0), MATCH(T89, 'Ballot Data'!$A$3:$U$3, 0))="", "Exhausted", INDEX('Ballot Data'!$1:$1048576, MATCH($A89, 'Ballot Data'!$A:$A, 0), MATCH(T89, 'Ballot Data'!$A$3:$U$3, 0))))))</f>
        <v>Complete</v>
      </c>
      <c r="V89" s="15" t="str">
        <f t="shared" si="14"/>
        <v>Complete</v>
      </c>
      <c r="W89" t="str">
        <f>IF(V89="Complete", V89, IF(V89="N/A", "N/A", INDEX('Ballot Data'!$1:$1048576, MATCH($A89, 'Ballot Data'!$A:$A, 0), MATCH(V89, 'Ballot Data'!$A$3:$T$3, 0))))</f>
        <v>Complete</v>
      </c>
      <c r="X89" t="str">
        <f>IF(V89="N/A", "N/A", IF(W89='Round 5'!$A$10, "Elected", IF(W89='Round 5'!$A$7, "Excluded", IF('Round 5'!$A$4="Complete", "Complete", "Viable"))))</f>
        <v>Complete</v>
      </c>
      <c r="Y89" s="21" t="str">
        <f>IF('Round 5'!$A$4="Complete", "Complete", IF(X89="N/A", "N/A", IF(X89="Viable", "No Transfer", IF(X89="Excluded", INDEX('Round 5'!$A$12:$M$617, MATCH($A89, 'Round 5'!$A$12:$A$617, 0), 3)))))</f>
        <v>Complete</v>
      </c>
      <c r="Z89" s="10" t="str">
        <f>IF('Round 5'!$A$4="Complete", "Complete", IF(Y89="N/A", "N/A", IF(Y89="No Transfer", Y89, IF(INDEX('Ballot Data'!$1:$1048576, MATCH($A89, 'Ballot Data'!$A:$A, 0), MATCH(Y89, 'Ballot Data'!$A$3:$U$3, 0))="", "Exhausted", INDEX('Ballot Data'!$1:$1048576, MATCH($A89, 'Ballot Data'!$A:$A, 0), MATCH(Y89, 'Ballot Data'!$A$3:$U$3, 0))))))</f>
        <v>Complete</v>
      </c>
      <c r="AA89" s="15" t="str">
        <f t="shared" si="15"/>
        <v>Complete</v>
      </c>
      <c r="AB89" t="str">
        <f>IF(AA89="Complete", AA89, IF(AA89="N/A", "N/A", INDEX('Ballot Data'!$1:$1048576, MATCH($A89, 'Ballot Data'!$A:$A, 0), MATCH(AA89, 'Ballot Data'!$A$3:$T$3, 0))))</f>
        <v>Complete</v>
      </c>
      <c r="AC89" t="str">
        <f>IF(AA89="N/A", "N/A", IF(AB89='Round 6'!$A$10, "Elected", IF(AB89='Round 6'!$A$7, "Excluded", IF('Round 6'!$A$4="Complete", "Complete", "Viable"))))</f>
        <v>Complete</v>
      </c>
      <c r="AD89" s="21" t="str">
        <f>IF('Round 6'!$A$4="Complete", "Complete", IF(AC89="N/A", "N/A", IF(AC89="Viable", "No Transfer", IF(AC89="Excluded", INDEX('Round 6'!$A$12:$M$617, MATCH($A89, 'Round 6'!$A$12:$A$617, 0), 3)))))</f>
        <v>Complete</v>
      </c>
      <c r="AE89" s="10" t="str">
        <f>IF('Round 6'!$A$4="Complete", "Complete", IF(AD89="N/A", "N/A", IF(AD89="No Transfer", AD89, IF(INDEX('Ballot Data'!$1:$1048576, MATCH($A89, 'Ballot Data'!$A:$A, 0), MATCH(AD89, 'Ballot Data'!$A$3:$U$3, 0))="", "Exhausted", INDEX('Ballot Data'!$1:$1048576, MATCH($A89, 'Ballot Data'!$A:$A, 0), MATCH(AD89, 'Ballot Data'!$A$3:$U$3, 0))))))</f>
        <v>Complete</v>
      </c>
      <c r="AF89" s="15" t="str">
        <f t="shared" si="16"/>
        <v>Complete</v>
      </c>
      <c r="AG89" t="str">
        <f>IF(AF89="Complete", AF89, IF(AF89="N/A", "N/A", INDEX('Ballot Data'!$1:$1048576, MATCH($A89, 'Ballot Data'!$A:$A, 0), MATCH(AF89, 'Ballot Data'!$A$3:$T$3, 0))))</f>
        <v>Complete</v>
      </c>
      <c r="AH89" t="str">
        <f>IF(AF89="N/A", "N/A", IF(AG89='Round 7'!$A$10, "Elected", IF(AG89='Round 7'!$A$7, "Excluded", IF('Round 7'!$A$4="Complete", "Complete", "Viable"))))</f>
        <v>Complete</v>
      </c>
      <c r="AI89" s="21" t="str">
        <f>IF('Round 7'!$A$4="Complete", "Complete", IF(AH89="N/A", "N/A", IF(AH89="Viable", "No Transfer", IF(AH89="Excluded", INDEX('Round 7'!$A$12:$M$617, MATCH($A89, 'Round 7'!$A$12:$A$617, 0), 3)))))</f>
        <v>Complete</v>
      </c>
      <c r="AJ89" s="10" t="str">
        <f>IF('Round 7'!$A$4="Complete", "Complete", IF(AI89="N/A", "N/A", IF(AI89="No Transfer", AI89, IF(INDEX('Ballot Data'!$1:$1048576, MATCH($A89, 'Ballot Data'!$A:$A, 0), MATCH(AI89, 'Ballot Data'!$A$3:$U$3, 0))="", "Exhausted", INDEX('Ballot Data'!$1:$1048576, MATCH($A89, 'Ballot Data'!$A:$A, 0), MATCH(AI89, 'Ballot Data'!$A$3:$U$3, 0))))))</f>
        <v>Complete</v>
      </c>
      <c r="AK89" s="15" t="str">
        <f t="shared" si="17"/>
        <v>Complete</v>
      </c>
      <c r="AL89" t="str">
        <f>IF(AK89="Complete", AK89, IF(AK89="N/A", "N/A", INDEX('Ballot Data'!$1:$1048576, MATCH($A89, 'Ballot Data'!$A:$A, 0), MATCH(AK89, 'Ballot Data'!$A$3:$T$3, 0))))</f>
        <v>Complete</v>
      </c>
      <c r="AM89" t="str">
        <f>IF(AK89="N/A", "N/A", IF(AL89='Round 8'!$A$10, "Elected", IF(AL89='Round 8'!$A$7, "Excluded", IF('Round 8'!$A$4="Complete", "Complete", "Viable"))))</f>
        <v>Complete</v>
      </c>
      <c r="AN89" s="21" t="str">
        <f>IF('Round 8'!$A$4="Complete", "Complete", IF(AM89="N/A", "N/A", IF(AM89="Viable", "No Transfer", IF(AM89="Excluded", INDEX('Round 8'!$A$12:$M$617, MATCH($A89, 'Round 8'!$A$12:$A$617, 0), 3)))))</f>
        <v>Complete</v>
      </c>
      <c r="AO89" s="10" t="str">
        <f>IF('Round 8'!$A$4="Complete", "Complete", IF(AN89="N/A", "N/A", IF(AN89="No Transfer", AN89, IF(INDEX('Ballot Data'!$1:$1048576, MATCH($A89, 'Ballot Data'!$A:$A, 0), MATCH(AN89, 'Ballot Data'!$A$3:$U$3, 0))="", "Exhausted", INDEX('Ballot Data'!$1:$1048576, MATCH($A89, 'Ballot Data'!$A:$A, 0), MATCH(AN89, 'Ballot Data'!$A$3:$U$3, 0))))))</f>
        <v>Complete</v>
      </c>
      <c r="AP89" s="15" t="str">
        <f t="shared" si="18"/>
        <v>Complete</v>
      </c>
      <c r="AQ89" t="str">
        <f>IF(AP89="Complete", AP89, IF(AP89="N/A", "N/A", INDEX('Ballot Data'!$1:$1048576, MATCH($A89, 'Ballot Data'!$A:$A, 0), MATCH(AP89, 'Ballot Data'!$A$3:$T$3, 0))))</f>
        <v>Complete</v>
      </c>
      <c r="AR89" t="str">
        <f>IF(AP89="N/A", "N/A", IF(AQ89='Round 9'!$A$10, "Elected", IF(AQ89='Round 9'!$A$7, "Excluded", IF('Round 9'!$A$4="Complete", "Complete", "Viable"))))</f>
        <v>Complete</v>
      </c>
      <c r="AS89" s="21" t="str">
        <f>IF('Round 9'!$A$4="Complete", "Complete", IF(AR89="N/A", "N/A", IF(AR89="Viable", "No Transfer", IF(AR89="Excluded", INDEX('Round 9'!$A$12:$M$617, MATCH($A89, 'Round 9'!$A$12:$A$617, 0), 3)))))</f>
        <v>Complete</v>
      </c>
      <c r="AT89" s="10" t="str">
        <f>IF('Round 9'!$A$4="Complete", "Complete", IF(AS89="N/A", "N/A", IF(AS89="No Transfer", AS89, IF(INDEX('Ballot Data'!$1:$1048576, MATCH($A89, 'Ballot Data'!$A:$A, 0), MATCH(AS89, 'Ballot Data'!$A$3:$U$3, 0))="", "Exhausted", INDEX('Ballot Data'!$1:$1048576, MATCH($A89, 'Ballot Data'!$A:$A, 0), MATCH(AS89, 'Ballot Data'!$A$3:$U$3, 0))))))</f>
        <v>Complete</v>
      </c>
      <c r="AU89" s="15" t="str">
        <f t="shared" si="19"/>
        <v>Complete</v>
      </c>
      <c r="AV89" t="str">
        <f>IF(AU89="Complete", AU89, IF(AU89="N/A", "N/A", INDEX('Ballot Data'!$1:$1048576, MATCH($A89, 'Ballot Data'!$A:$A, 0), MATCH(AU89, 'Ballot Data'!$A$3:$T$3, 0))))</f>
        <v>Complete</v>
      </c>
      <c r="AW89" t="str">
        <f>IF(AU89="N/A", "N/A", IF(AV89='Round 10'!$A$10, "Elected", IF(AV89='Round 10'!$A$7, "Excluded", IF('Round 10'!$A$4="Complete", "Complete", "Viable"))))</f>
        <v>Complete</v>
      </c>
      <c r="AX89" s="21" t="str">
        <f>IF('Round 10'!$A$4="Complete", "Complete", IF(AW89="N/A", "N/A", IF(AW89="Viable", "No Transfer", IF(AW89="Excluded", INDEX('Round 10'!$A$12:$M$617, MATCH($A89, 'Round 10'!$A$12:$A$617, 0), 3)))))</f>
        <v>Complete</v>
      </c>
      <c r="AY89" s="10" t="str">
        <f>IF('Round 10'!$A$4="Complete", "Complete", IF(AX89="N/A", "N/A", IF(AX89="No Transfer", AX89, IF(INDEX('Ballot Data'!$1:$1048576, MATCH($A89, 'Ballot Data'!$A:$A, 0), MATCH(AX89, 'Ballot Data'!$A$3:$U$3, 0))="", "Exhausted", INDEX('Ballot Data'!$1:$1048576, MATCH($A89, 'Ballot Data'!$A:$A, 0), MATCH(AX89, 'Ballot Data'!$A$3:$U$3, 0))))))</f>
        <v>Complete</v>
      </c>
    </row>
    <row r="90" spans="1:51" x14ac:dyDescent="0.25">
      <c r="A90">
        <f>'Ballot Data'!A91</f>
        <v>389</v>
      </c>
      <c r="B90">
        <v>1</v>
      </c>
      <c r="C90" t="str">
        <f>INDEX('Ballot Data'!$1:$1048576, MATCH($A90, 'Ballot Data'!$A:$A, 0), MATCH(B90, 'Ballot Data'!$A$3:$T$3, 0))</f>
        <v>Michael Sanchez</v>
      </c>
      <c r="D90" t="str">
        <f>IF(C90='Round 1'!$A$10, "Elected", IF(C90='Round 1'!$A$7, "Excluded", IF('Round 1'!$A$4="Complete", "Complete", "Viable")))</f>
        <v>Viable</v>
      </c>
      <c r="E90" s="21" t="str">
        <f>IF('Round 1'!$A$4="Complete", "Complete", IF(D90="N/A", "N/A", IF(D90="Viable", "No Transfer", IF(D90="Excluded", INDEX('Round 1'!$A$12:$M$617, MATCH($A90, 'Round 1'!$A$12:$A$617, 0), 3)))))</f>
        <v>No Transfer</v>
      </c>
      <c r="F90" s="10" t="str">
        <f>IF('Round 1'!$A$4="Complete", "Complete", IF(E90="N/A", "N/A", IF(E90="No Transfer", E90, IF(INDEX('Ballot Data'!$1:$1048576, MATCH($A90, 'Ballot Data'!$A:$A, 0), MATCH(E90, 'Ballot Data'!$A$3:$U$3, 0))="", "Exhausted", INDEX('Ballot Data'!$1:$1048576, MATCH($A90, 'Ballot Data'!$A:$A, 0), MATCH(E90, 'Ballot Data'!$A$3:$U$3, 0))))))</f>
        <v>No Transfer</v>
      </c>
      <c r="G90" s="15">
        <f t="shared" si="11"/>
        <v>1</v>
      </c>
      <c r="H90" t="str">
        <f>IF(G90="Complete", G90, IF(G90="N/A", "N/A", INDEX('Ballot Data'!$1:$1048576, MATCH($A90, 'Ballot Data'!$A:$A, 0), MATCH(G90, 'Ballot Data'!$A$3:$T$3, 0))))</f>
        <v>Michael Sanchez</v>
      </c>
      <c r="I90" t="str">
        <f>IF(G90="N/A", "N/A", IF(H90='Round 2'!$A$10, "Elected", IF(H90='Round 2'!$A$7, "Excluded", IF('Round 2'!$A$4="Complete", "Complete", "Viable"))))</f>
        <v>Excluded</v>
      </c>
      <c r="J90" s="21">
        <f>IF('Round 2'!$A$4="Complete", "Complete", IF(I90="N/A", "N/A", IF(I90="Viable", "No Transfer", IF(I90="Excluded", INDEX('Round 2'!$A$12:$M$617, MATCH($A90, 'Round 2'!$A$12:$A$617, 0), 3)))))</f>
        <v>2</v>
      </c>
      <c r="K90" s="10" t="str">
        <f>IF('Round 2'!$A$4="Complete", "Complete", IF(J90="N/A", "N/A", IF(J90="No Transfer", J90, IF(INDEX('Ballot Data'!$1:$1048576, MATCH($A90, 'Ballot Data'!$A:$A, 0), MATCH(J90, 'Ballot Data'!$A$3:$U$3, 0))="", "Exhausted", INDEX('Ballot Data'!$1:$1048576, MATCH($A90, 'Ballot Data'!$A:$A, 0), MATCH(J90, 'Ballot Data'!$A$3:$U$3, 0))))))</f>
        <v>Will Danon</v>
      </c>
      <c r="L90" s="15">
        <f t="shared" si="12"/>
        <v>2</v>
      </c>
      <c r="M90" t="str">
        <f>IF(L90="Complete", L90, IF(L90="N/A", "N/A", INDEX('Ballot Data'!$1:$1048576, MATCH($A90, 'Ballot Data'!$A:$A, 0), MATCH(L90, 'Ballot Data'!$A$3:$T$3, 0))))</f>
        <v>Will Danon</v>
      </c>
      <c r="N90" t="str">
        <f>IF(L90="N/A", "N/A", IF(M90='Round 3'!$A$10, "Elected", IF(M90='Round 3'!$A$7, "Excluded", IF('Round 3'!$A$4="Complete", "Complete", "Viable"))))</f>
        <v>Complete</v>
      </c>
      <c r="O90" s="21" t="str">
        <f>IF('Round 3'!$A$4="Complete", "Complete", IF(N90="N/A", "N/A", IF(N90="Viable", "No Transfer", IF(N90="Excluded", INDEX('Round 3'!$A$12:$M$617, MATCH($A90, 'Round 3'!$A$12:$A$617, 0), 3)))))</f>
        <v>Complete</v>
      </c>
      <c r="P90" s="10" t="str">
        <f>IF('Round 3'!$A$4="Complete", "Complete", IF(O90="N/A", "N/A", IF(O90="No Transfer", O90, IF(INDEX('Ballot Data'!$1:$1048576, MATCH($A90, 'Ballot Data'!$A:$A, 0), MATCH(O90, 'Ballot Data'!$A$3:$U$3, 0))="", "Exhausted", INDEX('Ballot Data'!$1:$1048576, MATCH($A90, 'Ballot Data'!$A:$A, 0), MATCH(O90, 'Ballot Data'!$A$3:$U$3, 0))))))</f>
        <v>Complete</v>
      </c>
      <c r="Q90" s="15" t="str">
        <f t="shared" si="13"/>
        <v>Complete</v>
      </c>
      <c r="R90" t="str">
        <f>IF(Q90="Complete", Q90, IF(Q90="N/A", "N/A", INDEX('Ballot Data'!$1:$1048576, MATCH($A90, 'Ballot Data'!$A:$A, 0), MATCH(Q90, 'Ballot Data'!$A$3:$T$3, 0))))</f>
        <v>Complete</v>
      </c>
      <c r="S90" t="str">
        <f>IF(Q90="N/A", "N/A", IF(R90='Round 4'!$A$10, "Elected", IF(R90='Round 4'!$A$7, "Excluded", IF('Round 4'!$A$4="Complete", "Complete", "Viable"))))</f>
        <v>Complete</v>
      </c>
      <c r="T90" s="21" t="str">
        <f>IF('Round 4'!$A$4="Complete", "Complete", IF(S90="N/A", "N/A", IF(S90="Viable", "No Transfer", IF(S90="Excluded", INDEX('Round 4'!$A$12:$M$617, MATCH($A90, 'Round 4'!$A$12:$A$617, 0), 3)))))</f>
        <v>Complete</v>
      </c>
      <c r="U90" s="10" t="str">
        <f>IF('Round 4'!$A$4="Complete", "Complete", IF(T90="N/A", "N/A", IF(T90="No Transfer", T90, IF(INDEX('Ballot Data'!$1:$1048576, MATCH($A90, 'Ballot Data'!$A:$A, 0), MATCH(T90, 'Ballot Data'!$A$3:$U$3, 0))="", "Exhausted", INDEX('Ballot Data'!$1:$1048576, MATCH($A90, 'Ballot Data'!$A:$A, 0), MATCH(T90, 'Ballot Data'!$A$3:$U$3, 0))))))</f>
        <v>Complete</v>
      </c>
      <c r="V90" s="15" t="str">
        <f t="shared" si="14"/>
        <v>Complete</v>
      </c>
      <c r="W90" t="str">
        <f>IF(V90="Complete", V90, IF(V90="N/A", "N/A", INDEX('Ballot Data'!$1:$1048576, MATCH($A90, 'Ballot Data'!$A:$A, 0), MATCH(V90, 'Ballot Data'!$A$3:$T$3, 0))))</f>
        <v>Complete</v>
      </c>
      <c r="X90" t="str">
        <f>IF(V90="N/A", "N/A", IF(W90='Round 5'!$A$10, "Elected", IF(W90='Round 5'!$A$7, "Excluded", IF('Round 5'!$A$4="Complete", "Complete", "Viable"))))</f>
        <v>Complete</v>
      </c>
      <c r="Y90" s="21" t="str">
        <f>IF('Round 5'!$A$4="Complete", "Complete", IF(X90="N/A", "N/A", IF(X90="Viable", "No Transfer", IF(X90="Excluded", INDEX('Round 5'!$A$12:$M$617, MATCH($A90, 'Round 5'!$A$12:$A$617, 0), 3)))))</f>
        <v>Complete</v>
      </c>
      <c r="Z90" s="10" t="str">
        <f>IF('Round 5'!$A$4="Complete", "Complete", IF(Y90="N/A", "N/A", IF(Y90="No Transfer", Y90, IF(INDEX('Ballot Data'!$1:$1048576, MATCH($A90, 'Ballot Data'!$A:$A, 0), MATCH(Y90, 'Ballot Data'!$A$3:$U$3, 0))="", "Exhausted", INDEX('Ballot Data'!$1:$1048576, MATCH($A90, 'Ballot Data'!$A:$A, 0), MATCH(Y90, 'Ballot Data'!$A$3:$U$3, 0))))))</f>
        <v>Complete</v>
      </c>
      <c r="AA90" s="15" t="str">
        <f t="shared" si="15"/>
        <v>Complete</v>
      </c>
      <c r="AB90" t="str">
        <f>IF(AA90="Complete", AA90, IF(AA90="N/A", "N/A", INDEX('Ballot Data'!$1:$1048576, MATCH($A90, 'Ballot Data'!$A:$A, 0), MATCH(AA90, 'Ballot Data'!$A$3:$T$3, 0))))</f>
        <v>Complete</v>
      </c>
      <c r="AC90" t="str">
        <f>IF(AA90="N/A", "N/A", IF(AB90='Round 6'!$A$10, "Elected", IF(AB90='Round 6'!$A$7, "Excluded", IF('Round 6'!$A$4="Complete", "Complete", "Viable"))))</f>
        <v>Complete</v>
      </c>
      <c r="AD90" s="21" t="str">
        <f>IF('Round 6'!$A$4="Complete", "Complete", IF(AC90="N/A", "N/A", IF(AC90="Viable", "No Transfer", IF(AC90="Excluded", INDEX('Round 6'!$A$12:$M$617, MATCH($A90, 'Round 6'!$A$12:$A$617, 0), 3)))))</f>
        <v>Complete</v>
      </c>
      <c r="AE90" s="10" t="str">
        <f>IF('Round 6'!$A$4="Complete", "Complete", IF(AD90="N/A", "N/A", IF(AD90="No Transfer", AD90, IF(INDEX('Ballot Data'!$1:$1048576, MATCH($A90, 'Ballot Data'!$A:$A, 0), MATCH(AD90, 'Ballot Data'!$A$3:$U$3, 0))="", "Exhausted", INDEX('Ballot Data'!$1:$1048576, MATCH($A90, 'Ballot Data'!$A:$A, 0), MATCH(AD90, 'Ballot Data'!$A$3:$U$3, 0))))))</f>
        <v>Complete</v>
      </c>
      <c r="AF90" s="15" t="str">
        <f t="shared" si="16"/>
        <v>Complete</v>
      </c>
      <c r="AG90" t="str">
        <f>IF(AF90="Complete", AF90, IF(AF90="N/A", "N/A", INDEX('Ballot Data'!$1:$1048576, MATCH($A90, 'Ballot Data'!$A:$A, 0), MATCH(AF90, 'Ballot Data'!$A$3:$T$3, 0))))</f>
        <v>Complete</v>
      </c>
      <c r="AH90" t="str">
        <f>IF(AF90="N/A", "N/A", IF(AG90='Round 7'!$A$10, "Elected", IF(AG90='Round 7'!$A$7, "Excluded", IF('Round 7'!$A$4="Complete", "Complete", "Viable"))))</f>
        <v>Complete</v>
      </c>
      <c r="AI90" s="21" t="str">
        <f>IF('Round 7'!$A$4="Complete", "Complete", IF(AH90="N/A", "N/A", IF(AH90="Viable", "No Transfer", IF(AH90="Excluded", INDEX('Round 7'!$A$12:$M$617, MATCH($A90, 'Round 7'!$A$12:$A$617, 0), 3)))))</f>
        <v>Complete</v>
      </c>
      <c r="AJ90" s="10" t="str">
        <f>IF('Round 7'!$A$4="Complete", "Complete", IF(AI90="N/A", "N/A", IF(AI90="No Transfer", AI90, IF(INDEX('Ballot Data'!$1:$1048576, MATCH($A90, 'Ballot Data'!$A:$A, 0), MATCH(AI90, 'Ballot Data'!$A$3:$U$3, 0))="", "Exhausted", INDEX('Ballot Data'!$1:$1048576, MATCH($A90, 'Ballot Data'!$A:$A, 0), MATCH(AI90, 'Ballot Data'!$A$3:$U$3, 0))))))</f>
        <v>Complete</v>
      </c>
      <c r="AK90" s="15" t="str">
        <f t="shared" si="17"/>
        <v>Complete</v>
      </c>
      <c r="AL90" t="str">
        <f>IF(AK90="Complete", AK90, IF(AK90="N/A", "N/A", INDEX('Ballot Data'!$1:$1048576, MATCH($A90, 'Ballot Data'!$A:$A, 0), MATCH(AK90, 'Ballot Data'!$A$3:$T$3, 0))))</f>
        <v>Complete</v>
      </c>
      <c r="AM90" t="str">
        <f>IF(AK90="N/A", "N/A", IF(AL90='Round 8'!$A$10, "Elected", IF(AL90='Round 8'!$A$7, "Excluded", IF('Round 8'!$A$4="Complete", "Complete", "Viable"))))</f>
        <v>Complete</v>
      </c>
      <c r="AN90" s="21" t="str">
        <f>IF('Round 8'!$A$4="Complete", "Complete", IF(AM90="N/A", "N/A", IF(AM90="Viable", "No Transfer", IF(AM90="Excluded", INDEX('Round 8'!$A$12:$M$617, MATCH($A90, 'Round 8'!$A$12:$A$617, 0), 3)))))</f>
        <v>Complete</v>
      </c>
      <c r="AO90" s="10" t="str">
        <f>IF('Round 8'!$A$4="Complete", "Complete", IF(AN90="N/A", "N/A", IF(AN90="No Transfer", AN90, IF(INDEX('Ballot Data'!$1:$1048576, MATCH($A90, 'Ballot Data'!$A:$A, 0), MATCH(AN90, 'Ballot Data'!$A$3:$U$3, 0))="", "Exhausted", INDEX('Ballot Data'!$1:$1048576, MATCH($A90, 'Ballot Data'!$A:$A, 0), MATCH(AN90, 'Ballot Data'!$A$3:$U$3, 0))))))</f>
        <v>Complete</v>
      </c>
      <c r="AP90" s="15" t="str">
        <f t="shared" si="18"/>
        <v>Complete</v>
      </c>
      <c r="AQ90" t="str">
        <f>IF(AP90="Complete", AP90, IF(AP90="N/A", "N/A", INDEX('Ballot Data'!$1:$1048576, MATCH($A90, 'Ballot Data'!$A:$A, 0), MATCH(AP90, 'Ballot Data'!$A$3:$T$3, 0))))</f>
        <v>Complete</v>
      </c>
      <c r="AR90" t="str">
        <f>IF(AP90="N/A", "N/A", IF(AQ90='Round 9'!$A$10, "Elected", IF(AQ90='Round 9'!$A$7, "Excluded", IF('Round 9'!$A$4="Complete", "Complete", "Viable"))))</f>
        <v>Complete</v>
      </c>
      <c r="AS90" s="21" t="str">
        <f>IF('Round 9'!$A$4="Complete", "Complete", IF(AR90="N/A", "N/A", IF(AR90="Viable", "No Transfer", IF(AR90="Excluded", INDEX('Round 9'!$A$12:$M$617, MATCH($A90, 'Round 9'!$A$12:$A$617, 0), 3)))))</f>
        <v>Complete</v>
      </c>
      <c r="AT90" s="10" t="str">
        <f>IF('Round 9'!$A$4="Complete", "Complete", IF(AS90="N/A", "N/A", IF(AS90="No Transfer", AS90, IF(INDEX('Ballot Data'!$1:$1048576, MATCH($A90, 'Ballot Data'!$A:$A, 0), MATCH(AS90, 'Ballot Data'!$A$3:$U$3, 0))="", "Exhausted", INDEX('Ballot Data'!$1:$1048576, MATCH($A90, 'Ballot Data'!$A:$A, 0), MATCH(AS90, 'Ballot Data'!$A$3:$U$3, 0))))))</f>
        <v>Complete</v>
      </c>
      <c r="AU90" s="15" t="str">
        <f t="shared" si="19"/>
        <v>Complete</v>
      </c>
      <c r="AV90" t="str">
        <f>IF(AU90="Complete", AU90, IF(AU90="N/A", "N/A", INDEX('Ballot Data'!$1:$1048576, MATCH($A90, 'Ballot Data'!$A:$A, 0), MATCH(AU90, 'Ballot Data'!$A$3:$T$3, 0))))</f>
        <v>Complete</v>
      </c>
      <c r="AW90" t="str">
        <f>IF(AU90="N/A", "N/A", IF(AV90='Round 10'!$A$10, "Elected", IF(AV90='Round 10'!$A$7, "Excluded", IF('Round 10'!$A$4="Complete", "Complete", "Viable"))))</f>
        <v>Complete</v>
      </c>
      <c r="AX90" s="21" t="str">
        <f>IF('Round 10'!$A$4="Complete", "Complete", IF(AW90="N/A", "N/A", IF(AW90="Viable", "No Transfer", IF(AW90="Excluded", INDEX('Round 10'!$A$12:$M$617, MATCH($A90, 'Round 10'!$A$12:$A$617, 0), 3)))))</f>
        <v>Complete</v>
      </c>
      <c r="AY90" s="10" t="str">
        <f>IF('Round 10'!$A$4="Complete", "Complete", IF(AX90="N/A", "N/A", IF(AX90="No Transfer", AX90, IF(INDEX('Ballot Data'!$1:$1048576, MATCH($A90, 'Ballot Data'!$A:$A, 0), MATCH(AX90, 'Ballot Data'!$A$3:$U$3, 0))="", "Exhausted", INDEX('Ballot Data'!$1:$1048576, MATCH($A90, 'Ballot Data'!$A:$A, 0), MATCH(AX90, 'Ballot Data'!$A$3:$U$3, 0))))))</f>
        <v>Complete</v>
      </c>
    </row>
    <row r="91" spans="1:51" x14ac:dyDescent="0.25">
      <c r="A91">
        <f>'Ballot Data'!A92</f>
        <v>26</v>
      </c>
      <c r="B91">
        <v>1</v>
      </c>
      <c r="C91" t="str">
        <f>INDEX('Ballot Data'!$1:$1048576, MATCH($A91, 'Ballot Data'!$A:$A, 0), MATCH(B91, 'Ballot Data'!$A$3:$T$3, 0))</f>
        <v>Will Danon</v>
      </c>
      <c r="D91" t="str">
        <f>IF(C91='Round 1'!$A$10, "Elected", IF(C91='Round 1'!$A$7, "Excluded", IF('Round 1'!$A$4="Complete", "Complete", "Viable")))</f>
        <v>Viable</v>
      </c>
      <c r="E91" s="21" t="str">
        <f>IF('Round 1'!$A$4="Complete", "Complete", IF(D91="N/A", "N/A", IF(D91="Viable", "No Transfer", IF(D91="Excluded", INDEX('Round 1'!$A$12:$M$617, MATCH($A91, 'Round 1'!$A$12:$A$617, 0), 3)))))</f>
        <v>No Transfer</v>
      </c>
      <c r="F91" s="10" t="str">
        <f>IF('Round 1'!$A$4="Complete", "Complete", IF(E91="N/A", "N/A", IF(E91="No Transfer", E91, IF(INDEX('Ballot Data'!$1:$1048576, MATCH($A91, 'Ballot Data'!$A:$A, 0), MATCH(E91, 'Ballot Data'!$A$3:$U$3, 0))="", "Exhausted", INDEX('Ballot Data'!$1:$1048576, MATCH($A91, 'Ballot Data'!$A:$A, 0), MATCH(E91, 'Ballot Data'!$A$3:$U$3, 0))))))</f>
        <v>No Transfer</v>
      </c>
      <c r="G91" s="15">
        <f t="shared" si="11"/>
        <v>1</v>
      </c>
      <c r="H91" t="str">
        <f>IF(G91="Complete", G91, IF(G91="N/A", "N/A", INDEX('Ballot Data'!$1:$1048576, MATCH($A91, 'Ballot Data'!$A:$A, 0), MATCH(G91, 'Ballot Data'!$A$3:$T$3, 0))))</f>
        <v>Will Danon</v>
      </c>
      <c r="I91" t="str">
        <f>IF(G91="N/A", "N/A", IF(H91='Round 2'!$A$10, "Elected", IF(H91='Round 2'!$A$7, "Excluded", IF('Round 2'!$A$4="Complete", "Complete", "Viable"))))</f>
        <v>Viable</v>
      </c>
      <c r="J91" s="21" t="str">
        <f>IF('Round 2'!$A$4="Complete", "Complete", IF(I91="N/A", "N/A", IF(I91="Viable", "No Transfer", IF(I91="Excluded", INDEX('Round 2'!$A$12:$M$617, MATCH($A91, 'Round 2'!$A$12:$A$617, 0), 3)))))</f>
        <v>No Transfer</v>
      </c>
      <c r="K91" s="10" t="str">
        <f>IF('Round 2'!$A$4="Complete", "Complete", IF(J91="N/A", "N/A", IF(J91="No Transfer", J91, IF(INDEX('Ballot Data'!$1:$1048576, MATCH($A91, 'Ballot Data'!$A:$A, 0), MATCH(J91, 'Ballot Data'!$A$3:$U$3, 0))="", "Exhausted", INDEX('Ballot Data'!$1:$1048576, MATCH($A91, 'Ballot Data'!$A:$A, 0), MATCH(J91, 'Ballot Data'!$A$3:$U$3, 0))))))</f>
        <v>No Transfer</v>
      </c>
      <c r="L91" s="15">
        <f t="shared" si="12"/>
        <v>1</v>
      </c>
      <c r="M91" t="str">
        <f>IF(L91="Complete", L91, IF(L91="N/A", "N/A", INDEX('Ballot Data'!$1:$1048576, MATCH($A91, 'Ballot Data'!$A:$A, 0), MATCH(L91, 'Ballot Data'!$A$3:$T$3, 0))))</f>
        <v>Will Danon</v>
      </c>
      <c r="N91" t="str">
        <f>IF(L91="N/A", "N/A", IF(M91='Round 3'!$A$10, "Elected", IF(M91='Round 3'!$A$7, "Excluded", IF('Round 3'!$A$4="Complete", "Complete", "Viable"))))</f>
        <v>Complete</v>
      </c>
      <c r="O91" s="21" t="str">
        <f>IF('Round 3'!$A$4="Complete", "Complete", IF(N91="N/A", "N/A", IF(N91="Viable", "No Transfer", IF(N91="Excluded", INDEX('Round 3'!$A$12:$M$617, MATCH($A91, 'Round 3'!$A$12:$A$617, 0), 3)))))</f>
        <v>Complete</v>
      </c>
      <c r="P91" s="10" t="str">
        <f>IF('Round 3'!$A$4="Complete", "Complete", IF(O91="N/A", "N/A", IF(O91="No Transfer", O91, IF(INDEX('Ballot Data'!$1:$1048576, MATCH($A91, 'Ballot Data'!$A:$A, 0), MATCH(O91, 'Ballot Data'!$A$3:$U$3, 0))="", "Exhausted", INDEX('Ballot Data'!$1:$1048576, MATCH($A91, 'Ballot Data'!$A:$A, 0), MATCH(O91, 'Ballot Data'!$A$3:$U$3, 0))))))</f>
        <v>Complete</v>
      </c>
      <c r="Q91" s="15" t="str">
        <f t="shared" si="13"/>
        <v>Complete</v>
      </c>
      <c r="R91" t="str">
        <f>IF(Q91="Complete", Q91, IF(Q91="N/A", "N/A", INDEX('Ballot Data'!$1:$1048576, MATCH($A91, 'Ballot Data'!$A:$A, 0), MATCH(Q91, 'Ballot Data'!$A$3:$T$3, 0))))</f>
        <v>Complete</v>
      </c>
      <c r="S91" t="str">
        <f>IF(Q91="N/A", "N/A", IF(R91='Round 4'!$A$10, "Elected", IF(R91='Round 4'!$A$7, "Excluded", IF('Round 4'!$A$4="Complete", "Complete", "Viable"))))</f>
        <v>Complete</v>
      </c>
      <c r="T91" s="21" t="str">
        <f>IF('Round 4'!$A$4="Complete", "Complete", IF(S91="N/A", "N/A", IF(S91="Viable", "No Transfer", IF(S91="Excluded", INDEX('Round 4'!$A$12:$M$617, MATCH($A91, 'Round 4'!$A$12:$A$617, 0), 3)))))</f>
        <v>Complete</v>
      </c>
      <c r="U91" s="10" t="str">
        <f>IF('Round 4'!$A$4="Complete", "Complete", IF(T91="N/A", "N/A", IF(T91="No Transfer", T91, IF(INDEX('Ballot Data'!$1:$1048576, MATCH($A91, 'Ballot Data'!$A:$A, 0), MATCH(T91, 'Ballot Data'!$A$3:$U$3, 0))="", "Exhausted", INDEX('Ballot Data'!$1:$1048576, MATCH($A91, 'Ballot Data'!$A:$A, 0), MATCH(T91, 'Ballot Data'!$A$3:$U$3, 0))))))</f>
        <v>Complete</v>
      </c>
      <c r="V91" s="15" t="str">
        <f t="shared" si="14"/>
        <v>Complete</v>
      </c>
      <c r="W91" t="str">
        <f>IF(V91="Complete", V91, IF(V91="N/A", "N/A", INDEX('Ballot Data'!$1:$1048576, MATCH($A91, 'Ballot Data'!$A:$A, 0), MATCH(V91, 'Ballot Data'!$A$3:$T$3, 0))))</f>
        <v>Complete</v>
      </c>
      <c r="X91" t="str">
        <f>IF(V91="N/A", "N/A", IF(W91='Round 5'!$A$10, "Elected", IF(W91='Round 5'!$A$7, "Excluded", IF('Round 5'!$A$4="Complete", "Complete", "Viable"))))</f>
        <v>Complete</v>
      </c>
      <c r="Y91" s="21" t="str">
        <f>IF('Round 5'!$A$4="Complete", "Complete", IF(X91="N/A", "N/A", IF(X91="Viable", "No Transfer", IF(X91="Excluded", INDEX('Round 5'!$A$12:$M$617, MATCH($A91, 'Round 5'!$A$12:$A$617, 0), 3)))))</f>
        <v>Complete</v>
      </c>
      <c r="Z91" s="10" t="str">
        <f>IF('Round 5'!$A$4="Complete", "Complete", IF(Y91="N/A", "N/A", IF(Y91="No Transfer", Y91, IF(INDEX('Ballot Data'!$1:$1048576, MATCH($A91, 'Ballot Data'!$A:$A, 0), MATCH(Y91, 'Ballot Data'!$A$3:$U$3, 0))="", "Exhausted", INDEX('Ballot Data'!$1:$1048576, MATCH($A91, 'Ballot Data'!$A:$A, 0), MATCH(Y91, 'Ballot Data'!$A$3:$U$3, 0))))))</f>
        <v>Complete</v>
      </c>
      <c r="AA91" s="15" t="str">
        <f t="shared" si="15"/>
        <v>Complete</v>
      </c>
      <c r="AB91" t="str">
        <f>IF(AA91="Complete", AA91, IF(AA91="N/A", "N/A", INDEX('Ballot Data'!$1:$1048576, MATCH($A91, 'Ballot Data'!$A:$A, 0), MATCH(AA91, 'Ballot Data'!$A$3:$T$3, 0))))</f>
        <v>Complete</v>
      </c>
      <c r="AC91" t="str">
        <f>IF(AA91="N/A", "N/A", IF(AB91='Round 6'!$A$10, "Elected", IF(AB91='Round 6'!$A$7, "Excluded", IF('Round 6'!$A$4="Complete", "Complete", "Viable"))))</f>
        <v>Complete</v>
      </c>
      <c r="AD91" s="21" t="str">
        <f>IF('Round 6'!$A$4="Complete", "Complete", IF(AC91="N/A", "N/A", IF(AC91="Viable", "No Transfer", IF(AC91="Excluded", INDEX('Round 6'!$A$12:$M$617, MATCH($A91, 'Round 6'!$A$12:$A$617, 0), 3)))))</f>
        <v>Complete</v>
      </c>
      <c r="AE91" s="10" t="str">
        <f>IF('Round 6'!$A$4="Complete", "Complete", IF(AD91="N/A", "N/A", IF(AD91="No Transfer", AD91, IF(INDEX('Ballot Data'!$1:$1048576, MATCH($A91, 'Ballot Data'!$A:$A, 0), MATCH(AD91, 'Ballot Data'!$A$3:$U$3, 0))="", "Exhausted", INDEX('Ballot Data'!$1:$1048576, MATCH($A91, 'Ballot Data'!$A:$A, 0), MATCH(AD91, 'Ballot Data'!$A$3:$U$3, 0))))))</f>
        <v>Complete</v>
      </c>
      <c r="AF91" s="15" t="str">
        <f t="shared" si="16"/>
        <v>Complete</v>
      </c>
      <c r="AG91" t="str">
        <f>IF(AF91="Complete", AF91, IF(AF91="N/A", "N/A", INDEX('Ballot Data'!$1:$1048576, MATCH($A91, 'Ballot Data'!$A:$A, 0), MATCH(AF91, 'Ballot Data'!$A$3:$T$3, 0))))</f>
        <v>Complete</v>
      </c>
      <c r="AH91" t="str">
        <f>IF(AF91="N/A", "N/A", IF(AG91='Round 7'!$A$10, "Elected", IF(AG91='Round 7'!$A$7, "Excluded", IF('Round 7'!$A$4="Complete", "Complete", "Viable"))))</f>
        <v>Complete</v>
      </c>
      <c r="AI91" s="21" t="str">
        <f>IF('Round 7'!$A$4="Complete", "Complete", IF(AH91="N/A", "N/A", IF(AH91="Viable", "No Transfer", IF(AH91="Excluded", INDEX('Round 7'!$A$12:$M$617, MATCH($A91, 'Round 7'!$A$12:$A$617, 0), 3)))))</f>
        <v>Complete</v>
      </c>
      <c r="AJ91" s="10" t="str">
        <f>IF('Round 7'!$A$4="Complete", "Complete", IF(AI91="N/A", "N/A", IF(AI91="No Transfer", AI91, IF(INDEX('Ballot Data'!$1:$1048576, MATCH($A91, 'Ballot Data'!$A:$A, 0), MATCH(AI91, 'Ballot Data'!$A$3:$U$3, 0))="", "Exhausted", INDEX('Ballot Data'!$1:$1048576, MATCH($A91, 'Ballot Data'!$A:$A, 0), MATCH(AI91, 'Ballot Data'!$A$3:$U$3, 0))))))</f>
        <v>Complete</v>
      </c>
      <c r="AK91" s="15" t="str">
        <f t="shared" si="17"/>
        <v>Complete</v>
      </c>
      <c r="AL91" t="str">
        <f>IF(AK91="Complete", AK91, IF(AK91="N/A", "N/A", INDEX('Ballot Data'!$1:$1048576, MATCH($A91, 'Ballot Data'!$A:$A, 0), MATCH(AK91, 'Ballot Data'!$A$3:$T$3, 0))))</f>
        <v>Complete</v>
      </c>
      <c r="AM91" t="str">
        <f>IF(AK91="N/A", "N/A", IF(AL91='Round 8'!$A$10, "Elected", IF(AL91='Round 8'!$A$7, "Excluded", IF('Round 8'!$A$4="Complete", "Complete", "Viable"))))</f>
        <v>Complete</v>
      </c>
      <c r="AN91" s="21" t="str">
        <f>IF('Round 8'!$A$4="Complete", "Complete", IF(AM91="N/A", "N/A", IF(AM91="Viable", "No Transfer", IF(AM91="Excluded", INDEX('Round 8'!$A$12:$M$617, MATCH($A91, 'Round 8'!$A$12:$A$617, 0), 3)))))</f>
        <v>Complete</v>
      </c>
      <c r="AO91" s="10" t="str">
        <f>IF('Round 8'!$A$4="Complete", "Complete", IF(AN91="N/A", "N/A", IF(AN91="No Transfer", AN91, IF(INDEX('Ballot Data'!$1:$1048576, MATCH($A91, 'Ballot Data'!$A:$A, 0), MATCH(AN91, 'Ballot Data'!$A$3:$U$3, 0))="", "Exhausted", INDEX('Ballot Data'!$1:$1048576, MATCH($A91, 'Ballot Data'!$A:$A, 0), MATCH(AN91, 'Ballot Data'!$A$3:$U$3, 0))))))</f>
        <v>Complete</v>
      </c>
      <c r="AP91" s="15" t="str">
        <f t="shared" si="18"/>
        <v>Complete</v>
      </c>
      <c r="AQ91" t="str">
        <f>IF(AP91="Complete", AP91, IF(AP91="N/A", "N/A", INDEX('Ballot Data'!$1:$1048576, MATCH($A91, 'Ballot Data'!$A:$A, 0), MATCH(AP91, 'Ballot Data'!$A$3:$T$3, 0))))</f>
        <v>Complete</v>
      </c>
      <c r="AR91" t="str">
        <f>IF(AP91="N/A", "N/A", IF(AQ91='Round 9'!$A$10, "Elected", IF(AQ91='Round 9'!$A$7, "Excluded", IF('Round 9'!$A$4="Complete", "Complete", "Viable"))))</f>
        <v>Complete</v>
      </c>
      <c r="AS91" s="21" t="str">
        <f>IF('Round 9'!$A$4="Complete", "Complete", IF(AR91="N/A", "N/A", IF(AR91="Viable", "No Transfer", IF(AR91="Excluded", INDEX('Round 9'!$A$12:$M$617, MATCH($A91, 'Round 9'!$A$12:$A$617, 0), 3)))))</f>
        <v>Complete</v>
      </c>
      <c r="AT91" s="10" t="str">
        <f>IF('Round 9'!$A$4="Complete", "Complete", IF(AS91="N/A", "N/A", IF(AS91="No Transfer", AS91, IF(INDEX('Ballot Data'!$1:$1048576, MATCH($A91, 'Ballot Data'!$A:$A, 0), MATCH(AS91, 'Ballot Data'!$A$3:$U$3, 0))="", "Exhausted", INDEX('Ballot Data'!$1:$1048576, MATCH($A91, 'Ballot Data'!$A:$A, 0), MATCH(AS91, 'Ballot Data'!$A$3:$U$3, 0))))))</f>
        <v>Complete</v>
      </c>
      <c r="AU91" s="15" t="str">
        <f t="shared" si="19"/>
        <v>Complete</v>
      </c>
      <c r="AV91" t="str">
        <f>IF(AU91="Complete", AU91, IF(AU91="N/A", "N/A", INDEX('Ballot Data'!$1:$1048576, MATCH($A91, 'Ballot Data'!$A:$A, 0), MATCH(AU91, 'Ballot Data'!$A$3:$T$3, 0))))</f>
        <v>Complete</v>
      </c>
      <c r="AW91" t="str">
        <f>IF(AU91="N/A", "N/A", IF(AV91='Round 10'!$A$10, "Elected", IF(AV91='Round 10'!$A$7, "Excluded", IF('Round 10'!$A$4="Complete", "Complete", "Viable"))))</f>
        <v>Complete</v>
      </c>
      <c r="AX91" s="21" t="str">
        <f>IF('Round 10'!$A$4="Complete", "Complete", IF(AW91="N/A", "N/A", IF(AW91="Viable", "No Transfer", IF(AW91="Excluded", INDEX('Round 10'!$A$12:$M$617, MATCH($A91, 'Round 10'!$A$12:$A$617, 0), 3)))))</f>
        <v>Complete</v>
      </c>
      <c r="AY91" s="10" t="str">
        <f>IF('Round 10'!$A$4="Complete", "Complete", IF(AX91="N/A", "N/A", IF(AX91="No Transfer", AX91, IF(INDEX('Ballot Data'!$1:$1048576, MATCH($A91, 'Ballot Data'!$A:$A, 0), MATCH(AX91, 'Ballot Data'!$A$3:$U$3, 0))="", "Exhausted", INDEX('Ballot Data'!$1:$1048576, MATCH($A91, 'Ballot Data'!$A:$A, 0), MATCH(AX91, 'Ballot Data'!$A$3:$U$3, 0))))))</f>
        <v>Complete</v>
      </c>
    </row>
    <row r="92" spans="1:51" x14ac:dyDescent="0.25">
      <c r="A92">
        <f>'Ballot Data'!A93</f>
        <v>228</v>
      </c>
      <c r="B92">
        <v>1</v>
      </c>
      <c r="C92" t="str">
        <f>INDEX('Ballot Data'!$1:$1048576, MATCH($A92, 'Ballot Data'!$A:$A, 0), MATCH(B92, 'Ballot Data'!$A$3:$T$3, 0))</f>
        <v>Debbie Ajagbe</v>
      </c>
      <c r="D92" t="str">
        <f>IF(C92='Round 1'!$A$10, "Elected", IF(C92='Round 1'!$A$7, "Excluded", IF('Round 1'!$A$4="Complete", "Complete", "Viable")))</f>
        <v>Excluded</v>
      </c>
      <c r="E92" s="21">
        <f>IF('Round 1'!$A$4="Complete", "Complete", IF(D92="N/A", "N/A", IF(D92="Viable", "No Transfer", IF(D92="Excluded", INDEX('Round 1'!$A$12:$M$617, MATCH($A92, 'Round 1'!$A$12:$A$617, 0), 3)))))</f>
        <v>2</v>
      </c>
      <c r="F92" s="10" t="str">
        <f>IF('Round 1'!$A$4="Complete", "Complete", IF(E92="N/A", "N/A", IF(E92="No Transfer", E92, IF(INDEX('Ballot Data'!$1:$1048576, MATCH($A92, 'Ballot Data'!$A:$A, 0), MATCH(E92, 'Ballot Data'!$A$3:$U$3, 0))="", "Exhausted", INDEX('Ballot Data'!$1:$1048576, MATCH($A92, 'Ballot Data'!$A:$A, 0), MATCH(E92, 'Ballot Data'!$A$3:$U$3, 0))))))</f>
        <v>Will Danon</v>
      </c>
      <c r="G92" s="15">
        <f t="shared" si="11"/>
        <v>2</v>
      </c>
      <c r="H92" t="str">
        <f>IF(G92="Complete", G92, IF(G92="N/A", "N/A", INDEX('Ballot Data'!$1:$1048576, MATCH($A92, 'Ballot Data'!$A:$A, 0), MATCH(G92, 'Ballot Data'!$A$3:$T$3, 0))))</f>
        <v>Will Danon</v>
      </c>
      <c r="I92" t="str">
        <f>IF(G92="N/A", "N/A", IF(H92='Round 2'!$A$10, "Elected", IF(H92='Round 2'!$A$7, "Excluded", IF('Round 2'!$A$4="Complete", "Complete", "Viable"))))</f>
        <v>Viable</v>
      </c>
      <c r="J92" s="21" t="str">
        <f>IF('Round 2'!$A$4="Complete", "Complete", IF(I92="N/A", "N/A", IF(I92="Viable", "No Transfer", IF(I92="Excluded", INDEX('Round 2'!$A$12:$M$617, MATCH($A92, 'Round 2'!$A$12:$A$617, 0), 3)))))</f>
        <v>No Transfer</v>
      </c>
      <c r="K92" s="10" t="str">
        <f>IF('Round 2'!$A$4="Complete", "Complete", IF(J92="N/A", "N/A", IF(J92="No Transfer", J92, IF(INDEX('Ballot Data'!$1:$1048576, MATCH($A92, 'Ballot Data'!$A:$A, 0), MATCH(J92, 'Ballot Data'!$A$3:$U$3, 0))="", "Exhausted", INDEX('Ballot Data'!$1:$1048576, MATCH($A92, 'Ballot Data'!$A:$A, 0), MATCH(J92, 'Ballot Data'!$A$3:$U$3, 0))))))</f>
        <v>No Transfer</v>
      </c>
      <c r="L92" s="15">
        <f t="shared" si="12"/>
        <v>2</v>
      </c>
      <c r="M92" t="str">
        <f>IF(L92="Complete", L92, IF(L92="N/A", "N/A", INDEX('Ballot Data'!$1:$1048576, MATCH($A92, 'Ballot Data'!$A:$A, 0), MATCH(L92, 'Ballot Data'!$A$3:$T$3, 0))))</f>
        <v>Will Danon</v>
      </c>
      <c r="N92" t="str">
        <f>IF(L92="N/A", "N/A", IF(M92='Round 3'!$A$10, "Elected", IF(M92='Round 3'!$A$7, "Excluded", IF('Round 3'!$A$4="Complete", "Complete", "Viable"))))</f>
        <v>Complete</v>
      </c>
      <c r="O92" s="21" t="str">
        <f>IF('Round 3'!$A$4="Complete", "Complete", IF(N92="N/A", "N/A", IF(N92="Viable", "No Transfer", IF(N92="Excluded", INDEX('Round 3'!$A$12:$M$617, MATCH($A92, 'Round 3'!$A$12:$A$617, 0), 3)))))</f>
        <v>Complete</v>
      </c>
      <c r="P92" s="10" t="str">
        <f>IF('Round 3'!$A$4="Complete", "Complete", IF(O92="N/A", "N/A", IF(O92="No Transfer", O92, IF(INDEX('Ballot Data'!$1:$1048576, MATCH($A92, 'Ballot Data'!$A:$A, 0), MATCH(O92, 'Ballot Data'!$A$3:$U$3, 0))="", "Exhausted", INDEX('Ballot Data'!$1:$1048576, MATCH($A92, 'Ballot Data'!$A:$A, 0), MATCH(O92, 'Ballot Data'!$A$3:$U$3, 0))))))</f>
        <v>Complete</v>
      </c>
      <c r="Q92" s="15" t="str">
        <f t="shared" si="13"/>
        <v>Complete</v>
      </c>
      <c r="R92" t="str">
        <f>IF(Q92="Complete", Q92, IF(Q92="N/A", "N/A", INDEX('Ballot Data'!$1:$1048576, MATCH($A92, 'Ballot Data'!$A:$A, 0), MATCH(Q92, 'Ballot Data'!$A$3:$T$3, 0))))</f>
        <v>Complete</v>
      </c>
      <c r="S92" t="str">
        <f>IF(Q92="N/A", "N/A", IF(R92='Round 4'!$A$10, "Elected", IF(R92='Round 4'!$A$7, "Excluded", IF('Round 4'!$A$4="Complete", "Complete", "Viable"))))</f>
        <v>Complete</v>
      </c>
      <c r="T92" s="21" t="str">
        <f>IF('Round 4'!$A$4="Complete", "Complete", IF(S92="N/A", "N/A", IF(S92="Viable", "No Transfer", IF(S92="Excluded", INDEX('Round 4'!$A$12:$M$617, MATCH($A92, 'Round 4'!$A$12:$A$617, 0), 3)))))</f>
        <v>Complete</v>
      </c>
      <c r="U92" s="10" t="str">
        <f>IF('Round 4'!$A$4="Complete", "Complete", IF(T92="N/A", "N/A", IF(T92="No Transfer", T92, IF(INDEX('Ballot Data'!$1:$1048576, MATCH($A92, 'Ballot Data'!$A:$A, 0), MATCH(T92, 'Ballot Data'!$A$3:$U$3, 0))="", "Exhausted", INDEX('Ballot Data'!$1:$1048576, MATCH($A92, 'Ballot Data'!$A:$A, 0), MATCH(T92, 'Ballot Data'!$A$3:$U$3, 0))))))</f>
        <v>Complete</v>
      </c>
      <c r="V92" s="15" t="str">
        <f t="shared" si="14"/>
        <v>Complete</v>
      </c>
      <c r="W92" t="str">
        <f>IF(V92="Complete", V92, IF(V92="N/A", "N/A", INDEX('Ballot Data'!$1:$1048576, MATCH($A92, 'Ballot Data'!$A:$A, 0), MATCH(V92, 'Ballot Data'!$A$3:$T$3, 0))))</f>
        <v>Complete</v>
      </c>
      <c r="X92" t="str">
        <f>IF(V92="N/A", "N/A", IF(W92='Round 5'!$A$10, "Elected", IF(W92='Round 5'!$A$7, "Excluded", IF('Round 5'!$A$4="Complete", "Complete", "Viable"))))</f>
        <v>Complete</v>
      </c>
      <c r="Y92" s="21" t="str">
        <f>IF('Round 5'!$A$4="Complete", "Complete", IF(X92="N/A", "N/A", IF(X92="Viable", "No Transfer", IF(X92="Excluded", INDEX('Round 5'!$A$12:$M$617, MATCH($A92, 'Round 5'!$A$12:$A$617, 0), 3)))))</f>
        <v>Complete</v>
      </c>
      <c r="Z92" s="10" t="str">
        <f>IF('Round 5'!$A$4="Complete", "Complete", IF(Y92="N/A", "N/A", IF(Y92="No Transfer", Y92, IF(INDEX('Ballot Data'!$1:$1048576, MATCH($A92, 'Ballot Data'!$A:$A, 0), MATCH(Y92, 'Ballot Data'!$A$3:$U$3, 0))="", "Exhausted", INDEX('Ballot Data'!$1:$1048576, MATCH($A92, 'Ballot Data'!$A:$A, 0), MATCH(Y92, 'Ballot Data'!$A$3:$U$3, 0))))))</f>
        <v>Complete</v>
      </c>
      <c r="AA92" s="15" t="str">
        <f t="shared" si="15"/>
        <v>Complete</v>
      </c>
      <c r="AB92" t="str">
        <f>IF(AA92="Complete", AA92, IF(AA92="N/A", "N/A", INDEX('Ballot Data'!$1:$1048576, MATCH($A92, 'Ballot Data'!$A:$A, 0), MATCH(AA92, 'Ballot Data'!$A$3:$T$3, 0))))</f>
        <v>Complete</v>
      </c>
      <c r="AC92" t="str">
        <f>IF(AA92="N/A", "N/A", IF(AB92='Round 6'!$A$10, "Elected", IF(AB92='Round 6'!$A$7, "Excluded", IF('Round 6'!$A$4="Complete", "Complete", "Viable"))))</f>
        <v>Complete</v>
      </c>
      <c r="AD92" s="21" t="str">
        <f>IF('Round 6'!$A$4="Complete", "Complete", IF(AC92="N/A", "N/A", IF(AC92="Viable", "No Transfer", IF(AC92="Excluded", INDEX('Round 6'!$A$12:$M$617, MATCH($A92, 'Round 6'!$A$12:$A$617, 0), 3)))))</f>
        <v>Complete</v>
      </c>
      <c r="AE92" s="10" t="str">
        <f>IF('Round 6'!$A$4="Complete", "Complete", IF(AD92="N/A", "N/A", IF(AD92="No Transfer", AD92, IF(INDEX('Ballot Data'!$1:$1048576, MATCH($A92, 'Ballot Data'!$A:$A, 0), MATCH(AD92, 'Ballot Data'!$A$3:$U$3, 0))="", "Exhausted", INDEX('Ballot Data'!$1:$1048576, MATCH($A92, 'Ballot Data'!$A:$A, 0), MATCH(AD92, 'Ballot Data'!$A$3:$U$3, 0))))))</f>
        <v>Complete</v>
      </c>
      <c r="AF92" s="15" t="str">
        <f t="shared" si="16"/>
        <v>Complete</v>
      </c>
      <c r="AG92" t="str">
        <f>IF(AF92="Complete", AF92, IF(AF92="N/A", "N/A", INDEX('Ballot Data'!$1:$1048576, MATCH($A92, 'Ballot Data'!$A:$A, 0), MATCH(AF92, 'Ballot Data'!$A$3:$T$3, 0))))</f>
        <v>Complete</v>
      </c>
      <c r="AH92" t="str">
        <f>IF(AF92="N/A", "N/A", IF(AG92='Round 7'!$A$10, "Elected", IF(AG92='Round 7'!$A$7, "Excluded", IF('Round 7'!$A$4="Complete", "Complete", "Viable"))))</f>
        <v>Complete</v>
      </c>
      <c r="AI92" s="21" t="str">
        <f>IF('Round 7'!$A$4="Complete", "Complete", IF(AH92="N/A", "N/A", IF(AH92="Viable", "No Transfer", IF(AH92="Excluded", INDEX('Round 7'!$A$12:$M$617, MATCH($A92, 'Round 7'!$A$12:$A$617, 0), 3)))))</f>
        <v>Complete</v>
      </c>
      <c r="AJ92" s="10" t="str">
        <f>IF('Round 7'!$A$4="Complete", "Complete", IF(AI92="N/A", "N/A", IF(AI92="No Transfer", AI92, IF(INDEX('Ballot Data'!$1:$1048576, MATCH($A92, 'Ballot Data'!$A:$A, 0), MATCH(AI92, 'Ballot Data'!$A$3:$U$3, 0))="", "Exhausted", INDEX('Ballot Data'!$1:$1048576, MATCH($A92, 'Ballot Data'!$A:$A, 0), MATCH(AI92, 'Ballot Data'!$A$3:$U$3, 0))))))</f>
        <v>Complete</v>
      </c>
      <c r="AK92" s="15" t="str">
        <f t="shared" si="17"/>
        <v>Complete</v>
      </c>
      <c r="AL92" t="str">
        <f>IF(AK92="Complete", AK92, IF(AK92="N/A", "N/A", INDEX('Ballot Data'!$1:$1048576, MATCH($A92, 'Ballot Data'!$A:$A, 0), MATCH(AK92, 'Ballot Data'!$A$3:$T$3, 0))))</f>
        <v>Complete</v>
      </c>
      <c r="AM92" t="str">
        <f>IF(AK92="N/A", "N/A", IF(AL92='Round 8'!$A$10, "Elected", IF(AL92='Round 8'!$A$7, "Excluded", IF('Round 8'!$A$4="Complete", "Complete", "Viable"))))</f>
        <v>Complete</v>
      </c>
      <c r="AN92" s="21" t="str">
        <f>IF('Round 8'!$A$4="Complete", "Complete", IF(AM92="N/A", "N/A", IF(AM92="Viable", "No Transfer", IF(AM92="Excluded", INDEX('Round 8'!$A$12:$M$617, MATCH($A92, 'Round 8'!$A$12:$A$617, 0), 3)))))</f>
        <v>Complete</v>
      </c>
      <c r="AO92" s="10" t="str">
        <f>IF('Round 8'!$A$4="Complete", "Complete", IF(AN92="N/A", "N/A", IF(AN92="No Transfer", AN92, IF(INDEX('Ballot Data'!$1:$1048576, MATCH($A92, 'Ballot Data'!$A:$A, 0), MATCH(AN92, 'Ballot Data'!$A$3:$U$3, 0))="", "Exhausted", INDEX('Ballot Data'!$1:$1048576, MATCH($A92, 'Ballot Data'!$A:$A, 0), MATCH(AN92, 'Ballot Data'!$A$3:$U$3, 0))))))</f>
        <v>Complete</v>
      </c>
      <c r="AP92" s="15" t="str">
        <f t="shared" si="18"/>
        <v>Complete</v>
      </c>
      <c r="AQ92" t="str">
        <f>IF(AP92="Complete", AP92, IF(AP92="N/A", "N/A", INDEX('Ballot Data'!$1:$1048576, MATCH($A92, 'Ballot Data'!$A:$A, 0), MATCH(AP92, 'Ballot Data'!$A$3:$T$3, 0))))</f>
        <v>Complete</v>
      </c>
      <c r="AR92" t="str">
        <f>IF(AP92="N/A", "N/A", IF(AQ92='Round 9'!$A$10, "Elected", IF(AQ92='Round 9'!$A$7, "Excluded", IF('Round 9'!$A$4="Complete", "Complete", "Viable"))))</f>
        <v>Complete</v>
      </c>
      <c r="AS92" s="21" t="str">
        <f>IF('Round 9'!$A$4="Complete", "Complete", IF(AR92="N/A", "N/A", IF(AR92="Viable", "No Transfer", IF(AR92="Excluded", INDEX('Round 9'!$A$12:$M$617, MATCH($A92, 'Round 9'!$A$12:$A$617, 0), 3)))))</f>
        <v>Complete</v>
      </c>
      <c r="AT92" s="10" t="str">
        <f>IF('Round 9'!$A$4="Complete", "Complete", IF(AS92="N/A", "N/A", IF(AS92="No Transfer", AS92, IF(INDEX('Ballot Data'!$1:$1048576, MATCH($A92, 'Ballot Data'!$A:$A, 0), MATCH(AS92, 'Ballot Data'!$A$3:$U$3, 0))="", "Exhausted", INDEX('Ballot Data'!$1:$1048576, MATCH($A92, 'Ballot Data'!$A:$A, 0), MATCH(AS92, 'Ballot Data'!$A$3:$U$3, 0))))))</f>
        <v>Complete</v>
      </c>
      <c r="AU92" s="15" t="str">
        <f t="shared" si="19"/>
        <v>Complete</v>
      </c>
      <c r="AV92" t="str">
        <f>IF(AU92="Complete", AU92, IF(AU92="N/A", "N/A", INDEX('Ballot Data'!$1:$1048576, MATCH($A92, 'Ballot Data'!$A:$A, 0), MATCH(AU92, 'Ballot Data'!$A$3:$T$3, 0))))</f>
        <v>Complete</v>
      </c>
      <c r="AW92" t="str">
        <f>IF(AU92="N/A", "N/A", IF(AV92='Round 10'!$A$10, "Elected", IF(AV92='Round 10'!$A$7, "Excluded", IF('Round 10'!$A$4="Complete", "Complete", "Viable"))))</f>
        <v>Complete</v>
      </c>
      <c r="AX92" s="21" t="str">
        <f>IF('Round 10'!$A$4="Complete", "Complete", IF(AW92="N/A", "N/A", IF(AW92="Viable", "No Transfer", IF(AW92="Excluded", INDEX('Round 10'!$A$12:$M$617, MATCH($A92, 'Round 10'!$A$12:$A$617, 0), 3)))))</f>
        <v>Complete</v>
      </c>
      <c r="AY92" s="10" t="str">
        <f>IF('Round 10'!$A$4="Complete", "Complete", IF(AX92="N/A", "N/A", IF(AX92="No Transfer", AX92, IF(INDEX('Ballot Data'!$1:$1048576, MATCH($A92, 'Ballot Data'!$A:$A, 0), MATCH(AX92, 'Ballot Data'!$A$3:$U$3, 0))="", "Exhausted", INDEX('Ballot Data'!$1:$1048576, MATCH($A92, 'Ballot Data'!$A:$A, 0), MATCH(AX92, 'Ballot Data'!$A$3:$U$3, 0))))))</f>
        <v>Complete</v>
      </c>
    </row>
    <row r="93" spans="1:51" x14ac:dyDescent="0.25">
      <c r="A93">
        <f>'Ballot Data'!A94</f>
        <v>365</v>
      </c>
      <c r="B93">
        <v>1</v>
      </c>
      <c r="C93" t="str">
        <f>INDEX('Ballot Data'!$1:$1048576, MATCH($A93, 'Ballot Data'!$A:$A, 0), MATCH(B93, 'Ballot Data'!$A$3:$T$3, 0))</f>
        <v>Will Danon</v>
      </c>
      <c r="D93" t="str">
        <f>IF(C93='Round 1'!$A$10, "Elected", IF(C93='Round 1'!$A$7, "Excluded", IF('Round 1'!$A$4="Complete", "Complete", "Viable")))</f>
        <v>Viable</v>
      </c>
      <c r="E93" s="21" t="str">
        <f>IF('Round 1'!$A$4="Complete", "Complete", IF(D93="N/A", "N/A", IF(D93="Viable", "No Transfer", IF(D93="Excluded", INDEX('Round 1'!$A$12:$M$617, MATCH($A93, 'Round 1'!$A$12:$A$617, 0), 3)))))</f>
        <v>No Transfer</v>
      </c>
      <c r="F93" s="10" t="str">
        <f>IF('Round 1'!$A$4="Complete", "Complete", IF(E93="N/A", "N/A", IF(E93="No Transfer", E93, IF(INDEX('Ballot Data'!$1:$1048576, MATCH($A93, 'Ballot Data'!$A:$A, 0), MATCH(E93, 'Ballot Data'!$A$3:$U$3, 0))="", "Exhausted", INDEX('Ballot Data'!$1:$1048576, MATCH($A93, 'Ballot Data'!$A:$A, 0), MATCH(E93, 'Ballot Data'!$A$3:$U$3, 0))))))</f>
        <v>No Transfer</v>
      </c>
      <c r="G93" s="15">
        <f t="shared" si="11"/>
        <v>1</v>
      </c>
      <c r="H93" t="str">
        <f>IF(G93="Complete", G93, IF(G93="N/A", "N/A", INDEX('Ballot Data'!$1:$1048576, MATCH($A93, 'Ballot Data'!$A:$A, 0), MATCH(G93, 'Ballot Data'!$A$3:$T$3, 0))))</f>
        <v>Will Danon</v>
      </c>
      <c r="I93" t="str">
        <f>IF(G93="N/A", "N/A", IF(H93='Round 2'!$A$10, "Elected", IF(H93='Round 2'!$A$7, "Excluded", IF('Round 2'!$A$4="Complete", "Complete", "Viable"))))</f>
        <v>Viable</v>
      </c>
      <c r="J93" s="21" t="str">
        <f>IF('Round 2'!$A$4="Complete", "Complete", IF(I93="N/A", "N/A", IF(I93="Viable", "No Transfer", IF(I93="Excluded", INDEX('Round 2'!$A$12:$M$617, MATCH($A93, 'Round 2'!$A$12:$A$617, 0), 3)))))</f>
        <v>No Transfer</v>
      </c>
      <c r="K93" s="10" t="str">
        <f>IF('Round 2'!$A$4="Complete", "Complete", IF(J93="N/A", "N/A", IF(J93="No Transfer", J93, IF(INDEX('Ballot Data'!$1:$1048576, MATCH($A93, 'Ballot Data'!$A:$A, 0), MATCH(J93, 'Ballot Data'!$A$3:$U$3, 0))="", "Exhausted", INDEX('Ballot Data'!$1:$1048576, MATCH($A93, 'Ballot Data'!$A:$A, 0), MATCH(J93, 'Ballot Data'!$A$3:$U$3, 0))))))</f>
        <v>No Transfer</v>
      </c>
      <c r="L93" s="15">
        <f t="shared" si="12"/>
        <v>1</v>
      </c>
      <c r="M93" t="str">
        <f>IF(L93="Complete", L93, IF(L93="N/A", "N/A", INDEX('Ballot Data'!$1:$1048576, MATCH($A93, 'Ballot Data'!$A:$A, 0), MATCH(L93, 'Ballot Data'!$A$3:$T$3, 0))))</f>
        <v>Will Danon</v>
      </c>
      <c r="N93" t="str">
        <f>IF(L93="N/A", "N/A", IF(M93='Round 3'!$A$10, "Elected", IF(M93='Round 3'!$A$7, "Excluded", IF('Round 3'!$A$4="Complete", "Complete", "Viable"))))</f>
        <v>Complete</v>
      </c>
      <c r="O93" s="21" t="str">
        <f>IF('Round 3'!$A$4="Complete", "Complete", IF(N93="N/A", "N/A", IF(N93="Viable", "No Transfer", IF(N93="Excluded", INDEX('Round 3'!$A$12:$M$617, MATCH($A93, 'Round 3'!$A$12:$A$617, 0), 3)))))</f>
        <v>Complete</v>
      </c>
      <c r="P93" s="10" t="str">
        <f>IF('Round 3'!$A$4="Complete", "Complete", IF(O93="N/A", "N/A", IF(O93="No Transfer", O93, IF(INDEX('Ballot Data'!$1:$1048576, MATCH($A93, 'Ballot Data'!$A:$A, 0), MATCH(O93, 'Ballot Data'!$A$3:$U$3, 0))="", "Exhausted", INDEX('Ballot Data'!$1:$1048576, MATCH($A93, 'Ballot Data'!$A:$A, 0), MATCH(O93, 'Ballot Data'!$A$3:$U$3, 0))))))</f>
        <v>Complete</v>
      </c>
      <c r="Q93" s="15" t="str">
        <f t="shared" si="13"/>
        <v>Complete</v>
      </c>
      <c r="R93" t="str">
        <f>IF(Q93="Complete", Q93, IF(Q93="N/A", "N/A", INDEX('Ballot Data'!$1:$1048576, MATCH($A93, 'Ballot Data'!$A:$A, 0), MATCH(Q93, 'Ballot Data'!$A$3:$T$3, 0))))</f>
        <v>Complete</v>
      </c>
      <c r="S93" t="str">
        <f>IF(Q93="N/A", "N/A", IF(R93='Round 4'!$A$10, "Elected", IF(R93='Round 4'!$A$7, "Excluded", IF('Round 4'!$A$4="Complete", "Complete", "Viable"))))</f>
        <v>Complete</v>
      </c>
      <c r="T93" s="21" t="str">
        <f>IF('Round 4'!$A$4="Complete", "Complete", IF(S93="N/A", "N/A", IF(S93="Viable", "No Transfer", IF(S93="Excluded", INDEX('Round 4'!$A$12:$M$617, MATCH($A93, 'Round 4'!$A$12:$A$617, 0), 3)))))</f>
        <v>Complete</v>
      </c>
      <c r="U93" s="10" t="str">
        <f>IF('Round 4'!$A$4="Complete", "Complete", IF(T93="N/A", "N/A", IF(T93="No Transfer", T93, IF(INDEX('Ballot Data'!$1:$1048576, MATCH($A93, 'Ballot Data'!$A:$A, 0), MATCH(T93, 'Ballot Data'!$A$3:$U$3, 0))="", "Exhausted", INDEX('Ballot Data'!$1:$1048576, MATCH($A93, 'Ballot Data'!$A:$A, 0), MATCH(T93, 'Ballot Data'!$A$3:$U$3, 0))))))</f>
        <v>Complete</v>
      </c>
      <c r="V93" s="15" t="str">
        <f t="shared" si="14"/>
        <v>Complete</v>
      </c>
      <c r="W93" t="str">
        <f>IF(V93="Complete", V93, IF(V93="N/A", "N/A", INDEX('Ballot Data'!$1:$1048576, MATCH($A93, 'Ballot Data'!$A:$A, 0), MATCH(V93, 'Ballot Data'!$A$3:$T$3, 0))))</f>
        <v>Complete</v>
      </c>
      <c r="X93" t="str">
        <f>IF(V93="N/A", "N/A", IF(W93='Round 5'!$A$10, "Elected", IF(W93='Round 5'!$A$7, "Excluded", IF('Round 5'!$A$4="Complete", "Complete", "Viable"))))</f>
        <v>Complete</v>
      </c>
      <c r="Y93" s="21" t="str">
        <f>IF('Round 5'!$A$4="Complete", "Complete", IF(X93="N/A", "N/A", IF(X93="Viable", "No Transfer", IF(X93="Excluded", INDEX('Round 5'!$A$12:$M$617, MATCH($A93, 'Round 5'!$A$12:$A$617, 0), 3)))))</f>
        <v>Complete</v>
      </c>
      <c r="Z93" s="10" t="str">
        <f>IF('Round 5'!$A$4="Complete", "Complete", IF(Y93="N/A", "N/A", IF(Y93="No Transfer", Y93, IF(INDEX('Ballot Data'!$1:$1048576, MATCH($A93, 'Ballot Data'!$A:$A, 0), MATCH(Y93, 'Ballot Data'!$A$3:$U$3, 0))="", "Exhausted", INDEX('Ballot Data'!$1:$1048576, MATCH($A93, 'Ballot Data'!$A:$A, 0), MATCH(Y93, 'Ballot Data'!$A$3:$U$3, 0))))))</f>
        <v>Complete</v>
      </c>
      <c r="AA93" s="15" t="str">
        <f t="shared" si="15"/>
        <v>Complete</v>
      </c>
      <c r="AB93" t="str">
        <f>IF(AA93="Complete", AA93, IF(AA93="N/A", "N/A", INDEX('Ballot Data'!$1:$1048576, MATCH($A93, 'Ballot Data'!$A:$A, 0), MATCH(AA93, 'Ballot Data'!$A$3:$T$3, 0))))</f>
        <v>Complete</v>
      </c>
      <c r="AC93" t="str">
        <f>IF(AA93="N/A", "N/A", IF(AB93='Round 6'!$A$10, "Elected", IF(AB93='Round 6'!$A$7, "Excluded", IF('Round 6'!$A$4="Complete", "Complete", "Viable"))))</f>
        <v>Complete</v>
      </c>
      <c r="AD93" s="21" t="str">
        <f>IF('Round 6'!$A$4="Complete", "Complete", IF(AC93="N/A", "N/A", IF(AC93="Viable", "No Transfer", IF(AC93="Excluded", INDEX('Round 6'!$A$12:$M$617, MATCH($A93, 'Round 6'!$A$12:$A$617, 0), 3)))))</f>
        <v>Complete</v>
      </c>
      <c r="AE93" s="10" t="str">
        <f>IF('Round 6'!$A$4="Complete", "Complete", IF(AD93="N/A", "N/A", IF(AD93="No Transfer", AD93, IF(INDEX('Ballot Data'!$1:$1048576, MATCH($A93, 'Ballot Data'!$A:$A, 0), MATCH(AD93, 'Ballot Data'!$A$3:$U$3, 0))="", "Exhausted", INDEX('Ballot Data'!$1:$1048576, MATCH($A93, 'Ballot Data'!$A:$A, 0), MATCH(AD93, 'Ballot Data'!$A$3:$U$3, 0))))))</f>
        <v>Complete</v>
      </c>
      <c r="AF93" s="15" t="str">
        <f t="shared" si="16"/>
        <v>Complete</v>
      </c>
      <c r="AG93" t="str">
        <f>IF(AF93="Complete", AF93, IF(AF93="N/A", "N/A", INDEX('Ballot Data'!$1:$1048576, MATCH($A93, 'Ballot Data'!$A:$A, 0), MATCH(AF93, 'Ballot Data'!$A$3:$T$3, 0))))</f>
        <v>Complete</v>
      </c>
      <c r="AH93" t="str">
        <f>IF(AF93="N/A", "N/A", IF(AG93='Round 7'!$A$10, "Elected", IF(AG93='Round 7'!$A$7, "Excluded", IF('Round 7'!$A$4="Complete", "Complete", "Viable"))))</f>
        <v>Complete</v>
      </c>
      <c r="AI93" s="21" t="str">
        <f>IF('Round 7'!$A$4="Complete", "Complete", IF(AH93="N/A", "N/A", IF(AH93="Viable", "No Transfer", IF(AH93="Excluded", INDEX('Round 7'!$A$12:$M$617, MATCH($A93, 'Round 7'!$A$12:$A$617, 0), 3)))))</f>
        <v>Complete</v>
      </c>
      <c r="AJ93" s="10" t="str">
        <f>IF('Round 7'!$A$4="Complete", "Complete", IF(AI93="N/A", "N/A", IF(AI93="No Transfer", AI93, IF(INDEX('Ballot Data'!$1:$1048576, MATCH($A93, 'Ballot Data'!$A:$A, 0), MATCH(AI93, 'Ballot Data'!$A$3:$U$3, 0))="", "Exhausted", INDEX('Ballot Data'!$1:$1048576, MATCH($A93, 'Ballot Data'!$A:$A, 0), MATCH(AI93, 'Ballot Data'!$A$3:$U$3, 0))))))</f>
        <v>Complete</v>
      </c>
      <c r="AK93" s="15" t="str">
        <f t="shared" si="17"/>
        <v>Complete</v>
      </c>
      <c r="AL93" t="str">
        <f>IF(AK93="Complete", AK93, IF(AK93="N/A", "N/A", INDEX('Ballot Data'!$1:$1048576, MATCH($A93, 'Ballot Data'!$A:$A, 0), MATCH(AK93, 'Ballot Data'!$A$3:$T$3, 0))))</f>
        <v>Complete</v>
      </c>
      <c r="AM93" t="str">
        <f>IF(AK93="N/A", "N/A", IF(AL93='Round 8'!$A$10, "Elected", IF(AL93='Round 8'!$A$7, "Excluded", IF('Round 8'!$A$4="Complete", "Complete", "Viable"))))</f>
        <v>Complete</v>
      </c>
      <c r="AN93" s="21" t="str">
        <f>IF('Round 8'!$A$4="Complete", "Complete", IF(AM93="N/A", "N/A", IF(AM93="Viable", "No Transfer", IF(AM93="Excluded", INDEX('Round 8'!$A$12:$M$617, MATCH($A93, 'Round 8'!$A$12:$A$617, 0), 3)))))</f>
        <v>Complete</v>
      </c>
      <c r="AO93" s="10" t="str">
        <f>IF('Round 8'!$A$4="Complete", "Complete", IF(AN93="N/A", "N/A", IF(AN93="No Transfer", AN93, IF(INDEX('Ballot Data'!$1:$1048576, MATCH($A93, 'Ballot Data'!$A:$A, 0), MATCH(AN93, 'Ballot Data'!$A$3:$U$3, 0))="", "Exhausted", INDEX('Ballot Data'!$1:$1048576, MATCH($A93, 'Ballot Data'!$A:$A, 0), MATCH(AN93, 'Ballot Data'!$A$3:$U$3, 0))))))</f>
        <v>Complete</v>
      </c>
      <c r="AP93" s="15" t="str">
        <f t="shared" si="18"/>
        <v>Complete</v>
      </c>
      <c r="AQ93" t="str">
        <f>IF(AP93="Complete", AP93, IF(AP93="N/A", "N/A", INDEX('Ballot Data'!$1:$1048576, MATCH($A93, 'Ballot Data'!$A:$A, 0), MATCH(AP93, 'Ballot Data'!$A$3:$T$3, 0))))</f>
        <v>Complete</v>
      </c>
      <c r="AR93" t="str">
        <f>IF(AP93="N/A", "N/A", IF(AQ93='Round 9'!$A$10, "Elected", IF(AQ93='Round 9'!$A$7, "Excluded", IF('Round 9'!$A$4="Complete", "Complete", "Viable"))))</f>
        <v>Complete</v>
      </c>
      <c r="AS93" s="21" t="str">
        <f>IF('Round 9'!$A$4="Complete", "Complete", IF(AR93="N/A", "N/A", IF(AR93="Viable", "No Transfer", IF(AR93="Excluded", INDEX('Round 9'!$A$12:$M$617, MATCH($A93, 'Round 9'!$A$12:$A$617, 0), 3)))))</f>
        <v>Complete</v>
      </c>
      <c r="AT93" s="10" t="str">
        <f>IF('Round 9'!$A$4="Complete", "Complete", IF(AS93="N/A", "N/A", IF(AS93="No Transfer", AS93, IF(INDEX('Ballot Data'!$1:$1048576, MATCH($A93, 'Ballot Data'!$A:$A, 0), MATCH(AS93, 'Ballot Data'!$A$3:$U$3, 0))="", "Exhausted", INDEX('Ballot Data'!$1:$1048576, MATCH($A93, 'Ballot Data'!$A:$A, 0), MATCH(AS93, 'Ballot Data'!$A$3:$U$3, 0))))))</f>
        <v>Complete</v>
      </c>
      <c r="AU93" s="15" t="str">
        <f t="shared" si="19"/>
        <v>Complete</v>
      </c>
      <c r="AV93" t="str">
        <f>IF(AU93="Complete", AU93, IF(AU93="N/A", "N/A", INDEX('Ballot Data'!$1:$1048576, MATCH($A93, 'Ballot Data'!$A:$A, 0), MATCH(AU93, 'Ballot Data'!$A$3:$T$3, 0))))</f>
        <v>Complete</v>
      </c>
      <c r="AW93" t="str">
        <f>IF(AU93="N/A", "N/A", IF(AV93='Round 10'!$A$10, "Elected", IF(AV93='Round 10'!$A$7, "Excluded", IF('Round 10'!$A$4="Complete", "Complete", "Viable"))))</f>
        <v>Complete</v>
      </c>
      <c r="AX93" s="21" t="str">
        <f>IF('Round 10'!$A$4="Complete", "Complete", IF(AW93="N/A", "N/A", IF(AW93="Viable", "No Transfer", IF(AW93="Excluded", INDEX('Round 10'!$A$12:$M$617, MATCH($A93, 'Round 10'!$A$12:$A$617, 0), 3)))))</f>
        <v>Complete</v>
      </c>
      <c r="AY93" s="10" t="str">
        <f>IF('Round 10'!$A$4="Complete", "Complete", IF(AX93="N/A", "N/A", IF(AX93="No Transfer", AX93, IF(INDEX('Ballot Data'!$1:$1048576, MATCH($A93, 'Ballot Data'!$A:$A, 0), MATCH(AX93, 'Ballot Data'!$A$3:$U$3, 0))="", "Exhausted", INDEX('Ballot Data'!$1:$1048576, MATCH($A93, 'Ballot Data'!$A:$A, 0), MATCH(AX93, 'Ballot Data'!$A$3:$U$3, 0))))))</f>
        <v>Complete</v>
      </c>
    </row>
    <row r="94" spans="1:51" x14ac:dyDescent="0.25">
      <c r="A94">
        <f>'Ballot Data'!A95</f>
        <v>110</v>
      </c>
      <c r="B94">
        <v>1</v>
      </c>
      <c r="C94" t="str">
        <f>INDEX('Ballot Data'!$1:$1048576, MATCH($A94, 'Ballot Data'!$A:$A, 0), MATCH(B94, 'Ballot Data'!$A$3:$T$3, 0))</f>
        <v>Debbie Ajagbe</v>
      </c>
      <c r="D94" t="str">
        <f>IF(C94='Round 1'!$A$10, "Elected", IF(C94='Round 1'!$A$7, "Excluded", IF('Round 1'!$A$4="Complete", "Complete", "Viable")))</f>
        <v>Excluded</v>
      </c>
      <c r="E94" s="21">
        <f>IF('Round 1'!$A$4="Complete", "Complete", IF(D94="N/A", "N/A", IF(D94="Viable", "No Transfer", IF(D94="Excluded", INDEX('Round 1'!$A$12:$M$617, MATCH($A94, 'Round 1'!$A$12:$A$617, 0), 3)))))</f>
        <v>2</v>
      </c>
      <c r="F94" s="10" t="str">
        <f>IF('Round 1'!$A$4="Complete", "Complete", IF(E94="N/A", "N/A", IF(E94="No Transfer", E94, IF(INDEX('Ballot Data'!$1:$1048576, MATCH($A94, 'Ballot Data'!$A:$A, 0), MATCH(E94, 'Ballot Data'!$A$3:$U$3, 0))="", "Exhausted", INDEX('Ballot Data'!$1:$1048576, MATCH($A94, 'Ballot Data'!$A:$A, 0), MATCH(E94, 'Ballot Data'!$A$3:$U$3, 0))))))</f>
        <v>Franklin Civantos</v>
      </c>
      <c r="G94" s="15">
        <f t="shared" si="11"/>
        <v>2</v>
      </c>
      <c r="H94" t="str">
        <f>IF(G94="Complete", G94, IF(G94="N/A", "N/A", INDEX('Ballot Data'!$1:$1048576, MATCH($A94, 'Ballot Data'!$A:$A, 0), MATCH(G94, 'Ballot Data'!$A$3:$T$3, 0))))</f>
        <v>Franklin Civantos</v>
      </c>
      <c r="I94" t="str">
        <f>IF(G94="N/A", "N/A", IF(H94='Round 2'!$A$10, "Elected", IF(H94='Round 2'!$A$7, "Excluded", IF('Round 2'!$A$4="Complete", "Complete", "Viable"))))</f>
        <v>Viable</v>
      </c>
      <c r="J94" s="21" t="str">
        <f>IF('Round 2'!$A$4="Complete", "Complete", IF(I94="N/A", "N/A", IF(I94="Viable", "No Transfer", IF(I94="Excluded", INDEX('Round 2'!$A$12:$M$617, MATCH($A94, 'Round 2'!$A$12:$A$617, 0), 3)))))</f>
        <v>No Transfer</v>
      </c>
      <c r="K94" s="10" t="str">
        <f>IF('Round 2'!$A$4="Complete", "Complete", IF(J94="N/A", "N/A", IF(J94="No Transfer", J94, IF(INDEX('Ballot Data'!$1:$1048576, MATCH($A94, 'Ballot Data'!$A:$A, 0), MATCH(J94, 'Ballot Data'!$A$3:$U$3, 0))="", "Exhausted", INDEX('Ballot Data'!$1:$1048576, MATCH($A94, 'Ballot Data'!$A:$A, 0), MATCH(J94, 'Ballot Data'!$A$3:$U$3, 0))))))</f>
        <v>No Transfer</v>
      </c>
      <c r="L94" s="15">
        <f t="shared" si="12"/>
        <v>2</v>
      </c>
      <c r="M94" t="str">
        <f>IF(L94="Complete", L94, IF(L94="N/A", "N/A", INDEX('Ballot Data'!$1:$1048576, MATCH($A94, 'Ballot Data'!$A:$A, 0), MATCH(L94, 'Ballot Data'!$A$3:$T$3, 0))))</f>
        <v>Franklin Civantos</v>
      </c>
      <c r="N94" t="str">
        <f>IF(L94="N/A", "N/A", IF(M94='Round 3'!$A$10, "Elected", IF(M94='Round 3'!$A$7, "Excluded", IF('Round 3'!$A$4="Complete", "Complete", "Viable"))))</f>
        <v>Elected</v>
      </c>
      <c r="O94" s="21" t="str">
        <f>IF('Round 3'!$A$4="Complete", "Complete", IF(N94="N/A", "N/A", IF(N94="Viable", "No Transfer", IF(N94="Excluded", INDEX('Round 3'!$A$12:$M$617, MATCH($A94, 'Round 3'!$A$12:$A$617, 0), 3)))))</f>
        <v>Complete</v>
      </c>
      <c r="P94" s="10" t="str">
        <f>IF('Round 3'!$A$4="Complete", "Complete", IF(O94="N/A", "N/A", IF(O94="No Transfer", O94, IF(INDEX('Ballot Data'!$1:$1048576, MATCH($A94, 'Ballot Data'!$A:$A, 0), MATCH(O94, 'Ballot Data'!$A$3:$U$3, 0))="", "Exhausted", INDEX('Ballot Data'!$1:$1048576, MATCH($A94, 'Ballot Data'!$A:$A, 0), MATCH(O94, 'Ballot Data'!$A$3:$U$3, 0))))))</f>
        <v>Complete</v>
      </c>
      <c r="Q94" s="15" t="str">
        <f t="shared" si="13"/>
        <v>Complete</v>
      </c>
      <c r="R94" t="str">
        <f>IF(Q94="Complete", Q94, IF(Q94="N/A", "N/A", INDEX('Ballot Data'!$1:$1048576, MATCH($A94, 'Ballot Data'!$A:$A, 0), MATCH(Q94, 'Ballot Data'!$A$3:$T$3, 0))))</f>
        <v>Complete</v>
      </c>
      <c r="S94" t="str">
        <f>IF(Q94="N/A", "N/A", IF(R94='Round 4'!$A$10, "Elected", IF(R94='Round 4'!$A$7, "Excluded", IF('Round 4'!$A$4="Complete", "Complete", "Viable"))))</f>
        <v>Complete</v>
      </c>
      <c r="T94" s="21" t="str">
        <f>IF('Round 4'!$A$4="Complete", "Complete", IF(S94="N/A", "N/A", IF(S94="Viable", "No Transfer", IF(S94="Excluded", INDEX('Round 4'!$A$12:$M$617, MATCH($A94, 'Round 4'!$A$12:$A$617, 0), 3)))))</f>
        <v>Complete</v>
      </c>
      <c r="U94" s="10" t="str">
        <f>IF('Round 4'!$A$4="Complete", "Complete", IF(T94="N/A", "N/A", IF(T94="No Transfer", T94, IF(INDEX('Ballot Data'!$1:$1048576, MATCH($A94, 'Ballot Data'!$A:$A, 0), MATCH(T94, 'Ballot Data'!$A$3:$U$3, 0))="", "Exhausted", INDEX('Ballot Data'!$1:$1048576, MATCH($A94, 'Ballot Data'!$A:$A, 0), MATCH(T94, 'Ballot Data'!$A$3:$U$3, 0))))))</f>
        <v>Complete</v>
      </c>
      <c r="V94" s="15" t="str">
        <f t="shared" si="14"/>
        <v>Complete</v>
      </c>
      <c r="W94" t="str">
        <f>IF(V94="Complete", V94, IF(V94="N/A", "N/A", INDEX('Ballot Data'!$1:$1048576, MATCH($A94, 'Ballot Data'!$A:$A, 0), MATCH(V94, 'Ballot Data'!$A$3:$T$3, 0))))</f>
        <v>Complete</v>
      </c>
      <c r="X94" t="str">
        <f>IF(V94="N/A", "N/A", IF(W94='Round 5'!$A$10, "Elected", IF(W94='Round 5'!$A$7, "Excluded", IF('Round 5'!$A$4="Complete", "Complete", "Viable"))))</f>
        <v>Complete</v>
      </c>
      <c r="Y94" s="21" t="str">
        <f>IF('Round 5'!$A$4="Complete", "Complete", IF(X94="N/A", "N/A", IF(X94="Viable", "No Transfer", IF(X94="Excluded", INDEX('Round 5'!$A$12:$M$617, MATCH($A94, 'Round 5'!$A$12:$A$617, 0), 3)))))</f>
        <v>Complete</v>
      </c>
      <c r="Z94" s="10" t="str">
        <f>IF('Round 5'!$A$4="Complete", "Complete", IF(Y94="N/A", "N/A", IF(Y94="No Transfer", Y94, IF(INDEX('Ballot Data'!$1:$1048576, MATCH($A94, 'Ballot Data'!$A:$A, 0), MATCH(Y94, 'Ballot Data'!$A$3:$U$3, 0))="", "Exhausted", INDEX('Ballot Data'!$1:$1048576, MATCH($A94, 'Ballot Data'!$A:$A, 0), MATCH(Y94, 'Ballot Data'!$A$3:$U$3, 0))))))</f>
        <v>Complete</v>
      </c>
      <c r="AA94" s="15" t="str">
        <f t="shared" si="15"/>
        <v>Complete</v>
      </c>
      <c r="AB94" t="str">
        <f>IF(AA94="Complete", AA94, IF(AA94="N/A", "N/A", INDEX('Ballot Data'!$1:$1048576, MATCH($A94, 'Ballot Data'!$A:$A, 0), MATCH(AA94, 'Ballot Data'!$A$3:$T$3, 0))))</f>
        <v>Complete</v>
      </c>
      <c r="AC94" t="str">
        <f>IF(AA94="N/A", "N/A", IF(AB94='Round 6'!$A$10, "Elected", IF(AB94='Round 6'!$A$7, "Excluded", IF('Round 6'!$A$4="Complete", "Complete", "Viable"))))</f>
        <v>Complete</v>
      </c>
      <c r="AD94" s="21" t="str">
        <f>IF('Round 6'!$A$4="Complete", "Complete", IF(AC94="N/A", "N/A", IF(AC94="Viable", "No Transfer", IF(AC94="Excluded", INDEX('Round 6'!$A$12:$M$617, MATCH($A94, 'Round 6'!$A$12:$A$617, 0), 3)))))</f>
        <v>Complete</v>
      </c>
      <c r="AE94" s="10" t="str">
        <f>IF('Round 6'!$A$4="Complete", "Complete", IF(AD94="N/A", "N/A", IF(AD94="No Transfer", AD94, IF(INDEX('Ballot Data'!$1:$1048576, MATCH($A94, 'Ballot Data'!$A:$A, 0), MATCH(AD94, 'Ballot Data'!$A$3:$U$3, 0))="", "Exhausted", INDEX('Ballot Data'!$1:$1048576, MATCH($A94, 'Ballot Data'!$A:$A, 0), MATCH(AD94, 'Ballot Data'!$A$3:$U$3, 0))))))</f>
        <v>Complete</v>
      </c>
      <c r="AF94" s="15" t="str">
        <f t="shared" si="16"/>
        <v>Complete</v>
      </c>
      <c r="AG94" t="str">
        <f>IF(AF94="Complete", AF94, IF(AF94="N/A", "N/A", INDEX('Ballot Data'!$1:$1048576, MATCH($A94, 'Ballot Data'!$A:$A, 0), MATCH(AF94, 'Ballot Data'!$A$3:$T$3, 0))))</f>
        <v>Complete</v>
      </c>
      <c r="AH94" t="str">
        <f>IF(AF94="N/A", "N/A", IF(AG94='Round 7'!$A$10, "Elected", IF(AG94='Round 7'!$A$7, "Excluded", IF('Round 7'!$A$4="Complete", "Complete", "Viable"))))</f>
        <v>Complete</v>
      </c>
      <c r="AI94" s="21" t="str">
        <f>IF('Round 7'!$A$4="Complete", "Complete", IF(AH94="N/A", "N/A", IF(AH94="Viable", "No Transfer", IF(AH94="Excluded", INDEX('Round 7'!$A$12:$M$617, MATCH($A94, 'Round 7'!$A$12:$A$617, 0), 3)))))</f>
        <v>Complete</v>
      </c>
      <c r="AJ94" s="10" t="str">
        <f>IF('Round 7'!$A$4="Complete", "Complete", IF(AI94="N/A", "N/A", IF(AI94="No Transfer", AI94, IF(INDEX('Ballot Data'!$1:$1048576, MATCH($A94, 'Ballot Data'!$A:$A, 0), MATCH(AI94, 'Ballot Data'!$A$3:$U$3, 0))="", "Exhausted", INDEX('Ballot Data'!$1:$1048576, MATCH($A94, 'Ballot Data'!$A:$A, 0), MATCH(AI94, 'Ballot Data'!$A$3:$U$3, 0))))))</f>
        <v>Complete</v>
      </c>
      <c r="AK94" s="15" t="str">
        <f t="shared" si="17"/>
        <v>Complete</v>
      </c>
      <c r="AL94" t="str">
        <f>IF(AK94="Complete", AK94, IF(AK94="N/A", "N/A", INDEX('Ballot Data'!$1:$1048576, MATCH($A94, 'Ballot Data'!$A:$A, 0), MATCH(AK94, 'Ballot Data'!$A$3:$T$3, 0))))</f>
        <v>Complete</v>
      </c>
      <c r="AM94" t="str">
        <f>IF(AK94="N/A", "N/A", IF(AL94='Round 8'!$A$10, "Elected", IF(AL94='Round 8'!$A$7, "Excluded", IF('Round 8'!$A$4="Complete", "Complete", "Viable"))))</f>
        <v>Complete</v>
      </c>
      <c r="AN94" s="21" t="str">
        <f>IF('Round 8'!$A$4="Complete", "Complete", IF(AM94="N/A", "N/A", IF(AM94="Viable", "No Transfer", IF(AM94="Excluded", INDEX('Round 8'!$A$12:$M$617, MATCH($A94, 'Round 8'!$A$12:$A$617, 0), 3)))))</f>
        <v>Complete</v>
      </c>
      <c r="AO94" s="10" t="str">
        <f>IF('Round 8'!$A$4="Complete", "Complete", IF(AN94="N/A", "N/A", IF(AN94="No Transfer", AN94, IF(INDEX('Ballot Data'!$1:$1048576, MATCH($A94, 'Ballot Data'!$A:$A, 0), MATCH(AN94, 'Ballot Data'!$A$3:$U$3, 0))="", "Exhausted", INDEX('Ballot Data'!$1:$1048576, MATCH($A94, 'Ballot Data'!$A:$A, 0), MATCH(AN94, 'Ballot Data'!$A$3:$U$3, 0))))))</f>
        <v>Complete</v>
      </c>
      <c r="AP94" s="15" t="str">
        <f t="shared" si="18"/>
        <v>Complete</v>
      </c>
      <c r="AQ94" t="str">
        <f>IF(AP94="Complete", AP94, IF(AP94="N/A", "N/A", INDEX('Ballot Data'!$1:$1048576, MATCH($A94, 'Ballot Data'!$A:$A, 0), MATCH(AP94, 'Ballot Data'!$A$3:$T$3, 0))))</f>
        <v>Complete</v>
      </c>
      <c r="AR94" t="str">
        <f>IF(AP94="N/A", "N/A", IF(AQ94='Round 9'!$A$10, "Elected", IF(AQ94='Round 9'!$A$7, "Excluded", IF('Round 9'!$A$4="Complete", "Complete", "Viable"))))</f>
        <v>Complete</v>
      </c>
      <c r="AS94" s="21" t="str">
        <f>IF('Round 9'!$A$4="Complete", "Complete", IF(AR94="N/A", "N/A", IF(AR94="Viable", "No Transfer", IF(AR94="Excluded", INDEX('Round 9'!$A$12:$M$617, MATCH($A94, 'Round 9'!$A$12:$A$617, 0), 3)))))</f>
        <v>Complete</v>
      </c>
      <c r="AT94" s="10" t="str">
        <f>IF('Round 9'!$A$4="Complete", "Complete", IF(AS94="N/A", "N/A", IF(AS94="No Transfer", AS94, IF(INDEX('Ballot Data'!$1:$1048576, MATCH($A94, 'Ballot Data'!$A:$A, 0), MATCH(AS94, 'Ballot Data'!$A$3:$U$3, 0))="", "Exhausted", INDEX('Ballot Data'!$1:$1048576, MATCH($A94, 'Ballot Data'!$A:$A, 0), MATCH(AS94, 'Ballot Data'!$A$3:$U$3, 0))))))</f>
        <v>Complete</v>
      </c>
      <c r="AU94" s="15" t="str">
        <f t="shared" si="19"/>
        <v>Complete</v>
      </c>
      <c r="AV94" t="str">
        <f>IF(AU94="Complete", AU94, IF(AU94="N/A", "N/A", INDEX('Ballot Data'!$1:$1048576, MATCH($A94, 'Ballot Data'!$A:$A, 0), MATCH(AU94, 'Ballot Data'!$A$3:$T$3, 0))))</f>
        <v>Complete</v>
      </c>
      <c r="AW94" t="str">
        <f>IF(AU94="N/A", "N/A", IF(AV94='Round 10'!$A$10, "Elected", IF(AV94='Round 10'!$A$7, "Excluded", IF('Round 10'!$A$4="Complete", "Complete", "Viable"))))</f>
        <v>Complete</v>
      </c>
      <c r="AX94" s="21" t="str">
        <f>IF('Round 10'!$A$4="Complete", "Complete", IF(AW94="N/A", "N/A", IF(AW94="Viable", "No Transfer", IF(AW94="Excluded", INDEX('Round 10'!$A$12:$M$617, MATCH($A94, 'Round 10'!$A$12:$A$617, 0), 3)))))</f>
        <v>Complete</v>
      </c>
      <c r="AY94" s="10" t="str">
        <f>IF('Round 10'!$A$4="Complete", "Complete", IF(AX94="N/A", "N/A", IF(AX94="No Transfer", AX94, IF(INDEX('Ballot Data'!$1:$1048576, MATCH($A94, 'Ballot Data'!$A:$A, 0), MATCH(AX94, 'Ballot Data'!$A$3:$U$3, 0))="", "Exhausted", INDEX('Ballot Data'!$1:$1048576, MATCH($A94, 'Ballot Data'!$A:$A, 0), MATCH(AX94, 'Ballot Data'!$A$3:$U$3, 0))))))</f>
        <v>Complete</v>
      </c>
    </row>
    <row r="95" spans="1:51" x14ac:dyDescent="0.25">
      <c r="A95">
        <f>'Ballot Data'!A96</f>
        <v>194</v>
      </c>
      <c r="B95">
        <v>1</v>
      </c>
      <c r="C95" t="str">
        <f>INDEX('Ballot Data'!$1:$1048576, MATCH($A95, 'Ballot Data'!$A:$A, 0), MATCH(B95, 'Ballot Data'!$A$3:$T$3, 0))</f>
        <v>Debbie Ajagbe</v>
      </c>
      <c r="D95" t="str">
        <f>IF(C95='Round 1'!$A$10, "Elected", IF(C95='Round 1'!$A$7, "Excluded", IF('Round 1'!$A$4="Complete", "Complete", "Viable")))</f>
        <v>Excluded</v>
      </c>
      <c r="E95" s="21">
        <f>IF('Round 1'!$A$4="Complete", "Complete", IF(D95="N/A", "N/A", IF(D95="Viable", "No Transfer", IF(D95="Excluded", INDEX('Round 1'!$A$12:$M$617, MATCH($A95, 'Round 1'!$A$12:$A$617, 0), 3)))))</f>
        <v>2</v>
      </c>
      <c r="F95" s="10" t="str">
        <f>IF('Round 1'!$A$4="Complete", "Complete", IF(E95="N/A", "N/A", IF(E95="No Transfer", E95, IF(INDEX('Ballot Data'!$1:$1048576, MATCH($A95, 'Ballot Data'!$A:$A, 0), MATCH(E95, 'Ballot Data'!$A$3:$U$3, 0))="", "Exhausted", INDEX('Ballot Data'!$1:$1048576, MATCH($A95, 'Ballot Data'!$A:$A, 0), MATCH(E95, 'Ballot Data'!$A$3:$U$3, 0))))))</f>
        <v>Franklin Civantos</v>
      </c>
      <c r="G95" s="15">
        <f t="shared" si="11"/>
        <v>2</v>
      </c>
      <c r="H95" t="str">
        <f>IF(G95="Complete", G95, IF(G95="N/A", "N/A", INDEX('Ballot Data'!$1:$1048576, MATCH($A95, 'Ballot Data'!$A:$A, 0), MATCH(G95, 'Ballot Data'!$A$3:$T$3, 0))))</f>
        <v>Franklin Civantos</v>
      </c>
      <c r="I95" t="str">
        <f>IF(G95="N/A", "N/A", IF(H95='Round 2'!$A$10, "Elected", IF(H95='Round 2'!$A$7, "Excluded", IF('Round 2'!$A$4="Complete", "Complete", "Viable"))))</f>
        <v>Viable</v>
      </c>
      <c r="J95" s="21" t="str">
        <f>IF('Round 2'!$A$4="Complete", "Complete", IF(I95="N/A", "N/A", IF(I95="Viable", "No Transfer", IF(I95="Excluded", INDEX('Round 2'!$A$12:$M$617, MATCH($A95, 'Round 2'!$A$12:$A$617, 0), 3)))))</f>
        <v>No Transfer</v>
      </c>
      <c r="K95" s="10" t="str">
        <f>IF('Round 2'!$A$4="Complete", "Complete", IF(J95="N/A", "N/A", IF(J95="No Transfer", J95, IF(INDEX('Ballot Data'!$1:$1048576, MATCH($A95, 'Ballot Data'!$A:$A, 0), MATCH(J95, 'Ballot Data'!$A$3:$U$3, 0))="", "Exhausted", INDEX('Ballot Data'!$1:$1048576, MATCH($A95, 'Ballot Data'!$A:$A, 0), MATCH(J95, 'Ballot Data'!$A$3:$U$3, 0))))))</f>
        <v>No Transfer</v>
      </c>
      <c r="L95" s="15">
        <f t="shared" si="12"/>
        <v>2</v>
      </c>
      <c r="M95" t="str">
        <f>IF(L95="Complete", L95, IF(L95="N/A", "N/A", INDEX('Ballot Data'!$1:$1048576, MATCH($A95, 'Ballot Data'!$A:$A, 0), MATCH(L95, 'Ballot Data'!$A$3:$T$3, 0))))</f>
        <v>Franklin Civantos</v>
      </c>
      <c r="N95" t="str">
        <f>IF(L95="N/A", "N/A", IF(M95='Round 3'!$A$10, "Elected", IF(M95='Round 3'!$A$7, "Excluded", IF('Round 3'!$A$4="Complete", "Complete", "Viable"))))</f>
        <v>Elected</v>
      </c>
      <c r="O95" s="21" t="str">
        <f>IF('Round 3'!$A$4="Complete", "Complete", IF(N95="N/A", "N/A", IF(N95="Viable", "No Transfer", IF(N95="Excluded", INDEX('Round 3'!$A$12:$M$617, MATCH($A95, 'Round 3'!$A$12:$A$617, 0), 3)))))</f>
        <v>Complete</v>
      </c>
      <c r="P95" s="10" t="str">
        <f>IF('Round 3'!$A$4="Complete", "Complete", IF(O95="N/A", "N/A", IF(O95="No Transfer", O95, IF(INDEX('Ballot Data'!$1:$1048576, MATCH($A95, 'Ballot Data'!$A:$A, 0), MATCH(O95, 'Ballot Data'!$A$3:$U$3, 0))="", "Exhausted", INDEX('Ballot Data'!$1:$1048576, MATCH($A95, 'Ballot Data'!$A:$A, 0), MATCH(O95, 'Ballot Data'!$A$3:$U$3, 0))))))</f>
        <v>Complete</v>
      </c>
      <c r="Q95" s="15" t="str">
        <f t="shared" si="13"/>
        <v>Complete</v>
      </c>
      <c r="R95" t="str">
        <f>IF(Q95="Complete", Q95, IF(Q95="N/A", "N/A", INDEX('Ballot Data'!$1:$1048576, MATCH($A95, 'Ballot Data'!$A:$A, 0), MATCH(Q95, 'Ballot Data'!$A$3:$T$3, 0))))</f>
        <v>Complete</v>
      </c>
      <c r="S95" t="str">
        <f>IF(Q95="N/A", "N/A", IF(R95='Round 4'!$A$10, "Elected", IF(R95='Round 4'!$A$7, "Excluded", IF('Round 4'!$A$4="Complete", "Complete", "Viable"))))</f>
        <v>Complete</v>
      </c>
      <c r="T95" s="21" t="str">
        <f>IF('Round 4'!$A$4="Complete", "Complete", IF(S95="N/A", "N/A", IF(S95="Viable", "No Transfer", IF(S95="Excluded", INDEX('Round 4'!$A$12:$M$617, MATCH($A95, 'Round 4'!$A$12:$A$617, 0), 3)))))</f>
        <v>Complete</v>
      </c>
      <c r="U95" s="10" t="str">
        <f>IF('Round 4'!$A$4="Complete", "Complete", IF(T95="N/A", "N/A", IF(T95="No Transfer", T95, IF(INDEX('Ballot Data'!$1:$1048576, MATCH($A95, 'Ballot Data'!$A:$A, 0), MATCH(T95, 'Ballot Data'!$A$3:$U$3, 0))="", "Exhausted", INDEX('Ballot Data'!$1:$1048576, MATCH($A95, 'Ballot Data'!$A:$A, 0), MATCH(T95, 'Ballot Data'!$A$3:$U$3, 0))))))</f>
        <v>Complete</v>
      </c>
      <c r="V95" s="15" t="str">
        <f t="shared" si="14"/>
        <v>Complete</v>
      </c>
      <c r="W95" t="str">
        <f>IF(V95="Complete", V95, IF(V95="N/A", "N/A", INDEX('Ballot Data'!$1:$1048576, MATCH($A95, 'Ballot Data'!$A:$A, 0), MATCH(V95, 'Ballot Data'!$A$3:$T$3, 0))))</f>
        <v>Complete</v>
      </c>
      <c r="X95" t="str">
        <f>IF(V95="N/A", "N/A", IF(W95='Round 5'!$A$10, "Elected", IF(W95='Round 5'!$A$7, "Excluded", IF('Round 5'!$A$4="Complete", "Complete", "Viable"))))</f>
        <v>Complete</v>
      </c>
      <c r="Y95" s="21" t="str">
        <f>IF('Round 5'!$A$4="Complete", "Complete", IF(X95="N/A", "N/A", IF(X95="Viable", "No Transfer", IF(X95="Excluded", INDEX('Round 5'!$A$12:$M$617, MATCH($A95, 'Round 5'!$A$12:$A$617, 0), 3)))))</f>
        <v>Complete</v>
      </c>
      <c r="Z95" s="10" t="str">
        <f>IF('Round 5'!$A$4="Complete", "Complete", IF(Y95="N/A", "N/A", IF(Y95="No Transfer", Y95, IF(INDEX('Ballot Data'!$1:$1048576, MATCH($A95, 'Ballot Data'!$A:$A, 0), MATCH(Y95, 'Ballot Data'!$A$3:$U$3, 0))="", "Exhausted", INDEX('Ballot Data'!$1:$1048576, MATCH($A95, 'Ballot Data'!$A:$A, 0), MATCH(Y95, 'Ballot Data'!$A$3:$U$3, 0))))))</f>
        <v>Complete</v>
      </c>
      <c r="AA95" s="15" t="str">
        <f t="shared" si="15"/>
        <v>Complete</v>
      </c>
      <c r="AB95" t="str">
        <f>IF(AA95="Complete", AA95, IF(AA95="N/A", "N/A", INDEX('Ballot Data'!$1:$1048576, MATCH($A95, 'Ballot Data'!$A:$A, 0), MATCH(AA95, 'Ballot Data'!$A$3:$T$3, 0))))</f>
        <v>Complete</v>
      </c>
      <c r="AC95" t="str">
        <f>IF(AA95="N/A", "N/A", IF(AB95='Round 6'!$A$10, "Elected", IF(AB95='Round 6'!$A$7, "Excluded", IF('Round 6'!$A$4="Complete", "Complete", "Viable"))))</f>
        <v>Complete</v>
      </c>
      <c r="AD95" s="21" t="str">
        <f>IF('Round 6'!$A$4="Complete", "Complete", IF(AC95="N/A", "N/A", IF(AC95="Viable", "No Transfer", IF(AC95="Excluded", INDEX('Round 6'!$A$12:$M$617, MATCH($A95, 'Round 6'!$A$12:$A$617, 0), 3)))))</f>
        <v>Complete</v>
      </c>
      <c r="AE95" s="10" t="str">
        <f>IF('Round 6'!$A$4="Complete", "Complete", IF(AD95="N/A", "N/A", IF(AD95="No Transfer", AD95, IF(INDEX('Ballot Data'!$1:$1048576, MATCH($A95, 'Ballot Data'!$A:$A, 0), MATCH(AD95, 'Ballot Data'!$A$3:$U$3, 0))="", "Exhausted", INDEX('Ballot Data'!$1:$1048576, MATCH($A95, 'Ballot Data'!$A:$A, 0), MATCH(AD95, 'Ballot Data'!$A$3:$U$3, 0))))))</f>
        <v>Complete</v>
      </c>
      <c r="AF95" s="15" t="str">
        <f t="shared" si="16"/>
        <v>Complete</v>
      </c>
      <c r="AG95" t="str">
        <f>IF(AF95="Complete", AF95, IF(AF95="N/A", "N/A", INDEX('Ballot Data'!$1:$1048576, MATCH($A95, 'Ballot Data'!$A:$A, 0), MATCH(AF95, 'Ballot Data'!$A$3:$T$3, 0))))</f>
        <v>Complete</v>
      </c>
      <c r="AH95" t="str">
        <f>IF(AF95="N/A", "N/A", IF(AG95='Round 7'!$A$10, "Elected", IF(AG95='Round 7'!$A$7, "Excluded", IF('Round 7'!$A$4="Complete", "Complete", "Viable"))))</f>
        <v>Complete</v>
      </c>
      <c r="AI95" s="21" t="str">
        <f>IF('Round 7'!$A$4="Complete", "Complete", IF(AH95="N/A", "N/A", IF(AH95="Viable", "No Transfer", IF(AH95="Excluded", INDEX('Round 7'!$A$12:$M$617, MATCH($A95, 'Round 7'!$A$12:$A$617, 0), 3)))))</f>
        <v>Complete</v>
      </c>
      <c r="AJ95" s="10" t="str">
        <f>IF('Round 7'!$A$4="Complete", "Complete", IF(AI95="N/A", "N/A", IF(AI95="No Transfer", AI95, IF(INDEX('Ballot Data'!$1:$1048576, MATCH($A95, 'Ballot Data'!$A:$A, 0), MATCH(AI95, 'Ballot Data'!$A$3:$U$3, 0))="", "Exhausted", INDEX('Ballot Data'!$1:$1048576, MATCH($A95, 'Ballot Data'!$A:$A, 0), MATCH(AI95, 'Ballot Data'!$A$3:$U$3, 0))))))</f>
        <v>Complete</v>
      </c>
      <c r="AK95" s="15" t="str">
        <f t="shared" si="17"/>
        <v>Complete</v>
      </c>
      <c r="AL95" t="str">
        <f>IF(AK95="Complete", AK95, IF(AK95="N/A", "N/A", INDEX('Ballot Data'!$1:$1048576, MATCH($A95, 'Ballot Data'!$A:$A, 0), MATCH(AK95, 'Ballot Data'!$A$3:$T$3, 0))))</f>
        <v>Complete</v>
      </c>
      <c r="AM95" t="str">
        <f>IF(AK95="N/A", "N/A", IF(AL95='Round 8'!$A$10, "Elected", IF(AL95='Round 8'!$A$7, "Excluded", IF('Round 8'!$A$4="Complete", "Complete", "Viable"))))</f>
        <v>Complete</v>
      </c>
      <c r="AN95" s="21" t="str">
        <f>IF('Round 8'!$A$4="Complete", "Complete", IF(AM95="N/A", "N/A", IF(AM95="Viable", "No Transfer", IF(AM95="Excluded", INDEX('Round 8'!$A$12:$M$617, MATCH($A95, 'Round 8'!$A$12:$A$617, 0), 3)))))</f>
        <v>Complete</v>
      </c>
      <c r="AO95" s="10" t="str">
        <f>IF('Round 8'!$A$4="Complete", "Complete", IF(AN95="N/A", "N/A", IF(AN95="No Transfer", AN95, IF(INDEX('Ballot Data'!$1:$1048576, MATCH($A95, 'Ballot Data'!$A:$A, 0), MATCH(AN95, 'Ballot Data'!$A$3:$U$3, 0))="", "Exhausted", INDEX('Ballot Data'!$1:$1048576, MATCH($A95, 'Ballot Data'!$A:$A, 0), MATCH(AN95, 'Ballot Data'!$A$3:$U$3, 0))))))</f>
        <v>Complete</v>
      </c>
      <c r="AP95" s="15" t="str">
        <f t="shared" si="18"/>
        <v>Complete</v>
      </c>
      <c r="AQ95" t="str">
        <f>IF(AP95="Complete", AP95, IF(AP95="N/A", "N/A", INDEX('Ballot Data'!$1:$1048576, MATCH($A95, 'Ballot Data'!$A:$A, 0), MATCH(AP95, 'Ballot Data'!$A$3:$T$3, 0))))</f>
        <v>Complete</v>
      </c>
      <c r="AR95" t="str">
        <f>IF(AP95="N/A", "N/A", IF(AQ95='Round 9'!$A$10, "Elected", IF(AQ95='Round 9'!$A$7, "Excluded", IF('Round 9'!$A$4="Complete", "Complete", "Viable"))))</f>
        <v>Complete</v>
      </c>
      <c r="AS95" s="21" t="str">
        <f>IF('Round 9'!$A$4="Complete", "Complete", IF(AR95="N/A", "N/A", IF(AR95="Viable", "No Transfer", IF(AR95="Excluded", INDEX('Round 9'!$A$12:$M$617, MATCH($A95, 'Round 9'!$A$12:$A$617, 0), 3)))))</f>
        <v>Complete</v>
      </c>
      <c r="AT95" s="10" t="str">
        <f>IF('Round 9'!$A$4="Complete", "Complete", IF(AS95="N/A", "N/A", IF(AS95="No Transfer", AS95, IF(INDEX('Ballot Data'!$1:$1048576, MATCH($A95, 'Ballot Data'!$A:$A, 0), MATCH(AS95, 'Ballot Data'!$A$3:$U$3, 0))="", "Exhausted", INDEX('Ballot Data'!$1:$1048576, MATCH($A95, 'Ballot Data'!$A:$A, 0), MATCH(AS95, 'Ballot Data'!$A$3:$U$3, 0))))))</f>
        <v>Complete</v>
      </c>
      <c r="AU95" s="15" t="str">
        <f t="shared" si="19"/>
        <v>Complete</v>
      </c>
      <c r="AV95" t="str">
        <f>IF(AU95="Complete", AU95, IF(AU95="N/A", "N/A", INDEX('Ballot Data'!$1:$1048576, MATCH($A95, 'Ballot Data'!$A:$A, 0), MATCH(AU95, 'Ballot Data'!$A$3:$T$3, 0))))</f>
        <v>Complete</v>
      </c>
      <c r="AW95" t="str">
        <f>IF(AU95="N/A", "N/A", IF(AV95='Round 10'!$A$10, "Elected", IF(AV95='Round 10'!$A$7, "Excluded", IF('Round 10'!$A$4="Complete", "Complete", "Viable"))))</f>
        <v>Complete</v>
      </c>
      <c r="AX95" s="21" t="str">
        <f>IF('Round 10'!$A$4="Complete", "Complete", IF(AW95="N/A", "N/A", IF(AW95="Viable", "No Transfer", IF(AW95="Excluded", INDEX('Round 10'!$A$12:$M$617, MATCH($A95, 'Round 10'!$A$12:$A$617, 0), 3)))))</f>
        <v>Complete</v>
      </c>
      <c r="AY95" s="10" t="str">
        <f>IF('Round 10'!$A$4="Complete", "Complete", IF(AX95="N/A", "N/A", IF(AX95="No Transfer", AX95, IF(INDEX('Ballot Data'!$1:$1048576, MATCH($A95, 'Ballot Data'!$A:$A, 0), MATCH(AX95, 'Ballot Data'!$A$3:$U$3, 0))="", "Exhausted", INDEX('Ballot Data'!$1:$1048576, MATCH($A95, 'Ballot Data'!$A:$A, 0), MATCH(AX95, 'Ballot Data'!$A$3:$U$3, 0))))))</f>
        <v>Complete</v>
      </c>
    </row>
    <row r="96" spans="1:51" x14ac:dyDescent="0.25">
      <c r="A96">
        <f>'Ballot Data'!A97</f>
        <v>276</v>
      </c>
      <c r="B96">
        <v>1</v>
      </c>
      <c r="C96" t="str">
        <f>INDEX('Ballot Data'!$1:$1048576, MATCH($A96, 'Ballot Data'!$A:$A, 0), MATCH(B96, 'Ballot Data'!$A$3:$T$3, 0))</f>
        <v>Franklin Civantos</v>
      </c>
      <c r="D96" t="str">
        <f>IF(C96='Round 1'!$A$10, "Elected", IF(C96='Round 1'!$A$7, "Excluded", IF('Round 1'!$A$4="Complete", "Complete", "Viable")))</f>
        <v>Viable</v>
      </c>
      <c r="E96" s="21" t="str">
        <f>IF('Round 1'!$A$4="Complete", "Complete", IF(D96="N/A", "N/A", IF(D96="Viable", "No Transfer", IF(D96="Excluded", INDEX('Round 1'!$A$12:$M$617, MATCH($A96, 'Round 1'!$A$12:$A$617, 0), 3)))))</f>
        <v>No Transfer</v>
      </c>
      <c r="F96" s="10" t="str">
        <f>IF('Round 1'!$A$4="Complete", "Complete", IF(E96="N/A", "N/A", IF(E96="No Transfer", E96, IF(INDEX('Ballot Data'!$1:$1048576, MATCH($A96, 'Ballot Data'!$A:$A, 0), MATCH(E96, 'Ballot Data'!$A$3:$U$3, 0))="", "Exhausted", INDEX('Ballot Data'!$1:$1048576, MATCH($A96, 'Ballot Data'!$A:$A, 0), MATCH(E96, 'Ballot Data'!$A$3:$U$3, 0))))))</f>
        <v>No Transfer</v>
      </c>
      <c r="G96" s="15">
        <f t="shared" si="11"/>
        <v>1</v>
      </c>
      <c r="H96" t="str">
        <f>IF(G96="Complete", G96, IF(G96="N/A", "N/A", INDEX('Ballot Data'!$1:$1048576, MATCH($A96, 'Ballot Data'!$A:$A, 0), MATCH(G96, 'Ballot Data'!$A$3:$T$3, 0))))</f>
        <v>Franklin Civantos</v>
      </c>
      <c r="I96" t="str">
        <f>IF(G96="N/A", "N/A", IF(H96='Round 2'!$A$10, "Elected", IF(H96='Round 2'!$A$7, "Excluded", IF('Round 2'!$A$4="Complete", "Complete", "Viable"))))</f>
        <v>Viable</v>
      </c>
      <c r="J96" s="21" t="str">
        <f>IF('Round 2'!$A$4="Complete", "Complete", IF(I96="N/A", "N/A", IF(I96="Viable", "No Transfer", IF(I96="Excluded", INDEX('Round 2'!$A$12:$M$617, MATCH($A96, 'Round 2'!$A$12:$A$617, 0), 3)))))</f>
        <v>No Transfer</v>
      </c>
      <c r="K96" s="10" t="str">
        <f>IF('Round 2'!$A$4="Complete", "Complete", IF(J96="N/A", "N/A", IF(J96="No Transfer", J96, IF(INDEX('Ballot Data'!$1:$1048576, MATCH($A96, 'Ballot Data'!$A:$A, 0), MATCH(J96, 'Ballot Data'!$A$3:$U$3, 0))="", "Exhausted", INDEX('Ballot Data'!$1:$1048576, MATCH($A96, 'Ballot Data'!$A:$A, 0), MATCH(J96, 'Ballot Data'!$A$3:$U$3, 0))))))</f>
        <v>No Transfer</v>
      </c>
      <c r="L96" s="15">
        <f t="shared" si="12"/>
        <v>1</v>
      </c>
      <c r="M96" t="str">
        <f>IF(L96="Complete", L96, IF(L96="N/A", "N/A", INDEX('Ballot Data'!$1:$1048576, MATCH($A96, 'Ballot Data'!$A:$A, 0), MATCH(L96, 'Ballot Data'!$A$3:$T$3, 0))))</f>
        <v>Franklin Civantos</v>
      </c>
      <c r="N96" t="str">
        <f>IF(L96="N/A", "N/A", IF(M96='Round 3'!$A$10, "Elected", IF(M96='Round 3'!$A$7, "Excluded", IF('Round 3'!$A$4="Complete", "Complete", "Viable"))))</f>
        <v>Elected</v>
      </c>
      <c r="O96" s="21" t="str">
        <f>IF('Round 3'!$A$4="Complete", "Complete", IF(N96="N/A", "N/A", IF(N96="Viable", "No Transfer", IF(N96="Excluded", INDEX('Round 3'!$A$12:$M$617, MATCH($A96, 'Round 3'!$A$12:$A$617, 0), 3)))))</f>
        <v>Complete</v>
      </c>
      <c r="P96" s="10" t="str">
        <f>IF('Round 3'!$A$4="Complete", "Complete", IF(O96="N/A", "N/A", IF(O96="No Transfer", O96, IF(INDEX('Ballot Data'!$1:$1048576, MATCH($A96, 'Ballot Data'!$A:$A, 0), MATCH(O96, 'Ballot Data'!$A$3:$U$3, 0))="", "Exhausted", INDEX('Ballot Data'!$1:$1048576, MATCH($A96, 'Ballot Data'!$A:$A, 0), MATCH(O96, 'Ballot Data'!$A$3:$U$3, 0))))))</f>
        <v>Complete</v>
      </c>
      <c r="Q96" s="15" t="str">
        <f t="shared" si="13"/>
        <v>Complete</v>
      </c>
      <c r="R96" t="str">
        <f>IF(Q96="Complete", Q96, IF(Q96="N/A", "N/A", INDEX('Ballot Data'!$1:$1048576, MATCH($A96, 'Ballot Data'!$A:$A, 0), MATCH(Q96, 'Ballot Data'!$A$3:$T$3, 0))))</f>
        <v>Complete</v>
      </c>
      <c r="S96" t="str">
        <f>IF(Q96="N/A", "N/A", IF(R96='Round 4'!$A$10, "Elected", IF(R96='Round 4'!$A$7, "Excluded", IF('Round 4'!$A$4="Complete", "Complete", "Viable"))))</f>
        <v>Complete</v>
      </c>
      <c r="T96" s="21" t="str">
        <f>IF('Round 4'!$A$4="Complete", "Complete", IF(S96="N/A", "N/A", IF(S96="Viable", "No Transfer", IF(S96="Excluded", INDEX('Round 4'!$A$12:$M$617, MATCH($A96, 'Round 4'!$A$12:$A$617, 0), 3)))))</f>
        <v>Complete</v>
      </c>
      <c r="U96" s="10" t="str">
        <f>IF('Round 4'!$A$4="Complete", "Complete", IF(T96="N/A", "N/A", IF(T96="No Transfer", T96, IF(INDEX('Ballot Data'!$1:$1048576, MATCH($A96, 'Ballot Data'!$A:$A, 0), MATCH(T96, 'Ballot Data'!$A$3:$U$3, 0))="", "Exhausted", INDEX('Ballot Data'!$1:$1048576, MATCH($A96, 'Ballot Data'!$A:$A, 0), MATCH(T96, 'Ballot Data'!$A$3:$U$3, 0))))))</f>
        <v>Complete</v>
      </c>
      <c r="V96" s="15" t="str">
        <f t="shared" si="14"/>
        <v>Complete</v>
      </c>
      <c r="W96" t="str">
        <f>IF(V96="Complete", V96, IF(V96="N/A", "N/A", INDEX('Ballot Data'!$1:$1048576, MATCH($A96, 'Ballot Data'!$A:$A, 0), MATCH(V96, 'Ballot Data'!$A$3:$T$3, 0))))</f>
        <v>Complete</v>
      </c>
      <c r="X96" t="str">
        <f>IF(V96="N/A", "N/A", IF(W96='Round 5'!$A$10, "Elected", IF(W96='Round 5'!$A$7, "Excluded", IF('Round 5'!$A$4="Complete", "Complete", "Viable"))))</f>
        <v>Complete</v>
      </c>
      <c r="Y96" s="21" t="str">
        <f>IF('Round 5'!$A$4="Complete", "Complete", IF(X96="N/A", "N/A", IF(X96="Viable", "No Transfer", IF(X96="Excluded", INDEX('Round 5'!$A$12:$M$617, MATCH($A96, 'Round 5'!$A$12:$A$617, 0), 3)))))</f>
        <v>Complete</v>
      </c>
      <c r="Z96" s="10" t="str">
        <f>IF('Round 5'!$A$4="Complete", "Complete", IF(Y96="N/A", "N/A", IF(Y96="No Transfer", Y96, IF(INDEX('Ballot Data'!$1:$1048576, MATCH($A96, 'Ballot Data'!$A:$A, 0), MATCH(Y96, 'Ballot Data'!$A$3:$U$3, 0))="", "Exhausted", INDEX('Ballot Data'!$1:$1048576, MATCH($A96, 'Ballot Data'!$A:$A, 0), MATCH(Y96, 'Ballot Data'!$A$3:$U$3, 0))))))</f>
        <v>Complete</v>
      </c>
      <c r="AA96" s="15" t="str">
        <f t="shared" si="15"/>
        <v>Complete</v>
      </c>
      <c r="AB96" t="str">
        <f>IF(AA96="Complete", AA96, IF(AA96="N/A", "N/A", INDEX('Ballot Data'!$1:$1048576, MATCH($A96, 'Ballot Data'!$A:$A, 0), MATCH(AA96, 'Ballot Data'!$A$3:$T$3, 0))))</f>
        <v>Complete</v>
      </c>
      <c r="AC96" t="str">
        <f>IF(AA96="N/A", "N/A", IF(AB96='Round 6'!$A$10, "Elected", IF(AB96='Round 6'!$A$7, "Excluded", IF('Round 6'!$A$4="Complete", "Complete", "Viable"))))</f>
        <v>Complete</v>
      </c>
      <c r="AD96" s="21" t="str">
        <f>IF('Round 6'!$A$4="Complete", "Complete", IF(AC96="N/A", "N/A", IF(AC96="Viable", "No Transfer", IF(AC96="Excluded", INDEX('Round 6'!$A$12:$M$617, MATCH($A96, 'Round 6'!$A$12:$A$617, 0), 3)))))</f>
        <v>Complete</v>
      </c>
      <c r="AE96" s="10" t="str">
        <f>IF('Round 6'!$A$4="Complete", "Complete", IF(AD96="N/A", "N/A", IF(AD96="No Transfer", AD96, IF(INDEX('Ballot Data'!$1:$1048576, MATCH($A96, 'Ballot Data'!$A:$A, 0), MATCH(AD96, 'Ballot Data'!$A$3:$U$3, 0))="", "Exhausted", INDEX('Ballot Data'!$1:$1048576, MATCH($A96, 'Ballot Data'!$A:$A, 0), MATCH(AD96, 'Ballot Data'!$A$3:$U$3, 0))))))</f>
        <v>Complete</v>
      </c>
      <c r="AF96" s="15" t="str">
        <f t="shared" si="16"/>
        <v>Complete</v>
      </c>
      <c r="AG96" t="str">
        <f>IF(AF96="Complete", AF96, IF(AF96="N/A", "N/A", INDEX('Ballot Data'!$1:$1048576, MATCH($A96, 'Ballot Data'!$A:$A, 0), MATCH(AF96, 'Ballot Data'!$A$3:$T$3, 0))))</f>
        <v>Complete</v>
      </c>
      <c r="AH96" t="str">
        <f>IF(AF96="N/A", "N/A", IF(AG96='Round 7'!$A$10, "Elected", IF(AG96='Round 7'!$A$7, "Excluded", IF('Round 7'!$A$4="Complete", "Complete", "Viable"))))</f>
        <v>Complete</v>
      </c>
      <c r="AI96" s="21" t="str">
        <f>IF('Round 7'!$A$4="Complete", "Complete", IF(AH96="N/A", "N/A", IF(AH96="Viable", "No Transfer", IF(AH96="Excluded", INDEX('Round 7'!$A$12:$M$617, MATCH($A96, 'Round 7'!$A$12:$A$617, 0), 3)))))</f>
        <v>Complete</v>
      </c>
      <c r="AJ96" s="10" t="str">
        <f>IF('Round 7'!$A$4="Complete", "Complete", IF(AI96="N/A", "N/A", IF(AI96="No Transfer", AI96, IF(INDEX('Ballot Data'!$1:$1048576, MATCH($A96, 'Ballot Data'!$A:$A, 0), MATCH(AI96, 'Ballot Data'!$A$3:$U$3, 0))="", "Exhausted", INDEX('Ballot Data'!$1:$1048576, MATCH($A96, 'Ballot Data'!$A:$A, 0), MATCH(AI96, 'Ballot Data'!$A$3:$U$3, 0))))))</f>
        <v>Complete</v>
      </c>
      <c r="AK96" s="15" t="str">
        <f t="shared" si="17"/>
        <v>Complete</v>
      </c>
      <c r="AL96" t="str">
        <f>IF(AK96="Complete", AK96, IF(AK96="N/A", "N/A", INDEX('Ballot Data'!$1:$1048576, MATCH($A96, 'Ballot Data'!$A:$A, 0), MATCH(AK96, 'Ballot Data'!$A$3:$T$3, 0))))</f>
        <v>Complete</v>
      </c>
      <c r="AM96" t="str">
        <f>IF(AK96="N/A", "N/A", IF(AL96='Round 8'!$A$10, "Elected", IF(AL96='Round 8'!$A$7, "Excluded", IF('Round 8'!$A$4="Complete", "Complete", "Viable"))))</f>
        <v>Complete</v>
      </c>
      <c r="AN96" s="21" t="str">
        <f>IF('Round 8'!$A$4="Complete", "Complete", IF(AM96="N/A", "N/A", IF(AM96="Viable", "No Transfer", IF(AM96="Excluded", INDEX('Round 8'!$A$12:$M$617, MATCH($A96, 'Round 8'!$A$12:$A$617, 0), 3)))))</f>
        <v>Complete</v>
      </c>
      <c r="AO96" s="10" t="str">
        <f>IF('Round 8'!$A$4="Complete", "Complete", IF(AN96="N/A", "N/A", IF(AN96="No Transfer", AN96, IF(INDEX('Ballot Data'!$1:$1048576, MATCH($A96, 'Ballot Data'!$A:$A, 0), MATCH(AN96, 'Ballot Data'!$A$3:$U$3, 0))="", "Exhausted", INDEX('Ballot Data'!$1:$1048576, MATCH($A96, 'Ballot Data'!$A:$A, 0), MATCH(AN96, 'Ballot Data'!$A$3:$U$3, 0))))))</f>
        <v>Complete</v>
      </c>
      <c r="AP96" s="15" t="str">
        <f t="shared" si="18"/>
        <v>Complete</v>
      </c>
      <c r="AQ96" t="str">
        <f>IF(AP96="Complete", AP96, IF(AP96="N/A", "N/A", INDEX('Ballot Data'!$1:$1048576, MATCH($A96, 'Ballot Data'!$A:$A, 0), MATCH(AP96, 'Ballot Data'!$A$3:$T$3, 0))))</f>
        <v>Complete</v>
      </c>
      <c r="AR96" t="str">
        <f>IF(AP96="N/A", "N/A", IF(AQ96='Round 9'!$A$10, "Elected", IF(AQ96='Round 9'!$A$7, "Excluded", IF('Round 9'!$A$4="Complete", "Complete", "Viable"))))</f>
        <v>Complete</v>
      </c>
      <c r="AS96" s="21" t="str">
        <f>IF('Round 9'!$A$4="Complete", "Complete", IF(AR96="N/A", "N/A", IF(AR96="Viable", "No Transfer", IF(AR96="Excluded", INDEX('Round 9'!$A$12:$M$617, MATCH($A96, 'Round 9'!$A$12:$A$617, 0), 3)))))</f>
        <v>Complete</v>
      </c>
      <c r="AT96" s="10" t="str">
        <f>IF('Round 9'!$A$4="Complete", "Complete", IF(AS96="N/A", "N/A", IF(AS96="No Transfer", AS96, IF(INDEX('Ballot Data'!$1:$1048576, MATCH($A96, 'Ballot Data'!$A:$A, 0), MATCH(AS96, 'Ballot Data'!$A$3:$U$3, 0))="", "Exhausted", INDEX('Ballot Data'!$1:$1048576, MATCH($A96, 'Ballot Data'!$A:$A, 0), MATCH(AS96, 'Ballot Data'!$A$3:$U$3, 0))))))</f>
        <v>Complete</v>
      </c>
      <c r="AU96" s="15" t="str">
        <f t="shared" si="19"/>
        <v>Complete</v>
      </c>
      <c r="AV96" t="str">
        <f>IF(AU96="Complete", AU96, IF(AU96="N/A", "N/A", INDEX('Ballot Data'!$1:$1048576, MATCH($A96, 'Ballot Data'!$A:$A, 0), MATCH(AU96, 'Ballot Data'!$A$3:$T$3, 0))))</f>
        <v>Complete</v>
      </c>
      <c r="AW96" t="str">
        <f>IF(AU96="N/A", "N/A", IF(AV96='Round 10'!$A$10, "Elected", IF(AV96='Round 10'!$A$7, "Excluded", IF('Round 10'!$A$4="Complete", "Complete", "Viable"))))</f>
        <v>Complete</v>
      </c>
      <c r="AX96" s="21" t="str">
        <f>IF('Round 10'!$A$4="Complete", "Complete", IF(AW96="N/A", "N/A", IF(AW96="Viable", "No Transfer", IF(AW96="Excluded", INDEX('Round 10'!$A$12:$M$617, MATCH($A96, 'Round 10'!$A$12:$A$617, 0), 3)))))</f>
        <v>Complete</v>
      </c>
      <c r="AY96" s="10" t="str">
        <f>IF('Round 10'!$A$4="Complete", "Complete", IF(AX96="N/A", "N/A", IF(AX96="No Transfer", AX96, IF(INDEX('Ballot Data'!$1:$1048576, MATCH($A96, 'Ballot Data'!$A:$A, 0), MATCH(AX96, 'Ballot Data'!$A$3:$U$3, 0))="", "Exhausted", INDEX('Ballot Data'!$1:$1048576, MATCH($A96, 'Ballot Data'!$A:$A, 0), MATCH(AX96, 'Ballot Data'!$A$3:$U$3, 0))))))</f>
        <v>Complete</v>
      </c>
    </row>
    <row r="97" spans="1:51" x14ac:dyDescent="0.25">
      <c r="A97">
        <f>'Ballot Data'!A98</f>
        <v>147</v>
      </c>
      <c r="B97">
        <v>1</v>
      </c>
      <c r="C97" t="str">
        <f>INDEX('Ballot Data'!$1:$1048576, MATCH($A97, 'Ballot Data'!$A:$A, 0), MATCH(B97, 'Ballot Data'!$A$3:$T$3, 0))</f>
        <v>Will Danon</v>
      </c>
      <c r="D97" t="str">
        <f>IF(C97='Round 1'!$A$10, "Elected", IF(C97='Round 1'!$A$7, "Excluded", IF('Round 1'!$A$4="Complete", "Complete", "Viable")))</f>
        <v>Viable</v>
      </c>
      <c r="E97" s="21" t="str">
        <f>IF('Round 1'!$A$4="Complete", "Complete", IF(D97="N/A", "N/A", IF(D97="Viable", "No Transfer", IF(D97="Excluded", INDEX('Round 1'!$A$12:$M$617, MATCH($A97, 'Round 1'!$A$12:$A$617, 0), 3)))))</f>
        <v>No Transfer</v>
      </c>
      <c r="F97" s="10" t="str">
        <f>IF('Round 1'!$A$4="Complete", "Complete", IF(E97="N/A", "N/A", IF(E97="No Transfer", E97, IF(INDEX('Ballot Data'!$1:$1048576, MATCH($A97, 'Ballot Data'!$A:$A, 0), MATCH(E97, 'Ballot Data'!$A$3:$U$3, 0))="", "Exhausted", INDEX('Ballot Data'!$1:$1048576, MATCH($A97, 'Ballot Data'!$A:$A, 0), MATCH(E97, 'Ballot Data'!$A$3:$U$3, 0))))))</f>
        <v>No Transfer</v>
      </c>
      <c r="G97" s="15">
        <f t="shared" si="11"/>
        <v>1</v>
      </c>
      <c r="H97" t="str">
        <f>IF(G97="Complete", G97, IF(G97="N/A", "N/A", INDEX('Ballot Data'!$1:$1048576, MATCH($A97, 'Ballot Data'!$A:$A, 0), MATCH(G97, 'Ballot Data'!$A$3:$T$3, 0))))</f>
        <v>Will Danon</v>
      </c>
      <c r="I97" t="str">
        <f>IF(G97="N/A", "N/A", IF(H97='Round 2'!$A$10, "Elected", IF(H97='Round 2'!$A$7, "Excluded", IF('Round 2'!$A$4="Complete", "Complete", "Viable"))))</f>
        <v>Viable</v>
      </c>
      <c r="J97" s="21" t="str">
        <f>IF('Round 2'!$A$4="Complete", "Complete", IF(I97="N/A", "N/A", IF(I97="Viable", "No Transfer", IF(I97="Excluded", INDEX('Round 2'!$A$12:$M$617, MATCH($A97, 'Round 2'!$A$12:$A$617, 0), 3)))))</f>
        <v>No Transfer</v>
      </c>
      <c r="K97" s="10" t="str">
        <f>IF('Round 2'!$A$4="Complete", "Complete", IF(J97="N/A", "N/A", IF(J97="No Transfer", J97, IF(INDEX('Ballot Data'!$1:$1048576, MATCH($A97, 'Ballot Data'!$A:$A, 0), MATCH(J97, 'Ballot Data'!$A$3:$U$3, 0))="", "Exhausted", INDEX('Ballot Data'!$1:$1048576, MATCH($A97, 'Ballot Data'!$A:$A, 0), MATCH(J97, 'Ballot Data'!$A$3:$U$3, 0))))))</f>
        <v>No Transfer</v>
      </c>
      <c r="L97" s="15">
        <f t="shared" si="12"/>
        <v>1</v>
      </c>
      <c r="M97" t="str">
        <f>IF(L97="Complete", L97, IF(L97="N/A", "N/A", INDEX('Ballot Data'!$1:$1048576, MATCH($A97, 'Ballot Data'!$A:$A, 0), MATCH(L97, 'Ballot Data'!$A$3:$T$3, 0))))</f>
        <v>Will Danon</v>
      </c>
      <c r="N97" t="str">
        <f>IF(L97="N/A", "N/A", IF(M97='Round 3'!$A$10, "Elected", IF(M97='Round 3'!$A$7, "Excluded", IF('Round 3'!$A$4="Complete", "Complete", "Viable"))))</f>
        <v>Complete</v>
      </c>
      <c r="O97" s="21" t="str">
        <f>IF('Round 3'!$A$4="Complete", "Complete", IF(N97="N/A", "N/A", IF(N97="Viable", "No Transfer", IF(N97="Excluded", INDEX('Round 3'!$A$12:$M$617, MATCH($A97, 'Round 3'!$A$12:$A$617, 0), 3)))))</f>
        <v>Complete</v>
      </c>
      <c r="P97" s="10" t="str">
        <f>IF('Round 3'!$A$4="Complete", "Complete", IF(O97="N/A", "N/A", IF(O97="No Transfer", O97, IF(INDEX('Ballot Data'!$1:$1048576, MATCH($A97, 'Ballot Data'!$A:$A, 0), MATCH(O97, 'Ballot Data'!$A$3:$U$3, 0))="", "Exhausted", INDEX('Ballot Data'!$1:$1048576, MATCH($A97, 'Ballot Data'!$A:$A, 0), MATCH(O97, 'Ballot Data'!$A$3:$U$3, 0))))))</f>
        <v>Complete</v>
      </c>
      <c r="Q97" s="15" t="str">
        <f t="shared" si="13"/>
        <v>Complete</v>
      </c>
      <c r="R97" t="str">
        <f>IF(Q97="Complete", Q97, IF(Q97="N/A", "N/A", INDEX('Ballot Data'!$1:$1048576, MATCH($A97, 'Ballot Data'!$A:$A, 0), MATCH(Q97, 'Ballot Data'!$A$3:$T$3, 0))))</f>
        <v>Complete</v>
      </c>
      <c r="S97" t="str">
        <f>IF(Q97="N/A", "N/A", IF(R97='Round 4'!$A$10, "Elected", IF(R97='Round 4'!$A$7, "Excluded", IF('Round 4'!$A$4="Complete", "Complete", "Viable"))))</f>
        <v>Complete</v>
      </c>
      <c r="T97" s="21" t="str">
        <f>IF('Round 4'!$A$4="Complete", "Complete", IF(S97="N/A", "N/A", IF(S97="Viable", "No Transfer", IF(S97="Excluded", INDEX('Round 4'!$A$12:$M$617, MATCH($A97, 'Round 4'!$A$12:$A$617, 0), 3)))))</f>
        <v>Complete</v>
      </c>
      <c r="U97" s="10" t="str">
        <f>IF('Round 4'!$A$4="Complete", "Complete", IF(T97="N/A", "N/A", IF(T97="No Transfer", T97, IF(INDEX('Ballot Data'!$1:$1048576, MATCH($A97, 'Ballot Data'!$A:$A, 0), MATCH(T97, 'Ballot Data'!$A$3:$U$3, 0))="", "Exhausted", INDEX('Ballot Data'!$1:$1048576, MATCH($A97, 'Ballot Data'!$A:$A, 0), MATCH(T97, 'Ballot Data'!$A$3:$U$3, 0))))))</f>
        <v>Complete</v>
      </c>
      <c r="V97" s="15" t="str">
        <f t="shared" si="14"/>
        <v>Complete</v>
      </c>
      <c r="W97" t="str">
        <f>IF(V97="Complete", V97, IF(V97="N/A", "N/A", INDEX('Ballot Data'!$1:$1048576, MATCH($A97, 'Ballot Data'!$A:$A, 0), MATCH(V97, 'Ballot Data'!$A$3:$T$3, 0))))</f>
        <v>Complete</v>
      </c>
      <c r="X97" t="str">
        <f>IF(V97="N/A", "N/A", IF(W97='Round 5'!$A$10, "Elected", IF(W97='Round 5'!$A$7, "Excluded", IF('Round 5'!$A$4="Complete", "Complete", "Viable"))))</f>
        <v>Complete</v>
      </c>
      <c r="Y97" s="21" t="str">
        <f>IF('Round 5'!$A$4="Complete", "Complete", IF(X97="N/A", "N/A", IF(X97="Viable", "No Transfer", IF(X97="Excluded", INDEX('Round 5'!$A$12:$M$617, MATCH($A97, 'Round 5'!$A$12:$A$617, 0), 3)))))</f>
        <v>Complete</v>
      </c>
      <c r="Z97" s="10" t="str">
        <f>IF('Round 5'!$A$4="Complete", "Complete", IF(Y97="N/A", "N/A", IF(Y97="No Transfer", Y97, IF(INDEX('Ballot Data'!$1:$1048576, MATCH($A97, 'Ballot Data'!$A:$A, 0), MATCH(Y97, 'Ballot Data'!$A$3:$U$3, 0))="", "Exhausted", INDEX('Ballot Data'!$1:$1048576, MATCH($A97, 'Ballot Data'!$A:$A, 0), MATCH(Y97, 'Ballot Data'!$A$3:$U$3, 0))))))</f>
        <v>Complete</v>
      </c>
      <c r="AA97" s="15" t="str">
        <f t="shared" si="15"/>
        <v>Complete</v>
      </c>
      <c r="AB97" t="str">
        <f>IF(AA97="Complete", AA97, IF(AA97="N/A", "N/A", INDEX('Ballot Data'!$1:$1048576, MATCH($A97, 'Ballot Data'!$A:$A, 0), MATCH(AA97, 'Ballot Data'!$A$3:$T$3, 0))))</f>
        <v>Complete</v>
      </c>
      <c r="AC97" t="str">
        <f>IF(AA97="N/A", "N/A", IF(AB97='Round 6'!$A$10, "Elected", IF(AB97='Round 6'!$A$7, "Excluded", IF('Round 6'!$A$4="Complete", "Complete", "Viable"))))</f>
        <v>Complete</v>
      </c>
      <c r="AD97" s="21" t="str">
        <f>IF('Round 6'!$A$4="Complete", "Complete", IF(AC97="N/A", "N/A", IF(AC97="Viable", "No Transfer", IF(AC97="Excluded", INDEX('Round 6'!$A$12:$M$617, MATCH($A97, 'Round 6'!$A$12:$A$617, 0), 3)))))</f>
        <v>Complete</v>
      </c>
      <c r="AE97" s="10" t="str">
        <f>IF('Round 6'!$A$4="Complete", "Complete", IF(AD97="N/A", "N/A", IF(AD97="No Transfer", AD97, IF(INDEX('Ballot Data'!$1:$1048576, MATCH($A97, 'Ballot Data'!$A:$A, 0), MATCH(AD97, 'Ballot Data'!$A$3:$U$3, 0))="", "Exhausted", INDEX('Ballot Data'!$1:$1048576, MATCH($A97, 'Ballot Data'!$A:$A, 0), MATCH(AD97, 'Ballot Data'!$A$3:$U$3, 0))))))</f>
        <v>Complete</v>
      </c>
      <c r="AF97" s="15" t="str">
        <f t="shared" si="16"/>
        <v>Complete</v>
      </c>
      <c r="AG97" t="str">
        <f>IF(AF97="Complete", AF97, IF(AF97="N/A", "N/A", INDEX('Ballot Data'!$1:$1048576, MATCH($A97, 'Ballot Data'!$A:$A, 0), MATCH(AF97, 'Ballot Data'!$A$3:$T$3, 0))))</f>
        <v>Complete</v>
      </c>
      <c r="AH97" t="str">
        <f>IF(AF97="N/A", "N/A", IF(AG97='Round 7'!$A$10, "Elected", IF(AG97='Round 7'!$A$7, "Excluded", IF('Round 7'!$A$4="Complete", "Complete", "Viable"))))</f>
        <v>Complete</v>
      </c>
      <c r="AI97" s="21" t="str">
        <f>IF('Round 7'!$A$4="Complete", "Complete", IF(AH97="N/A", "N/A", IF(AH97="Viable", "No Transfer", IF(AH97="Excluded", INDEX('Round 7'!$A$12:$M$617, MATCH($A97, 'Round 7'!$A$12:$A$617, 0), 3)))))</f>
        <v>Complete</v>
      </c>
      <c r="AJ97" s="10" t="str">
        <f>IF('Round 7'!$A$4="Complete", "Complete", IF(AI97="N/A", "N/A", IF(AI97="No Transfer", AI97, IF(INDEX('Ballot Data'!$1:$1048576, MATCH($A97, 'Ballot Data'!$A:$A, 0), MATCH(AI97, 'Ballot Data'!$A$3:$U$3, 0))="", "Exhausted", INDEX('Ballot Data'!$1:$1048576, MATCH($A97, 'Ballot Data'!$A:$A, 0), MATCH(AI97, 'Ballot Data'!$A$3:$U$3, 0))))))</f>
        <v>Complete</v>
      </c>
      <c r="AK97" s="15" t="str">
        <f t="shared" si="17"/>
        <v>Complete</v>
      </c>
      <c r="AL97" t="str">
        <f>IF(AK97="Complete", AK97, IF(AK97="N/A", "N/A", INDEX('Ballot Data'!$1:$1048576, MATCH($A97, 'Ballot Data'!$A:$A, 0), MATCH(AK97, 'Ballot Data'!$A$3:$T$3, 0))))</f>
        <v>Complete</v>
      </c>
      <c r="AM97" t="str">
        <f>IF(AK97="N/A", "N/A", IF(AL97='Round 8'!$A$10, "Elected", IF(AL97='Round 8'!$A$7, "Excluded", IF('Round 8'!$A$4="Complete", "Complete", "Viable"))))</f>
        <v>Complete</v>
      </c>
      <c r="AN97" s="21" t="str">
        <f>IF('Round 8'!$A$4="Complete", "Complete", IF(AM97="N/A", "N/A", IF(AM97="Viable", "No Transfer", IF(AM97="Excluded", INDEX('Round 8'!$A$12:$M$617, MATCH($A97, 'Round 8'!$A$12:$A$617, 0), 3)))))</f>
        <v>Complete</v>
      </c>
      <c r="AO97" s="10" t="str">
        <f>IF('Round 8'!$A$4="Complete", "Complete", IF(AN97="N/A", "N/A", IF(AN97="No Transfer", AN97, IF(INDEX('Ballot Data'!$1:$1048576, MATCH($A97, 'Ballot Data'!$A:$A, 0), MATCH(AN97, 'Ballot Data'!$A$3:$U$3, 0))="", "Exhausted", INDEX('Ballot Data'!$1:$1048576, MATCH($A97, 'Ballot Data'!$A:$A, 0), MATCH(AN97, 'Ballot Data'!$A$3:$U$3, 0))))))</f>
        <v>Complete</v>
      </c>
      <c r="AP97" s="15" t="str">
        <f t="shared" si="18"/>
        <v>Complete</v>
      </c>
      <c r="AQ97" t="str">
        <f>IF(AP97="Complete", AP97, IF(AP97="N/A", "N/A", INDEX('Ballot Data'!$1:$1048576, MATCH($A97, 'Ballot Data'!$A:$A, 0), MATCH(AP97, 'Ballot Data'!$A$3:$T$3, 0))))</f>
        <v>Complete</v>
      </c>
      <c r="AR97" t="str">
        <f>IF(AP97="N/A", "N/A", IF(AQ97='Round 9'!$A$10, "Elected", IF(AQ97='Round 9'!$A$7, "Excluded", IF('Round 9'!$A$4="Complete", "Complete", "Viable"))))</f>
        <v>Complete</v>
      </c>
      <c r="AS97" s="21" t="str">
        <f>IF('Round 9'!$A$4="Complete", "Complete", IF(AR97="N/A", "N/A", IF(AR97="Viable", "No Transfer", IF(AR97="Excluded", INDEX('Round 9'!$A$12:$M$617, MATCH($A97, 'Round 9'!$A$12:$A$617, 0), 3)))))</f>
        <v>Complete</v>
      </c>
      <c r="AT97" s="10" t="str">
        <f>IF('Round 9'!$A$4="Complete", "Complete", IF(AS97="N/A", "N/A", IF(AS97="No Transfer", AS97, IF(INDEX('Ballot Data'!$1:$1048576, MATCH($A97, 'Ballot Data'!$A:$A, 0), MATCH(AS97, 'Ballot Data'!$A$3:$U$3, 0))="", "Exhausted", INDEX('Ballot Data'!$1:$1048576, MATCH($A97, 'Ballot Data'!$A:$A, 0), MATCH(AS97, 'Ballot Data'!$A$3:$U$3, 0))))))</f>
        <v>Complete</v>
      </c>
      <c r="AU97" s="15" t="str">
        <f t="shared" si="19"/>
        <v>Complete</v>
      </c>
      <c r="AV97" t="str">
        <f>IF(AU97="Complete", AU97, IF(AU97="N/A", "N/A", INDEX('Ballot Data'!$1:$1048576, MATCH($A97, 'Ballot Data'!$A:$A, 0), MATCH(AU97, 'Ballot Data'!$A$3:$T$3, 0))))</f>
        <v>Complete</v>
      </c>
      <c r="AW97" t="str">
        <f>IF(AU97="N/A", "N/A", IF(AV97='Round 10'!$A$10, "Elected", IF(AV97='Round 10'!$A$7, "Excluded", IF('Round 10'!$A$4="Complete", "Complete", "Viable"))))</f>
        <v>Complete</v>
      </c>
      <c r="AX97" s="21" t="str">
        <f>IF('Round 10'!$A$4="Complete", "Complete", IF(AW97="N/A", "N/A", IF(AW97="Viable", "No Transfer", IF(AW97="Excluded", INDEX('Round 10'!$A$12:$M$617, MATCH($A97, 'Round 10'!$A$12:$A$617, 0), 3)))))</f>
        <v>Complete</v>
      </c>
      <c r="AY97" s="10" t="str">
        <f>IF('Round 10'!$A$4="Complete", "Complete", IF(AX97="N/A", "N/A", IF(AX97="No Transfer", AX97, IF(INDEX('Ballot Data'!$1:$1048576, MATCH($A97, 'Ballot Data'!$A:$A, 0), MATCH(AX97, 'Ballot Data'!$A$3:$U$3, 0))="", "Exhausted", INDEX('Ballot Data'!$1:$1048576, MATCH($A97, 'Ballot Data'!$A:$A, 0), MATCH(AX97, 'Ballot Data'!$A$3:$U$3, 0))))))</f>
        <v>Complete</v>
      </c>
    </row>
    <row r="98" spans="1:51" x14ac:dyDescent="0.25">
      <c r="A98">
        <f>'Ballot Data'!A99</f>
        <v>68</v>
      </c>
      <c r="B98">
        <v>1</v>
      </c>
      <c r="C98" t="str">
        <f>INDEX('Ballot Data'!$1:$1048576, MATCH($A98, 'Ballot Data'!$A:$A, 0), MATCH(B98, 'Ballot Data'!$A$3:$T$3, 0))</f>
        <v>Franklin Civantos</v>
      </c>
      <c r="D98" t="str">
        <f>IF(C98='Round 1'!$A$10, "Elected", IF(C98='Round 1'!$A$7, "Excluded", IF('Round 1'!$A$4="Complete", "Complete", "Viable")))</f>
        <v>Viable</v>
      </c>
      <c r="E98" s="21" t="str">
        <f>IF('Round 1'!$A$4="Complete", "Complete", IF(D98="N/A", "N/A", IF(D98="Viable", "No Transfer", IF(D98="Excluded", INDEX('Round 1'!$A$12:$M$617, MATCH($A98, 'Round 1'!$A$12:$A$617, 0), 3)))))</f>
        <v>No Transfer</v>
      </c>
      <c r="F98" s="10" t="str">
        <f>IF('Round 1'!$A$4="Complete", "Complete", IF(E98="N/A", "N/A", IF(E98="No Transfer", E98, IF(INDEX('Ballot Data'!$1:$1048576, MATCH($A98, 'Ballot Data'!$A:$A, 0), MATCH(E98, 'Ballot Data'!$A$3:$U$3, 0))="", "Exhausted", INDEX('Ballot Data'!$1:$1048576, MATCH($A98, 'Ballot Data'!$A:$A, 0), MATCH(E98, 'Ballot Data'!$A$3:$U$3, 0))))))</f>
        <v>No Transfer</v>
      </c>
      <c r="G98" s="15">
        <f t="shared" si="11"/>
        <v>1</v>
      </c>
      <c r="H98" t="str">
        <f>IF(G98="Complete", G98, IF(G98="N/A", "N/A", INDEX('Ballot Data'!$1:$1048576, MATCH($A98, 'Ballot Data'!$A:$A, 0), MATCH(G98, 'Ballot Data'!$A$3:$T$3, 0))))</f>
        <v>Franklin Civantos</v>
      </c>
      <c r="I98" t="str">
        <f>IF(G98="N/A", "N/A", IF(H98='Round 2'!$A$10, "Elected", IF(H98='Round 2'!$A$7, "Excluded", IF('Round 2'!$A$4="Complete", "Complete", "Viable"))))</f>
        <v>Viable</v>
      </c>
      <c r="J98" s="21" t="str">
        <f>IF('Round 2'!$A$4="Complete", "Complete", IF(I98="N/A", "N/A", IF(I98="Viable", "No Transfer", IF(I98="Excluded", INDEX('Round 2'!$A$12:$M$617, MATCH($A98, 'Round 2'!$A$12:$A$617, 0), 3)))))</f>
        <v>No Transfer</v>
      </c>
      <c r="K98" s="10" t="str">
        <f>IF('Round 2'!$A$4="Complete", "Complete", IF(J98="N/A", "N/A", IF(J98="No Transfer", J98, IF(INDEX('Ballot Data'!$1:$1048576, MATCH($A98, 'Ballot Data'!$A:$A, 0), MATCH(J98, 'Ballot Data'!$A$3:$U$3, 0))="", "Exhausted", INDEX('Ballot Data'!$1:$1048576, MATCH($A98, 'Ballot Data'!$A:$A, 0), MATCH(J98, 'Ballot Data'!$A$3:$U$3, 0))))))</f>
        <v>No Transfer</v>
      </c>
      <c r="L98" s="15">
        <f t="shared" si="12"/>
        <v>1</v>
      </c>
      <c r="M98" t="str">
        <f>IF(L98="Complete", L98, IF(L98="N/A", "N/A", INDEX('Ballot Data'!$1:$1048576, MATCH($A98, 'Ballot Data'!$A:$A, 0), MATCH(L98, 'Ballot Data'!$A$3:$T$3, 0))))</f>
        <v>Franklin Civantos</v>
      </c>
      <c r="N98" t="str">
        <f>IF(L98="N/A", "N/A", IF(M98='Round 3'!$A$10, "Elected", IF(M98='Round 3'!$A$7, "Excluded", IF('Round 3'!$A$4="Complete", "Complete", "Viable"))))</f>
        <v>Elected</v>
      </c>
      <c r="O98" s="21" t="str">
        <f>IF('Round 3'!$A$4="Complete", "Complete", IF(N98="N/A", "N/A", IF(N98="Viable", "No Transfer", IF(N98="Excluded", INDEX('Round 3'!$A$12:$M$617, MATCH($A98, 'Round 3'!$A$12:$A$617, 0), 3)))))</f>
        <v>Complete</v>
      </c>
      <c r="P98" s="10" t="str">
        <f>IF('Round 3'!$A$4="Complete", "Complete", IF(O98="N/A", "N/A", IF(O98="No Transfer", O98, IF(INDEX('Ballot Data'!$1:$1048576, MATCH($A98, 'Ballot Data'!$A:$A, 0), MATCH(O98, 'Ballot Data'!$A$3:$U$3, 0))="", "Exhausted", INDEX('Ballot Data'!$1:$1048576, MATCH($A98, 'Ballot Data'!$A:$A, 0), MATCH(O98, 'Ballot Data'!$A$3:$U$3, 0))))))</f>
        <v>Complete</v>
      </c>
      <c r="Q98" s="15" t="str">
        <f t="shared" si="13"/>
        <v>Complete</v>
      </c>
      <c r="R98" t="str">
        <f>IF(Q98="Complete", Q98, IF(Q98="N/A", "N/A", INDEX('Ballot Data'!$1:$1048576, MATCH($A98, 'Ballot Data'!$A:$A, 0), MATCH(Q98, 'Ballot Data'!$A$3:$T$3, 0))))</f>
        <v>Complete</v>
      </c>
      <c r="S98" t="str">
        <f>IF(Q98="N/A", "N/A", IF(R98='Round 4'!$A$10, "Elected", IF(R98='Round 4'!$A$7, "Excluded", IF('Round 4'!$A$4="Complete", "Complete", "Viable"))))</f>
        <v>Complete</v>
      </c>
      <c r="T98" s="21" t="str">
        <f>IF('Round 4'!$A$4="Complete", "Complete", IF(S98="N/A", "N/A", IF(S98="Viable", "No Transfer", IF(S98="Excluded", INDEX('Round 4'!$A$12:$M$617, MATCH($A98, 'Round 4'!$A$12:$A$617, 0), 3)))))</f>
        <v>Complete</v>
      </c>
      <c r="U98" s="10" t="str">
        <f>IF('Round 4'!$A$4="Complete", "Complete", IF(T98="N/A", "N/A", IF(T98="No Transfer", T98, IF(INDEX('Ballot Data'!$1:$1048576, MATCH($A98, 'Ballot Data'!$A:$A, 0), MATCH(T98, 'Ballot Data'!$A$3:$U$3, 0))="", "Exhausted", INDEX('Ballot Data'!$1:$1048576, MATCH($A98, 'Ballot Data'!$A:$A, 0), MATCH(T98, 'Ballot Data'!$A$3:$U$3, 0))))))</f>
        <v>Complete</v>
      </c>
      <c r="V98" s="15" t="str">
        <f t="shared" si="14"/>
        <v>Complete</v>
      </c>
      <c r="W98" t="str">
        <f>IF(V98="Complete", V98, IF(V98="N/A", "N/A", INDEX('Ballot Data'!$1:$1048576, MATCH($A98, 'Ballot Data'!$A:$A, 0), MATCH(V98, 'Ballot Data'!$A$3:$T$3, 0))))</f>
        <v>Complete</v>
      </c>
      <c r="X98" t="str">
        <f>IF(V98="N/A", "N/A", IF(W98='Round 5'!$A$10, "Elected", IF(W98='Round 5'!$A$7, "Excluded", IF('Round 5'!$A$4="Complete", "Complete", "Viable"))))</f>
        <v>Complete</v>
      </c>
      <c r="Y98" s="21" t="str">
        <f>IF('Round 5'!$A$4="Complete", "Complete", IF(X98="N/A", "N/A", IF(X98="Viable", "No Transfer", IF(X98="Excluded", INDEX('Round 5'!$A$12:$M$617, MATCH($A98, 'Round 5'!$A$12:$A$617, 0), 3)))))</f>
        <v>Complete</v>
      </c>
      <c r="Z98" s="10" t="str">
        <f>IF('Round 5'!$A$4="Complete", "Complete", IF(Y98="N/A", "N/A", IF(Y98="No Transfer", Y98, IF(INDEX('Ballot Data'!$1:$1048576, MATCH($A98, 'Ballot Data'!$A:$A, 0), MATCH(Y98, 'Ballot Data'!$A$3:$U$3, 0))="", "Exhausted", INDEX('Ballot Data'!$1:$1048576, MATCH($A98, 'Ballot Data'!$A:$A, 0), MATCH(Y98, 'Ballot Data'!$A$3:$U$3, 0))))))</f>
        <v>Complete</v>
      </c>
      <c r="AA98" s="15" t="str">
        <f t="shared" si="15"/>
        <v>Complete</v>
      </c>
      <c r="AB98" t="str">
        <f>IF(AA98="Complete", AA98, IF(AA98="N/A", "N/A", INDEX('Ballot Data'!$1:$1048576, MATCH($A98, 'Ballot Data'!$A:$A, 0), MATCH(AA98, 'Ballot Data'!$A$3:$T$3, 0))))</f>
        <v>Complete</v>
      </c>
      <c r="AC98" t="str">
        <f>IF(AA98="N/A", "N/A", IF(AB98='Round 6'!$A$10, "Elected", IF(AB98='Round 6'!$A$7, "Excluded", IF('Round 6'!$A$4="Complete", "Complete", "Viable"))))</f>
        <v>Complete</v>
      </c>
      <c r="AD98" s="21" t="str">
        <f>IF('Round 6'!$A$4="Complete", "Complete", IF(AC98="N/A", "N/A", IF(AC98="Viable", "No Transfer", IF(AC98="Excluded", INDEX('Round 6'!$A$12:$M$617, MATCH($A98, 'Round 6'!$A$12:$A$617, 0), 3)))))</f>
        <v>Complete</v>
      </c>
      <c r="AE98" s="10" t="str">
        <f>IF('Round 6'!$A$4="Complete", "Complete", IF(AD98="N/A", "N/A", IF(AD98="No Transfer", AD98, IF(INDEX('Ballot Data'!$1:$1048576, MATCH($A98, 'Ballot Data'!$A:$A, 0), MATCH(AD98, 'Ballot Data'!$A$3:$U$3, 0))="", "Exhausted", INDEX('Ballot Data'!$1:$1048576, MATCH($A98, 'Ballot Data'!$A:$A, 0), MATCH(AD98, 'Ballot Data'!$A$3:$U$3, 0))))))</f>
        <v>Complete</v>
      </c>
      <c r="AF98" s="15" t="str">
        <f t="shared" si="16"/>
        <v>Complete</v>
      </c>
      <c r="AG98" t="str">
        <f>IF(AF98="Complete", AF98, IF(AF98="N/A", "N/A", INDEX('Ballot Data'!$1:$1048576, MATCH($A98, 'Ballot Data'!$A:$A, 0), MATCH(AF98, 'Ballot Data'!$A$3:$T$3, 0))))</f>
        <v>Complete</v>
      </c>
      <c r="AH98" t="str">
        <f>IF(AF98="N/A", "N/A", IF(AG98='Round 7'!$A$10, "Elected", IF(AG98='Round 7'!$A$7, "Excluded", IF('Round 7'!$A$4="Complete", "Complete", "Viable"))))</f>
        <v>Complete</v>
      </c>
      <c r="AI98" s="21" t="str">
        <f>IF('Round 7'!$A$4="Complete", "Complete", IF(AH98="N/A", "N/A", IF(AH98="Viable", "No Transfer", IF(AH98="Excluded", INDEX('Round 7'!$A$12:$M$617, MATCH($A98, 'Round 7'!$A$12:$A$617, 0), 3)))))</f>
        <v>Complete</v>
      </c>
      <c r="AJ98" s="10" t="str">
        <f>IF('Round 7'!$A$4="Complete", "Complete", IF(AI98="N/A", "N/A", IF(AI98="No Transfer", AI98, IF(INDEX('Ballot Data'!$1:$1048576, MATCH($A98, 'Ballot Data'!$A:$A, 0), MATCH(AI98, 'Ballot Data'!$A$3:$U$3, 0))="", "Exhausted", INDEX('Ballot Data'!$1:$1048576, MATCH($A98, 'Ballot Data'!$A:$A, 0), MATCH(AI98, 'Ballot Data'!$A$3:$U$3, 0))))))</f>
        <v>Complete</v>
      </c>
      <c r="AK98" s="15" t="str">
        <f t="shared" si="17"/>
        <v>Complete</v>
      </c>
      <c r="AL98" t="str">
        <f>IF(AK98="Complete", AK98, IF(AK98="N/A", "N/A", INDEX('Ballot Data'!$1:$1048576, MATCH($A98, 'Ballot Data'!$A:$A, 0), MATCH(AK98, 'Ballot Data'!$A$3:$T$3, 0))))</f>
        <v>Complete</v>
      </c>
      <c r="AM98" t="str">
        <f>IF(AK98="N/A", "N/A", IF(AL98='Round 8'!$A$10, "Elected", IF(AL98='Round 8'!$A$7, "Excluded", IF('Round 8'!$A$4="Complete", "Complete", "Viable"))))</f>
        <v>Complete</v>
      </c>
      <c r="AN98" s="21" t="str">
        <f>IF('Round 8'!$A$4="Complete", "Complete", IF(AM98="N/A", "N/A", IF(AM98="Viable", "No Transfer", IF(AM98="Excluded", INDEX('Round 8'!$A$12:$M$617, MATCH($A98, 'Round 8'!$A$12:$A$617, 0), 3)))))</f>
        <v>Complete</v>
      </c>
      <c r="AO98" s="10" t="str">
        <f>IF('Round 8'!$A$4="Complete", "Complete", IF(AN98="N/A", "N/A", IF(AN98="No Transfer", AN98, IF(INDEX('Ballot Data'!$1:$1048576, MATCH($A98, 'Ballot Data'!$A:$A, 0), MATCH(AN98, 'Ballot Data'!$A$3:$U$3, 0))="", "Exhausted", INDEX('Ballot Data'!$1:$1048576, MATCH($A98, 'Ballot Data'!$A:$A, 0), MATCH(AN98, 'Ballot Data'!$A$3:$U$3, 0))))))</f>
        <v>Complete</v>
      </c>
      <c r="AP98" s="15" t="str">
        <f t="shared" si="18"/>
        <v>Complete</v>
      </c>
      <c r="AQ98" t="str">
        <f>IF(AP98="Complete", AP98, IF(AP98="N/A", "N/A", INDEX('Ballot Data'!$1:$1048576, MATCH($A98, 'Ballot Data'!$A:$A, 0), MATCH(AP98, 'Ballot Data'!$A$3:$T$3, 0))))</f>
        <v>Complete</v>
      </c>
      <c r="AR98" t="str">
        <f>IF(AP98="N/A", "N/A", IF(AQ98='Round 9'!$A$10, "Elected", IF(AQ98='Round 9'!$A$7, "Excluded", IF('Round 9'!$A$4="Complete", "Complete", "Viable"))))</f>
        <v>Complete</v>
      </c>
      <c r="AS98" s="21" t="str">
        <f>IF('Round 9'!$A$4="Complete", "Complete", IF(AR98="N/A", "N/A", IF(AR98="Viable", "No Transfer", IF(AR98="Excluded", INDEX('Round 9'!$A$12:$M$617, MATCH($A98, 'Round 9'!$A$12:$A$617, 0), 3)))))</f>
        <v>Complete</v>
      </c>
      <c r="AT98" s="10" t="str">
        <f>IF('Round 9'!$A$4="Complete", "Complete", IF(AS98="N/A", "N/A", IF(AS98="No Transfer", AS98, IF(INDEX('Ballot Data'!$1:$1048576, MATCH($A98, 'Ballot Data'!$A:$A, 0), MATCH(AS98, 'Ballot Data'!$A$3:$U$3, 0))="", "Exhausted", INDEX('Ballot Data'!$1:$1048576, MATCH($A98, 'Ballot Data'!$A:$A, 0), MATCH(AS98, 'Ballot Data'!$A$3:$U$3, 0))))))</f>
        <v>Complete</v>
      </c>
      <c r="AU98" s="15" t="str">
        <f t="shared" si="19"/>
        <v>Complete</v>
      </c>
      <c r="AV98" t="str">
        <f>IF(AU98="Complete", AU98, IF(AU98="N/A", "N/A", INDEX('Ballot Data'!$1:$1048576, MATCH($A98, 'Ballot Data'!$A:$A, 0), MATCH(AU98, 'Ballot Data'!$A$3:$T$3, 0))))</f>
        <v>Complete</v>
      </c>
      <c r="AW98" t="str">
        <f>IF(AU98="N/A", "N/A", IF(AV98='Round 10'!$A$10, "Elected", IF(AV98='Round 10'!$A$7, "Excluded", IF('Round 10'!$A$4="Complete", "Complete", "Viable"))))</f>
        <v>Complete</v>
      </c>
      <c r="AX98" s="21" t="str">
        <f>IF('Round 10'!$A$4="Complete", "Complete", IF(AW98="N/A", "N/A", IF(AW98="Viable", "No Transfer", IF(AW98="Excluded", INDEX('Round 10'!$A$12:$M$617, MATCH($A98, 'Round 10'!$A$12:$A$617, 0), 3)))))</f>
        <v>Complete</v>
      </c>
      <c r="AY98" s="10" t="str">
        <f>IF('Round 10'!$A$4="Complete", "Complete", IF(AX98="N/A", "N/A", IF(AX98="No Transfer", AX98, IF(INDEX('Ballot Data'!$1:$1048576, MATCH($A98, 'Ballot Data'!$A:$A, 0), MATCH(AX98, 'Ballot Data'!$A$3:$U$3, 0))="", "Exhausted", INDEX('Ballot Data'!$1:$1048576, MATCH($A98, 'Ballot Data'!$A:$A, 0), MATCH(AX98, 'Ballot Data'!$A$3:$U$3, 0))))))</f>
        <v>Complete</v>
      </c>
    </row>
    <row r="99" spans="1:51" x14ac:dyDescent="0.25">
      <c r="A99">
        <f>'Ballot Data'!A100</f>
        <v>4</v>
      </c>
      <c r="B99">
        <v>1</v>
      </c>
      <c r="C99" t="str">
        <f>INDEX('Ballot Data'!$1:$1048576, MATCH($A99, 'Ballot Data'!$A:$A, 0), MATCH(B99, 'Ballot Data'!$A$3:$T$3, 0))</f>
        <v>Michael Sanchez</v>
      </c>
      <c r="D99" t="str">
        <f>IF(C99='Round 1'!$A$10, "Elected", IF(C99='Round 1'!$A$7, "Excluded", IF('Round 1'!$A$4="Complete", "Complete", "Viable")))</f>
        <v>Viable</v>
      </c>
      <c r="E99" s="21" t="str">
        <f>IF('Round 1'!$A$4="Complete", "Complete", IF(D99="N/A", "N/A", IF(D99="Viable", "No Transfer", IF(D99="Excluded", INDEX('Round 1'!$A$12:$M$617, MATCH($A99, 'Round 1'!$A$12:$A$617, 0), 3)))))</f>
        <v>No Transfer</v>
      </c>
      <c r="F99" s="10" t="str">
        <f>IF('Round 1'!$A$4="Complete", "Complete", IF(E99="N/A", "N/A", IF(E99="No Transfer", E99, IF(INDEX('Ballot Data'!$1:$1048576, MATCH($A99, 'Ballot Data'!$A:$A, 0), MATCH(E99, 'Ballot Data'!$A$3:$U$3, 0))="", "Exhausted", INDEX('Ballot Data'!$1:$1048576, MATCH($A99, 'Ballot Data'!$A:$A, 0), MATCH(E99, 'Ballot Data'!$A$3:$U$3, 0))))))</f>
        <v>No Transfer</v>
      </c>
      <c r="G99" s="15">
        <f t="shared" ref="G99:G130" si="20">IF(E99="No Transfer", B99, IF(OR(F99="Exhausted", F99="N/A"), "N/A", E99))</f>
        <v>1</v>
      </c>
      <c r="H99" t="str">
        <f>IF(G99="Complete", G99, IF(G99="N/A", "N/A", INDEX('Ballot Data'!$1:$1048576, MATCH($A99, 'Ballot Data'!$A:$A, 0), MATCH(G99, 'Ballot Data'!$A$3:$T$3, 0))))</f>
        <v>Michael Sanchez</v>
      </c>
      <c r="I99" t="str">
        <f>IF(G99="N/A", "N/A", IF(H99='Round 2'!$A$10, "Elected", IF(H99='Round 2'!$A$7, "Excluded", IF('Round 2'!$A$4="Complete", "Complete", "Viable"))))</f>
        <v>Excluded</v>
      </c>
      <c r="J99" s="21">
        <f>IF('Round 2'!$A$4="Complete", "Complete", IF(I99="N/A", "N/A", IF(I99="Viable", "No Transfer", IF(I99="Excluded", INDEX('Round 2'!$A$12:$M$617, MATCH($A99, 'Round 2'!$A$12:$A$617, 0), 3)))))</f>
        <v>2</v>
      </c>
      <c r="K99" s="10" t="str">
        <f>IF('Round 2'!$A$4="Complete", "Complete", IF(J99="N/A", "N/A", IF(J99="No Transfer", J99, IF(INDEX('Ballot Data'!$1:$1048576, MATCH($A99, 'Ballot Data'!$A:$A, 0), MATCH(J99, 'Ballot Data'!$A$3:$U$3, 0))="", "Exhausted", INDEX('Ballot Data'!$1:$1048576, MATCH($A99, 'Ballot Data'!$A:$A, 0), MATCH(J99, 'Ballot Data'!$A$3:$U$3, 0))))))</f>
        <v>Franklin Civantos</v>
      </c>
      <c r="L99" s="15">
        <f t="shared" ref="L99:L130" si="21">IF(J99="No Transfer", G99, IF(OR(K99="Exhausted", K99="N/A"), "N/A", J99))</f>
        <v>2</v>
      </c>
      <c r="M99" t="str">
        <f>IF(L99="Complete", L99, IF(L99="N/A", "N/A", INDEX('Ballot Data'!$1:$1048576, MATCH($A99, 'Ballot Data'!$A:$A, 0), MATCH(L99, 'Ballot Data'!$A$3:$T$3, 0))))</f>
        <v>Franklin Civantos</v>
      </c>
      <c r="N99" t="str">
        <f>IF(L99="N/A", "N/A", IF(M99='Round 3'!$A$10, "Elected", IF(M99='Round 3'!$A$7, "Excluded", IF('Round 3'!$A$4="Complete", "Complete", "Viable"))))</f>
        <v>Elected</v>
      </c>
      <c r="O99" s="21" t="str">
        <f>IF('Round 3'!$A$4="Complete", "Complete", IF(N99="N/A", "N/A", IF(N99="Viable", "No Transfer", IF(N99="Excluded", INDEX('Round 3'!$A$12:$M$617, MATCH($A99, 'Round 3'!$A$12:$A$617, 0), 3)))))</f>
        <v>Complete</v>
      </c>
      <c r="P99" s="10" t="str">
        <f>IF('Round 3'!$A$4="Complete", "Complete", IF(O99="N/A", "N/A", IF(O99="No Transfer", O99, IF(INDEX('Ballot Data'!$1:$1048576, MATCH($A99, 'Ballot Data'!$A:$A, 0), MATCH(O99, 'Ballot Data'!$A$3:$U$3, 0))="", "Exhausted", INDEX('Ballot Data'!$1:$1048576, MATCH($A99, 'Ballot Data'!$A:$A, 0), MATCH(O99, 'Ballot Data'!$A$3:$U$3, 0))))))</f>
        <v>Complete</v>
      </c>
      <c r="Q99" s="15" t="str">
        <f t="shared" si="13"/>
        <v>Complete</v>
      </c>
      <c r="R99" t="str">
        <f>IF(Q99="Complete", Q99, IF(Q99="N/A", "N/A", INDEX('Ballot Data'!$1:$1048576, MATCH($A99, 'Ballot Data'!$A:$A, 0), MATCH(Q99, 'Ballot Data'!$A$3:$T$3, 0))))</f>
        <v>Complete</v>
      </c>
      <c r="S99" t="str">
        <f>IF(Q99="N/A", "N/A", IF(R99='Round 4'!$A$10, "Elected", IF(R99='Round 4'!$A$7, "Excluded", IF('Round 4'!$A$4="Complete", "Complete", "Viable"))))</f>
        <v>Complete</v>
      </c>
      <c r="T99" s="21" t="str">
        <f>IF('Round 4'!$A$4="Complete", "Complete", IF(S99="N/A", "N/A", IF(S99="Viable", "No Transfer", IF(S99="Excluded", INDEX('Round 4'!$A$12:$M$617, MATCH($A99, 'Round 4'!$A$12:$A$617, 0), 3)))))</f>
        <v>Complete</v>
      </c>
      <c r="U99" s="10" t="str">
        <f>IF('Round 4'!$A$4="Complete", "Complete", IF(T99="N/A", "N/A", IF(T99="No Transfer", T99, IF(INDEX('Ballot Data'!$1:$1048576, MATCH($A99, 'Ballot Data'!$A:$A, 0), MATCH(T99, 'Ballot Data'!$A$3:$U$3, 0))="", "Exhausted", INDEX('Ballot Data'!$1:$1048576, MATCH($A99, 'Ballot Data'!$A:$A, 0), MATCH(T99, 'Ballot Data'!$A$3:$U$3, 0))))))</f>
        <v>Complete</v>
      </c>
      <c r="V99" s="15" t="str">
        <f t="shared" si="14"/>
        <v>Complete</v>
      </c>
      <c r="W99" t="str">
        <f>IF(V99="Complete", V99, IF(V99="N/A", "N/A", INDEX('Ballot Data'!$1:$1048576, MATCH($A99, 'Ballot Data'!$A:$A, 0), MATCH(V99, 'Ballot Data'!$A$3:$T$3, 0))))</f>
        <v>Complete</v>
      </c>
      <c r="X99" t="str">
        <f>IF(V99="N/A", "N/A", IF(W99='Round 5'!$A$10, "Elected", IF(W99='Round 5'!$A$7, "Excluded", IF('Round 5'!$A$4="Complete", "Complete", "Viable"))))</f>
        <v>Complete</v>
      </c>
      <c r="Y99" s="21" t="str">
        <f>IF('Round 5'!$A$4="Complete", "Complete", IF(X99="N/A", "N/A", IF(X99="Viable", "No Transfer", IF(X99="Excluded", INDEX('Round 5'!$A$12:$M$617, MATCH($A99, 'Round 5'!$A$12:$A$617, 0), 3)))))</f>
        <v>Complete</v>
      </c>
      <c r="Z99" s="10" t="str">
        <f>IF('Round 5'!$A$4="Complete", "Complete", IF(Y99="N/A", "N/A", IF(Y99="No Transfer", Y99, IF(INDEX('Ballot Data'!$1:$1048576, MATCH($A99, 'Ballot Data'!$A:$A, 0), MATCH(Y99, 'Ballot Data'!$A$3:$U$3, 0))="", "Exhausted", INDEX('Ballot Data'!$1:$1048576, MATCH($A99, 'Ballot Data'!$A:$A, 0), MATCH(Y99, 'Ballot Data'!$A$3:$U$3, 0))))))</f>
        <v>Complete</v>
      </c>
      <c r="AA99" s="15" t="str">
        <f t="shared" si="15"/>
        <v>Complete</v>
      </c>
      <c r="AB99" t="str">
        <f>IF(AA99="Complete", AA99, IF(AA99="N/A", "N/A", INDEX('Ballot Data'!$1:$1048576, MATCH($A99, 'Ballot Data'!$A:$A, 0), MATCH(AA99, 'Ballot Data'!$A$3:$T$3, 0))))</f>
        <v>Complete</v>
      </c>
      <c r="AC99" t="str">
        <f>IF(AA99="N/A", "N/A", IF(AB99='Round 6'!$A$10, "Elected", IF(AB99='Round 6'!$A$7, "Excluded", IF('Round 6'!$A$4="Complete", "Complete", "Viable"))))</f>
        <v>Complete</v>
      </c>
      <c r="AD99" s="21" t="str">
        <f>IF('Round 6'!$A$4="Complete", "Complete", IF(AC99="N/A", "N/A", IF(AC99="Viable", "No Transfer", IF(AC99="Excluded", INDEX('Round 6'!$A$12:$M$617, MATCH($A99, 'Round 6'!$A$12:$A$617, 0), 3)))))</f>
        <v>Complete</v>
      </c>
      <c r="AE99" s="10" t="str">
        <f>IF('Round 6'!$A$4="Complete", "Complete", IF(AD99="N/A", "N/A", IF(AD99="No Transfer", AD99, IF(INDEX('Ballot Data'!$1:$1048576, MATCH($A99, 'Ballot Data'!$A:$A, 0), MATCH(AD99, 'Ballot Data'!$A$3:$U$3, 0))="", "Exhausted", INDEX('Ballot Data'!$1:$1048576, MATCH($A99, 'Ballot Data'!$A:$A, 0), MATCH(AD99, 'Ballot Data'!$A$3:$U$3, 0))))))</f>
        <v>Complete</v>
      </c>
      <c r="AF99" s="15" t="str">
        <f t="shared" si="16"/>
        <v>Complete</v>
      </c>
      <c r="AG99" t="str">
        <f>IF(AF99="Complete", AF99, IF(AF99="N/A", "N/A", INDEX('Ballot Data'!$1:$1048576, MATCH($A99, 'Ballot Data'!$A:$A, 0), MATCH(AF99, 'Ballot Data'!$A$3:$T$3, 0))))</f>
        <v>Complete</v>
      </c>
      <c r="AH99" t="str">
        <f>IF(AF99="N/A", "N/A", IF(AG99='Round 7'!$A$10, "Elected", IF(AG99='Round 7'!$A$7, "Excluded", IF('Round 7'!$A$4="Complete", "Complete", "Viable"))))</f>
        <v>Complete</v>
      </c>
      <c r="AI99" s="21" t="str">
        <f>IF('Round 7'!$A$4="Complete", "Complete", IF(AH99="N/A", "N/A", IF(AH99="Viable", "No Transfer", IF(AH99="Excluded", INDEX('Round 7'!$A$12:$M$617, MATCH($A99, 'Round 7'!$A$12:$A$617, 0), 3)))))</f>
        <v>Complete</v>
      </c>
      <c r="AJ99" s="10" t="str">
        <f>IF('Round 7'!$A$4="Complete", "Complete", IF(AI99="N/A", "N/A", IF(AI99="No Transfer", AI99, IF(INDEX('Ballot Data'!$1:$1048576, MATCH($A99, 'Ballot Data'!$A:$A, 0), MATCH(AI99, 'Ballot Data'!$A$3:$U$3, 0))="", "Exhausted", INDEX('Ballot Data'!$1:$1048576, MATCH($A99, 'Ballot Data'!$A:$A, 0), MATCH(AI99, 'Ballot Data'!$A$3:$U$3, 0))))))</f>
        <v>Complete</v>
      </c>
      <c r="AK99" s="15" t="str">
        <f t="shared" si="17"/>
        <v>Complete</v>
      </c>
      <c r="AL99" t="str">
        <f>IF(AK99="Complete", AK99, IF(AK99="N/A", "N/A", INDEX('Ballot Data'!$1:$1048576, MATCH($A99, 'Ballot Data'!$A:$A, 0), MATCH(AK99, 'Ballot Data'!$A$3:$T$3, 0))))</f>
        <v>Complete</v>
      </c>
      <c r="AM99" t="str">
        <f>IF(AK99="N/A", "N/A", IF(AL99='Round 8'!$A$10, "Elected", IF(AL99='Round 8'!$A$7, "Excluded", IF('Round 8'!$A$4="Complete", "Complete", "Viable"))))</f>
        <v>Complete</v>
      </c>
      <c r="AN99" s="21" t="str">
        <f>IF('Round 8'!$A$4="Complete", "Complete", IF(AM99="N/A", "N/A", IF(AM99="Viable", "No Transfer", IF(AM99="Excluded", INDEX('Round 8'!$A$12:$M$617, MATCH($A99, 'Round 8'!$A$12:$A$617, 0), 3)))))</f>
        <v>Complete</v>
      </c>
      <c r="AO99" s="10" t="str">
        <f>IF('Round 8'!$A$4="Complete", "Complete", IF(AN99="N/A", "N/A", IF(AN99="No Transfer", AN99, IF(INDEX('Ballot Data'!$1:$1048576, MATCH($A99, 'Ballot Data'!$A:$A, 0), MATCH(AN99, 'Ballot Data'!$A$3:$U$3, 0))="", "Exhausted", INDEX('Ballot Data'!$1:$1048576, MATCH($A99, 'Ballot Data'!$A:$A, 0), MATCH(AN99, 'Ballot Data'!$A$3:$U$3, 0))))))</f>
        <v>Complete</v>
      </c>
      <c r="AP99" s="15" t="str">
        <f t="shared" si="18"/>
        <v>Complete</v>
      </c>
      <c r="AQ99" t="str">
        <f>IF(AP99="Complete", AP99, IF(AP99="N/A", "N/A", INDEX('Ballot Data'!$1:$1048576, MATCH($A99, 'Ballot Data'!$A:$A, 0), MATCH(AP99, 'Ballot Data'!$A$3:$T$3, 0))))</f>
        <v>Complete</v>
      </c>
      <c r="AR99" t="str">
        <f>IF(AP99="N/A", "N/A", IF(AQ99='Round 9'!$A$10, "Elected", IF(AQ99='Round 9'!$A$7, "Excluded", IF('Round 9'!$A$4="Complete", "Complete", "Viable"))))</f>
        <v>Complete</v>
      </c>
      <c r="AS99" s="21" t="str">
        <f>IF('Round 9'!$A$4="Complete", "Complete", IF(AR99="N/A", "N/A", IF(AR99="Viable", "No Transfer", IF(AR99="Excluded", INDEX('Round 9'!$A$12:$M$617, MATCH($A99, 'Round 9'!$A$12:$A$617, 0), 3)))))</f>
        <v>Complete</v>
      </c>
      <c r="AT99" s="10" t="str">
        <f>IF('Round 9'!$A$4="Complete", "Complete", IF(AS99="N/A", "N/A", IF(AS99="No Transfer", AS99, IF(INDEX('Ballot Data'!$1:$1048576, MATCH($A99, 'Ballot Data'!$A:$A, 0), MATCH(AS99, 'Ballot Data'!$A$3:$U$3, 0))="", "Exhausted", INDEX('Ballot Data'!$1:$1048576, MATCH($A99, 'Ballot Data'!$A:$A, 0), MATCH(AS99, 'Ballot Data'!$A$3:$U$3, 0))))))</f>
        <v>Complete</v>
      </c>
      <c r="AU99" s="15" t="str">
        <f t="shared" si="19"/>
        <v>Complete</v>
      </c>
      <c r="AV99" t="str">
        <f>IF(AU99="Complete", AU99, IF(AU99="N/A", "N/A", INDEX('Ballot Data'!$1:$1048576, MATCH($A99, 'Ballot Data'!$A:$A, 0), MATCH(AU99, 'Ballot Data'!$A$3:$T$3, 0))))</f>
        <v>Complete</v>
      </c>
      <c r="AW99" t="str">
        <f>IF(AU99="N/A", "N/A", IF(AV99='Round 10'!$A$10, "Elected", IF(AV99='Round 10'!$A$7, "Excluded", IF('Round 10'!$A$4="Complete", "Complete", "Viable"))))</f>
        <v>Complete</v>
      </c>
      <c r="AX99" s="21" t="str">
        <f>IF('Round 10'!$A$4="Complete", "Complete", IF(AW99="N/A", "N/A", IF(AW99="Viable", "No Transfer", IF(AW99="Excluded", INDEX('Round 10'!$A$12:$M$617, MATCH($A99, 'Round 10'!$A$12:$A$617, 0), 3)))))</f>
        <v>Complete</v>
      </c>
      <c r="AY99" s="10" t="str">
        <f>IF('Round 10'!$A$4="Complete", "Complete", IF(AX99="N/A", "N/A", IF(AX99="No Transfer", AX99, IF(INDEX('Ballot Data'!$1:$1048576, MATCH($A99, 'Ballot Data'!$A:$A, 0), MATCH(AX99, 'Ballot Data'!$A$3:$U$3, 0))="", "Exhausted", INDEX('Ballot Data'!$1:$1048576, MATCH($A99, 'Ballot Data'!$A:$A, 0), MATCH(AX99, 'Ballot Data'!$A$3:$U$3, 0))))))</f>
        <v>Complete</v>
      </c>
    </row>
    <row r="100" spans="1:51" x14ac:dyDescent="0.25">
      <c r="A100">
        <f>'Ballot Data'!A101</f>
        <v>82</v>
      </c>
      <c r="B100">
        <v>1</v>
      </c>
      <c r="C100" t="str">
        <f>INDEX('Ballot Data'!$1:$1048576, MATCH($A100, 'Ballot Data'!$A:$A, 0), MATCH(B100, 'Ballot Data'!$A$3:$T$3, 0))</f>
        <v>Will Danon</v>
      </c>
      <c r="D100" t="str">
        <f>IF(C100='Round 1'!$A$10, "Elected", IF(C100='Round 1'!$A$7, "Excluded", IF('Round 1'!$A$4="Complete", "Complete", "Viable")))</f>
        <v>Viable</v>
      </c>
      <c r="E100" s="21" t="str">
        <f>IF('Round 1'!$A$4="Complete", "Complete", IF(D100="N/A", "N/A", IF(D100="Viable", "No Transfer", IF(D100="Excluded", INDEX('Round 1'!$A$12:$M$617, MATCH($A100, 'Round 1'!$A$12:$A$617, 0), 3)))))</f>
        <v>No Transfer</v>
      </c>
      <c r="F100" s="10" t="str">
        <f>IF('Round 1'!$A$4="Complete", "Complete", IF(E100="N/A", "N/A", IF(E100="No Transfer", E100, IF(INDEX('Ballot Data'!$1:$1048576, MATCH($A100, 'Ballot Data'!$A:$A, 0), MATCH(E100, 'Ballot Data'!$A$3:$U$3, 0))="", "Exhausted", INDEX('Ballot Data'!$1:$1048576, MATCH($A100, 'Ballot Data'!$A:$A, 0), MATCH(E100, 'Ballot Data'!$A$3:$U$3, 0))))))</f>
        <v>No Transfer</v>
      </c>
      <c r="G100" s="15">
        <f t="shared" si="20"/>
        <v>1</v>
      </c>
      <c r="H100" t="str">
        <f>IF(G100="Complete", G100, IF(G100="N/A", "N/A", INDEX('Ballot Data'!$1:$1048576, MATCH($A100, 'Ballot Data'!$A:$A, 0), MATCH(G100, 'Ballot Data'!$A$3:$T$3, 0))))</f>
        <v>Will Danon</v>
      </c>
      <c r="I100" t="str">
        <f>IF(G100="N/A", "N/A", IF(H100='Round 2'!$A$10, "Elected", IF(H100='Round 2'!$A$7, "Excluded", IF('Round 2'!$A$4="Complete", "Complete", "Viable"))))</f>
        <v>Viable</v>
      </c>
      <c r="J100" s="21" t="str">
        <f>IF('Round 2'!$A$4="Complete", "Complete", IF(I100="N/A", "N/A", IF(I100="Viable", "No Transfer", IF(I100="Excluded", INDEX('Round 2'!$A$12:$M$617, MATCH($A100, 'Round 2'!$A$12:$A$617, 0), 3)))))</f>
        <v>No Transfer</v>
      </c>
      <c r="K100" s="10" t="str">
        <f>IF('Round 2'!$A$4="Complete", "Complete", IF(J100="N/A", "N/A", IF(J100="No Transfer", J100, IF(INDEX('Ballot Data'!$1:$1048576, MATCH($A100, 'Ballot Data'!$A:$A, 0), MATCH(J100, 'Ballot Data'!$A$3:$U$3, 0))="", "Exhausted", INDEX('Ballot Data'!$1:$1048576, MATCH($A100, 'Ballot Data'!$A:$A, 0), MATCH(J100, 'Ballot Data'!$A$3:$U$3, 0))))))</f>
        <v>No Transfer</v>
      </c>
      <c r="L100" s="15">
        <f t="shared" si="21"/>
        <v>1</v>
      </c>
      <c r="M100" t="str">
        <f>IF(L100="Complete", L100, IF(L100="N/A", "N/A", INDEX('Ballot Data'!$1:$1048576, MATCH($A100, 'Ballot Data'!$A:$A, 0), MATCH(L100, 'Ballot Data'!$A$3:$T$3, 0))))</f>
        <v>Will Danon</v>
      </c>
      <c r="N100" t="str">
        <f>IF(L100="N/A", "N/A", IF(M100='Round 3'!$A$10, "Elected", IF(M100='Round 3'!$A$7, "Excluded", IF('Round 3'!$A$4="Complete", "Complete", "Viable"))))</f>
        <v>Complete</v>
      </c>
      <c r="O100" s="21" t="str">
        <f>IF('Round 3'!$A$4="Complete", "Complete", IF(N100="N/A", "N/A", IF(N100="Viable", "No Transfer", IF(N100="Excluded", INDEX('Round 3'!$A$12:$M$617, MATCH($A100, 'Round 3'!$A$12:$A$617, 0), 3)))))</f>
        <v>Complete</v>
      </c>
      <c r="P100" s="10" t="str">
        <f>IF('Round 3'!$A$4="Complete", "Complete", IF(O100="N/A", "N/A", IF(O100="No Transfer", O100, IF(INDEX('Ballot Data'!$1:$1048576, MATCH($A100, 'Ballot Data'!$A:$A, 0), MATCH(O100, 'Ballot Data'!$A$3:$U$3, 0))="", "Exhausted", INDEX('Ballot Data'!$1:$1048576, MATCH($A100, 'Ballot Data'!$A:$A, 0), MATCH(O100, 'Ballot Data'!$A$3:$U$3, 0))))))</f>
        <v>Complete</v>
      </c>
      <c r="Q100" s="15" t="str">
        <f t="shared" si="13"/>
        <v>Complete</v>
      </c>
      <c r="R100" t="str">
        <f>IF(Q100="Complete", Q100, IF(Q100="N/A", "N/A", INDEX('Ballot Data'!$1:$1048576, MATCH($A100, 'Ballot Data'!$A:$A, 0), MATCH(Q100, 'Ballot Data'!$A$3:$T$3, 0))))</f>
        <v>Complete</v>
      </c>
      <c r="S100" t="str">
        <f>IF(Q100="N/A", "N/A", IF(R100='Round 4'!$A$10, "Elected", IF(R100='Round 4'!$A$7, "Excluded", IF('Round 4'!$A$4="Complete", "Complete", "Viable"))))</f>
        <v>Complete</v>
      </c>
      <c r="T100" s="21" t="str">
        <f>IF('Round 4'!$A$4="Complete", "Complete", IF(S100="N/A", "N/A", IF(S100="Viable", "No Transfer", IF(S100="Excluded", INDEX('Round 4'!$A$12:$M$617, MATCH($A100, 'Round 4'!$A$12:$A$617, 0), 3)))))</f>
        <v>Complete</v>
      </c>
      <c r="U100" s="10" t="str">
        <f>IF('Round 4'!$A$4="Complete", "Complete", IF(T100="N/A", "N/A", IF(T100="No Transfer", T100, IF(INDEX('Ballot Data'!$1:$1048576, MATCH($A100, 'Ballot Data'!$A:$A, 0), MATCH(T100, 'Ballot Data'!$A$3:$U$3, 0))="", "Exhausted", INDEX('Ballot Data'!$1:$1048576, MATCH($A100, 'Ballot Data'!$A:$A, 0), MATCH(T100, 'Ballot Data'!$A$3:$U$3, 0))))))</f>
        <v>Complete</v>
      </c>
      <c r="V100" s="15" t="str">
        <f t="shared" si="14"/>
        <v>Complete</v>
      </c>
      <c r="W100" t="str">
        <f>IF(V100="Complete", V100, IF(V100="N/A", "N/A", INDEX('Ballot Data'!$1:$1048576, MATCH($A100, 'Ballot Data'!$A:$A, 0), MATCH(V100, 'Ballot Data'!$A$3:$T$3, 0))))</f>
        <v>Complete</v>
      </c>
      <c r="X100" t="str">
        <f>IF(V100="N/A", "N/A", IF(W100='Round 5'!$A$10, "Elected", IF(W100='Round 5'!$A$7, "Excluded", IF('Round 5'!$A$4="Complete", "Complete", "Viable"))))</f>
        <v>Complete</v>
      </c>
      <c r="Y100" s="21" t="str">
        <f>IF('Round 5'!$A$4="Complete", "Complete", IF(X100="N/A", "N/A", IF(X100="Viable", "No Transfer", IF(X100="Excluded", INDEX('Round 5'!$A$12:$M$617, MATCH($A100, 'Round 5'!$A$12:$A$617, 0), 3)))))</f>
        <v>Complete</v>
      </c>
      <c r="Z100" s="10" t="str">
        <f>IF('Round 5'!$A$4="Complete", "Complete", IF(Y100="N/A", "N/A", IF(Y100="No Transfer", Y100, IF(INDEX('Ballot Data'!$1:$1048576, MATCH($A100, 'Ballot Data'!$A:$A, 0), MATCH(Y100, 'Ballot Data'!$A$3:$U$3, 0))="", "Exhausted", INDEX('Ballot Data'!$1:$1048576, MATCH($A100, 'Ballot Data'!$A:$A, 0), MATCH(Y100, 'Ballot Data'!$A$3:$U$3, 0))))))</f>
        <v>Complete</v>
      </c>
      <c r="AA100" s="15" t="str">
        <f t="shared" si="15"/>
        <v>Complete</v>
      </c>
      <c r="AB100" t="str">
        <f>IF(AA100="Complete", AA100, IF(AA100="N/A", "N/A", INDEX('Ballot Data'!$1:$1048576, MATCH($A100, 'Ballot Data'!$A:$A, 0), MATCH(AA100, 'Ballot Data'!$A$3:$T$3, 0))))</f>
        <v>Complete</v>
      </c>
      <c r="AC100" t="str">
        <f>IF(AA100="N/A", "N/A", IF(AB100='Round 6'!$A$10, "Elected", IF(AB100='Round 6'!$A$7, "Excluded", IF('Round 6'!$A$4="Complete", "Complete", "Viable"))))</f>
        <v>Complete</v>
      </c>
      <c r="AD100" s="21" t="str">
        <f>IF('Round 6'!$A$4="Complete", "Complete", IF(AC100="N/A", "N/A", IF(AC100="Viable", "No Transfer", IF(AC100="Excluded", INDEX('Round 6'!$A$12:$M$617, MATCH($A100, 'Round 6'!$A$12:$A$617, 0), 3)))))</f>
        <v>Complete</v>
      </c>
      <c r="AE100" s="10" t="str">
        <f>IF('Round 6'!$A$4="Complete", "Complete", IF(AD100="N/A", "N/A", IF(AD100="No Transfer", AD100, IF(INDEX('Ballot Data'!$1:$1048576, MATCH($A100, 'Ballot Data'!$A:$A, 0), MATCH(AD100, 'Ballot Data'!$A$3:$U$3, 0))="", "Exhausted", INDEX('Ballot Data'!$1:$1048576, MATCH($A100, 'Ballot Data'!$A:$A, 0), MATCH(AD100, 'Ballot Data'!$A$3:$U$3, 0))))))</f>
        <v>Complete</v>
      </c>
      <c r="AF100" s="15" t="str">
        <f t="shared" si="16"/>
        <v>Complete</v>
      </c>
      <c r="AG100" t="str">
        <f>IF(AF100="Complete", AF100, IF(AF100="N/A", "N/A", INDEX('Ballot Data'!$1:$1048576, MATCH($A100, 'Ballot Data'!$A:$A, 0), MATCH(AF100, 'Ballot Data'!$A$3:$T$3, 0))))</f>
        <v>Complete</v>
      </c>
      <c r="AH100" t="str">
        <f>IF(AF100="N/A", "N/A", IF(AG100='Round 7'!$A$10, "Elected", IF(AG100='Round 7'!$A$7, "Excluded", IF('Round 7'!$A$4="Complete", "Complete", "Viable"))))</f>
        <v>Complete</v>
      </c>
      <c r="AI100" s="21" t="str">
        <f>IF('Round 7'!$A$4="Complete", "Complete", IF(AH100="N/A", "N/A", IF(AH100="Viable", "No Transfer", IF(AH100="Excluded", INDEX('Round 7'!$A$12:$M$617, MATCH($A100, 'Round 7'!$A$12:$A$617, 0), 3)))))</f>
        <v>Complete</v>
      </c>
      <c r="AJ100" s="10" t="str">
        <f>IF('Round 7'!$A$4="Complete", "Complete", IF(AI100="N/A", "N/A", IF(AI100="No Transfer", AI100, IF(INDEX('Ballot Data'!$1:$1048576, MATCH($A100, 'Ballot Data'!$A:$A, 0), MATCH(AI100, 'Ballot Data'!$A$3:$U$3, 0))="", "Exhausted", INDEX('Ballot Data'!$1:$1048576, MATCH($A100, 'Ballot Data'!$A:$A, 0), MATCH(AI100, 'Ballot Data'!$A$3:$U$3, 0))))))</f>
        <v>Complete</v>
      </c>
      <c r="AK100" s="15" t="str">
        <f t="shared" si="17"/>
        <v>Complete</v>
      </c>
      <c r="AL100" t="str">
        <f>IF(AK100="Complete", AK100, IF(AK100="N/A", "N/A", INDEX('Ballot Data'!$1:$1048576, MATCH($A100, 'Ballot Data'!$A:$A, 0), MATCH(AK100, 'Ballot Data'!$A$3:$T$3, 0))))</f>
        <v>Complete</v>
      </c>
      <c r="AM100" t="str">
        <f>IF(AK100="N/A", "N/A", IF(AL100='Round 8'!$A$10, "Elected", IF(AL100='Round 8'!$A$7, "Excluded", IF('Round 8'!$A$4="Complete", "Complete", "Viable"))))</f>
        <v>Complete</v>
      </c>
      <c r="AN100" s="21" t="str">
        <f>IF('Round 8'!$A$4="Complete", "Complete", IF(AM100="N/A", "N/A", IF(AM100="Viable", "No Transfer", IF(AM100="Excluded", INDEX('Round 8'!$A$12:$M$617, MATCH($A100, 'Round 8'!$A$12:$A$617, 0), 3)))))</f>
        <v>Complete</v>
      </c>
      <c r="AO100" s="10" t="str">
        <f>IF('Round 8'!$A$4="Complete", "Complete", IF(AN100="N/A", "N/A", IF(AN100="No Transfer", AN100, IF(INDEX('Ballot Data'!$1:$1048576, MATCH($A100, 'Ballot Data'!$A:$A, 0), MATCH(AN100, 'Ballot Data'!$A$3:$U$3, 0))="", "Exhausted", INDEX('Ballot Data'!$1:$1048576, MATCH($A100, 'Ballot Data'!$A:$A, 0), MATCH(AN100, 'Ballot Data'!$A$3:$U$3, 0))))))</f>
        <v>Complete</v>
      </c>
      <c r="AP100" s="15" t="str">
        <f t="shared" si="18"/>
        <v>Complete</v>
      </c>
      <c r="AQ100" t="str">
        <f>IF(AP100="Complete", AP100, IF(AP100="N/A", "N/A", INDEX('Ballot Data'!$1:$1048576, MATCH($A100, 'Ballot Data'!$A:$A, 0), MATCH(AP100, 'Ballot Data'!$A$3:$T$3, 0))))</f>
        <v>Complete</v>
      </c>
      <c r="AR100" t="str">
        <f>IF(AP100="N/A", "N/A", IF(AQ100='Round 9'!$A$10, "Elected", IF(AQ100='Round 9'!$A$7, "Excluded", IF('Round 9'!$A$4="Complete", "Complete", "Viable"))))</f>
        <v>Complete</v>
      </c>
      <c r="AS100" s="21" t="str">
        <f>IF('Round 9'!$A$4="Complete", "Complete", IF(AR100="N/A", "N/A", IF(AR100="Viable", "No Transfer", IF(AR100="Excluded", INDEX('Round 9'!$A$12:$M$617, MATCH($A100, 'Round 9'!$A$12:$A$617, 0), 3)))))</f>
        <v>Complete</v>
      </c>
      <c r="AT100" s="10" t="str">
        <f>IF('Round 9'!$A$4="Complete", "Complete", IF(AS100="N/A", "N/A", IF(AS100="No Transfer", AS100, IF(INDEX('Ballot Data'!$1:$1048576, MATCH($A100, 'Ballot Data'!$A:$A, 0), MATCH(AS100, 'Ballot Data'!$A$3:$U$3, 0))="", "Exhausted", INDEX('Ballot Data'!$1:$1048576, MATCH($A100, 'Ballot Data'!$A:$A, 0), MATCH(AS100, 'Ballot Data'!$A$3:$U$3, 0))))))</f>
        <v>Complete</v>
      </c>
      <c r="AU100" s="15" t="str">
        <f t="shared" si="19"/>
        <v>Complete</v>
      </c>
      <c r="AV100" t="str">
        <f>IF(AU100="Complete", AU100, IF(AU100="N/A", "N/A", INDEX('Ballot Data'!$1:$1048576, MATCH($A100, 'Ballot Data'!$A:$A, 0), MATCH(AU100, 'Ballot Data'!$A$3:$T$3, 0))))</f>
        <v>Complete</v>
      </c>
      <c r="AW100" t="str">
        <f>IF(AU100="N/A", "N/A", IF(AV100='Round 10'!$A$10, "Elected", IF(AV100='Round 10'!$A$7, "Excluded", IF('Round 10'!$A$4="Complete", "Complete", "Viable"))))</f>
        <v>Complete</v>
      </c>
      <c r="AX100" s="21" t="str">
        <f>IF('Round 10'!$A$4="Complete", "Complete", IF(AW100="N/A", "N/A", IF(AW100="Viable", "No Transfer", IF(AW100="Excluded", INDEX('Round 10'!$A$12:$M$617, MATCH($A100, 'Round 10'!$A$12:$A$617, 0), 3)))))</f>
        <v>Complete</v>
      </c>
      <c r="AY100" s="10" t="str">
        <f>IF('Round 10'!$A$4="Complete", "Complete", IF(AX100="N/A", "N/A", IF(AX100="No Transfer", AX100, IF(INDEX('Ballot Data'!$1:$1048576, MATCH($A100, 'Ballot Data'!$A:$A, 0), MATCH(AX100, 'Ballot Data'!$A$3:$U$3, 0))="", "Exhausted", INDEX('Ballot Data'!$1:$1048576, MATCH($A100, 'Ballot Data'!$A:$A, 0), MATCH(AX100, 'Ballot Data'!$A$3:$U$3, 0))))))</f>
        <v>Complete</v>
      </c>
    </row>
    <row r="101" spans="1:51" x14ac:dyDescent="0.25">
      <c r="A101">
        <f>'Ballot Data'!A102</f>
        <v>312</v>
      </c>
      <c r="B101">
        <v>1</v>
      </c>
      <c r="C101" t="str">
        <f>INDEX('Ballot Data'!$1:$1048576, MATCH($A101, 'Ballot Data'!$A:$A, 0), MATCH(B101, 'Ballot Data'!$A$3:$T$3, 0))</f>
        <v>Will Danon</v>
      </c>
      <c r="D101" t="str">
        <f>IF(C101='Round 1'!$A$10, "Elected", IF(C101='Round 1'!$A$7, "Excluded", IF('Round 1'!$A$4="Complete", "Complete", "Viable")))</f>
        <v>Viable</v>
      </c>
      <c r="E101" s="21" t="str">
        <f>IF('Round 1'!$A$4="Complete", "Complete", IF(D101="N/A", "N/A", IF(D101="Viable", "No Transfer", IF(D101="Excluded", INDEX('Round 1'!$A$12:$M$617, MATCH($A101, 'Round 1'!$A$12:$A$617, 0), 3)))))</f>
        <v>No Transfer</v>
      </c>
      <c r="F101" s="10" t="str">
        <f>IF('Round 1'!$A$4="Complete", "Complete", IF(E101="N/A", "N/A", IF(E101="No Transfer", E101, IF(INDEX('Ballot Data'!$1:$1048576, MATCH($A101, 'Ballot Data'!$A:$A, 0), MATCH(E101, 'Ballot Data'!$A$3:$U$3, 0))="", "Exhausted", INDEX('Ballot Data'!$1:$1048576, MATCH($A101, 'Ballot Data'!$A:$A, 0), MATCH(E101, 'Ballot Data'!$A$3:$U$3, 0))))))</f>
        <v>No Transfer</v>
      </c>
      <c r="G101" s="15">
        <f t="shared" si="20"/>
        <v>1</v>
      </c>
      <c r="H101" t="str">
        <f>IF(G101="Complete", G101, IF(G101="N/A", "N/A", INDEX('Ballot Data'!$1:$1048576, MATCH($A101, 'Ballot Data'!$A:$A, 0), MATCH(G101, 'Ballot Data'!$A$3:$T$3, 0))))</f>
        <v>Will Danon</v>
      </c>
      <c r="I101" t="str">
        <f>IF(G101="N/A", "N/A", IF(H101='Round 2'!$A$10, "Elected", IF(H101='Round 2'!$A$7, "Excluded", IF('Round 2'!$A$4="Complete", "Complete", "Viable"))))</f>
        <v>Viable</v>
      </c>
      <c r="J101" s="21" t="str">
        <f>IF('Round 2'!$A$4="Complete", "Complete", IF(I101="N/A", "N/A", IF(I101="Viable", "No Transfer", IF(I101="Excluded", INDEX('Round 2'!$A$12:$M$617, MATCH($A101, 'Round 2'!$A$12:$A$617, 0), 3)))))</f>
        <v>No Transfer</v>
      </c>
      <c r="K101" s="10" t="str">
        <f>IF('Round 2'!$A$4="Complete", "Complete", IF(J101="N/A", "N/A", IF(J101="No Transfer", J101, IF(INDEX('Ballot Data'!$1:$1048576, MATCH($A101, 'Ballot Data'!$A:$A, 0), MATCH(J101, 'Ballot Data'!$A$3:$U$3, 0))="", "Exhausted", INDEX('Ballot Data'!$1:$1048576, MATCH($A101, 'Ballot Data'!$A:$A, 0), MATCH(J101, 'Ballot Data'!$A$3:$U$3, 0))))))</f>
        <v>No Transfer</v>
      </c>
      <c r="L101" s="15">
        <f t="shared" si="21"/>
        <v>1</v>
      </c>
      <c r="M101" t="str">
        <f>IF(L101="Complete", L101, IF(L101="N/A", "N/A", INDEX('Ballot Data'!$1:$1048576, MATCH($A101, 'Ballot Data'!$A:$A, 0), MATCH(L101, 'Ballot Data'!$A$3:$T$3, 0))))</f>
        <v>Will Danon</v>
      </c>
      <c r="N101" t="str">
        <f>IF(L101="N/A", "N/A", IF(M101='Round 3'!$A$10, "Elected", IF(M101='Round 3'!$A$7, "Excluded", IF('Round 3'!$A$4="Complete", "Complete", "Viable"))))</f>
        <v>Complete</v>
      </c>
      <c r="O101" s="21" t="str">
        <f>IF('Round 3'!$A$4="Complete", "Complete", IF(N101="N/A", "N/A", IF(N101="Viable", "No Transfer", IF(N101="Excluded", INDEX('Round 3'!$A$12:$M$617, MATCH($A101, 'Round 3'!$A$12:$A$617, 0), 3)))))</f>
        <v>Complete</v>
      </c>
      <c r="P101" s="10" t="str">
        <f>IF('Round 3'!$A$4="Complete", "Complete", IF(O101="N/A", "N/A", IF(O101="No Transfer", O101, IF(INDEX('Ballot Data'!$1:$1048576, MATCH($A101, 'Ballot Data'!$A:$A, 0), MATCH(O101, 'Ballot Data'!$A$3:$U$3, 0))="", "Exhausted", INDEX('Ballot Data'!$1:$1048576, MATCH($A101, 'Ballot Data'!$A:$A, 0), MATCH(O101, 'Ballot Data'!$A$3:$U$3, 0))))))</f>
        <v>Complete</v>
      </c>
      <c r="Q101" s="15" t="str">
        <f t="shared" si="13"/>
        <v>Complete</v>
      </c>
      <c r="R101" t="str">
        <f>IF(Q101="Complete", Q101, IF(Q101="N/A", "N/A", INDEX('Ballot Data'!$1:$1048576, MATCH($A101, 'Ballot Data'!$A:$A, 0), MATCH(Q101, 'Ballot Data'!$A$3:$T$3, 0))))</f>
        <v>Complete</v>
      </c>
      <c r="S101" t="str">
        <f>IF(Q101="N/A", "N/A", IF(R101='Round 4'!$A$10, "Elected", IF(R101='Round 4'!$A$7, "Excluded", IF('Round 4'!$A$4="Complete", "Complete", "Viable"))))</f>
        <v>Complete</v>
      </c>
      <c r="T101" s="21" t="str">
        <f>IF('Round 4'!$A$4="Complete", "Complete", IF(S101="N/A", "N/A", IF(S101="Viable", "No Transfer", IF(S101="Excluded", INDEX('Round 4'!$A$12:$M$617, MATCH($A101, 'Round 4'!$A$12:$A$617, 0), 3)))))</f>
        <v>Complete</v>
      </c>
      <c r="U101" s="10" t="str">
        <f>IF('Round 4'!$A$4="Complete", "Complete", IF(T101="N/A", "N/A", IF(T101="No Transfer", T101, IF(INDEX('Ballot Data'!$1:$1048576, MATCH($A101, 'Ballot Data'!$A:$A, 0), MATCH(T101, 'Ballot Data'!$A$3:$U$3, 0))="", "Exhausted", INDEX('Ballot Data'!$1:$1048576, MATCH($A101, 'Ballot Data'!$A:$A, 0), MATCH(T101, 'Ballot Data'!$A$3:$U$3, 0))))))</f>
        <v>Complete</v>
      </c>
      <c r="V101" s="15" t="str">
        <f t="shared" si="14"/>
        <v>Complete</v>
      </c>
      <c r="W101" t="str">
        <f>IF(V101="Complete", V101, IF(V101="N/A", "N/A", INDEX('Ballot Data'!$1:$1048576, MATCH($A101, 'Ballot Data'!$A:$A, 0), MATCH(V101, 'Ballot Data'!$A$3:$T$3, 0))))</f>
        <v>Complete</v>
      </c>
      <c r="X101" t="str">
        <f>IF(V101="N/A", "N/A", IF(W101='Round 5'!$A$10, "Elected", IF(W101='Round 5'!$A$7, "Excluded", IF('Round 5'!$A$4="Complete", "Complete", "Viable"))))</f>
        <v>Complete</v>
      </c>
      <c r="Y101" s="21" t="str">
        <f>IF('Round 5'!$A$4="Complete", "Complete", IF(X101="N/A", "N/A", IF(X101="Viable", "No Transfer", IF(X101="Excluded", INDEX('Round 5'!$A$12:$M$617, MATCH($A101, 'Round 5'!$A$12:$A$617, 0), 3)))))</f>
        <v>Complete</v>
      </c>
      <c r="Z101" s="10" t="str">
        <f>IF('Round 5'!$A$4="Complete", "Complete", IF(Y101="N/A", "N/A", IF(Y101="No Transfer", Y101, IF(INDEX('Ballot Data'!$1:$1048576, MATCH($A101, 'Ballot Data'!$A:$A, 0), MATCH(Y101, 'Ballot Data'!$A$3:$U$3, 0))="", "Exhausted", INDEX('Ballot Data'!$1:$1048576, MATCH($A101, 'Ballot Data'!$A:$A, 0), MATCH(Y101, 'Ballot Data'!$A$3:$U$3, 0))))))</f>
        <v>Complete</v>
      </c>
      <c r="AA101" s="15" t="str">
        <f t="shared" si="15"/>
        <v>Complete</v>
      </c>
      <c r="AB101" t="str">
        <f>IF(AA101="Complete", AA101, IF(AA101="N/A", "N/A", INDEX('Ballot Data'!$1:$1048576, MATCH($A101, 'Ballot Data'!$A:$A, 0), MATCH(AA101, 'Ballot Data'!$A$3:$T$3, 0))))</f>
        <v>Complete</v>
      </c>
      <c r="AC101" t="str">
        <f>IF(AA101="N/A", "N/A", IF(AB101='Round 6'!$A$10, "Elected", IF(AB101='Round 6'!$A$7, "Excluded", IF('Round 6'!$A$4="Complete", "Complete", "Viable"))))</f>
        <v>Complete</v>
      </c>
      <c r="AD101" s="21" t="str">
        <f>IF('Round 6'!$A$4="Complete", "Complete", IF(AC101="N/A", "N/A", IF(AC101="Viable", "No Transfer", IF(AC101="Excluded", INDEX('Round 6'!$A$12:$M$617, MATCH($A101, 'Round 6'!$A$12:$A$617, 0), 3)))))</f>
        <v>Complete</v>
      </c>
      <c r="AE101" s="10" t="str">
        <f>IF('Round 6'!$A$4="Complete", "Complete", IF(AD101="N/A", "N/A", IF(AD101="No Transfer", AD101, IF(INDEX('Ballot Data'!$1:$1048576, MATCH($A101, 'Ballot Data'!$A:$A, 0), MATCH(AD101, 'Ballot Data'!$A$3:$U$3, 0))="", "Exhausted", INDEX('Ballot Data'!$1:$1048576, MATCH($A101, 'Ballot Data'!$A:$A, 0), MATCH(AD101, 'Ballot Data'!$A$3:$U$3, 0))))))</f>
        <v>Complete</v>
      </c>
      <c r="AF101" s="15" t="str">
        <f t="shared" si="16"/>
        <v>Complete</v>
      </c>
      <c r="AG101" t="str">
        <f>IF(AF101="Complete", AF101, IF(AF101="N/A", "N/A", INDEX('Ballot Data'!$1:$1048576, MATCH($A101, 'Ballot Data'!$A:$A, 0), MATCH(AF101, 'Ballot Data'!$A$3:$T$3, 0))))</f>
        <v>Complete</v>
      </c>
      <c r="AH101" t="str">
        <f>IF(AF101="N/A", "N/A", IF(AG101='Round 7'!$A$10, "Elected", IF(AG101='Round 7'!$A$7, "Excluded", IF('Round 7'!$A$4="Complete", "Complete", "Viable"))))</f>
        <v>Complete</v>
      </c>
      <c r="AI101" s="21" t="str">
        <f>IF('Round 7'!$A$4="Complete", "Complete", IF(AH101="N/A", "N/A", IF(AH101="Viable", "No Transfer", IF(AH101="Excluded", INDEX('Round 7'!$A$12:$M$617, MATCH($A101, 'Round 7'!$A$12:$A$617, 0), 3)))))</f>
        <v>Complete</v>
      </c>
      <c r="AJ101" s="10" t="str">
        <f>IF('Round 7'!$A$4="Complete", "Complete", IF(AI101="N/A", "N/A", IF(AI101="No Transfer", AI101, IF(INDEX('Ballot Data'!$1:$1048576, MATCH($A101, 'Ballot Data'!$A:$A, 0), MATCH(AI101, 'Ballot Data'!$A$3:$U$3, 0))="", "Exhausted", INDEX('Ballot Data'!$1:$1048576, MATCH($A101, 'Ballot Data'!$A:$A, 0), MATCH(AI101, 'Ballot Data'!$A$3:$U$3, 0))))))</f>
        <v>Complete</v>
      </c>
      <c r="AK101" s="15" t="str">
        <f t="shared" si="17"/>
        <v>Complete</v>
      </c>
      <c r="AL101" t="str">
        <f>IF(AK101="Complete", AK101, IF(AK101="N/A", "N/A", INDEX('Ballot Data'!$1:$1048576, MATCH($A101, 'Ballot Data'!$A:$A, 0), MATCH(AK101, 'Ballot Data'!$A$3:$T$3, 0))))</f>
        <v>Complete</v>
      </c>
      <c r="AM101" t="str">
        <f>IF(AK101="N/A", "N/A", IF(AL101='Round 8'!$A$10, "Elected", IF(AL101='Round 8'!$A$7, "Excluded", IF('Round 8'!$A$4="Complete", "Complete", "Viable"))))</f>
        <v>Complete</v>
      </c>
      <c r="AN101" s="21" t="str">
        <f>IF('Round 8'!$A$4="Complete", "Complete", IF(AM101="N/A", "N/A", IF(AM101="Viable", "No Transfer", IF(AM101="Excluded", INDEX('Round 8'!$A$12:$M$617, MATCH($A101, 'Round 8'!$A$12:$A$617, 0), 3)))))</f>
        <v>Complete</v>
      </c>
      <c r="AO101" s="10" t="str">
        <f>IF('Round 8'!$A$4="Complete", "Complete", IF(AN101="N/A", "N/A", IF(AN101="No Transfer", AN101, IF(INDEX('Ballot Data'!$1:$1048576, MATCH($A101, 'Ballot Data'!$A:$A, 0), MATCH(AN101, 'Ballot Data'!$A$3:$U$3, 0))="", "Exhausted", INDEX('Ballot Data'!$1:$1048576, MATCH($A101, 'Ballot Data'!$A:$A, 0), MATCH(AN101, 'Ballot Data'!$A$3:$U$3, 0))))))</f>
        <v>Complete</v>
      </c>
      <c r="AP101" s="15" t="str">
        <f t="shared" si="18"/>
        <v>Complete</v>
      </c>
      <c r="AQ101" t="str">
        <f>IF(AP101="Complete", AP101, IF(AP101="N/A", "N/A", INDEX('Ballot Data'!$1:$1048576, MATCH($A101, 'Ballot Data'!$A:$A, 0), MATCH(AP101, 'Ballot Data'!$A$3:$T$3, 0))))</f>
        <v>Complete</v>
      </c>
      <c r="AR101" t="str">
        <f>IF(AP101="N/A", "N/A", IF(AQ101='Round 9'!$A$10, "Elected", IF(AQ101='Round 9'!$A$7, "Excluded", IF('Round 9'!$A$4="Complete", "Complete", "Viable"))))</f>
        <v>Complete</v>
      </c>
      <c r="AS101" s="21" t="str">
        <f>IF('Round 9'!$A$4="Complete", "Complete", IF(AR101="N/A", "N/A", IF(AR101="Viable", "No Transfer", IF(AR101="Excluded", INDEX('Round 9'!$A$12:$M$617, MATCH($A101, 'Round 9'!$A$12:$A$617, 0), 3)))))</f>
        <v>Complete</v>
      </c>
      <c r="AT101" s="10" t="str">
        <f>IF('Round 9'!$A$4="Complete", "Complete", IF(AS101="N/A", "N/A", IF(AS101="No Transfer", AS101, IF(INDEX('Ballot Data'!$1:$1048576, MATCH($A101, 'Ballot Data'!$A:$A, 0), MATCH(AS101, 'Ballot Data'!$A$3:$U$3, 0))="", "Exhausted", INDEX('Ballot Data'!$1:$1048576, MATCH($A101, 'Ballot Data'!$A:$A, 0), MATCH(AS101, 'Ballot Data'!$A$3:$U$3, 0))))))</f>
        <v>Complete</v>
      </c>
      <c r="AU101" s="15" t="str">
        <f t="shared" si="19"/>
        <v>Complete</v>
      </c>
      <c r="AV101" t="str">
        <f>IF(AU101="Complete", AU101, IF(AU101="N/A", "N/A", INDEX('Ballot Data'!$1:$1048576, MATCH($A101, 'Ballot Data'!$A:$A, 0), MATCH(AU101, 'Ballot Data'!$A$3:$T$3, 0))))</f>
        <v>Complete</v>
      </c>
      <c r="AW101" t="str">
        <f>IF(AU101="N/A", "N/A", IF(AV101='Round 10'!$A$10, "Elected", IF(AV101='Round 10'!$A$7, "Excluded", IF('Round 10'!$A$4="Complete", "Complete", "Viable"))))</f>
        <v>Complete</v>
      </c>
      <c r="AX101" s="21" t="str">
        <f>IF('Round 10'!$A$4="Complete", "Complete", IF(AW101="N/A", "N/A", IF(AW101="Viable", "No Transfer", IF(AW101="Excluded", INDEX('Round 10'!$A$12:$M$617, MATCH($A101, 'Round 10'!$A$12:$A$617, 0), 3)))))</f>
        <v>Complete</v>
      </c>
      <c r="AY101" s="10" t="str">
        <f>IF('Round 10'!$A$4="Complete", "Complete", IF(AX101="N/A", "N/A", IF(AX101="No Transfer", AX101, IF(INDEX('Ballot Data'!$1:$1048576, MATCH($A101, 'Ballot Data'!$A:$A, 0), MATCH(AX101, 'Ballot Data'!$A$3:$U$3, 0))="", "Exhausted", INDEX('Ballot Data'!$1:$1048576, MATCH($A101, 'Ballot Data'!$A:$A, 0), MATCH(AX101, 'Ballot Data'!$A$3:$U$3, 0))))))</f>
        <v>Complete</v>
      </c>
    </row>
    <row r="102" spans="1:51" x14ac:dyDescent="0.25">
      <c r="A102">
        <f>'Ballot Data'!A103</f>
        <v>143</v>
      </c>
      <c r="B102">
        <v>1</v>
      </c>
      <c r="C102" t="str">
        <f>INDEX('Ballot Data'!$1:$1048576, MATCH($A102, 'Ballot Data'!$A:$A, 0), MATCH(B102, 'Ballot Data'!$A$3:$T$3, 0))</f>
        <v>Debbie Ajagbe</v>
      </c>
      <c r="D102" t="str">
        <f>IF(C102='Round 1'!$A$10, "Elected", IF(C102='Round 1'!$A$7, "Excluded", IF('Round 1'!$A$4="Complete", "Complete", "Viable")))</f>
        <v>Excluded</v>
      </c>
      <c r="E102" s="21">
        <f>IF('Round 1'!$A$4="Complete", "Complete", IF(D102="N/A", "N/A", IF(D102="Viable", "No Transfer", IF(D102="Excluded", INDEX('Round 1'!$A$12:$M$617, MATCH($A102, 'Round 1'!$A$12:$A$617, 0), 3)))))</f>
        <v>2</v>
      </c>
      <c r="F102" s="10" t="str">
        <f>IF('Round 1'!$A$4="Complete", "Complete", IF(E102="N/A", "N/A", IF(E102="No Transfer", E102, IF(INDEX('Ballot Data'!$1:$1048576, MATCH($A102, 'Ballot Data'!$A:$A, 0), MATCH(E102, 'Ballot Data'!$A$3:$U$3, 0))="", "Exhausted", INDEX('Ballot Data'!$1:$1048576, MATCH($A102, 'Ballot Data'!$A:$A, 0), MATCH(E102, 'Ballot Data'!$A$3:$U$3, 0))))))</f>
        <v>Michael Sanchez</v>
      </c>
      <c r="G102" s="15">
        <f t="shared" si="20"/>
        <v>2</v>
      </c>
      <c r="H102" t="str">
        <f>IF(G102="Complete", G102, IF(G102="N/A", "N/A", INDEX('Ballot Data'!$1:$1048576, MATCH($A102, 'Ballot Data'!$A:$A, 0), MATCH(G102, 'Ballot Data'!$A$3:$T$3, 0))))</f>
        <v>Michael Sanchez</v>
      </c>
      <c r="I102" t="str">
        <f>IF(G102="N/A", "N/A", IF(H102='Round 2'!$A$10, "Elected", IF(H102='Round 2'!$A$7, "Excluded", IF('Round 2'!$A$4="Complete", "Complete", "Viable"))))</f>
        <v>Excluded</v>
      </c>
      <c r="J102" s="21">
        <f>IF('Round 2'!$A$4="Complete", "Complete", IF(I102="N/A", "N/A", IF(I102="Viable", "No Transfer", IF(I102="Excluded", INDEX('Round 2'!$A$12:$M$617, MATCH($A102, 'Round 2'!$A$12:$A$617, 0), 3)))))</f>
        <v>3</v>
      </c>
      <c r="K102" s="10" t="str">
        <f>IF('Round 2'!$A$4="Complete", "Complete", IF(J102="N/A", "N/A", IF(J102="No Transfer", J102, IF(INDEX('Ballot Data'!$1:$1048576, MATCH($A102, 'Ballot Data'!$A:$A, 0), MATCH(J102, 'Ballot Data'!$A$3:$U$3, 0))="", "Exhausted", INDEX('Ballot Data'!$1:$1048576, MATCH($A102, 'Ballot Data'!$A:$A, 0), MATCH(J102, 'Ballot Data'!$A$3:$U$3, 0))))))</f>
        <v>Will Danon</v>
      </c>
      <c r="L102" s="15">
        <f t="shared" si="21"/>
        <v>3</v>
      </c>
      <c r="M102" t="str">
        <f>IF(L102="Complete", L102, IF(L102="N/A", "N/A", INDEX('Ballot Data'!$1:$1048576, MATCH($A102, 'Ballot Data'!$A:$A, 0), MATCH(L102, 'Ballot Data'!$A$3:$T$3, 0))))</f>
        <v>Will Danon</v>
      </c>
      <c r="N102" t="str">
        <f>IF(L102="N/A", "N/A", IF(M102='Round 3'!$A$10, "Elected", IF(M102='Round 3'!$A$7, "Excluded", IF('Round 3'!$A$4="Complete", "Complete", "Viable"))))</f>
        <v>Complete</v>
      </c>
      <c r="O102" s="21" t="str">
        <f>IF('Round 3'!$A$4="Complete", "Complete", IF(N102="N/A", "N/A", IF(N102="Viable", "No Transfer", IF(N102="Excluded", INDEX('Round 3'!$A$12:$M$617, MATCH($A102, 'Round 3'!$A$12:$A$617, 0), 3)))))</f>
        <v>Complete</v>
      </c>
      <c r="P102" s="10" t="str">
        <f>IF('Round 3'!$A$4="Complete", "Complete", IF(O102="N/A", "N/A", IF(O102="No Transfer", O102, IF(INDEX('Ballot Data'!$1:$1048576, MATCH($A102, 'Ballot Data'!$A:$A, 0), MATCH(O102, 'Ballot Data'!$A$3:$U$3, 0))="", "Exhausted", INDEX('Ballot Data'!$1:$1048576, MATCH($A102, 'Ballot Data'!$A:$A, 0), MATCH(O102, 'Ballot Data'!$A$3:$U$3, 0))))))</f>
        <v>Complete</v>
      </c>
      <c r="Q102" s="15" t="str">
        <f t="shared" si="13"/>
        <v>Complete</v>
      </c>
      <c r="R102" t="str">
        <f>IF(Q102="Complete", Q102, IF(Q102="N/A", "N/A", INDEX('Ballot Data'!$1:$1048576, MATCH($A102, 'Ballot Data'!$A:$A, 0), MATCH(Q102, 'Ballot Data'!$A$3:$T$3, 0))))</f>
        <v>Complete</v>
      </c>
      <c r="S102" t="str">
        <f>IF(Q102="N/A", "N/A", IF(R102='Round 4'!$A$10, "Elected", IF(R102='Round 4'!$A$7, "Excluded", IF('Round 4'!$A$4="Complete", "Complete", "Viable"))))</f>
        <v>Complete</v>
      </c>
      <c r="T102" s="21" t="str">
        <f>IF('Round 4'!$A$4="Complete", "Complete", IF(S102="N/A", "N/A", IF(S102="Viable", "No Transfer", IF(S102="Excluded", INDEX('Round 4'!$A$12:$M$617, MATCH($A102, 'Round 4'!$A$12:$A$617, 0), 3)))))</f>
        <v>Complete</v>
      </c>
      <c r="U102" s="10" t="str">
        <f>IF('Round 4'!$A$4="Complete", "Complete", IF(T102="N/A", "N/A", IF(T102="No Transfer", T102, IF(INDEX('Ballot Data'!$1:$1048576, MATCH($A102, 'Ballot Data'!$A:$A, 0), MATCH(T102, 'Ballot Data'!$A$3:$U$3, 0))="", "Exhausted", INDEX('Ballot Data'!$1:$1048576, MATCH($A102, 'Ballot Data'!$A:$A, 0), MATCH(T102, 'Ballot Data'!$A$3:$U$3, 0))))))</f>
        <v>Complete</v>
      </c>
      <c r="V102" s="15" t="str">
        <f t="shared" si="14"/>
        <v>Complete</v>
      </c>
      <c r="W102" t="str">
        <f>IF(V102="Complete", V102, IF(V102="N/A", "N/A", INDEX('Ballot Data'!$1:$1048576, MATCH($A102, 'Ballot Data'!$A:$A, 0), MATCH(V102, 'Ballot Data'!$A$3:$T$3, 0))))</f>
        <v>Complete</v>
      </c>
      <c r="X102" t="str">
        <f>IF(V102="N/A", "N/A", IF(W102='Round 5'!$A$10, "Elected", IF(W102='Round 5'!$A$7, "Excluded", IF('Round 5'!$A$4="Complete", "Complete", "Viable"))))</f>
        <v>Complete</v>
      </c>
      <c r="Y102" s="21" t="str">
        <f>IF('Round 5'!$A$4="Complete", "Complete", IF(X102="N/A", "N/A", IF(X102="Viable", "No Transfer", IF(X102="Excluded", INDEX('Round 5'!$A$12:$M$617, MATCH($A102, 'Round 5'!$A$12:$A$617, 0), 3)))))</f>
        <v>Complete</v>
      </c>
      <c r="Z102" s="10" t="str">
        <f>IF('Round 5'!$A$4="Complete", "Complete", IF(Y102="N/A", "N/A", IF(Y102="No Transfer", Y102, IF(INDEX('Ballot Data'!$1:$1048576, MATCH($A102, 'Ballot Data'!$A:$A, 0), MATCH(Y102, 'Ballot Data'!$A$3:$U$3, 0))="", "Exhausted", INDEX('Ballot Data'!$1:$1048576, MATCH($A102, 'Ballot Data'!$A:$A, 0), MATCH(Y102, 'Ballot Data'!$A$3:$U$3, 0))))))</f>
        <v>Complete</v>
      </c>
      <c r="AA102" s="15" t="str">
        <f t="shared" si="15"/>
        <v>Complete</v>
      </c>
      <c r="AB102" t="str">
        <f>IF(AA102="Complete", AA102, IF(AA102="N/A", "N/A", INDEX('Ballot Data'!$1:$1048576, MATCH($A102, 'Ballot Data'!$A:$A, 0), MATCH(AA102, 'Ballot Data'!$A$3:$T$3, 0))))</f>
        <v>Complete</v>
      </c>
      <c r="AC102" t="str">
        <f>IF(AA102="N/A", "N/A", IF(AB102='Round 6'!$A$10, "Elected", IF(AB102='Round 6'!$A$7, "Excluded", IF('Round 6'!$A$4="Complete", "Complete", "Viable"))))</f>
        <v>Complete</v>
      </c>
      <c r="AD102" s="21" t="str">
        <f>IF('Round 6'!$A$4="Complete", "Complete", IF(AC102="N/A", "N/A", IF(AC102="Viable", "No Transfer", IF(AC102="Excluded", INDEX('Round 6'!$A$12:$M$617, MATCH($A102, 'Round 6'!$A$12:$A$617, 0), 3)))))</f>
        <v>Complete</v>
      </c>
      <c r="AE102" s="10" t="str">
        <f>IF('Round 6'!$A$4="Complete", "Complete", IF(AD102="N/A", "N/A", IF(AD102="No Transfer", AD102, IF(INDEX('Ballot Data'!$1:$1048576, MATCH($A102, 'Ballot Data'!$A:$A, 0), MATCH(AD102, 'Ballot Data'!$A$3:$U$3, 0))="", "Exhausted", INDEX('Ballot Data'!$1:$1048576, MATCH($A102, 'Ballot Data'!$A:$A, 0), MATCH(AD102, 'Ballot Data'!$A$3:$U$3, 0))))))</f>
        <v>Complete</v>
      </c>
      <c r="AF102" s="15" t="str">
        <f t="shared" si="16"/>
        <v>Complete</v>
      </c>
      <c r="AG102" t="str">
        <f>IF(AF102="Complete", AF102, IF(AF102="N/A", "N/A", INDEX('Ballot Data'!$1:$1048576, MATCH($A102, 'Ballot Data'!$A:$A, 0), MATCH(AF102, 'Ballot Data'!$A$3:$T$3, 0))))</f>
        <v>Complete</v>
      </c>
      <c r="AH102" t="str">
        <f>IF(AF102="N/A", "N/A", IF(AG102='Round 7'!$A$10, "Elected", IF(AG102='Round 7'!$A$7, "Excluded", IF('Round 7'!$A$4="Complete", "Complete", "Viable"))))</f>
        <v>Complete</v>
      </c>
      <c r="AI102" s="21" t="str">
        <f>IF('Round 7'!$A$4="Complete", "Complete", IF(AH102="N/A", "N/A", IF(AH102="Viable", "No Transfer", IF(AH102="Excluded", INDEX('Round 7'!$A$12:$M$617, MATCH($A102, 'Round 7'!$A$12:$A$617, 0), 3)))))</f>
        <v>Complete</v>
      </c>
      <c r="AJ102" s="10" t="str">
        <f>IF('Round 7'!$A$4="Complete", "Complete", IF(AI102="N/A", "N/A", IF(AI102="No Transfer", AI102, IF(INDEX('Ballot Data'!$1:$1048576, MATCH($A102, 'Ballot Data'!$A:$A, 0), MATCH(AI102, 'Ballot Data'!$A$3:$U$3, 0))="", "Exhausted", INDEX('Ballot Data'!$1:$1048576, MATCH($A102, 'Ballot Data'!$A:$A, 0), MATCH(AI102, 'Ballot Data'!$A$3:$U$3, 0))))))</f>
        <v>Complete</v>
      </c>
      <c r="AK102" s="15" t="str">
        <f t="shared" si="17"/>
        <v>Complete</v>
      </c>
      <c r="AL102" t="str">
        <f>IF(AK102="Complete", AK102, IF(AK102="N/A", "N/A", INDEX('Ballot Data'!$1:$1048576, MATCH($A102, 'Ballot Data'!$A:$A, 0), MATCH(AK102, 'Ballot Data'!$A$3:$T$3, 0))))</f>
        <v>Complete</v>
      </c>
      <c r="AM102" t="str">
        <f>IF(AK102="N/A", "N/A", IF(AL102='Round 8'!$A$10, "Elected", IF(AL102='Round 8'!$A$7, "Excluded", IF('Round 8'!$A$4="Complete", "Complete", "Viable"))))</f>
        <v>Complete</v>
      </c>
      <c r="AN102" s="21" t="str">
        <f>IF('Round 8'!$A$4="Complete", "Complete", IF(AM102="N/A", "N/A", IF(AM102="Viable", "No Transfer", IF(AM102="Excluded", INDEX('Round 8'!$A$12:$M$617, MATCH($A102, 'Round 8'!$A$12:$A$617, 0), 3)))))</f>
        <v>Complete</v>
      </c>
      <c r="AO102" s="10" t="str">
        <f>IF('Round 8'!$A$4="Complete", "Complete", IF(AN102="N/A", "N/A", IF(AN102="No Transfer", AN102, IF(INDEX('Ballot Data'!$1:$1048576, MATCH($A102, 'Ballot Data'!$A:$A, 0), MATCH(AN102, 'Ballot Data'!$A$3:$U$3, 0))="", "Exhausted", INDEX('Ballot Data'!$1:$1048576, MATCH($A102, 'Ballot Data'!$A:$A, 0), MATCH(AN102, 'Ballot Data'!$A$3:$U$3, 0))))))</f>
        <v>Complete</v>
      </c>
      <c r="AP102" s="15" t="str">
        <f t="shared" si="18"/>
        <v>Complete</v>
      </c>
      <c r="AQ102" t="str">
        <f>IF(AP102="Complete", AP102, IF(AP102="N/A", "N/A", INDEX('Ballot Data'!$1:$1048576, MATCH($A102, 'Ballot Data'!$A:$A, 0), MATCH(AP102, 'Ballot Data'!$A$3:$T$3, 0))))</f>
        <v>Complete</v>
      </c>
      <c r="AR102" t="str">
        <f>IF(AP102="N/A", "N/A", IF(AQ102='Round 9'!$A$10, "Elected", IF(AQ102='Round 9'!$A$7, "Excluded", IF('Round 9'!$A$4="Complete", "Complete", "Viable"))))</f>
        <v>Complete</v>
      </c>
      <c r="AS102" s="21" t="str">
        <f>IF('Round 9'!$A$4="Complete", "Complete", IF(AR102="N/A", "N/A", IF(AR102="Viable", "No Transfer", IF(AR102="Excluded", INDEX('Round 9'!$A$12:$M$617, MATCH($A102, 'Round 9'!$A$12:$A$617, 0), 3)))))</f>
        <v>Complete</v>
      </c>
      <c r="AT102" s="10" t="str">
        <f>IF('Round 9'!$A$4="Complete", "Complete", IF(AS102="N/A", "N/A", IF(AS102="No Transfer", AS102, IF(INDEX('Ballot Data'!$1:$1048576, MATCH($A102, 'Ballot Data'!$A:$A, 0), MATCH(AS102, 'Ballot Data'!$A$3:$U$3, 0))="", "Exhausted", INDEX('Ballot Data'!$1:$1048576, MATCH($A102, 'Ballot Data'!$A:$A, 0), MATCH(AS102, 'Ballot Data'!$A$3:$U$3, 0))))))</f>
        <v>Complete</v>
      </c>
      <c r="AU102" s="15" t="str">
        <f t="shared" si="19"/>
        <v>Complete</v>
      </c>
      <c r="AV102" t="str">
        <f>IF(AU102="Complete", AU102, IF(AU102="N/A", "N/A", INDEX('Ballot Data'!$1:$1048576, MATCH($A102, 'Ballot Data'!$A:$A, 0), MATCH(AU102, 'Ballot Data'!$A$3:$T$3, 0))))</f>
        <v>Complete</v>
      </c>
      <c r="AW102" t="str">
        <f>IF(AU102="N/A", "N/A", IF(AV102='Round 10'!$A$10, "Elected", IF(AV102='Round 10'!$A$7, "Excluded", IF('Round 10'!$A$4="Complete", "Complete", "Viable"))))</f>
        <v>Complete</v>
      </c>
      <c r="AX102" s="21" t="str">
        <f>IF('Round 10'!$A$4="Complete", "Complete", IF(AW102="N/A", "N/A", IF(AW102="Viable", "No Transfer", IF(AW102="Excluded", INDEX('Round 10'!$A$12:$M$617, MATCH($A102, 'Round 10'!$A$12:$A$617, 0), 3)))))</f>
        <v>Complete</v>
      </c>
      <c r="AY102" s="10" t="str">
        <f>IF('Round 10'!$A$4="Complete", "Complete", IF(AX102="N/A", "N/A", IF(AX102="No Transfer", AX102, IF(INDEX('Ballot Data'!$1:$1048576, MATCH($A102, 'Ballot Data'!$A:$A, 0), MATCH(AX102, 'Ballot Data'!$A$3:$U$3, 0))="", "Exhausted", INDEX('Ballot Data'!$1:$1048576, MATCH($A102, 'Ballot Data'!$A:$A, 0), MATCH(AX102, 'Ballot Data'!$A$3:$U$3, 0))))))</f>
        <v>Complete</v>
      </c>
    </row>
    <row r="103" spans="1:51" x14ac:dyDescent="0.25">
      <c r="A103">
        <f>'Ballot Data'!A104</f>
        <v>15</v>
      </c>
      <c r="B103">
        <v>1</v>
      </c>
      <c r="C103" t="str">
        <f>INDEX('Ballot Data'!$1:$1048576, MATCH($A103, 'Ballot Data'!$A:$A, 0), MATCH(B103, 'Ballot Data'!$A$3:$T$3, 0))</f>
        <v>Michael Sanchez</v>
      </c>
      <c r="D103" t="str">
        <f>IF(C103='Round 1'!$A$10, "Elected", IF(C103='Round 1'!$A$7, "Excluded", IF('Round 1'!$A$4="Complete", "Complete", "Viable")))</f>
        <v>Viable</v>
      </c>
      <c r="E103" s="21" t="str">
        <f>IF('Round 1'!$A$4="Complete", "Complete", IF(D103="N/A", "N/A", IF(D103="Viable", "No Transfer", IF(D103="Excluded", INDEX('Round 1'!$A$12:$M$617, MATCH($A103, 'Round 1'!$A$12:$A$617, 0), 3)))))</f>
        <v>No Transfer</v>
      </c>
      <c r="F103" s="10" t="str">
        <f>IF('Round 1'!$A$4="Complete", "Complete", IF(E103="N/A", "N/A", IF(E103="No Transfer", E103, IF(INDEX('Ballot Data'!$1:$1048576, MATCH($A103, 'Ballot Data'!$A:$A, 0), MATCH(E103, 'Ballot Data'!$A$3:$U$3, 0))="", "Exhausted", INDEX('Ballot Data'!$1:$1048576, MATCH($A103, 'Ballot Data'!$A:$A, 0), MATCH(E103, 'Ballot Data'!$A$3:$U$3, 0))))))</f>
        <v>No Transfer</v>
      </c>
      <c r="G103" s="15">
        <f t="shared" si="20"/>
        <v>1</v>
      </c>
      <c r="H103" t="str">
        <f>IF(G103="Complete", G103, IF(G103="N/A", "N/A", INDEX('Ballot Data'!$1:$1048576, MATCH($A103, 'Ballot Data'!$A:$A, 0), MATCH(G103, 'Ballot Data'!$A$3:$T$3, 0))))</f>
        <v>Michael Sanchez</v>
      </c>
      <c r="I103" t="str">
        <f>IF(G103="N/A", "N/A", IF(H103='Round 2'!$A$10, "Elected", IF(H103='Round 2'!$A$7, "Excluded", IF('Round 2'!$A$4="Complete", "Complete", "Viable"))))</f>
        <v>Excluded</v>
      </c>
      <c r="J103" s="21">
        <f>IF('Round 2'!$A$4="Complete", "Complete", IF(I103="N/A", "N/A", IF(I103="Viable", "No Transfer", IF(I103="Excluded", INDEX('Round 2'!$A$12:$M$617, MATCH($A103, 'Round 2'!$A$12:$A$617, 0), 3)))))</f>
        <v>2</v>
      </c>
      <c r="K103" s="10" t="str">
        <f>IF('Round 2'!$A$4="Complete", "Complete", IF(J103="N/A", "N/A", IF(J103="No Transfer", J103, IF(INDEX('Ballot Data'!$1:$1048576, MATCH($A103, 'Ballot Data'!$A:$A, 0), MATCH(J103, 'Ballot Data'!$A$3:$U$3, 0))="", "Exhausted", INDEX('Ballot Data'!$1:$1048576, MATCH($A103, 'Ballot Data'!$A:$A, 0), MATCH(J103, 'Ballot Data'!$A$3:$U$3, 0))))))</f>
        <v>Franklin Civantos</v>
      </c>
      <c r="L103" s="15">
        <f t="shared" si="21"/>
        <v>2</v>
      </c>
      <c r="M103" t="str">
        <f>IF(L103="Complete", L103, IF(L103="N/A", "N/A", INDEX('Ballot Data'!$1:$1048576, MATCH($A103, 'Ballot Data'!$A:$A, 0), MATCH(L103, 'Ballot Data'!$A$3:$T$3, 0))))</f>
        <v>Franklin Civantos</v>
      </c>
      <c r="N103" t="str">
        <f>IF(L103="N/A", "N/A", IF(M103='Round 3'!$A$10, "Elected", IF(M103='Round 3'!$A$7, "Excluded", IF('Round 3'!$A$4="Complete", "Complete", "Viable"))))</f>
        <v>Elected</v>
      </c>
      <c r="O103" s="21" t="str">
        <f>IF('Round 3'!$A$4="Complete", "Complete", IF(N103="N/A", "N/A", IF(N103="Viable", "No Transfer", IF(N103="Excluded", INDEX('Round 3'!$A$12:$M$617, MATCH($A103, 'Round 3'!$A$12:$A$617, 0), 3)))))</f>
        <v>Complete</v>
      </c>
      <c r="P103" s="10" t="str">
        <f>IF('Round 3'!$A$4="Complete", "Complete", IF(O103="N/A", "N/A", IF(O103="No Transfer", O103, IF(INDEX('Ballot Data'!$1:$1048576, MATCH($A103, 'Ballot Data'!$A:$A, 0), MATCH(O103, 'Ballot Data'!$A$3:$U$3, 0))="", "Exhausted", INDEX('Ballot Data'!$1:$1048576, MATCH($A103, 'Ballot Data'!$A:$A, 0), MATCH(O103, 'Ballot Data'!$A$3:$U$3, 0))))))</f>
        <v>Complete</v>
      </c>
      <c r="Q103" s="15" t="str">
        <f t="shared" si="13"/>
        <v>Complete</v>
      </c>
      <c r="R103" t="str">
        <f>IF(Q103="Complete", Q103, IF(Q103="N/A", "N/A", INDEX('Ballot Data'!$1:$1048576, MATCH($A103, 'Ballot Data'!$A:$A, 0), MATCH(Q103, 'Ballot Data'!$A$3:$T$3, 0))))</f>
        <v>Complete</v>
      </c>
      <c r="S103" t="str">
        <f>IF(Q103="N/A", "N/A", IF(R103='Round 4'!$A$10, "Elected", IF(R103='Round 4'!$A$7, "Excluded", IF('Round 4'!$A$4="Complete", "Complete", "Viable"))))</f>
        <v>Complete</v>
      </c>
      <c r="T103" s="21" t="str">
        <f>IF('Round 4'!$A$4="Complete", "Complete", IF(S103="N/A", "N/A", IF(S103="Viable", "No Transfer", IF(S103="Excluded", INDEX('Round 4'!$A$12:$M$617, MATCH($A103, 'Round 4'!$A$12:$A$617, 0), 3)))))</f>
        <v>Complete</v>
      </c>
      <c r="U103" s="10" t="str">
        <f>IF('Round 4'!$A$4="Complete", "Complete", IF(T103="N/A", "N/A", IF(T103="No Transfer", T103, IF(INDEX('Ballot Data'!$1:$1048576, MATCH($A103, 'Ballot Data'!$A:$A, 0), MATCH(T103, 'Ballot Data'!$A$3:$U$3, 0))="", "Exhausted", INDEX('Ballot Data'!$1:$1048576, MATCH($A103, 'Ballot Data'!$A:$A, 0), MATCH(T103, 'Ballot Data'!$A$3:$U$3, 0))))))</f>
        <v>Complete</v>
      </c>
      <c r="V103" s="15" t="str">
        <f t="shared" si="14"/>
        <v>Complete</v>
      </c>
      <c r="W103" t="str">
        <f>IF(V103="Complete", V103, IF(V103="N/A", "N/A", INDEX('Ballot Data'!$1:$1048576, MATCH($A103, 'Ballot Data'!$A:$A, 0), MATCH(V103, 'Ballot Data'!$A$3:$T$3, 0))))</f>
        <v>Complete</v>
      </c>
      <c r="X103" t="str">
        <f>IF(V103="N/A", "N/A", IF(W103='Round 5'!$A$10, "Elected", IF(W103='Round 5'!$A$7, "Excluded", IF('Round 5'!$A$4="Complete", "Complete", "Viable"))))</f>
        <v>Complete</v>
      </c>
      <c r="Y103" s="21" t="str">
        <f>IF('Round 5'!$A$4="Complete", "Complete", IF(X103="N/A", "N/A", IF(X103="Viable", "No Transfer", IF(X103="Excluded", INDEX('Round 5'!$A$12:$M$617, MATCH($A103, 'Round 5'!$A$12:$A$617, 0), 3)))))</f>
        <v>Complete</v>
      </c>
      <c r="Z103" s="10" t="str">
        <f>IF('Round 5'!$A$4="Complete", "Complete", IF(Y103="N/A", "N/A", IF(Y103="No Transfer", Y103, IF(INDEX('Ballot Data'!$1:$1048576, MATCH($A103, 'Ballot Data'!$A:$A, 0), MATCH(Y103, 'Ballot Data'!$A$3:$U$3, 0))="", "Exhausted", INDEX('Ballot Data'!$1:$1048576, MATCH($A103, 'Ballot Data'!$A:$A, 0), MATCH(Y103, 'Ballot Data'!$A$3:$U$3, 0))))))</f>
        <v>Complete</v>
      </c>
      <c r="AA103" s="15" t="str">
        <f t="shared" si="15"/>
        <v>Complete</v>
      </c>
      <c r="AB103" t="str">
        <f>IF(AA103="Complete", AA103, IF(AA103="N/A", "N/A", INDEX('Ballot Data'!$1:$1048576, MATCH($A103, 'Ballot Data'!$A:$A, 0), MATCH(AA103, 'Ballot Data'!$A$3:$T$3, 0))))</f>
        <v>Complete</v>
      </c>
      <c r="AC103" t="str">
        <f>IF(AA103="N/A", "N/A", IF(AB103='Round 6'!$A$10, "Elected", IF(AB103='Round 6'!$A$7, "Excluded", IF('Round 6'!$A$4="Complete", "Complete", "Viable"))))</f>
        <v>Complete</v>
      </c>
      <c r="AD103" s="21" t="str">
        <f>IF('Round 6'!$A$4="Complete", "Complete", IF(AC103="N/A", "N/A", IF(AC103="Viable", "No Transfer", IF(AC103="Excluded", INDEX('Round 6'!$A$12:$M$617, MATCH($A103, 'Round 6'!$A$12:$A$617, 0), 3)))))</f>
        <v>Complete</v>
      </c>
      <c r="AE103" s="10" t="str">
        <f>IF('Round 6'!$A$4="Complete", "Complete", IF(AD103="N/A", "N/A", IF(AD103="No Transfer", AD103, IF(INDEX('Ballot Data'!$1:$1048576, MATCH($A103, 'Ballot Data'!$A:$A, 0), MATCH(AD103, 'Ballot Data'!$A$3:$U$3, 0))="", "Exhausted", INDEX('Ballot Data'!$1:$1048576, MATCH($A103, 'Ballot Data'!$A:$A, 0), MATCH(AD103, 'Ballot Data'!$A$3:$U$3, 0))))))</f>
        <v>Complete</v>
      </c>
      <c r="AF103" s="15" t="str">
        <f t="shared" si="16"/>
        <v>Complete</v>
      </c>
      <c r="AG103" t="str">
        <f>IF(AF103="Complete", AF103, IF(AF103="N/A", "N/A", INDEX('Ballot Data'!$1:$1048576, MATCH($A103, 'Ballot Data'!$A:$A, 0), MATCH(AF103, 'Ballot Data'!$A$3:$T$3, 0))))</f>
        <v>Complete</v>
      </c>
      <c r="AH103" t="str">
        <f>IF(AF103="N/A", "N/A", IF(AG103='Round 7'!$A$10, "Elected", IF(AG103='Round 7'!$A$7, "Excluded", IF('Round 7'!$A$4="Complete", "Complete", "Viable"))))</f>
        <v>Complete</v>
      </c>
      <c r="AI103" s="21" t="str">
        <f>IF('Round 7'!$A$4="Complete", "Complete", IF(AH103="N/A", "N/A", IF(AH103="Viable", "No Transfer", IF(AH103="Excluded", INDEX('Round 7'!$A$12:$M$617, MATCH($A103, 'Round 7'!$A$12:$A$617, 0), 3)))))</f>
        <v>Complete</v>
      </c>
      <c r="AJ103" s="10" t="str">
        <f>IF('Round 7'!$A$4="Complete", "Complete", IF(AI103="N/A", "N/A", IF(AI103="No Transfer", AI103, IF(INDEX('Ballot Data'!$1:$1048576, MATCH($A103, 'Ballot Data'!$A:$A, 0), MATCH(AI103, 'Ballot Data'!$A$3:$U$3, 0))="", "Exhausted", INDEX('Ballot Data'!$1:$1048576, MATCH($A103, 'Ballot Data'!$A:$A, 0), MATCH(AI103, 'Ballot Data'!$A$3:$U$3, 0))))))</f>
        <v>Complete</v>
      </c>
      <c r="AK103" s="15" t="str">
        <f t="shared" si="17"/>
        <v>Complete</v>
      </c>
      <c r="AL103" t="str">
        <f>IF(AK103="Complete", AK103, IF(AK103="N/A", "N/A", INDEX('Ballot Data'!$1:$1048576, MATCH($A103, 'Ballot Data'!$A:$A, 0), MATCH(AK103, 'Ballot Data'!$A$3:$T$3, 0))))</f>
        <v>Complete</v>
      </c>
      <c r="AM103" t="str">
        <f>IF(AK103="N/A", "N/A", IF(AL103='Round 8'!$A$10, "Elected", IF(AL103='Round 8'!$A$7, "Excluded", IF('Round 8'!$A$4="Complete", "Complete", "Viable"))))</f>
        <v>Complete</v>
      </c>
      <c r="AN103" s="21" t="str">
        <f>IF('Round 8'!$A$4="Complete", "Complete", IF(AM103="N/A", "N/A", IF(AM103="Viable", "No Transfer", IF(AM103="Excluded", INDEX('Round 8'!$A$12:$M$617, MATCH($A103, 'Round 8'!$A$12:$A$617, 0), 3)))))</f>
        <v>Complete</v>
      </c>
      <c r="AO103" s="10" t="str">
        <f>IF('Round 8'!$A$4="Complete", "Complete", IF(AN103="N/A", "N/A", IF(AN103="No Transfer", AN103, IF(INDEX('Ballot Data'!$1:$1048576, MATCH($A103, 'Ballot Data'!$A:$A, 0), MATCH(AN103, 'Ballot Data'!$A$3:$U$3, 0))="", "Exhausted", INDEX('Ballot Data'!$1:$1048576, MATCH($A103, 'Ballot Data'!$A:$A, 0), MATCH(AN103, 'Ballot Data'!$A$3:$U$3, 0))))))</f>
        <v>Complete</v>
      </c>
      <c r="AP103" s="15" t="str">
        <f t="shared" si="18"/>
        <v>Complete</v>
      </c>
      <c r="AQ103" t="str">
        <f>IF(AP103="Complete", AP103, IF(AP103="N/A", "N/A", INDEX('Ballot Data'!$1:$1048576, MATCH($A103, 'Ballot Data'!$A:$A, 0), MATCH(AP103, 'Ballot Data'!$A$3:$T$3, 0))))</f>
        <v>Complete</v>
      </c>
      <c r="AR103" t="str">
        <f>IF(AP103="N/A", "N/A", IF(AQ103='Round 9'!$A$10, "Elected", IF(AQ103='Round 9'!$A$7, "Excluded", IF('Round 9'!$A$4="Complete", "Complete", "Viable"))))</f>
        <v>Complete</v>
      </c>
      <c r="AS103" s="21" t="str">
        <f>IF('Round 9'!$A$4="Complete", "Complete", IF(AR103="N/A", "N/A", IF(AR103="Viable", "No Transfer", IF(AR103="Excluded", INDEX('Round 9'!$A$12:$M$617, MATCH($A103, 'Round 9'!$A$12:$A$617, 0), 3)))))</f>
        <v>Complete</v>
      </c>
      <c r="AT103" s="10" t="str">
        <f>IF('Round 9'!$A$4="Complete", "Complete", IF(AS103="N/A", "N/A", IF(AS103="No Transfer", AS103, IF(INDEX('Ballot Data'!$1:$1048576, MATCH($A103, 'Ballot Data'!$A:$A, 0), MATCH(AS103, 'Ballot Data'!$A$3:$U$3, 0))="", "Exhausted", INDEX('Ballot Data'!$1:$1048576, MATCH($A103, 'Ballot Data'!$A:$A, 0), MATCH(AS103, 'Ballot Data'!$A$3:$U$3, 0))))))</f>
        <v>Complete</v>
      </c>
      <c r="AU103" s="15" t="str">
        <f t="shared" si="19"/>
        <v>Complete</v>
      </c>
      <c r="AV103" t="str">
        <f>IF(AU103="Complete", AU103, IF(AU103="N/A", "N/A", INDEX('Ballot Data'!$1:$1048576, MATCH($A103, 'Ballot Data'!$A:$A, 0), MATCH(AU103, 'Ballot Data'!$A$3:$T$3, 0))))</f>
        <v>Complete</v>
      </c>
      <c r="AW103" t="str">
        <f>IF(AU103="N/A", "N/A", IF(AV103='Round 10'!$A$10, "Elected", IF(AV103='Round 10'!$A$7, "Excluded", IF('Round 10'!$A$4="Complete", "Complete", "Viable"))))</f>
        <v>Complete</v>
      </c>
      <c r="AX103" s="21" t="str">
        <f>IF('Round 10'!$A$4="Complete", "Complete", IF(AW103="N/A", "N/A", IF(AW103="Viable", "No Transfer", IF(AW103="Excluded", INDEX('Round 10'!$A$12:$M$617, MATCH($A103, 'Round 10'!$A$12:$A$617, 0), 3)))))</f>
        <v>Complete</v>
      </c>
      <c r="AY103" s="10" t="str">
        <f>IF('Round 10'!$A$4="Complete", "Complete", IF(AX103="N/A", "N/A", IF(AX103="No Transfer", AX103, IF(INDEX('Ballot Data'!$1:$1048576, MATCH($A103, 'Ballot Data'!$A:$A, 0), MATCH(AX103, 'Ballot Data'!$A$3:$U$3, 0))="", "Exhausted", INDEX('Ballot Data'!$1:$1048576, MATCH($A103, 'Ballot Data'!$A:$A, 0), MATCH(AX103, 'Ballot Data'!$A$3:$U$3, 0))))))</f>
        <v>Complete</v>
      </c>
    </row>
    <row r="104" spans="1:51" x14ac:dyDescent="0.25">
      <c r="A104">
        <f>'Ballot Data'!A105</f>
        <v>2</v>
      </c>
      <c r="B104">
        <v>1</v>
      </c>
      <c r="C104" t="str">
        <f>INDEX('Ballot Data'!$1:$1048576, MATCH($A104, 'Ballot Data'!$A:$A, 0), MATCH(B104, 'Ballot Data'!$A$3:$T$3, 0))</f>
        <v>Michael Sanchez</v>
      </c>
      <c r="D104" t="str">
        <f>IF(C104='Round 1'!$A$10, "Elected", IF(C104='Round 1'!$A$7, "Excluded", IF('Round 1'!$A$4="Complete", "Complete", "Viable")))</f>
        <v>Viable</v>
      </c>
      <c r="E104" s="21" t="str">
        <f>IF('Round 1'!$A$4="Complete", "Complete", IF(D104="N/A", "N/A", IF(D104="Viable", "No Transfer", IF(D104="Excluded", INDEX('Round 1'!$A$12:$M$617, MATCH($A104, 'Round 1'!$A$12:$A$617, 0), 3)))))</f>
        <v>No Transfer</v>
      </c>
      <c r="F104" s="10" t="str">
        <f>IF('Round 1'!$A$4="Complete", "Complete", IF(E104="N/A", "N/A", IF(E104="No Transfer", E104, IF(INDEX('Ballot Data'!$1:$1048576, MATCH($A104, 'Ballot Data'!$A:$A, 0), MATCH(E104, 'Ballot Data'!$A$3:$U$3, 0))="", "Exhausted", INDEX('Ballot Data'!$1:$1048576, MATCH($A104, 'Ballot Data'!$A:$A, 0), MATCH(E104, 'Ballot Data'!$A$3:$U$3, 0))))))</f>
        <v>No Transfer</v>
      </c>
      <c r="G104" s="15">
        <f t="shared" si="20"/>
        <v>1</v>
      </c>
      <c r="H104" t="str">
        <f>IF(G104="Complete", G104, IF(G104="N/A", "N/A", INDEX('Ballot Data'!$1:$1048576, MATCH($A104, 'Ballot Data'!$A:$A, 0), MATCH(G104, 'Ballot Data'!$A$3:$T$3, 0))))</f>
        <v>Michael Sanchez</v>
      </c>
      <c r="I104" t="str">
        <f>IF(G104="N/A", "N/A", IF(H104='Round 2'!$A$10, "Elected", IF(H104='Round 2'!$A$7, "Excluded", IF('Round 2'!$A$4="Complete", "Complete", "Viable"))))</f>
        <v>Excluded</v>
      </c>
      <c r="J104" s="21">
        <f>IF('Round 2'!$A$4="Complete", "Complete", IF(I104="N/A", "N/A", IF(I104="Viable", "No Transfer", IF(I104="Excluded", INDEX('Round 2'!$A$12:$M$617, MATCH($A104, 'Round 2'!$A$12:$A$617, 0), 3)))))</f>
        <v>2</v>
      </c>
      <c r="K104" s="10" t="str">
        <f>IF('Round 2'!$A$4="Complete", "Complete", IF(J104="N/A", "N/A", IF(J104="No Transfer", J104, IF(INDEX('Ballot Data'!$1:$1048576, MATCH($A104, 'Ballot Data'!$A:$A, 0), MATCH(J104, 'Ballot Data'!$A$3:$U$3, 0))="", "Exhausted", INDEX('Ballot Data'!$1:$1048576, MATCH($A104, 'Ballot Data'!$A:$A, 0), MATCH(J104, 'Ballot Data'!$A$3:$U$3, 0))))))</f>
        <v>Franklin Civantos</v>
      </c>
      <c r="L104" s="15">
        <f t="shared" si="21"/>
        <v>2</v>
      </c>
      <c r="M104" t="str">
        <f>IF(L104="Complete", L104, IF(L104="N/A", "N/A", INDEX('Ballot Data'!$1:$1048576, MATCH($A104, 'Ballot Data'!$A:$A, 0), MATCH(L104, 'Ballot Data'!$A$3:$T$3, 0))))</f>
        <v>Franklin Civantos</v>
      </c>
      <c r="N104" t="str">
        <f>IF(L104="N/A", "N/A", IF(M104='Round 3'!$A$10, "Elected", IF(M104='Round 3'!$A$7, "Excluded", IF('Round 3'!$A$4="Complete", "Complete", "Viable"))))</f>
        <v>Elected</v>
      </c>
      <c r="O104" s="21" t="str">
        <f>IF('Round 3'!$A$4="Complete", "Complete", IF(N104="N/A", "N/A", IF(N104="Viable", "No Transfer", IF(N104="Excluded", INDEX('Round 3'!$A$12:$M$617, MATCH($A104, 'Round 3'!$A$12:$A$617, 0), 3)))))</f>
        <v>Complete</v>
      </c>
      <c r="P104" s="10" t="str">
        <f>IF('Round 3'!$A$4="Complete", "Complete", IF(O104="N/A", "N/A", IF(O104="No Transfer", O104, IF(INDEX('Ballot Data'!$1:$1048576, MATCH($A104, 'Ballot Data'!$A:$A, 0), MATCH(O104, 'Ballot Data'!$A$3:$U$3, 0))="", "Exhausted", INDEX('Ballot Data'!$1:$1048576, MATCH($A104, 'Ballot Data'!$A:$A, 0), MATCH(O104, 'Ballot Data'!$A$3:$U$3, 0))))))</f>
        <v>Complete</v>
      </c>
      <c r="Q104" s="15" t="str">
        <f t="shared" si="13"/>
        <v>Complete</v>
      </c>
      <c r="R104" t="str">
        <f>IF(Q104="Complete", Q104, IF(Q104="N/A", "N/A", INDEX('Ballot Data'!$1:$1048576, MATCH($A104, 'Ballot Data'!$A:$A, 0), MATCH(Q104, 'Ballot Data'!$A$3:$T$3, 0))))</f>
        <v>Complete</v>
      </c>
      <c r="S104" t="str">
        <f>IF(Q104="N/A", "N/A", IF(R104='Round 4'!$A$10, "Elected", IF(R104='Round 4'!$A$7, "Excluded", IF('Round 4'!$A$4="Complete", "Complete", "Viable"))))</f>
        <v>Complete</v>
      </c>
      <c r="T104" s="21" t="str">
        <f>IF('Round 4'!$A$4="Complete", "Complete", IF(S104="N/A", "N/A", IF(S104="Viable", "No Transfer", IF(S104="Excluded", INDEX('Round 4'!$A$12:$M$617, MATCH($A104, 'Round 4'!$A$12:$A$617, 0), 3)))))</f>
        <v>Complete</v>
      </c>
      <c r="U104" s="10" t="str">
        <f>IF('Round 4'!$A$4="Complete", "Complete", IF(T104="N/A", "N/A", IF(T104="No Transfer", T104, IF(INDEX('Ballot Data'!$1:$1048576, MATCH($A104, 'Ballot Data'!$A:$A, 0), MATCH(T104, 'Ballot Data'!$A$3:$U$3, 0))="", "Exhausted", INDEX('Ballot Data'!$1:$1048576, MATCH($A104, 'Ballot Data'!$A:$A, 0), MATCH(T104, 'Ballot Data'!$A$3:$U$3, 0))))))</f>
        <v>Complete</v>
      </c>
      <c r="V104" s="15" t="str">
        <f t="shared" si="14"/>
        <v>Complete</v>
      </c>
      <c r="W104" t="str">
        <f>IF(V104="Complete", V104, IF(V104="N/A", "N/A", INDEX('Ballot Data'!$1:$1048576, MATCH($A104, 'Ballot Data'!$A:$A, 0), MATCH(V104, 'Ballot Data'!$A$3:$T$3, 0))))</f>
        <v>Complete</v>
      </c>
      <c r="X104" t="str">
        <f>IF(V104="N/A", "N/A", IF(W104='Round 5'!$A$10, "Elected", IF(W104='Round 5'!$A$7, "Excluded", IF('Round 5'!$A$4="Complete", "Complete", "Viable"))))</f>
        <v>Complete</v>
      </c>
      <c r="Y104" s="21" t="str">
        <f>IF('Round 5'!$A$4="Complete", "Complete", IF(X104="N/A", "N/A", IF(X104="Viable", "No Transfer", IF(X104="Excluded", INDEX('Round 5'!$A$12:$M$617, MATCH($A104, 'Round 5'!$A$12:$A$617, 0), 3)))))</f>
        <v>Complete</v>
      </c>
      <c r="Z104" s="10" t="str">
        <f>IF('Round 5'!$A$4="Complete", "Complete", IF(Y104="N/A", "N/A", IF(Y104="No Transfer", Y104, IF(INDEX('Ballot Data'!$1:$1048576, MATCH($A104, 'Ballot Data'!$A:$A, 0), MATCH(Y104, 'Ballot Data'!$A$3:$U$3, 0))="", "Exhausted", INDEX('Ballot Data'!$1:$1048576, MATCH($A104, 'Ballot Data'!$A:$A, 0), MATCH(Y104, 'Ballot Data'!$A$3:$U$3, 0))))))</f>
        <v>Complete</v>
      </c>
      <c r="AA104" s="15" t="str">
        <f t="shared" si="15"/>
        <v>Complete</v>
      </c>
      <c r="AB104" t="str">
        <f>IF(AA104="Complete", AA104, IF(AA104="N/A", "N/A", INDEX('Ballot Data'!$1:$1048576, MATCH($A104, 'Ballot Data'!$A:$A, 0), MATCH(AA104, 'Ballot Data'!$A$3:$T$3, 0))))</f>
        <v>Complete</v>
      </c>
      <c r="AC104" t="str">
        <f>IF(AA104="N/A", "N/A", IF(AB104='Round 6'!$A$10, "Elected", IF(AB104='Round 6'!$A$7, "Excluded", IF('Round 6'!$A$4="Complete", "Complete", "Viable"))))</f>
        <v>Complete</v>
      </c>
      <c r="AD104" s="21" t="str">
        <f>IF('Round 6'!$A$4="Complete", "Complete", IF(AC104="N/A", "N/A", IF(AC104="Viable", "No Transfer", IF(AC104="Excluded", INDEX('Round 6'!$A$12:$M$617, MATCH($A104, 'Round 6'!$A$12:$A$617, 0), 3)))))</f>
        <v>Complete</v>
      </c>
      <c r="AE104" s="10" t="str">
        <f>IF('Round 6'!$A$4="Complete", "Complete", IF(AD104="N/A", "N/A", IF(AD104="No Transfer", AD104, IF(INDEX('Ballot Data'!$1:$1048576, MATCH($A104, 'Ballot Data'!$A:$A, 0), MATCH(AD104, 'Ballot Data'!$A$3:$U$3, 0))="", "Exhausted", INDEX('Ballot Data'!$1:$1048576, MATCH($A104, 'Ballot Data'!$A:$A, 0), MATCH(AD104, 'Ballot Data'!$A$3:$U$3, 0))))))</f>
        <v>Complete</v>
      </c>
      <c r="AF104" s="15" t="str">
        <f t="shared" si="16"/>
        <v>Complete</v>
      </c>
      <c r="AG104" t="str">
        <f>IF(AF104="Complete", AF104, IF(AF104="N/A", "N/A", INDEX('Ballot Data'!$1:$1048576, MATCH($A104, 'Ballot Data'!$A:$A, 0), MATCH(AF104, 'Ballot Data'!$A$3:$T$3, 0))))</f>
        <v>Complete</v>
      </c>
      <c r="AH104" t="str">
        <f>IF(AF104="N/A", "N/A", IF(AG104='Round 7'!$A$10, "Elected", IF(AG104='Round 7'!$A$7, "Excluded", IF('Round 7'!$A$4="Complete", "Complete", "Viable"))))</f>
        <v>Complete</v>
      </c>
      <c r="AI104" s="21" t="str">
        <f>IF('Round 7'!$A$4="Complete", "Complete", IF(AH104="N/A", "N/A", IF(AH104="Viable", "No Transfer", IF(AH104="Excluded", INDEX('Round 7'!$A$12:$M$617, MATCH($A104, 'Round 7'!$A$12:$A$617, 0), 3)))))</f>
        <v>Complete</v>
      </c>
      <c r="AJ104" s="10" t="str">
        <f>IF('Round 7'!$A$4="Complete", "Complete", IF(AI104="N/A", "N/A", IF(AI104="No Transfer", AI104, IF(INDEX('Ballot Data'!$1:$1048576, MATCH($A104, 'Ballot Data'!$A:$A, 0), MATCH(AI104, 'Ballot Data'!$A$3:$U$3, 0))="", "Exhausted", INDEX('Ballot Data'!$1:$1048576, MATCH($A104, 'Ballot Data'!$A:$A, 0), MATCH(AI104, 'Ballot Data'!$A$3:$U$3, 0))))))</f>
        <v>Complete</v>
      </c>
      <c r="AK104" s="15" t="str">
        <f t="shared" si="17"/>
        <v>Complete</v>
      </c>
      <c r="AL104" t="str">
        <f>IF(AK104="Complete", AK104, IF(AK104="N/A", "N/A", INDEX('Ballot Data'!$1:$1048576, MATCH($A104, 'Ballot Data'!$A:$A, 0), MATCH(AK104, 'Ballot Data'!$A$3:$T$3, 0))))</f>
        <v>Complete</v>
      </c>
      <c r="AM104" t="str">
        <f>IF(AK104="N/A", "N/A", IF(AL104='Round 8'!$A$10, "Elected", IF(AL104='Round 8'!$A$7, "Excluded", IF('Round 8'!$A$4="Complete", "Complete", "Viable"))))</f>
        <v>Complete</v>
      </c>
      <c r="AN104" s="21" t="str">
        <f>IF('Round 8'!$A$4="Complete", "Complete", IF(AM104="N/A", "N/A", IF(AM104="Viable", "No Transfer", IF(AM104="Excluded", INDEX('Round 8'!$A$12:$M$617, MATCH($A104, 'Round 8'!$A$12:$A$617, 0), 3)))))</f>
        <v>Complete</v>
      </c>
      <c r="AO104" s="10" t="str">
        <f>IF('Round 8'!$A$4="Complete", "Complete", IF(AN104="N/A", "N/A", IF(AN104="No Transfer", AN104, IF(INDEX('Ballot Data'!$1:$1048576, MATCH($A104, 'Ballot Data'!$A:$A, 0), MATCH(AN104, 'Ballot Data'!$A$3:$U$3, 0))="", "Exhausted", INDEX('Ballot Data'!$1:$1048576, MATCH($A104, 'Ballot Data'!$A:$A, 0), MATCH(AN104, 'Ballot Data'!$A$3:$U$3, 0))))))</f>
        <v>Complete</v>
      </c>
      <c r="AP104" s="15" t="str">
        <f t="shared" si="18"/>
        <v>Complete</v>
      </c>
      <c r="AQ104" t="str">
        <f>IF(AP104="Complete", AP104, IF(AP104="N/A", "N/A", INDEX('Ballot Data'!$1:$1048576, MATCH($A104, 'Ballot Data'!$A:$A, 0), MATCH(AP104, 'Ballot Data'!$A$3:$T$3, 0))))</f>
        <v>Complete</v>
      </c>
      <c r="AR104" t="str">
        <f>IF(AP104="N/A", "N/A", IF(AQ104='Round 9'!$A$10, "Elected", IF(AQ104='Round 9'!$A$7, "Excluded", IF('Round 9'!$A$4="Complete", "Complete", "Viable"))))</f>
        <v>Complete</v>
      </c>
      <c r="AS104" s="21" t="str">
        <f>IF('Round 9'!$A$4="Complete", "Complete", IF(AR104="N/A", "N/A", IF(AR104="Viable", "No Transfer", IF(AR104="Excluded", INDEX('Round 9'!$A$12:$M$617, MATCH($A104, 'Round 9'!$A$12:$A$617, 0), 3)))))</f>
        <v>Complete</v>
      </c>
      <c r="AT104" s="10" t="str">
        <f>IF('Round 9'!$A$4="Complete", "Complete", IF(AS104="N/A", "N/A", IF(AS104="No Transfer", AS104, IF(INDEX('Ballot Data'!$1:$1048576, MATCH($A104, 'Ballot Data'!$A:$A, 0), MATCH(AS104, 'Ballot Data'!$A$3:$U$3, 0))="", "Exhausted", INDEX('Ballot Data'!$1:$1048576, MATCH($A104, 'Ballot Data'!$A:$A, 0), MATCH(AS104, 'Ballot Data'!$A$3:$U$3, 0))))))</f>
        <v>Complete</v>
      </c>
      <c r="AU104" s="15" t="str">
        <f t="shared" si="19"/>
        <v>Complete</v>
      </c>
      <c r="AV104" t="str">
        <f>IF(AU104="Complete", AU104, IF(AU104="N/A", "N/A", INDEX('Ballot Data'!$1:$1048576, MATCH($A104, 'Ballot Data'!$A:$A, 0), MATCH(AU104, 'Ballot Data'!$A$3:$T$3, 0))))</f>
        <v>Complete</v>
      </c>
      <c r="AW104" t="str">
        <f>IF(AU104="N/A", "N/A", IF(AV104='Round 10'!$A$10, "Elected", IF(AV104='Round 10'!$A$7, "Excluded", IF('Round 10'!$A$4="Complete", "Complete", "Viable"))))</f>
        <v>Complete</v>
      </c>
      <c r="AX104" s="21" t="str">
        <f>IF('Round 10'!$A$4="Complete", "Complete", IF(AW104="N/A", "N/A", IF(AW104="Viable", "No Transfer", IF(AW104="Excluded", INDEX('Round 10'!$A$12:$M$617, MATCH($A104, 'Round 10'!$A$12:$A$617, 0), 3)))))</f>
        <v>Complete</v>
      </c>
      <c r="AY104" s="10" t="str">
        <f>IF('Round 10'!$A$4="Complete", "Complete", IF(AX104="N/A", "N/A", IF(AX104="No Transfer", AX104, IF(INDEX('Ballot Data'!$1:$1048576, MATCH($A104, 'Ballot Data'!$A:$A, 0), MATCH(AX104, 'Ballot Data'!$A$3:$U$3, 0))="", "Exhausted", INDEX('Ballot Data'!$1:$1048576, MATCH($A104, 'Ballot Data'!$A:$A, 0), MATCH(AX104, 'Ballot Data'!$A$3:$U$3, 0))))))</f>
        <v>Complete</v>
      </c>
    </row>
    <row r="105" spans="1:51" x14ac:dyDescent="0.25">
      <c r="A105">
        <f>'Ballot Data'!A106</f>
        <v>364</v>
      </c>
      <c r="B105">
        <v>1</v>
      </c>
      <c r="C105" t="str">
        <f>INDEX('Ballot Data'!$1:$1048576, MATCH($A105, 'Ballot Data'!$A:$A, 0), MATCH(B105, 'Ballot Data'!$A$3:$T$3, 0))</f>
        <v>Franklin Civantos</v>
      </c>
      <c r="D105" t="str">
        <f>IF(C105='Round 1'!$A$10, "Elected", IF(C105='Round 1'!$A$7, "Excluded", IF('Round 1'!$A$4="Complete", "Complete", "Viable")))</f>
        <v>Viable</v>
      </c>
      <c r="E105" s="21" t="str">
        <f>IF('Round 1'!$A$4="Complete", "Complete", IF(D105="N/A", "N/A", IF(D105="Viable", "No Transfer", IF(D105="Excluded", INDEX('Round 1'!$A$12:$M$617, MATCH($A105, 'Round 1'!$A$12:$A$617, 0), 3)))))</f>
        <v>No Transfer</v>
      </c>
      <c r="F105" s="10" t="str">
        <f>IF('Round 1'!$A$4="Complete", "Complete", IF(E105="N/A", "N/A", IF(E105="No Transfer", E105, IF(INDEX('Ballot Data'!$1:$1048576, MATCH($A105, 'Ballot Data'!$A:$A, 0), MATCH(E105, 'Ballot Data'!$A$3:$U$3, 0))="", "Exhausted", INDEX('Ballot Data'!$1:$1048576, MATCH($A105, 'Ballot Data'!$A:$A, 0), MATCH(E105, 'Ballot Data'!$A$3:$U$3, 0))))))</f>
        <v>No Transfer</v>
      </c>
      <c r="G105" s="15">
        <f t="shared" si="20"/>
        <v>1</v>
      </c>
      <c r="H105" t="str">
        <f>IF(G105="Complete", G105, IF(G105="N/A", "N/A", INDEX('Ballot Data'!$1:$1048576, MATCH($A105, 'Ballot Data'!$A:$A, 0), MATCH(G105, 'Ballot Data'!$A$3:$T$3, 0))))</f>
        <v>Franklin Civantos</v>
      </c>
      <c r="I105" t="str">
        <f>IF(G105="N/A", "N/A", IF(H105='Round 2'!$A$10, "Elected", IF(H105='Round 2'!$A$7, "Excluded", IF('Round 2'!$A$4="Complete", "Complete", "Viable"))))</f>
        <v>Viable</v>
      </c>
      <c r="J105" s="21" t="str">
        <f>IF('Round 2'!$A$4="Complete", "Complete", IF(I105="N/A", "N/A", IF(I105="Viable", "No Transfer", IF(I105="Excluded", INDEX('Round 2'!$A$12:$M$617, MATCH($A105, 'Round 2'!$A$12:$A$617, 0), 3)))))</f>
        <v>No Transfer</v>
      </c>
      <c r="K105" s="10" t="str">
        <f>IF('Round 2'!$A$4="Complete", "Complete", IF(J105="N/A", "N/A", IF(J105="No Transfer", J105, IF(INDEX('Ballot Data'!$1:$1048576, MATCH($A105, 'Ballot Data'!$A:$A, 0), MATCH(J105, 'Ballot Data'!$A$3:$U$3, 0))="", "Exhausted", INDEX('Ballot Data'!$1:$1048576, MATCH($A105, 'Ballot Data'!$A:$A, 0), MATCH(J105, 'Ballot Data'!$A$3:$U$3, 0))))))</f>
        <v>No Transfer</v>
      </c>
      <c r="L105" s="15">
        <f t="shared" si="21"/>
        <v>1</v>
      </c>
      <c r="M105" t="str">
        <f>IF(L105="Complete", L105, IF(L105="N/A", "N/A", INDEX('Ballot Data'!$1:$1048576, MATCH($A105, 'Ballot Data'!$A:$A, 0), MATCH(L105, 'Ballot Data'!$A$3:$T$3, 0))))</f>
        <v>Franklin Civantos</v>
      </c>
      <c r="N105" t="str">
        <f>IF(L105="N/A", "N/A", IF(M105='Round 3'!$A$10, "Elected", IF(M105='Round 3'!$A$7, "Excluded", IF('Round 3'!$A$4="Complete", "Complete", "Viable"))))</f>
        <v>Elected</v>
      </c>
      <c r="O105" s="21" t="str">
        <f>IF('Round 3'!$A$4="Complete", "Complete", IF(N105="N/A", "N/A", IF(N105="Viable", "No Transfer", IF(N105="Excluded", INDEX('Round 3'!$A$12:$M$617, MATCH($A105, 'Round 3'!$A$12:$A$617, 0), 3)))))</f>
        <v>Complete</v>
      </c>
      <c r="P105" s="10" t="str">
        <f>IF('Round 3'!$A$4="Complete", "Complete", IF(O105="N/A", "N/A", IF(O105="No Transfer", O105, IF(INDEX('Ballot Data'!$1:$1048576, MATCH($A105, 'Ballot Data'!$A:$A, 0), MATCH(O105, 'Ballot Data'!$A$3:$U$3, 0))="", "Exhausted", INDEX('Ballot Data'!$1:$1048576, MATCH($A105, 'Ballot Data'!$A:$A, 0), MATCH(O105, 'Ballot Data'!$A$3:$U$3, 0))))))</f>
        <v>Complete</v>
      </c>
      <c r="Q105" s="15" t="str">
        <f t="shared" si="13"/>
        <v>Complete</v>
      </c>
      <c r="R105" t="str">
        <f>IF(Q105="Complete", Q105, IF(Q105="N/A", "N/A", INDEX('Ballot Data'!$1:$1048576, MATCH($A105, 'Ballot Data'!$A:$A, 0), MATCH(Q105, 'Ballot Data'!$A$3:$T$3, 0))))</f>
        <v>Complete</v>
      </c>
      <c r="S105" t="str">
        <f>IF(Q105="N/A", "N/A", IF(R105='Round 4'!$A$10, "Elected", IF(R105='Round 4'!$A$7, "Excluded", IF('Round 4'!$A$4="Complete", "Complete", "Viable"))))</f>
        <v>Complete</v>
      </c>
      <c r="T105" s="21" t="str">
        <f>IF('Round 4'!$A$4="Complete", "Complete", IF(S105="N/A", "N/A", IF(S105="Viable", "No Transfer", IF(S105="Excluded", INDEX('Round 4'!$A$12:$M$617, MATCH($A105, 'Round 4'!$A$12:$A$617, 0), 3)))))</f>
        <v>Complete</v>
      </c>
      <c r="U105" s="10" t="str">
        <f>IF('Round 4'!$A$4="Complete", "Complete", IF(T105="N/A", "N/A", IF(T105="No Transfer", T105, IF(INDEX('Ballot Data'!$1:$1048576, MATCH($A105, 'Ballot Data'!$A:$A, 0), MATCH(T105, 'Ballot Data'!$A$3:$U$3, 0))="", "Exhausted", INDEX('Ballot Data'!$1:$1048576, MATCH($A105, 'Ballot Data'!$A:$A, 0), MATCH(T105, 'Ballot Data'!$A$3:$U$3, 0))))))</f>
        <v>Complete</v>
      </c>
      <c r="V105" s="15" t="str">
        <f t="shared" si="14"/>
        <v>Complete</v>
      </c>
      <c r="W105" t="str">
        <f>IF(V105="Complete", V105, IF(V105="N/A", "N/A", INDEX('Ballot Data'!$1:$1048576, MATCH($A105, 'Ballot Data'!$A:$A, 0), MATCH(V105, 'Ballot Data'!$A$3:$T$3, 0))))</f>
        <v>Complete</v>
      </c>
      <c r="X105" t="str">
        <f>IF(V105="N/A", "N/A", IF(W105='Round 5'!$A$10, "Elected", IF(W105='Round 5'!$A$7, "Excluded", IF('Round 5'!$A$4="Complete", "Complete", "Viable"))))</f>
        <v>Complete</v>
      </c>
      <c r="Y105" s="21" t="str">
        <f>IF('Round 5'!$A$4="Complete", "Complete", IF(X105="N/A", "N/A", IF(X105="Viable", "No Transfer", IF(X105="Excluded", INDEX('Round 5'!$A$12:$M$617, MATCH($A105, 'Round 5'!$A$12:$A$617, 0), 3)))))</f>
        <v>Complete</v>
      </c>
      <c r="Z105" s="10" t="str">
        <f>IF('Round 5'!$A$4="Complete", "Complete", IF(Y105="N/A", "N/A", IF(Y105="No Transfer", Y105, IF(INDEX('Ballot Data'!$1:$1048576, MATCH($A105, 'Ballot Data'!$A:$A, 0), MATCH(Y105, 'Ballot Data'!$A$3:$U$3, 0))="", "Exhausted", INDEX('Ballot Data'!$1:$1048576, MATCH($A105, 'Ballot Data'!$A:$A, 0), MATCH(Y105, 'Ballot Data'!$A$3:$U$3, 0))))))</f>
        <v>Complete</v>
      </c>
      <c r="AA105" s="15" t="str">
        <f t="shared" si="15"/>
        <v>Complete</v>
      </c>
      <c r="AB105" t="str">
        <f>IF(AA105="Complete", AA105, IF(AA105="N/A", "N/A", INDEX('Ballot Data'!$1:$1048576, MATCH($A105, 'Ballot Data'!$A:$A, 0), MATCH(AA105, 'Ballot Data'!$A$3:$T$3, 0))))</f>
        <v>Complete</v>
      </c>
      <c r="AC105" t="str">
        <f>IF(AA105="N/A", "N/A", IF(AB105='Round 6'!$A$10, "Elected", IF(AB105='Round 6'!$A$7, "Excluded", IF('Round 6'!$A$4="Complete", "Complete", "Viable"))))</f>
        <v>Complete</v>
      </c>
      <c r="AD105" s="21" t="str">
        <f>IF('Round 6'!$A$4="Complete", "Complete", IF(AC105="N/A", "N/A", IF(AC105="Viable", "No Transfer", IF(AC105="Excluded", INDEX('Round 6'!$A$12:$M$617, MATCH($A105, 'Round 6'!$A$12:$A$617, 0), 3)))))</f>
        <v>Complete</v>
      </c>
      <c r="AE105" s="10" t="str">
        <f>IF('Round 6'!$A$4="Complete", "Complete", IF(AD105="N/A", "N/A", IF(AD105="No Transfer", AD105, IF(INDEX('Ballot Data'!$1:$1048576, MATCH($A105, 'Ballot Data'!$A:$A, 0), MATCH(AD105, 'Ballot Data'!$A$3:$U$3, 0))="", "Exhausted", INDEX('Ballot Data'!$1:$1048576, MATCH($A105, 'Ballot Data'!$A:$A, 0), MATCH(AD105, 'Ballot Data'!$A$3:$U$3, 0))))))</f>
        <v>Complete</v>
      </c>
      <c r="AF105" s="15" t="str">
        <f t="shared" si="16"/>
        <v>Complete</v>
      </c>
      <c r="AG105" t="str">
        <f>IF(AF105="Complete", AF105, IF(AF105="N/A", "N/A", INDEX('Ballot Data'!$1:$1048576, MATCH($A105, 'Ballot Data'!$A:$A, 0), MATCH(AF105, 'Ballot Data'!$A$3:$T$3, 0))))</f>
        <v>Complete</v>
      </c>
      <c r="AH105" t="str">
        <f>IF(AF105="N/A", "N/A", IF(AG105='Round 7'!$A$10, "Elected", IF(AG105='Round 7'!$A$7, "Excluded", IF('Round 7'!$A$4="Complete", "Complete", "Viable"))))</f>
        <v>Complete</v>
      </c>
      <c r="AI105" s="21" t="str">
        <f>IF('Round 7'!$A$4="Complete", "Complete", IF(AH105="N/A", "N/A", IF(AH105="Viable", "No Transfer", IF(AH105="Excluded", INDEX('Round 7'!$A$12:$M$617, MATCH($A105, 'Round 7'!$A$12:$A$617, 0), 3)))))</f>
        <v>Complete</v>
      </c>
      <c r="AJ105" s="10" t="str">
        <f>IF('Round 7'!$A$4="Complete", "Complete", IF(AI105="N/A", "N/A", IF(AI105="No Transfer", AI105, IF(INDEX('Ballot Data'!$1:$1048576, MATCH($A105, 'Ballot Data'!$A:$A, 0), MATCH(AI105, 'Ballot Data'!$A$3:$U$3, 0))="", "Exhausted", INDEX('Ballot Data'!$1:$1048576, MATCH($A105, 'Ballot Data'!$A:$A, 0), MATCH(AI105, 'Ballot Data'!$A$3:$U$3, 0))))))</f>
        <v>Complete</v>
      </c>
      <c r="AK105" s="15" t="str">
        <f t="shared" si="17"/>
        <v>Complete</v>
      </c>
      <c r="AL105" t="str">
        <f>IF(AK105="Complete", AK105, IF(AK105="N/A", "N/A", INDEX('Ballot Data'!$1:$1048576, MATCH($A105, 'Ballot Data'!$A:$A, 0), MATCH(AK105, 'Ballot Data'!$A$3:$T$3, 0))))</f>
        <v>Complete</v>
      </c>
      <c r="AM105" t="str">
        <f>IF(AK105="N/A", "N/A", IF(AL105='Round 8'!$A$10, "Elected", IF(AL105='Round 8'!$A$7, "Excluded", IF('Round 8'!$A$4="Complete", "Complete", "Viable"))))</f>
        <v>Complete</v>
      </c>
      <c r="AN105" s="21" t="str">
        <f>IF('Round 8'!$A$4="Complete", "Complete", IF(AM105="N/A", "N/A", IF(AM105="Viable", "No Transfer", IF(AM105="Excluded", INDEX('Round 8'!$A$12:$M$617, MATCH($A105, 'Round 8'!$A$12:$A$617, 0), 3)))))</f>
        <v>Complete</v>
      </c>
      <c r="AO105" s="10" t="str">
        <f>IF('Round 8'!$A$4="Complete", "Complete", IF(AN105="N/A", "N/A", IF(AN105="No Transfer", AN105, IF(INDEX('Ballot Data'!$1:$1048576, MATCH($A105, 'Ballot Data'!$A:$A, 0), MATCH(AN105, 'Ballot Data'!$A$3:$U$3, 0))="", "Exhausted", INDEX('Ballot Data'!$1:$1048576, MATCH($A105, 'Ballot Data'!$A:$A, 0), MATCH(AN105, 'Ballot Data'!$A$3:$U$3, 0))))))</f>
        <v>Complete</v>
      </c>
      <c r="AP105" s="15" t="str">
        <f t="shared" si="18"/>
        <v>Complete</v>
      </c>
      <c r="AQ105" t="str">
        <f>IF(AP105="Complete", AP105, IF(AP105="N/A", "N/A", INDEX('Ballot Data'!$1:$1048576, MATCH($A105, 'Ballot Data'!$A:$A, 0), MATCH(AP105, 'Ballot Data'!$A$3:$T$3, 0))))</f>
        <v>Complete</v>
      </c>
      <c r="AR105" t="str">
        <f>IF(AP105="N/A", "N/A", IF(AQ105='Round 9'!$A$10, "Elected", IF(AQ105='Round 9'!$A$7, "Excluded", IF('Round 9'!$A$4="Complete", "Complete", "Viable"))))</f>
        <v>Complete</v>
      </c>
      <c r="AS105" s="21" t="str">
        <f>IF('Round 9'!$A$4="Complete", "Complete", IF(AR105="N/A", "N/A", IF(AR105="Viable", "No Transfer", IF(AR105="Excluded", INDEX('Round 9'!$A$12:$M$617, MATCH($A105, 'Round 9'!$A$12:$A$617, 0), 3)))))</f>
        <v>Complete</v>
      </c>
      <c r="AT105" s="10" t="str">
        <f>IF('Round 9'!$A$4="Complete", "Complete", IF(AS105="N/A", "N/A", IF(AS105="No Transfer", AS105, IF(INDEX('Ballot Data'!$1:$1048576, MATCH($A105, 'Ballot Data'!$A:$A, 0), MATCH(AS105, 'Ballot Data'!$A$3:$U$3, 0))="", "Exhausted", INDEX('Ballot Data'!$1:$1048576, MATCH($A105, 'Ballot Data'!$A:$A, 0), MATCH(AS105, 'Ballot Data'!$A$3:$U$3, 0))))))</f>
        <v>Complete</v>
      </c>
      <c r="AU105" s="15" t="str">
        <f t="shared" si="19"/>
        <v>Complete</v>
      </c>
      <c r="AV105" t="str">
        <f>IF(AU105="Complete", AU105, IF(AU105="N/A", "N/A", INDEX('Ballot Data'!$1:$1048576, MATCH($A105, 'Ballot Data'!$A:$A, 0), MATCH(AU105, 'Ballot Data'!$A$3:$T$3, 0))))</f>
        <v>Complete</v>
      </c>
      <c r="AW105" t="str">
        <f>IF(AU105="N/A", "N/A", IF(AV105='Round 10'!$A$10, "Elected", IF(AV105='Round 10'!$A$7, "Excluded", IF('Round 10'!$A$4="Complete", "Complete", "Viable"))))</f>
        <v>Complete</v>
      </c>
      <c r="AX105" s="21" t="str">
        <f>IF('Round 10'!$A$4="Complete", "Complete", IF(AW105="N/A", "N/A", IF(AW105="Viable", "No Transfer", IF(AW105="Excluded", INDEX('Round 10'!$A$12:$M$617, MATCH($A105, 'Round 10'!$A$12:$A$617, 0), 3)))))</f>
        <v>Complete</v>
      </c>
      <c r="AY105" s="10" t="str">
        <f>IF('Round 10'!$A$4="Complete", "Complete", IF(AX105="N/A", "N/A", IF(AX105="No Transfer", AX105, IF(INDEX('Ballot Data'!$1:$1048576, MATCH($A105, 'Ballot Data'!$A:$A, 0), MATCH(AX105, 'Ballot Data'!$A$3:$U$3, 0))="", "Exhausted", INDEX('Ballot Data'!$1:$1048576, MATCH($A105, 'Ballot Data'!$A:$A, 0), MATCH(AX105, 'Ballot Data'!$A$3:$U$3, 0))))))</f>
        <v>Complete</v>
      </c>
    </row>
    <row r="106" spans="1:51" x14ac:dyDescent="0.25">
      <c r="A106">
        <f>'Ballot Data'!A107</f>
        <v>102</v>
      </c>
      <c r="B106">
        <v>1</v>
      </c>
      <c r="C106" t="str">
        <f>INDEX('Ballot Data'!$1:$1048576, MATCH($A106, 'Ballot Data'!$A:$A, 0), MATCH(B106, 'Ballot Data'!$A$3:$T$3, 0))</f>
        <v>Michael Sanchez</v>
      </c>
      <c r="D106" t="str">
        <f>IF(C106='Round 1'!$A$10, "Elected", IF(C106='Round 1'!$A$7, "Excluded", IF('Round 1'!$A$4="Complete", "Complete", "Viable")))</f>
        <v>Viable</v>
      </c>
      <c r="E106" s="21" t="str">
        <f>IF('Round 1'!$A$4="Complete", "Complete", IF(D106="N/A", "N/A", IF(D106="Viable", "No Transfer", IF(D106="Excluded", INDEX('Round 1'!$A$12:$M$617, MATCH($A106, 'Round 1'!$A$12:$A$617, 0), 3)))))</f>
        <v>No Transfer</v>
      </c>
      <c r="F106" s="10" t="str">
        <f>IF('Round 1'!$A$4="Complete", "Complete", IF(E106="N/A", "N/A", IF(E106="No Transfer", E106, IF(INDEX('Ballot Data'!$1:$1048576, MATCH($A106, 'Ballot Data'!$A:$A, 0), MATCH(E106, 'Ballot Data'!$A$3:$U$3, 0))="", "Exhausted", INDEX('Ballot Data'!$1:$1048576, MATCH($A106, 'Ballot Data'!$A:$A, 0), MATCH(E106, 'Ballot Data'!$A$3:$U$3, 0))))))</f>
        <v>No Transfer</v>
      </c>
      <c r="G106" s="15">
        <f t="shared" si="20"/>
        <v>1</v>
      </c>
      <c r="H106" t="str">
        <f>IF(G106="Complete", G106, IF(G106="N/A", "N/A", INDEX('Ballot Data'!$1:$1048576, MATCH($A106, 'Ballot Data'!$A:$A, 0), MATCH(G106, 'Ballot Data'!$A$3:$T$3, 0))))</f>
        <v>Michael Sanchez</v>
      </c>
      <c r="I106" t="str">
        <f>IF(G106="N/A", "N/A", IF(H106='Round 2'!$A$10, "Elected", IF(H106='Round 2'!$A$7, "Excluded", IF('Round 2'!$A$4="Complete", "Complete", "Viable"))))</f>
        <v>Excluded</v>
      </c>
      <c r="J106" s="21">
        <f>IF('Round 2'!$A$4="Complete", "Complete", IF(I106="N/A", "N/A", IF(I106="Viable", "No Transfer", IF(I106="Excluded", INDEX('Round 2'!$A$12:$M$617, MATCH($A106, 'Round 2'!$A$12:$A$617, 0), 3)))))</f>
        <v>2</v>
      </c>
      <c r="K106" s="10" t="str">
        <f>IF('Round 2'!$A$4="Complete", "Complete", IF(J106="N/A", "N/A", IF(J106="No Transfer", J106, IF(INDEX('Ballot Data'!$1:$1048576, MATCH($A106, 'Ballot Data'!$A:$A, 0), MATCH(J106, 'Ballot Data'!$A$3:$U$3, 0))="", "Exhausted", INDEX('Ballot Data'!$1:$1048576, MATCH($A106, 'Ballot Data'!$A:$A, 0), MATCH(J106, 'Ballot Data'!$A$3:$U$3, 0))))))</f>
        <v>Franklin Civantos</v>
      </c>
      <c r="L106" s="15">
        <f t="shared" si="21"/>
        <v>2</v>
      </c>
      <c r="M106" t="str">
        <f>IF(L106="Complete", L106, IF(L106="N/A", "N/A", INDEX('Ballot Data'!$1:$1048576, MATCH($A106, 'Ballot Data'!$A:$A, 0), MATCH(L106, 'Ballot Data'!$A$3:$T$3, 0))))</f>
        <v>Franklin Civantos</v>
      </c>
      <c r="N106" t="str">
        <f>IF(L106="N/A", "N/A", IF(M106='Round 3'!$A$10, "Elected", IF(M106='Round 3'!$A$7, "Excluded", IF('Round 3'!$A$4="Complete", "Complete", "Viable"))))</f>
        <v>Elected</v>
      </c>
      <c r="O106" s="21" t="str">
        <f>IF('Round 3'!$A$4="Complete", "Complete", IF(N106="N/A", "N/A", IF(N106="Viable", "No Transfer", IF(N106="Excluded", INDEX('Round 3'!$A$12:$M$617, MATCH($A106, 'Round 3'!$A$12:$A$617, 0), 3)))))</f>
        <v>Complete</v>
      </c>
      <c r="P106" s="10" t="str">
        <f>IF('Round 3'!$A$4="Complete", "Complete", IF(O106="N/A", "N/A", IF(O106="No Transfer", O106, IF(INDEX('Ballot Data'!$1:$1048576, MATCH($A106, 'Ballot Data'!$A:$A, 0), MATCH(O106, 'Ballot Data'!$A$3:$U$3, 0))="", "Exhausted", INDEX('Ballot Data'!$1:$1048576, MATCH($A106, 'Ballot Data'!$A:$A, 0), MATCH(O106, 'Ballot Data'!$A$3:$U$3, 0))))))</f>
        <v>Complete</v>
      </c>
      <c r="Q106" s="15" t="str">
        <f t="shared" si="13"/>
        <v>Complete</v>
      </c>
      <c r="R106" t="str">
        <f>IF(Q106="Complete", Q106, IF(Q106="N/A", "N/A", INDEX('Ballot Data'!$1:$1048576, MATCH($A106, 'Ballot Data'!$A:$A, 0), MATCH(Q106, 'Ballot Data'!$A$3:$T$3, 0))))</f>
        <v>Complete</v>
      </c>
      <c r="S106" t="str">
        <f>IF(Q106="N/A", "N/A", IF(R106='Round 4'!$A$10, "Elected", IF(R106='Round 4'!$A$7, "Excluded", IF('Round 4'!$A$4="Complete", "Complete", "Viable"))))</f>
        <v>Complete</v>
      </c>
      <c r="T106" s="21" t="str">
        <f>IF('Round 4'!$A$4="Complete", "Complete", IF(S106="N/A", "N/A", IF(S106="Viable", "No Transfer", IF(S106="Excluded", INDEX('Round 4'!$A$12:$M$617, MATCH($A106, 'Round 4'!$A$12:$A$617, 0), 3)))))</f>
        <v>Complete</v>
      </c>
      <c r="U106" s="10" t="str">
        <f>IF('Round 4'!$A$4="Complete", "Complete", IF(T106="N/A", "N/A", IF(T106="No Transfer", T106, IF(INDEX('Ballot Data'!$1:$1048576, MATCH($A106, 'Ballot Data'!$A:$A, 0), MATCH(T106, 'Ballot Data'!$A$3:$U$3, 0))="", "Exhausted", INDEX('Ballot Data'!$1:$1048576, MATCH($A106, 'Ballot Data'!$A:$A, 0), MATCH(T106, 'Ballot Data'!$A$3:$U$3, 0))))))</f>
        <v>Complete</v>
      </c>
      <c r="V106" s="15" t="str">
        <f t="shared" si="14"/>
        <v>Complete</v>
      </c>
      <c r="W106" t="str">
        <f>IF(V106="Complete", V106, IF(V106="N/A", "N/A", INDEX('Ballot Data'!$1:$1048576, MATCH($A106, 'Ballot Data'!$A:$A, 0), MATCH(V106, 'Ballot Data'!$A$3:$T$3, 0))))</f>
        <v>Complete</v>
      </c>
      <c r="X106" t="str">
        <f>IF(V106="N/A", "N/A", IF(W106='Round 5'!$A$10, "Elected", IF(W106='Round 5'!$A$7, "Excluded", IF('Round 5'!$A$4="Complete", "Complete", "Viable"))))</f>
        <v>Complete</v>
      </c>
      <c r="Y106" s="21" t="str">
        <f>IF('Round 5'!$A$4="Complete", "Complete", IF(X106="N/A", "N/A", IF(X106="Viable", "No Transfer", IF(X106="Excluded", INDEX('Round 5'!$A$12:$M$617, MATCH($A106, 'Round 5'!$A$12:$A$617, 0), 3)))))</f>
        <v>Complete</v>
      </c>
      <c r="Z106" s="10" t="str">
        <f>IF('Round 5'!$A$4="Complete", "Complete", IF(Y106="N/A", "N/A", IF(Y106="No Transfer", Y106, IF(INDEX('Ballot Data'!$1:$1048576, MATCH($A106, 'Ballot Data'!$A:$A, 0), MATCH(Y106, 'Ballot Data'!$A$3:$U$3, 0))="", "Exhausted", INDEX('Ballot Data'!$1:$1048576, MATCH($A106, 'Ballot Data'!$A:$A, 0), MATCH(Y106, 'Ballot Data'!$A$3:$U$3, 0))))))</f>
        <v>Complete</v>
      </c>
      <c r="AA106" s="15" t="str">
        <f t="shared" si="15"/>
        <v>Complete</v>
      </c>
      <c r="AB106" t="str">
        <f>IF(AA106="Complete", AA106, IF(AA106="N/A", "N/A", INDEX('Ballot Data'!$1:$1048576, MATCH($A106, 'Ballot Data'!$A:$A, 0), MATCH(AA106, 'Ballot Data'!$A$3:$T$3, 0))))</f>
        <v>Complete</v>
      </c>
      <c r="AC106" t="str">
        <f>IF(AA106="N/A", "N/A", IF(AB106='Round 6'!$A$10, "Elected", IF(AB106='Round 6'!$A$7, "Excluded", IF('Round 6'!$A$4="Complete", "Complete", "Viable"))))</f>
        <v>Complete</v>
      </c>
      <c r="AD106" s="21" t="str">
        <f>IF('Round 6'!$A$4="Complete", "Complete", IF(AC106="N/A", "N/A", IF(AC106="Viable", "No Transfer", IF(AC106="Excluded", INDEX('Round 6'!$A$12:$M$617, MATCH($A106, 'Round 6'!$A$12:$A$617, 0), 3)))))</f>
        <v>Complete</v>
      </c>
      <c r="AE106" s="10" t="str">
        <f>IF('Round 6'!$A$4="Complete", "Complete", IF(AD106="N/A", "N/A", IF(AD106="No Transfer", AD106, IF(INDEX('Ballot Data'!$1:$1048576, MATCH($A106, 'Ballot Data'!$A:$A, 0), MATCH(AD106, 'Ballot Data'!$A$3:$U$3, 0))="", "Exhausted", INDEX('Ballot Data'!$1:$1048576, MATCH($A106, 'Ballot Data'!$A:$A, 0), MATCH(AD106, 'Ballot Data'!$A$3:$U$3, 0))))))</f>
        <v>Complete</v>
      </c>
      <c r="AF106" s="15" t="str">
        <f t="shared" si="16"/>
        <v>Complete</v>
      </c>
      <c r="AG106" t="str">
        <f>IF(AF106="Complete", AF106, IF(AF106="N/A", "N/A", INDEX('Ballot Data'!$1:$1048576, MATCH($A106, 'Ballot Data'!$A:$A, 0), MATCH(AF106, 'Ballot Data'!$A$3:$T$3, 0))))</f>
        <v>Complete</v>
      </c>
      <c r="AH106" t="str">
        <f>IF(AF106="N/A", "N/A", IF(AG106='Round 7'!$A$10, "Elected", IF(AG106='Round 7'!$A$7, "Excluded", IF('Round 7'!$A$4="Complete", "Complete", "Viable"))))</f>
        <v>Complete</v>
      </c>
      <c r="AI106" s="21" t="str">
        <f>IF('Round 7'!$A$4="Complete", "Complete", IF(AH106="N/A", "N/A", IF(AH106="Viable", "No Transfer", IF(AH106="Excluded", INDEX('Round 7'!$A$12:$M$617, MATCH($A106, 'Round 7'!$A$12:$A$617, 0), 3)))))</f>
        <v>Complete</v>
      </c>
      <c r="AJ106" s="10" t="str">
        <f>IF('Round 7'!$A$4="Complete", "Complete", IF(AI106="N/A", "N/A", IF(AI106="No Transfer", AI106, IF(INDEX('Ballot Data'!$1:$1048576, MATCH($A106, 'Ballot Data'!$A:$A, 0), MATCH(AI106, 'Ballot Data'!$A$3:$U$3, 0))="", "Exhausted", INDEX('Ballot Data'!$1:$1048576, MATCH($A106, 'Ballot Data'!$A:$A, 0), MATCH(AI106, 'Ballot Data'!$A$3:$U$3, 0))))))</f>
        <v>Complete</v>
      </c>
      <c r="AK106" s="15" t="str">
        <f t="shared" si="17"/>
        <v>Complete</v>
      </c>
      <c r="AL106" t="str">
        <f>IF(AK106="Complete", AK106, IF(AK106="N/A", "N/A", INDEX('Ballot Data'!$1:$1048576, MATCH($A106, 'Ballot Data'!$A:$A, 0), MATCH(AK106, 'Ballot Data'!$A$3:$T$3, 0))))</f>
        <v>Complete</v>
      </c>
      <c r="AM106" t="str">
        <f>IF(AK106="N/A", "N/A", IF(AL106='Round 8'!$A$10, "Elected", IF(AL106='Round 8'!$A$7, "Excluded", IF('Round 8'!$A$4="Complete", "Complete", "Viable"))))</f>
        <v>Complete</v>
      </c>
      <c r="AN106" s="21" t="str">
        <f>IF('Round 8'!$A$4="Complete", "Complete", IF(AM106="N/A", "N/A", IF(AM106="Viable", "No Transfer", IF(AM106="Excluded", INDEX('Round 8'!$A$12:$M$617, MATCH($A106, 'Round 8'!$A$12:$A$617, 0), 3)))))</f>
        <v>Complete</v>
      </c>
      <c r="AO106" s="10" t="str">
        <f>IF('Round 8'!$A$4="Complete", "Complete", IF(AN106="N/A", "N/A", IF(AN106="No Transfer", AN106, IF(INDEX('Ballot Data'!$1:$1048576, MATCH($A106, 'Ballot Data'!$A:$A, 0), MATCH(AN106, 'Ballot Data'!$A$3:$U$3, 0))="", "Exhausted", INDEX('Ballot Data'!$1:$1048576, MATCH($A106, 'Ballot Data'!$A:$A, 0), MATCH(AN106, 'Ballot Data'!$A$3:$U$3, 0))))))</f>
        <v>Complete</v>
      </c>
      <c r="AP106" s="15" t="str">
        <f t="shared" si="18"/>
        <v>Complete</v>
      </c>
      <c r="AQ106" t="str">
        <f>IF(AP106="Complete", AP106, IF(AP106="N/A", "N/A", INDEX('Ballot Data'!$1:$1048576, MATCH($A106, 'Ballot Data'!$A:$A, 0), MATCH(AP106, 'Ballot Data'!$A$3:$T$3, 0))))</f>
        <v>Complete</v>
      </c>
      <c r="AR106" t="str">
        <f>IF(AP106="N/A", "N/A", IF(AQ106='Round 9'!$A$10, "Elected", IF(AQ106='Round 9'!$A$7, "Excluded", IF('Round 9'!$A$4="Complete", "Complete", "Viable"))))</f>
        <v>Complete</v>
      </c>
      <c r="AS106" s="21" t="str">
        <f>IF('Round 9'!$A$4="Complete", "Complete", IF(AR106="N/A", "N/A", IF(AR106="Viable", "No Transfer", IF(AR106="Excluded", INDEX('Round 9'!$A$12:$M$617, MATCH($A106, 'Round 9'!$A$12:$A$617, 0), 3)))))</f>
        <v>Complete</v>
      </c>
      <c r="AT106" s="10" t="str">
        <f>IF('Round 9'!$A$4="Complete", "Complete", IF(AS106="N/A", "N/A", IF(AS106="No Transfer", AS106, IF(INDEX('Ballot Data'!$1:$1048576, MATCH($A106, 'Ballot Data'!$A:$A, 0), MATCH(AS106, 'Ballot Data'!$A$3:$U$3, 0))="", "Exhausted", INDEX('Ballot Data'!$1:$1048576, MATCH($A106, 'Ballot Data'!$A:$A, 0), MATCH(AS106, 'Ballot Data'!$A$3:$U$3, 0))))))</f>
        <v>Complete</v>
      </c>
      <c r="AU106" s="15" t="str">
        <f t="shared" si="19"/>
        <v>Complete</v>
      </c>
      <c r="AV106" t="str">
        <f>IF(AU106="Complete", AU106, IF(AU106="N/A", "N/A", INDEX('Ballot Data'!$1:$1048576, MATCH($A106, 'Ballot Data'!$A:$A, 0), MATCH(AU106, 'Ballot Data'!$A$3:$T$3, 0))))</f>
        <v>Complete</v>
      </c>
      <c r="AW106" t="str">
        <f>IF(AU106="N/A", "N/A", IF(AV106='Round 10'!$A$10, "Elected", IF(AV106='Round 10'!$A$7, "Excluded", IF('Round 10'!$A$4="Complete", "Complete", "Viable"))))</f>
        <v>Complete</v>
      </c>
      <c r="AX106" s="21" t="str">
        <f>IF('Round 10'!$A$4="Complete", "Complete", IF(AW106="N/A", "N/A", IF(AW106="Viable", "No Transfer", IF(AW106="Excluded", INDEX('Round 10'!$A$12:$M$617, MATCH($A106, 'Round 10'!$A$12:$A$617, 0), 3)))))</f>
        <v>Complete</v>
      </c>
      <c r="AY106" s="10" t="str">
        <f>IF('Round 10'!$A$4="Complete", "Complete", IF(AX106="N/A", "N/A", IF(AX106="No Transfer", AX106, IF(INDEX('Ballot Data'!$1:$1048576, MATCH($A106, 'Ballot Data'!$A:$A, 0), MATCH(AX106, 'Ballot Data'!$A$3:$U$3, 0))="", "Exhausted", INDEX('Ballot Data'!$1:$1048576, MATCH($A106, 'Ballot Data'!$A:$A, 0), MATCH(AX106, 'Ballot Data'!$A$3:$U$3, 0))))))</f>
        <v>Complete</v>
      </c>
    </row>
    <row r="107" spans="1:51" x14ac:dyDescent="0.25">
      <c r="A107">
        <f>'Ballot Data'!A108</f>
        <v>57</v>
      </c>
      <c r="B107">
        <v>1</v>
      </c>
      <c r="C107" t="str">
        <f>INDEX('Ballot Data'!$1:$1048576, MATCH($A107, 'Ballot Data'!$A:$A, 0), MATCH(B107, 'Ballot Data'!$A$3:$T$3, 0))</f>
        <v>Michael Sanchez</v>
      </c>
      <c r="D107" t="str">
        <f>IF(C107='Round 1'!$A$10, "Elected", IF(C107='Round 1'!$A$7, "Excluded", IF('Round 1'!$A$4="Complete", "Complete", "Viable")))</f>
        <v>Viable</v>
      </c>
      <c r="E107" s="21" t="str">
        <f>IF('Round 1'!$A$4="Complete", "Complete", IF(D107="N/A", "N/A", IF(D107="Viable", "No Transfer", IF(D107="Excluded", INDEX('Round 1'!$A$12:$M$617, MATCH($A107, 'Round 1'!$A$12:$A$617, 0), 3)))))</f>
        <v>No Transfer</v>
      </c>
      <c r="F107" s="10" t="str">
        <f>IF('Round 1'!$A$4="Complete", "Complete", IF(E107="N/A", "N/A", IF(E107="No Transfer", E107, IF(INDEX('Ballot Data'!$1:$1048576, MATCH($A107, 'Ballot Data'!$A:$A, 0), MATCH(E107, 'Ballot Data'!$A$3:$U$3, 0))="", "Exhausted", INDEX('Ballot Data'!$1:$1048576, MATCH($A107, 'Ballot Data'!$A:$A, 0), MATCH(E107, 'Ballot Data'!$A$3:$U$3, 0))))))</f>
        <v>No Transfer</v>
      </c>
      <c r="G107" s="15">
        <f t="shared" si="20"/>
        <v>1</v>
      </c>
      <c r="H107" t="str">
        <f>IF(G107="Complete", G107, IF(G107="N/A", "N/A", INDEX('Ballot Data'!$1:$1048576, MATCH($A107, 'Ballot Data'!$A:$A, 0), MATCH(G107, 'Ballot Data'!$A$3:$T$3, 0))))</f>
        <v>Michael Sanchez</v>
      </c>
      <c r="I107" t="str">
        <f>IF(G107="N/A", "N/A", IF(H107='Round 2'!$A$10, "Elected", IF(H107='Round 2'!$A$7, "Excluded", IF('Round 2'!$A$4="Complete", "Complete", "Viable"))))</f>
        <v>Excluded</v>
      </c>
      <c r="J107" s="21">
        <f>IF('Round 2'!$A$4="Complete", "Complete", IF(I107="N/A", "N/A", IF(I107="Viable", "No Transfer", IF(I107="Excluded", INDEX('Round 2'!$A$12:$M$617, MATCH($A107, 'Round 2'!$A$12:$A$617, 0), 3)))))</f>
        <v>2</v>
      </c>
      <c r="K107" s="10" t="str">
        <f>IF('Round 2'!$A$4="Complete", "Complete", IF(J107="N/A", "N/A", IF(J107="No Transfer", J107, IF(INDEX('Ballot Data'!$1:$1048576, MATCH($A107, 'Ballot Data'!$A:$A, 0), MATCH(J107, 'Ballot Data'!$A$3:$U$3, 0))="", "Exhausted", INDEX('Ballot Data'!$1:$1048576, MATCH($A107, 'Ballot Data'!$A:$A, 0), MATCH(J107, 'Ballot Data'!$A$3:$U$3, 0))))))</f>
        <v>Franklin Civantos</v>
      </c>
      <c r="L107" s="15">
        <f t="shared" si="21"/>
        <v>2</v>
      </c>
      <c r="M107" t="str">
        <f>IF(L107="Complete", L107, IF(L107="N/A", "N/A", INDEX('Ballot Data'!$1:$1048576, MATCH($A107, 'Ballot Data'!$A:$A, 0), MATCH(L107, 'Ballot Data'!$A$3:$T$3, 0))))</f>
        <v>Franklin Civantos</v>
      </c>
      <c r="N107" t="str">
        <f>IF(L107="N/A", "N/A", IF(M107='Round 3'!$A$10, "Elected", IF(M107='Round 3'!$A$7, "Excluded", IF('Round 3'!$A$4="Complete", "Complete", "Viable"))))</f>
        <v>Elected</v>
      </c>
      <c r="O107" s="21" t="str">
        <f>IF('Round 3'!$A$4="Complete", "Complete", IF(N107="N/A", "N/A", IF(N107="Viable", "No Transfer", IF(N107="Excluded", INDEX('Round 3'!$A$12:$M$617, MATCH($A107, 'Round 3'!$A$12:$A$617, 0), 3)))))</f>
        <v>Complete</v>
      </c>
      <c r="P107" s="10" t="str">
        <f>IF('Round 3'!$A$4="Complete", "Complete", IF(O107="N/A", "N/A", IF(O107="No Transfer", O107, IF(INDEX('Ballot Data'!$1:$1048576, MATCH($A107, 'Ballot Data'!$A:$A, 0), MATCH(O107, 'Ballot Data'!$A$3:$U$3, 0))="", "Exhausted", INDEX('Ballot Data'!$1:$1048576, MATCH($A107, 'Ballot Data'!$A:$A, 0), MATCH(O107, 'Ballot Data'!$A$3:$U$3, 0))))))</f>
        <v>Complete</v>
      </c>
      <c r="Q107" s="15" t="str">
        <f t="shared" si="13"/>
        <v>Complete</v>
      </c>
      <c r="R107" t="str">
        <f>IF(Q107="Complete", Q107, IF(Q107="N/A", "N/A", INDEX('Ballot Data'!$1:$1048576, MATCH($A107, 'Ballot Data'!$A:$A, 0), MATCH(Q107, 'Ballot Data'!$A$3:$T$3, 0))))</f>
        <v>Complete</v>
      </c>
      <c r="S107" t="str">
        <f>IF(Q107="N/A", "N/A", IF(R107='Round 4'!$A$10, "Elected", IF(R107='Round 4'!$A$7, "Excluded", IF('Round 4'!$A$4="Complete", "Complete", "Viable"))))</f>
        <v>Complete</v>
      </c>
      <c r="T107" s="21" t="str">
        <f>IF('Round 4'!$A$4="Complete", "Complete", IF(S107="N/A", "N/A", IF(S107="Viable", "No Transfer", IF(S107="Excluded", INDEX('Round 4'!$A$12:$M$617, MATCH($A107, 'Round 4'!$A$12:$A$617, 0), 3)))))</f>
        <v>Complete</v>
      </c>
      <c r="U107" s="10" t="str">
        <f>IF('Round 4'!$A$4="Complete", "Complete", IF(T107="N/A", "N/A", IF(T107="No Transfer", T107, IF(INDEX('Ballot Data'!$1:$1048576, MATCH($A107, 'Ballot Data'!$A:$A, 0), MATCH(T107, 'Ballot Data'!$A$3:$U$3, 0))="", "Exhausted", INDEX('Ballot Data'!$1:$1048576, MATCH($A107, 'Ballot Data'!$A:$A, 0), MATCH(T107, 'Ballot Data'!$A$3:$U$3, 0))))))</f>
        <v>Complete</v>
      </c>
      <c r="V107" s="15" t="str">
        <f t="shared" si="14"/>
        <v>Complete</v>
      </c>
      <c r="W107" t="str">
        <f>IF(V107="Complete", V107, IF(V107="N/A", "N/A", INDEX('Ballot Data'!$1:$1048576, MATCH($A107, 'Ballot Data'!$A:$A, 0), MATCH(V107, 'Ballot Data'!$A$3:$T$3, 0))))</f>
        <v>Complete</v>
      </c>
      <c r="X107" t="str">
        <f>IF(V107="N/A", "N/A", IF(W107='Round 5'!$A$10, "Elected", IF(W107='Round 5'!$A$7, "Excluded", IF('Round 5'!$A$4="Complete", "Complete", "Viable"))))</f>
        <v>Complete</v>
      </c>
      <c r="Y107" s="21" t="str">
        <f>IF('Round 5'!$A$4="Complete", "Complete", IF(X107="N/A", "N/A", IF(X107="Viable", "No Transfer", IF(X107="Excluded", INDEX('Round 5'!$A$12:$M$617, MATCH($A107, 'Round 5'!$A$12:$A$617, 0), 3)))))</f>
        <v>Complete</v>
      </c>
      <c r="Z107" s="10" t="str">
        <f>IF('Round 5'!$A$4="Complete", "Complete", IF(Y107="N/A", "N/A", IF(Y107="No Transfer", Y107, IF(INDEX('Ballot Data'!$1:$1048576, MATCH($A107, 'Ballot Data'!$A:$A, 0), MATCH(Y107, 'Ballot Data'!$A$3:$U$3, 0))="", "Exhausted", INDEX('Ballot Data'!$1:$1048576, MATCH($A107, 'Ballot Data'!$A:$A, 0), MATCH(Y107, 'Ballot Data'!$A$3:$U$3, 0))))))</f>
        <v>Complete</v>
      </c>
      <c r="AA107" s="15" t="str">
        <f t="shared" si="15"/>
        <v>Complete</v>
      </c>
      <c r="AB107" t="str">
        <f>IF(AA107="Complete", AA107, IF(AA107="N/A", "N/A", INDEX('Ballot Data'!$1:$1048576, MATCH($A107, 'Ballot Data'!$A:$A, 0), MATCH(AA107, 'Ballot Data'!$A$3:$T$3, 0))))</f>
        <v>Complete</v>
      </c>
      <c r="AC107" t="str">
        <f>IF(AA107="N/A", "N/A", IF(AB107='Round 6'!$A$10, "Elected", IF(AB107='Round 6'!$A$7, "Excluded", IF('Round 6'!$A$4="Complete", "Complete", "Viable"))))</f>
        <v>Complete</v>
      </c>
      <c r="AD107" s="21" t="str">
        <f>IF('Round 6'!$A$4="Complete", "Complete", IF(AC107="N/A", "N/A", IF(AC107="Viable", "No Transfer", IF(AC107="Excluded", INDEX('Round 6'!$A$12:$M$617, MATCH($A107, 'Round 6'!$A$12:$A$617, 0), 3)))))</f>
        <v>Complete</v>
      </c>
      <c r="AE107" s="10" t="str">
        <f>IF('Round 6'!$A$4="Complete", "Complete", IF(AD107="N/A", "N/A", IF(AD107="No Transfer", AD107, IF(INDEX('Ballot Data'!$1:$1048576, MATCH($A107, 'Ballot Data'!$A:$A, 0), MATCH(AD107, 'Ballot Data'!$A$3:$U$3, 0))="", "Exhausted", INDEX('Ballot Data'!$1:$1048576, MATCH($A107, 'Ballot Data'!$A:$A, 0), MATCH(AD107, 'Ballot Data'!$A$3:$U$3, 0))))))</f>
        <v>Complete</v>
      </c>
      <c r="AF107" s="15" t="str">
        <f t="shared" si="16"/>
        <v>Complete</v>
      </c>
      <c r="AG107" t="str">
        <f>IF(AF107="Complete", AF107, IF(AF107="N/A", "N/A", INDEX('Ballot Data'!$1:$1048576, MATCH($A107, 'Ballot Data'!$A:$A, 0), MATCH(AF107, 'Ballot Data'!$A$3:$T$3, 0))))</f>
        <v>Complete</v>
      </c>
      <c r="AH107" t="str">
        <f>IF(AF107="N/A", "N/A", IF(AG107='Round 7'!$A$10, "Elected", IF(AG107='Round 7'!$A$7, "Excluded", IF('Round 7'!$A$4="Complete", "Complete", "Viable"))))</f>
        <v>Complete</v>
      </c>
      <c r="AI107" s="21" t="str">
        <f>IF('Round 7'!$A$4="Complete", "Complete", IF(AH107="N/A", "N/A", IF(AH107="Viable", "No Transfer", IF(AH107="Excluded", INDEX('Round 7'!$A$12:$M$617, MATCH($A107, 'Round 7'!$A$12:$A$617, 0), 3)))))</f>
        <v>Complete</v>
      </c>
      <c r="AJ107" s="10" t="str">
        <f>IF('Round 7'!$A$4="Complete", "Complete", IF(AI107="N/A", "N/A", IF(AI107="No Transfer", AI107, IF(INDEX('Ballot Data'!$1:$1048576, MATCH($A107, 'Ballot Data'!$A:$A, 0), MATCH(AI107, 'Ballot Data'!$A$3:$U$3, 0))="", "Exhausted", INDEX('Ballot Data'!$1:$1048576, MATCH($A107, 'Ballot Data'!$A:$A, 0), MATCH(AI107, 'Ballot Data'!$A$3:$U$3, 0))))))</f>
        <v>Complete</v>
      </c>
      <c r="AK107" s="15" t="str">
        <f t="shared" si="17"/>
        <v>Complete</v>
      </c>
      <c r="AL107" t="str">
        <f>IF(AK107="Complete", AK107, IF(AK107="N/A", "N/A", INDEX('Ballot Data'!$1:$1048576, MATCH($A107, 'Ballot Data'!$A:$A, 0), MATCH(AK107, 'Ballot Data'!$A$3:$T$3, 0))))</f>
        <v>Complete</v>
      </c>
      <c r="AM107" t="str">
        <f>IF(AK107="N/A", "N/A", IF(AL107='Round 8'!$A$10, "Elected", IF(AL107='Round 8'!$A$7, "Excluded", IF('Round 8'!$A$4="Complete", "Complete", "Viable"))))</f>
        <v>Complete</v>
      </c>
      <c r="AN107" s="21" t="str">
        <f>IF('Round 8'!$A$4="Complete", "Complete", IF(AM107="N/A", "N/A", IF(AM107="Viable", "No Transfer", IF(AM107="Excluded", INDEX('Round 8'!$A$12:$M$617, MATCH($A107, 'Round 8'!$A$12:$A$617, 0), 3)))))</f>
        <v>Complete</v>
      </c>
      <c r="AO107" s="10" t="str">
        <f>IF('Round 8'!$A$4="Complete", "Complete", IF(AN107="N/A", "N/A", IF(AN107="No Transfer", AN107, IF(INDEX('Ballot Data'!$1:$1048576, MATCH($A107, 'Ballot Data'!$A:$A, 0), MATCH(AN107, 'Ballot Data'!$A$3:$U$3, 0))="", "Exhausted", INDEX('Ballot Data'!$1:$1048576, MATCH($A107, 'Ballot Data'!$A:$A, 0), MATCH(AN107, 'Ballot Data'!$A$3:$U$3, 0))))))</f>
        <v>Complete</v>
      </c>
      <c r="AP107" s="15" t="str">
        <f t="shared" si="18"/>
        <v>Complete</v>
      </c>
      <c r="AQ107" t="str">
        <f>IF(AP107="Complete", AP107, IF(AP107="N/A", "N/A", INDEX('Ballot Data'!$1:$1048576, MATCH($A107, 'Ballot Data'!$A:$A, 0), MATCH(AP107, 'Ballot Data'!$A$3:$T$3, 0))))</f>
        <v>Complete</v>
      </c>
      <c r="AR107" t="str">
        <f>IF(AP107="N/A", "N/A", IF(AQ107='Round 9'!$A$10, "Elected", IF(AQ107='Round 9'!$A$7, "Excluded", IF('Round 9'!$A$4="Complete", "Complete", "Viable"))))</f>
        <v>Complete</v>
      </c>
      <c r="AS107" s="21" t="str">
        <f>IF('Round 9'!$A$4="Complete", "Complete", IF(AR107="N/A", "N/A", IF(AR107="Viable", "No Transfer", IF(AR107="Excluded", INDEX('Round 9'!$A$12:$M$617, MATCH($A107, 'Round 9'!$A$12:$A$617, 0), 3)))))</f>
        <v>Complete</v>
      </c>
      <c r="AT107" s="10" t="str">
        <f>IF('Round 9'!$A$4="Complete", "Complete", IF(AS107="N/A", "N/A", IF(AS107="No Transfer", AS107, IF(INDEX('Ballot Data'!$1:$1048576, MATCH($A107, 'Ballot Data'!$A:$A, 0), MATCH(AS107, 'Ballot Data'!$A$3:$U$3, 0))="", "Exhausted", INDEX('Ballot Data'!$1:$1048576, MATCH($A107, 'Ballot Data'!$A:$A, 0), MATCH(AS107, 'Ballot Data'!$A$3:$U$3, 0))))))</f>
        <v>Complete</v>
      </c>
      <c r="AU107" s="15" t="str">
        <f t="shared" si="19"/>
        <v>Complete</v>
      </c>
      <c r="AV107" t="str">
        <f>IF(AU107="Complete", AU107, IF(AU107="N/A", "N/A", INDEX('Ballot Data'!$1:$1048576, MATCH($A107, 'Ballot Data'!$A:$A, 0), MATCH(AU107, 'Ballot Data'!$A$3:$T$3, 0))))</f>
        <v>Complete</v>
      </c>
      <c r="AW107" t="str">
        <f>IF(AU107="N/A", "N/A", IF(AV107='Round 10'!$A$10, "Elected", IF(AV107='Round 10'!$A$7, "Excluded", IF('Round 10'!$A$4="Complete", "Complete", "Viable"))))</f>
        <v>Complete</v>
      </c>
      <c r="AX107" s="21" t="str">
        <f>IF('Round 10'!$A$4="Complete", "Complete", IF(AW107="N/A", "N/A", IF(AW107="Viable", "No Transfer", IF(AW107="Excluded", INDEX('Round 10'!$A$12:$M$617, MATCH($A107, 'Round 10'!$A$12:$A$617, 0), 3)))))</f>
        <v>Complete</v>
      </c>
      <c r="AY107" s="10" t="str">
        <f>IF('Round 10'!$A$4="Complete", "Complete", IF(AX107="N/A", "N/A", IF(AX107="No Transfer", AX107, IF(INDEX('Ballot Data'!$1:$1048576, MATCH($A107, 'Ballot Data'!$A:$A, 0), MATCH(AX107, 'Ballot Data'!$A$3:$U$3, 0))="", "Exhausted", INDEX('Ballot Data'!$1:$1048576, MATCH($A107, 'Ballot Data'!$A:$A, 0), MATCH(AX107, 'Ballot Data'!$A$3:$U$3, 0))))))</f>
        <v>Complete</v>
      </c>
    </row>
    <row r="108" spans="1:51" x14ac:dyDescent="0.25">
      <c r="A108">
        <f>'Ballot Data'!A109</f>
        <v>295</v>
      </c>
      <c r="B108">
        <v>1</v>
      </c>
      <c r="C108" t="str">
        <f>INDEX('Ballot Data'!$1:$1048576, MATCH($A108, 'Ballot Data'!$A:$A, 0), MATCH(B108, 'Ballot Data'!$A$3:$T$3, 0))</f>
        <v>Debbie Ajagbe</v>
      </c>
      <c r="D108" t="str">
        <f>IF(C108='Round 1'!$A$10, "Elected", IF(C108='Round 1'!$A$7, "Excluded", IF('Round 1'!$A$4="Complete", "Complete", "Viable")))</f>
        <v>Excluded</v>
      </c>
      <c r="E108" s="21">
        <f>IF('Round 1'!$A$4="Complete", "Complete", IF(D108="N/A", "N/A", IF(D108="Viable", "No Transfer", IF(D108="Excluded", INDEX('Round 1'!$A$12:$M$617, MATCH($A108, 'Round 1'!$A$12:$A$617, 0), 3)))))</f>
        <v>2</v>
      </c>
      <c r="F108" s="10" t="str">
        <f>IF('Round 1'!$A$4="Complete", "Complete", IF(E108="N/A", "N/A", IF(E108="No Transfer", E108, IF(INDEX('Ballot Data'!$1:$1048576, MATCH($A108, 'Ballot Data'!$A:$A, 0), MATCH(E108, 'Ballot Data'!$A$3:$U$3, 0))="", "Exhausted", INDEX('Ballot Data'!$1:$1048576, MATCH($A108, 'Ballot Data'!$A:$A, 0), MATCH(E108, 'Ballot Data'!$A$3:$U$3, 0))))))</f>
        <v>Franklin Civantos</v>
      </c>
      <c r="G108" s="15">
        <f t="shared" si="20"/>
        <v>2</v>
      </c>
      <c r="H108" t="str">
        <f>IF(G108="Complete", G108, IF(G108="N/A", "N/A", INDEX('Ballot Data'!$1:$1048576, MATCH($A108, 'Ballot Data'!$A:$A, 0), MATCH(G108, 'Ballot Data'!$A$3:$T$3, 0))))</f>
        <v>Franklin Civantos</v>
      </c>
      <c r="I108" t="str">
        <f>IF(G108="N/A", "N/A", IF(H108='Round 2'!$A$10, "Elected", IF(H108='Round 2'!$A$7, "Excluded", IF('Round 2'!$A$4="Complete", "Complete", "Viable"))))</f>
        <v>Viable</v>
      </c>
      <c r="J108" s="21" t="str">
        <f>IF('Round 2'!$A$4="Complete", "Complete", IF(I108="N/A", "N/A", IF(I108="Viable", "No Transfer", IF(I108="Excluded", INDEX('Round 2'!$A$12:$M$617, MATCH($A108, 'Round 2'!$A$12:$A$617, 0), 3)))))</f>
        <v>No Transfer</v>
      </c>
      <c r="K108" s="10" t="str">
        <f>IF('Round 2'!$A$4="Complete", "Complete", IF(J108="N/A", "N/A", IF(J108="No Transfer", J108, IF(INDEX('Ballot Data'!$1:$1048576, MATCH($A108, 'Ballot Data'!$A:$A, 0), MATCH(J108, 'Ballot Data'!$A$3:$U$3, 0))="", "Exhausted", INDEX('Ballot Data'!$1:$1048576, MATCH($A108, 'Ballot Data'!$A:$A, 0), MATCH(J108, 'Ballot Data'!$A$3:$U$3, 0))))))</f>
        <v>No Transfer</v>
      </c>
      <c r="L108" s="15">
        <f t="shared" si="21"/>
        <v>2</v>
      </c>
      <c r="M108" t="str">
        <f>IF(L108="Complete", L108, IF(L108="N/A", "N/A", INDEX('Ballot Data'!$1:$1048576, MATCH($A108, 'Ballot Data'!$A:$A, 0), MATCH(L108, 'Ballot Data'!$A$3:$T$3, 0))))</f>
        <v>Franklin Civantos</v>
      </c>
      <c r="N108" t="str">
        <f>IF(L108="N/A", "N/A", IF(M108='Round 3'!$A$10, "Elected", IF(M108='Round 3'!$A$7, "Excluded", IF('Round 3'!$A$4="Complete", "Complete", "Viable"))))</f>
        <v>Elected</v>
      </c>
      <c r="O108" s="21" t="str">
        <f>IF('Round 3'!$A$4="Complete", "Complete", IF(N108="N/A", "N/A", IF(N108="Viable", "No Transfer", IF(N108="Excluded", INDEX('Round 3'!$A$12:$M$617, MATCH($A108, 'Round 3'!$A$12:$A$617, 0), 3)))))</f>
        <v>Complete</v>
      </c>
      <c r="P108" s="10" t="str">
        <f>IF('Round 3'!$A$4="Complete", "Complete", IF(O108="N/A", "N/A", IF(O108="No Transfer", O108, IF(INDEX('Ballot Data'!$1:$1048576, MATCH($A108, 'Ballot Data'!$A:$A, 0), MATCH(O108, 'Ballot Data'!$A$3:$U$3, 0))="", "Exhausted", INDEX('Ballot Data'!$1:$1048576, MATCH($A108, 'Ballot Data'!$A:$A, 0), MATCH(O108, 'Ballot Data'!$A$3:$U$3, 0))))))</f>
        <v>Complete</v>
      </c>
      <c r="Q108" s="15" t="str">
        <f t="shared" si="13"/>
        <v>Complete</v>
      </c>
      <c r="R108" t="str">
        <f>IF(Q108="Complete", Q108, IF(Q108="N/A", "N/A", INDEX('Ballot Data'!$1:$1048576, MATCH($A108, 'Ballot Data'!$A:$A, 0), MATCH(Q108, 'Ballot Data'!$A$3:$T$3, 0))))</f>
        <v>Complete</v>
      </c>
      <c r="S108" t="str">
        <f>IF(Q108="N/A", "N/A", IF(R108='Round 4'!$A$10, "Elected", IF(R108='Round 4'!$A$7, "Excluded", IF('Round 4'!$A$4="Complete", "Complete", "Viable"))))</f>
        <v>Complete</v>
      </c>
      <c r="T108" s="21" t="str">
        <f>IF('Round 4'!$A$4="Complete", "Complete", IF(S108="N/A", "N/A", IF(S108="Viable", "No Transfer", IF(S108="Excluded", INDEX('Round 4'!$A$12:$M$617, MATCH($A108, 'Round 4'!$A$12:$A$617, 0), 3)))))</f>
        <v>Complete</v>
      </c>
      <c r="U108" s="10" t="str">
        <f>IF('Round 4'!$A$4="Complete", "Complete", IF(T108="N/A", "N/A", IF(T108="No Transfer", T108, IF(INDEX('Ballot Data'!$1:$1048576, MATCH($A108, 'Ballot Data'!$A:$A, 0), MATCH(T108, 'Ballot Data'!$A$3:$U$3, 0))="", "Exhausted", INDEX('Ballot Data'!$1:$1048576, MATCH($A108, 'Ballot Data'!$A:$A, 0), MATCH(T108, 'Ballot Data'!$A$3:$U$3, 0))))))</f>
        <v>Complete</v>
      </c>
      <c r="V108" s="15" t="str">
        <f t="shared" si="14"/>
        <v>Complete</v>
      </c>
      <c r="W108" t="str">
        <f>IF(V108="Complete", V108, IF(V108="N/A", "N/A", INDEX('Ballot Data'!$1:$1048576, MATCH($A108, 'Ballot Data'!$A:$A, 0), MATCH(V108, 'Ballot Data'!$A$3:$T$3, 0))))</f>
        <v>Complete</v>
      </c>
      <c r="X108" t="str">
        <f>IF(V108="N/A", "N/A", IF(W108='Round 5'!$A$10, "Elected", IF(W108='Round 5'!$A$7, "Excluded", IF('Round 5'!$A$4="Complete", "Complete", "Viable"))))</f>
        <v>Complete</v>
      </c>
      <c r="Y108" s="21" t="str">
        <f>IF('Round 5'!$A$4="Complete", "Complete", IF(X108="N/A", "N/A", IF(X108="Viable", "No Transfer", IF(X108="Excluded", INDEX('Round 5'!$A$12:$M$617, MATCH($A108, 'Round 5'!$A$12:$A$617, 0), 3)))))</f>
        <v>Complete</v>
      </c>
      <c r="Z108" s="10" t="str">
        <f>IF('Round 5'!$A$4="Complete", "Complete", IF(Y108="N/A", "N/A", IF(Y108="No Transfer", Y108, IF(INDEX('Ballot Data'!$1:$1048576, MATCH($A108, 'Ballot Data'!$A:$A, 0), MATCH(Y108, 'Ballot Data'!$A$3:$U$3, 0))="", "Exhausted", INDEX('Ballot Data'!$1:$1048576, MATCH($A108, 'Ballot Data'!$A:$A, 0), MATCH(Y108, 'Ballot Data'!$A$3:$U$3, 0))))))</f>
        <v>Complete</v>
      </c>
      <c r="AA108" s="15" t="str">
        <f t="shared" si="15"/>
        <v>Complete</v>
      </c>
      <c r="AB108" t="str">
        <f>IF(AA108="Complete", AA108, IF(AA108="N/A", "N/A", INDEX('Ballot Data'!$1:$1048576, MATCH($A108, 'Ballot Data'!$A:$A, 0), MATCH(AA108, 'Ballot Data'!$A$3:$T$3, 0))))</f>
        <v>Complete</v>
      </c>
      <c r="AC108" t="str">
        <f>IF(AA108="N/A", "N/A", IF(AB108='Round 6'!$A$10, "Elected", IF(AB108='Round 6'!$A$7, "Excluded", IF('Round 6'!$A$4="Complete", "Complete", "Viable"))))</f>
        <v>Complete</v>
      </c>
      <c r="AD108" s="21" t="str">
        <f>IF('Round 6'!$A$4="Complete", "Complete", IF(AC108="N/A", "N/A", IF(AC108="Viable", "No Transfer", IF(AC108="Excluded", INDEX('Round 6'!$A$12:$M$617, MATCH($A108, 'Round 6'!$A$12:$A$617, 0), 3)))))</f>
        <v>Complete</v>
      </c>
      <c r="AE108" s="10" t="str">
        <f>IF('Round 6'!$A$4="Complete", "Complete", IF(AD108="N/A", "N/A", IF(AD108="No Transfer", AD108, IF(INDEX('Ballot Data'!$1:$1048576, MATCH($A108, 'Ballot Data'!$A:$A, 0), MATCH(AD108, 'Ballot Data'!$A$3:$U$3, 0))="", "Exhausted", INDEX('Ballot Data'!$1:$1048576, MATCH($A108, 'Ballot Data'!$A:$A, 0), MATCH(AD108, 'Ballot Data'!$A$3:$U$3, 0))))))</f>
        <v>Complete</v>
      </c>
      <c r="AF108" s="15" t="str">
        <f t="shared" si="16"/>
        <v>Complete</v>
      </c>
      <c r="AG108" t="str">
        <f>IF(AF108="Complete", AF108, IF(AF108="N/A", "N/A", INDEX('Ballot Data'!$1:$1048576, MATCH($A108, 'Ballot Data'!$A:$A, 0), MATCH(AF108, 'Ballot Data'!$A$3:$T$3, 0))))</f>
        <v>Complete</v>
      </c>
      <c r="AH108" t="str">
        <f>IF(AF108="N/A", "N/A", IF(AG108='Round 7'!$A$10, "Elected", IF(AG108='Round 7'!$A$7, "Excluded", IF('Round 7'!$A$4="Complete", "Complete", "Viable"))))</f>
        <v>Complete</v>
      </c>
      <c r="AI108" s="21" t="str">
        <f>IF('Round 7'!$A$4="Complete", "Complete", IF(AH108="N/A", "N/A", IF(AH108="Viable", "No Transfer", IF(AH108="Excluded", INDEX('Round 7'!$A$12:$M$617, MATCH($A108, 'Round 7'!$A$12:$A$617, 0), 3)))))</f>
        <v>Complete</v>
      </c>
      <c r="AJ108" s="10" t="str">
        <f>IF('Round 7'!$A$4="Complete", "Complete", IF(AI108="N/A", "N/A", IF(AI108="No Transfer", AI108, IF(INDEX('Ballot Data'!$1:$1048576, MATCH($A108, 'Ballot Data'!$A:$A, 0), MATCH(AI108, 'Ballot Data'!$A$3:$U$3, 0))="", "Exhausted", INDEX('Ballot Data'!$1:$1048576, MATCH($A108, 'Ballot Data'!$A:$A, 0), MATCH(AI108, 'Ballot Data'!$A$3:$U$3, 0))))))</f>
        <v>Complete</v>
      </c>
      <c r="AK108" s="15" t="str">
        <f t="shared" si="17"/>
        <v>Complete</v>
      </c>
      <c r="AL108" t="str">
        <f>IF(AK108="Complete", AK108, IF(AK108="N/A", "N/A", INDEX('Ballot Data'!$1:$1048576, MATCH($A108, 'Ballot Data'!$A:$A, 0), MATCH(AK108, 'Ballot Data'!$A$3:$T$3, 0))))</f>
        <v>Complete</v>
      </c>
      <c r="AM108" t="str">
        <f>IF(AK108="N/A", "N/A", IF(AL108='Round 8'!$A$10, "Elected", IF(AL108='Round 8'!$A$7, "Excluded", IF('Round 8'!$A$4="Complete", "Complete", "Viable"))))</f>
        <v>Complete</v>
      </c>
      <c r="AN108" s="21" t="str">
        <f>IF('Round 8'!$A$4="Complete", "Complete", IF(AM108="N/A", "N/A", IF(AM108="Viable", "No Transfer", IF(AM108="Excluded", INDEX('Round 8'!$A$12:$M$617, MATCH($A108, 'Round 8'!$A$12:$A$617, 0), 3)))))</f>
        <v>Complete</v>
      </c>
      <c r="AO108" s="10" t="str">
        <f>IF('Round 8'!$A$4="Complete", "Complete", IF(AN108="N/A", "N/A", IF(AN108="No Transfer", AN108, IF(INDEX('Ballot Data'!$1:$1048576, MATCH($A108, 'Ballot Data'!$A:$A, 0), MATCH(AN108, 'Ballot Data'!$A$3:$U$3, 0))="", "Exhausted", INDEX('Ballot Data'!$1:$1048576, MATCH($A108, 'Ballot Data'!$A:$A, 0), MATCH(AN108, 'Ballot Data'!$A$3:$U$3, 0))))))</f>
        <v>Complete</v>
      </c>
      <c r="AP108" s="15" t="str">
        <f t="shared" si="18"/>
        <v>Complete</v>
      </c>
      <c r="AQ108" t="str">
        <f>IF(AP108="Complete", AP108, IF(AP108="N/A", "N/A", INDEX('Ballot Data'!$1:$1048576, MATCH($A108, 'Ballot Data'!$A:$A, 0), MATCH(AP108, 'Ballot Data'!$A$3:$T$3, 0))))</f>
        <v>Complete</v>
      </c>
      <c r="AR108" t="str">
        <f>IF(AP108="N/A", "N/A", IF(AQ108='Round 9'!$A$10, "Elected", IF(AQ108='Round 9'!$A$7, "Excluded", IF('Round 9'!$A$4="Complete", "Complete", "Viable"))))</f>
        <v>Complete</v>
      </c>
      <c r="AS108" s="21" t="str">
        <f>IF('Round 9'!$A$4="Complete", "Complete", IF(AR108="N/A", "N/A", IF(AR108="Viable", "No Transfer", IF(AR108="Excluded", INDEX('Round 9'!$A$12:$M$617, MATCH($A108, 'Round 9'!$A$12:$A$617, 0), 3)))))</f>
        <v>Complete</v>
      </c>
      <c r="AT108" s="10" t="str">
        <f>IF('Round 9'!$A$4="Complete", "Complete", IF(AS108="N/A", "N/A", IF(AS108="No Transfer", AS108, IF(INDEX('Ballot Data'!$1:$1048576, MATCH($A108, 'Ballot Data'!$A:$A, 0), MATCH(AS108, 'Ballot Data'!$A$3:$U$3, 0))="", "Exhausted", INDEX('Ballot Data'!$1:$1048576, MATCH($A108, 'Ballot Data'!$A:$A, 0), MATCH(AS108, 'Ballot Data'!$A$3:$U$3, 0))))))</f>
        <v>Complete</v>
      </c>
      <c r="AU108" s="15" t="str">
        <f t="shared" si="19"/>
        <v>Complete</v>
      </c>
      <c r="AV108" t="str">
        <f>IF(AU108="Complete", AU108, IF(AU108="N/A", "N/A", INDEX('Ballot Data'!$1:$1048576, MATCH($A108, 'Ballot Data'!$A:$A, 0), MATCH(AU108, 'Ballot Data'!$A$3:$T$3, 0))))</f>
        <v>Complete</v>
      </c>
      <c r="AW108" t="str">
        <f>IF(AU108="N/A", "N/A", IF(AV108='Round 10'!$A$10, "Elected", IF(AV108='Round 10'!$A$7, "Excluded", IF('Round 10'!$A$4="Complete", "Complete", "Viable"))))</f>
        <v>Complete</v>
      </c>
      <c r="AX108" s="21" t="str">
        <f>IF('Round 10'!$A$4="Complete", "Complete", IF(AW108="N/A", "N/A", IF(AW108="Viable", "No Transfer", IF(AW108="Excluded", INDEX('Round 10'!$A$12:$M$617, MATCH($A108, 'Round 10'!$A$12:$A$617, 0), 3)))))</f>
        <v>Complete</v>
      </c>
      <c r="AY108" s="10" t="str">
        <f>IF('Round 10'!$A$4="Complete", "Complete", IF(AX108="N/A", "N/A", IF(AX108="No Transfer", AX108, IF(INDEX('Ballot Data'!$1:$1048576, MATCH($A108, 'Ballot Data'!$A:$A, 0), MATCH(AX108, 'Ballot Data'!$A$3:$U$3, 0))="", "Exhausted", INDEX('Ballot Data'!$1:$1048576, MATCH($A108, 'Ballot Data'!$A:$A, 0), MATCH(AX108, 'Ballot Data'!$A$3:$U$3, 0))))))</f>
        <v>Complete</v>
      </c>
    </row>
    <row r="109" spans="1:51" x14ac:dyDescent="0.25">
      <c r="A109">
        <f>'Ballot Data'!A110</f>
        <v>125</v>
      </c>
      <c r="B109">
        <v>1</v>
      </c>
      <c r="C109" t="str">
        <f>INDEX('Ballot Data'!$1:$1048576, MATCH($A109, 'Ballot Data'!$A:$A, 0), MATCH(B109, 'Ballot Data'!$A$3:$T$3, 0))</f>
        <v>Michael Sanchez</v>
      </c>
      <c r="D109" t="str">
        <f>IF(C109='Round 1'!$A$10, "Elected", IF(C109='Round 1'!$A$7, "Excluded", IF('Round 1'!$A$4="Complete", "Complete", "Viable")))</f>
        <v>Viable</v>
      </c>
      <c r="E109" s="21" t="str">
        <f>IF('Round 1'!$A$4="Complete", "Complete", IF(D109="N/A", "N/A", IF(D109="Viable", "No Transfer", IF(D109="Excluded", INDEX('Round 1'!$A$12:$M$617, MATCH($A109, 'Round 1'!$A$12:$A$617, 0), 3)))))</f>
        <v>No Transfer</v>
      </c>
      <c r="F109" s="10" t="str">
        <f>IF('Round 1'!$A$4="Complete", "Complete", IF(E109="N/A", "N/A", IF(E109="No Transfer", E109, IF(INDEX('Ballot Data'!$1:$1048576, MATCH($A109, 'Ballot Data'!$A:$A, 0), MATCH(E109, 'Ballot Data'!$A$3:$U$3, 0))="", "Exhausted", INDEX('Ballot Data'!$1:$1048576, MATCH($A109, 'Ballot Data'!$A:$A, 0), MATCH(E109, 'Ballot Data'!$A$3:$U$3, 0))))))</f>
        <v>No Transfer</v>
      </c>
      <c r="G109" s="15">
        <f t="shared" si="20"/>
        <v>1</v>
      </c>
      <c r="H109" t="str">
        <f>IF(G109="Complete", G109, IF(G109="N/A", "N/A", INDEX('Ballot Data'!$1:$1048576, MATCH($A109, 'Ballot Data'!$A:$A, 0), MATCH(G109, 'Ballot Data'!$A$3:$T$3, 0))))</f>
        <v>Michael Sanchez</v>
      </c>
      <c r="I109" t="str">
        <f>IF(G109="N/A", "N/A", IF(H109='Round 2'!$A$10, "Elected", IF(H109='Round 2'!$A$7, "Excluded", IF('Round 2'!$A$4="Complete", "Complete", "Viable"))))</f>
        <v>Excluded</v>
      </c>
      <c r="J109" s="21">
        <f>IF('Round 2'!$A$4="Complete", "Complete", IF(I109="N/A", "N/A", IF(I109="Viable", "No Transfer", IF(I109="Excluded", INDEX('Round 2'!$A$12:$M$617, MATCH($A109, 'Round 2'!$A$12:$A$617, 0), 3)))))</f>
        <v>2</v>
      </c>
      <c r="K109" s="10" t="str">
        <f>IF('Round 2'!$A$4="Complete", "Complete", IF(J109="N/A", "N/A", IF(J109="No Transfer", J109, IF(INDEX('Ballot Data'!$1:$1048576, MATCH($A109, 'Ballot Data'!$A:$A, 0), MATCH(J109, 'Ballot Data'!$A$3:$U$3, 0))="", "Exhausted", INDEX('Ballot Data'!$1:$1048576, MATCH($A109, 'Ballot Data'!$A:$A, 0), MATCH(J109, 'Ballot Data'!$A$3:$U$3, 0))))))</f>
        <v>Franklin Civantos</v>
      </c>
      <c r="L109" s="15">
        <f t="shared" si="21"/>
        <v>2</v>
      </c>
      <c r="M109" t="str">
        <f>IF(L109="Complete", L109, IF(L109="N/A", "N/A", INDEX('Ballot Data'!$1:$1048576, MATCH($A109, 'Ballot Data'!$A:$A, 0), MATCH(L109, 'Ballot Data'!$A$3:$T$3, 0))))</f>
        <v>Franklin Civantos</v>
      </c>
      <c r="N109" t="str">
        <f>IF(L109="N/A", "N/A", IF(M109='Round 3'!$A$10, "Elected", IF(M109='Round 3'!$A$7, "Excluded", IF('Round 3'!$A$4="Complete", "Complete", "Viable"))))</f>
        <v>Elected</v>
      </c>
      <c r="O109" s="21" t="str">
        <f>IF('Round 3'!$A$4="Complete", "Complete", IF(N109="N/A", "N/A", IF(N109="Viable", "No Transfer", IF(N109="Excluded", INDEX('Round 3'!$A$12:$M$617, MATCH($A109, 'Round 3'!$A$12:$A$617, 0), 3)))))</f>
        <v>Complete</v>
      </c>
      <c r="P109" s="10" t="str">
        <f>IF('Round 3'!$A$4="Complete", "Complete", IF(O109="N/A", "N/A", IF(O109="No Transfer", O109, IF(INDEX('Ballot Data'!$1:$1048576, MATCH($A109, 'Ballot Data'!$A:$A, 0), MATCH(O109, 'Ballot Data'!$A$3:$U$3, 0))="", "Exhausted", INDEX('Ballot Data'!$1:$1048576, MATCH($A109, 'Ballot Data'!$A:$A, 0), MATCH(O109, 'Ballot Data'!$A$3:$U$3, 0))))))</f>
        <v>Complete</v>
      </c>
      <c r="Q109" s="15" t="str">
        <f t="shared" si="13"/>
        <v>Complete</v>
      </c>
      <c r="R109" t="str">
        <f>IF(Q109="Complete", Q109, IF(Q109="N/A", "N/A", INDEX('Ballot Data'!$1:$1048576, MATCH($A109, 'Ballot Data'!$A:$A, 0), MATCH(Q109, 'Ballot Data'!$A$3:$T$3, 0))))</f>
        <v>Complete</v>
      </c>
      <c r="S109" t="str">
        <f>IF(Q109="N/A", "N/A", IF(R109='Round 4'!$A$10, "Elected", IF(R109='Round 4'!$A$7, "Excluded", IF('Round 4'!$A$4="Complete", "Complete", "Viable"))))</f>
        <v>Complete</v>
      </c>
      <c r="T109" s="21" t="str">
        <f>IF('Round 4'!$A$4="Complete", "Complete", IF(S109="N/A", "N/A", IF(S109="Viable", "No Transfer", IF(S109="Excluded", INDEX('Round 4'!$A$12:$M$617, MATCH($A109, 'Round 4'!$A$12:$A$617, 0), 3)))))</f>
        <v>Complete</v>
      </c>
      <c r="U109" s="10" t="str">
        <f>IF('Round 4'!$A$4="Complete", "Complete", IF(T109="N/A", "N/A", IF(T109="No Transfer", T109, IF(INDEX('Ballot Data'!$1:$1048576, MATCH($A109, 'Ballot Data'!$A:$A, 0), MATCH(T109, 'Ballot Data'!$A$3:$U$3, 0))="", "Exhausted", INDEX('Ballot Data'!$1:$1048576, MATCH($A109, 'Ballot Data'!$A:$A, 0), MATCH(T109, 'Ballot Data'!$A$3:$U$3, 0))))))</f>
        <v>Complete</v>
      </c>
      <c r="V109" s="15" t="str">
        <f t="shared" si="14"/>
        <v>Complete</v>
      </c>
      <c r="W109" t="str">
        <f>IF(V109="Complete", V109, IF(V109="N/A", "N/A", INDEX('Ballot Data'!$1:$1048576, MATCH($A109, 'Ballot Data'!$A:$A, 0), MATCH(V109, 'Ballot Data'!$A$3:$T$3, 0))))</f>
        <v>Complete</v>
      </c>
      <c r="X109" t="str">
        <f>IF(V109="N/A", "N/A", IF(W109='Round 5'!$A$10, "Elected", IF(W109='Round 5'!$A$7, "Excluded", IF('Round 5'!$A$4="Complete", "Complete", "Viable"))))</f>
        <v>Complete</v>
      </c>
      <c r="Y109" s="21" t="str">
        <f>IF('Round 5'!$A$4="Complete", "Complete", IF(X109="N/A", "N/A", IF(X109="Viable", "No Transfer", IF(X109="Excluded", INDEX('Round 5'!$A$12:$M$617, MATCH($A109, 'Round 5'!$A$12:$A$617, 0), 3)))))</f>
        <v>Complete</v>
      </c>
      <c r="Z109" s="10" t="str">
        <f>IF('Round 5'!$A$4="Complete", "Complete", IF(Y109="N/A", "N/A", IF(Y109="No Transfer", Y109, IF(INDEX('Ballot Data'!$1:$1048576, MATCH($A109, 'Ballot Data'!$A:$A, 0), MATCH(Y109, 'Ballot Data'!$A$3:$U$3, 0))="", "Exhausted", INDEX('Ballot Data'!$1:$1048576, MATCH($A109, 'Ballot Data'!$A:$A, 0), MATCH(Y109, 'Ballot Data'!$A$3:$U$3, 0))))))</f>
        <v>Complete</v>
      </c>
      <c r="AA109" s="15" t="str">
        <f t="shared" si="15"/>
        <v>Complete</v>
      </c>
      <c r="AB109" t="str">
        <f>IF(AA109="Complete", AA109, IF(AA109="N/A", "N/A", INDEX('Ballot Data'!$1:$1048576, MATCH($A109, 'Ballot Data'!$A:$A, 0), MATCH(AA109, 'Ballot Data'!$A$3:$T$3, 0))))</f>
        <v>Complete</v>
      </c>
      <c r="AC109" t="str">
        <f>IF(AA109="N/A", "N/A", IF(AB109='Round 6'!$A$10, "Elected", IF(AB109='Round 6'!$A$7, "Excluded", IF('Round 6'!$A$4="Complete", "Complete", "Viable"))))</f>
        <v>Complete</v>
      </c>
      <c r="AD109" s="21" t="str">
        <f>IF('Round 6'!$A$4="Complete", "Complete", IF(AC109="N/A", "N/A", IF(AC109="Viable", "No Transfer", IF(AC109="Excluded", INDEX('Round 6'!$A$12:$M$617, MATCH($A109, 'Round 6'!$A$12:$A$617, 0), 3)))))</f>
        <v>Complete</v>
      </c>
      <c r="AE109" s="10" t="str">
        <f>IF('Round 6'!$A$4="Complete", "Complete", IF(AD109="N/A", "N/A", IF(AD109="No Transfer", AD109, IF(INDEX('Ballot Data'!$1:$1048576, MATCH($A109, 'Ballot Data'!$A:$A, 0), MATCH(AD109, 'Ballot Data'!$A$3:$U$3, 0))="", "Exhausted", INDEX('Ballot Data'!$1:$1048576, MATCH($A109, 'Ballot Data'!$A:$A, 0), MATCH(AD109, 'Ballot Data'!$A$3:$U$3, 0))))))</f>
        <v>Complete</v>
      </c>
      <c r="AF109" s="15" t="str">
        <f t="shared" si="16"/>
        <v>Complete</v>
      </c>
      <c r="AG109" t="str">
        <f>IF(AF109="Complete", AF109, IF(AF109="N/A", "N/A", INDEX('Ballot Data'!$1:$1048576, MATCH($A109, 'Ballot Data'!$A:$A, 0), MATCH(AF109, 'Ballot Data'!$A$3:$T$3, 0))))</f>
        <v>Complete</v>
      </c>
      <c r="AH109" t="str">
        <f>IF(AF109="N/A", "N/A", IF(AG109='Round 7'!$A$10, "Elected", IF(AG109='Round 7'!$A$7, "Excluded", IF('Round 7'!$A$4="Complete", "Complete", "Viable"))))</f>
        <v>Complete</v>
      </c>
      <c r="AI109" s="21" t="str">
        <f>IF('Round 7'!$A$4="Complete", "Complete", IF(AH109="N/A", "N/A", IF(AH109="Viable", "No Transfer", IF(AH109="Excluded", INDEX('Round 7'!$A$12:$M$617, MATCH($A109, 'Round 7'!$A$12:$A$617, 0), 3)))))</f>
        <v>Complete</v>
      </c>
      <c r="AJ109" s="10" t="str">
        <f>IF('Round 7'!$A$4="Complete", "Complete", IF(AI109="N/A", "N/A", IF(AI109="No Transfer", AI109, IF(INDEX('Ballot Data'!$1:$1048576, MATCH($A109, 'Ballot Data'!$A:$A, 0), MATCH(AI109, 'Ballot Data'!$A$3:$U$3, 0))="", "Exhausted", INDEX('Ballot Data'!$1:$1048576, MATCH($A109, 'Ballot Data'!$A:$A, 0), MATCH(AI109, 'Ballot Data'!$A$3:$U$3, 0))))))</f>
        <v>Complete</v>
      </c>
      <c r="AK109" s="15" t="str">
        <f t="shared" si="17"/>
        <v>Complete</v>
      </c>
      <c r="AL109" t="str">
        <f>IF(AK109="Complete", AK109, IF(AK109="N/A", "N/A", INDEX('Ballot Data'!$1:$1048576, MATCH($A109, 'Ballot Data'!$A:$A, 0), MATCH(AK109, 'Ballot Data'!$A$3:$T$3, 0))))</f>
        <v>Complete</v>
      </c>
      <c r="AM109" t="str">
        <f>IF(AK109="N/A", "N/A", IF(AL109='Round 8'!$A$10, "Elected", IF(AL109='Round 8'!$A$7, "Excluded", IF('Round 8'!$A$4="Complete", "Complete", "Viable"))))</f>
        <v>Complete</v>
      </c>
      <c r="AN109" s="21" t="str">
        <f>IF('Round 8'!$A$4="Complete", "Complete", IF(AM109="N/A", "N/A", IF(AM109="Viable", "No Transfer", IF(AM109="Excluded", INDEX('Round 8'!$A$12:$M$617, MATCH($A109, 'Round 8'!$A$12:$A$617, 0), 3)))))</f>
        <v>Complete</v>
      </c>
      <c r="AO109" s="10" t="str">
        <f>IF('Round 8'!$A$4="Complete", "Complete", IF(AN109="N/A", "N/A", IF(AN109="No Transfer", AN109, IF(INDEX('Ballot Data'!$1:$1048576, MATCH($A109, 'Ballot Data'!$A:$A, 0), MATCH(AN109, 'Ballot Data'!$A$3:$U$3, 0))="", "Exhausted", INDEX('Ballot Data'!$1:$1048576, MATCH($A109, 'Ballot Data'!$A:$A, 0), MATCH(AN109, 'Ballot Data'!$A$3:$U$3, 0))))))</f>
        <v>Complete</v>
      </c>
      <c r="AP109" s="15" t="str">
        <f t="shared" si="18"/>
        <v>Complete</v>
      </c>
      <c r="AQ109" t="str">
        <f>IF(AP109="Complete", AP109, IF(AP109="N/A", "N/A", INDEX('Ballot Data'!$1:$1048576, MATCH($A109, 'Ballot Data'!$A:$A, 0), MATCH(AP109, 'Ballot Data'!$A$3:$T$3, 0))))</f>
        <v>Complete</v>
      </c>
      <c r="AR109" t="str">
        <f>IF(AP109="N/A", "N/A", IF(AQ109='Round 9'!$A$10, "Elected", IF(AQ109='Round 9'!$A$7, "Excluded", IF('Round 9'!$A$4="Complete", "Complete", "Viable"))))</f>
        <v>Complete</v>
      </c>
      <c r="AS109" s="21" t="str">
        <f>IF('Round 9'!$A$4="Complete", "Complete", IF(AR109="N/A", "N/A", IF(AR109="Viable", "No Transfer", IF(AR109="Excluded", INDEX('Round 9'!$A$12:$M$617, MATCH($A109, 'Round 9'!$A$12:$A$617, 0), 3)))))</f>
        <v>Complete</v>
      </c>
      <c r="AT109" s="10" t="str">
        <f>IF('Round 9'!$A$4="Complete", "Complete", IF(AS109="N/A", "N/A", IF(AS109="No Transfer", AS109, IF(INDEX('Ballot Data'!$1:$1048576, MATCH($A109, 'Ballot Data'!$A:$A, 0), MATCH(AS109, 'Ballot Data'!$A$3:$U$3, 0))="", "Exhausted", INDEX('Ballot Data'!$1:$1048576, MATCH($A109, 'Ballot Data'!$A:$A, 0), MATCH(AS109, 'Ballot Data'!$A$3:$U$3, 0))))))</f>
        <v>Complete</v>
      </c>
      <c r="AU109" s="15" t="str">
        <f t="shared" si="19"/>
        <v>Complete</v>
      </c>
      <c r="AV109" t="str">
        <f>IF(AU109="Complete", AU109, IF(AU109="N/A", "N/A", INDEX('Ballot Data'!$1:$1048576, MATCH($A109, 'Ballot Data'!$A:$A, 0), MATCH(AU109, 'Ballot Data'!$A$3:$T$3, 0))))</f>
        <v>Complete</v>
      </c>
      <c r="AW109" t="str">
        <f>IF(AU109="N/A", "N/A", IF(AV109='Round 10'!$A$10, "Elected", IF(AV109='Round 10'!$A$7, "Excluded", IF('Round 10'!$A$4="Complete", "Complete", "Viable"))))</f>
        <v>Complete</v>
      </c>
      <c r="AX109" s="21" t="str">
        <f>IF('Round 10'!$A$4="Complete", "Complete", IF(AW109="N/A", "N/A", IF(AW109="Viable", "No Transfer", IF(AW109="Excluded", INDEX('Round 10'!$A$12:$M$617, MATCH($A109, 'Round 10'!$A$12:$A$617, 0), 3)))))</f>
        <v>Complete</v>
      </c>
      <c r="AY109" s="10" t="str">
        <f>IF('Round 10'!$A$4="Complete", "Complete", IF(AX109="N/A", "N/A", IF(AX109="No Transfer", AX109, IF(INDEX('Ballot Data'!$1:$1048576, MATCH($A109, 'Ballot Data'!$A:$A, 0), MATCH(AX109, 'Ballot Data'!$A$3:$U$3, 0))="", "Exhausted", INDEX('Ballot Data'!$1:$1048576, MATCH($A109, 'Ballot Data'!$A:$A, 0), MATCH(AX109, 'Ballot Data'!$A$3:$U$3, 0))))))</f>
        <v>Complete</v>
      </c>
    </row>
    <row r="110" spans="1:51" x14ac:dyDescent="0.25">
      <c r="A110">
        <f>'Ballot Data'!A111</f>
        <v>376</v>
      </c>
      <c r="B110">
        <v>1</v>
      </c>
      <c r="C110" t="str">
        <f>INDEX('Ballot Data'!$1:$1048576, MATCH($A110, 'Ballot Data'!$A:$A, 0), MATCH(B110, 'Ballot Data'!$A$3:$T$3, 0))</f>
        <v>Michael Sanchez</v>
      </c>
      <c r="D110" t="str">
        <f>IF(C110='Round 1'!$A$10, "Elected", IF(C110='Round 1'!$A$7, "Excluded", IF('Round 1'!$A$4="Complete", "Complete", "Viable")))</f>
        <v>Viable</v>
      </c>
      <c r="E110" s="21" t="str">
        <f>IF('Round 1'!$A$4="Complete", "Complete", IF(D110="N/A", "N/A", IF(D110="Viable", "No Transfer", IF(D110="Excluded", INDEX('Round 1'!$A$12:$M$617, MATCH($A110, 'Round 1'!$A$12:$A$617, 0), 3)))))</f>
        <v>No Transfer</v>
      </c>
      <c r="F110" s="10" t="str">
        <f>IF('Round 1'!$A$4="Complete", "Complete", IF(E110="N/A", "N/A", IF(E110="No Transfer", E110, IF(INDEX('Ballot Data'!$1:$1048576, MATCH($A110, 'Ballot Data'!$A:$A, 0), MATCH(E110, 'Ballot Data'!$A$3:$U$3, 0))="", "Exhausted", INDEX('Ballot Data'!$1:$1048576, MATCH($A110, 'Ballot Data'!$A:$A, 0), MATCH(E110, 'Ballot Data'!$A$3:$U$3, 0))))))</f>
        <v>No Transfer</v>
      </c>
      <c r="G110" s="15">
        <f t="shared" si="20"/>
        <v>1</v>
      </c>
      <c r="H110" t="str">
        <f>IF(G110="Complete", G110, IF(G110="N/A", "N/A", INDEX('Ballot Data'!$1:$1048576, MATCH($A110, 'Ballot Data'!$A:$A, 0), MATCH(G110, 'Ballot Data'!$A$3:$T$3, 0))))</f>
        <v>Michael Sanchez</v>
      </c>
      <c r="I110" t="str">
        <f>IF(G110="N/A", "N/A", IF(H110='Round 2'!$A$10, "Elected", IF(H110='Round 2'!$A$7, "Excluded", IF('Round 2'!$A$4="Complete", "Complete", "Viable"))))</f>
        <v>Excluded</v>
      </c>
      <c r="J110" s="21">
        <f>IF('Round 2'!$A$4="Complete", "Complete", IF(I110="N/A", "N/A", IF(I110="Viable", "No Transfer", IF(I110="Excluded", INDEX('Round 2'!$A$12:$M$617, MATCH($A110, 'Round 2'!$A$12:$A$617, 0), 3)))))</f>
        <v>2</v>
      </c>
      <c r="K110" s="10" t="str">
        <f>IF('Round 2'!$A$4="Complete", "Complete", IF(J110="N/A", "N/A", IF(J110="No Transfer", J110, IF(INDEX('Ballot Data'!$1:$1048576, MATCH($A110, 'Ballot Data'!$A:$A, 0), MATCH(J110, 'Ballot Data'!$A$3:$U$3, 0))="", "Exhausted", INDEX('Ballot Data'!$1:$1048576, MATCH($A110, 'Ballot Data'!$A:$A, 0), MATCH(J110, 'Ballot Data'!$A$3:$U$3, 0))))))</f>
        <v>Franklin Civantos</v>
      </c>
      <c r="L110" s="15">
        <f t="shared" si="21"/>
        <v>2</v>
      </c>
      <c r="M110" t="str">
        <f>IF(L110="Complete", L110, IF(L110="N/A", "N/A", INDEX('Ballot Data'!$1:$1048576, MATCH($A110, 'Ballot Data'!$A:$A, 0), MATCH(L110, 'Ballot Data'!$A$3:$T$3, 0))))</f>
        <v>Franklin Civantos</v>
      </c>
      <c r="N110" t="str">
        <f>IF(L110="N/A", "N/A", IF(M110='Round 3'!$A$10, "Elected", IF(M110='Round 3'!$A$7, "Excluded", IF('Round 3'!$A$4="Complete", "Complete", "Viable"))))</f>
        <v>Elected</v>
      </c>
      <c r="O110" s="21" t="str">
        <f>IF('Round 3'!$A$4="Complete", "Complete", IF(N110="N/A", "N/A", IF(N110="Viable", "No Transfer", IF(N110="Excluded", INDEX('Round 3'!$A$12:$M$617, MATCH($A110, 'Round 3'!$A$12:$A$617, 0), 3)))))</f>
        <v>Complete</v>
      </c>
      <c r="P110" s="10" t="str">
        <f>IF('Round 3'!$A$4="Complete", "Complete", IF(O110="N/A", "N/A", IF(O110="No Transfer", O110, IF(INDEX('Ballot Data'!$1:$1048576, MATCH($A110, 'Ballot Data'!$A:$A, 0), MATCH(O110, 'Ballot Data'!$A$3:$U$3, 0))="", "Exhausted", INDEX('Ballot Data'!$1:$1048576, MATCH($A110, 'Ballot Data'!$A:$A, 0), MATCH(O110, 'Ballot Data'!$A$3:$U$3, 0))))))</f>
        <v>Complete</v>
      </c>
      <c r="Q110" s="15" t="str">
        <f t="shared" si="13"/>
        <v>Complete</v>
      </c>
      <c r="R110" t="str">
        <f>IF(Q110="Complete", Q110, IF(Q110="N/A", "N/A", INDEX('Ballot Data'!$1:$1048576, MATCH($A110, 'Ballot Data'!$A:$A, 0), MATCH(Q110, 'Ballot Data'!$A$3:$T$3, 0))))</f>
        <v>Complete</v>
      </c>
      <c r="S110" t="str">
        <f>IF(Q110="N/A", "N/A", IF(R110='Round 4'!$A$10, "Elected", IF(R110='Round 4'!$A$7, "Excluded", IF('Round 4'!$A$4="Complete", "Complete", "Viable"))))</f>
        <v>Complete</v>
      </c>
      <c r="T110" s="21" t="str">
        <f>IF('Round 4'!$A$4="Complete", "Complete", IF(S110="N/A", "N/A", IF(S110="Viable", "No Transfer", IF(S110="Excluded", INDEX('Round 4'!$A$12:$M$617, MATCH($A110, 'Round 4'!$A$12:$A$617, 0), 3)))))</f>
        <v>Complete</v>
      </c>
      <c r="U110" s="10" t="str">
        <f>IF('Round 4'!$A$4="Complete", "Complete", IF(T110="N/A", "N/A", IF(T110="No Transfer", T110, IF(INDEX('Ballot Data'!$1:$1048576, MATCH($A110, 'Ballot Data'!$A:$A, 0), MATCH(T110, 'Ballot Data'!$A$3:$U$3, 0))="", "Exhausted", INDEX('Ballot Data'!$1:$1048576, MATCH($A110, 'Ballot Data'!$A:$A, 0), MATCH(T110, 'Ballot Data'!$A$3:$U$3, 0))))))</f>
        <v>Complete</v>
      </c>
      <c r="V110" s="15" t="str">
        <f t="shared" si="14"/>
        <v>Complete</v>
      </c>
      <c r="W110" t="str">
        <f>IF(V110="Complete", V110, IF(V110="N/A", "N/A", INDEX('Ballot Data'!$1:$1048576, MATCH($A110, 'Ballot Data'!$A:$A, 0), MATCH(V110, 'Ballot Data'!$A$3:$T$3, 0))))</f>
        <v>Complete</v>
      </c>
      <c r="X110" t="str">
        <f>IF(V110="N/A", "N/A", IF(W110='Round 5'!$A$10, "Elected", IF(W110='Round 5'!$A$7, "Excluded", IF('Round 5'!$A$4="Complete", "Complete", "Viable"))))</f>
        <v>Complete</v>
      </c>
      <c r="Y110" s="21" t="str">
        <f>IF('Round 5'!$A$4="Complete", "Complete", IF(X110="N/A", "N/A", IF(X110="Viable", "No Transfer", IF(X110="Excluded", INDEX('Round 5'!$A$12:$M$617, MATCH($A110, 'Round 5'!$A$12:$A$617, 0), 3)))))</f>
        <v>Complete</v>
      </c>
      <c r="Z110" s="10" t="str">
        <f>IF('Round 5'!$A$4="Complete", "Complete", IF(Y110="N/A", "N/A", IF(Y110="No Transfer", Y110, IF(INDEX('Ballot Data'!$1:$1048576, MATCH($A110, 'Ballot Data'!$A:$A, 0), MATCH(Y110, 'Ballot Data'!$A$3:$U$3, 0))="", "Exhausted", INDEX('Ballot Data'!$1:$1048576, MATCH($A110, 'Ballot Data'!$A:$A, 0), MATCH(Y110, 'Ballot Data'!$A$3:$U$3, 0))))))</f>
        <v>Complete</v>
      </c>
      <c r="AA110" s="15" t="str">
        <f t="shared" si="15"/>
        <v>Complete</v>
      </c>
      <c r="AB110" t="str">
        <f>IF(AA110="Complete", AA110, IF(AA110="N/A", "N/A", INDEX('Ballot Data'!$1:$1048576, MATCH($A110, 'Ballot Data'!$A:$A, 0), MATCH(AA110, 'Ballot Data'!$A$3:$T$3, 0))))</f>
        <v>Complete</v>
      </c>
      <c r="AC110" t="str">
        <f>IF(AA110="N/A", "N/A", IF(AB110='Round 6'!$A$10, "Elected", IF(AB110='Round 6'!$A$7, "Excluded", IF('Round 6'!$A$4="Complete", "Complete", "Viable"))))</f>
        <v>Complete</v>
      </c>
      <c r="AD110" s="21" t="str">
        <f>IF('Round 6'!$A$4="Complete", "Complete", IF(AC110="N/A", "N/A", IF(AC110="Viable", "No Transfer", IF(AC110="Excluded", INDEX('Round 6'!$A$12:$M$617, MATCH($A110, 'Round 6'!$A$12:$A$617, 0), 3)))))</f>
        <v>Complete</v>
      </c>
      <c r="AE110" s="10" t="str">
        <f>IF('Round 6'!$A$4="Complete", "Complete", IF(AD110="N/A", "N/A", IF(AD110="No Transfer", AD110, IF(INDEX('Ballot Data'!$1:$1048576, MATCH($A110, 'Ballot Data'!$A:$A, 0), MATCH(AD110, 'Ballot Data'!$A$3:$U$3, 0))="", "Exhausted", INDEX('Ballot Data'!$1:$1048576, MATCH($A110, 'Ballot Data'!$A:$A, 0), MATCH(AD110, 'Ballot Data'!$A$3:$U$3, 0))))))</f>
        <v>Complete</v>
      </c>
      <c r="AF110" s="15" t="str">
        <f t="shared" si="16"/>
        <v>Complete</v>
      </c>
      <c r="AG110" t="str">
        <f>IF(AF110="Complete", AF110, IF(AF110="N/A", "N/A", INDEX('Ballot Data'!$1:$1048576, MATCH($A110, 'Ballot Data'!$A:$A, 0), MATCH(AF110, 'Ballot Data'!$A$3:$T$3, 0))))</f>
        <v>Complete</v>
      </c>
      <c r="AH110" t="str">
        <f>IF(AF110="N/A", "N/A", IF(AG110='Round 7'!$A$10, "Elected", IF(AG110='Round 7'!$A$7, "Excluded", IF('Round 7'!$A$4="Complete", "Complete", "Viable"))))</f>
        <v>Complete</v>
      </c>
      <c r="AI110" s="21" t="str">
        <f>IF('Round 7'!$A$4="Complete", "Complete", IF(AH110="N/A", "N/A", IF(AH110="Viable", "No Transfer", IF(AH110="Excluded", INDEX('Round 7'!$A$12:$M$617, MATCH($A110, 'Round 7'!$A$12:$A$617, 0), 3)))))</f>
        <v>Complete</v>
      </c>
      <c r="AJ110" s="10" t="str">
        <f>IF('Round 7'!$A$4="Complete", "Complete", IF(AI110="N/A", "N/A", IF(AI110="No Transfer", AI110, IF(INDEX('Ballot Data'!$1:$1048576, MATCH($A110, 'Ballot Data'!$A:$A, 0), MATCH(AI110, 'Ballot Data'!$A$3:$U$3, 0))="", "Exhausted", INDEX('Ballot Data'!$1:$1048576, MATCH($A110, 'Ballot Data'!$A:$A, 0), MATCH(AI110, 'Ballot Data'!$A$3:$U$3, 0))))))</f>
        <v>Complete</v>
      </c>
      <c r="AK110" s="15" t="str">
        <f t="shared" si="17"/>
        <v>Complete</v>
      </c>
      <c r="AL110" t="str">
        <f>IF(AK110="Complete", AK110, IF(AK110="N/A", "N/A", INDEX('Ballot Data'!$1:$1048576, MATCH($A110, 'Ballot Data'!$A:$A, 0), MATCH(AK110, 'Ballot Data'!$A$3:$T$3, 0))))</f>
        <v>Complete</v>
      </c>
      <c r="AM110" t="str">
        <f>IF(AK110="N/A", "N/A", IF(AL110='Round 8'!$A$10, "Elected", IF(AL110='Round 8'!$A$7, "Excluded", IF('Round 8'!$A$4="Complete", "Complete", "Viable"))))</f>
        <v>Complete</v>
      </c>
      <c r="AN110" s="21" t="str">
        <f>IF('Round 8'!$A$4="Complete", "Complete", IF(AM110="N/A", "N/A", IF(AM110="Viable", "No Transfer", IF(AM110="Excluded", INDEX('Round 8'!$A$12:$M$617, MATCH($A110, 'Round 8'!$A$12:$A$617, 0), 3)))))</f>
        <v>Complete</v>
      </c>
      <c r="AO110" s="10" t="str">
        <f>IF('Round 8'!$A$4="Complete", "Complete", IF(AN110="N/A", "N/A", IF(AN110="No Transfer", AN110, IF(INDEX('Ballot Data'!$1:$1048576, MATCH($A110, 'Ballot Data'!$A:$A, 0), MATCH(AN110, 'Ballot Data'!$A$3:$U$3, 0))="", "Exhausted", INDEX('Ballot Data'!$1:$1048576, MATCH($A110, 'Ballot Data'!$A:$A, 0), MATCH(AN110, 'Ballot Data'!$A$3:$U$3, 0))))))</f>
        <v>Complete</v>
      </c>
      <c r="AP110" s="15" t="str">
        <f t="shared" si="18"/>
        <v>Complete</v>
      </c>
      <c r="AQ110" t="str">
        <f>IF(AP110="Complete", AP110, IF(AP110="N/A", "N/A", INDEX('Ballot Data'!$1:$1048576, MATCH($A110, 'Ballot Data'!$A:$A, 0), MATCH(AP110, 'Ballot Data'!$A$3:$T$3, 0))))</f>
        <v>Complete</v>
      </c>
      <c r="AR110" t="str">
        <f>IF(AP110="N/A", "N/A", IF(AQ110='Round 9'!$A$10, "Elected", IF(AQ110='Round 9'!$A$7, "Excluded", IF('Round 9'!$A$4="Complete", "Complete", "Viable"))))</f>
        <v>Complete</v>
      </c>
      <c r="AS110" s="21" t="str">
        <f>IF('Round 9'!$A$4="Complete", "Complete", IF(AR110="N/A", "N/A", IF(AR110="Viable", "No Transfer", IF(AR110="Excluded", INDEX('Round 9'!$A$12:$M$617, MATCH($A110, 'Round 9'!$A$12:$A$617, 0), 3)))))</f>
        <v>Complete</v>
      </c>
      <c r="AT110" s="10" t="str">
        <f>IF('Round 9'!$A$4="Complete", "Complete", IF(AS110="N/A", "N/A", IF(AS110="No Transfer", AS110, IF(INDEX('Ballot Data'!$1:$1048576, MATCH($A110, 'Ballot Data'!$A:$A, 0), MATCH(AS110, 'Ballot Data'!$A$3:$U$3, 0))="", "Exhausted", INDEX('Ballot Data'!$1:$1048576, MATCH($A110, 'Ballot Data'!$A:$A, 0), MATCH(AS110, 'Ballot Data'!$A$3:$U$3, 0))))))</f>
        <v>Complete</v>
      </c>
      <c r="AU110" s="15" t="str">
        <f t="shared" si="19"/>
        <v>Complete</v>
      </c>
      <c r="AV110" t="str">
        <f>IF(AU110="Complete", AU110, IF(AU110="N/A", "N/A", INDEX('Ballot Data'!$1:$1048576, MATCH($A110, 'Ballot Data'!$A:$A, 0), MATCH(AU110, 'Ballot Data'!$A$3:$T$3, 0))))</f>
        <v>Complete</v>
      </c>
      <c r="AW110" t="str">
        <f>IF(AU110="N/A", "N/A", IF(AV110='Round 10'!$A$10, "Elected", IF(AV110='Round 10'!$A$7, "Excluded", IF('Round 10'!$A$4="Complete", "Complete", "Viable"))))</f>
        <v>Complete</v>
      </c>
      <c r="AX110" s="21" t="str">
        <f>IF('Round 10'!$A$4="Complete", "Complete", IF(AW110="N/A", "N/A", IF(AW110="Viable", "No Transfer", IF(AW110="Excluded", INDEX('Round 10'!$A$12:$M$617, MATCH($A110, 'Round 10'!$A$12:$A$617, 0), 3)))))</f>
        <v>Complete</v>
      </c>
      <c r="AY110" s="10" t="str">
        <f>IF('Round 10'!$A$4="Complete", "Complete", IF(AX110="N/A", "N/A", IF(AX110="No Transfer", AX110, IF(INDEX('Ballot Data'!$1:$1048576, MATCH($A110, 'Ballot Data'!$A:$A, 0), MATCH(AX110, 'Ballot Data'!$A$3:$U$3, 0))="", "Exhausted", INDEX('Ballot Data'!$1:$1048576, MATCH($A110, 'Ballot Data'!$A:$A, 0), MATCH(AX110, 'Ballot Data'!$A$3:$U$3, 0))))))</f>
        <v>Complete</v>
      </c>
    </row>
    <row r="111" spans="1:51" x14ac:dyDescent="0.25">
      <c r="A111">
        <f>'Ballot Data'!A112</f>
        <v>375</v>
      </c>
      <c r="B111">
        <v>1</v>
      </c>
      <c r="C111" t="str">
        <f>INDEX('Ballot Data'!$1:$1048576, MATCH($A111, 'Ballot Data'!$A:$A, 0), MATCH(B111, 'Ballot Data'!$A$3:$T$3, 0))</f>
        <v>Michael Sanchez</v>
      </c>
      <c r="D111" t="str">
        <f>IF(C111='Round 1'!$A$10, "Elected", IF(C111='Round 1'!$A$7, "Excluded", IF('Round 1'!$A$4="Complete", "Complete", "Viable")))</f>
        <v>Viable</v>
      </c>
      <c r="E111" s="21" t="str">
        <f>IF('Round 1'!$A$4="Complete", "Complete", IF(D111="N/A", "N/A", IF(D111="Viable", "No Transfer", IF(D111="Excluded", INDEX('Round 1'!$A$12:$M$617, MATCH($A111, 'Round 1'!$A$12:$A$617, 0), 3)))))</f>
        <v>No Transfer</v>
      </c>
      <c r="F111" s="10" t="str">
        <f>IF('Round 1'!$A$4="Complete", "Complete", IF(E111="N/A", "N/A", IF(E111="No Transfer", E111, IF(INDEX('Ballot Data'!$1:$1048576, MATCH($A111, 'Ballot Data'!$A:$A, 0), MATCH(E111, 'Ballot Data'!$A$3:$U$3, 0))="", "Exhausted", INDEX('Ballot Data'!$1:$1048576, MATCH($A111, 'Ballot Data'!$A:$A, 0), MATCH(E111, 'Ballot Data'!$A$3:$U$3, 0))))))</f>
        <v>No Transfer</v>
      </c>
      <c r="G111" s="15">
        <f t="shared" si="20"/>
        <v>1</v>
      </c>
      <c r="H111" t="str">
        <f>IF(G111="Complete", G111, IF(G111="N/A", "N/A", INDEX('Ballot Data'!$1:$1048576, MATCH($A111, 'Ballot Data'!$A:$A, 0), MATCH(G111, 'Ballot Data'!$A$3:$T$3, 0))))</f>
        <v>Michael Sanchez</v>
      </c>
      <c r="I111" t="str">
        <f>IF(G111="N/A", "N/A", IF(H111='Round 2'!$A$10, "Elected", IF(H111='Round 2'!$A$7, "Excluded", IF('Round 2'!$A$4="Complete", "Complete", "Viable"))))</f>
        <v>Excluded</v>
      </c>
      <c r="J111" s="21">
        <f>IF('Round 2'!$A$4="Complete", "Complete", IF(I111="N/A", "N/A", IF(I111="Viable", "No Transfer", IF(I111="Excluded", INDEX('Round 2'!$A$12:$M$617, MATCH($A111, 'Round 2'!$A$12:$A$617, 0), 3)))))</f>
        <v>2</v>
      </c>
      <c r="K111" s="10" t="str">
        <f>IF('Round 2'!$A$4="Complete", "Complete", IF(J111="N/A", "N/A", IF(J111="No Transfer", J111, IF(INDEX('Ballot Data'!$1:$1048576, MATCH($A111, 'Ballot Data'!$A:$A, 0), MATCH(J111, 'Ballot Data'!$A$3:$U$3, 0))="", "Exhausted", INDEX('Ballot Data'!$1:$1048576, MATCH($A111, 'Ballot Data'!$A:$A, 0), MATCH(J111, 'Ballot Data'!$A$3:$U$3, 0))))))</f>
        <v>Franklin Civantos</v>
      </c>
      <c r="L111" s="15">
        <f t="shared" si="21"/>
        <v>2</v>
      </c>
      <c r="M111" t="str">
        <f>IF(L111="Complete", L111, IF(L111="N/A", "N/A", INDEX('Ballot Data'!$1:$1048576, MATCH($A111, 'Ballot Data'!$A:$A, 0), MATCH(L111, 'Ballot Data'!$A$3:$T$3, 0))))</f>
        <v>Franklin Civantos</v>
      </c>
      <c r="N111" t="str">
        <f>IF(L111="N/A", "N/A", IF(M111='Round 3'!$A$10, "Elected", IF(M111='Round 3'!$A$7, "Excluded", IF('Round 3'!$A$4="Complete", "Complete", "Viable"))))</f>
        <v>Elected</v>
      </c>
      <c r="O111" s="21" t="str">
        <f>IF('Round 3'!$A$4="Complete", "Complete", IF(N111="N/A", "N/A", IF(N111="Viable", "No Transfer", IF(N111="Excluded", INDEX('Round 3'!$A$12:$M$617, MATCH($A111, 'Round 3'!$A$12:$A$617, 0), 3)))))</f>
        <v>Complete</v>
      </c>
      <c r="P111" s="10" t="str">
        <f>IF('Round 3'!$A$4="Complete", "Complete", IF(O111="N/A", "N/A", IF(O111="No Transfer", O111, IF(INDEX('Ballot Data'!$1:$1048576, MATCH($A111, 'Ballot Data'!$A:$A, 0), MATCH(O111, 'Ballot Data'!$A$3:$U$3, 0))="", "Exhausted", INDEX('Ballot Data'!$1:$1048576, MATCH($A111, 'Ballot Data'!$A:$A, 0), MATCH(O111, 'Ballot Data'!$A$3:$U$3, 0))))))</f>
        <v>Complete</v>
      </c>
      <c r="Q111" s="15" t="str">
        <f t="shared" si="13"/>
        <v>Complete</v>
      </c>
      <c r="R111" t="str">
        <f>IF(Q111="Complete", Q111, IF(Q111="N/A", "N/A", INDEX('Ballot Data'!$1:$1048576, MATCH($A111, 'Ballot Data'!$A:$A, 0), MATCH(Q111, 'Ballot Data'!$A$3:$T$3, 0))))</f>
        <v>Complete</v>
      </c>
      <c r="S111" t="str">
        <f>IF(Q111="N/A", "N/A", IF(R111='Round 4'!$A$10, "Elected", IF(R111='Round 4'!$A$7, "Excluded", IF('Round 4'!$A$4="Complete", "Complete", "Viable"))))</f>
        <v>Complete</v>
      </c>
      <c r="T111" s="21" t="str">
        <f>IF('Round 4'!$A$4="Complete", "Complete", IF(S111="N/A", "N/A", IF(S111="Viable", "No Transfer", IF(S111="Excluded", INDEX('Round 4'!$A$12:$M$617, MATCH($A111, 'Round 4'!$A$12:$A$617, 0), 3)))))</f>
        <v>Complete</v>
      </c>
      <c r="U111" s="10" t="str">
        <f>IF('Round 4'!$A$4="Complete", "Complete", IF(T111="N/A", "N/A", IF(T111="No Transfer", T111, IF(INDEX('Ballot Data'!$1:$1048576, MATCH($A111, 'Ballot Data'!$A:$A, 0), MATCH(T111, 'Ballot Data'!$A$3:$U$3, 0))="", "Exhausted", INDEX('Ballot Data'!$1:$1048576, MATCH($A111, 'Ballot Data'!$A:$A, 0), MATCH(T111, 'Ballot Data'!$A$3:$U$3, 0))))))</f>
        <v>Complete</v>
      </c>
      <c r="V111" s="15" t="str">
        <f t="shared" si="14"/>
        <v>Complete</v>
      </c>
      <c r="W111" t="str">
        <f>IF(V111="Complete", V111, IF(V111="N/A", "N/A", INDEX('Ballot Data'!$1:$1048576, MATCH($A111, 'Ballot Data'!$A:$A, 0), MATCH(V111, 'Ballot Data'!$A$3:$T$3, 0))))</f>
        <v>Complete</v>
      </c>
      <c r="X111" t="str">
        <f>IF(V111="N/A", "N/A", IF(W111='Round 5'!$A$10, "Elected", IF(W111='Round 5'!$A$7, "Excluded", IF('Round 5'!$A$4="Complete", "Complete", "Viable"))))</f>
        <v>Complete</v>
      </c>
      <c r="Y111" s="21" t="str">
        <f>IF('Round 5'!$A$4="Complete", "Complete", IF(X111="N/A", "N/A", IF(X111="Viable", "No Transfer", IF(X111="Excluded", INDEX('Round 5'!$A$12:$M$617, MATCH($A111, 'Round 5'!$A$12:$A$617, 0), 3)))))</f>
        <v>Complete</v>
      </c>
      <c r="Z111" s="10" t="str">
        <f>IF('Round 5'!$A$4="Complete", "Complete", IF(Y111="N/A", "N/A", IF(Y111="No Transfer", Y111, IF(INDEX('Ballot Data'!$1:$1048576, MATCH($A111, 'Ballot Data'!$A:$A, 0), MATCH(Y111, 'Ballot Data'!$A$3:$U$3, 0))="", "Exhausted", INDEX('Ballot Data'!$1:$1048576, MATCH($A111, 'Ballot Data'!$A:$A, 0), MATCH(Y111, 'Ballot Data'!$A$3:$U$3, 0))))))</f>
        <v>Complete</v>
      </c>
      <c r="AA111" s="15" t="str">
        <f t="shared" si="15"/>
        <v>Complete</v>
      </c>
      <c r="AB111" t="str">
        <f>IF(AA111="Complete", AA111, IF(AA111="N/A", "N/A", INDEX('Ballot Data'!$1:$1048576, MATCH($A111, 'Ballot Data'!$A:$A, 0), MATCH(AA111, 'Ballot Data'!$A$3:$T$3, 0))))</f>
        <v>Complete</v>
      </c>
      <c r="AC111" t="str">
        <f>IF(AA111="N/A", "N/A", IF(AB111='Round 6'!$A$10, "Elected", IF(AB111='Round 6'!$A$7, "Excluded", IF('Round 6'!$A$4="Complete", "Complete", "Viable"))))</f>
        <v>Complete</v>
      </c>
      <c r="AD111" s="21" t="str">
        <f>IF('Round 6'!$A$4="Complete", "Complete", IF(AC111="N/A", "N/A", IF(AC111="Viable", "No Transfer", IF(AC111="Excluded", INDEX('Round 6'!$A$12:$M$617, MATCH($A111, 'Round 6'!$A$12:$A$617, 0), 3)))))</f>
        <v>Complete</v>
      </c>
      <c r="AE111" s="10" t="str">
        <f>IF('Round 6'!$A$4="Complete", "Complete", IF(AD111="N/A", "N/A", IF(AD111="No Transfer", AD111, IF(INDEX('Ballot Data'!$1:$1048576, MATCH($A111, 'Ballot Data'!$A:$A, 0), MATCH(AD111, 'Ballot Data'!$A$3:$U$3, 0))="", "Exhausted", INDEX('Ballot Data'!$1:$1048576, MATCH($A111, 'Ballot Data'!$A:$A, 0), MATCH(AD111, 'Ballot Data'!$A$3:$U$3, 0))))))</f>
        <v>Complete</v>
      </c>
      <c r="AF111" s="15" t="str">
        <f t="shared" si="16"/>
        <v>Complete</v>
      </c>
      <c r="AG111" t="str">
        <f>IF(AF111="Complete", AF111, IF(AF111="N/A", "N/A", INDEX('Ballot Data'!$1:$1048576, MATCH($A111, 'Ballot Data'!$A:$A, 0), MATCH(AF111, 'Ballot Data'!$A$3:$T$3, 0))))</f>
        <v>Complete</v>
      </c>
      <c r="AH111" t="str">
        <f>IF(AF111="N/A", "N/A", IF(AG111='Round 7'!$A$10, "Elected", IF(AG111='Round 7'!$A$7, "Excluded", IF('Round 7'!$A$4="Complete", "Complete", "Viable"))))</f>
        <v>Complete</v>
      </c>
      <c r="AI111" s="21" t="str">
        <f>IF('Round 7'!$A$4="Complete", "Complete", IF(AH111="N/A", "N/A", IF(AH111="Viable", "No Transfer", IF(AH111="Excluded", INDEX('Round 7'!$A$12:$M$617, MATCH($A111, 'Round 7'!$A$12:$A$617, 0), 3)))))</f>
        <v>Complete</v>
      </c>
      <c r="AJ111" s="10" t="str">
        <f>IF('Round 7'!$A$4="Complete", "Complete", IF(AI111="N/A", "N/A", IF(AI111="No Transfer", AI111, IF(INDEX('Ballot Data'!$1:$1048576, MATCH($A111, 'Ballot Data'!$A:$A, 0), MATCH(AI111, 'Ballot Data'!$A$3:$U$3, 0))="", "Exhausted", INDEX('Ballot Data'!$1:$1048576, MATCH($A111, 'Ballot Data'!$A:$A, 0), MATCH(AI111, 'Ballot Data'!$A$3:$U$3, 0))))))</f>
        <v>Complete</v>
      </c>
      <c r="AK111" s="15" t="str">
        <f t="shared" si="17"/>
        <v>Complete</v>
      </c>
      <c r="AL111" t="str">
        <f>IF(AK111="Complete", AK111, IF(AK111="N/A", "N/A", INDEX('Ballot Data'!$1:$1048576, MATCH($A111, 'Ballot Data'!$A:$A, 0), MATCH(AK111, 'Ballot Data'!$A$3:$T$3, 0))))</f>
        <v>Complete</v>
      </c>
      <c r="AM111" t="str">
        <f>IF(AK111="N/A", "N/A", IF(AL111='Round 8'!$A$10, "Elected", IF(AL111='Round 8'!$A$7, "Excluded", IF('Round 8'!$A$4="Complete", "Complete", "Viable"))))</f>
        <v>Complete</v>
      </c>
      <c r="AN111" s="21" t="str">
        <f>IF('Round 8'!$A$4="Complete", "Complete", IF(AM111="N/A", "N/A", IF(AM111="Viable", "No Transfer", IF(AM111="Excluded", INDEX('Round 8'!$A$12:$M$617, MATCH($A111, 'Round 8'!$A$12:$A$617, 0), 3)))))</f>
        <v>Complete</v>
      </c>
      <c r="AO111" s="10" t="str">
        <f>IF('Round 8'!$A$4="Complete", "Complete", IF(AN111="N/A", "N/A", IF(AN111="No Transfer", AN111, IF(INDEX('Ballot Data'!$1:$1048576, MATCH($A111, 'Ballot Data'!$A:$A, 0), MATCH(AN111, 'Ballot Data'!$A$3:$U$3, 0))="", "Exhausted", INDEX('Ballot Data'!$1:$1048576, MATCH($A111, 'Ballot Data'!$A:$A, 0), MATCH(AN111, 'Ballot Data'!$A$3:$U$3, 0))))))</f>
        <v>Complete</v>
      </c>
      <c r="AP111" s="15" t="str">
        <f t="shared" si="18"/>
        <v>Complete</v>
      </c>
      <c r="AQ111" t="str">
        <f>IF(AP111="Complete", AP111, IF(AP111="N/A", "N/A", INDEX('Ballot Data'!$1:$1048576, MATCH($A111, 'Ballot Data'!$A:$A, 0), MATCH(AP111, 'Ballot Data'!$A$3:$T$3, 0))))</f>
        <v>Complete</v>
      </c>
      <c r="AR111" t="str">
        <f>IF(AP111="N/A", "N/A", IF(AQ111='Round 9'!$A$10, "Elected", IF(AQ111='Round 9'!$A$7, "Excluded", IF('Round 9'!$A$4="Complete", "Complete", "Viable"))))</f>
        <v>Complete</v>
      </c>
      <c r="AS111" s="21" t="str">
        <f>IF('Round 9'!$A$4="Complete", "Complete", IF(AR111="N/A", "N/A", IF(AR111="Viable", "No Transfer", IF(AR111="Excluded", INDEX('Round 9'!$A$12:$M$617, MATCH($A111, 'Round 9'!$A$12:$A$617, 0), 3)))))</f>
        <v>Complete</v>
      </c>
      <c r="AT111" s="10" t="str">
        <f>IF('Round 9'!$A$4="Complete", "Complete", IF(AS111="N/A", "N/A", IF(AS111="No Transfer", AS111, IF(INDEX('Ballot Data'!$1:$1048576, MATCH($A111, 'Ballot Data'!$A:$A, 0), MATCH(AS111, 'Ballot Data'!$A$3:$U$3, 0))="", "Exhausted", INDEX('Ballot Data'!$1:$1048576, MATCH($A111, 'Ballot Data'!$A:$A, 0), MATCH(AS111, 'Ballot Data'!$A$3:$U$3, 0))))))</f>
        <v>Complete</v>
      </c>
      <c r="AU111" s="15" t="str">
        <f t="shared" si="19"/>
        <v>Complete</v>
      </c>
      <c r="AV111" t="str">
        <f>IF(AU111="Complete", AU111, IF(AU111="N/A", "N/A", INDEX('Ballot Data'!$1:$1048576, MATCH($A111, 'Ballot Data'!$A:$A, 0), MATCH(AU111, 'Ballot Data'!$A$3:$T$3, 0))))</f>
        <v>Complete</v>
      </c>
      <c r="AW111" t="str">
        <f>IF(AU111="N/A", "N/A", IF(AV111='Round 10'!$A$10, "Elected", IF(AV111='Round 10'!$A$7, "Excluded", IF('Round 10'!$A$4="Complete", "Complete", "Viable"))))</f>
        <v>Complete</v>
      </c>
      <c r="AX111" s="21" t="str">
        <f>IF('Round 10'!$A$4="Complete", "Complete", IF(AW111="N/A", "N/A", IF(AW111="Viable", "No Transfer", IF(AW111="Excluded", INDEX('Round 10'!$A$12:$M$617, MATCH($A111, 'Round 10'!$A$12:$A$617, 0), 3)))))</f>
        <v>Complete</v>
      </c>
      <c r="AY111" s="10" t="str">
        <f>IF('Round 10'!$A$4="Complete", "Complete", IF(AX111="N/A", "N/A", IF(AX111="No Transfer", AX111, IF(INDEX('Ballot Data'!$1:$1048576, MATCH($A111, 'Ballot Data'!$A:$A, 0), MATCH(AX111, 'Ballot Data'!$A$3:$U$3, 0))="", "Exhausted", INDEX('Ballot Data'!$1:$1048576, MATCH($A111, 'Ballot Data'!$A:$A, 0), MATCH(AX111, 'Ballot Data'!$A$3:$U$3, 0))))))</f>
        <v>Complete</v>
      </c>
    </row>
    <row r="112" spans="1:51" x14ac:dyDescent="0.25">
      <c r="A112">
        <f>'Ballot Data'!A113</f>
        <v>446</v>
      </c>
      <c r="B112">
        <v>1</v>
      </c>
      <c r="C112" t="str">
        <f>INDEX('Ballot Data'!$1:$1048576, MATCH($A112, 'Ballot Data'!$A:$A, 0), MATCH(B112, 'Ballot Data'!$A$3:$T$3, 0))</f>
        <v>Franklin Civantos</v>
      </c>
      <c r="D112" t="str">
        <f>IF(C112='Round 1'!$A$10, "Elected", IF(C112='Round 1'!$A$7, "Excluded", IF('Round 1'!$A$4="Complete", "Complete", "Viable")))</f>
        <v>Viable</v>
      </c>
      <c r="E112" s="21" t="str">
        <f>IF('Round 1'!$A$4="Complete", "Complete", IF(D112="N/A", "N/A", IF(D112="Viable", "No Transfer", IF(D112="Excluded", INDEX('Round 1'!$A$12:$M$617, MATCH($A112, 'Round 1'!$A$12:$A$617, 0), 3)))))</f>
        <v>No Transfer</v>
      </c>
      <c r="F112" s="10" t="str">
        <f>IF('Round 1'!$A$4="Complete", "Complete", IF(E112="N/A", "N/A", IF(E112="No Transfer", E112, IF(INDEX('Ballot Data'!$1:$1048576, MATCH($A112, 'Ballot Data'!$A:$A, 0), MATCH(E112, 'Ballot Data'!$A$3:$U$3, 0))="", "Exhausted", INDEX('Ballot Data'!$1:$1048576, MATCH($A112, 'Ballot Data'!$A:$A, 0), MATCH(E112, 'Ballot Data'!$A$3:$U$3, 0))))))</f>
        <v>No Transfer</v>
      </c>
      <c r="G112" s="15">
        <f t="shared" si="20"/>
        <v>1</v>
      </c>
      <c r="H112" t="str">
        <f>IF(G112="Complete", G112, IF(G112="N/A", "N/A", INDEX('Ballot Data'!$1:$1048576, MATCH($A112, 'Ballot Data'!$A:$A, 0), MATCH(G112, 'Ballot Data'!$A$3:$T$3, 0))))</f>
        <v>Franklin Civantos</v>
      </c>
      <c r="I112" t="str">
        <f>IF(G112="N/A", "N/A", IF(H112='Round 2'!$A$10, "Elected", IF(H112='Round 2'!$A$7, "Excluded", IF('Round 2'!$A$4="Complete", "Complete", "Viable"))))</f>
        <v>Viable</v>
      </c>
      <c r="J112" s="21" t="str">
        <f>IF('Round 2'!$A$4="Complete", "Complete", IF(I112="N/A", "N/A", IF(I112="Viable", "No Transfer", IF(I112="Excluded", INDEX('Round 2'!$A$12:$M$617, MATCH($A112, 'Round 2'!$A$12:$A$617, 0), 3)))))</f>
        <v>No Transfer</v>
      </c>
      <c r="K112" s="10" t="str">
        <f>IF('Round 2'!$A$4="Complete", "Complete", IF(J112="N/A", "N/A", IF(J112="No Transfer", J112, IF(INDEX('Ballot Data'!$1:$1048576, MATCH($A112, 'Ballot Data'!$A:$A, 0), MATCH(J112, 'Ballot Data'!$A$3:$U$3, 0))="", "Exhausted", INDEX('Ballot Data'!$1:$1048576, MATCH($A112, 'Ballot Data'!$A:$A, 0), MATCH(J112, 'Ballot Data'!$A$3:$U$3, 0))))))</f>
        <v>No Transfer</v>
      </c>
      <c r="L112" s="15">
        <f t="shared" si="21"/>
        <v>1</v>
      </c>
      <c r="M112" t="str">
        <f>IF(L112="Complete", L112, IF(L112="N/A", "N/A", INDEX('Ballot Data'!$1:$1048576, MATCH($A112, 'Ballot Data'!$A:$A, 0), MATCH(L112, 'Ballot Data'!$A$3:$T$3, 0))))</f>
        <v>Franklin Civantos</v>
      </c>
      <c r="N112" t="str">
        <f>IF(L112="N/A", "N/A", IF(M112='Round 3'!$A$10, "Elected", IF(M112='Round 3'!$A$7, "Excluded", IF('Round 3'!$A$4="Complete", "Complete", "Viable"))))</f>
        <v>Elected</v>
      </c>
      <c r="O112" s="21" t="str">
        <f>IF('Round 3'!$A$4="Complete", "Complete", IF(N112="N/A", "N/A", IF(N112="Viable", "No Transfer", IF(N112="Excluded", INDEX('Round 3'!$A$12:$M$617, MATCH($A112, 'Round 3'!$A$12:$A$617, 0), 3)))))</f>
        <v>Complete</v>
      </c>
      <c r="P112" s="10" t="str">
        <f>IF('Round 3'!$A$4="Complete", "Complete", IF(O112="N/A", "N/A", IF(O112="No Transfer", O112, IF(INDEX('Ballot Data'!$1:$1048576, MATCH($A112, 'Ballot Data'!$A:$A, 0), MATCH(O112, 'Ballot Data'!$A$3:$U$3, 0))="", "Exhausted", INDEX('Ballot Data'!$1:$1048576, MATCH($A112, 'Ballot Data'!$A:$A, 0), MATCH(O112, 'Ballot Data'!$A$3:$U$3, 0))))))</f>
        <v>Complete</v>
      </c>
      <c r="Q112" s="15" t="str">
        <f t="shared" si="13"/>
        <v>Complete</v>
      </c>
      <c r="R112" t="str">
        <f>IF(Q112="Complete", Q112, IF(Q112="N/A", "N/A", INDEX('Ballot Data'!$1:$1048576, MATCH($A112, 'Ballot Data'!$A:$A, 0), MATCH(Q112, 'Ballot Data'!$A$3:$T$3, 0))))</f>
        <v>Complete</v>
      </c>
      <c r="S112" t="str">
        <f>IF(Q112="N/A", "N/A", IF(R112='Round 4'!$A$10, "Elected", IF(R112='Round 4'!$A$7, "Excluded", IF('Round 4'!$A$4="Complete", "Complete", "Viable"))))</f>
        <v>Complete</v>
      </c>
      <c r="T112" s="21" t="str">
        <f>IF('Round 4'!$A$4="Complete", "Complete", IF(S112="N/A", "N/A", IF(S112="Viable", "No Transfer", IF(S112="Excluded", INDEX('Round 4'!$A$12:$M$617, MATCH($A112, 'Round 4'!$A$12:$A$617, 0), 3)))))</f>
        <v>Complete</v>
      </c>
      <c r="U112" s="10" t="str">
        <f>IF('Round 4'!$A$4="Complete", "Complete", IF(T112="N/A", "N/A", IF(T112="No Transfer", T112, IF(INDEX('Ballot Data'!$1:$1048576, MATCH($A112, 'Ballot Data'!$A:$A, 0), MATCH(T112, 'Ballot Data'!$A$3:$U$3, 0))="", "Exhausted", INDEX('Ballot Data'!$1:$1048576, MATCH($A112, 'Ballot Data'!$A:$A, 0), MATCH(T112, 'Ballot Data'!$A$3:$U$3, 0))))))</f>
        <v>Complete</v>
      </c>
      <c r="V112" s="15" t="str">
        <f t="shared" si="14"/>
        <v>Complete</v>
      </c>
      <c r="W112" t="str">
        <f>IF(V112="Complete", V112, IF(V112="N/A", "N/A", INDEX('Ballot Data'!$1:$1048576, MATCH($A112, 'Ballot Data'!$A:$A, 0), MATCH(V112, 'Ballot Data'!$A$3:$T$3, 0))))</f>
        <v>Complete</v>
      </c>
      <c r="X112" t="str">
        <f>IF(V112="N/A", "N/A", IF(W112='Round 5'!$A$10, "Elected", IF(W112='Round 5'!$A$7, "Excluded", IF('Round 5'!$A$4="Complete", "Complete", "Viable"))))</f>
        <v>Complete</v>
      </c>
      <c r="Y112" s="21" t="str">
        <f>IF('Round 5'!$A$4="Complete", "Complete", IF(X112="N/A", "N/A", IF(X112="Viable", "No Transfer", IF(X112="Excluded", INDEX('Round 5'!$A$12:$M$617, MATCH($A112, 'Round 5'!$A$12:$A$617, 0), 3)))))</f>
        <v>Complete</v>
      </c>
      <c r="Z112" s="10" t="str">
        <f>IF('Round 5'!$A$4="Complete", "Complete", IF(Y112="N/A", "N/A", IF(Y112="No Transfer", Y112, IF(INDEX('Ballot Data'!$1:$1048576, MATCH($A112, 'Ballot Data'!$A:$A, 0), MATCH(Y112, 'Ballot Data'!$A$3:$U$3, 0))="", "Exhausted", INDEX('Ballot Data'!$1:$1048576, MATCH($A112, 'Ballot Data'!$A:$A, 0), MATCH(Y112, 'Ballot Data'!$A$3:$U$3, 0))))))</f>
        <v>Complete</v>
      </c>
      <c r="AA112" s="15" t="str">
        <f t="shared" si="15"/>
        <v>Complete</v>
      </c>
      <c r="AB112" t="str">
        <f>IF(AA112="Complete", AA112, IF(AA112="N/A", "N/A", INDEX('Ballot Data'!$1:$1048576, MATCH($A112, 'Ballot Data'!$A:$A, 0), MATCH(AA112, 'Ballot Data'!$A$3:$T$3, 0))))</f>
        <v>Complete</v>
      </c>
      <c r="AC112" t="str">
        <f>IF(AA112="N/A", "N/A", IF(AB112='Round 6'!$A$10, "Elected", IF(AB112='Round 6'!$A$7, "Excluded", IF('Round 6'!$A$4="Complete", "Complete", "Viable"))))</f>
        <v>Complete</v>
      </c>
      <c r="AD112" s="21" t="str">
        <f>IF('Round 6'!$A$4="Complete", "Complete", IF(AC112="N/A", "N/A", IF(AC112="Viable", "No Transfer", IF(AC112="Excluded", INDEX('Round 6'!$A$12:$M$617, MATCH($A112, 'Round 6'!$A$12:$A$617, 0), 3)))))</f>
        <v>Complete</v>
      </c>
      <c r="AE112" s="10" t="str">
        <f>IF('Round 6'!$A$4="Complete", "Complete", IF(AD112="N/A", "N/A", IF(AD112="No Transfer", AD112, IF(INDEX('Ballot Data'!$1:$1048576, MATCH($A112, 'Ballot Data'!$A:$A, 0), MATCH(AD112, 'Ballot Data'!$A$3:$U$3, 0))="", "Exhausted", INDEX('Ballot Data'!$1:$1048576, MATCH($A112, 'Ballot Data'!$A:$A, 0), MATCH(AD112, 'Ballot Data'!$A$3:$U$3, 0))))))</f>
        <v>Complete</v>
      </c>
      <c r="AF112" s="15" t="str">
        <f t="shared" si="16"/>
        <v>Complete</v>
      </c>
      <c r="AG112" t="str">
        <f>IF(AF112="Complete", AF112, IF(AF112="N/A", "N/A", INDEX('Ballot Data'!$1:$1048576, MATCH($A112, 'Ballot Data'!$A:$A, 0), MATCH(AF112, 'Ballot Data'!$A$3:$T$3, 0))))</f>
        <v>Complete</v>
      </c>
      <c r="AH112" t="str">
        <f>IF(AF112="N/A", "N/A", IF(AG112='Round 7'!$A$10, "Elected", IF(AG112='Round 7'!$A$7, "Excluded", IF('Round 7'!$A$4="Complete", "Complete", "Viable"))))</f>
        <v>Complete</v>
      </c>
      <c r="AI112" s="21" t="str">
        <f>IF('Round 7'!$A$4="Complete", "Complete", IF(AH112="N/A", "N/A", IF(AH112="Viable", "No Transfer", IF(AH112="Excluded", INDEX('Round 7'!$A$12:$M$617, MATCH($A112, 'Round 7'!$A$12:$A$617, 0), 3)))))</f>
        <v>Complete</v>
      </c>
      <c r="AJ112" s="10" t="str">
        <f>IF('Round 7'!$A$4="Complete", "Complete", IF(AI112="N/A", "N/A", IF(AI112="No Transfer", AI112, IF(INDEX('Ballot Data'!$1:$1048576, MATCH($A112, 'Ballot Data'!$A:$A, 0), MATCH(AI112, 'Ballot Data'!$A$3:$U$3, 0))="", "Exhausted", INDEX('Ballot Data'!$1:$1048576, MATCH($A112, 'Ballot Data'!$A:$A, 0), MATCH(AI112, 'Ballot Data'!$A$3:$U$3, 0))))))</f>
        <v>Complete</v>
      </c>
      <c r="AK112" s="15" t="str">
        <f t="shared" si="17"/>
        <v>Complete</v>
      </c>
      <c r="AL112" t="str">
        <f>IF(AK112="Complete", AK112, IF(AK112="N/A", "N/A", INDEX('Ballot Data'!$1:$1048576, MATCH($A112, 'Ballot Data'!$A:$A, 0), MATCH(AK112, 'Ballot Data'!$A$3:$T$3, 0))))</f>
        <v>Complete</v>
      </c>
      <c r="AM112" t="str">
        <f>IF(AK112="N/A", "N/A", IF(AL112='Round 8'!$A$10, "Elected", IF(AL112='Round 8'!$A$7, "Excluded", IF('Round 8'!$A$4="Complete", "Complete", "Viable"))))</f>
        <v>Complete</v>
      </c>
      <c r="AN112" s="21" t="str">
        <f>IF('Round 8'!$A$4="Complete", "Complete", IF(AM112="N/A", "N/A", IF(AM112="Viable", "No Transfer", IF(AM112="Excluded", INDEX('Round 8'!$A$12:$M$617, MATCH($A112, 'Round 8'!$A$12:$A$617, 0), 3)))))</f>
        <v>Complete</v>
      </c>
      <c r="AO112" s="10" t="str">
        <f>IF('Round 8'!$A$4="Complete", "Complete", IF(AN112="N/A", "N/A", IF(AN112="No Transfer", AN112, IF(INDEX('Ballot Data'!$1:$1048576, MATCH($A112, 'Ballot Data'!$A:$A, 0), MATCH(AN112, 'Ballot Data'!$A$3:$U$3, 0))="", "Exhausted", INDEX('Ballot Data'!$1:$1048576, MATCH($A112, 'Ballot Data'!$A:$A, 0), MATCH(AN112, 'Ballot Data'!$A$3:$U$3, 0))))))</f>
        <v>Complete</v>
      </c>
      <c r="AP112" s="15" t="str">
        <f t="shared" si="18"/>
        <v>Complete</v>
      </c>
      <c r="AQ112" t="str">
        <f>IF(AP112="Complete", AP112, IF(AP112="N/A", "N/A", INDEX('Ballot Data'!$1:$1048576, MATCH($A112, 'Ballot Data'!$A:$A, 0), MATCH(AP112, 'Ballot Data'!$A$3:$T$3, 0))))</f>
        <v>Complete</v>
      </c>
      <c r="AR112" t="str">
        <f>IF(AP112="N/A", "N/A", IF(AQ112='Round 9'!$A$10, "Elected", IF(AQ112='Round 9'!$A$7, "Excluded", IF('Round 9'!$A$4="Complete", "Complete", "Viable"))))</f>
        <v>Complete</v>
      </c>
      <c r="AS112" s="21" t="str">
        <f>IF('Round 9'!$A$4="Complete", "Complete", IF(AR112="N/A", "N/A", IF(AR112="Viable", "No Transfer", IF(AR112="Excluded", INDEX('Round 9'!$A$12:$M$617, MATCH($A112, 'Round 9'!$A$12:$A$617, 0), 3)))))</f>
        <v>Complete</v>
      </c>
      <c r="AT112" s="10" t="str">
        <f>IF('Round 9'!$A$4="Complete", "Complete", IF(AS112="N/A", "N/A", IF(AS112="No Transfer", AS112, IF(INDEX('Ballot Data'!$1:$1048576, MATCH($A112, 'Ballot Data'!$A:$A, 0), MATCH(AS112, 'Ballot Data'!$A$3:$U$3, 0))="", "Exhausted", INDEX('Ballot Data'!$1:$1048576, MATCH($A112, 'Ballot Data'!$A:$A, 0), MATCH(AS112, 'Ballot Data'!$A$3:$U$3, 0))))))</f>
        <v>Complete</v>
      </c>
      <c r="AU112" s="15" t="str">
        <f t="shared" si="19"/>
        <v>Complete</v>
      </c>
      <c r="AV112" t="str">
        <f>IF(AU112="Complete", AU112, IF(AU112="N/A", "N/A", INDEX('Ballot Data'!$1:$1048576, MATCH($A112, 'Ballot Data'!$A:$A, 0), MATCH(AU112, 'Ballot Data'!$A$3:$T$3, 0))))</f>
        <v>Complete</v>
      </c>
      <c r="AW112" t="str">
        <f>IF(AU112="N/A", "N/A", IF(AV112='Round 10'!$A$10, "Elected", IF(AV112='Round 10'!$A$7, "Excluded", IF('Round 10'!$A$4="Complete", "Complete", "Viable"))))</f>
        <v>Complete</v>
      </c>
      <c r="AX112" s="21" t="str">
        <f>IF('Round 10'!$A$4="Complete", "Complete", IF(AW112="N/A", "N/A", IF(AW112="Viable", "No Transfer", IF(AW112="Excluded", INDEX('Round 10'!$A$12:$M$617, MATCH($A112, 'Round 10'!$A$12:$A$617, 0), 3)))))</f>
        <v>Complete</v>
      </c>
      <c r="AY112" s="10" t="str">
        <f>IF('Round 10'!$A$4="Complete", "Complete", IF(AX112="N/A", "N/A", IF(AX112="No Transfer", AX112, IF(INDEX('Ballot Data'!$1:$1048576, MATCH($A112, 'Ballot Data'!$A:$A, 0), MATCH(AX112, 'Ballot Data'!$A$3:$U$3, 0))="", "Exhausted", INDEX('Ballot Data'!$1:$1048576, MATCH($A112, 'Ballot Data'!$A:$A, 0), MATCH(AX112, 'Ballot Data'!$A$3:$U$3, 0))))))</f>
        <v>Complete</v>
      </c>
    </row>
    <row r="113" spans="1:51" x14ac:dyDescent="0.25">
      <c r="A113">
        <f>'Ballot Data'!A114</f>
        <v>441</v>
      </c>
      <c r="B113">
        <v>1</v>
      </c>
      <c r="C113" t="str">
        <f>INDEX('Ballot Data'!$1:$1048576, MATCH($A113, 'Ballot Data'!$A:$A, 0), MATCH(B113, 'Ballot Data'!$A$3:$T$3, 0))</f>
        <v>Will Danon</v>
      </c>
      <c r="D113" t="str">
        <f>IF(C113='Round 1'!$A$10, "Elected", IF(C113='Round 1'!$A$7, "Excluded", IF('Round 1'!$A$4="Complete", "Complete", "Viable")))</f>
        <v>Viable</v>
      </c>
      <c r="E113" s="21" t="str">
        <f>IF('Round 1'!$A$4="Complete", "Complete", IF(D113="N/A", "N/A", IF(D113="Viable", "No Transfer", IF(D113="Excluded", INDEX('Round 1'!$A$12:$M$617, MATCH($A113, 'Round 1'!$A$12:$A$617, 0), 3)))))</f>
        <v>No Transfer</v>
      </c>
      <c r="F113" s="10" t="str">
        <f>IF('Round 1'!$A$4="Complete", "Complete", IF(E113="N/A", "N/A", IF(E113="No Transfer", E113, IF(INDEX('Ballot Data'!$1:$1048576, MATCH($A113, 'Ballot Data'!$A:$A, 0), MATCH(E113, 'Ballot Data'!$A$3:$U$3, 0))="", "Exhausted", INDEX('Ballot Data'!$1:$1048576, MATCH($A113, 'Ballot Data'!$A:$A, 0), MATCH(E113, 'Ballot Data'!$A$3:$U$3, 0))))))</f>
        <v>No Transfer</v>
      </c>
      <c r="G113" s="15">
        <f t="shared" si="20"/>
        <v>1</v>
      </c>
      <c r="H113" t="str">
        <f>IF(G113="Complete", G113, IF(G113="N/A", "N/A", INDEX('Ballot Data'!$1:$1048576, MATCH($A113, 'Ballot Data'!$A:$A, 0), MATCH(G113, 'Ballot Data'!$A$3:$T$3, 0))))</f>
        <v>Will Danon</v>
      </c>
      <c r="I113" t="str">
        <f>IF(G113="N/A", "N/A", IF(H113='Round 2'!$A$10, "Elected", IF(H113='Round 2'!$A$7, "Excluded", IF('Round 2'!$A$4="Complete", "Complete", "Viable"))))</f>
        <v>Viable</v>
      </c>
      <c r="J113" s="21" t="str">
        <f>IF('Round 2'!$A$4="Complete", "Complete", IF(I113="N/A", "N/A", IF(I113="Viable", "No Transfer", IF(I113="Excluded", INDEX('Round 2'!$A$12:$M$617, MATCH($A113, 'Round 2'!$A$12:$A$617, 0), 3)))))</f>
        <v>No Transfer</v>
      </c>
      <c r="K113" s="10" t="str">
        <f>IF('Round 2'!$A$4="Complete", "Complete", IF(J113="N/A", "N/A", IF(J113="No Transfer", J113, IF(INDEX('Ballot Data'!$1:$1048576, MATCH($A113, 'Ballot Data'!$A:$A, 0), MATCH(J113, 'Ballot Data'!$A$3:$U$3, 0))="", "Exhausted", INDEX('Ballot Data'!$1:$1048576, MATCH($A113, 'Ballot Data'!$A:$A, 0), MATCH(J113, 'Ballot Data'!$A$3:$U$3, 0))))))</f>
        <v>No Transfer</v>
      </c>
      <c r="L113" s="15">
        <f t="shared" si="21"/>
        <v>1</v>
      </c>
      <c r="M113" t="str">
        <f>IF(L113="Complete", L113, IF(L113="N/A", "N/A", INDEX('Ballot Data'!$1:$1048576, MATCH($A113, 'Ballot Data'!$A:$A, 0), MATCH(L113, 'Ballot Data'!$A$3:$T$3, 0))))</f>
        <v>Will Danon</v>
      </c>
      <c r="N113" t="str">
        <f>IF(L113="N/A", "N/A", IF(M113='Round 3'!$A$10, "Elected", IF(M113='Round 3'!$A$7, "Excluded", IF('Round 3'!$A$4="Complete", "Complete", "Viable"))))</f>
        <v>Complete</v>
      </c>
      <c r="O113" s="21" t="str">
        <f>IF('Round 3'!$A$4="Complete", "Complete", IF(N113="N/A", "N/A", IF(N113="Viable", "No Transfer", IF(N113="Excluded", INDEX('Round 3'!$A$12:$M$617, MATCH($A113, 'Round 3'!$A$12:$A$617, 0), 3)))))</f>
        <v>Complete</v>
      </c>
      <c r="P113" s="10" t="str">
        <f>IF('Round 3'!$A$4="Complete", "Complete", IF(O113="N/A", "N/A", IF(O113="No Transfer", O113, IF(INDEX('Ballot Data'!$1:$1048576, MATCH($A113, 'Ballot Data'!$A:$A, 0), MATCH(O113, 'Ballot Data'!$A$3:$U$3, 0))="", "Exhausted", INDEX('Ballot Data'!$1:$1048576, MATCH($A113, 'Ballot Data'!$A:$A, 0), MATCH(O113, 'Ballot Data'!$A$3:$U$3, 0))))))</f>
        <v>Complete</v>
      </c>
      <c r="Q113" s="15" t="str">
        <f t="shared" si="13"/>
        <v>Complete</v>
      </c>
      <c r="R113" t="str">
        <f>IF(Q113="Complete", Q113, IF(Q113="N/A", "N/A", INDEX('Ballot Data'!$1:$1048576, MATCH($A113, 'Ballot Data'!$A:$A, 0), MATCH(Q113, 'Ballot Data'!$A$3:$T$3, 0))))</f>
        <v>Complete</v>
      </c>
      <c r="S113" t="str">
        <f>IF(Q113="N/A", "N/A", IF(R113='Round 4'!$A$10, "Elected", IF(R113='Round 4'!$A$7, "Excluded", IF('Round 4'!$A$4="Complete", "Complete", "Viable"))))</f>
        <v>Complete</v>
      </c>
      <c r="T113" s="21" t="str">
        <f>IF('Round 4'!$A$4="Complete", "Complete", IF(S113="N/A", "N/A", IF(S113="Viable", "No Transfer", IF(S113="Excluded", INDEX('Round 4'!$A$12:$M$617, MATCH($A113, 'Round 4'!$A$12:$A$617, 0), 3)))))</f>
        <v>Complete</v>
      </c>
      <c r="U113" s="10" t="str">
        <f>IF('Round 4'!$A$4="Complete", "Complete", IF(T113="N/A", "N/A", IF(T113="No Transfer", T113, IF(INDEX('Ballot Data'!$1:$1048576, MATCH($A113, 'Ballot Data'!$A:$A, 0), MATCH(T113, 'Ballot Data'!$A$3:$U$3, 0))="", "Exhausted", INDEX('Ballot Data'!$1:$1048576, MATCH($A113, 'Ballot Data'!$A:$A, 0), MATCH(T113, 'Ballot Data'!$A$3:$U$3, 0))))))</f>
        <v>Complete</v>
      </c>
      <c r="V113" s="15" t="str">
        <f t="shared" si="14"/>
        <v>Complete</v>
      </c>
      <c r="W113" t="str">
        <f>IF(V113="Complete", V113, IF(V113="N/A", "N/A", INDEX('Ballot Data'!$1:$1048576, MATCH($A113, 'Ballot Data'!$A:$A, 0), MATCH(V113, 'Ballot Data'!$A$3:$T$3, 0))))</f>
        <v>Complete</v>
      </c>
      <c r="X113" t="str">
        <f>IF(V113="N/A", "N/A", IF(W113='Round 5'!$A$10, "Elected", IF(W113='Round 5'!$A$7, "Excluded", IF('Round 5'!$A$4="Complete", "Complete", "Viable"))))</f>
        <v>Complete</v>
      </c>
      <c r="Y113" s="21" t="str">
        <f>IF('Round 5'!$A$4="Complete", "Complete", IF(X113="N/A", "N/A", IF(X113="Viable", "No Transfer", IF(X113="Excluded", INDEX('Round 5'!$A$12:$M$617, MATCH($A113, 'Round 5'!$A$12:$A$617, 0), 3)))))</f>
        <v>Complete</v>
      </c>
      <c r="Z113" s="10" t="str">
        <f>IF('Round 5'!$A$4="Complete", "Complete", IF(Y113="N/A", "N/A", IF(Y113="No Transfer", Y113, IF(INDEX('Ballot Data'!$1:$1048576, MATCH($A113, 'Ballot Data'!$A:$A, 0), MATCH(Y113, 'Ballot Data'!$A$3:$U$3, 0))="", "Exhausted", INDEX('Ballot Data'!$1:$1048576, MATCH($A113, 'Ballot Data'!$A:$A, 0), MATCH(Y113, 'Ballot Data'!$A$3:$U$3, 0))))))</f>
        <v>Complete</v>
      </c>
      <c r="AA113" s="15" t="str">
        <f t="shared" si="15"/>
        <v>Complete</v>
      </c>
      <c r="AB113" t="str">
        <f>IF(AA113="Complete", AA113, IF(AA113="N/A", "N/A", INDEX('Ballot Data'!$1:$1048576, MATCH($A113, 'Ballot Data'!$A:$A, 0), MATCH(AA113, 'Ballot Data'!$A$3:$T$3, 0))))</f>
        <v>Complete</v>
      </c>
      <c r="AC113" t="str">
        <f>IF(AA113="N/A", "N/A", IF(AB113='Round 6'!$A$10, "Elected", IF(AB113='Round 6'!$A$7, "Excluded", IF('Round 6'!$A$4="Complete", "Complete", "Viable"))))</f>
        <v>Complete</v>
      </c>
      <c r="AD113" s="21" t="str">
        <f>IF('Round 6'!$A$4="Complete", "Complete", IF(AC113="N/A", "N/A", IF(AC113="Viable", "No Transfer", IF(AC113="Excluded", INDEX('Round 6'!$A$12:$M$617, MATCH($A113, 'Round 6'!$A$12:$A$617, 0), 3)))))</f>
        <v>Complete</v>
      </c>
      <c r="AE113" s="10" t="str">
        <f>IF('Round 6'!$A$4="Complete", "Complete", IF(AD113="N/A", "N/A", IF(AD113="No Transfer", AD113, IF(INDEX('Ballot Data'!$1:$1048576, MATCH($A113, 'Ballot Data'!$A:$A, 0), MATCH(AD113, 'Ballot Data'!$A$3:$U$3, 0))="", "Exhausted", INDEX('Ballot Data'!$1:$1048576, MATCH($A113, 'Ballot Data'!$A:$A, 0), MATCH(AD113, 'Ballot Data'!$A$3:$U$3, 0))))))</f>
        <v>Complete</v>
      </c>
      <c r="AF113" s="15" t="str">
        <f t="shared" si="16"/>
        <v>Complete</v>
      </c>
      <c r="AG113" t="str">
        <f>IF(AF113="Complete", AF113, IF(AF113="N/A", "N/A", INDEX('Ballot Data'!$1:$1048576, MATCH($A113, 'Ballot Data'!$A:$A, 0), MATCH(AF113, 'Ballot Data'!$A$3:$T$3, 0))))</f>
        <v>Complete</v>
      </c>
      <c r="AH113" t="str">
        <f>IF(AF113="N/A", "N/A", IF(AG113='Round 7'!$A$10, "Elected", IF(AG113='Round 7'!$A$7, "Excluded", IF('Round 7'!$A$4="Complete", "Complete", "Viable"))))</f>
        <v>Complete</v>
      </c>
      <c r="AI113" s="21" t="str">
        <f>IF('Round 7'!$A$4="Complete", "Complete", IF(AH113="N/A", "N/A", IF(AH113="Viable", "No Transfer", IF(AH113="Excluded", INDEX('Round 7'!$A$12:$M$617, MATCH($A113, 'Round 7'!$A$12:$A$617, 0), 3)))))</f>
        <v>Complete</v>
      </c>
      <c r="AJ113" s="10" t="str">
        <f>IF('Round 7'!$A$4="Complete", "Complete", IF(AI113="N/A", "N/A", IF(AI113="No Transfer", AI113, IF(INDEX('Ballot Data'!$1:$1048576, MATCH($A113, 'Ballot Data'!$A:$A, 0), MATCH(AI113, 'Ballot Data'!$A$3:$U$3, 0))="", "Exhausted", INDEX('Ballot Data'!$1:$1048576, MATCH($A113, 'Ballot Data'!$A:$A, 0), MATCH(AI113, 'Ballot Data'!$A$3:$U$3, 0))))))</f>
        <v>Complete</v>
      </c>
      <c r="AK113" s="15" t="str">
        <f t="shared" si="17"/>
        <v>Complete</v>
      </c>
      <c r="AL113" t="str">
        <f>IF(AK113="Complete", AK113, IF(AK113="N/A", "N/A", INDEX('Ballot Data'!$1:$1048576, MATCH($A113, 'Ballot Data'!$A:$A, 0), MATCH(AK113, 'Ballot Data'!$A$3:$T$3, 0))))</f>
        <v>Complete</v>
      </c>
      <c r="AM113" t="str">
        <f>IF(AK113="N/A", "N/A", IF(AL113='Round 8'!$A$10, "Elected", IF(AL113='Round 8'!$A$7, "Excluded", IF('Round 8'!$A$4="Complete", "Complete", "Viable"))))</f>
        <v>Complete</v>
      </c>
      <c r="AN113" s="21" t="str">
        <f>IF('Round 8'!$A$4="Complete", "Complete", IF(AM113="N/A", "N/A", IF(AM113="Viable", "No Transfer", IF(AM113="Excluded", INDEX('Round 8'!$A$12:$M$617, MATCH($A113, 'Round 8'!$A$12:$A$617, 0), 3)))))</f>
        <v>Complete</v>
      </c>
      <c r="AO113" s="10" t="str">
        <f>IF('Round 8'!$A$4="Complete", "Complete", IF(AN113="N/A", "N/A", IF(AN113="No Transfer", AN113, IF(INDEX('Ballot Data'!$1:$1048576, MATCH($A113, 'Ballot Data'!$A:$A, 0), MATCH(AN113, 'Ballot Data'!$A$3:$U$3, 0))="", "Exhausted", INDEX('Ballot Data'!$1:$1048576, MATCH($A113, 'Ballot Data'!$A:$A, 0), MATCH(AN113, 'Ballot Data'!$A$3:$U$3, 0))))))</f>
        <v>Complete</v>
      </c>
      <c r="AP113" s="15" t="str">
        <f t="shared" si="18"/>
        <v>Complete</v>
      </c>
      <c r="AQ113" t="str">
        <f>IF(AP113="Complete", AP113, IF(AP113="N/A", "N/A", INDEX('Ballot Data'!$1:$1048576, MATCH($A113, 'Ballot Data'!$A:$A, 0), MATCH(AP113, 'Ballot Data'!$A$3:$T$3, 0))))</f>
        <v>Complete</v>
      </c>
      <c r="AR113" t="str">
        <f>IF(AP113="N/A", "N/A", IF(AQ113='Round 9'!$A$10, "Elected", IF(AQ113='Round 9'!$A$7, "Excluded", IF('Round 9'!$A$4="Complete", "Complete", "Viable"))))</f>
        <v>Complete</v>
      </c>
      <c r="AS113" s="21" t="str">
        <f>IF('Round 9'!$A$4="Complete", "Complete", IF(AR113="N/A", "N/A", IF(AR113="Viable", "No Transfer", IF(AR113="Excluded", INDEX('Round 9'!$A$12:$M$617, MATCH($A113, 'Round 9'!$A$12:$A$617, 0), 3)))))</f>
        <v>Complete</v>
      </c>
      <c r="AT113" s="10" t="str">
        <f>IF('Round 9'!$A$4="Complete", "Complete", IF(AS113="N/A", "N/A", IF(AS113="No Transfer", AS113, IF(INDEX('Ballot Data'!$1:$1048576, MATCH($A113, 'Ballot Data'!$A:$A, 0), MATCH(AS113, 'Ballot Data'!$A$3:$U$3, 0))="", "Exhausted", INDEX('Ballot Data'!$1:$1048576, MATCH($A113, 'Ballot Data'!$A:$A, 0), MATCH(AS113, 'Ballot Data'!$A$3:$U$3, 0))))))</f>
        <v>Complete</v>
      </c>
      <c r="AU113" s="15" t="str">
        <f t="shared" si="19"/>
        <v>Complete</v>
      </c>
      <c r="AV113" t="str">
        <f>IF(AU113="Complete", AU113, IF(AU113="N/A", "N/A", INDEX('Ballot Data'!$1:$1048576, MATCH($A113, 'Ballot Data'!$A:$A, 0), MATCH(AU113, 'Ballot Data'!$A$3:$T$3, 0))))</f>
        <v>Complete</v>
      </c>
      <c r="AW113" t="str">
        <f>IF(AU113="N/A", "N/A", IF(AV113='Round 10'!$A$10, "Elected", IF(AV113='Round 10'!$A$7, "Excluded", IF('Round 10'!$A$4="Complete", "Complete", "Viable"))))</f>
        <v>Complete</v>
      </c>
      <c r="AX113" s="21" t="str">
        <f>IF('Round 10'!$A$4="Complete", "Complete", IF(AW113="N/A", "N/A", IF(AW113="Viable", "No Transfer", IF(AW113="Excluded", INDEX('Round 10'!$A$12:$M$617, MATCH($A113, 'Round 10'!$A$12:$A$617, 0), 3)))))</f>
        <v>Complete</v>
      </c>
      <c r="AY113" s="10" t="str">
        <f>IF('Round 10'!$A$4="Complete", "Complete", IF(AX113="N/A", "N/A", IF(AX113="No Transfer", AX113, IF(INDEX('Ballot Data'!$1:$1048576, MATCH($A113, 'Ballot Data'!$A:$A, 0), MATCH(AX113, 'Ballot Data'!$A$3:$U$3, 0))="", "Exhausted", INDEX('Ballot Data'!$1:$1048576, MATCH($A113, 'Ballot Data'!$A:$A, 0), MATCH(AX113, 'Ballot Data'!$A$3:$U$3, 0))))))</f>
        <v>Complete</v>
      </c>
    </row>
    <row r="114" spans="1:51" x14ac:dyDescent="0.25">
      <c r="A114">
        <f>'Ballot Data'!A115</f>
        <v>268</v>
      </c>
      <c r="B114">
        <v>1</v>
      </c>
      <c r="C114" t="str">
        <f>INDEX('Ballot Data'!$1:$1048576, MATCH($A114, 'Ballot Data'!$A:$A, 0), MATCH(B114, 'Ballot Data'!$A$3:$T$3, 0))</f>
        <v>Franklin Civantos</v>
      </c>
      <c r="D114" t="str">
        <f>IF(C114='Round 1'!$A$10, "Elected", IF(C114='Round 1'!$A$7, "Excluded", IF('Round 1'!$A$4="Complete", "Complete", "Viable")))</f>
        <v>Viable</v>
      </c>
      <c r="E114" s="21" t="str">
        <f>IF('Round 1'!$A$4="Complete", "Complete", IF(D114="N/A", "N/A", IF(D114="Viable", "No Transfer", IF(D114="Excluded", INDEX('Round 1'!$A$12:$M$617, MATCH($A114, 'Round 1'!$A$12:$A$617, 0), 3)))))</f>
        <v>No Transfer</v>
      </c>
      <c r="F114" s="10" t="str">
        <f>IF('Round 1'!$A$4="Complete", "Complete", IF(E114="N/A", "N/A", IF(E114="No Transfer", E114, IF(INDEX('Ballot Data'!$1:$1048576, MATCH($A114, 'Ballot Data'!$A:$A, 0), MATCH(E114, 'Ballot Data'!$A$3:$U$3, 0))="", "Exhausted", INDEX('Ballot Data'!$1:$1048576, MATCH($A114, 'Ballot Data'!$A:$A, 0), MATCH(E114, 'Ballot Data'!$A$3:$U$3, 0))))))</f>
        <v>No Transfer</v>
      </c>
      <c r="G114" s="15">
        <f t="shared" si="20"/>
        <v>1</v>
      </c>
      <c r="H114" t="str">
        <f>IF(G114="Complete", G114, IF(G114="N/A", "N/A", INDEX('Ballot Data'!$1:$1048576, MATCH($A114, 'Ballot Data'!$A:$A, 0), MATCH(G114, 'Ballot Data'!$A$3:$T$3, 0))))</f>
        <v>Franklin Civantos</v>
      </c>
      <c r="I114" t="str">
        <f>IF(G114="N/A", "N/A", IF(H114='Round 2'!$A$10, "Elected", IF(H114='Round 2'!$A$7, "Excluded", IF('Round 2'!$A$4="Complete", "Complete", "Viable"))))</f>
        <v>Viable</v>
      </c>
      <c r="J114" s="21" t="str">
        <f>IF('Round 2'!$A$4="Complete", "Complete", IF(I114="N/A", "N/A", IF(I114="Viable", "No Transfer", IF(I114="Excluded", INDEX('Round 2'!$A$12:$M$617, MATCH($A114, 'Round 2'!$A$12:$A$617, 0), 3)))))</f>
        <v>No Transfer</v>
      </c>
      <c r="K114" s="10" t="str">
        <f>IF('Round 2'!$A$4="Complete", "Complete", IF(J114="N/A", "N/A", IF(J114="No Transfer", J114, IF(INDEX('Ballot Data'!$1:$1048576, MATCH($A114, 'Ballot Data'!$A:$A, 0), MATCH(J114, 'Ballot Data'!$A$3:$U$3, 0))="", "Exhausted", INDEX('Ballot Data'!$1:$1048576, MATCH($A114, 'Ballot Data'!$A:$A, 0), MATCH(J114, 'Ballot Data'!$A$3:$U$3, 0))))))</f>
        <v>No Transfer</v>
      </c>
      <c r="L114" s="15">
        <f t="shared" si="21"/>
        <v>1</v>
      </c>
      <c r="M114" t="str">
        <f>IF(L114="Complete", L114, IF(L114="N/A", "N/A", INDEX('Ballot Data'!$1:$1048576, MATCH($A114, 'Ballot Data'!$A:$A, 0), MATCH(L114, 'Ballot Data'!$A$3:$T$3, 0))))</f>
        <v>Franklin Civantos</v>
      </c>
      <c r="N114" t="str">
        <f>IF(L114="N/A", "N/A", IF(M114='Round 3'!$A$10, "Elected", IF(M114='Round 3'!$A$7, "Excluded", IF('Round 3'!$A$4="Complete", "Complete", "Viable"))))</f>
        <v>Elected</v>
      </c>
      <c r="O114" s="21" t="str">
        <f>IF('Round 3'!$A$4="Complete", "Complete", IF(N114="N/A", "N/A", IF(N114="Viable", "No Transfer", IF(N114="Excluded", INDEX('Round 3'!$A$12:$M$617, MATCH($A114, 'Round 3'!$A$12:$A$617, 0), 3)))))</f>
        <v>Complete</v>
      </c>
      <c r="P114" s="10" t="str">
        <f>IF('Round 3'!$A$4="Complete", "Complete", IF(O114="N/A", "N/A", IF(O114="No Transfer", O114, IF(INDEX('Ballot Data'!$1:$1048576, MATCH($A114, 'Ballot Data'!$A:$A, 0), MATCH(O114, 'Ballot Data'!$A$3:$U$3, 0))="", "Exhausted", INDEX('Ballot Data'!$1:$1048576, MATCH($A114, 'Ballot Data'!$A:$A, 0), MATCH(O114, 'Ballot Data'!$A$3:$U$3, 0))))))</f>
        <v>Complete</v>
      </c>
      <c r="Q114" s="15" t="str">
        <f t="shared" si="13"/>
        <v>Complete</v>
      </c>
      <c r="R114" t="str">
        <f>IF(Q114="Complete", Q114, IF(Q114="N/A", "N/A", INDEX('Ballot Data'!$1:$1048576, MATCH($A114, 'Ballot Data'!$A:$A, 0), MATCH(Q114, 'Ballot Data'!$A$3:$T$3, 0))))</f>
        <v>Complete</v>
      </c>
      <c r="S114" t="str">
        <f>IF(Q114="N/A", "N/A", IF(R114='Round 4'!$A$10, "Elected", IF(R114='Round 4'!$A$7, "Excluded", IF('Round 4'!$A$4="Complete", "Complete", "Viable"))))</f>
        <v>Complete</v>
      </c>
      <c r="T114" s="21" t="str">
        <f>IF('Round 4'!$A$4="Complete", "Complete", IF(S114="N/A", "N/A", IF(S114="Viable", "No Transfer", IF(S114="Excluded", INDEX('Round 4'!$A$12:$M$617, MATCH($A114, 'Round 4'!$A$12:$A$617, 0), 3)))))</f>
        <v>Complete</v>
      </c>
      <c r="U114" s="10" t="str">
        <f>IF('Round 4'!$A$4="Complete", "Complete", IF(T114="N/A", "N/A", IF(T114="No Transfer", T114, IF(INDEX('Ballot Data'!$1:$1048576, MATCH($A114, 'Ballot Data'!$A:$A, 0), MATCH(T114, 'Ballot Data'!$A$3:$U$3, 0))="", "Exhausted", INDEX('Ballot Data'!$1:$1048576, MATCH($A114, 'Ballot Data'!$A:$A, 0), MATCH(T114, 'Ballot Data'!$A$3:$U$3, 0))))))</f>
        <v>Complete</v>
      </c>
      <c r="V114" s="15" t="str">
        <f t="shared" si="14"/>
        <v>Complete</v>
      </c>
      <c r="W114" t="str">
        <f>IF(V114="Complete", V114, IF(V114="N/A", "N/A", INDEX('Ballot Data'!$1:$1048576, MATCH($A114, 'Ballot Data'!$A:$A, 0), MATCH(V114, 'Ballot Data'!$A$3:$T$3, 0))))</f>
        <v>Complete</v>
      </c>
      <c r="X114" t="str">
        <f>IF(V114="N/A", "N/A", IF(W114='Round 5'!$A$10, "Elected", IF(W114='Round 5'!$A$7, "Excluded", IF('Round 5'!$A$4="Complete", "Complete", "Viable"))))</f>
        <v>Complete</v>
      </c>
      <c r="Y114" s="21" t="str">
        <f>IF('Round 5'!$A$4="Complete", "Complete", IF(X114="N/A", "N/A", IF(X114="Viable", "No Transfer", IF(X114="Excluded", INDEX('Round 5'!$A$12:$M$617, MATCH($A114, 'Round 5'!$A$12:$A$617, 0), 3)))))</f>
        <v>Complete</v>
      </c>
      <c r="Z114" s="10" t="str">
        <f>IF('Round 5'!$A$4="Complete", "Complete", IF(Y114="N/A", "N/A", IF(Y114="No Transfer", Y114, IF(INDEX('Ballot Data'!$1:$1048576, MATCH($A114, 'Ballot Data'!$A:$A, 0), MATCH(Y114, 'Ballot Data'!$A$3:$U$3, 0))="", "Exhausted", INDEX('Ballot Data'!$1:$1048576, MATCH($A114, 'Ballot Data'!$A:$A, 0), MATCH(Y114, 'Ballot Data'!$A$3:$U$3, 0))))))</f>
        <v>Complete</v>
      </c>
      <c r="AA114" s="15" t="str">
        <f t="shared" si="15"/>
        <v>Complete</v>
      </c>
      <c r="AB114" t="str">
        <f>IF(AA114="Complete", AA114, IF(AA114="N/A", "N/A", INDEX('Ballot Data'!$1:$1048576, MATCH($A114, 'Ballot Data'!$A:$A, 0), MATCH(AA114, 'Ballot Data'!$A$3:$T$3, 0))))</f>
        <v>Complete</v>
      </c>
      <c r="AC114" t="str">
        <f>IF(AA114="N/A", "N/A", IF(AB114='Round 6'!$A$10, "Elected", IF(AB114='Round 6'!$A$7, "Excluded", IF('Round 6'!$A$4="Complete", "Complete", "Viable"))))</f>
        <v>Complete</v>
      </c>
      <c r="AD114" s="21" t="str">
        <f>IF('Round 6'!$A$4="Complete", "Complete", IF(AC114="N/A", "N/A", IF(AC114="Viable", "No Transfer", IF(AC114="Excluded", INDEX('Round 6'!$A$12:$M$617, MATCH($A114, 'Round 6'!$A$12:$A$617, 0), 3)))))</f>
        <v>Complete</v>
      </c>
      <c r="AE114" s="10" t="str">
        <f>IF('Round 6'!$A$4="Complete", "Complete", IF(AD114="N/A", "N/A", IF(AD114="No Transfer", AD114, IF(INDEX('Ballot Data'!$1:$1048576, MATCH($A114, 'Ballot Data'!$A:$A, 0), MATCH(AD114, 'Ballot Data'!$A$3:$U$3, 0))="", "Exhausted", INDEX('Ballot Data'!$1:$1048576, MATCH($A114, 'Ballot Data'!$A:$A, 0), MATCH(AD114, 'Ballot Data'!$A$3:$U$3, 0))))))</f>
        <v>Complete</v>
      </c>
      <c r="AF114" s="15" t="str">
        <f t="shared" si="16"/>
        <v>Complete</v>
      </c>
      <c r="AG114" t="str">
        <f>IF(AF114="Complete", AF114, IF(AF114="N/A", "N/A", INDEX('Ballot Data'!$1:$1048576, MATCH($A114, 'Ballot Data'!$A:$A, 0), MATCH(AF114, 'Ballot Data'!$A$3:$T$3, 0))))</f>
        <v>Complete</v>
      </c>
      <c r="AH114" t="str">
        <f>IF(AF114="N/A", "N/A", IF(AG114='Round 7'!$A$10, "Elected", IF(AG114='Round 7'!$A$7, "Excluded", IF('Round 7'!$A$4="Complete", "Complete", "Viable"))))</f>
        <v>Complete</v>
      </c>
      <c r="AI114" s="21" t="str">
        <f>IF('Round 7'!$A$4="Complete", "Complete", IF(AH114="N/A", "N/A", IF(AH114="Viable", "No Transfer", IF(AH114="Excluded", INDEX('Round 7'!$A$12:$M$617, MATCH($A114, 'Round 7'!$A$12:$A$617, 0), 3)))))</f>
        <v>Complete</v>
      </c>
      <c r="AJ114" s="10" t="str">
        <f>IF('Round 7'!$A$4="Complete", "Complete", IF(AI114="N/A", "N/A", IF(AI114="No Transfer", AI114, IF(INDEX('Ballot Data'!$1:$1048576, MATCH($A114, 'Ballot Data'!$A:$A, 0), MATCH(AI114, 'Ballot Data'!$A$3:$U$3, 0))="", "Exhausted", INDEX('Ballot Data'!$1:$1048576, MATCH($A114, 'Ballot Data'!$A:$A, 0), MATCH(AI114, 'Ballot Data'!$A$3:$U$3, 0))))))</f>
        <v>Complete</v>
      </c>
      <c r="AK114" s="15" t="str">
        <f t="shared" si="17"/>
        <v>Complete</v>
      </c>
      <c r="AL114" t="str">
        <f>IF(AK114="Complete", AK114, IF(AK114="N/A", "N/A", INDEX('Ballot Data'!$1:$1048576, MATCH($A114, 'Ballot Data'!$A:$A, 0), MATCH(AK114, 'Ballot Data'!$A$3:$T$3, 0))))</f>
        <v>Complete</v>
      </c>
      <c r="AM114" t="str">
        <f>IF(AK114="N/A", "N/A", IF(AL114='Round 8'!$A$10, "Elected", IF(AL114='Round 8'!$A$7, "Excluded", IF('Round 8'!$A$4="Complete", "Complete", "Viable"))))</f>
        <v>Complete</v>
      </c>
      <c r="AN114" s="21" t="str">
        <f>IF('Round 8'!$A$4="Complete", "Complete", IF(AM114="N/A", "N/A", IF(AM114="Viable", "No Transfer", IF(AM114="Excluded", INDEX('Round 8'!$A$12:$M$617, MATCH($A114, 'Round 8'!$A$12:$A$617, 0), 3)))))</f>
        <v>Complete</v>
      </c>
      <c r="AO114" s="10" t="str">
        <f>IF('Round 8'!$A$4="Complete", "Complete", IF(AN114="N/A", "N/A", IF(AN114="No Transfer", AN114, IF(INDEX('Ballot Data'!$1:$1048576, MATCH($A114, 'Ballot Data'!$A:$A, 0), MATCH(AN114, 'Ballot Data'!$A$3:$U$3, 0))="", "Exhausted", INDEX('Ballot Data'!$1:$1048576, MATCH($A114, 'Ballot Data'!$A:$A, 0), MATCH(AN114, 'Ballot Data'!$A$3:$U$3, 0))))))</f>
        <v>Complete</v>
      </c>
      <c r="AP114" s="15" t="str">
        <f t="shared" si="18"/>
        <v>Complete</v>
      </c>
      <c r="AQ114" t="str">
        <f>IF(AP114="Complete", AP114, IF(AP114="N/A", "N/A", INDEX('Ballot Data'!$1:$1048576, MATCH($A114, 'Ballot Data'!$A:$A, 0), MATCH(AP114, 'Ballot Data'!$A$3:$T$3, 0))))</f>
        <v>Complete</v>
      </c>
      <c r="AR114" t="str">
        <f>IF(AP114="N/A", "N/A", IF(AQ114='Round 9'!$A$10, "Elected", IF(AQ114='Round 9'!$A$7, "Excluded", IF('Round 9'!$A$4="Complete", "Complete", "Viable"))))</f>
        <v>Complete</v>
      </c>
      <c r="AS114" s="21" t="str">
        <f>IF('Round 9'!$A$4="Complete", "Complete", IF(AR114="N/A", "N/A", IF(AR114="Viable", "No Transfer", IF(AR114="Excluded", INDEX('Round 9'!$A$12:$M$617, MATCH($A114, 'Round 9'!$A$12:$A$617, 0), 3)))))</f>
        <v>Complete</v>
      </c>
      <c r="AT114" s="10" t="str">
        <f>IF('Round 9'!$A$4="Complete", "Complete", IF(AS114="N/A", "N/A", IF(AS114="No Transfer", AS114, IF(INDEX('Ballot Data'!$1:$1048576, MATCH($A114, 'Ballot Data'!$A:$A, 0), MATCH(AS114, 'Ballot Data'!$A$3:$U$3, 0))="", "Exhausted", INDEX('Ballot Data'!$1:$1048576, MATCH($A114, 'Ballot Data'!$A:$A, 0), MATCH(AS114, 'Ballot Data'!$A$3:$U$3, 0))))))</f>
        <v>Complete</v>
      </c>
      <c r="AU114" s="15" t="str">
        <f t="shared" si="19"/>
        <v>Complete</v>
      </c>
      <c r="AV114" t="str">
        <f>IF(AU114="Complete", AU114, IF(AU114="N/A", "N/A", INDEX('Ballot Data'!$1:$1048576, MATCH($A114, 'Ballot Data'!$A:$A, 0), MATCH(AU114, 'Ballot Data'!$A$3:$T$3, 0))))</f>
        <v>Complete</v>
      </c>
      <c r="AW114" t="str">
        <f>IF(AU114="N/A", "N/A", IF(AV114='Round 10'!$A$10, "Elected", IF(AV114='Round 10'!$A$7, "Excluded", IF('Round 10'!$A$4="Complete", "Complete", "Viable"))))</f>
        <v>Complete</v>
      </c>
      <c r="AX114" s="21" t="str">
        <f>IF('Round 10'!$A$4="Complete", "Complete", IF(AW114="N/A", "N/A", IF(AW114="Viable", "No Transfer", IF(AW114="Excluded", INDEX('Round 10'!$A$12:$M$617, MATCH($A114, 'Round 10'!$A$12:$A$617, 0), 3)))))</f>
        <v>Complete</v>
      </c>
      <c r="AY114" s="10" t="str">
        <f>IF('Round 10'!$A$4="Complete", "Complete", IF(AX114="N/A", "N/A", IF(AX114="No Transfer", AX114, IF(INDEX('Ballot Data'!$1:$1048576, MATCH($A114, 'Ballot Data'!$A:$A, 0), MATCH(AX114, 'Ballot Data'!$A$3:$U$3, 0))="", "Exhausted", INDEX('Ballot Data'!$1:$1048576, MATCH($A114, 'Ballot Data'!$A:$A, 0), MATCH(AX114, 'Ballot Data'!$A$3:$U$3, 0))))))</f>
        <v>Complete</v>
      </c>
    </row>
    <row r="115" spans="1:51" x14ac:dyDescent="0.25">
      <c r="A115">
        <f>'Ballot Data'!A116</f>
        <v>402</v>
      </c>
      <c r="B115">
        <v>1</v>
      </c>
      <c r="C115" t="str">
        <f>INDEX('Ballot Data'!$1:$1048576, MATCH($A115, 'Ballot Data'!$A:$A, 0), MATCH(B115, 'Ballot Data'!$A$3:$T$3, 0))</f>
        <v>Will Danon</v>
      </c>
      <c r="D115" t="str">
        <f>IF(C115='Round 1'!$A$10, "Elected", IF(C115='Round 1'!$A$7, "Excluded", IF('Round 1'!$A$4="Complete", "Complete", "Viable")))</f>
        <v>Viable</v>
      </c>
      <c r="E115" s="21" t="str">
        <f>IF('Round 1'!$A$4="Complete", "Complete", IF(D115="N/A", "N/A", IF(D115="Viable", "No Transfer", IF(D115="Excluded", INDEX('Round 1'!$A$12:$M$617, MATCH($A115, 'Round 1'!$A$12:$A$617, 0), 3)))))</f>
        <v>No Transfer</v>
      </c>
      <c r="F115" s="10" t="str">
        <f>IF('Round 1'!$A$4="Complete", "Complete", IF(E115="N/A", "N/A", IF(E115="No Transfer", E115, IF(INDEX('Ballot Data'!$1:$1048576, MATCH($A115, 'Ballot Data'!$A:$A, 0), MATCH(E115, 'Ballot Data'!$A$3:$U$3, 0))="", "Exhausted", INDEX('Ballot Data'!$1:$1048576, MATCH($A115, 'Ballot Data'!$A:$A, 0), MATCH(E115, 'Ballot Data'!$A$3:$U$3, 0))))))</f>
        <v>No Transfer</v>
      </c>
      <c r="G115" s="15">
        <f t="shared" si="20"/>
        <v>1</v>
      </c>
      <c r="H115" t="str">
        <f>IF(G115="Complete", G115, IF(G115="N/A", "N/A", INDEX('Ballot Data'!$1:$1048576, MATCH($A115, 'Ballot Data'!$A:$A, 0), MATCH(G115, 'Ballot Data'!$A$3:$T$3, 0))))</f>
        <v>Will Danon</v>
      </c>
      <c r="I115" t="str">
        <f>IF(G115="N/A", "N/A", IF(H115='Round 2'!$A$10, "Elected", IF(H115='Round 2'!$A$7, "Excluded", IF('Round 2'!$A$4="Complete", "Complete", "Viable"))))</f>
        <v>Viable</v>
      </c>
      <c r="J115" s="21" t="str">
        <f>IF('Round 2'!$A$4="Complete", "Complete", IF(I115="N/A", "N/A", IF(I115="Viable", "No Transfer", IF(I115="Excluded", INDEX('Round 2'!$A$12:$M$617, MATCH($A115, 'Round 2'!$A$12:$A$617, 0), 3)))))</f>
        <v>No Transfer</v>
      </c>
      <c r="K115" s="10" t="str">
        <f>IF('Round 2'!$A$4="Complete", "Complete", IF(J115="N/A", "N/A", IF(J115="No Transfer", J115, IF(INDEX('Ballot Data'!$1:$1048576, MATCH($A115, 'Ballot Data'!$A:$A, 0), MATCH(J115, 'Ballot Data'!$A$3:$U$3, 0))="", "Exhausted", INDEX('Ballot Data'!$1:$1048576, MATCH($A115, 'Ballot Data'!$A:$A, 0), MATCH(J115, 'Ballot Data'!$A$3:$U$3, 0))))))</f>
        <v>No Transfer</v>
      </c>
      <c r="L115" s="15">
        <f t="shared" si="21"/>
        <v>1</v>
      </c>
      <c r="M115" t="str">
        <f>IF(L115="Complete", L115, IF(L115="N/A", "N/A", INDEX('Ballot Data'!$1:$1048576, MATCH($A115, 'Ballot Data'!$A:$A, 0), MATCH(L115, 'Ballot Data'!$A$3:$T$3, 0))))</f>
        <v>Will Danon</v>
      </c>
      <c r="N115" t="str">
        <f>IF(L115="N/A", "N/A", IF(M115='Round 3'!$A$10, "Elected", IF(M115='Round 3'!$A$7, "Excluded", IF('Round 3'!$A$4="Complete", "Complete", "Viable"))))</f>
        <v>Complete</v>
      </c>
      <c r="O115" s="21" t="str">
        <f>IF('Round 3'!$A$4="Complete", "Complete", IF(N115="N/A", "N/A", IF(N115="Viable", "No Transfer", IF(N115="Excluded", INDEX('Round 3'!$A$12:$M$617, MATCH($A115, 'Round 3'!$A$12:$A$617, 0), 3)))))</f>
        <v>Complete</v>
      </c>
      <c r="P115" s="10" t="str">
        <f>IF('Round 3'!$A$4="Complete", "Complete", IF(O115="N/A", "N/A", IF(O115="No Transfer", O115, IF(INDEX('Ballot Data'!$1:$1048576, MATCH($A115, 'Ballot Data'!$A:$A, 0), MATCH(O115, 'Ballot Data'!$A$3:$U$3, 0))="", "Exhausted", INDEX('Ballot Data'!$1:$1048576, MATCH($A115, 'Ballot Data'!$A:$A, 0), MATCH(O115, 'Ballot Data'!$A$3:$U$3, 0))))))</f>
        <v>Complete</v>
      </c>
      <c r="Q115" s="15" t="str">
        <f t="shared" si="13"/>
        <v>Complete</v>
      </c>
      <c r="R115" t="str">
        <f>IF(Q115="Complete", Q115, IF(Q115="N/A", "N/A", INDEX('Ballot Data'!$1:$1048576, MATCH($A115, 'Ballot Data'!$A:$A, 0), MATCH(Q115, 'Ballot Data'!$A$3:$T$3, 0))))</f>
        <v>Complete</v>
      </c>
      <c r="S115" t="str">
        <f>IF(Q115="N/A", "N/A", IF(R115='Round 4'!$A$10, "Elected", IF(R115='Round 4'!$A$7, "Excluded", IF('Round 4'!$A$4="Complete", "Complete", "Viable"))))</f>
        <v>Complete</v>
      </c>
      <c r="T115" s="21" t="str">
        <f>IF('Round 4'!$A$4="Complete", "Complete", IF(S115="N/A", "N/A", IF(S115="Viable", "No Transfer", IF(S115="Excluded", INDEX('Round 4'!$A$12:$M$617, MATCH($A115, 'Round 4'!$A$12:$A$617, 0), 3)))))</f>
        <v>Complete</v>
      </c>
      <c r="U115" s="10" t="str">
        <f>IF('Round 4'!$A$4="Complete", "Complete", IF(T115="N/A", "N/A", IF(T115="No Transfer", T115, IF(INDEX('Ballot Data'!$1:$1048576, MATCH($A115, 'Ballot Data'!$A:$A, 0), MATCH(T115, 'Ballot Data'!$A$3:$U$3, 0))="", "Exhausted", INDEX('Ballot Data'!$1:$1048576, MATCH($A115, 'Ballot Data'!$A:$A, 0), MATCH(T115, 'Ballot Data'!$A$3:$U$3, 0))))))</f>
        <v>Complete</v>
      </c>
      <c r="V115" s="15" t="str">
        <f t="shared" si="14"/>
        <v>Complete</v>
      </c>
      <c r="W115" t="str">
        <f>IF(V115="Complete", V115, IF(V115="N/A", "N/A", INDEX('Ballot Data'!$1:$1048576, MATCH($A115, 'Ballot Data'!$A:$A, 0), MATCH(V115, 'Ballot Data'!$A$3:$T$3, 0))))</f>
        <v>Complete</v>
      </c>
      <c r="X115" t="str">
        <f>IF(V115="N/A", "N/A", IF(W115='Round 5'!$A$10, "Elected", IF(W115='Round 5'!$A$7, "Excluded", IF('Round 5'!$A$4="Complete", "Complete", "Viable"))))</f>
        <v>Complete</v>
      </c>
      <c r="Y115" s="21" t="str">
        <f>IF('Round 5'!$A$4="Complete", "Complete", IF(X115="N/A", "N/A", IF(X115="Viable", "No Transfer", IF(X115="Excluded", INDEX('Round 5'!$A$12:$M$617, MATCH($A115, 'Round 5'!$A$12:$A$617, 0), 3)))))</f>
        <v>Complete</v>
      </c>
      <c r="Z115" s="10" t="str">
        <f>IF('Round 5'!$A$4="Complete", "Complete", IF(Y115="N/A", "N/A", IF(Y115="No Transfer", Y115, IF(INDEX('Ballot Data'!$1:$1048576, MATCH($A115, 'Ballot Data'!$A:$A, 0), MATCH(Y115, 'Ballot Data'!$A$3:$U$3, 0))="", "Exhausted", INDEX('Ballot Data'!$1:$1048576, MATCH($A115, 'Ballot Data'!$A:$A, 0), MATCH(Y115, 'Ballot Data'!$A$3:$U$3, 0))))))</f>
        <v>Complete</v>
      </c>
      <c r="AA115" s="15" t="str">
        <f t="shared" si="15"/>
        <v>Complete</v>
      </c>
      <c r="AB115" t="str">
        <f>IF(AA115="Complete", AA115, IF(AA115="N/A", "N/A", INDEX('Ballot Data'!$1:$1048576, MATCH($A115, 'Ballot Data'!$A:$A, 0), MATCH(AA115, 'Ballot Data'!$A$3:$T$3, 0))))</f>
        <v>Complete</v>
      </c>
      <c r="AC115" t="str">
        <f>IF(AA115="N/A", "N/A", IF(AB115='Round 6'!$A$10, "Elected", IF(AB115='Round 6'!$A$7, "Excluded", IF('Round 6'!$A$4="Complete", "Complete", "Viable"))))</f>
        <v>Complete</v>
      </c>
      <c r="AD115" s="21" t="str">
        <f>IF('Round 6'!$A$4="Complete", "Complete", IF(AC115="N/A", "N/A", IF(AC115="Viable", "No Transfer", IF(AC115="Excluded", INDEX('Round 6'!$A$12:$M$617, MATCH($A115, 'Round 6'!$A$12:$A$617, 0), 3)))))</f>
        <v>Complete</v>
      </c>
      <c r="AE115" s="10" t="str">
        <f>IF('Round 6'!$A$4="Complete", "Complete", IF(AD115="N/A", "N/A", IF(AD115="No Transfer", AD115, IF(INDEX('Ballot Data'!$1:$1048576, MATCH($A115, 'Ballot Data'!$A:$A, 0), MATCH(AD115, 'Ballot Data'!$A$3:$U$3, 0))="", "Exhausted", INDEX('Ballot Data'!$1:$1048576, MATCH($A115, 'Ballot Data'!$A:$A, 0), MATCH(AD115, 'Ballot Data'!$A$3:$U$3, 0))))))</f>
        <v>Complete</v>
      </c>
      <c r="AF115" s="15" t="str">
        <f t="shared" si="16"/>
        <v>Complete</v>
      </c>
      <c r="AG115" t="str">
        <f>IF(AF115="Complete", AF115, IF(AF115="N/A", "N/A", INDEX('Ballot Data'!$1:$1048576, MATCH($A115, 'Ballot Data'!$A:$A, 0), MATCH(AF115, 'Ballot Data'!$A$3:$T$3, 0))))</f>
        <v>Complete</v>
      </c>
      <c r="AH115" t="str">
        <f>IF(AF115="N/A", "N/A", IF(AG115='Round 7'!$A$10, "Elected", IF(AG115='Round 7'!$A$7, "Excluded", IF('Round 7'!$A$4="Complete", "Complete", "Viable"))))</f>
        <v>Complete</v>
      </c>
      <c r="AI115" s="21" t="str">
        <f>IF('Round 7'!$A$4="Complete", "Complete", IF(AH115="N/A", "N/A", IF(AH115="Viable", "No Transfer", IF(AH115="Excluded", INDEX('Round 7'!$A$12:$M$617, MATCH($A115, 'Round 7'!$A$12:$A$617, 0), 3)))))</f>
        <v>Complete</v>
      </c>
      <c r="AJ115" s="10" t="str">
        <f>IF('Round 7'!$A$4="Complete", "Complete", IF(AI115="N/A", "N/A", IF(AI115="No Transfer", AI115, IF(INDEX('Ballot Data'!$1:$1048576, MATCH($A115, 'Ballot Data'!$A:$A, 0), MATCH(AI115, 'Ballot Data'!$A$3:$U$3, 0))="", "Exhausted", INDEX('Ballot Data'!$1:$1048576, MATCH($A115, 'Ballot Data'!$A:$A, 0), MATCH(AI115, 'Ballot Data'!$A$3:$U$3, 0))))))</f>
        <v>Complete</v>
      </c>
      <c r="AK115" s="15" t="str">
        <f t="shared" si="17"/>
        <v>Complete</v>
      </c>
      <c r="AL115" t="str">
        <f>IF(AK115="Complete", AK115, IF(AK115="N/A", "N/A", INDEX('Ballot Data'!$1:$1048576, MATCH($A115, 'Ballot Data'!$A:$A, 0), MATCH(AK115, 'Ballot Data'!$A$3:$T$3, 0))))</f>
        <v>Complete</v>
      </c>
      <c r="AM115" t="str">
        <f>IF(AK115="N/A", "N/A", IF(AL115='Round 8'!$A$10, "Elected", IF(AL115='Round 8'!$A$7, "Excluded", IF('Round 8'!$A$4="Complete", "Complete", "Viable"))))</f>
        <v>Complete</v>
      </c>
      <c r="AN115" s="21" t="str">
        <f>IF('Round 8'!$A$4="Complete", "Complete", IF(AM115="N/A", "N/A", IF(AM115="Viable", "No Transfer", IF(AM115="Excluded", INDEX('Round 8'!$A$12:$M$617, MATCH($A115, 'Round 8'!$A$12:$A$617, 0), 3)))))</f>
        <v>Complete</v>
      </c>
      <c r="AO115" s="10" t="str">
        <f>IF('Round 8'!$A$4="Complete", "Complete", IF(AN115="N/A", "N/A", IF(AN115="No Transfer", AN115, IF(INDEX('Ballot Data'!$1:$1048576, MATCH($A115, 'Ballot Data'!$A:$A, 0), MATCH(AN115, 'Ballot Data'!$A$3:$U$3, 0))="", "Exhausted", INDEX('Ballot Data'!$1:$1048576, MATCH($A115, 'Ballot Data'!$A:$A, 0), MATCH(AN115, 'Ballot Data'!$A$3:$U$3, 0))))))</f>
        <v>Complete</v>
      </c>
      <c r="AP115" s="15" t="str">
        <f t="shared" si="18"/>
        <v>Complete</v>
      </c>
      <c r="AQ115" t="str">
        <f>IF(AP115="Complete", AP115, IF(AP115="N/A", "N/A", INDEX('Ballot Data'!$1:$1048576, MATCH($A115, 'Ballot Data'!$A:$A, 0), MATCH(AP115, 'Ballot Data'!$A$3:$T$3, 0))))</f>
        <v>Complete</v>
      </c>
      <c r="AR115" t="str">
        <f>IF(AP115="N/A", "N/A", IF(AQ115='Round 9'!$A$10, "Elected", IF(AQ115='Round 9'!$A$7, "Excluded", IF('Round 9'!$A$4="Complete", "Complete", "Viable"))))</f>
        <v>Complete</v>
      </c>
      <c r="AS115" s="21" t="str">
        <f>IF('Round 9'!$A$4="Complete", "Complete", IF(AR115="N/A", "N/A", IF(AR115="Viable", "No Transfer", IF(AR115="Excluded", INDEX('Round 9'!$A$12:$M$617, MATCH($A115, 'Round 9'!$A$12:$A$617, 0), 3)))))</f>
        <v>Complete</v>
      </c>
      <c r="AT115" s="10" t="str">
        <f>IF('Round 9'!$A$4="Complete", "Complete", IF(AS115="N/A", "N/A", IF(AS115="No Transfer", AS115, IF(INDEX('Ballot Data'!$1:$1048576, MATCH($A115, 'Ballot Data'!$A:$A, 0), MATCH(AS115, 'Ballot Data'!$A$3:$U$3, 0))="", "Exhausted", INDEX('Ballot Data'!$1:$1048576, MATCH($A115, 'Ballot Data'!$A:$A, 0), MATCH(AS115, 'Ballot Data'!$A$3:$U$3, 0))))))</f>
        <v>Complete</v>
      </c>
      <c r="AU115" s="15" t="str">
        <f t="shared" si="19"/>
        <v>Complete</v>
      </c>
      <c r="AV115" t="str">
        <f>IF(AU115="Complete", AU115, IF(AU115="N/A", "N/A", INDEX('Ballot Data'!$1:$1048576, MATCH($A115, 'Ballot Data'!$A:$A, 0), MATCH(AU115, 'Ballot Data'!$A$3:$T$3, 0))))</f>
        <v>Complete</v>
      </c>
      <c r="AW115" t="str">
        <f>IF(AU115="N/A", "N/A", IF(AV115='Round 10'!$A$10, "Elected", IF(AV115='Round 10'!$A$7, "Excluded", IF('Round 10'!$A$4="Complete", "Complete", "Viable"))))</f>
        <v>Complete</v>
      </c>
      <c r="AX115" s="21" t="str">
        <f>IF('Round 10'!$A$4="Complete", "Complete", IF(AW115="N/A", "N/A", IF(AW115="Viable", "No Transfer", IF(AW115="Excluded", INDEX('Round 10'!$A$12:$M$617, MATCH($A115, 'Round 10'!$A$12:$A$617, 0), 3)))))</f>
        <v>Complete</v>
      </c>
      <c r="AY115" s="10" t="str">
        <f>IF('Round 10'!$A$4="Complete", "Complete", IF(AX115="N/A", "N/A", IF(AX115="No Transfer", AX115, IF(INDEX('Ballot Data'!$1:$1048576, MATCH($A115, 'Ballot Data'!$A:$A, 0), MATCH(AX115, 'Ballot Data'!$A$3:$U$3, 0))="", "Exhausted", INDEX('Ballot Data'!$1:$1048576, MATCH($A115, 'Ballot Data'!$A:$A, 0), MATCH(AX115, 'Ballot Data'!$A$3:$U$3, 0))))))</f>
        <v>Complete</v>
      </c>
    </row>
    <row r="116" spans="1:51" x14ac:dyDescent="0.25">
      <c r="A116">
        <f>'Ballot Data'!A117</f>
        <v>413</v>
      </c>
      <c r="B116">
        <v>1</v>
      </c>
      <c r="C116" t="str">
        <f>INDEX('Ballot Data'!$1:$1048576, MATCH($A116, 'Ballot Data'!$A:$A, 0), MATCH(B116, 'Ballot Data'!$A$3:$T$3, 0))</f>
        <v>Michael Sanchez</v>
      </c>
      <c r="D116" t="str">
        <f>IF(C116='Round 1'!$A$10, "Elected", IF(C116='Round 1'!$A$7, "Excluded", IF('Round 1'!$A$4="Complete", "Complete", "Viable")))</f>
        <v>Viable</v>
      </c>
      <c r="E116" s="21" t="str">
        <f>IF('Round 1'!$A$4="Complete", "Complete", IF(D116="N/A", "N/A", IF(D116="Viable", "No Transfer", IF(D116="Excluded", INDEX('Round 1'!$A$12:$M$617, MATCH($A116, 'Round 1'!$A$12:$A$617, 0), 3)))))</f>
        <v>No Transfer</v>
      </c>
      <c r="F116" s="10" t="str">
        <f>IF('Round 1'!$A$4="Complete", "Complete", IF(E116="N/A", "N/A", IF(E116="No Transfer", E116, IF(INDEX('Ballot Data'!$1:$1048576, MATCH($A116, 'Ballot Data'!$A:$A, 0), MATCH(E116, 'Ballot Data'!$A$3:$U$3, 0))="", "Exhausted", INDEX('Ballot Data'!$1:$1048576, MATCH($A116, 'Ballot Data'!$A:$A, 0), MATCH(E116, 'Ballot Data'!$A$3:$U$3, 0))))))</f>
        <v>No Transfer</v>
      </c>
      <c r="G116" s="15">
        <f t="shared" si="20"/>
        <v>1</v>
      </c>
      <c r="H116" t="str">
        <f>IF(G116="Complete", G116, IF(G116="N/A", "N/A", INDEX('Ballot Data'!$1:$1048576, MATCH($A116, 'Ballot Data'!$A:$A, 0), MATCH(G116, 'Ballot Data'!$A$3:$T$3, 0))))</f>
        <v>Michael Sanchez</v>
      </c>
      <c r="I116" t="str">
        <f>IF(G116="N/A", "N/A", IF(H116='Round 2'!$A$10, "Elected", IF(H116='Round 2'!$A$7, "Excluded", IF('Round 2'!$A$4="Complete", "Complete", "Viable"))))</f>
        <v>Excluded</v>
      </c>
      <c r="J116" s="21">
        <f>IF('Round 2'!$A$4="Complete", "Complete", IF(I116="N/A", "N/A", IF(I116="Viable", "No Transfer", IF(I116="Excluded", INDEX('Round 2'!$A$12:$M$617, MATCH($A116, 'Round 2'!$A$12:$A$617, 0), 3)))))</f>
        <v>2</v>
      </c>
      <c r="K116" s="10" t="str">
        <f>IF('Round 2'!$A$4="Complete", "Complete", IF(J116="N/A", "N/A", IF(J116="No Transfer", J116, IF(INDEX('Ballot Data'!$1:$1048576, MATCH($A116, 'Ballot Data'!$A:$A, 0), MATCH(J116, 'Ballot Data'!$A$3:$U$3, 0))="", "Exhausted", INDEX('Ballot Data'!$1:$1048576, MATCH($A116, 'Ballot Data'!$A:$A, 0), MATCH(J116, 'Ballot Data'!$A$3:$U$3, 0))))))</f>
        <v>Franklin Civantos</v>
      </c>
      <c r="L116" s="15">
        <f t="shared" si="21"/>
        <v>2</v>
      </c>
      <c r="M116" t="str">
        <f>IF(L116="Complete", L116, IF(L116="N/A", "N/A", INDEX('Ballot Data'!$1:$1048576, MATCH($A116, 'Ballot Data'!$A:$A, 0), MATCH(L116, 'Ballot Data'!$A$3:$T$3, 0))))</f>
        <v>Franklin Civantos</v>
      </c>
      <c r="N116" t="str">
        <f>IF(L116="N/A", "N/A", IF(M116='Round 3'!$A$10, "Elected", IF(M116='Round 3'!$A$7, "Excluded", IF('Round 3'!$A$4="Complete", "Complete", "Viable"))))</f>
        <v>Elected</v>
      </c>
      <c r="O116" s="21" t="str">
        <f>IF('Round 3'!$A$4="Complete", "Complete", IF(N116="N/A", "N/A", IF(N116="Viable", "No Transfer", IF(N116="Excluded", INDEX('Round 3'!$A$12:$M$617, MATCH($A116, 'Round 3'!$A$12:$A$617, 0), 3)))))</f>
        <v>Complete</v>
      </c>
      <c r="P116" s="10" t="str">
        <f>IF('Round 3'!$A$4="Complete", "Complete", IF(O116="N/A", "N/A", IF(O116="No Transfer", O116, IF(INDEX('Ballot Data'!$1:$1048576, MATCH($A116, 'Ballot Data'!$A:$A, 0), MATCH(O116, 'Ballot Data'!$A$3:$U$3, 0))="", "Exhausted", INDEX('Ballot Data'!$1:$1048576, MATCH($A116, 'Ballot Data'!$A:$A, 0), MATCH(O116, 'Ballot Data'!$A$3:$U$3, 0))))))</f>
        <v>Complete</v>
      </c>
      <c r="Q116" s="15" t="str">
        <f t="shared" si="13"/>
        <v>Complete</v>
      </c>
      <c r="R116" t="str">
        <f>IF(Q116="Complete", Q116, IF(Q116="N/A", "N/A", INDEX('Ballot Data'!$1:$1048576, MATCH($A116, 'Ballot Data'!$A:$A, 0), MATCH(Q116, 'Ballot Data'!$A$3:$T$3, 0))))</f>
        <v>Complete</v>
      </c>
      <c r="S116" t="str">
        <f>IF(Q116="N/A", "N/A", IF(R116='Round 4'!$A$10, "Elected", IF(R116='Round 4'!$A$7, "Excluded", IF('Round 4'!$A$4="Complete", "Complete", "Viable"))))</f>
        <v>Complete</v>
      </c>
      <c r="T116" s="21" t="str">
        <f>IF('Round 4'!$A$4="Complete", "Complete", IF(S116="N/A", "N/A", IF(S116="Viable", "No Transfer", IF(S116="Excluded", INDEX('Round 4'!$A$12:$M$617, MATCH($A116, 'Round 4'!$A$12:$A$617, 0), 3)))))</f>
        <v>Complete</v>
      </c>
      <c r="U116" s="10" t="str">
        <f>IF('Round 4'!$A$4="Complete", "Complete", IF(T116="N/A", "N/A", IF(T116="No Transfer", T116, IF(INDEX('Ballot Data'!$1:$1048576, MATCH($A116, 'Ballot Data'!$A:$A, 0), MATCH(T116, 'Ballot Data'!$A$3:$U$3, 0))="", "Exhausted", INDEX('Ballot Data'!$1:$1048576, MATCH($A116, 'Ballot Data'!$A:$A, 0), MATCH(T116, 'Ballot Data'!$A$3:$U$3, 0))))))</f>
        <v>Complete</v>
      </c>
      <c r="V116" s="15" t="str">
        <f t="shared" si="14"/>
        <v>Complete</v>
      </c>
      <c r="W116" t="str">
        <f>IF(V116="Complete", V116, IF(V116="N/A", "N/A", INDEX('Ballot Data'!$1:$1048576, MATCH($A116, 'Ballot Data'!$A:$A, 0), MATCH(V116, 'Ballot Data'!$A$3:$T$3, 0))))</f>
        <v>Complete</v>
      </c>
      <c r="X116" t="str">
        <f>IF(V116="N/A", "N/A", IF(W116='Round 5'!$A$10, "Elected", IF(W116='Round 5'!$A$7, "Excluded", IF('Round 5'!$A$4="Complete", "Complete", "Viable"))))</f>
        <v>Complete</v>
      </c>
      <c r="Y116" s="21" t="str">
        <f>IF('Round 5'!$A$4="Complete", "Complete", IF(X116="N/A", "N/A", IF(X116="Viable", "No Transfer", IF(X116="Excluded", INDEX('Round 5'!$A$12:$M$617, MATCH($A116, 'Round 5'!$A$12:$A$617, 0), 3)))))</f>
        <v>Complete</v>
      </c>
      <c r="Z116" s="10" t="str">
        <f>IF('Round 5'!$A$4="Complete", "Complete", IF(Y116="N/A", "N/A", IF(Y116="No Transfer", Y116, IF(INDEX('Ballot Data'!$1:$1048576, MATCH($A116, 'Ballot Data'!$A:$A, 0), MATCH(Y116, 'Ballot Data'!$A$3:$U$3, 0))="", "Exhausted", INDEX('Ballot Data'!$1:$1048576, MATCH($A116, 'Ballot Data'!$A:$A, 0), MATCH(Y116, 'Ballot Data'!$A$3:$U$3, 0))))))</f>
        <v>Complete</v>
      </c>
      <c r="AA116" s="15" t="str">
        <f t="shared" si="15"/>
        <v>Complete</v>
      </c>
      <c r="AB116" t="str">
        <f>IF(AA116="Complete", AA116, IF(AA116="N/A", "N/A", INDEX('Ballot Data'!$1:$1048576, MATCH($A116, 'Ballot Data'!$A:$A, 0), MATCH(AA116, 'Ballot Data'!$A$3:$T$3, 0))))</f>
        <v>Complete</v>
      </c>
      <c r="AC116" t="str">
        <f>IF(AA116="N/A", "N/A", IF(AB116='Round 6'!$A$10, "Elected", IF(AB116='Round 6'!$A$7, "Excluded", IF('Round 6'!$A$4="Complete", "Complete", "Viable"))))</f>
        <v>Complete</v>
      </c>
      <c r="AD116" s="21" t="str">
        <f>IF('Round 6'!$A$4="Complete", "Complete", IF(AC116="N/A", "N/A", IF(AC116="Viable", "No Transfer", IF(AC116="Excluded", INDEX('Round 6'!$A$12:$M$617, MATCH($A116, 'Round 6'!$A$12:$A$617, 0), 3)))))</f>
        <v>Complete</v>
      </c>
      <c r="AE116" s="10" t="str">
        <f>IF('Round 6'!$A$4="Complete", "Complete", IF(AD116="N/A", "N/A", IF(AD116="No Transfer", AD116, IF(INDEX('Ballot Data'!$1:$1048576, MATCH($A116, 'Ballot Data'!$A:$A, 0), MATCH(AD116, 'Ballot Data'!$A$3:$U$3, 0))="", "Exhausted", INDEX('Ballot Data'!$1:$1048576, MATCH($A116, 'Ballot Data'!$A:$A, 0), MATCH(AD116, 'Ballot Data'!$A$3:$U$3, 0))))))</f>
        <v>Complete</v>
      </c>
      <c r="AF116" s="15" t="str">
        <f t="shared" si="16"/>
        <v>Complete</v>
      </c>
      <c r="AG116" t="str">
        <f>IF(AF116="Complete", AF116, IF(AF116="N/A", "N/A", INDEX('Ballot Data'!$1:$1048576, MATCH($A116, 'Ballot Data'!$A:$A, 0), MATCH(AF116, 'Ballot Data'!$A$3:$T$3, 0))))</f>
        <v>Complete</v>
      </c>
      <c r="AH116" t="str">
        <f>IF(AF116="N/A", "N/A", IF(AG116='Round 7'!$A$10, "Elected", IF(AG116='Round 7'!$A$7, "Excluded", IF('Round 7'!$A$4="Complete", "Complete", "Viable"))))</f>
        <v>Complete</v>
      </c>
      <c r="AI116" s="21" t="str">
        <f>IF('Round 7'!$A$4="Complete", "Complete", IF(AH116="N/A", "N/A", IF(AH116="Viable", "No Transfer", IF(AH116="Excluded", INDEX('Round 7'!$A$12:$M$617, MATCH($A116, 'Round 7'!$A$12:$A$617, 0), 3)))))</f>
        <v>Complete</v>
      </c>
      <c r="AJ116" s="10" t="str">
        <f>IF('Round 7'!$A$4="Complete", "Complete", IF(AI116="N/A", "N/A", IF(AI116="No Transfer", AI116, IF(INDEX('Ballot Data'!$1:$1048576, MATCH($A116, 'Ballot Data'!$A:$A, 0), MATCH(AI116, 'Ballot Data'!$A$3:$U$3, 0))="", "Exhausted", INDEX('Ballot Data'!$1:$1048576, MATCH($A116, 'Ballot Data'!$A:$A, 0), MATCH(AI116, 'Ballot Data'!$A$3:$U$3, 0))))))</f>
        <v>Complete</v>
      </c>
      <c r="AK116" s="15" t="str">
        <f t="shared" si="17"/>
        <v>Complete</v>
      </c>
      <c r="AL116" t="str">
        <f>IF(AK116="Complete", AK116, IF(AK116="N/A", "N/A", INDEX('Ballot Data'!$1:$1048576, MATCH($A116, 'Ballot Data'!$A:$A, 0), MATCH(AK116, 'Ballot Data'!$A$3:$T$3, 0))))</f>
        <v>Complete</v>
      </c>
      <c r="AM116" t="str">
        <f>IF(AK116="N/A", "N/A", IF(AL116='Round 8'!$A$10, "Elected", IF(AL116='Round 8'!$A$7, "Excluded", IF('Round 8'!$A$4="Complete", "Complete", "Viable"))))</f>
        <v>Complete</v>
      </c>
      <c r="AN116" s="21" t="str">
        <f>IF('Round 8'!$A$4="Complete", "Complete", IF(AM116="N/A", "N/A", IF(AM116="Viable", "No Transfer", IF(AM116="Excluded", INDEX('Round 8'!$A$12:$M$617, MATCH($A116, 'Round 8'!$A$12:$A$617, 0), 3)))))</f>
        <v>Complete</v>
      </c>
      <c r="AO116" s="10" t="str">
        <f>IF('Round 8'!$A$4="Complete", "Complete", IF(AN116="N/A", "N/A", IF(AN116="No Transfer", AN116, IF(INDEX('Ballot Data'!$1:$1048576, MATCH($A116, 'Ballot Data'!$A:$A, 0), MATCH(AN116, 'Ballot Data'!$A$3:$U$3, 0))="", "Exhausted", INDEX('Ballot Data'!$1:$1048576, MATCH($A116, 'Ballot Data'!$A:$A, 0), MATCH(AN116, 'Ballot Data'!$A$3:$U$3, 0))))))</f>
        <v>Complete</v>
      </c>
      <c r="AP116" s="15" t="str">
        <f t="shared" si="18"/>
        <v>Complete</v>
      </c>
      <c r="AQ116" t="str">
        <f>IF(AP116="Complete", AP116, IF(AP116="N/A", "N/A", INDEX('Ballot Data'!$1:$1048576, MATCH($A116, 'Ballot Data'!$A:$A, 0), MATCH(AP116, 'Ballot Data'!$A$3:$T$3, 0))))</f>
        <v>Complete</v>
      </c>
      <c r="AR116" t="str">
        <f>IF(AP116="N/A", "N/A", IF(AQ116='Round 9'!$A$10, "Elected", IF(AQ116='Round 9'!$A$7, "Excluded", IF('Round 9'!$A$4="Complete", "Complete", "Viable"))))</f>
        <v>Complete</v>
      </c>
      <c r="AS116" s="21" t="str">
        <f>IF('Round 9'!$A$4="Complete", "Complete", IF(AR116="N/A", "N/A", IF(AR116="Viable", "No Transfer", IF(AR116="Excluded", INDEX('Round 9'!$A$12:$M$617, MATCH($A116, 'Round 9'!$A$12:$A$617, 0), 3)))))</f>
        <v>Complete</v>
      </c>
      <c r="AT116" s="10" t="str">
        <f>IF('Round 9'!$A$4="Complete", "Complete", IF(AS116="N/A", "N/A", IF(AS116="No Transfer", AS116, IF(INDEX('Ballot Data'!$1:$1048576, MATCH($A116, 'Ballot Data'!$A:$A, 0), MATCH(AS116, 'Ballot Data'!$A$3:$U$3, 0))="", "Exhausted", INDEX('Ballot Data'!$1:$1048576, MATCH($A116, 'Ballot Data'!$A:$A, 0), MATCH(AS116, 'Ballot Data'!$A$3:$U$3, 0))))))</f>
        <v>Complete</v>
      </c>
      <c r="AU116" s="15" t="str">
        <f t="shared" si="19"/>
        <v>Complete</v>
      </c>
      <c r="AV116" t="str">
        <f>IF(AU116="Complete", AU116, IF(AU116="N/A", "N/A", INDEX('Ballot Data'!$1:$1048576, MATCH($A116, 'Ballot Data'!$A:$A, 0), MATCH(AU116, 'Ballot Data'!$A$3:$T$3, 0))))</f>
        <v>Complete</v>
      </c>
      <c r="AW116" t="str">
        <f>IF(AU116="N/A", "N/A", IF(AV116='Round 10'!$A$10, "Elected", IF(AV116='Round 10'!$A$7, "Excluded", IF('Round 10'!$A$4="Complete", "Complete", "Viable"))))</f>
        <v>Complete</v>
      </c>
      <c r="AX116" s="21" t="str">
        <f>IF('Round 10'!$A$4="Complete", "Complete", IF(AW116="N/A", "N/A", IF(AW116="Viable", "No Transfer", IF(AW116="Excluded", INDEX('Round 10'!$A$12:$M$617, MATCH($A116, 'Round 10'!$A$12:$A$617, 0), 3)))))</f>
        <v>Complete</v>
      </c>
      <c r="AY116" s="10" t="str">
        <f>IF('Round 10'!$A$4="Complete", "Complete", IF(AX116="N/A", "N/A", IF(AX116="No Transfer", AX116, IF(INDEX('Ballot Data'!$1:$1048576, MATCH($A116, 'Ballot Data'!$A:$A, 0), MATCH(AX116, 'Ballot Data'!$A$3:$U$3, 0))="", "Exhausted", INDEX('Ballot Data'!$1:$1048576, MATCH($A116, 'Ballot Data'!$A:$A, 0), MATCH(AX116, 'Ballot Data'!$A$3:$U$3, 0))))))</f>
        <v>Complete</v>
      </c>
    </row>
    <row r="117" spans="1:51" x14ac:dyDescent="0.25">
      <c r="A117">
        <f>'Ballot Data'!A118</f>
        <v>49</v>
      </c>
      <c r="B117">
        <v>1</v>
      </c>
      <c r="C117" t="str">
        <f>INDEX('Ballot Data'!$1:$1048576, MATCH($A117, 'Ballot Data'!$A:$A, 0), MATCH(B117, 'Ballot Data'!$A$3:$T$3, 0))</f>
        <v>Debbie Ajagbe</v>
      </c>
      <c r="D117" t="str">
        <f>IF(C117='Round 1'!$A$10, "Elected", IF(C117='Round 1'!$A$7, "Excluded", IF('Round 1'!$A$4="Complete", "Complete", "Viable")))</f>
        <v>Excluded</v>
      </c>
      <c r="E117" s="21">
        <f>IF('Round 1'!$A$4="Complete", "Complete", IF(D117="N/A", "N/A", IF(D117="Viable", "No Transfer", IF(D117="Excluded", INDEX('Round 1'!$A$12:$M$617, MATCH($A117, 'Round 1'!$A$12:$A$617, 0), 3)))))</f>
        <v>2</v>
      </c>
      <c r="F117" s="10" t="str">
        <f>IF('Round 1'!$A$4="Complete", "Complete", IF(E117="N/A", "N/A", IF(E117="No Transfer", E117, IF(INDEX('Ballot Data'!$1:$1048576, MATCH($A117, 'Ballot Data'!$A:$A, 0), MATCH(E117, 'Ballot Data'!$A$3:$U$3, 0))="", "Exhausted", INDEX('Ballot Data'!$1:$1048576, MATCH($A117, 'Ballot Data'!$A:$A, 0), MATCH(E117, 'Ballot Data'!$A$3:$U$3, 0))))))</f>
        <v>Michael Sanchez</v>
      </c>
      <c r="G117" s="15">
        <f t="shared" si="20"/>
        <v>2</v>
      </c>
      <c r="H117" t="str">
        <f>IF(G117="Complete", G117, IF(G117="N/A", "N/A", INDEX('Ballot Data'!$1:$1048576, MATCH($A117, 'Ballot Data'!$A:$A, 0), MATCH(G117, 'Ballot Data'!$A$3:$T$3, 0))))</f>
        <v>Michael Sanchez</v>
      </c>
      <c r="I117" t="str">
        <f>IF(G117="N/A", "N/A", IF(H117='Round 2'!$A$10, "Elected", IF(H117='Round 2'!$A$7, "Excluded", IF('Round 2'!$A$4="Complete", "Complete", "Viable"))))</f>
        <v>Excluded</v>
      </c>
      <c r="J117" s="21">
        <f>IF('Round 2'!$A$4="Complete", "Complete", IF(I117="N/A", "N/A", IF(I117="Viable", "No Transfer", IF(I117="Excluded", INDEX('Round 2'!$A$12:$M$617, MATCH($A117, 'Round 2'!$A$12:$A$617, 0), 3)))))</f>
        <v>3</v>
      </c>
      <c r="K117" s="10" t="str">
        <f>IF('Round 2'!$A$4="Complete", "Complete", IF(J117="N/A", "N/A", IF(J117="No Transfer", J117, IF(INDEX('Ballot Data'!$1:$1048576, MATCH($A117, 'Ballot Data'!$A:$A, 0), MATCH(J117, 'Ballot Data'!$A$3:$U$3, 0))="", "Exhausted", INDEX('Ballot Data'!$1:$1048576, MATCH($A117, 'Ballot Data'!$A:$A, 0), MATCH(J117, 'Ballot Data'!$A$3:$U$3, 0))))))</f>
        <v>Franklin Civantos</v>
      </c>
      <c r="L117" s="15">
        <f t="shared" si="21"/>
        <v>3</v>
      </c>
      <c r="M117" t="str">
        <f>IF(L117="Complete", L117, IF(L117="N/A", "N/A", INDEX('Ballot Data'!$1:$1048576, MATCH($A117, 'Ballot Data'!$A:$A, 0), MATCH(L117, 'Ballot Data'!$A$3:$T$3, 0))))</f>
        <v>Franklin Civantos</v>
      </c>
      <c r="N117" t="str">
        <f>IF(L117="N/A", "N/A", IF(M117='Round 3'!$A$10, "Elected", IF(M117='Round 3'!$A$7, "Excluded", IF('Round 3'!$A$4="Complete", "Complete", "Viable"))))</f>
        <v>Elected</v>
      </c>
      <c r="O117" s="21" t="str">
        <f>IF('Round 3'!$A$4="Complete", "Complete", IF(N117="N/A", "N/A", IF(N117="Viable", "No Transfer", IF(N117="Excluded", INDEX('Round 3'!$A$12:$M$617, MATCH($A117, 'Round 3'!$A$12:$A$617, 0), 3)))))</f>
        <v>Complete</v>
      </c>
      <c r="P117" s="10" t="str">
        <f>IF('Round 3'!$A$4="Complete", "Complete", IF(O117="N/A", "N/A", IF(O117="No Transfer", O117, IF(INDEX('Ballot Data'!$1:$1048576, MATCH($A117, 'Ballot Data'!$A:$A, 0), MATCH(O117, 'Ballot Data'!$A$3:$U$3, 0))="", "Exhausted", INDEX('Ballot Data'!$1:$1048576, MATCH($A117, 'Ballot Data'!$A:$A, 0), MATCH(O117, 'Ballot Data'!$A$3:$U$3, 0))))))</f>
        <v>Complete</v>
      </c>
      <c r="Q117" s="15" t="str">
        <f t="shared" si="13"/>
        <v>Complete</v>
      </c>
      <c r="R117" t="str">
        <f>IF(Q117="Complete", Q117, IF(Q117="N/A", "N/A", INDEX('Ballot Data'!$1:$1048576, MATCH($A117, 'Ballot Data'!$A:$A, 0), MATCH(Q117, 'Ballot Data'!$A$3:$T$3, 0))))</f>
        <v>Complete</v>
      </c>
      <c r="S117" t="str">
        <f>IF(Q117="N/A", "N/A", IF(R117='Round 4'!$A$10, "Elected", IF(R117='Round 4'!$A$7, "Excluded", IF('Round 4'!$A$4="Complete", "Complete", "Viable"))))</f>
        <v>Complete</v>
      </c>
      <c r="T117" s="21" t="str">
        <f>IF('Round 4'!$A$4="Complete", "Complete", IF(S117="N/A", "N/A", IF(S117="Viable", "No Transfer", IF(S117="Excluded", INDEX('Round 4'!$A$12:$M$617, MATCH($A117, 'Round 4'!$A$12:$A$617, 0), 3)))))</f>
        <v>Complete</v>
      </c>
      <c r="U117" s="10" t="str">
        <f>IF('Round 4'!$A$4="Complete", "Complete", IF(T117="N/A", "N/A", IF(T117="No Transfer", T117, IF(INDEX('Ballot Data'!$1:$1048576, MATCH($A117, 'Ballot Data'!$A:$A, 0), MATCH(T117, 'Ballot Data'!$A$3:$U$3, 0))="", "Exhausted", INDEX('Ballot Data'!$1:$1048576, MATCH($A117, 'Ballot Data'!$A:$A, 0), MATCH(T117, 'Ballot Data'!$A$3:$U$3, 0))))))</f>
        <v>Complete</v>
      </c>
      <c r="V117" s="15" t="str">
        <f t="shared" si="14"/>
        <v>Complete</v>
      </c>
      <c r="W117" t="str">
        <f>IF(V117="Complete", V117, IF(V117="N/A", "N/A", INDEX('Ballot Data'!$1:$1048576, MATCH($A117, 'Ballot Data'!$A:$A, 0), MATCH(V117, 'Ballot Data'!$A$3:$T$3, 0))))</f>
        <v>Complete</v>
      </c>
      <c r="X117" t="str">
        <f>IF(V117="N/A", "N/A", IF(W117='Round 5'!$A$10, "Elected", IF(W117='Round 5'!$A$7, "Excluded", IF('Round 5'!$A$4="Complete", "Complete", "Viable"))))</f>
        <v>Complete</v>
      </c>
      <c r="Y117" s="21" t="str">
        <f>IF('Round 5'!$A$4="Complete", "Complete", IF(X117="N/A", "N/A", IF(X117="Viable", "No Transfer", IF(X117="Excluded", INDEX('Round 5'!$A$12:$M$617, MATCH($A117, 'Round 5'!$A$12:$A$617, 0), 3)))))</f>
        <v>Complete</v>
      </c>
      <c r="Z117" s="10" t="str">
        <f>IF('Round 5'!$A$4="Complete", "Complete", IF(Y117="N/A", "N/A", IF(Y117="No Transfer", Y117, IF(INDEX('Ballot Data'!$1:$1048576, MATCH($A117, 'Ballot Data'!$A:$A, 0), MATCH(Y117, 'Ballot Data'!$A$3:$U$3, 0))="", "Exhausted", INDEX('Ballot Data'!$1:$1048576, MATCH($A117, 'Ballot Data'!$A:$A, 0), MATCH(Y117, 'Ballot Data'!$A$3:$U$3, 0))))))</f>
        <v>Complete</v>
      </c>
      <c r="AA117" s="15" t="str">
        <f t="shared" si="15"/>
        <v>Complete</v>
      </c>
      <c r="AB117" t="str">
        <f>IF(AA117="Complete", AA117, IF(AA117="N/A", "N/A", INDEX('Ballot Data'!$1:$1048576, MATCH($A117, 'Ballot Data'!$A:$A, 0), MATCH(AA117, 'Ballot Data'!$A$3:$T$3, 0))))</f>
        <v>Complete</v>
      </c>
      <c r="AC117" t="str">
        <f>IF(AA117="N/A", "N/A", IF(AB117='Round 6'!$A$10, "Elected", IF(AB117='Round 6'!$A$7, "Excluded", IF('Round 6'!$A$4="Complete", "Complete", "Viable"))))</f>
        <v>Complete</v>
      </c>
      <c r="AD117" s="21" t="str">
        <f>IF('Round 6'!$A$4="Complete", "Complete", IF(AC117="N/A", "N/A", IF(AC117="Viable", "No Transfer", IF(AC117="Excluded", INDEX('Round 6'!$A$12:$M$617, MATCH($A117, 'Round 6'!$A$12:$A$617, 0), 3)))))</f>
        <v>Complete</v>
      </c>
      <c r="AE117" s="10" t="str">
        <f>IF('Round 6'!$A$4="Complete", "Complete", IF(AD117="N/A", "N/A", IF(AD117="No Transfer", AD117, IF(INDEX('Ballot Data'!$1:$1048576, MATCH($A117, 'Ballot Data'!$A:$A, 0), MATCH(AD117, 'Ballot Data'!$A$3:$U$3, 0))="", "Exhausted", INDEX('Ballot Data'!$1:$1048576, MATCH($A117, 'Ballot Data'!$A:$A, 0), MATCH(AD117, 'Ballot Data'!$A$3:$U$3, 0))))))</f>
        <v>Complete</v>
      </c>
      <c r="AF117" s="15" t="str">
        <f t="shared" si="16"/>
        <v>Complete</v>
      </c>
      <c r="AG117" t="str">
        <f>IF(AF117="Complete", AF117, IF(AF117="N/A", "N/A", INDEX('Ballot Data'!$1:$1048576, MATCH($A117, 'Ballot Data'!$A:$A, 0), MATCH(AF117, 'Ballot Data'!$A$3:$T$3, 0))))</f>
        <v>Complete</v>
      </c>
      <c r="AH117" t="str">
        <f>IF(AF117="N/A", "N/A", IF(AG117='Round 7'!$A$10, "Elected", IF(AG117='Round 7'!$A$7, "Excluded", IF('Round 7'!$A$4="Complete", "Complete", "Viable"))))</f>
        <v>Complete</v>
      </c>
      <c r="AI117" s="21" t="str">
        <f>IF('Round 7'!$A$4="Complete", "Complete", IF(AH117="N/A", "N/A", IF(AH117="Viable", "No Transfer", IF(AH117="Excluded", INDEX('Round 7'!$A$12:$M$617, MATCH($A117, 'Round 7'!$A$12:$A$617, 0), 3)))))</f>
        <v>Complete</v>
      </c>
      <c r="AJ117" s="10" t="str">
        <f>IF('Round 7'!$A$4="Complete", "Complete", IF(AI117="N/A", "N/A", IF(AI117="No Transfer", AI117, IF(INDEX('Ballot Data'!$1:$1048576, MATCH($A117, 'Ballot Data'!$A:$A, 0), MATCH(AI117, 'Ballot Data'!$A$3:$U$3, 0))="", "Exhausted", INDEX('Ballot Data'!$1:$1048576, MATCH($A117, 'Ballot Data'!$A:$A, 0), MATCH(AI117, 'Ballot Data'!$A$3:$U$3, 0))))))</f>
        <v>Complete</v>
      </c>
      <c r="AK117" s="15" t="str">
        <f t="shared" si="17"/>
        <v>Complete</v>
      </c>
      <c r="AL117" t="str">
        <f>IF(AK117="Complete", AK117, IF(AK117="N/A", "N/A", INDEX('Ballot Data'!$1:$1048576, MATCH($A117, 'Ballot Data'!$A:$A, 0), MATCH(AK117, 'Ballot Data'!$A$3:$T$3, 0))))</f>
        <v>Complete</v>
      </c>
      <c r="AM117" t="str">
        <f>IF(AK117="N/A", "N/A", IF(AL117='Round 8'!$A$10, "Elected", IF(AL117='Round 8'!$A$7, "Excluded", IF('Round 8'!$A$4="Complete", "Complete", "Viable"))))</f>
        <v>Complete</v>
      </c>
      <c r="AN117" s="21" t="str">
        <f>IF('Round 8'!$A$4="Complete", "Complete", IF(AM117="N/A", "N/A", IF(AM117="Viable", "No Transfer", IF(AM117="Excluded", INDEX('Round 8'!$A$12:$M$617, MATCH($A117, 'Round 8'!$A$12:$A$617, 0), 3)))))</f>
        <v>Complete</v>
      </c>
      <c r="AO117" s="10" t="str">
        <f>IF('Round 8'!$A$4="Complete", "Complete", IF(AN117="N/A", "N/A", IF(AN117="No Transfer", AN117, IF(INDEX('Ballot Data'!$1:$1048576, MATCH($A117, 'Ballot Data'!$A:$A, 0), MATCH(AN117, 'Ballot Data'!$A$3:$U$3, 0))="", "Exhausted", INDEX('Ballot Data'!$1:$1048576, MATCH($A117, 'Ballot Data'!$A:$A, 0), MATCH(AN117, 'Ballot Data'!$A$3:$U$3, 0))))))</f>
        <v>Complete</v>
      </c>
      <c r="AP117" s="15" t="str">
        <f t="shared" si="18"/>
        <v>Complete</v>
      </c>
      <c r="AQ117" t="str">
        <f>IF(AP117="Complete", AP117, IF(AP117="N/A", "N/A", INDEX('Ballot Data'!$1:$1048576, MATCH($A117, 'Ballot Data'!$A:$A, 0), MATCH(AP117, 'Ballot Data'!$A$3:$T$3, 0))))</f>
        <v>Complete</v>
      </c>
      <c r="AR117" t="str">
        <f>IF(AP117="N/A", "N/A", IF(AQ117='Round 9'!$A$10, "Elected", IF(AQ117='Round 9'!$A$7, "Excluded", IF('Round 9'!$A$4="Complete", "Complete", "Viable"))))</f>
        <v>Complete</v>
      </c>
      <c r="AS117" s="21" t="str">
        <f>IF('Round 9'!$A$4="Complete", "Complete", IF(AR117="N/A", "N/A", IF(AR117="Viable", "No Transfer", IF(AR117="Excluded", INDEX('Round 9'!$A$12:$M$617, MATCH($A117, 'Round 9'!$A$12:$A$617, 0), 3)))))</f>
        <v>Complete</v>
      </c>
      <c r="AT117" s="10" t="str">
        <f>IF('Round 9'!$A$4="Complete", "Complete", IF(AS117="N/A", "N/A", IF(AS117="No Transfer", AS117, IF(INDEX('Ballot Data'!$1:$1048576, MATCH($A117, 'Ballot Data'!$A:$A, 0), MATCH(AS117, 'Ballot Data'!$A$3:$U$3, 0))="", "Exhausted", INDEX('Ballot Data'!$1:$1048576, MATCH($A117, 'Ballot Data'!$A:$A, 0), MATCH(AS117, 'Ballot Data'!$A$3:$U$3, 0))))))</f>
        <v>Complete</v>
      </c>
      <c r="AU117" s="15" t="str">
        <f t="shared" si="19"/>
        <v>Complete</v>
      </c>
      <c r="AV117" t="str">
        <f>IF(AU117="Complete", AU117, IF(AU117="N/A", "N/A", INDEX('Ballot Data'!$1:$1048576, MATCH($A117, 'Ballot Data'!$A:$A, 0), MATCH(AU117, 'Ballot Data'!$A$3:$T$3, 0))))</f>
        <v>Complete</v>
      </c>
      <c r="AW117" t="str">
        <f>IF(AU117="N/A", "N/A", IF(AV117='Round 10'!$A$10, "Elected", IF(AV117='Round 10'!$A$7, "Excluded", IF('Round 10'!$A$4="Complete", "Complete", "Viable"))))</f>
        <v>Complete</v>
      </c>
      <c r="AX117" s="21" t="str">
        <f>IF('Round 10'!$A$4="Complete", "Complete", IF(AW117="N/A", "N/A", IF(AW117="Viable", "No Transfer", IF(AW117="Excluded", INDEX('Round 10'!$A$12:$M$617, MATCH($A117, 'Round 10'!$A$12:$A$617, 0), 3)))))</f>
        <v>Complete</v>
      </c>
      <c r="AY117" s="10" t="str">
        <f>IF('Round 10'!$A$4="Complete", "Complete", IF(AX117="N/A", "N/A", IF(AX117="No Transfer", AX117, IF(INDEX('Ballot Data'!$1:$1048576, MATCH($A117, 'Ballot Data'!$A:$A, 0), MATCH(AX117, 'Ballot Data'!$A$3:$U$3, 0))="", "Exhausted", INDEX('Ballot Data'!$1:$1048576, MATCH($A117, 'Ballot Data'!$A:$A, 0), MATCH(AX117, 'Ballot Data'!$A$3:$U$3, 0))))))</f>
        <v>Complete</v>
      </c>
    </row>
    <row r="118" spans="1:51" x14ac:dyDescent="0.25">
      <c r="A118">
        <f>'Ballot Data'!A119</f>
        <v>139</v>
      </c>
      <c r="B118">
        <v>1</v>
      </c>
      <c r="C118" t="str">
        <f>INDEX('Ballot Data'!$1:$1048576, MATCH($A118, 'Ballot Data'!$A:$A, 0), MATCH(B118, 'Ballot Data'!$A$3:$T$3, 0))</f>
        <v>Franklin Civantos</v>
      </c>
      <c r="D118" t="str">
        <f>IF(C118='Round 1'!$A$10, "Elected", IF(C118='Round 1'!$A$7, "Excluded", IF('Round 1'!$A$4="Complete", "Complete", "Viable")))</f>
        <v>Viable</v>
      </c>
      <c r="E118" s="21" t="str">
        <f>IF('Round 1'!$A$4="Complete", "Complete", IF(D118="N/A", "N/A", IF(D118="Viable", "No Transfer", IF(D118="Excluded", INDEX('Round 1'!$A$12:$M$617, MATCH($A118, 'Round 1'!$A$12:$A$617, 0), 3)))))</f>
        <v>No Transfer</v>
      </c>
      <c r="F118" s="10" t="str">
        <f>IF('Round 1'!$A$4="Complete", "Complete", IF(E118="N/A", "N/A", IF(E118="No Transfer", E118, IF(INDEX('Ballot Data'!$1:$1048576, MATCH($A118, 'Ballot Data'!$A:$A, 0), MATCH(E118, 'Ballot Data'!$A$3:$U$3, 0))="", "Exhausted", INDEX('Ballot Data'!$1:$1048576, MATCH($A118, 'Ballot Data'!$A:$A, 0), MATCH(E118, 'Ballot Data'!$A$3:$U$3, 0))))))</f>
        <v>No Transfer</v>
      </c>
      <c r="G118" s="15">
        <f t="shared" si="20"/>
        <v>1</v>
      </c>
      <c r="H118" t="str">
        <f>IF(G118="Complete", G118, IF(G118="N/A", "N/A", INDEX('Ballot Data'!$1:$1048576, MATCH($A118, 'Ballot Data'!$A:$A, 0), MATCH(G118, 'Ballot Data'!$A$3:$T$3, 0))))</f>
        <v>Franklin Civantos</v>
      </c>
      <c r="I118" t="str">
        <f>IF(G118="N/A", "N/A", IF(H118='Round 2'!$A$10, "Elected", IF(H118='Round 2'!$A$7, "Excluded", IF('Round 2'!$A$4="Complete", "Complete", "Viable"))))</f>
        <v>Viable</v>
      </c>
      <c r="J118" s="21" t="str">
        <f>IF('Round 2'!$A$4="Complete", "Complete", IF(I118="N/A", "N/A", IF(I118="Viable", "No Transfer", IF(I118="Excluded", INDEX('Round 2'!$A$12:$M$617, MATCH($A118, 'Round 2'!$A$12:$A$617, 0), 3)))))</f>
        <v>No Transfer</v>
      </c>
      <c r="K118" s="10" t="str">
        <f>IF('Round 2'!$A$4="Complete", "Complete", IF(J118="N/A", "N/A", IF(J118="No Transfer", J118, IF(INDEX('Ballot Data'!$1:$1048576, MATCH($A118, 'Ballot Data'!$A:$A, 0), MATCH(J118, 'Ballot Data'!$A$3:$U$3, 0))="", "Exhausted", INDEX('Ballot Data'!$1:$1048576, MATCH($A118, 'Ballot Data'!$A:$A, 0), MATCH(J118, 'Ballot Data'!$A$3:$U$3, 0))))))</f>
        <v>No Transfer</v>
      </c>
      <c r="L118" s="15">
        <f t="shared" si="21"/>
        <v>1</v>
      </c>
      <c r="M118" t="str">
        <f>IF(L118="Complete", L118, IF(L118="N/A", "N/A", INDEX('Ballot Data'!$1:$1048576, MATCH($A118, 'Ballot Data'!$A:$A, 0), MATCH(L118, 'Ballot Data'!$A$3:$T$3, 0))))</f>
        <v>Franklin Civantos</v>
      </c>
      <c r="N118" t="str">
        <f>IF(L118="N/A", "N/A", IF(M118='Round 3'!$A$10, "Elected", IF(M118='Round 3'!$A$7, "Excluded", IF('Round 3'!$A$4="Complete", "Complete", "Viable"))))</f>
        <v>Elected</v>
      </c>
      <c r="O118" s="21" t="str">
        <f>IF('Round 3'!$A$4="Complete", "Complete", IF(N118="N/A", "N/A", IF(N118="Viable", "No Transfer", IF(N118="Excluded", INDEX('Round 3'!$A$12:$M$617, MATCH($A118, 'Round 3'!$A$12:$A$617, 0), 3)))))</f>
        <v>Complete</v>
      </c>
      <c r="P118" s="10" t="str">
        <f>IF('Round 3'!$A$4="Complete", "Complete", IF(O118="N/A", "N/A", IF(O118="No Transfer", O118, IF(INDEX('Ballot Data'!$1:$1048576, MATCH($A118, 'Ballot Data'!$A:$A, 0), MATCH(O118, 'Ballot Data'!$A$3:$U$3, 0))="", "Exhausted", INDEX('Ballot Data'!$1:$1048576, MATCH($A118, 'Ballot Data'!$A:$A, 0), MATCH(O118, 'Ballot Data'!$A$3:$U$3, 0))))))</f>
        <v>Complete</v>
      </c>
      <c r="Q118" s="15" t="str">
        <f t="shared" si="13"/>
        <v>Complete</v>
      </c>
      <c r="R118" t="str">
        <f>IF(Q118="Complete", Q118, IF(Q118="N/A", "N/A", INDEX('Ballot Data'!$1:$1048576, MATCH($A118, 'Ballot Data'!$A:$A, 0), MATCH(Q118, 'Ballot Data'!$A$3:$T$3, 0))))</f>
        <v>Complete</v>
      </c>
      <c r="S118" t="str">
        <f>IF(Q118="N/A", "N/A", IF(R118='Round 4'!$A$10, "Elected", IF(R118='Round 4'!$A$7, "Excluded", IF('Round 4'!$A$4="Complete", "Complete", "Viable"))))</f>
        <v>Complete</v>
      </c>
      <c r="T118" s="21" t="str">
        <f>IF('Round 4'!$A$4="Complete", "Complete", IF(S118="N/A", "N/A", IF(S118="Viable", "No Transfer", IF(S118="Excluded", INDEX('Round 4'!$A$12:$M$617, MATCH($A118, 'Round 4'!$A$12:$A$617, 0), 3)))))</f>
        <v>Complete</v>
      </c>
      <c r="U118" s="10" t="str">
        <f>IF('Round 4'!$A$4="Complete", "Complete", IF(T118="N/A", "N/A", IF(T118="No Transfer", T118, IF(INDEX('Ballot Data'!$1:$1048576, MATCH($A118, 'Ballot Data'!$A:$A, 0), MATCH(T118, 'Ballot Data'!$A$3:$U$3, 0))="", "Exhausted", INDEX('Ballot Data'!$1:$1048576, MATCH($A118, 'Ballot Data'!$A:$A, 0), MATCH(T118, 'Ballot Data'!$A$3:$U$3, 0))))))</f>
        <v>Complete</v>
      </c>
      <c r="V118" s="15" t="str">
        <f t="shared" si="14"/>
        <v>Complete</v>
      </c>
      <c r="W118" t="str">
        <f>IF(V118="Complete", V118, IF(V118="N/A", "N/A", INDEX('Ballot Data'!$1:$1048576, MATCH($A118, 'Ballot Data'!$A:$A, 0), MATCH(V118, 'Ballot Data'!$A$3:$T$3, 0))))</f>
        <v>Complete</v>
      </c>
      <c r="X118" t="str">
        <f>IF(V118="N/A", "N/A", IF(W118='Round 5'!$A$10, "Elected", IF(W118='Round 5'!$A$7, "Excluded", IF('Round 5'!$A$4="Complete", "Complete", "Viable"))))</f>
        <v>Complete</v>
      </c>
      <c r="Y118" s="21" t="str">
        <f>IF('Round 5'!$A$4="Complete", "Complete", IF(X118="N/A", "N/A", IF(X118="Viable", "No Transfer", IF(X118="Excluded", INDEX('Round 5'!$A$12:$M$617, MATCH($A118, 'Round 5'!$A$12:$A$617, 0), 3)))))</f>
        <v>Complete</v>
      </c>
      <c r="Z118" s="10" t="str">
        <f>IF('Round 5'!$A$4="Complete", "Complete", IF(Y118="N/A", "N/A", IF(Y118="No Transfer", Y118, IF(INDEX('Ballot Data'!$1:$1048576, MATCH($A118, 'Ballot Data'!$A:$A, 0), MATCH(Y118, 'Ballot Data'!$A$3:$U$3, 0))="", "Exhausted", INDEX('Ballot Data'!$1:$1048576, MATCH($A118, 'Ballot Data'!$A:$A, 0), MATCH(Y118, 'Ballot Data'!$A$3:$U$3, 0))))))</f>
        <v>Complete</v>
      </c>
      <c r="AA118" s="15" t="str">
        <f t="shared" si="15"/>
        <v>Complete</v>
      </c>
      <c r="AB118" t="str">
        <f>IF(AA118="Complete", AA118, IF(AA118="N/A", "N/A", INDEX('Ballot Data'!$1:$1048576, MATCH($A118, 'Ballot Data'!$A:$A, 0), MATCH(AA118, 'Ballot Data'!$A$3:$T$3, 0))))</f>
        <v>Complete</v>
      </c>
      <c r="AC118" t="str">
        <f>IF(AA118="N/A", "N/A", IF(AB118='Round 6'!$A$10, "Elected", IF(AB118='Round 6'!$A$7, "Excluded", IF('Round 6'!$A$4="Complete", "Complete", "Viable"))))</f>
        <v>Complete</v>
      </c>
      <c r="AD118" s="21" t="str">
        <f>IF('Round 6'!$A$4="Complete", "Complete", IF(AC118="N/A", "N/A", IF(AC118="Viable", "No Transfer", IF(AC118="Excluded", INDEX('Round 6'!$A$12:$M$617, MATCH($A118, 'Round 6'!$A$12:$A$617, 0), 3)))))</f>
        <v>Complete</v>
      </c>
      <c r="AE118" s="10" t="str">
        <f>IF('Round 6'!$A$4="Complete", "Complete", IF(AD118="N/A", "N/A", IF(AD118="No Transfer", AD118, IF(INDEX('Ballot Data'!$1:$1048576, MATCH($A118, 'Ballot Data'!$A:$A, 0), MATCH(AD118, 'Ballot Data'!$A$3:$U$3, 0))="", "Exhausted", INDEX('Ballot Data'!$1:$1048576, MATCH($A118, 'Ballot Data'!$A:$A, 0), MATCH(AD118, 'Ballot Data'!$A$3:$U$3, 0))))))</f>
        <v>Complete</v>
      </c>
      <c r="AF118" s="15" t="str">
        <f t="shared" si="16"/>
        <v>Complete</v>
      </c>
      <c r="AG118" t="str">
        <f>IF(AF118="Complete", AF118, IF(AF118="N/A", "N/A", INDEX('Ballot Data'!$1:$1048576, MATCH($A118, 'Ballot Data'!$A:$A, 0), MATCH(AF118, 'Ballot Data'!$A$3:$T$3, 0))))</f>
        <v>Complete</v>
      </c>
      <c r="AH118" t="str">
        <f>IF(AF118="N/A", "N/A", IF(AG118='Round 7'!$A$10, "Elected", IF(AG118='Round 7'!$A$7, "Excluded", IF('Round 7'!$A$4="Complete", "Complete", "Viable"))))</f>
        <v>Complete</v>
      </c>
      <c r="AI118" s="21" t="str">
        <f>IF('Round 7'!$A$4="Complete", "Complete", IF(AH118="N/A", "N/A", IF(AH118="Viable", "No Transfer", IF(AH118="Excluded", INDEX('Round 7'!$A$12:$M$617, MATCH($A118, 'Round 7'!$A$12:$A$617, 0), 3)))))</f>
        <v>Complete</v>
      </c>
      <c r="AJ118" s="10" t="str">
        <f>IF('Round 7'!$A$4="Complete", "Complete", IF(AI118="N/A", "N/A", IF(AI118="No Transfer", AI118, IF(INDEX('Ballot Data'!$1:$1048576, MATCH($A118, 'Ballot Data'!$A:$A, 0), MATCH(AI118, 'Ballot Data'!$A$3:$U$3, 0))="", "Exhausted", INDEX('Ballot Data'!$1:$1048576, MATCH($A118, 'Ballot Data'!$A:$A, 0), MATCH(AI118, 'Ballot Data'!$A$3:$U$3, 0))))))</f>
        <v>Complete</v>
      </c>
      <c r="AK118" s="15" t="str">
        <f t="shared" si="17"/>
        <v>Complete</v>
      </c>
      <c r="AL118" t="str">
        <f>IF(AK118="Complete", AK118, IF(AK118="N/A", "N/A", INDEX('Ballot Data'!$1:$1048576, MATCH($A118, 'Ballot Data'!$A:$A, 0), MATCH(AK118, 'Ballot Data'!$A$3:$T$3, 0))))</f>
        <v>Complete</v>
      </c>
      <c r="AM118" t="str">
        <f>IF(AK118="N/A", "N/A", IF(AL118='Round 8'!$A$10, "Elected", IF(AL118='Round 8'!$A$7, "Excluded", IF('Round 8'!$A$4="Complete", "Complete", "Viable"))))</f>
        <v>Complete</v>
      </c>
      <c r="AN118" s="21" t="str">
        <f>IF('Round 8'!$A$4="Complete", "Complete", IF(AM118="N/A", "N/A", IF(AM118="Viable", "No Transfer", IF(AM118="Excluded", INDEX('Round 8'!$A$12:$M$617, MATCH($A118, 'Round 8'!$A$12:$A$617, 0), 3)))))</f>
        <v>Complete</v>
      </c>
      <c r="AO118" s="10" t="str">
        <f>IF('Round 8'!$A$4="Complete", "Complete", IF(AN118="N/A", "N/A", IF(AN118="No Transfer", AN118, IF(INDEX('Ballot Data'!$1:$1048576, MATCH($A118, 'Ballot Data'!$A:$A, 0), MATCH(AN118, 'Ballot Data'!$A$3:$U$3, 0))="", "Exhausted", INDEX('Ballot Data'!$1:$1048576, MATCH($A118, 'Ballot Data'!$A:$A, 0), MATCH(AN118, 'Ballot Data'!$A$3:$U$3, 0))))))</f>
        <v>Complete</v>
      </c>
      <c r="AP118" s="15" t="str">
        <f t="shared" si="18"/>
        <v>Complete</v>
      </c>
      <c r="AQ118" t="str">
        <f>IF(AP118="Complete", AP118, IF(AP118="N/A", "N/A", INDEX('Ballot Data'!$1:$1048576, MATCH($A118, 'Ballot Data'!$A:$A, 0), MATCH(AP118, 'Ballot Data'!$A$3:$T$3, 0))))</f>
        <v>Complete</v>
      </c>
      <c r="AR118" t="str">
        <f>IF(AP118="N/A", "N/A", IF(AQ118='Round 9'!$A$10, "Elected", IF(AQ118='Round 9'!$A$7, "Excluded", IF('Round 9'!$A$4="Complete", "Complete", "Viable"))))</f>
        <v>Complete</v>
      </c>
      <c r="AS118" s="21" t="str">
        <f>IF('Round 9'!$A$4="Complete", "Complete", IF(AR118="N/A", "N/A", IF(AR118="Viable", "No Transfer", IF(AR118="Excluded", INDEX('Round 9'!$A$12:$M$617, MATCH($A118, 'Round 9'!$A$12:$A$617, 0), 3)))))</f>
        <v>Complete</v>
      </c>
      <c r="AT118" s="10" t="str">
        <f>IF('Round 9'!$A$4="Complete", "Complete", IF(AS118="N/A", "N/A", IF(AS118="No Transfer", AS118, IF(INDEX('Ballot Data'!$1:$1048576, MATCH($A118, 'Ballot Data'!$A:$A, 0), MATCH(AS118, 'Ballot Data'!$A$3:$U$3, 0))="", "Exhausted", INDEX('Ballot Data'!$1:$1048576, MATCH($A118, 'Ballot Data'!$A:$A, 0), MATCH(AS118, 'Ballot Data'!$A$3:$U$3, 0))))))</f>
        <v>Complete</v>
      </c>
      <c r="AU118" s="15" t="str">
        <f t="shared" si="19"/>
        <v>Complete</v>
      </c>
      <c r="AV118" t="str">
        <f>IF(AU118="Complete", AU118, IF(AU118="N/A", "N/A", INDEX('Ballot Data'!$1:$1048576, MATCH($A118, 'Ballot Data'!$A:$A, 0), MATCH(AU118, 'Ballot Data'!$A$3:$T$3, 0))))</f>
        <v>Complete</v>
      </c>
      <c r="AW118" t="str">
        <f>IF(AU118="N/A", "N/A", IF(AV118='Round 10'!$A$10, "Elected", IF(AV118='Round 10'!$A$7, "Excluded", IF('Round 10'!$A$4="Complete", "Complete", "Viable"))))</f>
        <v>Complete</v>
      </c>
      <c r="AX118" s="21" t="str">
        <f>IF('Round 10'!$A$4="Complete", "Complete", IF(AW118="N/A", "N/A", IF(AW118="Viable", "No Transfer", IF(AW118="Excluded", INDEX('Round 10'!$A$12:$M$617, MATCH($A118, 'Round 10'!$A$12:$A$617, 0), 3)))))</f>
        <v>Complete</v>
      </c>
      <c r="AY118" s="10" t="str">
        <f>IF('Round 10'!$A$4="Complete", "Complete", IF(AX118="N/A", "N/A", IF(AX118="No Transfer", AX118, IF(INDEX('Ballot Data'!$1:$1048576, MATCH($A118, 'Ballot Data'!$A:$A, 0), MATCH(AX118, 'Ballot Data'!$A$3:$U$3, 0))="", "Exhausted", INDEX('Ballot Data'!$1:$1048576, MATCH($A118, 'Ballot Data'!$A:$A, 0), MATCH(AX118, 'Ballot Data'!$A$3:$U$3, 0))))))</f>
        <v>Complete</v>
      </c>
    </row>
    <row r="119" spans="1:51" x14ac:dyDescent="0.25">
      <c r="A119">
        <f>'Ballot Data'!A120</f>
        <v>237</v>
      </c>
      <c r="B119">
        <v>1</v>
      </c>
      <c r="C119" t="str">
        <f>INDEX('Ballot Data'!$1:$1048576, MATCH($A119, 'Ballot Data'!$A:$A, 0), MATCH(B119, 'Ballot Data'!$A$3:$T$3, 0))</f>
        <v>Will Danon</v>
      </c>
      <c r="D119" t="str">
        <f>IF(C119='Round 1'!$A$10, "Elected", IF(C119='Round 1'!$A$7, "Excluded", IF('Round 1'!$A$4="Complete", "Complete", "Viable")))</f>
        <v>Viable</v>
      </c>
      <c r="E119" s="21" t="str">
        <f>IF('Round 1'!$A$4="Complete", "Complete", IF(D119="N/A", "N/A", IF(D119="Viable", "No Transfer", IF(D119="Excluded", INDEX('Round 1'!$A$12:$M$617, MATCH($A119, 'Round 1'!$A$12:$A$617, 0), 3)))))</f>
        <v>No Transfer</v>
      </c>
      <c r="F119" s="10" t="str">
        <f>IF('Round 1'!$A$4="Complete", "Complete", IF(E119="N/A", "N/A", IF(E119="No Transfer", E119, IF(INDEX('Ballot Data'!$1:$1048576, MATCH($A119, 'Ballot Data'!$A:$A, 0), MATCH(E119, 'Ballot Data'!$A$3:$U$3, 0))="", "Exhausted", INDEX('Ballot Data'!$1:$1048576, MATCH($A119, 'Ballot Data'!$A:$A, 0), MATCH(E119, 'Ballot Data'!$A$3:$U$3, 0))))))</f>
        <v>No Transfer</v>
      </c>
      <c r="G119" s="15">
        <f t="shared" si="20"/>
        <v>1</v>
      </c>
      <c r="H119" t="str">
        <f>IF(G119="Complete", G119, IF(G119="N/A", "N/A", INDEX('Ballot Data'!$1:$1048576, MATCH($A119, 'Ballot Data'!$A:$A, 0), MATCH(G119, 'Ballot Data'!$A$3:$T$3, 0))))</f>
        <v>Will Danon</v>
      </c>
      <c r="I119" t="str">
        <f>IF(G119="N/A", "N/A", IF(H119='Round 2'!$A$10, "Elected", IF(H119='Round 2'!$A$7, "Excluded", IF('Round 2'!$A$4="Complete", "Complete", "Viable"))))</f>
        <v>Viable</v>
      </c>
      <c r="J119" s="21" t="str">
        <f>IF('Round 2'!$A$4="Complete", "Complete", IF(I119="N/A", "N/A", IF(I119="Viable", "No Transfer", IF(I119="Excluded", INDEX('Round 2'!$A$12:$M$617, MATCH($A119, 'Round 2'!$A$12:$A$617, 0), 3)))))</f>
        <v>No Transfer</v>
      </c>
      <c r="K119" s="10" t="str">
        <f>IF('Round 2'!$A$4="Complete", "Complete", IF(J119="N/A", "N/A", IF(J119="No Transfer", J119, IF(INDEX('Ballot Data'!$1:$1048576, MATCH($A119, 'Ballot Data'!$A:$A, 0), MATCH(J119, 'Ballot Data'!$A$3:$U$3, 0))="", "Exhausted", INDEX('Ballot Data'!$1:$1048576, MATCH($A119, 'Ballot Data'!$A:$A, 0), MATCH(J119, 'Ballot Data'!$A$3:$U$3, 0))))))</f>
        <v>No Transfer</v>
      </c>
      <c r="L119" s="15">
        <f t="shared" si="21"/>
        <v>1</v>
      </c>
      <c r="M119" t="str">
        <f>IF(L119="Complete", L119, IF(L119="N/A", "N/A", INDEX('Ballot Data'!$1:$1048576, MATCH($A119, 'Ballot Data'!$A:$A, 0), MATCH(L119, 'Ballot Data'!$A$3:$T$3, 0))))</f>
        <v>Will Danon</v>
      </c>
      <c r="N119" t="str">
        <f>IF(L119="N/A", "N/A", IF(M119='Round 3'!$A$10, "Elected", IF(M119='Round 3'!$A$7, "Excluded", IF('Round 3'!$A$4="Complete", "Complete", "Viable"))))</f>
        <v>Complete</v>
      </c>
      <c r="O119" s="21" t="str">
        <f>IF('Round 3'!$A$4="Complete", "Complete", IF(N119="N/A", "N/A", IF(N119="Viable", "No Transfer", IF(N119="Excluded", INDEX('Round 3'!$A$12:$M$617, MATCH($A119, 'Round 3'!$A$12:$A$617, 0), 3)))))</f>
        <v>Complete</v>
      </c>
      <c r="P119" s="10" t="str">
        <f>IF('Round 3'!$A$4="Complete", "Complete", IF(O119="N/A", "N/A", IF(O119="No Transfer", O119, IF(INDEX('Ballot Data'!$1:$1048576, MATCH($A119, 'Ballot Data'!$A:$A, 0), MATCH(O119, 'Ballot Data'!$A$3:$U$3, 0))="", "Exhausted", INDEX('Ballot Data'!$1:$1048576, MATCH($A119, 'Ballot Data'!$A:$A, 0), MATCH(O119, 'Ballot Data'!$A$3:$U$3, 0))))))</f>
        <v>Complete</v>
      </c>
      <c r="Q119" s="15" t="str">
        <f t="shared" si="13"/>
        <v>Complete</v>
      </c>
      <c r="R119" t="str">
        <f>IF(Q119="Complete", Q119, IF(Q119="N/A", "N/A", INDEX('Ballot Data'!$1:$1048576, MATCH($A119, 'Ballot Data'!$A:$A, 0), MATCH(Q119, 'Ballot Data'!$A$3:$T$3, 0))))</f>
        <v>Complete</v>
      </c>
      <c r="S119" t="str">
        <f>IF(Q119="N/A", "N/A", IF(R119='Round 4'!$A$10, "Elected", IF(R119='Round 4'!$A$7, "Excluded", IF('Round 4'!$A$4="Complete", "Complete", "Viable"))))</f>
        <v>Complete</v>
      </c>
      <c r="T119" s="21" t="str">
        <f>IF('Round 4'!$A$4="Complete", "Complete", IF(S119="N/A", "N/A", IF(S119="Viable", "No Transfer", IF(S119="Excluded", INDEX('Round 4'!$A$12:$M$617, MATCH($A119, 'Round 4'!$A$12:$A$617, 0), 3)))))</f>
        <v>Complete</v>
      </c>
      <c r="U119" s="10" t="str">
        <f>IF('Round 4'!$A$4="Complete", "Complete", IF(T119="N/A", "N/A", IF(T119="No Transfer", T119, IF(INDEX('Ballot Data'!$1:$1048576, MATCH($A119, 'Ballot Data'!$A:$A, 0), MATCH(T119, 'Ballot Data'!$A$3:$U$3, 0))="", "Exhausted", INDEX('Ballot Data'!$1:$1048576, MATCH($A119, 'Ballot Data'!$A:$A, 0), MATCH(T119, 'Ballot Data'!$A$3:$U$3, 0))))))</f>
        <v>Complete</v>
      </c>
      <c r="V119" s="15" t="str">
        <f t="shared" si="14"/>
        <v>Complete</v>
      </c>
      <c r="W119" t="str">
        <f>IF(V119="Complete", V119, IF(V119="N/A", "N/A", INDEX('Ballot Data'!$1:$1048576, MATCH($A119, 'Ballot Data'!$A:$A, 0), MATCH(V119, 'Ballot Data'!$A$3:$T$3, 0))))</f>
        <v>Complete</v>
      </c>
      <c r="X119" t="str">
        <f>IF(V119="N/A", "N/A", IF(W119='Round 5'!$A$10, "Elected", IF(W119='Round 5'!$A$7, "Excluded", IF('Round 5'!$A$4="Complete", "Complete", "Viable"))))</f>
        <v>Complete</v>
      </c>
      <c r="Y119" s="21" t="str">
        <f>IF('Round 5'!$A$4="Complete", "Complete", IF(X119="N/A", "N/A", IF(X119="Viable", "No Transfer", IF(X119="Excluded", INDEX('Round 5'!$A$12:$M$617, MATCH($A119, 'Round 5'!$A$12:$A$617, 0), 3)))))</f>
        <v>Complete</v>
      </c>
      <c r="Z119" s="10" t="str">
        <f>IF('Round 5'!$A$4="Complete", "Complete", IF(Y119="N/A", "N/A", IF(Y119="No Transfer", Y119, IF(INDEX('Ballot Data'!$1:$1048576, MATCH($A119, 'Ballot Data'!$A:$A, 0), MATCH(Y119, 'Ballot Data'!$A$3:$U$3, 0))="", "Exhausted", INDEX('Ballot Data'!$1:$1048576, MATCH($A119, 'Ballot Data'!$A:$A, 0), MATCH(Y119, 'Ballot Data'!$A$3:$U$3, 0))))))</f>
        <v>Complete</v>
      </c>
      <c r="AA119" s="15" t="str">
        <f t="shared" si="15"/>
        <v>Complete</v>
      </c>
      <c r="AB119" t="str">
        <f>IF(AA119="Complete", AA119, IF(AA119="N/A", "N/A", INDEX('Ballot Data'!$1:$1048576, MATCH($A119, 'Ballot Data'!$A:$A, 0), MATCH(AA119, 'Ballot Data'!$A$3:$T$3, 0))))</f>
        <v>Complete</v>
      </c>
      <c r="AC119" t="str">
        <f>IF(AA119="N/A", "N/A", IF(AB119='Round 6'!$A$10, "Elected", IF(AB119='Round 6'!$A$7, "Excluded", IF('Round 6'!$A$4="Complete", "Complete", "Viable"))))</f>
        <v>Complete</v>
      </c>
      <c r="AD119" s="21" t="str">
        <f>IF('Round 6'!$A$4="Complete", "Complete", IF(AC119="N/A", "N/A", IF(AC119="Viable", "No Transfer", IF(AC119="Excluded", INDEX('Round 6'!$A$12:$M$617, MATCH($A119, 'Round 6'!$A$12:$A$617, 0), 3)))))</f>
        <v>Complete</v>
      </c>
      <c r="AE119" s="10" t="str">
        <f>IF('Round 6'!$A$4="Complete", "Complete", IF(AD119="N/A", "N/A", IF(AD119="No Transfer", AD119, IF(INDEX('Ballot Data'!$1:$1048576, MATCH($A119, 'Ballot Data'!$A:$A, 0), MATCH(AD119, 'Ballot Data'!$A$3:$U$3, 0))="", "Exhausted", INDEX('Ballot Data'!$1:$1048576, MATCH($A119, 'Ballot Data'!$A:$A, 0), MATCH(AD119, 'Ballot Data'!$A$3:$U$3, 0))))))</f>
        <v>Complete</v>
      </c>
      <c r="AF119" s="15" t="str">
        <f t="shared" si="16"/>
        <v>Complete</v>
      </c>
      <c r="AG119" t="str">
        <f>IF(AF119="Complete", AF119, IF(AF119="N/A", "N/A", INDEX('Ballot Data'!$1:$1048576, MATCH($A119, 'Ballot Data'!$A:$A, 0), MATCH(AF119, 'Ballot Data'!$A$3:$T$3, 0))))</f>
        <v>Complete</v>
      </c>
      <c r="AH119" t="str">
        <f>IF(AF119="N/A", "N/A", IF(AG119='Round 7'!$A$10, "Elected", IF(AG119='Round 7'!$A$7, "Excluded", IF('Round 7'!$A$4="Complete", "Complete", "Viable"))))</f>
        <v>Complete</v>
      </c>
      <c r="AI119" s="21" t="str">
        <f>IF('Round 7'!$A$4="Complete", "Complete", IF(AH119="N/A", "N/A", IF(AH119="Viable", "No Transfer", IF(AH119="Excluded", INDEX('Round 7'!$A$12:$M$617, MATCH($A119, 'Round 7'!$A$12:$A$617, 0), 3)))))</f>
        <v>Complete</v>
      </c>
      <c r="AJ119" s="10" t="str">
        <f>IF('Round 7'!$A$4="Complete", "Complete", IF(AI119="N/A", "N/A", IF(AI119="No Transfer", AI119, IF(INDEX('Ballot Data'!$1:$1048576, MATCH($A119, 'Ballot Data'!$A:$A, 0), MATCH(AI119, 'Ballot Data'!$A$3:$U$3, 0))="", "Exhausted", INDEX('Ballot Data'!$1:$1048576, MATCH($A119, 'Ballot Data'!$A:$A, 0), MATCH(AI119, 'Ballot Data'!$A$3:$U$3, 0))))))</f>
        <v>Complete</v>
      </c>
      <c r="AK119" s="15" t="str">
        <f t="shared" si="17"/>
        <v>Complete</v>
      </c>
      <c r="AL119" t="str">
        <f>IF(AK119="Complete", AK119, IF(AK119="N/A", "N/A", INDEX('Ballot Data'!$1:$1048576, MATCH($A119, 'Ballot Data'!$A:$A, 0), MATCH(AK119, 'Ballot Data'!$A$3:$T$3, 0))))</f>
        <v>Complete</v>
      </c>
      <c r="AM119" t="str">
        <f>IF(AK119="N/A", "N/A", IF(AL119='Round 8'!$A$10, "Elected", IF(AL119='Round 8'!$A$7, "Excluded", IF('Round 8'!$A$4="Complete", "Complete", "Viable"))))</f>
        <v>Complete</v>
      </c>
      <c r="AN119" s="21" t="str">
        <f>IF('Round 8'!$A$4="Complete", "Complete", IF(AM119="N/A", "N/A", IF(AM119="Viable", "No Transfer", IF(AM119="Excluded", INDEX('Round 8'!$A$12:$M$617, MATCH($A119, 'Round 8'!$A$12:$A$617, 0), 3)))))</f>
        <v>Complete</v>
      </c>
      <c r="AO119" s="10" t="str">
        <f>IF('Round 8'!$A$4="Complete", "Complete", IF(AN119="N/A", "N/A", IF(AN119="No Transfer", AN119, IF(INDEX('Ballot Data'!$1:$1048576, MATCH($A119, 'Ballot Data'!$A:$A, 0), MATCH(AN119, 'Ballot Data'!$A$3:$U$3, 0))="", "Exhausted", INDEX('Ballot Data'!$1:$1048576, MATCH($A119, 'Ballot Data'!$A:$A, 0), MATCH(AN119, 'Ballot Data'!$A$3:$U$3, 0))))))</f>
        <v>Complete</v>
      </c>
      <c r="AP119" s="15" t="str">
        <f t="shared" si="18"/>
        <v>Complete</v>
      </c>
      <c r="AQ119" t="str">
        <f>IF(AP119="Complete", AP119, IF(AP119="N/A", "N/A", INDEX('Ballot Data'!$1:$1048576, MATCH($A119, 'Ballot Data'!$A:$A, 0), MATCH(AP119, 'Ballot Data'!$A$3:$T$3, 0))))</f>
        <v>Complete</v>
      </c>
      <c r="AR119" t="str">
        <f>IF(AP119="N/A", "N/A", IF(AQ119='Round 9'!$A$10, "Elected", IF(AQ119='Round 9'!$A$7, "Excluded", IF('Round 9'!$A$4="Complete", "Complete", "Viable"))))</f>
        <v>Complete</v>
      </c>
      <c r="AS119" s="21" t="str">
        <f>IF('Round 9'!$A$4="Complete", "Complete", IF(AR119="N/A", "N/A", IF(AR119="Viable", "No Transfer", IF(AR119="Excluded", INDEX('Round 9'!$A$12:$M$617, MATCH($A119, 'Round 9'!$A$12:$A$617, 0), 3)))))</f>
        <v>Complete</v>
      </c>
      <c r="AT119" s="10" t="str">
        <f>IF('Round 9'!$A$4="Complete", "Complete", IF(AS119="N/A", "N/A", IF(AS119="No Transfer", AS119, IF(INDEX('Ballot Data'!$1:$1048576, MATCH($A119, 'Ballot Data'!$A:$A, 0), MATCH(AS119, 'Ballot Data'!$A$3:$U$3, 0))="", "Exhausted", INDEX('Ballot Data'!$1:$1048576, MATCH($A119, 'Ballot Data'!$A:$A, 0), MATCH(AS119, 'Ballot Data'!$A$3:$U$3, 0))))))</f>
        <v>Complete</v>
      </c>
      <c r="AU119" s="15" t="str">
        <f t="shared" si="19"/>
        <v>Complete</v>
      </c>
      <c r="AV119" t="str">
        <f>IF(AU119="Complete", AU119, IF(AU119="N/A", "N/A", INDEX('Ballot Data'!$1:$1048576, MATCH($A119, 'Ballot Data'!$A:$A, 0), MATCH(AU119, 'Ballot Data'!$A$3:$T$3, 0))))</f>
        <v>Complete</v>
      </c>
      <c r="AW119" t="str">
        <f>IF(AU119="N/A", "N/A", IF(AV119='Round 10'!$A$10, "Elected", IF(AV119='Round 10'!$A$7, "Excluded", IF('Round 10'!$A$4="Complete", "Complete", "Viable"))))</f>
        <v>Complete</v>
      </c>
      <c r="AX119" s="21" t="str">
        <f>IF('Round 10'!$A$4="Complete", "Complete", IF(AW119="N/A", "N/A", IF(AW119="Viable", "No Transfer", IF(AW119="Excluded", INDEX('Round 10'!$A$12:$M$617, MATCH($A119, 'Round 10'!$A$12:$A$617, 0), 3)))))</f>
        <v>Complete</v>
      </c>
      <c r="AY119" s="10" t="str">
        <f>IF('Round 10'!$A$4="Complete", "Complete", IF(AX119="N/A", "N/A", IF(AX119="No Transfer", AX119, IF(INDEX('Ballot Data'!$1:$1048576, MATCH($A119, 'Ballot Data'!$A:$A, 0), MATCH(AX119, 'Ballot Data'!$A$3:$U$3, 0))="", "Exhausted", INDEX('Ballot Data'!$1:$1048576, MATCH($A119, 'Ballot Data'!$A:$A, 0), MATCH(AX119, 'Ballot Data'!$A$3:$U$3, 0))))))</f>
        <v>Complete</v>
      </c>
    </row>
    <row r="120" spans="1:51" x14ac:dyDescent="0.25">
      <c r="A120">
        <f>'Ballot Data'!A121</f>
        <v>191</v>
      </c>
      <c r="B120">
        <v>1</v>
      </c>
      <c r="C120" t="str">
        <f>INDEX('Ballot Data'!$1:$1048576, MATCH($A120, 'Ballot Data'!$A:$A, 0), MATCH(B120, 'Ballot Data'!$A$3:$T$3, 0))</f>
        <v>Will Danon</v>
      </c>
      <c r="D120" t="str">
        <f>IF(C120='Round 1'!$A$10, "Elected", IF(C120='Round 1'!$A$7, "Excluded", IF('Round 1'!$A$4="Complete", "Complete", "Viable")))</f>
        <v>Viable</v>
      </c>
      <c r="E120" s="21" t="str">
        <f>IF('Round 1'!$A$4="Complete", "Complete", IF(D120="N/A", "N/A", IF(D120="Viable", "No Transfer", IF(D120="Excluded", INDEX('Round 1'!$A$12:$M$617, MATCH($A120, 'Round 1'!$A$12:$A$617, 0), 3)))))</f>
        <v>No Transfer</v>
      </c>
      <c r="F120" s="10" t="str">
        <f>IF('Round 1'!$A$4="Complete", "Complete", IF(E120="N/A", "N/A", IF(E120="No Transfer", E120, IF(INDEX('Ballot Data'!$1:$1048576, MATCH($A120, 'Ballot Data'!$A:$A, 0), MATCH(E120, 'Ballot Data'!$A$3:$U$3, 0))="", "Exhausted", INDEX('Ballot Data'!$1:$1048576, MATCH($A120, 'Ballot Data'!$A:$A, 0), MATCH(E120, 'Ballot Data'!$A$3:$U$3, 0))))))</f>
        <v>No Transfer</v>
      </c>
      <c r="G120" s="15">
        <f t="shared" si="20"/>
        <v>1</v>
      </c>
      <c r="H120" t="str">
        <f>IF(G120="Complete", G120, IF(G120="N/A", "N/A", INDEX('Ballot Data'!$1:$1048576, MATCH($A120, 'Ballot Data'!$A:$A, 0), MATCH(G120, 'Ballot Data'!$A$3:$T$3, 0))))</f>
        <v>Will Danon</v>
      </c>
      <c r="I120" t="str">
        <f>IF(G120="N/A", "N/A", IF(H120='Round 2'!$A$10, "Elected", IF(H120='Round 2'!$A$7, "Excluded", IF('Round 2'!$A$4="Complete", "Complete", "Viable"))))</f>
        <v>Viable</v>
      </c>
      <c r="J120" s="21" t="str">
        <f>IF('Round 2'!$A$4="Complete", "Complete", IF(I120="N/A", "N/A", IF(I120="Viable", "No Transfer", IF(I120="Excluded", INDEX('Round 2'!$A$12:$M$617, MATCH($A120, 'Round 2'!$A$12:$A$617, 0), 3)))))</f>
        <v>No Transfer</v>
      </c>
      <c r="K120" s="10" t="str">
        <f>IF('Round 2'!$A$4="Complete", "Complete", IF(J120="N/A", "N/A", IF(J120="No Transfer", J120, IF(INDEX('Ballot Data'!$1:$1048576, MATCH($A120, 'Ballot Data'!$A:$A, 0), MATCH(J120, 'Ballot Data'!$A$3:$U$3, 0))="", "Exhausted", INDEX('Ballot Data'!$1:$1048576, MATCH($A120, 'Ballot Data'!$A:$A, 0), MATCH(J120, 'Ballot Data'!$A$3:$U$3, 0))))))</f>
        <v>No Transfer</v>
      </c>
      <c r="L120" s="15">
        <f t="shared" si="21"/>
        <v>1</v>
      </c>
      <c r="M120" t="str">
        <f>IF(L120="Complete", L120, IF(L120="N/A", "N/A", INDEX('Ballot Data'!$1:$1048576, MATCH($A120, 'Ballot Data'!$A:$A, 0), MATCH(L120, 'Ballot Data'!$A$3:$T$3, 0))))</f>
        <v>Will Danon</v>
      </c>
      <c r="N120" t="str">
        <f>IF(L120="N/A", "N/A", IF(M120='Round 3'!$A$10, "Elected", IF(M120='Round 3'!$A$7, "Excluded", IF('Round 3'!$A$4="Complete", "Complete", "Viable"))))</f>
        <v>Complete</v>
      </c>
      <c r="O120" s="21" t="str">
        <f>IF('Round 3'!$A$4="Complete", "Complete", IF(N120="N/A", "N/A", IF(N120="Viable", "No Transfer", IF(N120="Excluded", INDEX('Round 3'!$A$12:$M$617, MATCH($A120, 'Round 3'!$A$12:$A$617, 0), 3)))))</f>
        <v>Complete</v>
      </c>
      <c r="P120" s="10" t="str">
        <f>IF('Round 3'!$A$4="Complete", "Complete", IF(O120="N/A", "N/A", IF(O120="No Transfer", O120, IF(INDEX('Ballot Data'!$1:$1048576, MATCH($A120, 'Ballot Data'!$A:$A, 0), MATCH(O120, 'Ballot Data'!$A$3:$U$3, 0))="", "Exhausted", INDEX('Ballot Data'!$1:$1048576, MATCH($A120, 'Ballot Data'!$A:$A, 0), MATCH(O120, 'Ballot Data'!$A$3:$U$3, 0))))))</f>
        <v>Complete</v>
      </c>
      <c r="Q120" s="15" t="str">
        <f t="shared" si="13"/>
        <v>Complete</v>
      </c>
      <c r="R120" t="str">
        <f>IF(Q120="Complete", Q120, IF(Q120="N/A", "N/A", INDEX('Ballot Data'!$1:$1048576, MATCH($A120, 'Ballot Data'!$A:$A, 0), MATCH(Q120, 'Ballot Data'!$A$3:$T$3, 0))))</f>
        <v>Complete</v>
      </c>
      <c r="S120" t="str">
        <f>IF(Q120="N/A", "N/A", IF(R120='Round 4'!$A$10, "Elected", IF(R120='Round 4'!$A$7, "Excluded", IF('Round 4'!$A$4="Complete", "Complete", "Viable"))))</f>
        <v>Complete</v>
      </c>
      <c r="T120" s="21" t="str">
        <f>IF('Round 4'!$A$4="Complete", "Complete", IF(S120="N/A", "N/A", IF(S120="Viable", "No Transfer", IF(S120="Excluded", INDEX('Round 4'!$A$12:$M$617, MATCH($A120, 'Round 4'!$A$12:$A$617, 0), 3)))))</f>
        <v>Complete</v>
      </c>
      <c r="U120" s="10" t="str">
        <f>IF('Round 4'!$A$4="Complete", "Complete", IF(T120="N/A", "N/A", IF(T120="No Transfer", T120, IF(INDEX('Ballot Data'!$1:$1048576, MATCH($A120, 'Ballot Data'!$A:$A, 0), MATCH(T120, 'Ballot Data'!$A$3:$U$3, 0))="", "Exhausted", INDEX('Ballot Data'!$1:$1048576, MATCH($A120, 'Ballot Data'!$A:$A, 0), MATCH(T120, 'Ballot Data'!$A$3:$U$3, 0))))))</f>
        <v>Complete</v>
      </c>
      <c r="V120" s="15" t="str">
        <f t="shared" si="14"/>
        <v>Complete</v>
      </c>
      <c r="W120" t="str">
        <f>IF(V120="Complete", V120, IF(V120="N/A", "N/A", INDEX('Ballot Data'!$1:$1048576, MATCH($A120, 'Ballot Data'!$A:$A, 0), MATCH(V120, 'Ballot Data'!$A$3:$T$3, 0))))</f>
        <v>Complete</v>
      </c>
      <c r="X120" t="str">
        <f>IF(V120="N/A", "N/A", IF(W120='Round 5'!$A$10, "Elected", IF(W120='Round 5'!$A$7, "Excluded", IF('Round 5'!$A$4="Complete", "Complete", "Viable"))))</f>
        <v>Complete</v>
      </c>
      <c r="Y120" s="21" t="str">
        <f>IF('Round 5'!$A$4="Complete", "Complete", IF(X120="N/A", "N/A", IF(X120="Viable", "No Transfer", IF(X120="Excluded", INDEX('Round 5'!$A$12:$M$617, MATCH($A120, 'Round 5'!$A$12:$A$617, 0), 3)))))</f>
        <v>Complete</v>
      </c>
      <c r="Z120" s="10" t="str">
        <f>IF('Round 5'!$A$4="Complete", "Complete", IF(Y120="N/A", "N/A", IF(Y120="No Transfer", Y120, IF(INDEX('Ballot Data'!$1:$1048576, MATCH($A120, 'Ballot Data'!$A:$A, 0), MATCH(Y120, 'Ballot Data'!$A$3:$U$3, 0))="", "Exhausted", INDEX('Ballot Data'!$1:$1048576, MATCH($A120, 'Ballot Data'!$A:$A, 0), MATCH(Y120, 'Ballot Data'!$A$3:$U$3, 0))))))</f>
        <v>Complete</v>
      </c>
      <c r="AA120" s="15" t="str">
        <f t="shared" si="15"/>
        <v>Complete</v>
      </c>
      <c r="AB120" t="str">
        <f>IF(AA120="Complete", AA120, IF(AA120="N/A", "N/A", INDEX('Ballot Data'!$1:$1048576, MATCH($A120, 'Ballot Data'!$A:$A, 0), MATCH(AA120, 'Ballot Data'!$A$3:$T$3, 0))))</f>
        <v>Complete</v>
      </c>
      <c r="AC120" t="str">
        <f>IF(AA120="N/A", "N/A", IF(AB120='Round 6'!$A$10, "Elected", IF(AB120='Round 6'!$A$7, "Excluded", IF('Round 6'!$A$4="Complete", "Complete", "Viable"))))</f>
        <v>Complete</v>
      </c>
      <c r="AD120" s="21" t="str">
        <f>IF('Round 6'!$A$4="Complete", "Complete", IF(AC120="N/A", "N/A", IF(AC120="Viable", "No Transfer", IF(AC120="Excluded", INDEX('Round 6'!$A$12:$M$617, MATCH($A120, 'Round 6'!$A$12:$A$617, 0), 3)))))</f>
        <v>Complete</v>
      </c>
      <c r="AE120" s="10" t="str">
        <f>IF('Round 6'!$A$4="Complete", "Complete", IF(AD120="N/A", "N/A", IF(AD120="No Transfer", AD120, IF(INDEX('Ballot Data'!$1:$1048576, MATCH($A120, 'Ballot Data'!$A:$A, 0), MATCH(AD120, 'Ballot Data'!$A$3:$U$3, 0))="", "Exhausted", INDEX('Ballot Data'!$1:$1048576, MATCH($A120, 'Ballot Data'!$A:$A, 0), MATCH(AD120, 'Ballot Data'!$A$3:$U$3, 0))))))</f>
        <v>Complete</v>
      </c>
      <c r="AF120" s="15" t="str">
        <f t="shared" si="16"/>
        <v>Complete</v>
      </c>
      <c r="AG120" t="str">
        <f>IF(AF120="Complete", AF120, IF(AF120="N/A", "N/A", INDEX('Ballot Data'!$1:$1048576, MATCH($A120, 'Ballot Data'!$A:$A, 0), MATCH(AF120, 'Ballot Data'!$A$3:$T$3, 0))))</f>
        <v>Complete</v>
      </c>
      <c r="AH120" t="str">
        <f>IF(AF120="N/A", "N/A", IF(AG120='Round 7'!$A$10, "Elected", IF(AG120='Round 7'!$A$7, "Excluded", IF('Round 7'!$A$4="Complete", "Complete", "Viable"))))</f>
        <v>Complete</v>
      </c>
      <c r="AI120" s="21" t="str">
        <f>IF('Round 7'!$A$4="Complete", "Complete", IF(AH120="N/A", "N/A", IF(AH120="Viable", "No Transfer", IF(AH120="Excluded", INDEX('Round 7'!$A$12:$M$617, MATCH($A120, 'Round 7'!$A$12:$A$617, 0), 3)))))</f>
        <v>Complete</v>
      </c>
      <c r="AJ120" s="10" t="str">
        <f>IF('Round 7'!$A$4="Complete", "Complete", IF(AI120="N/A", "N/A", IF(AI120="No Transfer", AI120, IF(INDEX('Ballot Data'!$1:$1048576, MATCH($A120, 'Ballot Data'!$A:$A, 0), MATCH(AI120, 'Ballot Data'!$A$3:$U$3, 0))="", "Exhausted", INDEX('Ballot Data'!$1:$1048576, MATCH($A120, 'Ballot Data'!$A:$A, 0), MATCH(AI120, 'Ballot Data'!$A$3:$U$3, 0))))))</f>
        <v>Complete</v>
      </c>
      <c r="AK120" s="15" t="str">
        <f t="shared" si="17"/>
        <v>Complete</v>
      </c>
      <c r="AL120" t="str">
        <f>IF(AK120="Complete", AK120, IF(AK120="N/A", "N/A", INDEX('Ballot Data'!$1:$1048576, MATCH($A120, 'Ballot Data'!$A:$A, 0), MATCH(AK120, 'Ballot Data'!$A$3:$T$3, 0))))</f>
        <v>Complete</v>
      </c>
      <c r="AM120" t="str">
        <f>IF(AK120="N/A", "N/A", IF(AL120='Round 8'!$A$10, "Elected", IF(AL120='Round 8'!$A$7, "Excluded", IF('Round 8'!$A$4="Complete", "Complete", "Viable"))))</f>
        <v>Complete</v>
      </c>
      <c r="AN120" s="21" t="str">
        <f>IF('Round 8'!$A$4="Complete", "Complete", IF(AM120="N/A", "N/A", IF(AM120="Viable", "No Transfer", IF(AM120="Excluded", INDEX('Round 8'!$A$12:$M$617, MATCH($A120, 'Round 8'!$A$12:$A$617, 0), 3)))))</f>
        <v>Complete</v>
      </c>
      <c r="AO120" s="10" t="str">
        <f>IF('Round 8'!$A$4="Complete", "Complete", IF(AN120="N/A", "N/A", IF(AN120="No Transfer", AN120, IF(INDEX('Ballot Data'!$1:$1048576, MATCH($A120, 'Ballot Data'!$A:$A, 0), MATCH(AN120, 'Ballot Data'!$A$3:$U$3, 0))="", "Exhausted", INDEX('Ballot Data'!$1:$1048576, MATCH($A120, 'Ballot Data'!$A:$A, 0), MATCH(AN120, 'Ballot Data'!$A$3:$U$3, 0))))))</f>
        <v>Complete</v>
      </c>
      <c r="AP120" s="15" t="str">
        <f t="shared" si="18"/>
        <v>Complete</v>
      </c>
      <c r="AQ120" t="str">
        <f>IF(AP120="Complete", AP120, IF(AP120="N/A", "N/A", INDEX('Ballot Data'!$1:$1048576, MATCH($A120, 'Ballot Data'!$A:$A, 0), MATCH(AP120, 'Ballot Data'!$A$3:$T$3, 0))))</f>
        <v>Complete</v>
      </c>
      <c r="AR120" t="str">
        <f>IF(AP120="N/A", "N/A", IF(AQ120='Round 9'!$A$10, "Elected", IF(AQ120='Round 9'!$A$7, "Excluded", IF('Round 9'!$A$4="Complete", "Complete", "Viable"))))</f>
        <v>Complete</v>
      </c>
      <c r="AS120" s="21" t="str">
        <f>IF('Round 9'!$A$4="Complete", "Complete", IF(AR120="N/A", "N/A", IF(AR120="Viable", "No Transfer", IF(AR120="Excluded", INDEX('Round 9'!$A$12:$M$617, MATCH($A120, 'Round 9'!$A$12:$A$617, 0), 3)))))</f>
        <v>Complete</v>
      </c>
      <c r="AT120" s="10" t="str">
        <f>IF('Round 9'!$A$4="Complete", "Complete", IF(AS120="N/A", "N/A", IF(AS120="No Transfer", AS120, IF(INDEX('Ballot Data'!$1:$1048576, MATCH($A120, 'Ballot Data'!$A:$A, 0), MATCH(AS120, 'Ballot Data'!$A$3:$U$3, 0))="", "Exhausted", INDEX('Ballot Data'!$1:$1048576, MATCH($A120, 'Ballot Data'!$A:$A, 0), MATCH(AS120, 'Ballot Data'!$A$3:$U$3, 0))))))</f>
        <v>Complete</v>
      </c>
      <c r="AU120" s="15" t="str">
        <f t="shared" si="19"/>
        <v>Complete</v>
      </c>
      <c r="AV120" t="str">
        <f>IF(AU120="Complete", AU120, IF(AU120="N/A", "N/A", INDEX('Ballot Data'!$1:$1048576, MATCH($A120, 'Ballot Data'!$A:$A, 0), MATCH(AU120, 'Ballot Data'!$A$3:$T$3, 0))))</f>
        <v>Complete</v>
      </c>
      <c r="AW120" t="str">
        <f>IF(AU120="N/A", "N/A", IF(AV120='Round 10'!$A$10, "Elected", IF(AV120='Round 10'!$A$7, "Excluded", IF('Round 10'!$A$4="Complete", "Complete", "Viable"))))</f>
        <v>Complete</v>
      </c>
      <c r="AX120" s="21" t="str">
        <f>IF('Round 10'!$A$4="Complete", "Complete", IF(AW120="N/A", "N/A", IF(AW120="Viable", "No Transfer", IF(AW120="Excluded", INDEX('Round 10'!$A$12:$M$617, MATCH($A120, 'Round 10'!$A$12:$A$617, 0), 3)))))</f>
        <v>Complete</v>
      </c>
      <c r="AY120" s="10" t="str">
        <f>IF('Round 10'!$A$4="Complete", "Complete", IF(AX120="N/A", "N/A", IF(AX120="No Transfer", AX120, IF(INDEX('Ballot Data'!$1:$1048576, MATCH($A120, 'Ballot Data'!$A:$A, 0), MATCH(AX120, 'Ballot Data'!$A$3:$U$3, 0))="", "Exhausted", INDEX('Ballot Data'!$1:$1048576, MATCH($A120, 'Ballot Data'!$A:$A, 0), MATCH(AX120, 'Ballot Data'!$A$3:$U$3, 0))))))</f>
        <v>Complete</v>
      </c>
    </row>
    <row r="121" spans="1:51" x14ac:dyDescent="0.25">
      <c r="A121">
        <f>'Ballot Data'!A122</f>
        <v>78</v>
      </c>
      <c r="B121">
        <v>1</v>
      </c>
      <c r="C121" t="str">
        <f>INDEX('Ballot Data'!$1:$1048576, MATCH($A121, 'Ballot Data'!$A:$A, 0), MATCH(B121, 'Ballot Data'!$A$3:$T$3, 0))</f>
        <v>Franklin Civantos</v>
      </c>
      <c r="D121" t="str">
        <f>IF(C121='Round 1'!$A$10, "Elected", IF(C121='Round 1'!$A$7, "Excluded", IF('Round 1'!$A$4="Complete", "Complete", "Viable")))</f>
        <v>Viable</v>
      </c>
      <c r="E121" s="21" t="str">
        <f>IF('Round 1'!$A$4="Complete", "Complete", IF(D121="N/A", "N/A", IF(D121="Viable", "No Transfer", IF(D121="Excluded", INDEX('Round 1'!$A$12:$M$617, MATCH($A121, 'Round 1'!$A$12:$A$617, 0), 3)))))</f>
        <v>No Transfer</v>
      </c>
      <c r="F121" s="10" t="str">
        <f>IF('Round 1'!$A$4="Complete", "Complete", IF(E121="N/A", "N/A", IF(E121="No Transfer", E121, IF(INDEX('Ballot Data'!$1:$1048576, MATCH($A121, 'Ballot Data'!$A:$A, 0), MATCH(E121, 'Ballot Data'!$A$3:$U$3, 0))="", "Exhausted", INDEX('Ballot Data'!$1:$1048576, MATCH($A121, 'Ballot Data'!$A:$A, 0), MATCH(E121, 'Ballot Data'!$A$3:$U$3, 0))))))</f>
        <v>No Transfer</v>
      </c>
      <c r="G121" s="15">
        <f t="shared" si="20"/>
        <v>1</v>
      </c>
      <c r="H121" t="str">
        <f>IF(G121="Complete", G121, IF(G121="N/A", "N/A", INDEX('Ballot Data'!$1:$1048576, MATCH($A121, 'Ballot Data'!$A:$A, 0), MATCH(G121, 'Ballot Data'!$A$3:$T$3, 0))))</f>
        <v>Franklin Civantos</v>
      </c>
      <c r="I121" t="str">
        <f>IF(G121="N/A", "N/A", IF(H121='Round 2'!$A$10, "Elected", IF(H121='Round 2'!$A$7, "Excluded", IF('Round 2'!$A$4="Complete", "Complete", "Viable"))))</f>
        <v>Viable</v>
      </c>
      <c r="J121" s="21" t="str">
        <f>IF('Round 2'!$A$4="Complete", "Complete", IF(I121="N/A", "N/A", IF(I121="Viable", "No Transfer", IF(I121="Excluded", INDEX('Round 2'!$A$12:$M$617, MATCH($A121, 'Round 2'!$A$12:$A$617, 0), 3)))))</f>
        <v>No Transfer</v>
      </c>
      <c r="K121" s="10" t="str">
        <f>IF('Round 2'!$A$4="Complete", "Complete", IF(J121="N/A", "N/A", IF(J121="No Transfer", J121, IF(INDEX('Ballot Data'!$1:$1048576, MATCH($A121, 'Ballot Data'!$A:$A, 0), MATCH(J121, 'Ballot Data'!$A$3:$U$3, 0))="", "Exhausted", INDEX('Ballot Data'!$1:$1048576, MATCH($A121, 'Ballot Data'!$A:$A, 0), MATCH(J121, 'Ballot Data'!$A$3:$U$3, 0))))))</f>
        <v>No Transfer</v>
      </c>
      <c r="L121" s="15">
        <f t="shared" si="21"/>
        <v>1</v>
      </c>
      <c r="M121" t="str">
        <f>IF(L121="Complete", L121, IF(L121="N/A", "N/A", INDEX('Ballot Data'!$1:$1048576, MATCH($A121, 'Ballot Data'!$A:$A, 0), MATCH(L121, 'Ballot Data'!$A$3:$T$3, 0))))</f>
        <v>Franklin Civantos</v>
      </c>
      <c r="N121" t="str">
        <f>IF(L121="N/A", "N/A", IF(M121='Round 3'!$A$10, "Elected", IF(M121='Round 3'!$A$7, "Excluded", IF('Round 3'!$A$4="Complete", "Complete", "Viable"))))</f>
        <v>Elected</v>
      </c>
      <c r="O121" s="21" t="str">
        <f>IF('Round 3'!$A$4="Complete", "Complete", IF(N121="N/A", "N/A", IF(N121="Viable", "No Transfer", IF(N121="Excluded", INDEX('Round 3'!$A$12:$M$617, MATCH($A121, 'Round 3'!$A$12:$A$617, 0), 3)))))</f>
        <v>Complete</v>
      </c>
      <c r="P121" s="10" t="str">
        <f>IF('Round 3'!$A$4="Complete", "Complete", IF(O121="N/A", "N/A", IF(O121="No Transfer", O121, IF(INDEX('Ballot Data'!$1:$1048576, MATCH($A121, 'Ballot Data'!$A:$A, 0), MATCH(O121, 'Ballot Data'!$A$3:$U$3, 0))="", "Exhausted", INDEX('Ballot Data'!$1:$1048576, MATCH($A121, 'Ballot Data'!$A:$A, 0), MATCH(O121, 'Ballot Data'!$A$3:$U$3, 0))))))</f>
        <v>Complete</v>
      </c>
      <c r="Q121" s="15" t="str">
        <f t="shared" si="13"/>
        <v>Complete</v>
      </c>
      <c r="R121" t="str">
        <f>IF(Q121="Complete", Q121, IF(Q121="N/A", "N/A", INDEX('Ballot Data'!$1:$1048576, MATCH($A121, 'Ballot Data'!$A:$A, 0), MATCH(Q121, 'Ballot Data'!$A$3:$T$3, 0))))</f>
        <v>Complete</v>
      </c>
      <c r="S121" t="str">
        <f>IF(Q121="N/A", "N/A", IF(R121='Round 4'!$A$10, "Elected", IF(R121='Round 4'!$A$7, "Excluded", IF('Round 4'!$A$4="Complete", "Complete", "Viable"))))</f>
        <v>Complete</v>
      </c>
      <c r="T121" s="21" t="str">
        <f>IF('Round 4'!$A$4="Complete", "Complete", IF(S121="N/A", "N/A", IF(S121="Viable", "No Transfer", IF(S121="Excluded", INDEX('Round 4'!$A$12:$M$617, MATCH($A121, 'Round 4'!$A$12:$A$617, 0), 3)))))</f>
        <v>Complete</v>
      </c>
      <c r="U121" s="10" t="str">
        <f>IF('Round 4'!$A$4="Complete", "Complete", IF(T121="N/A", "N/A", IF(T121="No Transfer", T121, IF(INDEX('Ballot Data'!$1:$1048576, MATCH($A121, 'Ballot Data'!$A:$A, 0), MATCH(T121, 'Ballot Data'!$A$3:$U$3, 0))="", "Exhausted", INDEX('Ballot Data'!$1:$1048576, MATCH($A121, 'Ballot Data'!$A:$A, 0), MATCH(T121, 'Ballot Data'!$A$3:$U$3, 0))))))</f>
        <v>Complete</v>
      </c>
      <c r="V121" s="15" t="str">
        <f t="shared" si="14"/>
        <v>Complete</v>
      </c>
      <c r="W121" t="str">
        <f>IF(V121="Complete", V121, IF(V121="N/A", "N/A", INDEX('Ballot Data'!$1:$1048576, MATCH($A121, 'Ballot Data'!$A:$A, 0), MATCH(V121, 'Ballot Data'!$A$3:$T$3, 0))))</f>
        <v>Complete</v>
      </c>
      <c r="X121" t="str">
        <f>IF(V121="N/A", "N/A", IF(W121='Round 5'!$A$10, "Elected", IF(W121='Round 5'!$A$7, "Excluded", IF('Round 5'!$A$4="Complete", "Complete", "Viable"))))</f>
        <v>Complete</v>
      </c>
      <c r="Y121" s="21" t="str">
        <f>IF('Round 5'!$A$4="Complete", "Complete", IF(X121="N/A", "N/A", IF(X121="Viable", "No Transfer", IF(X121="Excluded", INDEX('Round 5'!$A$12:$M$617, MATCH($A121, 'Round 5'!$A$12:$A$617, 0), 3)))))</f>
        <v>Complete</v>
      </c>
      <c r="Z121" s="10" t="str">
        <f>IF('Round 5'!$A$4="Complete", "Complete", IF(Y121="N/A", "N/A", IF(Y121="No Transfer", Y121, IF(INDEX('Ballot Data'!$1:$1048576, MATCH($A121, 'Ballot Data'!$A:$A, 0), MATCH(Y121, 'Ballot Data'!$A$3:$U$3, 0))="", "Exhausted", INDEX('Ballot Data'!$1:$1048576, MATCH($A121, 'Ballot Data'!$A:$A, 0), MATCH(Y121, 'Ballot Data'!$A$3:$U$3, 0))))))</f>
        <v>Complete</v>
      </c>
      <c r="AA121" s="15" t="str">
        <f t="shared" si="15"/>
        <v>Complete</v>
      </c>
      <c r="AB121" t="str">
        <f>IF(AA121="Complete", AA121, IF(AA121="N/A", "N/A", INDEX('Ballot Data'!$1:$1048576, MATCH($A121, 'Ballot Data'!$A:$A, 0), MATCH(AA121, 'Ballot Data'!$A$3:$T$3, 0))))</f>
        <v>Complete</v>
      </c>
      <c r="AC121" t="str">
        <f>IF(AA121="N/A", "N/A", IF(AB121='Round 6'!$A$10, "Elected", IF(AB121='Round 6'!$A$7, "Excluded", IF('Round 6'!$A$4="Complete", "Complete", "Viable"))))</f>
        <v>Complete</v>
      </c>
      <c r="AD121" s="21" t="str">
        <f>IF('Round 6'!$A$4="Complete", "Complete", IF(AC121="N/A", "N/A", IF(AC121="Viable", "No Transfer", IF(AC121="Excluded", INDEX('Round 6'!$A$12:$M$617, MATCH($A121, 'Round 6'!$A$12:$A$617, 0), 3)))))</f>
        <v>Complete</v>
      </c>
      <c r="AE121" s="10" t="str">
        <f>IF('Round 6'!$A$4="Complete", "Complete", IF(AD121="N/A", "N/A", IF(AD121="No Transfer", AD121, IF(INDEX('Ballot Data'!$1:$1048576, MATCH($A121, 'Ballot Data'!$A:$A, 0), MATCH(AD121, 'Ballot Data'!$A$3:$U$3, 0))="", "Exhausted", INDEX('Ballot Data'!$1:$1048576, MATCH($A121, 'Ballot Data'!$A:$A, 0), MATCH(AD121, 'Ballot Data'!$A$3:$U$3, 0))))))</f>
        <v>Complete</v>
      </c>
      <c r="AF121" s="15" t="str">
        <f t="shared" si="16"/>
        <v>Complete</v>
      </c>
      <c r="AG121" t="str">
        <f>IF(AF121="Complete", AF121, IF(AF121="N/A", "N/A", INDEX('Ballot Data'!$1:$1048576, MATCH($A121, 'Ballot Data'!$A:$A, 0), MATCH(AF121, 'Ballot Data'!$A$3:$T$3, 0))))</f>
        <v>Complete</v>
      </c>
      <c r="AH121" t="str">
        <f>IF(AF121="N/A", "N/A", IF(AG121='Round 7'!$A$10, "Elected", IF(AG121='Round 7'!$A$7, "Excluded", IF('Round 7'!$A$4="Complete", "Complete", "Viable"))))</f>
        <v>Complete</v>
      </c>
      <c r="AI121" s="21" t="str">
        <f>IF('Round 7'!$A$4="Complete", "Complete", IF(AH121="N/A", "N/A", IF(AH121="Viable", "No Transfer", IF(AH121="Excluded", INDEX('Round 7'!$A$12:$M$617, MATCH($A121, 'Round 7'!$A$12:$A$617, 0), 3)))))</f>
        <v>Complete</v>
      </c>
      <c r="AJ121" s="10" t="str">
        <f>IF('Round 7'!$A$4="Complete", "Complete", IF(AI121="N/A", "N/A", IF(AI121="No Transfer", AI121, IF(INDEX('Ballot Data'!$1:$1048576, MATCH($A121, 'Ballot Data'!$A:$A, 0), MATCH(AI121, 'Ballot Data'!$A$3:$U$3, 0))="", "Exhausted", INDEX('Ballot Data'!$1:$1048576, MATCH($A121, 'Ballot Data'!$A:$A, 0), MATCH(AI121, 'Ballot Data'!$A$3:$U$3, 0))))))</f>
        <v>Complete</v>
      </c>
      <c r="AK121" s="15" t="str">
        <f t="shared" si="17"/>
        <v>Complete</v>
      </c>
      <c r="AL121" t="str">
        <f>IF(AK121="Complete", AK121, IF(AK121="N/A", "N/A", INDEX('Ballot Data'!$1:$1048576, MATCH($A121, 'Ballot Data'!$A:$A, 0), MATCH(AK121, 'Ballot Data'!$A$3:$T$3, 0))))</f>
        <v>Complete</v>
      </c>
      <c r="AM121" t="str">
        <f>IF(AK121="N/A", "N/A", IF(AL121='Round 8'!$A$10, "Elected", IF(AL121='Round 8'!$A$7, "Excluded", IF('Round 8'!$A$4="Complete", "Complete", "Viable"))))</f>
        <v>Complete</v>
      </c>
      <c r="AN121" s="21" t="str">
        <f>IF('Round 8'!$A$4="Complete", "Complete", IF(AM121="N/A", "N/A", IF(AM121="Viable", "No Transfer", IF(AM121="Excluded", INDEX('Round 8'!$A$12:$M$617, MATCH($A121, 'Round 8'!$A$12:$A$617, 0), 3)))))</f>
        <v>Complete</v>
      </c>
      <c r="AO121" s="10" t="str">
        <f>IF('Round 8'!$A$4="Complete", "Complete", IF(AN121="N/A", "N/A", IF(AN121="No Transfer", AN121, IF(INDEX('Ballot Data'!$1:$1048576, MATCH($A121, 'Ballot Data'!$A:$A, 0), MATCH(AN121, 'Ballot Data'!$A$3:$U$3, 0))="", "Exhausted", INDEX('Ballot Data'!$1:$1048576, MATCH($A121, 'Ballot Data'!$A:$A, 0), MATCH(AN121, 'Ballot Data'!$A$3:$U$3, 0))))))</f>
        <v>Complete</v>
      </c>
      <c r="AP121" s="15" t="str">
        <f t="shared" si="18"/>
        <v>Complete</v>
      </c>
      <c r="AQ121" t="str">
        <f>IF(AP121="Complete", AP121, IF(AP121="N/A", "N/A", INDEX('Ballot Data'!$1:$1048576, MATCH($A121, 'Ballot Data'!$A:$A, 0), MATCH(AP121, 'Ballot Data'!$A$3:$T$3, 0))))</f>
        <v>Complete</v>
      </c>
      <c r="AR121" t="str">
        <f>IF(AP121="N/A", "N/A", IF(AQ121='Round 9'!$A$10, "Elected", IF(AQ121='Round 9'!$A$7, "Excluded", IF('Round 9'!$A$4="Complete", "Complete", "Viable"))))</f>
        <v>Complete</v>
      </c>
      <c r="AS121" s="21" t="str">
        <f>IF('Round 9'!$A$4="Complete", "Complete", IF(AR121="N/A", "N/A", IF(AR121="Viable", "No Transfer", IF(AR121="Excluded", INDEX('Round 9'!$A$12:$M$617, MATCH($A121, 'Round 9'!$A$12:$A$617, 0), 3)))))</f>
        <v>Complete</v>
      </c>
      <c r="AT121" s="10" t="str">
        <f>IF('Round 9'!$A$4="Complete", "Complete", IF(AS121="N/A", "N/A", IF(AS121="No Transfer", AS121, IF(INDEX('Ballot Data'!$1:$1048576, MATCH($A121, 'Ballot Data'!$A:$A, 0), MATCH(AS121, 'Ballot Data'!$A$3:$U$3, 0))="", "Exhausted", INDEX('Ballot Data'!$1:$1048576, MATCH($A121, 'Ballot Data'!$A:$A, 0), MATCH(AS121, 'Ballot Data'!$A$3:$U$3, 0))))))</f>
        <v>Complete</v>
      </c>
      <c r="AU121" s="15" t="str">
        <f t="shared" si="19"/>
        <v>Complete</v>
      </c>
      <c r="AV121" t="str">
        <f>IF(AU121="Complete", AU121, IF(AU121="N/A", "N/A", INDEX('Ballot Data'!$1:$1048576, MATCH($A121, 'Ballot Data'!$A:$A, 0), MATCH(AU121, 'Ballot Data'!$A$3:$T$3, 0))))</f>
        <v>Complete</v>
      </c>
      <c r="AW121" t="str">
        <f>IF(AU121="N/A", "N/A", IF(AV121='Round 10'!$A$10, "Elected", IF(AV121='Round 10'!$A$7, "Excluded", IF('Round 10'!$A$4="Complete", "Complete", "Viable"))))</f>
        <v>Complete</v>
      </c>
      <c r="AX121" s="21" t="str">
        <f>IF('Round 10'!$A$4="Complete", "Complete", IF(AW121="N/A", "N/A", IF(AW121="Viable", "No Transfer", IF(AW121="Excluded", INDEX('Round 10'!$A$12:$M$617, MATCH($A121, 'Round 10'!$A$12:$A$617, 0), 3)))))</f>
        <v>Complete</v>
      </c>
      <c r="AY121" s="10" t="str">
        <f>IF('Round 10'!$A$4="Complete", "Complete", IF(AX121="N/A", "N/A", IF(AX121="No Transfer", AX121, IF(INDEX('Ballot Data'!$1:$1048576, MATCH($A121, 'Ballot Data'!$A:$A, 0), MATCH(AX121, 'Ballot Data'!$A$3:$U$3, 0))="", "Exhausted", INDEX('Ballot Data'!$1:$1048576, MATCH($A121, 'Ballot Data'!$A:$A, 0), MATCH(AX121, 'Ballot Data'!$A$3:$U$3, 0))))))</f>
        <v>Complete</v>
      </c>
    </row>
    <row r="122" spans="1:51" x14ac:dyDescent="0.25">
      <c r="A122">
        <f>'Ballot Data'!A123</f>
        <v>379</v>
      </c>
      <c r="B122">
        <v>1</v>
      </c>
      <c r="C122" t="str">
        <f>INDEX('Ballot Data'!$1:$1048576, MATCH($A122, 'Ballot Data'!$A:$A, 0), MATCH(B122, 'Ballot Data'!$A$3:$T$3, 0))</f>
        <v>Franklin Civantos</v>
      </c>
      <c r="D122" t="str">
        <f>IF(C122='Round 1'!$A$10, "Elected", IF(C122='Round 1'!$A$7, "Excluded", IF('Round 1'!$A$4="Complete", "Complete", "Viable")))</f>
        <v>Viable</v>
      </c>
      <c r="E122" s="21" t="str">
        <f>IF('Round 1'!$A$4="Complete", "Complete", IF(D122="N/A", "N/A", IF(D122="Viable", "No Transfer", IF(D122="Excluded", INDEX('Round 1'!$A$12:$M$617, MATCH($A122, 'Round 1'!$A$12:$A$617, 0), 3)))))</f>
        <v>No Transfer</v>
      </c>
      <c r="F122" s="10" t="str">
        <f>IF('Round 1'!$A$4="Complete", "Complete", IF(E122="N/A", "N/A", IF(E122="No Transfer", E122, IF(INDEX('Ballot Data'!$1:$1048576, MATCH($A122, 'Ballot Data'!$A:$A, 0), MATCH(E122, 'Ballot Data'!$A$3:$U$3, 0))="", "Exhausted", INDEX('Ballot Data'!$1:$1048576, MATCH($A122, 'Ballot Data'!$A:$A, 0), MATCH(E122, 'Ballot Data'!$A$3:$U$3, 0))))))</f>
        <v>No Transfer</v>
      </c>
      <c r="G122" s="15">
        <f t="shared" si="20"/>
        <v>1</v>
      </c>
      <c r="H122" t="str">
        <f>IF(G122="Complete", G122, IF(G122="N/A", "N/A", INDEX('Ballot Data'!$1:$1048576, MATCH($A122, 'Ballot Data'!$A:$A, 0), MATCH(G122, 'Ballot Data'!$A$3:$T$3, 0))))</f>
        <v>Franklin Civantos</v>
      </c>
      <c r="I122" t="str">
        <f>IF(G122="N/A", "N/A", IF(H122='Round 2'!$A$10, "Elected", IF(H122='Round 2'!$A$7, "Excluded", IF('Round 2'!$A$4="Complete", "Complete", "Viable"))))</f>
        <v>Viable</v>
      </c>
      <c r="J122" s="21" t="str">
        <f>IF('Round 2'!$A$4="Complete", "Complete", IF(I122="N/A", "N/A", IF(I122="Viable", "No Transfer", IF(I122="Excluded", INDEX('Round 2'!$A$12:$M$617, MATCH($A122, 'Round 2'!$A$12:$A$617, 0), 3)))))</f>
        <v>No Transfer</v>
      </c>
      <c r="K122" s="10" t="str">
        <f>IF('Round 2'!$A$4="Complete", "Complete", IF(J122="N/A", "N/A", IF(J122="No Transfer", J122, IF(INDEX('Ballot Data'!$1:$1048576, MATCH($A122, 'Ballot Data'!$A:$A, 0), MATCH(J122, 'Ballot Data'!$A$3:$U$3, 0))="", "Exhausted", INDEX('Ballot Data'!$1:$1048576, MATCH($A122, 'Ballot Data'!$A:$A, 0), MATCH(J122, 'Ballot Data'!$A$3:$U$3, 0))))))</f>
        <v>No Transfer</v>
      </c>
      <c r="L122" s="15">
        <f t="shared" si="21"/>
        <v>1</v>
      </c>
      <c r="M122" t="str">
        <f>IF(L122="Complete", L122, IF(L122="N/A", "N/A", INDEX('Ballot Data'!$1:$1048576, MATCH($A122, 'Ballot Data'!$A:$A, 0), MATCH(L122, 'Ballot Data'!$A$3:$T$3, 0))))</f>
        <v>Franklin Civantos</v>
      </c>
      <c r="N122" t="str">
        <f>IF(L122="N/A", "N/A", IF(M122='Round 3'!$A$10, "Elected", IF(M122='Round 3'!$A$7, "Excluded", IF('Round 3'!$A$4="Complete", "Complete", "Viable"))))</f>
        <v>Elected</v>
      </c>
      <c r="O122" s="21" t="str">
        <f>IF('Round 3'!$A$4="Complete", "Complete", IF(N122="N/A", "N/A", IF(N122="Viable", "No Transfer", IF(N122="Excluded", INDEX('Round 3'!$A$12:$M$617, MATCH($A122, 'Round 3'!$A$12:$A$617, 0), 3)))))</f>
        <v>Complete</v>
      </c>
      <c r="P122" s="10" t="str">
        <f>IF('Round 3'!$A$4="Complete", "Complete", IF(O122="N/A", "N/A", IF(O122="No Transfer", O122, IF(INDEX('Ballot Data'!$1:$1048576, MATCH($A122, 'Ballot Data'!$A:$A, 0), MATCH(O122, 'Ballot Data'!$A$3:$U$3, 0))="", "Exhausted", INDEX('Ballot Data'!$1:$1048576, MATCH($A122, 'Ballot Data'!$A:$A, 0), MATCH(O122, 'Ballot Data'!$A$3:$U$3, 0))))))</f>
        <v>Complete</v>
      </c>
      <c r="Q122" s="15" t="str">
        <f t="shared" si="13"/>
        <v>Complete</v>
      </c>
      <c r="R122" t="str">
        <f>IF(Q122="Complete", Q122, IF(Q122="N/A", "N/A", INDEX('Ballot Data'!$1:$1048576, MATCH($A122, 'Ballot Data'!$A:$A, 0), MATCH(Q122, 'Ballot Data'!$A$3:$T$3, 0))))</f>
        <v>Complete</v>
      </c>
      <c r="S122" t="str">
        <f>IF(Q122="N/A", "N/A", IF(R122='Round 4'!$A$10, "Elected", IF(R122='Round 4'!$A$7, "Excluded", IF('Round 4'!$A$4="Complete", "Complete", "Viable"))))</f>
        <v>Complete</v>
      </c>
      <c r="T122" s="21" t="str">
        <f>IF('Round 4'!$A$4="Complete", "Complete", IF(S122="N/A", "N/A", IF(S122="Viable", "No Transfer", IF(S122="Excluded", INDEX('Round 4'!$A$12:$M$617, MATCH($A122, 'Round 4'!$A$12:$A$617, 0), 3)))))</f>
        <v>Complete</v>
      </c>
      <c r="U122" s="10" t="str">
        <f>IF('Round 4'!$A$4="Complete", "Complete", IF(T122="N/A", "N/A", IF(T122="No Transfer", T122, IF(INDEX('Ballot Data'!$1:$1048576, MATCH($A122, 'Ballot Data'!$A:$A, 0), MATCH(T122, 'Ballot Data'!$A$3:$U$3, 0))="", "Exhausted", INDEX('Ballot Data'!$1:$1048576, MATCH($A122, 'Ballot Data'!$A:$A, 0), MATCH(T122, 'Ballot Data'!$A$3:$U$3, 0))))))</f>
        <v>Complete</v>
      </c>
      <c r="V122" s="15" t="str">
        <f t="shared" si="14"/>
        <v>Complete</v>
      </c>
      <c r="W122" t="str">
        <f>IF(V122="Complete", V122, IF(V122="N/A", "N/A", INDEX('Ballot Data'!$1:$1048576, MATCH($A122, 'Ballot Data'!$A:$A, 0), MATCH(V122, 'Ballot Data'!$A$3:$T$3, 0))))</f>
        <v>Complete</v>
      </c>
      <c r="X122" t="str">
        <f>IF(V122="N/A", "N/A", IF(W122='Round 5'!$A$10, "Elected", IF(W122='Round 5'!$A$7, "Excluded", IF('Round 5'!$A$4="Complete", "Complete", "Viable"))))</f>
        <v>Complete</v>
      </c>
      <c r="Y122" s="21" t="str">
        <f>IF('Round 5'!$A$4="Complete", "Complete", IF(X122="N/A", "N/A", IF(X122="Viable", "No Transfer", IF(X122="Excluded", INDEX('Round 5'!$A$12:$M$617, MATCH($A122, 'Round 5'!$A$12:$A$617, 0), 3)))))</f>
        <v>Complete</v>
      </c>
      <c r="Z122" s="10" t="str">
        <f>IF('Round 5'!$A$4="Complete", "Complete", IF(Y122="N/A", "N/A", IF(Y122="No Transfer", Y122, IF(INDEX('Ballot Data'!$1:$1048576, MATCH($A122, 'Ballot Data'!$A:$A, 0), MATCH(Y122, 'Ballot Data'!$A$3:$U$3, 0))="", "Exhausted", INDEX('Ballot Data'!$1:$1048576, MATCH($A122, 'Ballot Data'!$A:$A, 0), MATCH(Y122, 'Ballot Data'!$A$3:$U$3, 0))))))</f>
        <v>Complete</v>
      </c>
      <c r="AA122" s="15" t="str">
        <f t="shared" si="15"/>
        <v>Complete</v>
      </c>
      <c r="AB122" t="str">
        <f>IF(AA122="Complete", AA122, IF(AA122="N/A", "N/A", INDEX('Ballot Data'!$1:$1048576, MATCH($A122, 'Ballot Data'!$A:$A, 0), MATCH(AA122, 'Ballot Data'!$A$3:$T$3, 0))))</f>
        <v>Complete</v>
      </c>
      <c r="AC122" t="str">
        <f>IF(AA122="N/A", "N/A", IF(AB122='Round 6'!$A$10, "Elected", IF(AB122='Round 6'!$A$7, "Excluded", IF('Round 6'!$A$4="Complete", "Complete", "Viable"))))</f>
        <v>Complete</v>
      </c>
      <c r="AD122" s="21" t="str">
        <f>IF('Round 6'!$A$4="Complete", "Complete", IF(AC122="N/A", "N/A", IF(AC122="Viable", "No Transfer", IF(AC122="Excluded", INDEX('Round 6'!$A$12:$M$617, MATCH($A122, 'Round 6'!$A$12:$A$617, 0), 3)))))</f>
        <v>Complete</v>
      </c>
      <c r="AE122" s="10" t="str">
        <f>IF('Round 6'!$A$4="Complete", "Complete", IF(AD122="N/A", "N/A", IF(AD122="No Transfer", AD122, IF(INDEX('Ballot Data'!$1:$1048576, MATCH($A122, 'Ballot Data'!$A:$A, 0), MATCH(AD122, 'Ballot Data'!$A$3:$U$3, 0))="", "Exhausted", INDEX('Ballot Data'!$1:$1048576, MATCH($A122, 'Ballot Data'!$A:$A, 0), MATCH(AD122, 'Ballot Data'!$A$3:$U$3, 0))))))</f>
        <v>Complete</v>
      </c>
      <c r="AF122" s="15" t="str">
        <f t="shared" si="16"/>
        <v>Complete</v>
      </c>
      <c r="AG122" t="str">
        <f>IF(AF122="Complete", AF122, IF(AF122="N/A", "N/A", INDEX('Ballot Data'!$1:$1048576, MATCH($A122, 'Ballot Data'!$A:$A, 0), MATCH(AF122, 'Ballot Data'!$A$3:$T$3, 0))))</f>
        <v>Complete</v>
      </c>
      <c r="AH122" t="str">
        <f>IF(AF122="N/A", "N/A", IF(AG122='Round 7'!$A$10, "Elected", IF(AG122='Round 7'!$A$7, "Excluded", IF('Round 7'!$A$4="Complete", "Complete", "Viable"))))</f>
        <v>Complete</v>
      </c>
      <c r="AI122" s="21" t="str">
        <f>IF('Round 7'!$A$4="Complete", "Complete", IF(AH122="N/A", "N/A", IF(AH122="Viable", "No Transfer", IF(AH122="Excluded", INDEX('Round 7'!$A$12:$M$617, MATCH($A122, 'Round 7'!$A$12:$A$617, 0), 3)))))</f>
        <v>Complete</v>
      </c>
      <c r="AJ122" s="10" t="str">
        <f>IF('Round 7'!$A$4="Complete", "Complete", IF(AI122="N/A", "N/A", IF(AI122="No Transfer", AI122, IF(INDEX('Ballot Data'!$1:$1048576, MATCH($A122, 'Ballot Data'!$A:$A, 0), MATCH(AI122, 'Ballot Data'!$A$3:$U$3, 0))="", "Exhausted", INDEX('Ballot Data'!$1:$1048576, MATCH($A122, 'Ballot Data'!$A:$A, 0), MATCH(AI122, 'Ballot Data'!$A$3:$U$3, 0))))))</f>
        <v>Complete</v>
      </c>
      <c r="AK122" s="15" t="str">
        <f t="shared" si="17"/>
        <v>Complete</v>
      </c>
      <c r="AL122" t="str">
        <f>IF(AK122="Complete", AK122, IF(AK122="N/A", "N/A", INDEX('Ballot Data'!$1:$1048576, MATCH($A122, 'Ballot Data'!$A:$A, 0), MATCH(AK122, 'Ballot Data'!$A$3:$T$3, 0))))</f>
        <v>Complete</v>
      </c>
      <c r="AM122" t="str">
        <f>IF(AK122="N/A", "N/A", IF(AL122='Round 8'!$A$10, "Elected", IF(AL122='Round 8'!$A$7, "Excluded", IF('Round 8'!$A$4="Complete", "Complete", "Viable"))))</f>
        <v>Complete</v>
      </c>
      <c r="AN122" s="21" t="str">
        <f>IF('Round 8'!$A$4="Complete", "Complete", IF(AM122="N/A", "N/A", IF(AM122="Viable", "No Transfer", IF(AM122="Excluded", INDEX('Round 8'!$A$12:$M$617, MATCH($A122, 'Round 8'!$A$12:$A$617, 0), 3)))))</f>
        <v>Complete</v>
      </c>
      <c r="AO122" s="10" t="str">
        <f>IF('Round 8'!$A$4="Complete", "Complete", IF(AN122="N/A", "N/A", IF(AN122="No Transfer", AN122, IF(INDEX('Ballot Data'!$1:$1048576, MATCH($A122, 'Ballot Data'!$A:$A, 0), MATCH(AN122, 'Ballot Data'!$A$3:$U$3, 0))="", "Exhausted", INDEX('Ballot Data'!$1:$1048576, MATCH($A122, 'Ballot Data'!$A:$A, 0), MATCH(AN122, 'Ballot Data'!$A$3:$U$3, 0))))))</f>
        <v>Complete</v>
      </c>
      <c r="AP122" s="15" t="str">
        <f t="shared" si="18"/>
        <v>Complete</v>
      </c>
      <c r="AQ122" t="str">
        <f>IF(AP122="Complete", AP122, IF(AP122="N/A", "N/A", INDEX('Ballot Data'!$1:$1048576, MATCH($A122, 'Ballot Data'!$A:$A, 0), MATCH(AP122, 'Ballot Data'!$A$3:$T$3, 0))))</f>
        <v>Complete</v>
      </c>
      <c r="AR122" t="str">
        <f>IF(AP122="N/A", "N/A", IF(AQ122='Round 9'!$A$10, "Elected", IF(AQ122='Round 9'!$A$7, "Excluded", IF('Round 9'!$A$4="Complete", "Complete", "Viable"))))</f>
        <v>Complete</v>
      </c>
      <c r="AS122" s="21" t="str">
        <f>IF('Round 9'!$A$4="Complete", "Complete", IF(AR122="N/A", "N/A", IF(AR122="Viable", "No Transfer", IF(AR122="Excluded", INDEX('Round 9'!$A$12:$M$617, MATCH($A122, 'Round 9'!$A$12:$A$617, 0), 3)))))</f>
        <v>Complete</v>
      </c>
      <c r="AT122" s="10" t="str">
        <f>IF('Round 9'!$A$4="Complete", "Complete", IF(AS122="N/A", "N/A", IF(AS122="No Transfer", AS122, IF(INDEX('Ballot Data'!$1:$1048576, MATCH($A122, 'Ballot Data'!$A:$A, 0), MATCH(AS122, 'Ballot Data'!$A$3:$U$3, 0))="", "Exhausted", INDEX('Ballot Data'!$1:$1048576, MATCH($A122, 'Ballot Data'!$A:$A, 0), MATCH(AS122, 'Ballot Data'!$A$3:$U$3, 0))))))</f>
        <v>Complete</v>
      </c>
      <c r="AU122" s="15" t="str">
        <f t="shared" si="19"/>
        <v>Complete</v>
      </c>
      <c r="AV122" t="str">
        <f>IF(AU122="Complete", AU122, IF(AU122="N/A", "N/A", INDEX('Ballot Data'!$1:$1048576, MATCH($A122, 'Ballot Data'!$A:$A, 0), MATCH(AU122, 'Ballot Data'!$A$3:$T$3, 0))))</f>
        <v>Complete</v>
      </c>
      <c r="AW122" t="str">
        <f>IF(AU122="N/A", "N/A", IF(AV122='Round 10'!$A$10, "Elected", IF(AV122='Round 10'!$A$7, "Excluded", IF('Round 10'!$A$4="Complete", "Complete", "Viable"))))</f>
        <v>Complete</v>
      </c>
      <c r="AX122" s="21" t="str">
        <f>IF('Round 10'!$A$4="Complete", "Complete", IF(AW122="N/A", "N/A", IF(AW122="Viable", "No Transfer", IF(AW122="Excluded", INDEX('Round 10'!$A$12:$M$617, MATCH($A122, 'Round 10'!$A$12:$A$617, 0), 3)))))</f>
        <v>Complete</v>
      </c>
      <c r="AY122" s="10" t="str">
        <f>IF('Round 10'!$A$4="Complete", "Complete", IF(AX122="N/A", "N/A", IF(AX122="No Transfer", AX122, IF(INDEX('Ballot Data'!$1:$1048576, MATCH($A122, 'Ballot Data'!$A:$A, 0), MATCH(AX122, 'Ballot Data'!$A$3:$U$3, 0))="", "Exhausted", INDEX('Ballot Data'!$1:$1048576, MATCH($A122, 'Ballot Data'!$A:$A, 0), MATCH(AX122, 'Ballot Data'!$A$3:$U$3, 0))))))</f>
        <v>Complete</v>
      </c>
    </row>
    <row r="123" spans="1:51" x14ac:dyDescent="0.25">
      <c r="A123">
        <f>'Ballot Data'!A124</f>
        <v>133</v>
      </c>
      <c r="B123">
        <v>1</v>
      </c>
      <c r="C123" t="str">
        <f>INDEX('Ballot Data'!$1:$1048576, MATCH($A123, 'Ballot Data'!$A:$A, 0), MATCH(B123, 'Ballot Data'!$A$3:$T$3, 0))</f>
        <v>Will Danon</v>
      </c>
      <c r="D123" t="str">
        <f>IF(C123='Round 1'!$A$10, "Elected", IF(C123='Round 1'!$A$7, "Excluded", IF('Round 1'!$A$4="Complete", "Complete", "Viable")))</f>
        <v>Viable</v>
      </c>
      <c r="E123" s="21" t="str">
        <f>IF('Round 1'!$A$4="Complete", "Complete", IF(D123="N/A", "N/A", IF(D123="Viable", "No Transfer", IF(D123="Excluded", INDEX('Round 1'!$A$12:$M$617, MATCH($A123, 'Round 1'!$A$12:$A$617, 0), 3)))))</f>
        <v>No Transfer</v>
      </c>
      <c r="F123" s="10" t="str">
        <f>IF('Round 1'!$A$4="Complete", "Complete", IF(E123="N/A", "N/A", IF(E123="No Transfer", E123, IF(INDEX('Ballot Data'!$1:$1048576, MATCH($A123, 'Ballot Data'!$A:$A, 0), MATCH(E123, 'Ballot Data'!$A$3:$U$3, 0))="", "Exhausted", INDEX('Ballot Data'!$1:$1048576, MATCH($A123, 'Ballot Data'!$A:$A, 0), MATCH(E123, 'Ballot Data'!$A$3:$U$3, 0))))))</f>
        <v>No Transfer</v>
      </c>
      <c r="G123" s="15">
        <f t="shared" si="20"/>
        <v>1</v>
      </c>
      <c r="H123" t="str">
        <f>IF(G123="Complete", G123, IF(G123="N/A", "N/A", INDEX('Ballot Data'!$1:$1048576, MATCH($A123, 'Ballot Data'!$A:$A, 0), MATCH(G123, 'Ballot Data'!$A$3:$T$3, 0))))</f>
        <v>Will Danon</v>
      </c>
      <c r="I123" t="str">
        <f>IF(G123="N/A", "N/A", IF(H123='Round 2'!$A$10, "Elected", IF(H123='Round 2'!$A$7, "Excluded", IF('Round 2'!$A$4="Complete", "Complete", "Viable"))))</f>
        <v>Viable</v>
      </c>
      <c r="J123" s="21" t="str">
        <f>IF('Round 2'!$A$4="Complete", "Complete", IF(I123="N/A", "N/A", IF(I123="Viable", "No Transfer", IF(I123="Excluded", INDEX('Round 2'!$A$12:$M$617, MATCH($A123, 'Round 2'!$A$12:$A$617, 0), 3)))))</f>
        <v>No Transfer</v>
      </c>
      <c r="K123" s="10" t="str">
        <f>IF('Round 2'!$A$4="Complete", "Complete", IF(J123="N/A", "N/A", IF(J123="No Transfer", J123, IF(INDEX('Ballot Data'!$1:$1048576, MATCH($A123, 'Ballot Data'!$A:$A, 0), MATCH(J123, 'Ballot Data'!$A$3:$U$3, 0))="", "Exhausted", INDEX('Ballot Data'!$1:$1048576, MATCH($A123, 'Ballot Data'!$A:$A, 0), MATCH(J123, 'Ballot Data'!$A$3:$U$3, 0))))))</f>
        <v>No Transfer</v>
      </c>
      <c r="L123" s="15">
        <f t="shared" si="21"/>
        <v>1</v>
      </c>
      <c r="M123" t="str">
        <f>IF(L123="Complete", L123, IF(L123="N/A", "N/A", INDEX('Ballot Data'!$1:$1048576, MATCH($A123, 'Ballot Data'!$A:$A, 0), MATCH(L123, 'Ballot Data'!$A$3:$T$3, 0))))</f>
        <v>Will Danon</v>
      </c>
      <c r="N123" t="str">
        <f>IF(L123="N/A", "N/A", IF(M123='Round 3'!$A$10, "Elected", IF(M123='Round 3'!$A$7, "Excluded", IF('Round 3'!$A$4="Complete", "Complete", "Viable"))))</f>
        <v>Complete</v>
      </c>
      <c r="O123" s="21" t="str">
        <f>IF('Round 3'!$A$4="Complete", "Complete", IF(N123="N/A", "N/A", IF(N123="Viable", "No Transfer", IF(N123="Excluded", INDEX('Round 3'!$A$12:$M$617, MATCH($A123, 'Round 3'!$A$12:$A$617, 0), 3)))))</f>
        <v>Complete</v>
      </c>
      <c r="P123" s="10" t="str">
        <f>IF('Round 3'!$A$4="Complete", "Complete", IF(O123="N/A", "N/A", IF(O123="No Transfer", O123, IF(INDEX('Ballot Data'!$1:$1048576, MATCH($A123, 'Ballot Data'!$A:$A, 0), MATCH(O123, 'Ballot Data'!$A$3:$U$3, 0))="", "Exhausted", INDEX('Ballot Data'!$1:$1048576, MATCH($A123, 'Ballot Data'!$A:$A, 0), MATCH(O123, 'Ballot Data'!$A$3:$U$3, 0))))))</f>
        <v>Complete</v>
      </c>
      <c r="Q123" s="15" t="str">
        <f t="shared" si="13"/>
        <v>Complete</v>
      </c>
      <c r="R123" t="str">
        <f>IF(Q123="Complete", Q123, IF(Q123="N/A", "N/A", INDEX('Ballot Data'!$1:$1048576, MATCH($A123, 'Ballot Data'!$A:$A, 0), MATCH(Q123, 'Ballot Data'!$A$3:$T$3, 0))))</f>
        <v>Complete</v>
      </c>
      <c r="S123" t="str">
        <f>IF(Q123="N/A", "N/A", IF(R123='Round 4'!$A$10, "Elected", IF(R123='Round 4'!$A$7, "Excluded", IF('Round 4'!$A$4="Complete", "Complete", "Viable"))))</f>
        <v>Complete</v>
      </c>
      <c r="T123" s="21" t="str">
        <f>IF('Round 4'!$A$4="Complete", "Complete", IF(S123="N/A", "N/A", IF(S123="Viable", "No Transfer", IF(S123="Excluded", INDEX('Round 4'!$A$12:$M$617, MATCH($A123, 'Round 4'!$A$12:$A$617, 0), 3)))))</f>
        <v>Complete</v>
      </c>
      <c r="U123" s="10" t="str">
        <f>IF('Round 4'!$A$4="Complete", "Complete", IF(T123="N/A", "N/A", IF(T123="No Transfer", T123, IF(INDEX('Ballot Data'!$1:$1048576, MATCH($A123, 'Ballot Data'!$A:$A, 0), MATCH(T123, 'Ballot Data'!$A$3:$U$3, 0))="", "Exhausted", INDEX('Ballot Data'!$1:$1048576, MATCH($A123, 'Ballot Data'!$A:$A, 0), MATCH(T123, 'Ballot Data'!$A$3:$U$3, 0))))))</f>
        <v>Complete</v>
      </c>
      <c r="V123" s="15" t="str">
        <f t="shared" si="14"/>
        <v>Complete</v>
      </c>
      <c r="W123" t="str">
        <f>IF(V123="Complete", V123, IF(V123="N/A", "N/A", INDEX('Ballot Data'!$1:$1048576, MATCH($A123, 'Ballot Data'!$A:$A, 0), MATCH(V123, 'Ballot Data'!$A$3:$T$3, 0))))</f>
        <v>Complete</v>
      </c>
      <c r="X123" t="str">
        <f>IF(V123="N/A", "N/A", IF(W123='Round 5'!$A$10, "Elected", IF(W123='Round 5'!$A$7, "Excluded", IF('Round 5'!$A$4="Complete", "Complete", "Viable"))))</f>
        <v>Complete</v>
      </c>
      <c r="Y123" s="21" t="str">
        <f>IF('Round 5'!$A$4="Complete", "Complete", IF(X123="N/A", "N/A", IF(X123="Viable", "No Transfer", IF(X123="Excluded", INDEX('Round 5'!$A$12:$M$617, MATCH($A123, 'Round 5'!$A$12:$A$617, 0), 3)))))</f>
        <v>Complete</v>
      </c>
      <c r="Z123" s="10" t="str">
        <f>IF('Round 5'!$A$4="Complete", "Complete", IF(Y123="N/A", "N/A", IF(Y123="No Transfer", Y123, IF(INDEX('Ballot Data'!$1:$1048576, MATCH($A123, 'Ballot Data'!$A:$A, 0), MATCH(Y123, 'Ballot Data'!$A$3:$U$3, 0))="", "Exhausted", INDEX('Ballot Data'!$1:$1048576, MATCH($A123, 'Ballot Data'!$A:$A, 0), MATCH(Y123, 'Ballot Data'!$A$3:$U$3, 0))))))</f>
        <v>Complete</v>
      </c>
      <c r="AA123" s="15" t="str">
        <f t="shared" si="15"/>
        <v>Complete</v>
      </c>
      <c r="AB123" t="str">
        <f>IF(AA123="Complete", AA123, IF(AA123="N/A", "N/A", INDEX('Ballot Data'!$1:$1048576, MATCH($A123, 'Ballot Data'!$A:$A, 0), MATCH(AA123, 'Ballot Data'!$A$3:$T$3, 0))))</f>
        <v>Complete</v>
      </c>
      <c r="AC123" t="str">
        <f>IF(AA123="N/A", "N/A", IF(AB123='Round 6'!$A$10, "Elected", IF(AB123='Round 6'!$A$7, "Excluded", IF('Round 6'!$A$4="Complete", "Complete", "Viable"))))</f>
        <v>Complete</v>
      </c>
      <c r="AD123" s="21" t="str">
        <f>IF('Round 6'!$A$4="Complete", "Complete", IF(AC123="N/A", "N/A", IF(AC123="Viable", "No Transfer", IF(AC123="Excluded", INDEX('Round 6'!$A$12:$M$617, MATCH($A123, 'Round 6'!$A$12:$A$617, 0), 3)))))</f>
        <v>Complete</v>
      </c>
      <c r="AE123" s="10" t="str">
        <f>IF('Round 6'!$A$4="Complete", "Complete", IF(AD123="N/A", "N/A", IF(AD123="No Transfer", AD123, IF(INDEX('Ballot Data'!$1:$1048576, MATCH($A123, 'Ballot Data'!$A:$A, 0), MATCH(AD123, 'Ballot Data'!$A$3:$U$3, 0))="", "Exhausted", INDEX('Ballot Data'!$1:$1048576, MATCH($A123, 'Ballot Data'!$A:$A, 0), MATCH(AD123, 'Ballot Data'!$A$3:$U$3, 0))))))</f>
        <v>Complete</v>
      </c>
      <c r="AF123" s="15" t="str">
        <f t="shared" si="16"/>
        <v>Complete</v>
      </c>
      <c r="AG123" t="str">
        <f>IF(AF123="Complete", AF123, IF(AF123="N/A", "N/A", INDEX('Ballot Data'!$1:$1048576, MATCH($A123, 'Ballot Data'!$A:$A, 0), MATCH(AF123, 'Ballot Data'!$A$3:$T$3, 0))))</f>
        <v>Complete</v>
      </c>
      <c r="AH123" t="str">
        <f>IF(AF123="N/A", "N/A", IF(AG123='Round 7'!$A$10, "Elected", IF(AG123='Round 7'!$A$7, "Excluded", IF('Round 7'!$A$4="Complete", "Complete", "Viable"))))</f>
        <v>Complete</v>
      </c>
      <c r="AI123" s="21" t="str">
        <f>IF('Round 7'!$A$4="Complete", "Complete", IF(AH123="N/A", "N/A", IF(AH123="Viable", "No Transfer", IF(AH123="Excluded", INDEX('Round 7'!$A$12:$M$617, MATCH($A123, 'Round 7'!$A$12:$A$617, 0), 3)))))</f>
        <v>Complete</v>
      </c>
      <c r="AJ123" s="10" t="str">
        <f>IF('Round 7'!$A$4="Complete", "Complete", IF(AI123="N/A", "N/A", IF(AI123="No Transfer", AI123, IF(INDEX('Ballot Data'!$1:$1048576, MATCH($A123, 'Ballot Data'!$A:$A, 0), MATCH(AI123, 'Ballot Data'!$A$3:$U$3, 0))="", "Exhausted", INDEX('Ballot Data'!$1:$1048576, MATCH($A123, 'Ballot Data'!$A:$A, 0), MATCH(AI123, 'Ballot Data'!$A$3:$U$3, 0))))))</f>
        <v>Complete</v>
      </c>
      <c r="AK123" s="15" t="str">
        <f t="shared" si="17"/>
        <v>Complete</v>
      </c>
      <c r="AL123" t="str">
        <f>IF(AK123="Complete", AK123, IF(AK123="N/A", "N/A", INDEX('Ballot Data'!$1:$1048576, MATCH($A123, 'Ballot Data'!$A:$A, 0), MATCH(AK123, 'Ballot Data'!$A$3:$T$3, 0))))</f>
        <v>Complete</v>
      </c>
      <c r="AM123" t="str">
        <f>IF(AK123="N/A", "N/A", IF(AL123='Round 8'!$A$10, "Elected", IF(AL123='Round 8'!$A$7, "Excluded", IF('Round 8'!$A$4="Complete", "Complete", "Viable"))))</f>
        <v>Complete</v>
      </c>
      <c r="AN123" s="21" t="str">
        <f>IF('Round 8'!$A$4="Complete", "Complete", IF(AM123="N/A", "N/A", IF(AM123="Viable", "No Transfer", IF(AM123="Excluded", INDEX('Round 8'!$A$12:$M$617, MATCH($A123, 'Round 8'!$A$12:$A$617, 0), 3)))))</f>
        <v>Complete</v>
      </c>
      <c r="AO123" s="10" t="str">
        <f>IF('Round 8'!$A$4="Complete", "Complete", IF(AN123="N/A", "N/A", IF(AN123="No Transfer", AN123, IF(INDEX('Ballot Data'!$1:$1048576, MATCH($A123, 'Ballot Data'!$A:$A, 0), MATCH(AN123, 'Ballot Data'!$A$3:$U$3, 0))="", "Exhausted", INDEX('Ballot Data'!$1:$1048576, MATCH($A123, 'Ballot Data'!$A:$A, 0), MATCH(AN123, 'Ballot Data'!$A$3:$U$3, 0))))))</f>
        <v>Complete</v>
      </c>
      <c r="AP123" s="15" t="str">
        <f t="shared" si="18"/>
        <v>Complete</v>
      </c>
      <c r="AQ123" t="str">
        <f>IF(AP123="Complete", AP123, IF(AP123="N/A", "N/A", INDEX('Ballot Data'!$1:$1048576, MATCH($A123, 'Ballot Data'!$A:$A, 0), MATCH(AP123, 'Ballot Data'!$A$3:$T$3, 0))))</f>
        <v>Complete</v>
      </c>
      <c r="AR123" t="str">
        <f>IF(AP123="N/A", "N/A", IF(AQ123='Round 9'!$A$10, "Elected", IF(AQ123='Round 9'!$A$7, "Excluded", IF('Round 9'!$A$4="Complete", "Complete", "Viable"))))</f>
        <v>Complete</v>
      </c>
      <c r="AS123" s="21" t="str">
        <f>IF('Round 9'!$A$4="Complete", "Complete", IF(AR123="N/A", "N/A", IF(AR123="Viable", "No Transfer", IF(AR123="Excluded", INDEX('Round 9'!$A$12:$M$617, MATCH($A123, 'Round 9'!$A$12:$A$617, 0), 3)))))</f>
        <v>Complete</v>
      </c>
      <c r="AT123" s="10" t="str">
        <f>IF('Round 9'!$A$4="Complete", "Complete", IF(AS123="N/A", "N/A", IF(AS123="No Transfer", AS123, IF(INDEX('Ballot Data'!$1:$1048576, MATCH($A123, 'Ballot Data'!$A:$A, 0), MATCH(AS123, 'Ballot Data'!$A$3:$U$3, 0))="", "Exhausted", INDEX('Ballot Data'!$1:$1048576, MATCH($A123, 'Ballot Data'!$A:$A, 0), MATCH(AS123, 'Ballot Data'!$A$3:$U$3, 0))))))</f>
        <v>Complete</v>
      </c>
      <c r="AU123" s="15" t="str">
        <f t="shared" si="19"/>
        <v>Complete</v>
      </c>
      <c r="AV123" t="str">
        <f>IF(AU123="Complete", AU123, IF(AU123="N/A", "N/A", INDEX('Ballot Data'!$1:$1048576, MATCH($A123, 'Ballot Data'!$A:$A, 0), MATCH(AU123, 'Ballot Data'!$A$3:$T$3, 0))))</f>
        <v>Complete</v>
      </c>
      <c r="AW123" t="str">
        <f>IF(AU123="N/A", "N/A", IF(AV123='Round 10'!$A$10, "Elected", IF(AV123='Round 10'!$A$7, "Excluded", IF('Round 10'!$A$4="Complete", "Complete", "Viable"))))</f>
        <v>Complete</v>
      </c>
      <c r="AX123" s="21" t="str">
        <f>IF('Round 10'!$A$4="Complete", "Complete", IF(AW123="N/A", "N/A", IF(AW123="Viable", "No Transfer", IF(AW123="Excluded", INDEX('Round 10'!$A$12:$M$617, MATCH($A123, 'Round 10'!$A$12:$A$617, 0), 3)))))</f>
        <v>Complete</v>
      </c>
      <c r="AY123" s="10" t="str">
        <f>IF('Round 10'!$A$4="Complete", "Complete", IF(AX123="N/A", "N/A", IF(AX123="No Transfer", AX123, IF(INDEX('Ballot Data'!$1:$1048576, MATCH($A123, 'Ballot Data'!$A:$A, 0), MATCH(AX123, 'Ballot Data'!$A$3:$U$3, 0))="", "Exhausted", INDEX('Ballot Data'!$1:$1048576, MATCH($A123, 'Ballot Data'!$A:$A, 0), MATCH(AX123, 'Ballot Data'!$A$3:$U$3, 0))))))</f>
        <v>Complete</v>
      </c>
    </row>
    <row r="124" spans="1:51" x14ac:dyDescent="0.25">
      <c r="A124">
        <f>'Ballot Data'!A125</f>
        <v>432</v>
      </c>
      <c r="B124">
        <v>1</v>
      </c>
      <c r="C124" t="str">
        <f>INDEX('Ballot Data'!$1:$1048576, MATCH($A124, 'Ballot Data'!$A:$A, 0), MATCH(B124, 'Ballot Data'!$A$3:$T$3, 0))</f>
        <v>Michael Sanchez</v>
      </c>
      <c r="D124" t="str">
        <f>IF(C124='Round 1'!$A$10, "Elected", IF(C124='Round 1'!$A$7, "Excluded", IF('Round 1'!$A$4="Complete", "Complete", "Viable")))</f>
        <v>Viable</v>
      </c>
      <c r="E124" s="21" t="str">
        <f>IF('Round 1'!$A$4="Complete", "Complete", IF(D124="N/A", "N/A", IF(D124="Viable", "No Transfer", IF(D124="Excluded", INDEX('Round 1'!$A$12:$M$617, MATCH($A124, 'Round 1'!$A$12:$A$617, 0), 3)))))</f>
        <v>No Transfer</v>
      </c>
      <c r="F124" s="10" t="str">
        <f>IF('Round 1'!$A$4="Complete", "Complete", IF(E124="N/A", "N/A", IF(E124="No Transfer", E124, IF(INDEX('Ballot Data'!$1:$1048576, MATCH($A124, 'Ballot Data'!$A:$A, 0), MATCH(E124, 'Ballot Data'!$A$3:$U$3, 0))="", "Exhausted", INDEX('Ballot Data'!$1:$1048576, MATCH($A124, 'Ballot Data'!$A:$A, 0), MATCH(E124, 'Ballot Data'!$A$3:$U$3, 0))))))</f>
        <v>No Transfer</v>
      </c>
      <c r="G124" s="15">
        <f t="shared" si="20"/>
        <v>1</v>
      </c>
      <c r="H124" t="str">
        <f>IF(G124="Complete", G124, IF(G124="N/A", "N/A", INDEX('Ballot Data'!$1:$1048576, MATCH($A124, 'Ballot Data'!$A:$A, 0), MATCH(G124, 'Ballot Data'!$A$3:$T$3, 0))))</f>
        <v>Michael Sanchez</v>
      </c>
      <c r="I124" t="str">
        <f>IF(G124="N/A", "N/A", IF(H124='Round 2'!$A$10, "Elected", IF(H124='Round 2'!$A$7, "Excluded", IF('Round 2'!$A$4="Complete", "Complete", "Viable"))))</f>
        <v>Excluded</v>
      </c>
      <c r="J124" s="21">
        <f>IF('Round 2'!$A$4="Complete", "Complete", IF(I124="N/A", "N/A", IF(I124="Viable", "No Transfer", IF(I124="Excluded", INDEX('Round 2'!$A$12:$M$617, MATCH($A124, 'Round 2'!$A$12:$A$617, 0), 3)))))</f>
        <v>2</v>
      </c>
      <c r="K124" s="10" t="str">
        <f>IF('Round 2'!$A$4="Complete", "Complete", IF(J124="N/A", "N/A", IF(J124="No Transfer", J124, IF(INDEX('Ballot Data'!$1:$1048576, MATCH($A124, 'Ballot Data'!$A:$A, 0), MATCH(J124, 'Ballot Data'!$A$3:$U$3, 0))="", "Exhausted", INDEX('Ballot Data'!$1:$1048576, MATCH($A124, 'Ballot Data'!$A:$A, 0), MATCH(J124, 'Ballot Data'!$A$3:$U$3, 0))))))</f>
        <v>Will Danon</v>
      </c>
      <c r="L124" s="15">
        <f t="shared" si="21"/>
        <v>2</v>
      </c>
      <c r="M124" t="str">
        <f>IF(L124="Complete", L124, IF(L124="N/A", "N/A", INDEX('Ballot Data'!$1:$1048576, MATCH($A124, 'Ballot Data'!$A:$A, 0), MATCH(L124, 'Ballot Data'!$A$3:$T$3, 0))))</f>
        <v>Will Danon</v>
      </c>
      <c r="N124" t="str">
        <f>IF(L124="N/A", "N/A", IF(M124='Round 3'!$A$10, "Elected", IF(M124='Round 3'!$A$7, "Excluded", IF('Round 3'!$A$4="Complete", "Complete", "Viable"))))</f>
        <v>Complete</v>
      </c>
      <c r="O124" s="21" t="str">
        <f>IF('Round 3'!$A$4="Complete", "Complete", IF(N124="N/A", "N/A", IF(N124="Viable", "No Transfer", IF(N124="Excluded", INDEX('Round 3'!$A$12:$M$617, MATCH($A124, 'Round 3'!$A$12:$A$617, 0), 3)))))</f>
        <v>Complete</v>
      </c>
      <c r="P124" s="10" t="str">
        <f>IF('Round 3'!$A$4="Complete", "Complete", IF(O124="N/A", "N/A", IF(O124="No Transfer", O124, IF(INDEX('Ballot Data'!$1:$1048576, MATCH($A124, 'Ballot Data'!$A:$A, 0), MATCH(O124, 'Ballot Data'!$A$3:$U$3, 0))="", "Exhausted", INDEX('Ballot Data'!$1:$1048576, MATCH($A124, 'Ballot Data'!$A:$A, 0), MATCH(O124, 'Ballot Data'!$A$3:$U$3, 0))))))</f>
        <v>Complete</v>
      </c>
      <c r="Q124" s="15" t="str">
        <f t="shared" si="13"/>
        <v>Complete</v>
      </c>
      <c r="R124" t="str">
        <f>IF(Q124="Complete", Q124, IF(Q124="N/A", "N/A", INDEX('Ballot Data'!$1:$1048576, MATCH($A124, 'Ballot Data'!$A:$A, 0), MATCH(Q124, 'Ballot Data'!$A$3:$T$3, 0))))</f>
        <v>Complete</v>
      </c>
      <c r="S124" t="str">
        <f>IF(Q124="N/A", "N/A", IF(R124='Round 4'!$A$10, "Elected", IF(R124='Round 4'!$A$7, "Excluded", IF('Round 4'!$A$4="Complete", "Complete", "Viable"))))</f>
        <v>Complete</v>
      </c>
      <c r="T124" s="21" t="str">
        <f>IF('Round 4'!$A$4="Complete", "Complete", IF(S124="N/A", "N/A", IF(S124="Viable", "No Transfer", IF(S124="Excluded", INDEX('Round 4'!$A$12:$M$617, MATCH($A124, 'Round 4'!$A$12:$A$617, 0), 3)))))</f>
        <v>Complete</v>
      </c>
      <c r="U124" s="10" t="str">
        <f>IF('Round 4'!$A$4="Complete", "Complete", IF(T124="N/A", "N/A", IF(T124="No Transfer", T124, IF(INDEX('Ballot Data'!$1:$1048576, MATCH($A124, 'Ballot Data'!$A:$A, 0), MATCH(T124, 'Ballot Data'!$A$3:$U$3, 0))="", "Exhausted", INDEX('Ballot Data'!$1:$1048576, MATCH($A124, 'Ballot Data'!$A:$A, 0), MATCH(T124, 'Ballot Data'!$A$3:$U$3, 0))))))</f>
        <v>Complete</v>
      </c>
      <c r="V124" s="15" t="str">
        <f t="shared" si="14"/>
        <v>Complete</v>
      </c>
      <c r="W124" t="str">
        <f>IF(V124="Complete", V124, IF(V124="N/A", "N/A", INDEX('Ballot Data'!$1:$1048576, MATCH($A124, 'Ballot Data'!$A:$A, 0), MATCH(V124, 'Ballot Data'!$A$3:$T$3, 0))))</f>
        <v>Complete</v>
      </c>
      <c r="X124" t="str">
        <f>IF(V124="N/A", "N/A", IF(W124='Round 5'!$A$10, "Elected", IF(W124='Round 5'!$A$7, "Excluded", IF('Round 5'!$A$4="Complete", "Complete", "Viable"))))</f>
        <v>Complete</v>
      </c>
      <c r="Y124" s="21" t="str">
        <f>IF('Round 5'!$A$4="Complete", "Complete", IF(X124="N/A", "N/A", IF(X124="Viable", "No Transfer", IF(X124="Excluded", INDEX('Round 5'!$A$12:$M$617, MATCH($A124, 'Round 5'!$A$12:$A$617, 0), 3)))))</f>
        <v>Complete</v>
      </c>
      <c r="Z124" s="10" t="str">
        <f>IF('Round 5'!$A$4="Complete", "Complete", IF(Y124="N/A", "N/A", IF(Y124="No Transfer", Y124, IF(INDEX('Ballot Data'!$1:$1048576, MATCH($A124, 'Ballot Data'!$A:$A, 0), MATCH(Y124, 'Ballot Data'!$A$3:$U$3, 0))="", "Exhausted", INDEX('Ballot Data'!$1:$1048576, MATCH($A124, 'Ballot Data'!$A:$A, 0), MATCH(Y124, 'Ballot Data'!$A$3:$U$3, 0))))))</f>
        <v>Complete</v>
      </c>
      <c r="AA124" s="15" t="str">
        <f t="shared" si="15"/>
        <v>Complete</v>
      </c>
      <c r="AB124" t="str">
        <f>IF(AA124="Complete", AA124, IF(AA124="N/A", "N/A", INDEX('Ballot Data'!$1:$1048576, MATCH($A124, 'Ballot Data'!$A:$A, 0), MATCH(AA124, 'Ballot Data'!$A$3:$T$3, 0))))</f>
        <v>Complete</v>
      </c>
      <c r="AC124" t="str">
        <f>IF(AA124="N/A", "N/A", IF(AB124='Round 6'!$A$10, "Elected", IF(AB124='Round 6'!$A$7, "Excluded", IF('Round 6'!$A$4="Complete", "Complete", "Viable"))))</f>
        <v>Complete</v>
      </c>
      <c r="AD124" s="21" t="str">
        <f>IF('Round 6'!$A$4="Complete", "Complete", IF(AC124="N/A", "N/A", IF(AC124="Viable", "No Transfer", IF(AC124="Excluded", INDEX('Round 6'!$A$12:$M$617, MATCH($A124, 'Round 6'!$A$12:$A$617, 0), 3)))))</f>
        <v>Complete</v>
      </c>
      <c r="AE124" s="10" t="str">
        <f>IF('Round 6'!$A$4="Complete", "Complete", IF(AD124="N/A", "N/A", IF(AD124="No Transfer", AD124, IF(INDEX('Ballot Data'!$1:$1048576, MATCH($A124, 'Ballot Data'!$A:$A, 0), MATCH(AD124, 'Ballot Data'!$A$3:$U$3, 0))="", "Exhausted", INDEX('Ballot Data'!$1:$1048576, MATCH($A124, 'Ballot Data'!$A:$A, 0), MATCH(AD124, 'Ballot Data'!$A$3:$U$3, 0))))))</f>
        <v>Complete</v>
      </c>
      <c r="AF124" s="15" t="str">
        <f t="shared" si="16"/>
        <v>Complete</v>
      </c>
      <c r="AG124" t="str">
        <f>IF(AF124="Complete", AF124, IF(AF124="N/A", "N/A", INDEX('Ballot Data'!$1:$1048576, MATCH($A124, 'Ballot Data'!$A:$A, 0), MATCH(AF124, 'Ballot Data'!$A$3:$T$3, 0))))</f>
        <v>Complete</v>
      </c>
      <c r="AH124" t="str">
        <f>IF(AF124="N/A", "N/A", IF(AG124='Round 7'!$A$10, "Elected", IF(AG124='Round 7'!$A$7, "Excluded", IF('Round 7'!$A$4="Complete", "Complete", "Viable"))))</f>
        <v>Complete</v>
      </c>
      <c r="AI124" s="21" t="str">
        <f>IF('Round 7'!$A$4="Complete", "Complete", IF(AH124="N/A", "N/A", IF(AH124="Viable", "No Transfer", IF(AH124="Excluded", INDEX('Round 7'!$A$12:$M$617, MATCH($A124, 'Round 7'!$A$12:$A$617, 0), 3)))))</f>
        <v>Complete</v>
      </c>
      <c r="AJ124" s="10" t="str">
        <f>IF('Round 7'!$A$4="Complete", "Complete", IF(AI124="N/A", "N/A", IF(AI124="No Transfer", AI124, IF(INDEX('Ballot Data'!$1:$1048576, MATCH($A124, 'Ballot Data'!$A:$A, 0), MATCH(AI124, 'Ballot Data'!$A$3:$U$3, 0))="", "Exhausted", INDEX('Ballot Data'!$1:$1048576, MATCH($A124, 'Ballot Data'!$A:$A, 0), MATCH(AI124, 'Ballot Data'!$A$3:$U$3, 0))))))</f>
        <v>Complete</v>
      </c>
      <c r="AK124" s="15" t="str">
        <f t="shared" si="17"/>
        <v>Complete</v>
      </c>
      <c r="AL124" t="str">
        <f>IF(AK124="Complete", AK124, IF(AK124="N/A", "N/A", INDEX('Ballot Data'!$1:$1048576, MATCH($A124, 'Ballot Data'!$A:$A, 0), MATCH(AK124, 'Ballot Data'!$A$3:$T$3, 0))))</f>
        <v>Complete</v>
      </c>
      <c r="AM124" t="str">
        <f>IF(AK124="N/A", "N/A", IF(AL124='Round 8'!$A$10, "Elected", IF(AL124='Round 8'!$A$7, "Excluded", IF('Round 8'!$A$4="Complete", "Complete", "Viable"))))</f>
        <v>Complete</v>
      </c>
      <c r="AN124" s="21" t="str">
        <f>IF('Round 8'!$A$4="Complete", "Complete", IF(AM124="N/A", "N/A", IF(AM124="Viable", "No Transfer", IF(AM124="Excluded", INDEX('Round 8'!$A$12:$M$617, MATCH($A124, 'Round 8'!$A$12:$A$617, 0), 3)))))</f>
        <v>Complete</v>
      </c>
      <c r="AO124" s="10" t="str">
        <f>IF('Round 8'!$A$4="Complete", "Complete", IF(AN124="N/A", "N/A", IF(AN124="No Transfer", AN124, IF(INDEX('Ballot Data'!$1:$1048576, MATCH($A124, 'Ballot Data'!$A:$A, 0), MATCH(AN124, 'Ballot Data'!$A$3:$U$3, 0))="", "Exhausted", INDEX('Ballot Data'!$1:$1048576, MATCH($A124, 'Ballot Data'!$A:$A, 0), MATCH(AN124, 'Ballot Data'!$A$3:$U$3, 0))))))</f>
        <v>Complete</v>
      </c>
      <c r="AP124" s="15" t="str">
        <f t="shared" si="18"/>
        <v>Complete</v>
      </c>
      <c r="AQ124" t="str">
        <f>IF(AP124="Complete", AP124, IF(AP124="N/A", "N/A", INDEX('Ballot Data'!$1:$1048576, MATCH($A124, 'Ballot Data'!$A:$A, 0), MATCH(AP124, 'Ballot Data'!$A$3:$T$3, 0))))</f>
        <v>Complete</v>
      </c>
      <c r="AR124" t="str">
        <f>IF(AP124="N/A", "N/A", IF(AQ124='Round 9'!$A$10, "Elected", IF(AQ124='Round 9'!$A$7, "Excluded", IF('Round 9'!$A$4="Complete", "Complete", "Viable"))))</f>
        <v>Complete</v>
      </c>
      <c r="AS124" s="21" t="str">
        <f>IF('Round 9'!$A$4="Complete", "Complete", IF(AR124="N/A", "N/A", IF(AR124="Viable", "No Transfer", IF(AR124="Excluded", INDEX('Round 9'!$A$12:$M$617, MATCH($A124, 'Round 9'!$A$12:$A$617, 0), 3)))))</f>
        <v>Complete</v>
      </c>
      <c r="AT124" s="10" t="str">
        <f>IF('Round 9'!$A$4="Complete", "Complete", IF(AS124="N/A", "N/A", IF(AS124="No Transfer", AS124, IF(INDEX('Ballot Data'!$1:$1048576, MATCH($A124, 'Ballot Data'!$A:$A, 0), MATCH(AS124, 'Ballot Data'!$A$3:$U$3, 0))="", "Exhausted", INDEX('Ballot Data'!$1:$1048576, MATCH($A124, 'Ballot Data'!$A:$A, 0), MATCH(AS124, 'Ballot Data'!$A$3:$U$3, 0))))))</f>
        <v>Complete</v>
      </c>
      <c r="AU124" s="15" t="str">
        <f t="shared" si="19"/>
        <v>Complete</v>
      </c>
      <c r="AV124" t="str">
        <f>IF(AU124="Complete", AU124, IF(AU124="N/A", "N/A", INDEX('Ballot Data'!$1:$1048576, MATCH($A124, 'Ballot Data'!$A:$A, 0), MATCH(AU124, 'Ballot Data'!$A$3:$T$3, 0))))</f>
        <v>Complete</v>
      </c>
      <c r="AW124" t="str">
        <f>IF(AU124="N/A", "N/A", IF(AV124='Round 10'!$A$10, "Elected", IF(AV124='Round 10'!$A$7, "Excluded", IF('Round 10'!$A$4="Complete", "Complete", "Viable"))))</f>
        <v>Complete</v>
      </c>
      <c r="AX124" s="21" t="str">
        <f>IF('Round 10'!$A$4="Complete", "Complete", IF(AW124="N/A", "N/A", IF(AW124="Viable", "No Transfer", IF(AW124="Excluded", INDEX('Round 10'!$A$12:$M$617, MATCH($A124, 'Round 10'!$A$12:$A$617, 0), 3)))))</f>
        <v>Complete</v>
      </c>
      <c r="AY124" s="10" t="str">
        <f>IF('Round 10'!$A$4="Complete", "Complete", IF(AX124="N/A", "N/A", IF(AX124="No Transfer", AX124, IF(INDEX('Ballot Data'!$1:$1048576, MATCH($A124, 'Ballot Data'!$A:$A, 0), MATCH(AX124, 'Ballot Data'!$A$3:$U$3, 0))="", "Exhausted", INDEX('Ballot Data'!$1:$1048576, MATCH($A124, 'Ballot Data'!$A:$A, 0), MATCH(AX124, 'Ballot Data'!$A$3:$U$3, 0))))))</f>
        <v>Complete</v>
      </c>
    </row>
    <row r="125" spans="1:51" x14ac:dyDescent="0.25">
      <c r="A125">
        <f>'Ballot Data'!A126</f>
        <v>71</v>
      </c>
      <c r="B125">
        <v>1</v>
      </c>
      <c r="C125" t="str">
        <f>INDEX('Ballot Data'!$1:$1048576, MATCH($A125, 'Ballot Data'!$A:$A, 0), MATCH(B125, 'Ballot Data'!$A$3:$T$3, 0))</f>
        <v>Michael Sanchez</v>
      </c>
      <c r="D125" t="str">
        <f>IF(C125='Round 1'!$A$10, "Elected", IF(C125='Round 1'!$A$7, "Excluded", IF('Round 1'!$A$4="Complete", "Complete", "Viable")))</f>
        <v>Viable</v>
      </c>
      <c r="E125" s="21" t="str">
        <f>IF('Round 1'!$A$4="Complete", "Complete", IF(D125="N/A", "N/A", IF(D125="Viable", "No Transfer", IF(D125="Excluded", INDEX('Round 1'!$A$12:$M$617, MATCH($A125, 'Round 1'!$A$12:$A$617, 0), 3)))))</f>
        <v>No Transfer</v>
      </c>
      <c r="F125" s="10" t="str">
        <f>IF('Round 1'!$A$4="Complete", "Complete", IF(E125="N/A", "N/A", IF(E125="No Transfer", E125, IF(INDEX('Ballot Data'!$1:$1048576, MATCH($A125, 'Ballot Data'!$A:$A, 0), MATCH(E125, 'Ballot Data'!$A$3:$U$3, 0))="", "Exhausted", INDEX('Ballot Data'!$1:$1048576, MATCH($A125, 'Ballot Data'!$A:$A, 0), MATCH(E125, 'Ballot Data'!$A$3:$U$3, 0))))))</f>
        <v>No Transfer</v>
      </c>
      <c r="G125" s="15">
        <f t="shared" si="20"/>
        <v>1</v>
      </c>
      <c r="H125" t="str">
        <f>IF(G125="Complete", G125, IF(G125="N/A", "N/A", INDEX('Ballot Data'!$1:$1048576, MATCH($A125, 'Ballot Data'!$A:$A, 0), MATCH(G125, 'Ballot Data'!$A$3:$T$3, 0))))</f>
        <v>Michael Sanchez</v>
      </c>
      <c r="I125" t="str">
        <f>IF(G125="N/A", "N/A", IF(H125='Round 2'!$A$10, "Elected", IF(H125='Round 2'!$A$7, "Excluded", IF('Round 2'!$A$4="Complete", "Complete", "Viable"))))</f>
        <v>Excluded</v>
      </c>
      <c r="J125" s="21">
        <f>IF('Round 2'!$A$4="Complete", "Complete", IF(I125="N/A", "N/A", IF(I125="Viable", "No Transfer", IF(I125="Excluded", INDEX('Round 2'!$A$12:$M$617, MATCH($A125, 'Round 2'!$A$12:$A$617, 0), 3)))))</f>
        <v>2</v>
      </c>
      <c r="K125" s="10" t="str">
        <f>IF('Round 2'!$A$4="Complete", "Complete", IF(J125="N/A", "N/A", IF(J125="No Transfer", J125, IF(INDEX('Ballot Data'!$1:$1048576, MATCH($A125, 'Ballot Data'!$A:$A, 0), MATCH(J125, 'Ballot Data'!$A$3:$U$3, 0))="", "Exhausted", INDEX('Ballot Data'!$1:$1048576, MATCH($A125, 'Ballot Data'!$A:$A, 0), MATCH(J125, 'Ballot Data'!$A$3:$U$3, 0))))))</f>
        <v>Franklin Civantos</v>
      </c>
      <c r="L125" s="15">
        <f t="shared" si="21"/>
        <v>2</v>
      </c>
      <c r="M125" t="str">
        <f>IF(L125="Complete", L125, IF(L125="N/A", "N/A", INDEX('Ballot Data'!$1:$1048576, MATCH($A125, 'Ballot Data'!$A:$A, 0), MATCH(L125, 'Ballot Data'!$A$3:$T$3, 0))))</f>
        <v>Franklin Civantos</v>
      </c>
      <c r="N125" t="str">
        <f>IF(L125="N/A", "N/A", IF(M125='Round 3'!$A$10, "Elected", IF(M125='Round 3'!$A$7, "Excluded", IF('Round 3'!$A$4="Complete", "Complete", "Viable"))))</f>
        <v>Elected</v>
      </c>
      <c r="O125" s="21" t="str">
        <f>IF('Round 3'!$A$4="Complete", "Complete", IF(N125="N/A", "N/A", IF(N125="Viable", "No Transfer", IF(N125="Excluded", INDEX('Round 3'!$A$12:$M$617, MATCH($A125, 'Round 3'!$A$12:$A$617, 0), 3)))))</f>
        <v>Complete</v>
      </c>
      <c r="P125" s="10" t="str">
        <f>IF('Round 3'!$A$4="Complete", "Complete", IF(O125="N/A", "N/A", IF(O125="No Transfer", O125, IF(INDEX('Ballot Data'!$1:$1048576, MATCH($A125, 'Ballot Data'!$A:$A, 0), MATCH(O125, 'Ballot Data'!$A$3:$U$3, 0))="", "Exhausted", INDEX('Ballot Data'!$1:$1048576, MATCH($A125, 'Ballot Data'!$A:$A, 0), MATCH(O125, 'Ballot Data'!$A$3:$U$3, 0))))))</f>
        <v>Complete</v>
      </c>
      <c r="Q125" s="15" t="str">
        <f t="shared" si="13"/>
        <v>Complete</v>
      </c>
      <c r="R125" t="str">
        <f>IF(Q125="Complete", Q125, IF(Q125="N/A", "N/A", INDEX('Ballot Data'!$1:$1048576, MATCH($A125, 'Ballot Data'!$A:$A, 0), MATCH(Q125, 'Ballot Data'!$A$3:$T$3, 0))))</f>
        <v>Complete</v>
      </c>
      <c r="S125" t="str">
        <f>IF(Q125="N/A", "N/A", IF(R125='Round 4'!$A$10, "Elected", IF(R125='Round 4'!$A$7, "Excluded", IF('Round 4'!$A$4="Complete", "Complete", "Viable"))))</f>
        <v>Complete</v>
      </c>
      <c r="T125" s="21" t="str">
        <f>IF('Round 4'!$A$4="Complete", "Complete", IF(S125="N/A", "N/A", IF(S125="Viable", "No Transfer", IF(S125="Excluded", INDEX('Round 4'!$A$12:$M$617, MATCH($A125, 'Round 4'!$A$12:$A$617, 0), 3)))))</f>
        <v>Complete</v>
      </c>
      <c r="U125" s="10" t="str">
        <f>IF('Round 4'!$A$4="Complete", "Complete", IF(T125="N/A", "N/A", IF(T125="No Transfer", T125, IF(INDEX('Ballot Data'!$1:$1048576, MATCH($A125, 'Ballot Data'!$A:$A, 0), MATCH(T125, 'Ballot Data'!$A$3:$U$3, 0))="", "Exhausted", INDEX('Ballot Data'!$1:$1048576, MATCH($A125, 'Ballot Data'!$A:$A, 0), MATCH(T125, 'Ballot Data'!$A$3:$U$3, 0))))))</f>
        <v>Complete</v>
      </c>
      <c r="V125" s="15" t="str">
        <f t="shared" si="14"/>
        <v>Complete</v>
      </c>
      <c r="W125" t="str">
        <f>IF(V125="Complete", V125, IF(V125="N/A", "N/A", INDEX('Ballot Data'!$1:$1048576, MATCH($A125, 'Ballot Data'!$A:$A, 0), MATCH(V125, 'Ballot Data'!$A$3:$T$3, 0))))</f>
        <v>Complete</v>
      </c>
      <c r="X125" t="str">
        <f>IF(V125="N/A", "N/A", IF(W125='Round 5'!$A$10, "Elected", IF(W125='Round 5'!$A$7, "Excluded", IF('Round 5'!$A$4="Complete", "Complete", "Viable"))))</f>
        <v>Complete</v>
      </c>
      <c r="Y125" s="21" t="str">
        <f>IF('Round 5'!$A$4="Complete", "Complete", IF(X125="N/A", "N/A", IF(X125="Viable", "No Transfer", IF(X125="Excluded", INDEX('Round 5'!$A$12:$M$617, MATCH($A125, 'Round 5'!$A$12:$A$617, 0), 3)))))</f>
        <v>Complete</v>
      </c>
      <c r="Z125" s="10" t="str">
        <f>IF('Round 5'!$A$4="Complete", "Complete", IF(Y125="N/A", "N/A", IF(Y125="No Transfer", Y125, IF(INDEX('Ballot Data'!$1:$1048576, MATCH($A125, 'Ballot Data'!$A:$A, 0), MATCH(Y125, 'Ballot Data'!$A$3:$U$3, 0))="", "Exhausted", INDEX('Ballot Data'!$1:$1048576, MATCH($A125, 'Ballot Data'!$A:$A, 0), MATCH(Y125, 'Ballot Data'!$A$3:$U$3, 0))))))</f>
        <v>Complete</v>
      </c>
      <c r="AA125" s="15" t="str">
        <f t="shared" si="15"/>
        <v>Complete</v>
      </c>
      <c r="AB125" t="str">
        <f>IF(AA125="Complete", AA125, IF(AA125="N/A", "N/A", INDEX('Ballot Data'!$1:$1048576, MATCH($A125, 'Ballot Data'!$A:$A, 0), MATCH(AA125, 'Ballot Data'!$A$3:$T$3, 0))))</f>
        <v>Complete</v>
      </c>
      <c r="AC125" t="str">
        <f>IF(AA125="N/A", "N/A", IF(AB125='Round 6'!$A$10, "Elected", IF(AB125='Round 6'!$A$7, "Excluded", IF('Round 6'!$A$4="Complete", "Complete", "Viable"))))</f>
        <v>Complete</v>
      </c>
      <c r="AD125" s="21" t="str">
        <f>IF('Round 6'!$A$4="Complete", "Complete", IF(AC125="N/A", "N/A", IF(AC125="Viable", "No Transfer", IF(AC125="Excluded", INDEX('Round 6'!$A$12:$M$617, MATCH($A125, 'Round 6'!$A$12:$A$617, 0), 3)))))</f>
        <v>Complete</v>
      </c>
      <c r="AE125" s="10" t="str">
        <f>IF('Round 6'!$A$4="Complete", "Complete", IF(AD125="N/A", "N/A", IF(AD125="No Transfer", AD125, IF(INDEX('Ballot Data'!$1:$1048576, MATCH($A125, 'Ballot Data'!$A:$A, 0), MATCH(AD125, 'Ballot Data'!$A$3:$U$3, 0))="", "Exhausted", INDEX('Ballot Data'!$1:$1048576, MATCH($A125, 'Ballot Data'!$A:$A, 0), MATCH(AD125, 'Ballot Data'!$A$3:$U$3, 0))))))</f>
        <v>Complete</v>
      </c>
      <c r="AF125" s="15" t="str">
        <f t="shared" si="16"/>
        <v>Complete</v>
      </c>
      <c r="AG125" t="str">
        <f>IF(AF125="Complete", AF125, IF(AF125="N/A", "N/A", INDEX('Ballot Data'!$1:$1048576, MATCH($A125, 'Ballot Data'!$A:$A, 0), MATCH(AF125, 'Ballot Data'!$A$3:$T$3, 0))))</f>
        <v>Complete</v>
      </c>
      <c r="AH125" t="str">
        <f>IF(AF125="N/A", "N/A", IF(AG125='Round 7'!$A$10, "Elected", IF(AG125='Round 7'!$A$7, "Excluded", IF('Round 7'!$A$4="Complete", "Complete", "Viable"))))</f>
        <v>Complete</v>
      </c>
      <c r="AI125" s="21" t="str">
        <f>IF('Round 7'!$A$4="Complete", "Complete", IF(AH125="N/A", "N/A", IF(AH125="Viable", "No Transfer", IF(AH125="Excluded", INDEX('Round 7'!$A$12:$M$617, MATCH($A125, 'Round 7'!$A$12:$A$617, 0), 3)))))</f>
        <v>Complete</v>
      </c>
      <c r="AJ125" s="10" t="str">
        <f>IF('Round 7'!$A$4="Complete", "Complete", IF(AI125="N/A", "N/A", IF(AI125="No Transfer", AI125, IF(INDEX('Ballot Data'!$1:$1048576, MATCH($A125, 'Ballot Data'!$A:$A, 0), MATCH(AI125, 'Ballot Data'!$A$3:$U$3, 0))="", "Exhausted", INDEX('Ballot Data'!$1:$1048576, MATCH($A125, 'Ballot Data'!$A:$A, 0), MATCH(AI125, 'Ballot Data'!$A$3:$U$3, 0))))))</f>
        <v>Complete</v>
      </c>
      <c r="AK125" s="15" t="str">
        <f t="shared" si="17"/>
        <v>Complete</v>
      </c>
      <c r="AL125" t="str">
        <f>IF(AK125="Complete", AK125, IF(AK125="N/A", "N/A", INDEX('Ballot Data'!$1:$1048576, MATCH($A125, 'Ballot Data'!$A:$A, 0), MATCH(AK125, 'Ballot Data'!$A$3:$T$3, 0))))</f>
        <v>Complete</v>
      </c>
      <c r="AM125" t="str">
        <f>IF(AK125="N/A", "N/A", IF(AL125='Round 8'!$A$10, "Elected", IF(AL125='Round 8'!$A$7, "Excluded", IF('Round 8'!$A$4="Complete", "Complete", "Viable"))))</f>
        <v>Complete</v>
      </c>
      <c r="AN125" s="21" t="str">
        <f>IF('Round 8'!$A$4="Complete", "Complete", IF(AM125="N/A", "N/A", IF(AM125="Viable", "No Transfer", IF(AM125="Excluded", INDEX('Round 8'!$A$12:$M$617, MATCH($A125, 'Round 8'!$A$12:$A$617, 0), 3)))))</f>
        <v>Complete</v>
      </c>
      <c r="AO125" s="10" t="str">
        <f>IF('Round 8'!$A$4="Complete", "Complete", IF(AN125="N/A", "N/A", IF(AN125="No Transfer", AN125, IF(INDEX('Ballot Data'!$1:$1048576, MATCH($A125, 'Ballot Data'!$A:$A, 0), MATCH(AN125, 'Ballot Data'!$A$3:$U$3, 0))="", "Exhausted", INDEX('Ballot Data'!$1:$1048576, MATCH($A125, 'Ballot Data'!$A:$A, 0), MATCH(AN125, 'Ballot Data'!$A$3:$U$3, 0))))))</f>
        <v>Complete</v>
      </c>
      <c r="AP125" s="15" t="str">
        <f t="shared" si="18"/>
        <v>Complete</v>
      </c>
      <c r="AQ125" t="str">
        <f>IF(AP125="Complete", AP125, IF(AP125="N/A", "N/A", INDEX('Ballot Data'!$1:$1048576, MATCH($A125, 'Ballot Data'!$A:$A, 0), MATCH(AP125, 'Ballot Data'!$A$3:$T$3, 0))))</f>
        <v>Complete</v>
      </c>
      <c r="AR125" t="str">
        <f>IF(AP125="N/A", "N/A", IF(AQ125='Round 9'!$A$10, "Elected", IF(AQ125='Round 9'!$A$7, "Excluded", IF('Round 9'!$A$4="Complete", "Complete", "Viable"))))</f>
        <v>Complete</v>
      </c>
      <c r="AS125" s="21" t="str">
        <f>IF('Round 9'!$A$4="Complete", "Complete", IF(AR125="N/A", "N/A", IF(AR125="Viable", "No Transfer", IF(AR125="Excluded", INDEX('Round 9'!$A$12:$M$617, MATCH($A125, 'Round 9'!$A$12:$A$617, 0), 3)))))</f>
        <v>Complete</v>
      </c>
      <c r="AT125" s="10" t="str">
        <f>IF('Round 9'!$A$4="Complete", "Complete", IF(AS125="N/A", "N/A", IF(AS125="No Transfer", AS125, IF(INDEX('Ballot Data'!$1:$1048576, MATCH($A125, 'Ballot Data'!$A:$A, 0), MATCH(AS125, 'Ballot Data'!$A$3:$U$3, 0))="", "Exhausted", INDEX('Ballot Data'!$1:$1048576, MATCH($A125, 'Ballot Data'!$A:$A, 0), MATCH(AS125, 'Ballot Data'!$A$3:$U$3, 0))))))</f>
        <v>Complete</v>
      </c>
      <c r="AU125" s="15" t="str">
        <f t="shared" si="19"/>
        <v>Complete</v>
      </c>
      <c r="AV125" t="str">
        <f>IF(AU125="Complete", AU125, IF(AU125="N/A", "N/A", INDEX('Ballot Data'!$1:$1048576, MATCH($A125, 'Ballot Data'!$A:$A, 0), MATCH(AU125, 'Ballot Data'!$A$3:$T$3, 0))))</f>
        <v>Complete</v>
      </c>
      <c r="AW125" t="str">
        <f>IF(AU125="N/A", "N/A", IF(AV125='Round 10'!$A$10, "Elected", IF(AV125='Round 10'!$A$7, "Excluded", IF('Round 10'!$A$4="Complete", "Complete", "Viable"))))</f>
        <v>Complete</v>
      </c>
      <c r="AX125" s="21" t="str">
        <f>IF('Round 10'!$A$4="Complete", "Complete", IF(AW125="N/A", "N/A", IF(AW125="Viable", "No Transfer", IF(AW125="Excluded", INDEX('Round 10'!$A$12:$M$617, MATCH($A125, 'Round 10'!$A$12:$A$617, 0), 3)))))</f>
        <v>Complete</v>
      </c>
      <c r="AY125" s="10" t="str">
        <f>IF('Round 10'!$A$4="Complete", "Complete", IF(AX125="N/A", "N/A", IF(AX125="No Transfer", AX125, IF(INDEX('Ballot Data'!$1:$1048576, MATCH($A125, 'Ballot Data'!$A:$A, 0), MATCH(AX125, 'Ballot Data'!$A$3:$U$3, 0))="", "Exhausted", INDEX('Ballot Data'!$1:$1048576, MATCH($A125, 'Ballot Data'!$A:$A, 0), MATCH(AX125, 'Ballot Data'!$A$3:$U$3, 0))))))</f>
        <v>Complete</v>
      </c>
    </row>
    <row r="126" spans="1:51" x14ac:dyDescent="0.25">
      <c r="A126">
        <f>'Ballot Data'!A127</f>
        <v>34</v>
      </c>
      <c r="B126">
        <v>1</v>
      </c>
      <c r="C126" t="str">
        <f>INDEX('Ballot Data'!$1:$1048576, MATCH($A126, 'Ballot Data'!$A:$A, 0), MATCH(B126, 'Ballot Data'!$A$3:$T$3, 0))</f>
        <v>Franklin Civantos</v>
      </c>
      <c r="D126" t="str">
        <f>IF(C126='Round 1'!$A$10, "Elected", IF(C126='Round 1'!$A$7, "Excluded", IF('Round 1'!$A$4="Complete", "Complete", "Viable")))</f>
        <v>Viable</v>
      </c>
      <c r="E126" s="21" t="str">
        <f>IF('Round 1'!$A$4="Complete", "Complete", IF(D126="N/A", "N/A", IF(D126="Viable", "No Transfer", IF(D126="Excluded", INDEX('Round 1'!$A$12:$M$617, MATCH($A126, 'Round 1'!$A$12:$A$617, 0), 3)))))</f>
        <v>No Transfer</v>
      </c>
      <c r="F126" s="10" t="str">
        <f>IF('Round 1'!$A$4="Complete", "Complete", IF(E126="N/A", "N/A", IF(E126="No Transfer", E126, IF(INDEX('Ballot Data'!$1:$1048576, MATCH($A126, 'Ballot Data'!$A:$A, 0), MATCH(E126, 'Ballot Data'!$A$3:$U$3, 0))="", "Exhausted", INDEX('Ballot Data'!$1:$1048576, MATCH($A126, 'Ballot Data'!$A:$A, 0), MATCH(E126, 'Ballot Data'!$A$3:$U$3, 0))))))</f>
        <v>No Transfer</v>
      </c>
      <c r="G126" s="15">
        <f t="shared" si="20"/>
        <v>1</v>
      </c>
      <c r="H126" t="str">
        <f>IF(G126="Complete", G126, IF(G126="N/A", "N/A", INDEX('Ballot Data'!$1:$1048576, MATCH($A126, 'Ballot Data'!$A:$A, 0), MATCH(G126, 'Ballot Data'!$A$3:$T$3, 0))))</f>
        <v>Franklin Civantos</v>
      </c>
      <c r="I126" t="str">
        <f>IF(G126="N/A", "N/A", IF(H126='Round 2'!$A$10, "Elected", IF(H126='Round 2'!$A$7, "Excluded", IF('Round 2'!$A$4="Complete", "Complete", "Viable"))))</f>
        <v>Viable</v>
      </c>
      <c r="J126" s="21" t="str">
        <f>IF('Round 2'!$A$4="Complete", "Complete", IF(I126="N/A", "N/A", IF(I126="Viable", "No Transfer", IF(I126="Excluded", INDEX('Round 2'!$A$12:$M$617, MATCH($A126, 'Round 2'!$A$12:$A$617, 0), 3)))))</f>
        <v>No Transfer</v>
      </c>
      <c r="K126" s="10" t="str">
        <f>IF('Round 2'!$A$4="Complete", "Complete", IF(J126="N/A", "N/A", IF(J126="No Transfer", J126, IF(INDEX('Ballot Data'!$1:$1048576, MATCH($A126, 'Ballot Data'!$A:$A, 0), MATCH(J126, 'Ballot Data'!$A$3:$U$3, 0))="", "Exhausted", INDEX('Ballot Data'!$1:$1048576, MATCH($A126, 'Ballot Data'!$A:$A, 0), MATCH(J126, 'Ballot Data'!$A$3:$U$3, 0))))))</f>
        <v>No Transfer</v>
      </c>
      <c r="L126" s="15">
        <f t="shared" si="21"/>
        <v>1</v>
      </c>
      <c r="M126" t="str">
        <f>IF(L126="Complete", L126, IF(L126="N/A", "N/A", INDEX('Ballot Data'!$1:$1048576, MATCH($A126, 'Ballot Data'!$A:$A, 0), MATCH(L126, 'Ballot Data'!$A$3:$T$3, 0))))</f>
        <v>Franklin Civantos</v>
      </c>
      <c r="N126" t="str">
        <f>IF(L126="N/A", "N/A", IF(M126='Round 3'!$A$10, "Elected", IF(M126='Round 3'!$A$7, "Excluded", IF('Round 3'!$A$4="Complete", "Complete", "Viable"))))</f>
        <v>Elected</v>
      </c>
      <c r="O126" s="21" t="str">
        <f>IF('Round 3'!$A$4="Complete", "Complete", IF(N126="N/A", "N/A", IF(N126="Viable", "No Transfer", IF(N126="Excluded", INDEX('Round 3'!$A$12:$M$617, MATCH($A126, 'Round 3'!$A$12:$A$617, 0), 3)))))</f>
        <v>Complete</v>
      </c>
      <c r="P126" s="10" t="str">
        <f>IF('Round 3'!$A$4="Complete", "Complete", IF(O126="N/A", "N/A", IF(O126="No Transfer", O126, IF(INDEX('Ballot Data'!$1:$1048576, MATCH($A126, 'Ballot Data'!$A:$A, 0), MATCH(O126, 'Ballot Data'!$A$3:$U$3, 0))="", "Exhausted", INDEX('Ballot Data'!$1:$1048576, MATCH($A126, 'Ballot Data'!$A:$A, 0), MATCH(O126, 'Ballot Data'!$A$3:$U$3, 0))))))</f>
        <v>Complete</v>
      </c>
      <c r="Q126" s="15" t="str">
        <f t="shared" si="13"/>
        <v>Complete</v>
      </c>
      <c r="R126" t="str">
        <f>IF(Q126="Complete", Q126, IF(Q126="N/A", "N/A", INDEX('Ballot Data'!$1:$1048576, MATCH($A126, 'Ballot Data'!$A:$A, 0), MATCH(Q126, 'Ballot Data'!$A$3:$T$3, 0))))</f>
        <v>Complete</v>
      </c>
      <c r="S126" t="str">
        <f>IF(Q126="N/A", "N/A", IF(R126='Round 4'!$A$10, "Elected", IF(R126='Round 4'!$A$7, "Excluded", IF('Round 4'!$A$4="Complete", "Complete", "Viable"))))</f>
        <v>Complete</v>
      </c>
      <c r="T126" s="21" t="str">
        <f>IF('Round 4'!$A$4="Complete", "Complete", IF(S126="N/A", "N/A", IF(S126="Viable", "No Transfer", IF(S126="Excluded", INDEX('Round 4'!$A$12:$M$617, MATCH($A126, 'Round 4'!$A$12:$A$617, 0), 3)))))</f>
        <v>Complete</v>
      </c>
      <c r="U126" s="10" t="str">
        <f>IF('Round 4'!$A$4="Complete", "Complete", IF(T126="N/A", "N/A", IF(T126="No Transfer", T126, IF(INDEX('Ballot Data'!$1:$1048576, MATCH($A126, 'Ballot Data'!$A:$A, 0), MATCH(T126, 'Ballot Data'!$A$3:$U$3, 0))="", "Exhausted", INDEX('Ballot Data'!$1:$1048576, MATCH($A126, 'Ballot Data'!$A:$A, 0), MATCH(T126, 'Ballot Data'!$A$3:$U$3, 0))))))</f>
        <v>Complete</v>
      </c>
      <c r="V126" s="15" t="str">
        <f t="shared" si="14"/>
        <v>Complete</v>
      </c>
      <c r="W126" t="str">
        <f>IF(V126="Complete", V126, IF(V126="N/A", "N/A", INDEX('Ballot Data'!$1:$1048576, MATCH($A126, 'Ballot Data'!$A:$A, 0), MATCH(V126, 'Ballot Data'!$A$3:$T$3, 0))))</f>
        <v>Complete</v>
      </c>
      <c r="X126" t="str">
        <f>IF(V126="N/A", "N/A", IF(W126='Round 5'!$A$10, "Elected", IF(W126='Round 5'!$A$7, "Excluded", IF('Round 5'!$A$4="Complete", "Complete", "Viable"))))</f>
        <v>Complete</v>
      </c>
      <c r="Y126" s="21" t="str">
        <f>IF('Round 5'!$A$4="Complete", "Complete", IF(X126="N/A", "N/A", IF(X126="Viable", "No Transfer", IF(X126="Excluded", INDEX('Round 5'!$A$12:$M$617, MATCH($A126, 'Round 5'!$A$12:$A$617, 0), 3)))))</f>
        <v>Complete</v>
      </c>
      <c r="Z126" s="10" t="str">
        <f>IF('Round 5'!$A$4="Complete", "Complete", IF(Y126="N/A", "N/A", IF(Y126="No Transfer", Y126, IF(INDEX('Ballot Data'!$1:$1048576, MATCH($A126, 'Ballot Data'!$A:$A, 0), MATCH(Y126, 'Ballot Data'!$A$3:$U$3, 0))="", "Exhausted", INDEX('Ballot Data'!$1:$1048576, MATCH($A126, 'Ballot Data'!$A:$A, 0), MATCH(Y126, 'Ballot Data'!$A$3:$U$3, 0))))))</f>
        <v>Complete</v>
      </c>
      <c r="AA126" s="15" t="str">
        <f t="shared" si="15"/>
        <v>Complete</v>
      </c>
      <c r="AB126" t="str">
        <f>IF(AA126="Complete", AA126, IF(AA126="N/A", "N/A", INDEX('Ballot Data'!$1:$1048576, MATCH($A126, 'Ballot Data'!$A:$A, 0), MATCH(AA126, 'Ballot Data'!$A$3:$T$3, 0))))</f>
        <v>Complete</v>
      </c>
      <c r="AC126" t="str">
        <f>IF(AA126="N/A", "N/A", IF(AB126='Round 6'!$A$10, "Elected", IF(AB126='Round 6'!$A$7, "Excluded", IF('Round 6'!$A$4="Complete", "Complete", "Viable"))))</f>
        <v>Complete</v>
      </c>
      <c r="AD126" s="21" t="str">
        <f>IF('Round 6'!$A$4="Complete", "Complete", IF(AC126="N/A", "N/A", IF(AC126="Viable", "No Transfer", IF(AC126="Excluded", INDEX('Round 6'!$A$12:$M$617, MATCH($A126, 'Round 6'!$A$12:$A$617, 0), 3)))))</f>
        <v>Complete</v>
      </c>
      <c r="AE126" s="10" t="str">
        <f>IF('Round 6'!$A$4="Complete", "Complete", IF(AD126="N/A", "N/A", IF(AD126="No Transfer", AD126, IF(INDEX('Ballot Data'!$1:$1048576, MATCH($A126, 'Ballot Data'!$A:$A, 0), MATCH(AD126, 'Ballot Data'!$A$3:$U$3, 0))="", "Exhausted", INDEX('Ballot Data'!$1:$1048576, MATCH($A126, 'Ballot Data'!$A:$A, 0), MATCH(AD126, 'Ballot Data'!$A$3:$U$3, 0))))))</f>
        <v>Complete</v>
      </c>
      <c r="AF126" s="15" t="str">
        <f t="shared" si="16"/>
        <v>Complete</v>
      </c>
      <c r="AG126" t="str">
        <f>IF(AF126="Complete", AF126, IF(AF126="N/A", "N/A", INDEX('Ballot Data'!$1:$1048576, MATCH($A126, 'Ballot Data'!$A:$A, 0), MATCH(AF126, 'Ballot Data'!$A$3:$T$3, 0))))</f>
        <v>Complete</v>
      </c>
      <c r="AH126" t="str">
        <f>IF(AF126="N/A", "N/A", IF(AG126='Round 7'!$A$10, "Elected", IF(AG126='Round 7'!$A$7, "Excluded", IF('Round 7'!$A$4="Complete", "Complete", "Viable"))))</f>
        <v>Complete</v>
      </c>
      <c r="AI126" s="21" t="str">
        <f>IF('Round 7'!$A$4="Complete", "Complete", IF(AH126="N/A", "N/A", IF(AH126="Viable", "No Transfer", IF(AH126="Excluded", INDEX('Round 7'!$A$12:$M$617, MATCH($A126, 'Round 7'!$A$12:$A$617, 0), 3)))))</f>
        <v>Complete</v>
      </c>
      <c r="AJ126" s="10" t="str">
        <f>IF('Round 7'!$A$4="Complete", "Complete", IF(AI126="N/A", "N/A", IF(AI126="No Transfer", AI126, IF(INDEX('Ballot Data'!$1:$1048576, MATCH($A126, 'Ballot Data'!$A:$A, 0), MATCH(AI126, 'Ballot Data'!$A$3:$U$3, 0))="", "Exhausted", INDEX('Ballot Data'!$1:$1048576, MATCH($A126, 'Ballot Data'!$A:$A, 0), MATCH(AI126, 'Ballot Data'!$A$3:$U$3, 0))))))</f>
        <v>Complete</v>
      </c>
      <c r="AK126" s="15" t="str">
        <f t="shared" si="17"/>
        <v>Complete</v>
      </c>
      <c r="AL126" t="str">
        <f>IF(AK126="Complete", AK126, IF(AK126="N/A", "N/A", INDEX('Ballot Data'!$1:$1048576, MATCH($A126, 'Ballot Data'!$A:$A, 0), MATCH(AK126, 'Ballot Data'!$A$3:$T$3, 0))))</f>
        <v>Complete</v>
      </c>
      <c r="AM126" t="str">
        <f>IF(AK126="N/A", "N/A", IF(AL126='Round 8'!$A$10, "Elected", IF(AL126='Round 8'!$A$7, "Excluded", IF('Round 8'!$A$4="Complete", "Complete", "Viable"))))</f>
        <v>Complete</v>
      </c>
      <c r="AN126" s="21" t="str">
        <f>IF('Round 8'!$A$4="Complete", "Complete", IF(AM126="N/A", "N/A", IF(AM126="Viable", "No Transfer", IF(AM126="Excluded", INDEX('Round 8'!$A$12:$M$617, MATCH($A126, 'Round 8'!$A$12:$A$617, 0), 3)))))</f>
        <v>Complete</v>
      </c>
      <c r="AO126" s="10" t="str">
        <f>IF('Round 8'!$A$4="Complete", "Complete", IF(AN126="N/A", "N/A", IF(AN126="No Transfer", AN126, IF(INDEX('Ballot Data'!$1:$1048576, MATCH($A126, 'Ballot Data'!$A:$A, 0), MATCH(AN126, 'Ballot Data'!$A$3:$U$3, 0))="", "Exhausted", INDEX('Ballot Data'!$1:$1048576, MATCH($A126, 'Ballot Data'!$A:$A, 0), MATCH(AN126, 'Ballot Data'!$A$3:$U$3, 0))))))</f>
        <v>Complete</v>
      </c>
      <c r="AP126" s="15" t="str">
        <f t="shared" si="18"/>
        <v>Complete</v>
      </c>
      <c r="AQ126" t="str">
        <f>IF(AP126="Complete", AP126, IF(AP126="N/A", "N/A", INDEX('Ballot Data'!$1:$1048576, MATCH($A126, 'Ballot Data'!$A:$A, 0), MATCH(AP126, 'Ballot Data'!$A$3:$T$3, 0))))</f>
        <v>Complete</v>
      </c>
      <c r="AR126" t="str">
        <f>IF(AP126="N/A", "N/A", IF(AQ126='Round 9'!$A$10, "Elected", IF(AQ126='Round 9'!$A$7, "Excluded", IF('Round 9'!$A$4="Complete", "Complete", "Viable"))))</f>
        <v>Complete</v>
      </c>
      <c r="AS126" s="21" t="str">
        <f>IF('Round 9'!$A$4="Complete", "Complete", IF(AR126="N/A", "N/A", IF(AR126="Viable", "No Transfer", IF(AR126="Excluded", INDEX('Round 9'!$A$12:$M$617, MATCH($A126, 'Round 9'!$A$12:$A$617, 0), 3)))))</f>
        <v>Complete</v>
      </c>
      <c r="AT126" s="10" t="str">
        <f>IF('Round 9'!$A$4="Complete", "Complete", IF(AS126="N/A", "N/A", IF(AS126="No Transfer", AS126, IF(INDEX('Ballot Data'!$1:$1048576, MATCH($A126, 'Ballot Data'!$A:$A, 0), MATCH(AS126, 'Ballot Data'!$A$3:$U$3, 0))="", "Exhausted", INDEX('Ballot Data'!$1:$1048576, MATCH($A126, 'Ballot Data'!$A:$A, 0), MATCH(AS126, 'Ballot Data'!$A$3:$U$3, 0))))))</f>
        <v>Complete</v>
      </c>
      <c r="AU126" s="15" t="str">
        <f t="shared" si="19"/>
        <v>Complete</v>
      </c>
      <c r="AV126" t="str">
        <f>IF(AU126="Complete", AU126, IF(AU126="N/A", "N/A", INDEX('Ballot Data'!$1:$1048576, MATCH($A126, 'Ballot Data'!$A:$A, 0), MATCH(AU126, 'Ballot Data'!$A$3:$T$3, 0))))</f>
        <v>Complete</v>
      </c>
      <c r="AW126" t="str">
        <f>IF(AU126="N/A", "N/A", IF(AV126='Round 10'!$A$10, "Elected", IF(AV126='Round 10'!$A$7, "Excluded", IF('Round 10'!$A$4="Complete", "Complete", "Viable"))))</f>
        <v>Complete</v>
      </c>
      <c r="AX126" s="21" t="str">
        <f>IF('Round 10'!$A$4="Complete", "Complete", IF(AW126="N/A", "N/A", IF(AW126="Viable", "No Transfer", IF(AW126="Excluded", INDEX('Round 10'!$A$12:$M$617, MATCH($A126, 'Round 10'!$A$12:$A$617, 0), 3)))))</f>
        <v>Complete</v>
      </c>
      <c r="AY126" s="10" t="str">
        <f>IF('Round 10'!$A$4="Complete", "Complete", IF(AX126="N/A", "N/A", IF(AX126="No Transfer", AX126, IF(INDEX('Ballot Data'!$1:$1048576, MATCH($A126, 'Ballot Data'!$A:$A, 0), MATCH(AX126, 'Ballot Data'!$A$3:$U$3, 0))="", "Exhausted", INDEX('Ballot Data'!$1:$1048576, MATCH($A126, 'Ballot Data'!$A:$A, 0), MATCH(AX126, 'Ballot Data'!$A$3:$U$3, 0))))))</f>
        <v>Complete</v>
      </c>
    </row>
    <row r="127" spans="1:51" x14ac:dyDescent="0.25">
      <c r="A127">
        <f>'Ballot Data'!A128</f>
        <v>264</v>
      </c>
      <c r="B127">
        <v>1</v>
      </c>
      <c r="C127" t="str">
        <f>INDEX('Ballot Data'!$1:$1048576, MATCH($A127, 'Ballot Data'!$A:$A, 0), MATCH(B127, 'Ballot Data'!$A$3:$T$3, 0))</f>
        <v>Franklin Civantos</v>
      </c>
      <c r="D127" t="str">
        <f>IF(C127='Round 1'!$A$10, "Elected", IF(C127='Round 1'!$A$7, "Excluded", IF('Round 1'!$A$4="Complete", "Complete", "Viable")))</f>
        <v>Viable</v>
      </c>
      <c r="E127" s="21" t="str">
        <f>IF('Round 1'!$A$4="Complete", "Complete", IF(D127="N/A", "N/A", IF(D127="Viable", "No Transfer", IF(D127="Excluded", INDEX('Round 1'!$A$12:$M$617, MATCH($A127, 'Round 1'!$A$12:$A$617, 0), 3)))))</f>
        <v>No Transfer</v>
      </c>
      <c r="F127" s="10" t="str">
        <f>IF('Round 1'!$A$4="Complete", "Complete", IF(E127="N/A", "N/A", IF(E127="No Transfer", E127, IF(INDEX('Ballot Data'!$1:$1048576, MATCH($A127, 'Ballot Data'!$A:$A, 0), MATCH(E127, 'Ballot Data'!$A$3:$U$3, 0))="", "Exhausted", INDEX('Ballot Data'!$1:$1048576, MATCH($A127, 'Ballot Data'!$A:$A, 0), MATCH(E127, 'Ballot Data'!$A$3:$U$3, 0))))))</f>
        <v>No Transfer</v>
      </c>
      <c r="G127" s="15">
        <f t="shared" si="20"/>
        <v>1</v>
      </c>
      <c r="H127" t="str">
        <f>IF(G127="Complete", G127, IF(G127="N/A", "N/A", INDEX('Ballot Data'!$1:$1048576, MATCH($A127, 'Ballot Data'!$A:$A, 0), MATCH(G127, 'Ballot Data'!$A$3:$T$3, 0))))</f>
        <v>Franklin Civantos</v>
      </c>
      <c r="I127" t="str">
        <f>IF(G127="N/A", "N/A", IF(H127='Round 2'!$A$10, "Elected", IF(H127='Round 2'!$A$7, "Excluded", IF('Round 2'!$A$4="Complete", "Complete", "Viable"))))</f>
        <v>Viable</v>
      </c>
      <c r="J127" s="21" t="str">
        <f>IF('Round 2'!$A$4="Complete", "Complete", IF(I127="N/A", "N/A", IF(I127="Viable", "No Transfer", IF(I127="Excluded", INDEX('Round 2'!$A$12:$M$617, MATCH($A127, 'Round 2'!$A$12:$A$617, 0), 3)))))</f>
        <v>No Transfer</v>
      </c>
      <c r="K127" s="10" t="str">
        <f>IF('Round 2'!$A$4="Complete", "Complete", IF(J127="N/A", "N/A", IF(J127="No Transfer", J127, IF(INDEX('Ballot Data'!$1:$1048576, MATCH($A127, 'Ballot Data'!$A:$A, 0), MATCH(J127, 'Ballot Data'!$A$3:$U$3, 0))="", "Exhausted", INDEX('Ballot Data'!$1:$1048576, MATCH($A127, 'Ballot Data'!$A:$A, 0), MATCH(J127, 'Ballot Data'!$A$3:$U$3, 0))))))</f>
        <v>No Transfer</v>
      </c>
      <c r="L127" s="15">
        <f t="shared" si="21"/>
        <v>1</v>
      </c>
      <c r="M127" t="str">
        <f>IF(L127="Complete", L127, IF(L127="N/A", "N/A", INDEX('Ballot Data'!$1:$1048576, MATCH($A127, 'Ballot Data'!$A:$A, 0), MATCH(L127, 'Ballot Data'!$A$3:$T$3, 0))))</f>
        <v>Franklin Civantos</v>
      </c>
      <c r="N127" t="str">
        <f>IF(L127="N/A", "N/A", IF(M127='Round 3'!$A$10, "Elected", IF(M127='Round 3'!$A$7, "Excluded", IF('Round 3'!$A$4="Complete", "Complete", "Viable"))))</f>
        <v>Elected</v>
      </c>
      <c r="O127" s="21" t="str">
        <f>IF('Round 3'!$A$4="Complete", "Complete", IF(N127="N/A", "N/A", IF(N127="Viable", "No Transfer", IF(N127="Excluded", INDEX('Round 3'!$A$12:$M$617, MATCH($A127, 'Round 3'!$A$12:$A$617, 0), 3)))))</f>
        <v>Complete</v>
      </c>
      <c r="P127" s="10" t="str">
        <f>IF('Round 3'!$A$4="Complete", "Complete", IF(O127="N/A", "N/A", IF(O127="No Transfer", O127, IF(INDEX('Ballot Data'!$1:$1048576, MATCH($A127, 'Ballot Data'!$A:$A, 0), MATCH(O127, 'Ballot Data'!$A$3:$U$3, 0))="", "Exhausted", INDEX('Ballot Data'!$1:$1048576, MATCH($A127, 'Ballot Data'!$A:$A, 0), MATCH(O127, 'Ballot Data'!$A$3:$U$3, 0))))))</f>
        <v>Complete</v>
      </c>
      <c r="Q127" s="15" t="str">
        <f t="shared" si="13"/>
        <v>Complete</v>
      </c>
      <c r="R127" t="str">
        <f>IF(Q127="Complete", Q127, IF(Q127="N/A", "N/A", INDEX('Ballot Data'!$1:$1048576, MATCH($A127, 'Ballot Data'!$A:$A, 0), MATCH(Q127, 'Ballot Data'!$A$3:$T$3, 0))))</f>
        <v>Complete</v>
      </c>
      <c r="S127" t="str">
        <f>IF(Q127="N/A", "N/A", IF(R127='Round 4'!$A$10, "Elected", IF(R127='Round 4'!$A$7, "Excluded", IF('Round 4'!$A$4="Complete", "Complete", "Viable"))))</f>
        <v>Complete</v>
      </c>
      <c r="T127" s="21" t="str">
        <f>IF('Round 4'!$A$4="Complete", "Complete", IF(S127="N/A", "N/A", IF(S127="Viable", "No Transfer", IF(S127="Excluded", INDEX('Round 4'!$A$12:$M$617, MATCH($A127, 'Round 4'!$A$12:$A$617, 0), 3)))))</f>
        <v>Complete</v>
      </c>
      <c r="U127" s="10" t="str">
        <f>IF('Round 4'!$A$4="Complete", "Complete", IF(T127="N/A", "N/A", IF(T127="No Transfer", T127, IF(INDEX('Ballot Data'!$1:$1048576, MATCH($A127, 'Ballot Data'!$A:$A, 0), MATCH(T127, 'Ballot Data'!$A$3:$U$3, 0))="", "Exhausted", INDEX('Ballot Data'!$1:$1048576, MATCH($A127, 'Ballot Data'!$A:$A, 0), MATCH(T127, 'Ballot Data'!$A$3:$U$3, 0))))))</f>
        <v>Complete</v>
      </c>
      <c r="V127" s="15" t="str">
        <f t="shared" si="14"/>
        <v>Complete</v>
      </c>
      <c r="W127" t="str">
        <f>IF(V127="Complete", V127, IF(V127="N/A", "N/A", INDEX('Ballot Data'!$1:$1048576, MATCH($A127, 'Ballot Data'!$A:$A, 0), MATCH(V127, 'Ballot Data'!$A$3:$T$3, 0))))</f>
        <v>Complete</v>
      </c>
      <c r="X127" t="str">
        <f>IF(V127="N/A", "N/A", IF(W127='Round 5'!$A$10, "Elected", IF(W127='Round 5'!$A$7, "Excluded", IF('Round 5'!$A$4="Complete", "Complete", "Viable"))))</f>
        <v>Complete</v>
      </c>
      <c r="Y127" s="21" t="str">
        <f>IF('Round 5'!$A$4="Complete", "Complete", IF(X127="N/A", "N/A", IF(X127="Viable", "No Transfer", IF(X127="Excluded", INDEX('Round 5'!$A$12:$M$617, MATCH($A127, 'Round 5'!$A$12:$A$617, 0), 3)))))</f>
        <v>Complete</v>
      </c>
      <c r="Z127" s="10" t="str">
        <f>IF('Round 5'!$A$4="Complete", "Complete", IF(Y127="N/A", "N/A", IF(Y127="No Transfer", Y127, IF(INDEX('Ballot Data'!$1:$1048576, MATCH($A127, 'Ballot Data'!$A:$A, 0), MATCH(Y127, 'Ballot Data'!$A$3:$U$3, 0))="", "Exhausted", INDEX('Ballot Data'!$1:$1048576, MATCH($A127, 'Ballot Data'!$A:$A, 0), MATCH(Y127, 'Ballot Data'!$A$3:$U$3, 0))))))</f>
        <v>Complete</v>
      </c>
      <c r="AA127" s="15" t="str">
        <f t="shared" si="15"/>
        <v>Complete</v>
      </c>
      <c r="AB127" t="str">
        <f>IF(AA127="Complete", AA127, IF(AA127="N/A", "N/A", INDEX('Ballot Data'!$1:$1048576, MATCH($A127, 'Ballot Data'!$A:$A, 0), MATCH(AA127, 'Ballot Data'!$A$3:$T$3, 0))))</f>
        <v>Complete</v>
      </c>
      <c r="AC127" t="str">
        <f>IF(AA127="N/A", "N/A", IF(AB127='Round 6'!$A$10, "Elected", IF(AB127='Round 6'!$A$7, "Excluded", IF('Round 6'!$A$4="Complete", "Complete", "Viable"))))</f>
        <v>Complete</v>
      </c>
      <c r="AD127" s="21" t="str">
        <f>IF('Round 6'!$A$4="Complete", "Complete", IF(AC127="N/A", "N/A", IF(AC127="Viable", "No Transfer", IF(AC127="Excluded", INDEX('Round 6'!$A$12:$M$617, MATCH($A127, 'Round 6'!$A$12:$A$617, 0), 3)))))</f>
        <v>Complete</v>
      </c>
      <c r="AE127" s="10" t="str">
        <f>IF('Round 6'!$A$4="Complete", "Complete", IF(AD127="N/A", "N/A", IF(AD127="No Transfer", AD127, IF(INDEX('Ballot Data'!$1:$1048576, MATCH($A127, 'Ballot Data'!$A:$A, 0), MATCH(AD127, 'Ballot Data'!$A$3:$U$3, 0))="", "Exhausted", INDEX('Ballot Data'!$1:$1048576, MATCH($A127, 'Ballot Data'!$A:$A, 0), MATCH(AD127, 'Ballot Data'!$A$3:$U$3, 0))))))</f>
        <v>Complete</v>
      </c>
      <c r="AF127" s="15" t="str">
        <f t="shared" si="16"/>
        <v>Complete</v>
      </c>
      <c r="AG127" t="str">
        <f>IF(AF127="Complete", AF127, IF(AF127="N/A", "N/A", INDEX('Ballot Data'!$1:$1048576, MATCH($A127, 'Ballot Data'!$A:$A, 0), MATCH(AF127, 'Ballot Data'!$A$3:$T$3, 0))))</f>
        <v>Complete</v>
      </c>
      <c r="AH127" t="str">
        <f>IF(AF127="N/A", "N/A", IF(AG127='Round 7'!$A$10, "Elected", IF(AG127='Round 7'!$A$7, "Excluded", IF('Round 7'!$A$4="Complete", "Complete", "Viable"))))</f>
        <v>Complete</v>
      </c>
      <c r="AI127" s="21" t="str">
        <f>IF('Round 7'!$A$4="Complete", "Complete", IF(AH127="N/A", "N/A", IF(AH127="Viable", "No Transfer", IF(AH127="Excluded", INDEX('Round 7'!$A$12:$M$617, MATCH($A127, 'Round 7'!$A$12:$A$617, 0), 3)))))</f>
        <v>Complete</v>
      </c>
      <c r="AJ127" s="10" t="str">
        <f>IF('Round 7'!$A$4="Complete", "Complete", IF(AI127="N/A", "N/A", IF(AI127="No Transfer", AI127, IF(INDEX('Ballot Data'!$1:$1048576, MATCH($A127, 'Ballot Data'!$A:$A, 0), MATCH(AI127, 'Ballot Data'!$A$3:$U$3, 0))="", "Exhausted", INDEX('Ballot Data'!$1:$1048576, MATCH($A127, 'Ballot Data'!$A:$A, 0), MATCH(AI127, 'Ballot Data'!$A$3:$U$3, 0))))))</f>
        <v>Complete</v>
      </c>
      <c r="AK127" s="15" t="str">
        <f t="shared" si="17"/>
        <v>Complete</v>
      </c>
      <c r="AL127" t="str">
        <f>IF(AK127="Complete", AK127, IF(AK127="N/A", "N/A", INDEX('Ballot Data'!$1:$1048576, MATCH($A127, 'Ballot Data'!$A:$A, 0), MATCH(AK127, 'Ballot Data'!$A$3:$T$3, 0))))</f>
        <v>Complete</v>
      </c>
      <c r="AM127" t="str">
        <f>IF(AK127="N/A", "N/A", IF(AL127='Round 8'!$A$10, "Elected", IF(AL127='Round 8'!$A$7, "Excluded", IF('Round 8'!$A$4="Complete", "Complete", "Viable"))))</f>
        <v>Complete</v>
      </c>
      <c r="AN127" s="21" t="str">
        <f>IF('Round 8'!$A$4="Complete", "Complete", IF(AM127="N/A", "N/A", IF(AM127="Viable", "No Transfer", IF(AM127="Excluded", INDEX('Round 8'!$A$12:$M$617, MATCH($A127, 'Round 8'!$A$12:$A$617, 0), 3)))))</f>
        <v>Complete</v>
      </c>
      <c r="AO127" s="10" t="str">
        <f>IF('Round 8'!$A$4="Complete", "Complete", IF(AN127="N/A", "N/A", IF(AN127="No Transfer", AN127, IF(INDEX('Ballot Data'!$1:$1048576, MATCH($A127, 'Ballot Data'!$A:$A, 0), MATCH(AN127, 'Ballot Data'!$A$3:$U$3, 0))="", "Exhausted", INDEX('Ballot Data'!$1:$1048576, MATCH($A127, 'Ballot Data'!$A:$A, 0), MATCH(AN127, 'Ballot Data'!$A$3:$U$3, 0))))))</f>
        <v>Complete</v>
      </c>
      <c r="AP127" s="15" t="str">
        <f t="shared" si="18"/>
        <v>Complete</v>
      </c>
      <c r="AQ127" t="str">
        <f>IF(AP127="Complete", AP127, IF(AP127="N/A", "N/A", INDEX('Ballot Data'!$1:$1048576, MATCH($A127, 'Ballot Data'!$A:$A, 0), MATCH(AP127, 'Ballot Data'!$A$3:$T$3, 0))))</f>
        <v>Complete</v>
      </c>
      <c r="AR127" t="str">
        <f>IF(AP127="N/A", "N/A", IF(AQ127='Round 9'!$A$10, "Elected", IF(AQ127='Round 9'!$A$7, "Excluded", IF('Round 9'!$A$4="Complete", "Complete", "Viable"))))</f>
        <v>Complete</v>
      </c>
      <c r="AS127" s="21" t="str">
        <f>IF('Round 9'!$A$4="Complete", "Complete", IF(AR127="N/A", "N/A", IF(AR127="Viable", "No Transfer", IF(AR127="Excluded", INDEX('Round 9'!$A$12:$M$617, MATCH($A127, 'Round 9'!$A$12:$A$617, 0), 3)))))</f>
        <v>Complete</v>
      </c>
      <c r="AT127" s="10" t="str">
        <f>IF('Round 9'!$A$4="Complete", "Complete", IF(AS127="N/A", "N/A", IF(AS127="No Transfer", AS127, IF(INDEX('Ballot Data'!$1:$1048576, MATCH($A127, 'Ballot Data'!$A:$A, 0), MATCH(AS127, 'Ballot Data'!$A$3:$U$3, 0))="", "Exhausted", INDEX('Ballot Data'!$1:$1048576, MATCH($A127, 'Ballot Data'!$A:$A, 0), MATCH(AS127, 'Ballot Data'!$A$3:$U$3, 0))))))</f>
        <v>Complete</v>
      </c>
      <c r="AU127" s="15" t="str">
        <f t="shared" si="19"/>
        <v>Complete</v>
      </c>
      <c r="AV127" t="str">
        <f>IF(AU127="Complete", AU127, IF(AU127="N/A", "N/A", INDEX('Ballot Data'!$1:$1048576, MATCH($A127, 'Ballot Data'!$A:$A, 0), MATCH(AU127, 'Ballot Data'!$A$3:$T$3, 0))))</f>
        <v>Complete</v>
      </c>
      <c r="AW127" t="str">
        <f>IF(AU127="N/A", "N/A", IF(AV127='Round 10'!$A$10, "Elected", IF(AV127='Round 10'!$A$7, "Excluded", IF('Round 10'!$A$4="Complete", "Complete", "Viable"))))</f>
        <v>Complete</v>
      </c>
      <c r="AX127" s="21" t="str">
        <f>IF('Round 10'!$A$4="Complete", "Complete", IF(AW127="N/A", "N/A", IF(AW127="Viable", "No Transfer", IF(AW127="Excluded", INDEX('Round 10'!$A$12:$M$617, MATCH($A127, 'Round 10'!$A$12:$A$617, 0), 3)))))</f>
        <v>Complete</v>
      </c>
      <c r="AY127" s="10" t="str">
        <f>IF('Round 10'!$A$4="Complete", "Complete", IF(AX127="N/A", "N/A", IF(AX127="No Transfer", AX127, IF(INDEX('Ballot Data'!$1:$1048576, MATCH($A127, 'Ballot Data'!$A:$A, 0), MATCH(AX127, 'Ballot Data'!$A$3:$U$3, 0))="", "Exhausted", INDEX('Ballot Data'!$1:$1048576, MATCH($A127, 'Ballot Data'!$A:$A, 0), MATCH(AX127, 'Ballot Data'!$A$3:$U$3, 0))))))</f>
        <v>Complete</v>
      </c>
    </row>
    <row r="128" spans="1:51" x14ac:dyDescent="0.25">
      <c r="A128">
        <f>'Ballot Data'!A129</f>
        <v>175</v>
      </c>
      <c r="B128">
        <v>1</v>
      </c>
      <c r="C128" t="str">
        <f>INDEX('Ballot Data'!$1:$1048576, MATCH($A128, 'Ballot Data'!$A:$A, 0), MATCH(B128, 'Ballot Data'!$A$3:$T$3, 0))</f>
        <v>Will Danon</v>
      </c>
      <c r="D128" t="str">
        <f>IF(C128='Round 1'!$A$10, "Elected", IF(C128='Round 1'!$A$7, "Excluded", IF('Round 1'!$A$4="Complete", "Complete", "Viable")))</f>
        <v>Viable</v>
      </c>
      <c r="E128" s="21" t="str">
        <f>IF('Round 1'!$A$4="Complete", "Complete", IF(D128="N/A", "N/A", IF(D128="Viable", "No Transfer", IF(D128="Excluded", INDEX('Round 1'!$A$12:$M$617, MATCH($A128, 'Round 1'!$A$12:$A$617, 0), 3)))))</f>
        <v>No Transfer</v>
      </c>
      <c r="F128" s="10" t="str">
        <f>IF('Round 1'!$A$4="Complete", "Complete", IF(E128="N/A", "N/A", IF(E128="No Transfer", E128, IF(INDEX('Ballot Data'!$1:$1048576, MATCH($A128, 'Ballot Data'!$A:$A, 0), MATCH(E128, 'Ballot Data'!$A$3:$U$3, 0))="", "Exhausted", INDEX('Ballot Data'!$1:$1048576, MATCH($A128, 'Ballot Data'!$A:$A, 0), MATCH(E128, 'Ballot Data'!$A$3:$U$3, 0))))))</f>
        <v>No Transfer</v>
      </c>
      <c r="G128" s="15">
        <f t="shared" si="20"/>
        <v>1</v>
      </c>
      <c r="H128" t="str">
        <f>IF(G128="Complete", G128, IF(G128="N/A", "N/A", INDEX('Ballot Data'!$1:$1048576, MATCH($A128, 'Ballot Data'!$A:$A, 0), MATCH(G128, 'Ballot Data'!$A$3:$T$3, 0))))</f>
        <v>Will Danon</v>
      </c>
      <c r="I128" t="str">
        <f>IF(G128="N/A", "N/A", IF(H128='Round 2'!$A$10, "Elected", IF(H128='Round 2'!$A$7, "Excluded", IF('Round 2'!$A$4="Complete", "Complete", "Viable"))))</f>
        <v>Viable</v>
      </c>
      <c r="J128" s="21" t="str">
        <f>IF('Round 2'!$A$4="Complete", "Complete", IF(I128="N/A", "N/A", IF(I128="Viable", "No Transfer", IF(I128="Excluded", INDEX('Round 2'!$A$12:$M$617, MATCH($A128, 'Round 2'!$A$12:$A$617, 0), 3)))))</f>
        <v>No Transfer</v>
      </c>
      <c r="K128" s="10" t="str">
        <f>IF('Round 2'!$A$4="Complete", "Complete", IF(J128="N/A", "N/A", IF(J128="No Transfer", J128, IF(INDEX('Ballot Data'!$1:$1048576, MATCH($A128, 'Ballot Data'!$A:$A, 0), MATCH(J128, 'Ballot Data'!$A$3:$U$3, 0))="", "Exhausted", INDEX('Ballot Data'!$1:$1048576, MATCH($A128, 'Ballot Data'!$A:$A, 0), MATCH(J128, 'Ballot Data'!$A$3:$U$3, 0))))))</f>
        <v>No Transfer</v>
      </c>
      <c r="L128" s="15">
        <f t="shared" si="21"/>
        <v>1</v>
      </c>
      <c r="M128" t="str">
        <f>IF(L128="Complete", L128, IF(L128="N/A", "N/A", INDEX('Ballot Data'!$1:$1048576, MATCH($A128, 'Ballot Data'!$A:$A, 0), MATCH(L128, 'Ballot Data'!$A$3:$T$3, 0))))</f>
        <v>Will Danon</v>
      </c>
      <c r="N128" t="str">
        <f>IF(L128="N/A", "N/A", IF(M128='Round 3'!$A$10, "Elected", IF(M128='Round 3'!$A$7, "Excluded", IF('Round 3'!$A$4="Complete", "Complete", "Viable"))))</f>
        <v>Complete</v>
      </c>
      <c r="O128" s="21" t="str">
        <f>IF('Round 3'!$A$4="Complete", "Complete", IF(N128="N/A", "N/A", IF(N128="Viable", "No Transfer", IF(N128="Excluded", INDEX('Round 3'!$A$12:$M$617, MATCH($A128, 'Round 3'!$A$12:$A$617, 0), 3)))))</f>
        <v>Complete</v>
      </c>
      <c r="P128" s="10" t="str">
        <f>IF('Round 3'!$A$4="Complete", "Complete", IF(O128="N/A", "N/A", IF(O128="No Transfer", O128, IF(INDEX('Ballot Data'!$1:$1048576, MATCH($A128, 'Ballot Data'!$A:$A, 0), MATCH(O128, 'Ballot Data'!$A$3:$U$3, 0))="", "Exhausted", INDEX('Ballot Data'!$1:$1048576, MATCH($A128, 'Ballot Data'!$A:$A, 0), MATCH(O128, 'Ballot Data'!$A$3:$U$3, 0))))))</f>
        <v>Complete</v>
      </c>
      <c r="Q128" s="15" t="str">
        <f t="shared" si="13"/>
        <v>Complete</v>
      </c>
      <c r="R128" t="str">
        <f>IF(Q128="Complete", Q128, IF(Q128="N/A", "N/A", INDEX('Ballot Data'!$1:$1048576, MATCH($A128, 'Ballot Data'!$A:$A, 0), MATCH(Q128, 'Ballot Data'!$A$3:$T$3, 0))))</f>
        <v>Complete</v>
      </c>
      <c r="S128" t="str">
        <f>IF(Q128="N/A", "N/A", IF(R128='Round 4'!$A$10, "Elected", IF(R128='Round 4'!$A$7, "Excluded", IF('Round 4'!$A$4="Complete", "Complete", "Viable"))))</f>
        <v>Complete</v>
      </c>
      <c r="T128" s="21" t="str">
        <f>IF('Round 4'!$A$4="Complete", "Complete", IF(S128="N/A", "N/A", IF(S128="Viable", "No Transfer", IF(S128="Excluded", INDEX('Round 4'!$A$12:$M$617, MATCH($A128, 'Round 4'!$A$12:$A$617, 0), 3)))))</f>
        <v>Complete</v>
      </c>
      <c r="U128" s="10" t="str">
        <f>IF('Round 4'!$A$4="Complete", "Complete", IF(T128="N/A", "N/A", IF(T128="No Transfer", T128, IF(INDEX('Ballot Data'!$1:$1048576, MATCH($A128, 'Ballot Data'!$A:$A, 0), MATCH(T128, 'Ballot Data'!$A$3:$U$3, 0))="", "Exhausted", INDEX('Ballot Data'!$1:$1048576, MATCH($A128, 'Ballot Data'!$A:$A, 0), MATCH(T128, 'Ballot Data'!$A$3:$U$3, 0))))))</f>
        <v>Complete</v>
      </c>
      <c r="V128" s="15" t="str">
        <f t="shared" si="14"/>
        <v>Complete</v>
      </c>
      <c r="W128" t="str">
        <f>IF(V128="Complete", V128, IF(V128="N/A", "N/A", INDEX('Ballot Data'!$1:$1048576, MATCH($A128, 'Ballot Data'!$A:$A, 0), MATCH(V128, 'Ballot Data'!$A$3:$T$3, 0))))</f>
        <v>Complete</v>
      </c>
      <c r="X128" t="str">
        <f>IF(V128="N/A", "N/A", IF(W128='Round 5'!$A$10, "Elected", IF(W128='Round 5'!$A$7, "Excluded", IF('Round 5'!$A$4="Complete", "Complete", "Viable"))))</f>
        <v>Complete</v>
      </c>
      <c r="Y128" s="21" t="str">
        <f>IF('Round 5'!$A$4="Complete", "Complete", IF(X128="N/A", "N/A", IF(X128="Viable", "No Transfer", IF(X128="Excluded", INDEX('Round 5'!$A$12:$M$617, MATCH($A128, 'Round 5'!$A$12:$A$617, 0), 3)))))</f>
        <v>Complete</v>
      </c>
      <c r="Z128" s="10" t="str">
        <f>IF('Round 5'!$A$4="Complete", "Complete", IF(Y128="N/A", "N/A", IF(Y128="No Transfer", Y128, IF(INDEX('Ballot Data'!$1:$1048576, MATCH($A128, 'Ballot Data'!$A:$A, 0), MATCH(Y128, 'Ballot Data'!$A$3:$U$3, 0))="", "Exhausted", INDEX('Ballot Data'!$1:$1048576, MATCH($A128, 'Ballot Data'!$A:$A, 0), MATCH(Y128, 'Ballot Data'!$A$3:$U$3, 0))))))</f>
        <v>Complete</v>
      </c>
      <c r="AA128" s="15" t="str">
        <f t="shared" si="15"/>
        <v>Complete</v>
      </c>
      <c r="AB128" t="str">
        <f>IF(AA128="Complete", AA128, IF(AA128="N/A", "N/A", INDEX('Ballot Data'!$1:$1048576, MATCH($A128, 'Ballot Data'!$A:$A, 0), MATCH(AA128, 'Ballot Data'!$A$3:$T$3, 0))))</f>
        <v>Complete</v>
      </c>
      <c r="AC128" t="str">
        <f>IF(AA128="N/A", "N/A", IF(AB128='Round 6'!$A$10, "Elected", IF(AB128='Round 6'!$A$7, "Excluded", IF('Round 6'!$A$4="Complete", "Complete", "Viable"))))</f>
        <v>Complete</v>
      </c>
      <c r="AD128" s="21" t="str">
        <f>IF('Round 6'!$A$4="Complete", "Complete", IF(AC128="N/A", "N/A", IF(AC128="Viable", "No Transfer", IF(AC128="Excluded", INDEX('Round 6'!$A$12:$M$617, MATCH($A128, 'Round 6'!$A$12:$A$617, 0), 3)))))</f>
        <v>Complete</v>
      </c>
      <c r="AE128" s="10" t="str">
        <f>IF('Round 6'!$A$4="Complete", "Complete", IF(AD128="N/A", "N/A", IF(AD128="No Transfer", AD128, IF(INDEX('Ballot Data'!$1:$1048576, MATCH($A128, 'Ballot Data'!$A:$A, 0), MATCH(AD128, 'Ballot Data'!$A$3:$U$3, 0))="", "Exhausted", INDEX('Ballot Data'!$1:$1048576, MATCH($A128, 'Ballot Data'!$A:$A, 0), MATCH(AD128, 'Ballot Data'!$A$3:$U$3, 0))))))</f>
        <v>Complete</v>
      </c>
      <c r="AF128" s="15" t="str">
        <f t="shared" si="16"/>
        <v>Complete</v>
      </c>
      <c r="AG128" t="str">
        <f>IF(AF128="Complete", AF128, IF(AF128="N/A", "N/A", INDEX('Ballot Data'!$1:$1048576, MATCH($A128, 'Ballot Data'!$A:$A, 0), MATCH(AF128, 'Ballot Data'!$A$3:$T$3, 0))))</f>
        <v>Complete</v>
      </c>
      <c r="AH128" t="str">
        <f>IF(AF128="N/A", "N/A", IF(AG128='Round 7'!$A$10, "Elected", IF(AG128='Round 7'!$A$7, "Excluded", IF('Round 7'!$A$4="Complete", "Complete", "Viable"))))</f>
        <v>Complete</v>
      </c>
      <c r="AI128" s="21" t="str">
        <f>IF('Round 7'!$A$4="Complete", "Complete", IF(AH128="N/A", "N/A", IF(AH128="Viable", "No Transfer", IF(AH128="Excluded", INDEX('Round 7'!$A$12:$M$617, MATCH($A128, 'Round 7'!$A$12:$A$617, 0), 3)))))</f>
        <v>Complete</v>
      </c>
      <c r="AJ128" s="10" t="str">
        <f>IF('Round 7'!$A$4="Complete", "Complete", IF(AI128="N/A", "N/A", IF(AI128="No Transfer", AI128, IF(INDEX('Ballot Data'!$1:$1048576, MATCH($A128, 'Ballot Data'!$A:$A, 0), MATCH(AI128, 'Ballot Data'!$A$3:$U$3, 0))="", "Exhausted", INDEX('Ballot Data'!$1:$1048576, MATCH($A128, 'Ballot Data'!$A:$A, 0), MATCH(AI128, 'Ballot Data'!$A$3:$U$3, 0))))))</f>
        <v>Complete</v>
      </c>
      <c r="AK128" s="15" t="str">
        <f t="shared" si="17"/>
        <v>Complete</v>
      </c>
      <c r="AL128" t="str">
        <f>IF(AK128="Complete", AK128, IF(AK128="N/A", "N/A", INDEX('Ballot Data'!$1:$1048576, MATCH($A128, 'Ballot Data'!$A:$A, 0), MATCH(AK128, 'Ballot Data'!$A$3:$T$3, 0))))</f>
        <v>Complete</v>
      </c>
      <c r="AM128" t="str">
        <f>IF(AK128="N/A", "N/A", IF(AL128='Round 8'!$A$10, "Elected", IF(AL128='Round 8'!$A$7, "Excluded", IF('Round 8'!$A$4="Complete", "Complete", "Viable"))))</f>
        <v>Complete</v>
      </c>
      <c r="AN128" s="21" t="str">
        <f>IF('Round 8'!$A$4="Complete", "Complete", IF(AM128="N/A", "N/A", IF(AM128="Viable", "No Transfer", IF(AM128="Excluded", INDEX('Round 8'!$A$12:$M$617, MATCH($A128, 'Round 8'!$A$12:$A$617, 0), 3)))))</f>
        <v>Complete</v>
      </c>
      <c r="AO128" s="10" t="str">
        <f>IF('Round 8'!$A$4="Complete", "Complete", IF(AN128="N/A", "N/A", IF(AN128="No Transfer", AN128, IF(INDEX('Ballot Data'!$1:$1048576, MATCH($A128, 'Ballot Data'!$A:$A, 0), MATCH(AN128, 'Ballot Data'!$A$3:$U$3, 0))="", "Exhausted", INDEX('Ballot Data'!$1:$1048576, MATCH($A128, 'Ballot Data'!$A:$A, 0), MATCH(AN128, 'Ballot Data'!$A$3:$U$3, 0))))))</f>
        <v>Complete</v>
      </c>
      <c r="AP128" s="15" t="str">
        <f t="shared" si="18"/>
        <v>Complete</v>
      </c>
      <c r="AQ128" t="str">
        <f>IF(AP128="Complete", AP128, IF(AP128="N/A", "N/A", INDEX('Ballot Data'!$1:$1048576, MATCH($A128, 'Ballot Data'!$A:$A, 0), MATCH(AP128, 'Ballot Data'!$A$3:$T$3, 0))))</f>
        <v>Complete</v>
      </c>
      <c r="AR128" t="str">
        <f>IF(AP128="N/A", "N/A", IF(AQ128='Round 9'!$A$10, "Elected", IF(AQ128='Round 9'!$A$7, "Excluded", IF('Round 9'!$A$4="Complete", "Complete", "Viable"))))</f>
        <v>Complete</v>
      </c>
      <c r="AS128" s="21" t="str">
        <f>IF('Round 9'!$A$4="Complete", "Complete", IF(AR128="N/A", "N/A", IF(AR128="Viable", "No Transfer", IF(AR128="Excluded", INDEX('Round 9'!$A$12:$M$617, MATCH($A128, 'Round 9'!$A$12:$A$617, 0), 3)))))</f>
        <v>Complete</v>
      </c>
      <c r="AT128" s="10" t="str">
        <f>IF('Round 9'!$A$4="Complete", "Complete", IF(AS128="N/A", "N/A", IF(AS128="No Transfer", AS128, IF(INDEX('Ballot Data'!$1:$1048576, MATCH($A128, 'Ballot Data'!$A:$A, 0), MATCH(AS128, 'Ballot Data'!$A$3:$U$3, 0))="", "Exhausted", INDEX('Ballot Data'!$1:$1048576, MATCH($A128, 'Ballot Data'!$A:$A, 0), MATCH(AS128, 'Ballot Data'!$A$3:$U$3, 0))))))</f>
        <v>Complete</v>
      </c>
      <c r="AU128" s="15" t="str">
        <f t="shared" si="19"/>
        <v>Complete</v>
      </c>
      <c r="AV128" t="str">
        <f>IF(AU128="Complete", AU128, IF(AU128="N/A", "N/A", INDEX('Ballot Data'!$1:$1048576, MATCH($A128, 'Ballot Data'!$A:$A, 0), MATCH(AU128, 'Ballot Data'!$A$3:$T$3, 0))))</f>
        <v>Complete</v>
      </c>
      <c r="AW128" t="str">
        <f>IF(AU128="N/A", "N/A", IF(AV128='Round 10'!$A$10, "Elected", IF(AV128='Round 10'!$A$7, "Excluded", IF('Round 10'!$A$4="Complete", "Complete", "Viable"))))</f>
        <v>Complete</v>
      </c>
      <c r="AX128" s="21" t="str">
        <f>IF('Round 10'!$A$4="Complete", "Complete", IF(AW128="N/A", "N/A", IF(AW128="Viable", "No Transfer", IF(AW128="Excluded", INDEX('Round 10'!$A$12:$M$617, MATCH($A128, 'Round 10'!$A$12:$A$617, 0), 3)))))</f>
        <v>Complete</v>
      </c>
      <c r="AY128" s="10" t="str">
        <f>IF('Round 10'!$A$4="Complete", "Complete", IF(AX128="N/A", "N/A", IF(AX128="No Transfer", AX128, IF(INDEX('Ballot Data'!$1:$1048576, MATCH($A128, 'Ballot Data'!$A:$A, 0), MATCH(AX128, 'Ballot Data'!$A$3:$U$3, 0))="", "Exhausted", INDEX('Ballot Data'!$1:$1048576, MATCH($A128, 'Ballot Data'!$A:$A, 0), MATCH(AX128, 'Ballot Data'!$A$3:$U$3, 0))))))</f>
        <v>Complete</v>
      </c>
    </row>
    <row r="129" spans="1:51" x14ac:dyDescent="0.25">
      <c r="A129">
        <f>'Ballot Data'!A130</f>
        <v>154</v>
      </c>
      <c r="B129">
        <v>1</v>
      </c>
      <c r="C129" t="str">
        <f>INDEX('Ballot Data'!$1:$1048576, MATCH($A129, 'Ballot Data'!$A:$A, 0), MATCH(B129, 'Ballot Data'!$A$3:$T$3, 0))</f>
        <v>Debbie Ajagbe</v>
      </c>
      <c r="D129" t="str">
        <f>IF(C129='Round 1'!$A$10, "Elected", IF(C129='Round 1'!$A$7, "Excluded", IF('Round 1'!$A$4="Complete", "Complete", "Viable")))</f>
        <v>Excluded</v>
      </c>
      <c r="E129" s="21">
        <f>IF('Round 1'!$A$4="Complete", "Complete", IF(D129="N/A", "N/A", IF(D129="Viable", "No Transfer", IF(D129="Excluded", INDEX('Round 1'!$A$12:$M$617, MATCH($A129, 'Round 1'!$A$12:$A$617, 0), 3)))))</f>
        <v>2</v>
      </c>
      <c r="F129" s="10" t="str">
        <f>IF('Round 1'!$A$4="Complete", "Complete", IF(E129="N/A", "N/A", IF(E129="No Transfer", E129, IF(INDEX('Ballot Data'!$1:$1048576, MATCH($A129, 'Ballot Data'!$A:$A, 0), MATCH(E129, 'Ballot Data'!$A$3:$U$3, 0))="", "Exhausted", INDEX('Ballot Data'!$1:$1048576, MATCH($A129, 'Ballot Data'!$A:$A, 0), MATCH(E129, 'Ballot Data'!$A$3:$U$3, 0))))))</f>
        <v>Franklin Civantos</v>
      </c>
      <c r="G129" s="15">
        <f t="shared" si="20"/>
        <v>2</v>
      </c>
      <c r="H129" t="str">
        <f>IF(G129="Complete", G129, IF(G129="N/A", "N/A", INDEX('Ballot Data'!$1:$1048576, MATCH($A129, 'Ballot Data'!$A:$A, 0), MATCH(G129, 'Ballot Data'!$A$3:$T$3, 0))))</f>
        <v>Franklin Civantos</v>
      </c>
      <c r="I129" t="str">
        <f>IF(G129="N/A", "N/A", IF(H129='Round 2'!$A$10, "Elected", IF(H129='Round 2'!$A$7, "Excluded", IF('Round 2'!$A$4="Complete", "Complete", "Viable"))))</f>
        <v>Viable</v>
      </c>
      <c r="J129" s="21" t="str">
        <f>IF('Round 2'!$A$4="Complete", "Complete", IF(I129="N/A", "N/A", IF(I129="Viable", "No Transfer", IF(I129="Excluded", INDEX('Round 2'!$A$12:$M$617, MATCH($A129, 'Round 2'!$A$12:$A$617, 0), 3)))))</f>
        <v>No Transfer</v>
      </c>
      <c r="K129" s="10" t="str">
        <f>IF('Round 2'!$A$4="Complete", "Complete", IF(J129="N/A", "N/A", IF(J129="No Transfer", J129, IF(INDEX('Ballot Data'!$1:$1048576, MATCH($A129, 'Ballot Data'!$A:$A, 0), MATCH(J129, 'Ballot Data'!$A$3:$U$3, 0))="", "Exhausted", INDEX('Ballot Data'!$1:$1048576, MATCH($A129, 'Ballot Data'!$A:$A, 0), MATCH(J129, 'Ballot Data'!$A$3:$U$3, 0))))))</f>
        <v>No Transfer</v>
      </c>
      <c r="L129" s="15">
        <f t="shared" si="21"/>
        <v>2</v>
      </c>
      <c r="M129" t="str">
        <f>IF(L129="Complete", L129, IF(L129="N/A", "N/A", INDEX('Ballot Data'!$1:$1048576, MATCH($A129, 'Ballot Data'!$A:$A, 0), MATCH(L129, 'Ballot Data'!$A$3:$T$3, 0))))</f>
        <v>Franklin Civantos</v>
      </c>
      <c r="N129" t="str">
        <f>IF(L129="N/A", "N/A", IF(M129='Round 3'!$A$10, "Elected", IF(M129='Round 3'!$A$7, "Excluded", IF('Round 3'!$A$4="Complete", "Complete", "Viable"))))</f>
        <v>Elected</v>
      </c>
      <c r="O129" s="21" t="str">
        <f>IF('Round 3'!$A$4="Complete", "Complete", IF(N129="N/A", "N/A", IF(N129="Viable", "No Transfer", IF(N129="Excluded", INDEX('Round 3'!$A$12:$M$617, MATCH($A129, 'Round 3'!$A$12:$A$617, 0), 3)))))</f>
        <v>Complete</v>
      </c>
      <c r="P129" s="10" t="str">
        <f>IF('Round 3'!$A$4="Complete", "Complete", IF(O129="N/A", "N/A", IF(O129="No Transfer", O129, IF(INDEX('Ballot Data'!$1:$1048576, MATCH($A129, 'Ballot Data'!$A:$A, 0), MATCH(O129, 'Ballot Data'!$A$3:$U$3, 0))="", "Exhausted", INDEX('Ballot Data'!$1:$1048576, MATCH($A129, 'Ballot Data'!$A:$A, 0), MATCH(O129, 'Ballot Data'!$A$3:$U$3, 0))))))</f>
        <v>Complete</v>
      </c>
      <c r="Q129" s="15" t="str">
        <f t="shared" si="13"/>
        <v>Complete</v>
      </c>
      <c r="R129" t="str">
        <f>IF(Q129="Complete", Q129, IF(Q129="N/A", "N/A", INDEX('Ballot Data'!$1:$1048576, MATCH($A129, 'Ballot Data'!$A:$A, 0), MATCH(Q129, 'Ballot Data'!$A$3:$T$3, 0))))</f>
        <v>Complete</v>
      </c>
      <c r="S129" t="str">
        <f>IF(Q129="N/A", "N/A", IF(R129='Round 4'!$A$10, "Elected", IF(R129='Round 4'!$A$7, "Excluded", IF('Round 4'!$A$4="Complete", "Complete", "Viable"))))</f>
        <v>Complete</v>
      </c>
      <c r="T129" s="21" t="str">
        <f>IF('Round 4'!$A$4="Complete", "Complete", IF(S129="N/A", "N/A", IF(S129="Viable", "No Transfer", IF(S129="Excluded", INDEX('Round 4'!$A$12:$M$617, MATCH($A129, 'Round 4'!$A$12:$A$617, 0), 3)))))</f>
        <v>Complete</v>
      </c>
      <c r="U129" s="10" t="str">
        <f>IF('Round 4'!$A$4="Complete", "Complete", IF(T129="N/A", "N/A", IF(T129="No Transfer", T129, IF(INDEX('Ballot Data'!$1:$1048576, MATCH($A129, 'Ballot Data'!$A:$A, 0), MATCH(T129, 'Ballot Data'!$A$3:$U$3, 0))="", "Exhausted", INDEX('Ballot Data'!$1:$1048576, MATCH($A129, 'Ballot Data'!$A:$A, 0), MATCH(T129, 'Ballot Data'!$A$3:$U$3, 0))))))</f>
        <v>Complete</v>
      </c>
      <c r="V129" s="15" t="str">
        <f t="shared" si="14"/>
        <v>Complete</v>
      </c>
      <c r="W129" t="str">
        <f>IF(V129="Complete", V129, IF(V129="N/A", "N/A", INDEX('Ballot Data'!$1:$1048576, MATCH($A129, 'Ballot Data'!$A:$A, 0), MATCH(V129, 'Ballot Data'!$A$3:$T$3, 0))))</f>
        <v>Complete</v>
      </c>
      <c r="X129" t="str">
        <f>IF(V129="N/A", "N/A", IF(W129='Round 5'!$A$10, "Elected", IF(W129='Round 5'!$A$7, "Excluded", IF('Round 5'!$A$4="Complete", "Complete", "Viable"))))</f>
        <v>Complete</v>
      </c>
      <c r="Y129" s="21" t="str">
        <f>IF('Round 5'!$A$4="Complete", "Complete", IF(X129="N/A", "N/A", IF(X129="Viable", "No Transfer", IF(X129="Excluded", INDEX('Round 5'!$A$12:$M$617, MATCH($A129, 'Round 5'!$A$12:$A$617, 0), 3)))))</f>
        <v>Complete</v>
      </c>
      <c r="Z129" s="10" t="str">
        <f>IF('Round 5'!$A$4="Complete", "Complete", IF(Y129="N/A", "N/A", IF(Y129="No Transfer", Y129, IF(INDEX('Ballot Data'!$1:$1048576, MATCH($A129, 'Ballot Data'!$A:$A, 0), MATCH(Y129, 'Ballot Data'!$A$3:$U$3, 0))="", "Exhausted", INDEX('Ballot Data'!$1:$1048576, MATCH($A129, 'Ballot Data'!$A:$A, 0), MATCH(Y129, 'Ballot Data'!$A$3:$U$3, 0))))))</f>
        <v>Complete</v>
      </c>
      <c r="AA129" s="15" t="str">
        <f t="shared" si="15"/>
        <v>Complete</v>
      </c>
      <c r="AB129" t="str">
        <f>IF(AA129="Complete", AA129, IF(AA129="N/A", "N/A", INDEX('Ballot Data'!$1:$1048576, MATCH($A129, 'Ballot Data'!$A:$A, 0), MATCH(AA129, 'Ballot Data'!$A$3:$T$3, 0))))</f>
        <v>Complete</v>
      </c>
      <c r="AC129" t="str">
        <f>IF(AA129="N/A", "N/A", IF(AB129='Round 6'!$A$10, "Elected", IF(AB129='Round 6'!$A$7, "Excluded", IF('Round 6'!$A$4="Complete", "Complete", "Viable"))))</f>
        <v>Complete</v>
      </c>
      <c r="AD129" s="21" t="str">
        <f>IF('Round 6'!$A$4="Complete", "Complete", IF(AC129="N/A", "N/A", IF(AC129="Viable", "No Transfer", IF(AC129="Excluded", INDEX('Round 6'!$A$12:$M$617, MATCH($A129, 'Round 6'!$A$12:$A$617, 0), 3)))))</f>
        <v>Complete</v>
      </c>
      <c r="AE129" s="10" t="str">
        <f>IF('Round 6'!$A$4="Complete", "Complete", IF(AD129="N/A", "N/A", IF(AD129="No Transfer", AD129, IF(INDEX('Ballot Data'!$1:$1048576, MATCH($A129, 'Ballot Data'!$A:$A, 0), MATCH(AD129, 'Ballot Data'!$A$3:$U$3, 0))="", "Exhausted", INDEX('Ballot Data'!$1:$1048576, MATCH($A129, 'Ballot Data'!$A:$A, 0), MATCH(AD129, 'Ballot Data'!$A$3:$U$3, 0))))))</f>
        <v>Complete</v>
      </c>
      <c r="AF129" s="15" t="str">
        <f t="shared" si="16"/>
        <v>Complete</v>
      </c>
      <c r="AG129" t="str">
        <f>IF(AF129="Complete", AF129, IF(AF129="N/A", "N/A", INDEX('Ballot Data'!$1:$1048576, MATCH($A129, 'Ballot Data'!$A:$A, 0), MATCH(AF129, 'Ballot Data'!$A$3:$T$3, 0))))</f>
        <v>Complete</v>
      </c>
      <c r="AH129" t="str">
        <f>IF(AF129="N/A", "N/A", IF(AG129='Round 7'!$A$10, "Elected", IF(AG129='Round 7'!$A$7, "Excluded", IF('Round 7'!$A$4="Complete", "Complete", "Viable"))))</f>
        <v>Complete</v>
      </c>
      <c r="AI129" s="21" t="str">
        <f>IF('Round 7'!$A$4="Complete", "Complete", IF(AH129="N/A", "N/A", IF(AH129="Viable", "No Transfer", IF(AH129="Excluded", INDEX('Round 7'!$A$12:$M$617, MATCH($A129, 'Round 7'!$A$12:$A$617, 0), 3)))))</f>
        <v>Complete</v>
      </c>
      <c r="AJ129" s="10" t="str">
        <f>IF('Round 7'!$A$4="Complete", "Complete", IF(AI129="N/A", "N/A", IF(AI129="No Transfer", AI129, IF(INDEX('Ballot Data'!$1:$1048576, MATCH($A129, 'Ballot Data'!$A:$A, 0), MATCH(AI129, 'Ballot Data'!$A$3:$U$3, 0))="", "Exhausted", INDEX('Ballot Data'!$1:$1048576, MATCH($A129, 'Ballot Data'!$A:$A, 0), MATCH(AI129, 'Ballot Data'!$A$3:$U$3, 0))))))</f>
        <v>Complete</v>
      </c>
      <c r="AK129" s="15" t="str">
        <f t="shared" si="17"/>
        <v>Complete</v>
      </c>
      <c r="AL129" t="str">
        <f>IF(AK129="Complete", AK129, IF(AK129="N/A", "N/A", INDEX('Ballot Data'!$1:$1048576, MATCH($A129, 'Ballot Data'!$A:$A, 0), MATCH(AK129, 'Ballot Data'!$A$3:$T$3, 0))))</f>
        <v>Complete</v>
      </c>
      <c r="AM129" t="str">
        <f>IF(AK129="N/A", "N/A", IF(AL129='Round 8'!$A$10, "Elected", IF(AL129='Round 8'!$A$7, "Excluded", IF('Round 8'!$A$4="Complete", "Complete", "Viable"))))</f>
        <v>Complete</v>
      </c>
      <c r="AN129" s="21" t="str">
        <f>IF('Round 8'!$A$4="Complete", "Complete", IF(AM129="N/A", "N/A", IF(AM129="Viable", "No Transfer", IF(AM129="Excluded", INDEX('Round 8'!$A$12:$M$617, MATCH($A129, 'Round 8'!$A$12:$A$617, 0), 3)))))</f>
        <v>Complete</v>
      </c>
      <c r="AO129" s="10" t="str">
        <f>IF('Round 8'!$A$4="Complete", "Complete", IF(AN129="N/A", "N/A", IF(AN129="No Transfer", AN129, IF(INDEX('Ballot Data'!$1:$1048576, MATCH($A129, 'Ballot Data'!$A:$A, 0), MATCH(AN129, 'Ballot Data'!$A$3:$U$3, 0))="", "Exhausted", INDEX('Ballot Data'!$1:$1048576, MATCH($A129, 'Ballot Data'!$A:$A, 0), MATCH(AN129, 'Ballot Data'!$A$3:$U$3, 0))))))</f>
        <v>Complete</v>
      </c>
      <c r="AP129" s="15" t="str">
        <f t="shared" si="18"/>
        <v>Complete</v>
      </c>
      <c r="AQ129" t="str">
        <f>IF(AP129="Complete", AP129, IF(AP129="N/A", "N/A", INDEX('Ballot Data'!$1:$1048576, MATCH($A129, 'Ballot Data'!$A:$A, 0), MATCH(AP129, 'Ballot Data'!$A$3:$T$3, 0))))</f>
        <v>Complete</v>
      </c>
      <c r="AR129" t="str">
        <f>IF(AP129="N/A", "N/A", IF(AQ129='Round 9'!$A$10, "Elected", IF(AQ129='Round 9'!$A$7, "Excluded", IF('Round 9'!$A$4="Complete", "Complete", "Viable"))))</f>
        <v>Complete</v>
      </c>
      <c r="AS129" s="21" t="str">
        <f>IF('Round 9'!$A$4="Complete", "Complete", IF(AR129="N/A", "N/A", IF(AR129="Viable", "No Transfer", IF(AR129="Excluded", INDEX('Round 9'!$A$12:$M$617, MATCH($A129, 'Round 9'!$A$12:$A$617, 0), 3)))))</f>
        <v>Complete</v>
      </c>
      <c r="AT129" s="10" t="str">
        <f>IF('Round 9'!$A$4="Complete", "Complete", IF(AS129="N/A", "N/A", IF(AS129="No Transfer", AS129, IF(INDEX('Ballot Data'!$1:$1048576, MATCH($A129, 'Ballot Data'!$A:$A, 0), MATCH(AS129, 'Ballot Data'!$A$3:$U$3, 0))="", "Exhausted", INDEX('Ballot Data'!$1:$1048576, MATCH($A129, 'Ballot Data'!$A:$A, 0), MATCH(AS129, 'Ballot Data'!$A$3:$U$3, 0))))))</f>
        <v>Complete</v>
      </c>
      <c r="AU129" s="15" t="str">
        <f t="shared" si="19"/>
        <v>Complete</v>
      </c>
      <c r="AV129" t="str">
        <f>IF(AU129="Complete", AU129, IF(AU129="N/A", "N/A", INDEX('Ballot Data'!$1:$1048576, MATCH($A129, 'Ballot Data'!$A:$A, 0), MATCH(AU129, 'Ballot Data'!$A$3:$T$3, 0))))</f>
        <v>Complete</v>
      </c>
      <c r="AW129" t="str">
        <f>IF(AU129="N/A", "N/A", IF(AV129='Round 10'!$A$10, "Elected", IF(AV129='Round 10'!$A$7, "Excluded", IF('Round 10'!$A$4="Complete", "Complete", "Viable"))))</f>
        <v>Complete</v>
      </c>
      <c r="AX129" s="21" t="str">
        <f>IF('Round 10'!$A$4="Complete", "Complete", IF(AW129="N/A", "N/A", IF(AW129="Viable", "No Transfer", IF(AW129="Excluded", INDEX('Round 10'!$A$12:$M$617, MATCH($A129, 'Round 10'!$A$12:$A$617, 0), 3)))))</f>
        <v>Complete</v>
      </c>
      <c r="AY129" s="10" t="str">
        <f>IF('Round 10'!$A$4="Complete", "Complete", IF(AX129="N/A", "N/A", IF(AX129="No Transfer", AX129, IF(INDEX('Ballot Data'!$1:$1048576, MATCH($A129, 'Ballot Data'!$A:$A, 0), MATCH(AX129, 'Ballot Data'!$A$3:$U$3, 0))="", "Exhausted", INDEX('Ballot Data'!$1:$1048576, MATCH($A129, 'Ballot Data'!$A:$A, 0), MATCH(AX129, 'Ballot Data'!$A$3:$U$3, 0))))))</f>
        <v>Complete</v>
      </c>
    </row>
    <row r="130" spans="1:51" x14ac:dyDescent="0.25">
      <c r="A130">
        <f>'Ballot Data'!A131</f>
        <v>429</v>
      </c>
      <c r="B130">
        <v>1</v>
      </c>
      <c r="C130" t="str">
        <f>INDEX('Ballot Data'!$1:$1048576, MATCH($A130, 'Ballot Data'!$A:$A, 0), MATCH(B130, 'Ballot Data'!$A$3:$T$3, 0))</f>
        <v>Michael Sanchez</v>
      </c>
      <c r="D130" t="str">
        <f>IF(C130='Round 1'!$A$10, "Elected", IF(C130='Round 1'!$A$7, "Excluded", IF('Round 1'!$A$4="Complete", "Complete", "Viable")))</f>
        <v>Viable</v>
      </c>
      <c r="E130" s="21" t="str">
        <f>IF('Round 1'!$A$4="Complete", "Complete", IF(D130="N/A", "N/A", IF(D130="Viable", "No Transfer", IF(D130="Excluded", INDEX('Round 1'!$A$12:$M$617, MATCH($A130, 'Round 1'!$A$12:$A$617, 0), 3)))))</f>
        <v>No Transfer</v>
      </c>
      <c r="F130" s="10" t="str">
        <f>IF('Round 1'!$A$4="Complete", "Complete", IF(E130="N/A", "N/A", IF(E130="No Transfer", E130, IF(INDEX('Ballot Data'!$1:$1048576, MATCH($A130, 'Ballot Data'!$A:$A, 0), MATCH(E130, 'Ballot Data'!$A$3:$U$3, 0))="", "Exhausted", INDEX('Ballot Data'!$1:$1048576, MATCH($A130, 'Ballot Data'!$A:$A, 0), MATCH(E130, 'Ballot Data'!$A$3:$U$3, 0))))))</f>
        <v>No Transfer</v>
      </c>
      <c r="G130" s="15">
        <f t="shared" si="20"/>
        <v>1</v>
      </c>
      <c r="H130" t="str">
        <f>IF(G130="Complete", G130, IF(G130="N/A", "N/A", INDEX('Ballot Data'!$1:$1048576, MATCH($A130, 'Ballot Data'!$A:$A, 0), MATCH(G130, 'Ballot Data'!$A$3:$T$3, 0))))</f>
        <v>Michael Sanchez</v>
      </c>
      <c r="I130" t="str">
        <f>IF(G130="N/A", "N/A", IF(H130='Round 2'!$A$10, "Elected", IF(H130='Round 2'!$A$7, "Excluded", IF('Round 2'!$A$4="Complete", "Complete", "Viable"))))</f>
        <v>Excluded</v>
      </c>
      <c r="J130" s="21">
        <f>IF('Round 2'!$A$4="Complete", "Complete", IF(I130="N/A", "N/A", IF(I130="Viable", "No Transfer", IF(I130="Excluded", INDEX('Round 2'!$A$12:$M$617, MATCH($A130, 'Round 2'!$A$12:$A$617, 0), 3)))))</f>
        <v>2</v>
      </c>
      <c r="K130" s="10" t="str">
        <f>IF('Round 2'!$A$4="Complete", "Complete", IF(J130="N/A", "N/A", IF(J130="No Transfer", J130, IF(INDEX('Ballot Data'!$1:$1048576, MATCH($A130, 'Ballot Data'!$A:$A, 0), MATCH(J130, 'Ballot Data'!$A$3:$U$3, 0))="", "Exhausted", INDEX('Ballot Data'!$1:$1048576, MATCH($A130, 'Ballot Data'!$A:$A, 0), MATCH(J130, 'Ballot Data'!$A$3:$U$3, 0))))))</f>
        <v>Franklin Civantos</v>
      </c>
      <c r="L130" s="15">
        <f t="shared" si="21"/>
        <v>2</v>
      </c>
      <c r="M130" t="str">
        <f>IF(L130="Complete", L130, IF(L130="N/A", "N/A", INDEX('Ballot Data'!$1:$1048576, MATCH($A130, 'Ballot Data'!$A:$A, 0), MATCH(L130, 'Ballot Data'!$A$3:$T$3, 0))))</f>
        <v>Franklin Civantos</v>
      </c>
      <c r="N130" t="str">
        <f>IF(L130="N/A", "N/A", IF(M130='Round 3'!$A$10, "Elected", IF(M130='Round 3'!$A$7, "Excluded", IF('Round 3'!$A$4="Complete", "Complete", "Viable"))))</f>
        <v>Elected</v>
      </c>
      <c r="O130" s="21" t="str">
        <f>IF('Round 3'!$A$4="Complete", "Complete", IF(N130="N/A", "N/A", IF(N130="Viable", "No Transfer", IF(N130="Excluded", INDEX('Round 3'!$A$12:$M$617, MATCH($A130, 'Round 3'!$A$12:$A$617, 0), 3)))))</f>
        <v>Complete</v>
      </c>
      <c r="P130" s="10" t="str">
        <f>IF('Round 3'!$A$4="Complete", "Complete", IF(O130="N/A", "N/A", IF(O130="No Transfer", O130, IF(INDEX('Ballot Data'!$1:$1048576, MATCH($A130, 'Ballot Data'!$A:$A, 0), MATCH(O130, 'Ballot Data'!$A$3:$U$3, 0))="", "Exhausted", INDEX('Ballot Data'!$1:$1048576, MATCH($A130, 'Ballot Data'!$A:$A, 0), MATCH(O130, 'Ballot Data'!$A$3:$U$3, 0))))))</f>
        <v>Complete</v>
      </c>
      <c r="Q130" s="15" t="str">
        <f t="shared" si="13"/>
        <v>Complete</v>
      </c>
      <c r="R130" t="str">
        <f>IF(Q130="Complete", Q130, IF(Q130="N/A", "N/A", INDEX('Ballot Data'!$1:$1048576, MATCH($A130, 'Ballot Data'!$A:$A, 0), MATCH(Q130, 'Ballot Data'!$A$3:$T$3, 0))))</f>
        <v>Complete</v>
      </c>
      <c r="S130" t="str">
        <f>IF(Q130="N/A", "N/A", IF(R130='Round 4'!$A$10, "Elected", IF(R130='Round 4'!$A$7, "Excluded", IF('Round 4'!$A$4="Complete", "Complete", "Viable"))))</f>
        <v>Complete</v>
      </c>
      <c r="T130" s="21" t="str">
        <f>IF('Round 4'!$A$4="Complete", "Complete", IF(S130="N/A", "N/A", IF(S130="Viable", "No Transfer", IF(S130="Excluded", INDEX('Round 4'!$A$12:$M$617, MATCH($A130, 'Round 4'!$A$12:$A$617, 0), 3)))))</f>
        <v>Complete</v>
      </c>
      <c r="U130" s="10" t="str">
        <f>IF('Round 4'!$A$4="Complete", "Complete", IF(T130="N/A", "N/A", IF(T130="No Transfer", T130, IF(INDEX('Ballot Data'!$1:$1048576, MATCH($A130, 'Ballot Data'!$A:$A, 0), MATCH(T130, 'Ballot Data'!$A$3:$U$3, 0))="", "Exhausted", INDEX('Ballot Data'!$1:$1048576, MATCH($A130, 'Ballot Data'!$A:$A, 0), MATCH(T130, 'Ballot Data'!$A$3:$U$3, 0))))))</f>
        <v>Complete</v>
      </c>
      <c r="V130" s="15" t="str">
        <f t="shared" si="14"/>
        <v>Complete</v>
      </c>
      <c r="W130" t="str">
        <f>IF(V130="Complete", V130, IF(V130="N/A", "N/A", INDEX('Ballot Data'!$1:$1048576, MATCH($A130, 'Ballot Data'!$A:$A, 0), MATCH(V130, 'Ballot Data'!$A$3:$T$3, 0))))</f>
        <v>Complete</v>
      </c>
      <c r="X130" t="str">
        <f>IF(V130="N/A", "N/A", IF(W130='Round 5'!$A$10, "Elected", IF(W130='Round 5'!$A$7, "Excluded", IF('Round 5'!$A$4="Complete", "Complete", "Viable"))))</f>
        <v>Complete</v>
      </c>
      <c r="Y130" s="21" t="str">
        <f>IF('Round 5'!$A$4="Complete", "Complete", IF(X130="N/A", "N/A", IF(X130="Viable", "No Transfer", IF(X130="Excluded", INDEX('Round 5'!$A$12:$M$617, MATCH($A130, 'Round 5'!$A$12:$A$617, 0), 3)))))</f>
        <v>Complete</v>
      </c>
      <c r="Z130" s="10" t="str">
        <f>IF('Round 5'!$A$4="Complete", "Complete", IF(Y130="N/A", "N/A", IF(Y130="No Transfer", Y130, IF(INDEX('Ballot Data'!$1:$1048576, MATCH($A130, 'Ballot Data'!$A:$A, 0), MATCH(Y130, 'Ballot Data'!$A$3:$U$3, 0))="", "Exhausted", INDEX('Ballot Data'!$1:$1048576, MATCH($A130, 'Ballot Data'!$A:$A, 0), MATCH(Y130, 'Ballot Data'!$A$3:$U$3, 0))))))</f>
        <v>Complete</v>
      </c>
      <c r="AA130" s="15" t="str">
        <f t="shared" si="15"/>
        <v>Complete</v>
      </c>
      <c r="AB130" t="str">
        <f>IF(AA130="Complete", AA130, IF(AA130="N/A", "N/A", INDEX('Ballot Data'!$1:$1048576, MATCH($A130, 'Ballot Data'!$A:$A, 0), MATCH(AA130, 'Ballot Data'!$A$3:$T$3, 0))))</f>
        <v>Complete</v>
      </c>
      <c r="AC130" t="str">
        <f>IF(AA130="N/A", "N/A", IF(AB130='Round 6'!$A$10, "Elected", IF(AB130='Round 6'!$A$7, "Excluded", IF('Round 6'!$A$4="Complete", "Complete", "Viable"))))</f>
        <v>Complete</v>
      </c>
      <c r="AD130" s="21" t="str">
        <f>IF('Round 6'!$A$4="Complete", "Complete", IF(AC130="N/A", "N/A", IF(AC130="Viable", "No Transfer", IF(AC130="Excluded", INDEX('Round 6'!$A$12:$M$617, MATCH($A130, 'Round 6'!$A$12:$A$617, 0), 3)))))</f>
        <v>Complete</v>
      </c>
      <c r="AE130" s="10" t="str">
        <f>IF('Round 6'!$A$4="Complete", "Complete", IF(AD130="N/A", "N/A", IF(AD130="No Transfer", AD130, IF(INDEX('Ballot Data'!$1:$1048576, MATCH($A130, 'Ballot Data'!$A:$A, 0), MATCH(AD130, 'Ballot Data'!$A$3:$U$3, 0))="", "Exhausted", INDEX('Ballot Data'!$1:$1048576, MATCH($A130, 'Ballot Data'!$A:$A, 0), MATCH(AD130, 'Ballot Data'!$A$3:$U$3, 0))))))</f>
        <v>Complete</v>
      </c>
      <c r="AF130" s="15" t="str">
        <f t="shared" si="16"/>
        <v>Complete</v>
      </c>
      <c r="AG130" t="str">
        <f>IF(AF130="Complete", AF130, IF(AF130="N/A", "N/A", INDEX('Ballot Data'!$1:$1048576, MATCH($A130, 'Ballot Data'!$A:$A, 0), MATCH(AF130, 'Ballot Data'!$A$3:$T$3, 0))))</f>
        <v>Complete</v>
      </c>
      <c r="AH130" t="str">
        <f>IF(AF130="N/A", "N/A", IF(AG130='Round 7'!$A$10, "Elected", IF(AG130='Round 7'!$A$7, "Excluded", IF('Round 7'!$A$4="Complete", "Complete", "Viable"))))</f>
        <v>Complete</v>
      </c>
      <c r="AI130" s="21" t="str">
        <f>IF('Round 7'!$A$4="Complete", "Complete", IF(AH130="N/A", "N/A", IF(AH130="Viable", "No Transfer", IF(AH130="Excluded", INDEX('Round 7'!$A$12:$M$617, MATCH($A130, 'Round 7'!$A$12:$A$617, 0), 3)))))</f>
        <v>Complete</v>
      </c>
      <c r="AJ130" s="10" t="str">
        <f>IF('Round 7'!$A$4="Complete", "Complete", IF(AI130="N/A", "N/A", IF(AI130="No Transfer", AI130, IF(INDEX('Ballot Data'!$1:$1048576, MATCH($A130, 'Ballot Data'!$A:$A, 0), MATCH(AI130, 'Ballot Data'!$A$3:$U$3, 0))="", "Exhausted", INDEX('Ballot Data'!$1:$1048576, MATCH($A130, 'Ballot Data'!$A:$A, 0), MATCH(AI130, 'Ballot Data'!$A$3:$U$3, 0))))))</f>
        <v>Complete</v>
      </c>
      <c r="AK130" s="15" t="str">
        <f t="shared" si="17"/>
        <v>Complete</v>
      </c>
      <c r="AL130" t="str">
        <f>IF(AK130="Complete", AK130, IF(AK130="N/A", "N/A", INDEX('Ballot Data'!$1:$1048576, MATCH($A130, 'Ballot Data'!$A:$A, 0), MATCH(AK130, 'Ballot Data'!$A$3:$T$3, 0))))</f>
        <v>Complete</v>
      </c>
      <c r="AM130" t="str">
        <f>IF(AK130="N/A", "N/A", IF(AL130='Round 8'!$A$10, "Elected", IF(AL130='Round 8'!$A$7, "Excluded", IF('Round 8'!$A$4="Complete", "Complete", "Viable"))))</f>
        <v>Complete</v>
      </c>
      <c r="AN130" s="21" t="str">
        <f>IF('Round 8'!$A$4="Complete", "Complete", IF(AM130="N/A", "N/A", IF(AM130="Viable", "No Transfer", IF(AM130="Excluded", INDEX('Round 8'!$A$12:$M$617, MATCH($A130, 'Round 8'!$A$12:$A$617, 0), 3)))))</f>
        <v>Complete</v>
      </c>
      <c r="AO130" s="10" t="str">
        <f>IF('Round 8'!$A$4="Complete", "Complete", IF(AN130="N/A", "N/A", IF(AN130="No Transfer", AN130, IF(INDEX('Ballot Data'!$1:$1048576, MATCH($A130, 'Ballot Data'!$A:$A, 0), MATCH(AN130, 'Ballot Data'!$A$3:$U$3, 0))="", "Exhausted", INDEX('Ballot Data'!$1:$1048576, MATCH($A130, 'Ballot Data'!$A:$A, 0), MATCH(AN130, 'Ballot Data'!$A$3:$U$3, 0))))))</f>
        <v>Complete</v>
      </c>
      <c r="AP130" s="15" t="str">
        <f t="shared" si="18"/>
        <v>Complete</v>
      </c>
      <c r="AQ130" t="str">
        <f>IF(AP130="Complete", AP130, IF(AP130="N/A", "N/A", INDEX('Ballot Data'!$1:$1048576, MATCH($A130, 'Ballot Data'!$A:$A, 0), MATCH(AP130, 'Ballot Data'!$A$3:$T$3, 0))))</f>
        <v>Complete</v>
      </c>
      <c r="AR130" t="str">
        <f>IF(AP130="N/A", "N/A", IF(AQ130='Round 9'!$A$10, "Elected", IF(AQ130='Round 9'!$A$7, "Excluded", IF('Round 9'!$A$4="Complete", "Complete", "Viable"))))</f>
        <v>Complete</v>
      </c>
      <c r="AS130" s="21" t="str">
        <f>IF('Round 9'!$A$4="Complete", "Complete", IF(AR130="N/A", "N/A", IF(AR130="Viable", "No Transfer", IF(AR130="Excluded", INDEX('Round 9'!$A$12:$M$617, MATCH($A130, 'Round 9'!$A$12:$A$617, 0), 3)))))</f>
        <v>Complete</v>
      </c>
      <c r="AT130" s="10" t="str">
        <f>IF('Round 9'!$A$4="Complete", "Complete", IF(AS130="N/A", "N/A", IF(AS130="No Transfer", AS130, IF(INDEX('Ballot Data'!$1:$1048576, MATCH($A130, 'Ballot Data'!$A:$A, 0), MATCH(AS130, 'Ballot Data'!$A$3:$U$3, 0))="", "Exhausted", INDEX('Ballot Data'!$1:$1048576, MATCH($A130, 'Ballot Data'!$A:$A, 0), MATCH(AS130, 'Ballot Data'!$A$3:$U$3, 0))))))</f>
        <v>Complete</v>
      </c>
      <c r="AU130" s="15" t="str">
        <f t="shared" si="19"/>
        <v>Complete</v>
      </c>
      <c r="AV130" t="str">
        <f>IF(AU130="Complete", AU130, IF(AU130="N/A", "N/A", INDEX('Ballot Data'!$1:$1048576, MATCH($A130, 'Ballot Data'!$A:$A, 0), MATCH(AU130, 'Ballot Data'!$A$3:$T$3, 0))))</f>
        <v>Complete</v>
      </c>
      <c r="AW130" t="str">
        <f>IF(AU130="N/A", "N/A", IF(AV130='Round 10'!$A$10, "Elected", IF(AV130='Round 10'!$A$7, "Excluded", IF('Round 10'!$A$4="Complete", "Complete", "Viable"))))</f>
        <v>Complete</v>
      </c>
      <c r="AX130" s="21" t="str">
        <f>IF('Round 10'!$A$4="Complete", "Complete", IF(AW130="N/A", "N/A", IF(AW130="Viable", "No Transfer", IF(AW130="Excluded", INDEX('Round 10'!$A$12:$M$617, MATCH($A130, 'Round 10'!$A$12:$A$617, 0), 3)))))</f>
        <v>Complete</v>
      </c>
      <c r="AY130" s="10" t="str">
        <f>IF('Round 10'!$A$4="Complete", "Complete", IF(AX130="N/A", "N/A", IF(AX130="No Transfer", AX130, IF(INDEX('Ballot Data'!$1:$1048576, MATCH($A130, 'Ballot Data'!$A:$A, 0), MATCH(AX130, 'Ballot Data'!$A$3:$U$3, 0))="", "Exhausted", INDEX('Ballot Data'!$1:$1048576, MATCH($A130, 'Ballot Data'!$A:$A, 0), MATCH(AX130, 'Ballot Data'!$A$3:$U$3, 0))))))</f>
        <v>Complete</v>
      </c>
    </row>
    <row r="131" spans="1:51" x14ac:dyDescent="0.25">
      <c r="A131">
        <f>'Ballot Data'!A132</f>
        <v>13</v>
      </c>
      <c r="B131">
        <v>1</v>
      </c>
      <c r="C131" t="str">
        <f>INDEX('Ballot Data'!$1:$1048576, MATCH($A131, 'Ballot Data'!$A:$A, 0), MATCH(B131, 'Ballot Data'!$A$3:$T$3, 0))</f>
        <v>Will Danon</v>
      </c>
      <c r="D131" t="str">
        <f>IF(C131='Round 1'!$A$10, "Elected", IF(C131='Round 1'!$A$7, "Excluded", IF('Round 1'!$A$4="Complete", "Complete", "Viable")))</f>
        <v>Viable</v>
      </c>
      <c r="E131" s="21" t="str">
        <f>IF('Round 1'!$A$4="Complete", "Complete", IF(D131="N/A", "N/A", IF(D131="Viable", "No Transfer", IF(D131="Excluded", INDEX('Round 1'!$A$12:$M$617, MATCH($A131, 'Round 1'!$A$12:$A$617, 0), 3)))))</f>
        <v>No Transfer</v>
      </c>
      <c r="F131" s="10" t="str">
        <f>IF('Round 1'!$A$4="Complete", "Complete", IF(E131="N/A", "N/A", IF(E131="No Transfer", E131, IF(INDEX('Ballot Data'!$1:$1048576, MATCH($A131, 'Ballot Data'!$A:$A, 0), MATCH(E131, 'Ballot Data'!$A$3:$U$3, 0))="", "Exhausted", INDEX('Ballot Data'!$1:$1048576, MATCH($A131, 'Ballot Data'!$A:$A, 0), MATCH(E131, 'Ballot Data'!$A$3:$U$3, 0))))))</f>
        <v>No Transfer</v>
      </c>
      <c r="G131" s="15">
        <f t="shared" ref="G131:G162" si="22">IF(E131="No Transfer", B131, IF(OR(F131="Exhausted", F131="N/A"), "N/A", E131))</f>
        <v>1</v>
      </c>
      <c r="H131" t="str">
        <f>IF(G131="Complete", G131, IF(G131="N/A", "N/A", INDEX('Ballot Data'!$1:$1048576, MATCH($A131, 'Ballot Data'!$A:$A, 0), MATCH(G131, 'Ballot Data'!$A$3:$T$3, 0))))</f>
        <v>Will Danon</v>
      </c>
      <c r="I131" t="str">
        <f>IF(G131="N/A", "N/A", IF(H131='Round 2'!$A$10, "Elected", IF(H131='Round 2'!$A$7, "Excluded", IF('Round 2'!$A$4="Complete", "Complete", "Viable"))))</f>
        <v>Viable</v>
      </c>
      <c r="J131" s="21" t="str">
        <f>IF('Round 2'!$A$4="Complete", "Complete", IF(I131="N/A", "N/A", IF(I131="Viable", "No Transfer", IF(I131="Excluded", INDEX('Round 2'!$A$12:$M$617, MATCH($A131, 'Round 2'!$A$12:$A$617, 0), 3)))))</f>
        <v>No Transfer</v>
      </c>
      <c r="K131" s="10" t="str">
        <f>IF('Round 2'!$A$4="Complete", "Complete", IF(J131="N/A", "N/A", IF(J131="No Transfer", J131, IF(INDEX('Ballot Data'!$1:$1048576, MATCH($A131, 'Ballot Data'!$A:$A, 0), MATCH(J131, 'Ballot Data'!$A$3:$U$3, 0))="", "Exhausted", INDEX('Ballot Data'!$1:$1048576, MATCH($A131, 'Ballot Data'!$A:$A, 0), MATCH(J131, 'Ballot Data'!$A$3:$U$3, 0))))))</f>
        <v>No Transfer</v>
      </c>
      <c r="L131" s="15">
        <f t="shared" ref="L131:L162" si="23">IF(J131="No Transfer", G131, IF(OR(K131="Exhausted", K131="N/A"), "N/A", J131))</f>
        <v>1</v>
      </c>
      <c r="M131" t="str">
        <f>IF(L131="Complete", L131, IF(L131="N/A", "N/A", INDEX('Ballot Data'!$1:$1048576, MATCH($A131, 'Ballot Data'!$A:$A, 0), MATCH(L131, 'Ballot Data'!$A$3:$T$3, 0))))</f>
        <v>Will Danon</v>
      </c>
      <c r="N131" t="str">
        <f>IF(L131="N/A", "N/A", IF(M131='Round 3'!$A$10, "Elected", IF(M131='Round 3'!$A$7, "Excluded", IF('Round 3'!$A$4="Complete", "Complete", "Viable"))))</f>
        <v>Complete</v>
      </c>
      <c r="O131" s="21" t="str">
        <f>IF('Round 3'!$A$4="Complete", "Complete", IF(N131="N/A", "N/A", IF(N131="Viable", "No Transfer", IF(N131="Excluded", INDEX('Round 3'!$A$12:$M$617, MATCH($A131, 'Round 3'!$A$12:$A$617, 0), 3)))))</f>
        <v>Complete</v>
      </c>
      <c r="P131" s="10" t="str">
        <f>IF('Round 3'!$A$4="Complete", "Complete", IF(O131="N/A", "N/A", IF(O131="No Transfer", O131, IF(INDEX('Ballot Data'!$1:$1048576, MATCH($A131, 'Ballot Data'!$A:$A, 0), MATCH(O131, 'Ballot Data'!$A$3:$U$3, 0))="", "Exhausted", INDEX('Ballot Data'!$1:$1048576, MATCH($A131, 'Ballot Data'!$A:$A, 0), MATCH(O131, 'Ballot Data'!$A$3:$U$3, 0))))))</f>
        <v>Complete</v>
      </c>
      <c r="Q131" s="15" t="str">
        <f t="shared" si="13"/>
        <v>Complete</v>
      </c>
      <c r="R131" t="str">
        <f>IF(Q131="Complete", Q131, IF(Q131="N/A", "N/A", INDEX('Ballot Data'!$1:$1048576, MATCH($A131, 'Ballot Data'!$A:$A, 0), MATCH(Q131, 'Ballot Data'!$A$3:$T$3, 0))))</f>
        <v>Complete</v>
      </c>
      <c r="S131" t="str">
        <f>IF(Q131="N/A", "N/A", IF(R131='Round 4'!$A$10, "Elected", IF(R131='Round 4'!$A$7, "Excluded", IF('Round 4'!$A$4="Complete", "Complete", "Viable"))))</f>
        <v>Complete</v>
      </c>
      <c r="T131" s="21" t="str">
        <f>IF('Round 4'!$A$4="Complete", "Complete", IF(S131="N/A", "N/A", IF(S131="Viable", "No Transfer", IF(S131="Excluded", INDEX('Round 4'!$A$12:$M$617, MATCH($A131, 'Round 4'!$A$12:$A$617, 0), 3)))))</f>
        <v>Complete</v>
      </c>
      <c r="U131" s="10" t="str">
        <f>IF('Round 4'!$A$4="Complete", "Complete", IF(T131="N/A", "N/A", IF(T131="No Transfer", T131, IF(INDEX('Ballot Data'!$1:$1048576, MATCH($A131, 'Ballot Data'!$A:$A, 0), MATCH(T131, 'Ballot Data'!$A$3:$U$3, 0))="", "Exhausted", INDEX('Ballot Data'!$1:$1048576, MATCH($A131, 'Ballot Data'!$A:$A, 0), MATCH(T131, 'Ballot Data'!$A$3:$U$3, 0))))))</f>
        <v>Complete</v>
      </c>
      <c r="V131" s="15" t="str">
        <f t="shared" si="14"/>
        <v>Complete</v>
      </c>
      <c r="W131" t="str">
        <f>IF(V131="Complete", V131, IF(V131="N/A", "N/A", INDEX('Ballot Data'!$1:$1048576, MATCH($A131, 'Ballot Data'!$A:$A, 0), MATCH(V131, 'Ballot Data'!$A$3:$T$3, 0))))</f>
        <v>Complete</v>
      </c>
      <c r="X131" t="str">
        <f>IF(V131="N/A", "N/A", IF(W131='Round 5'!$A$10, "Elected", IF(W131='Round 5'!$A$7, "Excluded", IF('Round 5'!$A$4="Complete", "Complete", "Viable"))))</f>
        <v>Complete</v>
      </c>
      <c r="Y131" s="21" t="str">
        <f>IF('Round 5'!$A$4="Complete", "Complete", IF(X131="N/A", "N/A", IF(X131="Viable", "No Transfer", IF(X131="Excluded", INDEX('Round 5'!$A$12:$M$617, MATCH($A131, 'Round 5'!$A$12:$A$617, 0), 3)))))</f>
        <v>Complete</v>
      </c>
      <c r="Z131" s="10" t="str">
        <f>IF('Round 5'!$A$4="Complete", "Complete", IF(Y131="N/A", "N/A", IF(Y131="No Transfer", Y131, IF(INDEX('Ballot Data'!$1:$1048576, MATCH($A131, 'Ballot Data'!$A:$A, 0), MATCH(Y131, 'Ballot Data'!$A$3:$U$3, 0))="", "Exhausted", INDEX('Ballot Data'!$1:$1048576, MATCH($A131, 'Ballot Data'!$A:$A, 0), MATCH(Y131, 'Ballot Data'!$A$3:$U$3, 0))))))</f>
        <v>Complete</v>
      </c>
      <c r="AA131" s="15" t="str">
        <f t="shared" si="15"/>
        <v>Complete</v>
      </c>
      <c r="AB131" t="str">
        <f>IF(AA131="Complete", AA131, IF(AA131="N/A", "N/A", INDEX('Ballot Data'!$1:$1048576, MATCH($A131, 'Ballot Data'!$A:$A, 0), MATCH(AA131, 'Ballot Data'!$A$3:$T$3, 0))))</f>
        <v>Complete</v>
      </c>
      <c r="AC131" t="str">
        <f>IF(AA131="N/A", "N/A", IF(AB131='Round 6'!$A$10, "Elected", IF(AB131='Round 6'!$A$7, "Excluded", IF('Round 6'!$A$4="Complete", "Complete", "Viable"))))</f>
        <v>Complete</v>
      </c>
      <c r="AD131" s="21" t="str">
        <f>IF('Round 6'!$A$4="Complete", "Complete", IF(AC131="N/A", "N/A", IF(AC131="Viable", "No Transfer", IF(AC131="Excluded", INDEX('Round 6'!$A$12:$M$617, MATCH($A131, 'Round 6'!$A$12:$A$617, 0), 3)))))</f>
        <v>Complete</v>
      </c>
      <c r="AE131" s="10" t="str">
        <f>IF('Round 6'!$A$4="Complete", "Complete", IF(AD131="N/A", "N/A", IF(AD131="No Transfer", AD131, IF(INDEX('Ballot Data'!$1:$1048576, MATCH($A131, 'Ballot Data'!$A:$A, 0), MATCH(AD131, 'Ballot Data'!$A$3:$U$3, 0))="", "Exhausted", INDEX('Ballot Data'!$1:$1048576, MATCH($A131, 'Ballot Data'!$A:$A, 0), MATCH(AD131, 'Ballot Data'!$A$3:$U$3, 0))))))</f>
        <v>Complete</v>
      </c>
      <c r="AF131" s="15" t="str">
        <f t="shared" si="16"/>
        <v>Complete</v>
      </c>
      <c r="AG131" t="str">
        <f>IF(AF131="Complete", AF131, IF(AF131="N/A", "N/A", INDEX('Ballot Data'!$1:$1048576, MATCH($A131, 'Ballot Data'!$A:$A, 0), MATCH(AF131, 'Ballot Data'!$A$3:$T$3, 0))))</f>
        <v>Complete</v>
      </c>
      <c r="AH131" t="str">
        <f>IF(AF131="N/A", "N/A", IF(AG131='Round 7'!$A$10, "Elected", IF(AG131='Round 7'!$A$7, "Excluded", IF('Round 7'!$A$4="Complete", "Complete", "Viable"))))</f>
        <v>Complete</v>
      </c>
      <c r="AI131" s="21" t="str">
        <f>IF('Round 7'!$A$4="Complete", "Complete", IF(AH131="N/A", "N/A", IF(AH131="Viable", "No Transfer", IF(AH131="Excluded", INDEX('Round 7'!$A$12:$M$617, MATCH($A131, 'Round 7'!$A$12:$A$617, 0), 3)))))</f>
        <v>Complete</v>
      </c>
      <c r="AJ131" s="10" t="str">
        <f>IF('Round 7'!$A$4="Complete", "Complete", IF(AI131="N/A", "N/A", IF(AI131="No Transfer", AI131, IF(INDEX('Ballot Data'!$1:$1048576, MATCH($A131, 'Ballot Data'!$A:$A, 0), MATCH(AI131, 'Ballot Data'!$A$3:$U$3, 0))="", "Exhausted", INDEX('Ballot Data'!$1:$1048576, MATCH($A131, 'Ballot Data'!$A:$A, 0), MATCH(AI131, 'Ballot Data'!$A$3:$U$3, 0))))))</f>
        <v>Complete</v>
      </c>
      <c r="AK131" s="15" t="str">
        <f t="shared" si="17"/>
        <v>Complete</v>
      </c>
      <c r="AL131" t="str">
        <f>IF(AK131="Complete", AK131, IF(AK131="N/A", "N/A", INDEX('Ballot Data'!$1:$1048576, MATCH($A131, 'Ballot Data'!$A:$A, 0), MATCH(AK131, 'Ballot Data'!$A$3:$T$3, 0))))</f>
        <v>Complete</v>
      </c>
      <c r="AM131" t="str">
        <f>IF(AK131="N/A", "N/A", IF(AL131='Round 8'!$A$10, "Elected", IF(AL131='Round 8'!$A$7, "Excluded", IF('Round 8'!$A$4="Complete", "Complete", "Viable"))))</f>
        <v>Complete</v>
      </c>
      <c r="AN131" s="21" t="str">
        <f>IF('Round 8'!$A$4="Complete", "Complete", IF(AM131="N/A", "N/A", IF(AM131="Viable", "No Transfer", IF(AM131="Excluded", INDEX('Round 8'!$A$12:$M$617, MATCH($A131, 'Round 8'!$A$12:$A$617, 0), 3)))))</f>
        <v>Complete</v>
      </c>
      <c r="AO131" s="10" t="str">
        <f>IF('Round 8'!$A$4="Complete", "Complete", IF(AN131="N/A", "N/A", IF(AN131="No Transfer", AN131, IF(INDEX('Ballot Data'!$1:$1048576, MATCH($A131, 'Ballot Data'!$A:$A, 0), MATCH(AN131, 'Ballot Data'!$A$3:$U$3, 0))="", "Exhausted", INDEX('Ballot Data'!$1:$1048576, MATCH($A131, 'Ballot Data'!$A:$A, 0), MATCH(AN131, 'Ballot Data'!$A$3:$U$3, 0))))))</f>
        <v>Complete</v>
      </c>
      <c r="AP131" s="15" t="str">
        <f t="shared" si="18"/>
        <v>Complete</v>
      </c>
      <c r="AQ131" t="str">
        <f>IF(AP131="Complete", AP131, IF(AP131="N/A", "N/A", INDEX('Ballot Data'!$1:$1048576, MATCH($A131, 'Ballot Data'!$A:$A, 0), MATCH(AP131, 'Ballot Data'!$A$3:$T$3, 0))))</f>
        <v>Complete</v>
      </c>
      <c r="AR131" t="str">
        <f>IF(AP131="N/A", "N/A", IF(AQ131='Round 9'!$A$10, "Elected", IF(AQ131='Round 9'!$A$7, "Excluded", IF('Round 9'!$A$4="Complete", "Complete", "Viable"))))</f>
        <v>Complete</v>
      </c>
      <c r="AS131" s="21" t="str">
        <f>IF('Round 9'!$A$4="Complete", "Complete", IF(AR131="N/A", "N/A", IF(AR131="Viable", "No Transfer", IF(AR131="Excluded", INDEX('Round 9'!$A$12:$M$617, MATCH($A131, 'Round 9'!$A$12:$A$617, 0), 3)))))</f>
        <v>Complete</v>
      </c>
      <c r="AT131" s="10" t="str">
        <f>IF('Round 9'!$A$4="Complete", "Complete", IF(AS131="N/A", "N/A", IF(AS131="No Transfer", AS131, IF(INDEX('Ballot Data'!$1:$1048576, MATCH($A131, 'Ballot Data'!$A:$A, 0), MATCH(AS131, 'Ballot Data'!$A$3:$U$3, 0))="", "Exhausted", INDEX('Ballot Data'!$1:$1048576, MATCH($A131, 'Ballot Data'!$A:$A, 0), MATCH(AS131, 'Ballot Data'!$A$3:$U$3, 0))))))</f>
        <v>Complete</v>
      </c>
      <c r="AU131" s="15" t="str">
        <f t="shared" si="19"/>
        <v>Complete</v>
      </c>
      <c r="AV131" t="str">
        <f>IF(AU131="Complete", AU131, IF(AU131="N/A", "N/A", INDEX('Ballot Data'!$1:$1048576, MATCH($A131, 'Ballot Data'!$A:$A, 0), MATCH(AU131, 'Ballot Data'!$A$3:$T$3, 0))))</f>
        <v>Complete</v>
      </c>
      <c r="AW131" t="str">
        <f>IF(AU131="N/A", "N/A", IF(AV131='Round 10'!$A$10, "Elected", IF(AV131='Round 10'!$A$7, "Excluded", IF('Round 10'!$A$4="Complete", "Complete", "Viable"))))</f>
        <v>Complete</v>
      </c>
      <c r="AX131" s="21" t="str">
        <f>IF('Round 10'!$A$4="Complete", "Complete", IF(AW131="N/A", "N/A", IF(AW131="Viable", "No Transfer", IF(AW131="Excluded", INDEX('Round 10'!$A$12:$M$617, MATCH($A131, 'Round 10'!$A$12:$A$617, 0), 3)))))</f>
        <v>Complete</v>
      </c>
      <c r="AY131" s="10" t="str">
        <f>IF('Round 10'!$A$4="Complete", "Complete", IF(AX131="N/A", "N/A", IF(AX131="No Transfer", AX131, IF(INDEX('Ballot Data'!$1:$1048576, MATCH($A131, 'Ballot Data'!$A:$A, 0), MATCH(AX131, 'Ballot Data'!$A$3:$U$3, 0))="", "Exhausted", INDEX('Ballot Data'!$1:$1048576, MATCH($A131, 'Ballot Data'!$A:$A, 0), MATCH(AX131, 'Ballot Data'!$A$3:$U$3, 0))))))</f>
        <v>Complete</v>
      </c>
    </row>
    <row r="132" spans="1:51" x14ac:dyDescent="0.25">
      <c r="A132">
        <f>'Ballot Data'!A133</f>
        <v>203</v>
      </c>
      <c r="B132">
        <v>1</v>
      </c>
      <c r="C132" t="str">
        <f>INDEX('Ballot Data'!$1:$1048576, MATCH($A132, 'Ballot Data'!$A:$A, 0), MATCH(B132, 'Ballot Data'!$A$3:$T$3, 0))</f>
        <v>Franklin Civantos</v>
      </c>
      <c r="D132" t="str">
        <f>IF(C132='Round 1'!$A$10, "Elected", IF(C132='Round 1'!$A$7, "Excluded", IF('Round 1'!$A$4="Complete", "Complete", "Viable")))</f>
        <v>Viable</v>
      </c>
      <c r="E132" s="21" t="str">
        <f>IF('Round 1'!$A$4="Complete", "Complete", IF(D132="N/A", "N/A", IF(D132="Viable", "No Transfer", IF(D132="Excluded", INDEX('Round 1'!$A$12:$M$617, MATCH($A132, 'Round 1'!$A$12:$A$617, 0), 3)))))</f>
        <v>No Transfer</v>
      </c>
      <c r="F132" s="10" t="str">
        <f>IF('Round 1'!$A$4="Complete", "Complete", IF(E132="N/A", "N/A", IF(E132="No Transfer", E132, IF(INDEX('Ballot Data'!$1:$1048576, MATCH($A132, 'Ballot Data'!$A:$A, 0), MATCH(E132, 'Ballot Data'!$A$3:$U$3, 0))="", "Exhausted", INDEX('Ballot Data'!$1:$1048576, MATCH($A132, 'Ballot Data'!$A:$A, 0), MATCH(E132, 'Ballot Data'!$A$3:$U$3, 0))))))</f>
        <v>No Transfer</v>
      </c>
      <c r="G132" s="15">
        <f t="shared" si="22"/>
        <v>1</v>
      </c>
      <c r="H132" t="str">
        <f>IF(G132="Complete", G132, IF(G132="N/A", "N/A", INDEX('Ballot Data'!$1:$1048576, MATCH($A132, 'Ballot Data'!$A:$A, 0), MATCH(G132, 'Ballot Data'!$A$3:$T$3, 0))))</f>
        <v>Franklin Civantos</v>
      </c>
      <c r="I132" t="str">
        <f>IF(G132="N/A", "N/A", IF(H132='Round 2'!$A$10, "Elected", IF(H132='Round 2'!$A$7, "Excluded", IF('Round 2'!$A$4="Complete", "Complete", "Viable"))))</f>
        <v>Viable</v>
      </c>
      <c r="J132" s="21" t="str">
        <f>IF('Round 2'!$A$4="Complete", "Complete", IF(I132="N/A", "N/A", IF(I132="Viable", "No Transfer", IF(I132="Excluded", INDEX('Round 2'!$A$12:$M$617, MATCH($A132, 'Round 2'!$A$12:$A$617, 0), 3)))))</f>
        <v>No Transfer</v>
      </c>
      <c r="K132" s="10" t="str">
        <f>IF('Round 2'!$A$4="Complete", "Complete", IF(J132="N/A", "N/A", IF(J132="No Transfer", J132, IF(INDEX('Ballot Data'!$1:$1048576, MATCH($A132, 'Ballot Data'!$A:$A, 0), MATCH(J132, 'Ballot Data'!$A$3:$U$3, 0))="", "Exhausted", INDEX('Ballot Data'!$1:$1048576, MATCH($A132, 'Ballot Data'!$A:$A, 0), MATCH(J132, 'Ballot Data'!$A$3:$U$3, 0))))))</f>
        <v>No Transfer</v>
      </c>
      <c r="L132" s="15">
        <f t="shared" si="23"/>
        <v>1</v>
      </c>
      <c r="M132" t="str">
        <f>IF(L132="Complete", L132, IF(L132="N/A", "N/A", INDEX('Ballot Data'!$1:$1048576, MATCH($A132, 'Ballot Data'!$A:$A, 0), MATCH(L132, 'Ballot Data'!$A$3:$T$3, 0))))</f>
        <v>Franklin Civantos</v>
      </c>
      <c r="N132" t="str">
        <f>IF(L132="N/A", "N/A", IF(M132='Round 3'!$A$10, "Elected", IF(M132='Round 3'!$A$7, "Excluded", IF('Round 3'!$A$4="Complete", "Complete", "Viable"))))</f>
        <v>Elected</v>
      </c>
      <c r="O132" s="21" t="str">
        <f>IF('Round 3'!$A$4="Complete", "Complete", IF(N132="N/A", "N/A", IF(N132="Viable", "No Transfer", IF(N132="Excluded", INDEX('Round 3'!$A$12:$M$617, MATCH($A132, 'Round 3'!$A$12:$A$617, 0), 3)))))</f>
        <v>Complete</v>
      </c>
      <c r="P132" s="10" t="str">
        <f>IF('Round 3'!$A$4="Complete", "Complete", IF(O132="N/A", "N/A", IF(O132="No Transfer", O132, IF(INDEX('Ballot Data'!$1:$1048576, MATCH($A132, 'Ballot Data'!$A:$A, 0), MATCH(O132, 'Ballot Data'!$A$3:$U$3, 0))="", "Exhausted", INDEX('Ballot Data'!$1:$1048576, MATCH($A132, 'Ballot Data'!$A:$A, 0), MATCH(O132, 'Ballot Data'!$A$3:$U$3, 0))))))</f>
        <v>Complete</v>
      </c>
      <c r="Q132" s="15" t="str">
        <f t="shared" ref="Q132:Q172" si="24">IF(O132="No Transfer", L132, IF(OR(P132="Exhausted", P132="N/A"), "N/A", O132))</f>
        <v>Complete</v>
      </c>
      <c r="R132" t="str">
        <f>IF(Q132="Complete", Q132, IF(Q132="N/A", "N/A", INDEX('Ballot Data'!$1:$1048576, MATCH($A132, 'Ballot Data'!$A:$A, 0), MATCH(Q132, 'Ballot Data'!$A$3:$T$3, 0))))</f>
        <v>Complete</v>
      </c>
      <c r="S132" t="str">
        <f>IF(Q132="N/A", "N/A", IF(R132='Round 4'!$A$10, "Elected", IF(R132='Round 4'!$A$7, "Excluded", IF('Round 4'!$A$4="Complete", "Complete", "Viable"))))</f>
        <v>Complete</v>
      </c>
      <c r="T132" s="21" t="str">
        <f>IF('Round 4'!$A$4="Complete", "Complete", IF(S132="N/A", "N/A", IF(S132="Viable", "No Transfer", IF(S132="Excluded", INDEX('Round 4'!$A$12:$M$617, MATCH($A132, 'Round 4'!$A$12:$A$617, 0), 3)))))</f>
        <v>Complete</v>
      </c>
      <c r="U132" s="10" t="str">
        <f>IF('Round 4'!$A$4="Complete", "Complete", IF(T132="N/A", "N/A", IF(T132="No Transfer", T132, IF(INDEX('Ballot Data'!$1:$1048576, MATCH($A132, 'Ballot Data'!$A:$A, 0), MATCH(T132, 'Ballot Data'!$A$3:$U$3, 0))="", "Exhausted", INDEX('Ballot Data'!$1:$1048576, MATCH($A132, 'Ballot Data'!$A:$A, 0), MATCH(T132, 'Ballot Data'!$A$3:$U$3, 0))))))</f>
        <v>Complete</v>
      </c>
      <c r="V132" s="15" t="str">
        <f t="shared" ref="V132:V195" si="25">IF(T132="No Transfer", Q132, IF(OR(U132="Exhausted", U132="N/A"), "N/A", T132))</f>
        <v>Complete</v>
      </c>
      <c r="W132" t="str">
        <f>IF(V132="Complete", V132, IF(V132="N/A", "N/A", INDEX('Ballot Data'!$1:$1048576, MATCH($A132, 'Ballot Data'!$A:$A, 0), MATCH(V132, 'Ballot Data'!$A$3:$T$3, 0))))</f>
        <v>Complete</v>
      </c>
      <c r="X132" t="str">
        <f>IF(V132="N/A", "N/A", IF(W132='Round 5'!$A$10, "Elected", IF(W132='Round 5'!$A$7, "Excluded", IF('Round 5'!$A$4="Complete", "Complete", "Viable"))))</f>
        <v>Complete</v>
      </c>
      <c r="Y132" s="21" t="str">
        <f>IF('Round 5'!$A$4="Complete", "Complete", IF(X132="N/A", "N/A", IF(X132="Viable", "No Transfer", IF(X132="Excluded", INDEX('Round 5'!$A$12:$M$617, MATCH($A132, 'Round 5'!$A$12:$A$617, 0), 3)))))</f>
        <v>Complete</v>
      </c>
      <c r="Z132" s="10" t="str">
        <f>IF('Round 5'!$A$4="Complete", "Complete", IF(Y132="N/A", "N/A", IF(Y132="No Transfer", Y132, IF(INDEX('Ballot Data'!$1:$1048576, MATCH($A132, 'Ballot Data'!$A:$A, 0), MATCH(Y132, 'Ballot Data'!$A$3:$U$3, 0))="", "Exhausted", INDEX('Ballot Data'!$1:$1048576, MATCH($A132, 'Ballot Data'!$A:$A, 0), MATCH(Y132, 'Ballot Data'!$A$3:$U$3, 0))))))</f>
        <v>Complete</v>
      </c>
      <c r="AA132" s="15" t="str">
        <f t="shared" ref="AA132:AA195" si="26">IF(Y132="No Transfer", V132, IF(OR(Z132="Exhausted", Z132="N/A"), "N/A", Y132))</f>
        <v>Complete</v>
      </c>
      <c r="AB132" t="str">
        <f>IF(AA132="Complete", AA132, IF(AA132="N/A", "N/A", INDEX('Ballot Data'!$1:$1048576, MATCH($A132, 'Ballot Data'!$A:$A, 0), MATCH(AA132, 'Ballot Data'!$A$3:$T$3, 0))))</f>
        <v>Complete</v>
      </c>
      <c r="AC132" t="str">
        <f>IF(AA132="N/A", "N/A", IF(AB132='Round 6'!$A$10, "Elected", IF(AB132='Round 6'!$A$7, "Excluded", IF('Round 6'!$A$4="Complete", "Complete", "Viable"))))</f>
        <v>Complete</v>
      </c>
      <c r="AD132" s="21" t="str">
        <f>IF('Round 6'!$A$4="Complete", "Complete", IF(AC132="N/A", "N/A", IF(AC132="Viable", "No Transfer", IF(AC132="Excluded", INDEX('Round 6'!$A$12:$M$617, MATCH($A132, 'Round 6'!$A$12:$A$617, 0), 3)))))</f>
        <v>Complete</v>
      </c>
      <c r="AE132" s="10" t="str">
        <f>IF('Round 6'!$A$4="Complete", "Complete", IF(AD132="N/A", "N/A", IF(AD132="No Transfer", AD132, IF(INDEX('Ballot Data'!$1:$1048576, MATCH($A132, 'Ballot Data'!$A:$A, 0), MATCH(AD132, 'Ballot Data'!$A$3:$U$3, 0))="", "Exhausted", INDEX('Ballot Data'!$1:$1048576, MATCH($A132, 'Ballot Data'!$A:$A, 0), MATCH(AD132, 'Ballot Data'!$A$3:$U$3, 0))))))</f>
        <v>Complete</v>
      </c>
      <c r="AF132" s="15" t="str">
        <f t="shared" ref="AF132:AF195" si="27">IF(AD132="No Transfer", AA132, IF(OR(AE132="Exhausted", AE132="N/A"), "N/A", AD132))</f>
        <v>Complete</v>
      </c>
      <c r="AG132" t="str">
        <f>IF(AF132="Complete", AF132, IF(AF132="N/A", "N/A", INDEX('Ballot Data'!$1:$1048576, MATCH($A132, 'Ballot Data'!$A:$A, 0), MATCH(AF132, 'Ballot Data'!$A$3:$T$3, 0))))</f>
        <v>Complete</v>
      </c>
      <c r="AH132" t="str">
        <f>IF(AF132="N/A", "N/A", IF(AG132='Round 7'!$A$10, "Elected", IF(AG132='Round 7'!$A$7, "Excluded", IF('Round 7'!$A$4="Complete", "Complete", "Viable"))))</f>
        <v>Complete</v>
      </c>
      <c r="AI132" s="21" t="str">
        <f>IF('Round 7'!$A$4="Complete", "Complete", IF(AH132="N/A", "N/A", IF(AH132="Viable", "No Transfer", IF(AH132="Excluded", INDEX('Round 7'!$A$12:$M$617, MATCH($A132, 'Round 7'!$A$12:$A$617, 0), 3)))))</f>
        <v>Complete</v>
      </c>
      <c r="AJ132" s="10" t="str">
        <f>IF('Round 7'!$A$4="Complete", "Complete", IF(AI132="N/A", "N/A", IF(AI132="No Transfer", AI132, IF(INDEX('Ballot Data'!$1:$1048576, MATCH($A132, 'Ballot Data'!$A:$A, 0), MATCH(AI132, 'Ballot Data'!$A$3:$U$3, 0))="", "Exhausted", INDEX('Ballot Data'!$1:$1048576, MATCH($A132, 'Ballot Data'!$A:$A, 0), MATCH(AI132, 'Ballot Data'!$A$3:$U$3, 0))))))</f>
        <v>Complete</v>
      </c>
      <c r="AK132" s="15" t="str">
        <f t="shared" ref="AK132:AK195" si="28">IF(AI132="No Transfer", AF132, IF(OR(AJ132="Exhausted", AJ132="N/A"), "N/A", AI132))</f>
        <v>Complete</v>
      </c>
      <c r="AL132" t="str">
        <f>IF(AK132="Complete", AK132, IF(AK132="N/A", "N/A", INDEX('Ballot Data'!$1:$1048576, MATCH($A132, 'Ballot Data'!$A:$A, 0), MATCH(AK132, 'Ballot Data'!$A$3:$T$3, 0))))</f>
        <v>Complete</v>
      </c>
      <c r="AM132" t="str">
        <f>IF(AK132="N/A", "N/A", IF(AL132='Round 8'!$A$10, "Elected", IF(AL132='Round 8'!$A$7, "Excluded", IF('Round 8'!$A$4="Complete", "Complete", "Viable"))))</f>
        <v>Complete</v>
      </c>
      <c r="AN132" s="21" t="str">
        <f>IF('Round 8'!$A$4="Complete", "Complete", IF(AM132="N/A", "N/A", IF(AM132="Viable", "No Transfer", IF(AM132="Excluded", INDEX('Round 8'!$A$12:$M$617, MATCH($A132, 'Round 8'!$A$12:$A$617, 0), 3)))))</f>
        <v>Complete</v>
      </c>
      <c r="AO132" s="10" t="str">
        <f>IF('Round 8'!$A$4="Complete", "Complete", IF(AN132="N/A", "N/A", IF(AN132="No Transfer", AN132, IF(INDEX('Ballot Data'!$1:$1048576, MATCH($A132, 'Ballot Data'!$A:$A, 0), MATCH(AN132, 'Ballot Data'!$A$3:$U$3, 0))="", "Exhausted", INDEX('Ballot Data'!$1:$1048576, MATCH($A132, 'Ballot Data'!$A:$A, 0), MATCH(AN132, 'Ballot Data'!$A$3:$U$3, 0))))))</f>
        <v>Complete</v>
      </c>
      <c r="AP132" s="15" t="str">
        <f t="shared" ref="AP132:AP195" si="29">IF(AN132="No Transfer", AK132, IF(OR(AO132="Exhausted", AO132="N/A"), "N/A", AN132))</f>
        <v>Complete</v>
      </c>
      <c r="AQ132" t="str">
        <f>IF(AP132="Complete", AP132, IF(AP132="N/A", "N/A", INDEX('Ballot Data'!$1:$1048576, MATCH($A132, 'Ballot Data'!$A:$A, 0), MATCH(AP132, 'Ballot Data'!$A$3:$T$3, 0))))</f>
        <v>Complete</v>
      </c>
      <c r="AR132" t="str">
        <f>IF(AP132="N/A", "N/A", IF(AQ132='Round 9'!$A$10, "Elected", IF(AQ132='Round 9'!$A$7, "Excluded", IF('Round 9'!$A$4="Complete", "Complete", "Viable"))))</f>
        <v>Complete</v>
      </c>
      <c r="AS132" s="21" t="str">
        <f>IF('Round 9'!$A$4="Complete", "Complete", IF(AR132="N/A", "N/A", IF(AR132="Viable", "No Transfer", IF(AR132="Excluded", INDEX('Round 9'!$A$12:$M$617, MATCH($A132, 'Round 9'!$A$12:$A$617, 0), 3)))))</f>
        <v>Complete</v>
      </c>
      <c r="AT132" s="10" t="str">
        <f>IF('Round 9'!$A$4="Complete", "Complete", IF(AS132="N/A", "N/A", IF(AS132="No Transfer", AS132, IF(INDEX('Ballot Data'!$1:$1048576, MATCH($A132, 'Ballot Data'!$A:$A, 0), MATCH(AS132, 'Ballot Data'!$A$3:$U$3, 0))="", "Exhausted", INDEX('Ballot Data'!$1:$1048576, MATCH($A132, 'Ballot Data'!$A:$A, 0), MATCH(AS132, 'Ballot Data'!$A$3:$U$3, 0))))))</f>
        <v>Complete</v>
      </c>
      <c r="AU132" s="15" t="str">
        <f t="shared" ref="AU132:AU195" si="30">IF(AS132="No Transfer", AP132, IF(OR(AT132="Exhausted", AT132="N/A"), "N/A", AS132))</f>
        <v>Complete</v>
      </c>
      <c r="AV132" t="str">
        <f>IF(AU132="Complete", AU132, IF(AU132="N/A", "N/A", INDEX('Ballot Data'!$1:$1048576, MATCH($A132, 'Ballot Data'!$A:$A, 0), MATCH(AU132, 'Ballot Data'!$A$3:$T$3, 0))))</f>
        <v>Complete</v>
      </c>
      <c r="AW132" t="str">
        <f>IF(AU132="N/A", "N/A", IF(AV132='Round 10'!$A$10, "Elected", IF(AV132='Round 10'!$A$7, "Excluded", IF('Round 10'!$A$4="Complete", "Complete", "Viable"))))</f>
        <v>Complete</v>
      </c>
      <c r="AX132" s="21" t="str">
        <f>IF('Round 10'!$A$4="Complete", "Complete", IF(AW132="N/A", "N/A", IF(AW132="Viable", "No Transfer", IF(AW132="Excluded", INDEX('Round 10'!$A$12:$M$617, MATCH($A132, 'Round 10'!$A$12:$A$617, 0), 3)))))</f>
        <v>Complete</v>
      </c>
      <c r="AY132" s="10" t="str">
        <f>IF('Round 10'!$A$4="Complete", "Complete", IF(AX132="N/A", "N/A", IF(AX132="No Transfer", AX132, IF(INDEX('Ballot Data'!$1:$1048576, MATCH($A132, 'Ballot Data'!$A:$A, 0), MATCH(AX132, 'Ballot Data'!$A$3:$U$3, 0))="", "Exhausted", INDEX('Ballot Data'!$1:$1048576, MATCH($A132, 'Ballot Data'!$A:$A, 0), MATCH(AX132, 'Ballot Data'!$A$3:$U$3, 0))))))</f>
        <v>Complete</v>
      </c>
    </row>
    <row r="133" spans="1:51" x14ac:dyDescent="0.25">
      <c r="A133">
        <f>'Ballot Data'!A134</f>
        <v>19</v>
      </c>
      <c r="B133">
        <v>1</v>
      </c>
      <c r="C133" t="str">
        <f>INDEX('Ballot Data'!$1:$1048576, MATCH($A133, 'Ballot Data'!$A:$A, 0), MATCH(B133, 'Ballot Data'!$A$3:$T$3, 0))</f>
        <v>Franklin Civantos</v>
      </c>
      <c r="D133" t="str">
        <f>IF(C133='Round 1'!$A$10, "Elected", IF(C133='Round 1'!$A$7, "Excluded", IF('Round 1'!$A$4="Complete", "Complete", "Viable")))</f>
        <v>Viable</v>
      </c>
      <c r="E133" s="21" t="str">
        <f>IF('Round 1'!$A$4="Complete", "Complete", IF(D133="N/A", "N/A", IF(D133="Viable", "No Transfer", IF(D133="Excluded", INDEX('Round 1'!$A$12:$M$617, MATCH($A133, 'Round 1'!$A$12:$A$617, 0), 3)))))</f>
        <v>No Transfer</v>
      </c>
      <c r="F133" s="10" t="str">
        <f>IF('Round 1'!$A$4="Complete", "Complete", IF(E133="N/A", "N/A", IF(E133="No Transfer", E133, IF(INDEX('Ballot Data'!$1:$1048576, MATCH($A133, 'Ballot Data'!$A:$A, 0), MATCH(E133, 'Ballot Data'!$A$3:$U$3, 0))="", "Exhausted", INDEX('Ballot Data'!$1:$1048576, MATCH($A133, 'Ballot Data'!$A:$A, 0), MATCH(E133, 'Ballot Data'!$A$3:$U$3, 0))))))</f>
        <v>No Transfer</v>
      </c>
      <c r="G133" s="15">
        <f t="shared" si="22"/>
        <v>1</v>
      </c>
      <c r="H133" t="str">
        <f>IF(G133="Complete", G133, IF(G133="N/A", "N/A", INDEX('Ballot Data'!$1:$1048576, MATCH($A133, 'Ballot Data'!$A:$A, 0), MATCH(G133, 'Ballot Data'!$A$3:$T$3, 0))))</f>
        <v>Franklin Civantos</v>
      </c>
      <c r="I133" t="str">
        <f>IF(G133="N/A", "N/A", IF(H133='Round 2'!$A$10, "Elected", IF(H133='Round 2'!$A$7, "Excluded", IF('Round 2'!$A$4="Complete", "Complete", "Viable"))))</f>
        <v>Viable</v>
      </c>
      <c r="J133" s="21" t="str">
        <f>IF('Round 2'!$A$4="Complete", "Complete", IF(I133="N/A", "N/A", IF(I133="Viable", "No Transfer", IF(I133="Excluded", INDEX('Round 2'!$A$12:$M$617, MATCH($A133, 'Round 2'!$A$12:$A$617, 0), 3)))))</f>
        <v>No Transfer</v>
      </c>
      <c r="K133" s="10" t="str">
        <f>IF('Round 2'!$A$4="Complete", "Complete", IF(J133="N/A", "N/A", IF(J133="No Transfer", J133, IF(INDEX('Ballot Data'!$1:$1048576, MATCH($A133, 'Ballot Data'!$A:$A, 0), MATCH(J133, 'Ballot Data'!$A$3:$U$3, 0))="", "Exhausted", INDEX('Ballot Data'!$1:$1048576, MATCH($A133, 'Ballot Data'!$A:$A, 0), MATCH(J133, 'Ballot Data'!$A$3:$U$3, 0))))))</f>
        <v>No Transfer</v>
      </c>
      <c r="L133" s="15">
        <f t="shared" si="23"/>
        <v>1</v>
      </c>
      <c r="M133" t="str">
        <f>IF(L133="Complete", L133, IF(L133="N/A", "N/A", INDEX('Ballot Data'!$1:$1048576, MATCH($A133, 'Ballot Data'!$A:$A, 0), MATCH(L133, 'Ballot Data'!$A$3:$T$3, 0))))</f>
        <v>Franklin Civantos</v>
      </c>
      <c r="N133" t="str">
        <f>IF(L133="N/A", "N/A", IF(M133='Round 3'!$A$10, "Elected", IF(M133='Round 3'!$A$7, "Excluded", IF('Round 3'!$A$4="Complete", "Complete", "Viable"))))</f>
        <v>Elected</v>
      </c>
      <c r="O133" s="21" t="str">
        <f>IF('Round 3'!$A$4="Complete", "Complete", IF(N133="N/A", "N/A", IF(N133="Viable", "No Transfer", IF(N133="Excluded", INDEX('Round 3'!$A$12:$M$617, MATCH($A133, 'Round 3'!$A$12:$A$617, 0), 3)))))</f>
        <v>Complete</v>
      </c>
      <c r="P133" s="10" t="str">
        <f>IF('Round 3'!$A$4="Complete", "Complete", IF(O133="N/A", "N/A", IF(O133="No Transfer", O133, IF(INDEX('Ballot Data'!$1:$1048576, MATCH($A133, 'Ballot Data'!$A:$A, 0), MATCH(O133, 'Ballot Data'!$A$3:$U$3, 0))="", "Exhausted", INDEX('Ballot Data'!$1:$1048576, MATCH($A133, 'Ballot Data'!$A:$A, 0), MATCH(O133, 'Ballot Data'!$A$3:$U$3, 0))))))</f>
        <v>Complete</v>
      </c>
      <c r="Q133" s="15" t="str">
        <f t="shared" si="24"/>
        <v>Complete</v>
      </c>
      <c r="R133" t="str">
        <f>IF(Q133="Complete", Q133, IF(Q133="N/A", "N/A", INDEX('Ballot Data'!$1:$1048576, MATCH($A133, 'Ballot Data'!$A:$A, 0), MATCH(Q133, 'Ballot Data'!$A$3:$T$3, 0))))</f>
        <v>Complete</v>
      </c>
      <c r="S133" t="str">
        <f>IF(Q133="N/A", "N/A", IF(R133='Round 4'!$A$10, "Elected", IF(R133='Round 4'!$A$7, "Excluded", IF('Round 4'!$A$4="Complete", "Complete", "Viable"))))</f>
        <v>Complete</v>
      </c>
      <c r="T133" s="21" t="str">
        <f>IF('Round 4'!$A$4="Complete", "Complete", IF(S133="N/A", "N/A", IF(S133="Viable", "No Transfer", IF(S133="Excluded", INDEX('Round 4'!$A$12:$M$617, MATCH($A133, 'Round 4'!$A$12:$A$617, 0), 3)))))</f>
        <v>Complete</v>
      </c>
      <c r="U133" s="10" t="str">
        <f>IF('Round 4'!$A$4="Complete", "Complete", IF(T133="N/A", "N/A", IF(T133="No Transfer", T133, IF(INDEX('Ballot Data'!$1:$1048576, MATCH($A133, 'Ballot Data'!$A:$A, 0), MATCH(T133, 'Ballot Data'!$A$3:$U$3, 0))="", "Exhausted", INDEX('Ballot Data'!$1:$1048576, MATCH($A133, 'Ballot Data'!$A:$A, 0), MATCH(T133, 'Ballot Data'!$A$3:$U$3, 0))))))</f>
        <v>Complete</v>
      </c>
      <c r="V133" s="15" t="str">
        <f t="shared" si="25"/>
        <v>Complete</v>
      </c>
      <c r="W133" t="str">
        <f>IF(V133="Complete", V133, IF(V133="N/A", "N/A", INDEX('Ballot Data'!$1:$1048576, MATCH($A133, 'Ballot Data'!$A:$A, 0), MATCH(V133, 'Ballot Data'!$A$3:$T$3, 0))))</f>
        <v>Complete</v>
      </c>
      <c r="X133" t="str">
        <f>IF(V133="N/A", "N/A", IF(W133='Round 5'!$A$10, "Elected", IF(W133='Round 5'!$A$7, "Excluded", IF('Round 5'!$A$4="Complete", "Complete", "Viable"))))</f>
        <v>Complete</v>
      </c>
      <c r="Y133" s="21" t="str">
        <f>IF('Round 5'!$A$4="Complete", "Complete", IF(X133="N/A", "N/A", IF(X133="Viable", "No Transfer", IF(X133="Excluded", INDEX('Round 5'!$A$12:$M$617, MATCH($A133, 'Round 5'!$A$12:$A$617, 0), 3)))))</f>
        <v>Complete</v>
      </c>
      <c r="Z133" s="10" t="str">
        <f>IF('Round 5'!$A$4="Complete", "Complete", IF(Y133="N/A", "N/A", IF(Y133="No Transfer", Y133, IF(INDEX('Ballot Data'!$1:$1048576, MATCH($A133, 'Ballot Data'!$A:$A, 0), MATCH(Y133, 'Ballot Data'!$A$3:$U$3, 0))="", "Exhausted", INDEX('Ballot Data'!$1:$1048576, MATCH($A133, 'Ballot Data'!$A:$A, 0), MATCH(Y133, 'Ballot Data'!$A$3:$U$3, 0))))))</f>
        <v>Complete</v>
      </c>
      <c r="AA133" s="15" t="str">
        <f t="shared" si="26"/>
        <v>Complete</v>
      </c>
      <c r="AB133" t="str">
        <f>IF(AA133="Complete", AA133, IF(AA133="N/A", "N/A", INDEX('Ballot Data'!$1:$1048576, MATCH($A133, 'Ballot Data'!$A:$A, 0), MATCH(AA133, 'Ballot Data'!$A$3:$T$3, 0))))</f>
        <v>Complete</v>
      </c>
      <c r="AC133" t="str">
        <f>IF(AA133="N/A", "N/A", IF(AB133='Round 6'!$A$10, "Elected", IF(AB133='Round 6'!$A$7, "Excluded", IF('Round 6'!$A$4="Complete", "Complete", "Viable"))))</f>
        <v>Complete</v>
      </c>
      <c r="AD133" s="21" t="str">
        <f>IF('Round 6'!$A$4="Complete", "Complete", IF(AC133="N/A", "N/A", IF(AC133="Viable", "No Transfer", IF(AC133="Excluded", INDEX('Round 6'!$A$12:$M$617, MATCH($A133, 'Round 6'!$A$12:$A$617, 0), 3)))))</f>
        <v>Complete</v>
      </c>
      <c r="AE133" s="10" t="str">
        <f>IF('Round 6'!$A$4="Complete", "Complete", IF(AD133="N/A", "N/A", IF(AD133="No Transfer", AD133, IF(INDEX('Ballot Data'!$1:$1048576, MATCH($A133, 'Ballot Data'!$A:$A, 0), MATCH(AD133, 'Ballot Data'!$A$3:$U$3, 0))="", "Exhausted", INDEX('Ballot Data'!$1:$1048576, MATCH($A133, 'Ballot Data'!$A:$A, 0), MATCH(AD133, 'Ballot Data'!$A$3:$U$3, 0))))))</f>
        <v>Complete</v>
      </c>
      <c r="AF133" s="15" t="str">
        <f t="shared" si="27"/>
        <v>Complete</v>
      </c>
      <c r="AG133" t="str">
        <f>IF(AF133="Complete", AF133, IF(AF133="N/A", "N/A", INDEX('Ballot Data'!$1:$1048576, MATCH($A133, 'Ballot Data'!$A:$A, 0), MATCH(AF133, 'Ballot Data'!$A$3:$T$3, 0))))</f>
        <v>Complete</v>
      </c>
      <c r="AH133" t="str">
        <f>IF(AF133="N/A", "N/A", IF(AG133='Round 7'!$A$10, "Elected", IF(AG133='Round 7'!$A$7, "Excluded", IF('Round 7'!$A$4="Complete", "Complete", "Viable"))))</f>
        <v>Complete</v>
      </c>
      <c r="AI133" s="21" t="str">
        <f>IF('Round 7'!$A$4="Complete", "Complete", IF(AH133="N/A", "N/A", IF(AH133="Viable", "No Transfer", IF(AH133="Excluded", INDEX('Round 7'!$A$12:$M$617, MATCH($A133, 'Round 7'!$A$12:$A$617, 0), 3)))))</f>
        <v>Complete</v>
      </c>
      <c r="AJ133" s="10" t="str">
        <f>IF('Round 7'!$A$4="Complete", "Complete", IF(AI133="N/A", "N/A", IF(AI133="No Transfer", AI133, IF(INDEX('Ballot Data'!$1:$1048576, MATCH($A133, 'Ballot Data'!$A:$A, 0), MATCH(AI133, 'Ballot Data'!$A$3:$U$3, 0))="", "Exhausted", INDEX('Ballot Data'!$1:$1048576, MATCH($A133, 'Ballot Data'!$A:$A, 0), MATCH(AI133, 'Ballot Data'!$A$3:$U$3, 0))))))</f>
        <v>Complete</v>
      </c>
      <c r="AK133" s="15" t="str">
        <f t="shared" si="28"/>
        <v>Complete</v>
      </c>
      <c r="AL133" t="str">
        <f>IF(AK133="Complete", AK133, IF(AK133="N/A", "N/A", INDEX('Ballot Data'!$1:$1048576, MATCH($A133, 'Ballot Data'!$A:$A, 0), MATCH(AK133, 'Ballot Data'!$A$3:$T$3, 0))))</f>
        <v>Complete</v>
      </c>
      <c r="AM133" t="str">
        <f>IF(AK133="N/A", "N/A", IF(AL133='Round 8'!$A$10, "Elected", IF(AL133='Round 8'!$A$7, "Excluded", IF('Round 8'!$A$4="Complete", "Complete", "Viable"))))</f>
        <v>Complete</v>
      </c>
      <c r="AN133" s="21" t="str">
        <f>IF('Round 8'!$A$4="Complete", "Complete", IF(AM133="N/A", "N/A", IF(AM133="Viable", "No Transfer", IF(AM133="Excluded", INDEX('Round 8'!$A$12:$M$617, MATCH($A133, 'Round 8'!$A$12:$A$617, 0), 3)))))</f>
        <v>Complete</v>
      </c>
      <c r="AO133" s="10" t="str">
        <f>IF('Round 8'!$A$4="Complete", "Complete", IF(AN133="N/A", "N/A", IF(AN133="No Transfer", AN133, IF(INDEX('Ballot Data'!$1:$1048576, MATCH($A133, 'Ballot Data'!$A:$A, 0), MATCH(AN133, 'Ballot Data'!$A$3:$U$3, 0))="", "Exhausted", INDEX('Ballot Data'!$1:$1048576, MATCH($A133, 'Ballot Data'!$A:$A, 0), MATCH(AN133, 'Ballot Data'!$A$3:$U$3, 0))))))</f>
        <v>Complete</v>
      </c>
      <c r="AP133" s="15" t="str">
        <f t="shared" si="29"/>
        <v>Complete</v>
      </c>
      <c r="AQ133" t="str">
        <f>IF(AP133="Complete", AP133, IF(AP133="N/A", "N/A", INDEX('Ballot Data'!$1:$1048576, MATCH($A133, 'Ballot Data'!$A:$A, 0), MATCH(AP133, 'Ballot Data'!$A$3:$T$3, 0))))</f>
        <v>Complete</v>
      </c>
      <c r="AR133" t="str">
        <f>IF(AP133="N/A", "N/A", IF(AQ133='Round 9'!$A$10, "Elected", IF(AQ133='Round 9'!$A$7, "Excluded", IF('Round 9'!$A$4="Complete", "Complete", "Viable"))))</f>
        <v>Complete</v>
      </c>
      <c r="AS133" s="21" t="str">
        <f>IF('Round 9'!$A$4="Complete", "Complete", IF(AR133="N/A", "N/A", IF(AR133="Viable", "No Transfer", IF(AR133="Excluded", INDEX('Round 9'!$A$12:$M$617, MATCH($A133, 'Round 9'!$A$12:$A$617, 0), 3)))))</f>
        <v>Complete</v>
      </c>
      <c r="AT133" s="10" t="str">
        <f>IF('Round 9'!$A$4="Complete", "Complete", IF(AS133="N/A", "N/A", IF(AS133="No Transfer", AS133, IF(INDEX('Ballot Data'!$1:$1048576, MATCH($A133, 'Ballot Data'!$A:$A, 0), MATCH(AS133, 'Ballot Data'!$A$3:$U$3, 0))="", "Exhausted", INDEX('Ballot Data'!$1:$1048576, MATCH($A133, 'Ballot Data'!$A:$A, 0), MATCH(AS133, 'Ballot Data'!$A$3:$U$3, 0))))))</f>
        <v>Complete</v>
      </c>
      <c r="AU133" s="15" t="str">
        <f t="shared" si="30"/>
        <v>Complete</v>
      </c>
      <c r="AV133" t="str">
        <f>IF(AU133="Complete", AU133, IF(AU133="N/A", "N/A", INDEX('Ballot Data'!$1:$1048576, MATCH($A133, 'Ballot Data'!$A:$A, 0), MATCH(AU133, 'Ballot Data'!$A$3:$T$3, 0))))</f>
        <v>Complete</v>
      </c>
      <c r="AW133" t="str">
        <f>IF(AU133="N/A", "N/A", IF(AV133='Round 10'!$A$10, "Elected", IF(AV133='Round 10'!$A$7, "Excluded", IF('Round 10'!$A$4="Complete", "Complete", "Viable"))))</f>
        <v>Complete</v>
      </c>
      <c r="AX133" s="21" t="str">
        <f>IF('Round 10'!$A$4="Complete", "Complete", IF(AW133="N/A", "N/A", IF(AW133="Viable", "No Transfer", IF(AW133="Excluded", INDEX('Round 10'!$A$12:$M$617, MATCH($A133, 'Round 10'!$A$12:$A$617, 0), 3)))))</f>
        <v>Complete</v>
      </c>
      <c r="AY133" s="10" t="str">
        <f>IF('Round 10'!$A$4="Complete", "Complete", IF(AX133="N/A", "N/A", IF(AX133="No Transfer", AX133, IF(INDEX('Ballot Data'!$1:$1048576, MATCH($A133, 'Ballot Data'!$A:$A, 0), MATCH(AX133, 'Ballot Data'!$A$3:$U$3, 0))="", "Exhausted", INDEX('Ballot Data'!$1:$1048576, MATCH($A133, 'Ballot Data'!$A:$A, 0), MATCH(AX133, 'Ballot Data'!$A$3:$U$3, 0))))))</f>
        <v>Complete</v>
      </c>
    </row>
    <row r="134" spans="1:51" x14ac:dyDescent="0.25">
      <c r="A134">
        <f>'Ballot Data'!A135</f>
        <v>193</v>
      </c>
      <c r="B134">
        <v>1</v>
      </c>
      <c r="C134" t="str">
        <f>INDEX('Ballot Data'!$1:$1048576, MATCH($A134, 'Ballot Data'!$A:$A, 0), MATCH(B134, 'Ballot Data'!$A$3:$T$3, 0))</f>
        <v>Michael Sanchez</v>
      </c>
      <c r="D134" t="str">
        <f>IF(C134='Round 1'!$A$10, "Elected", IF(C134='Round 1'!$A$7, "Excluded", IF('Round 1'!$A$4="Complete", "Complete", "Viable")))</f>
        <v>Viable</v>
      </c>
      <c r="E134" s="21" t="str">
        <f>IF('Round 1'!$A$4="Complete", "Complete", IF(D134="N/A", "N/A", IF(D134="Viable", "No Transfer", IF(D134="Excluded", INDEX('Round 1'!$A$12:$M$617, MATCH($A134, 'Round 1'!$A$12:$A$617, 0), 3)))))</f>
        <v>No Transfer</v>
      </c>
      <c r="F134" s="10" t="str">
        <f>IF('Round 1'!$A$4="Complete", "Complete", IF(E134="N/A", "N/A", IF(E134="No Transfer", E134, IF(INDEX('Ballot Data'!$1:$1048576, MATCH($A134, 'Ballot Data'!$A:$A, 0), MATCH(E134, 'Ballot Data'!$A$3:$U$3, 0))="", "Exhausted", INDEX('Ballot Data'!$1:$1048576, MATCH($A134, 'Ballot Data'!$A:$A, 0), MATCH(E134, 'Ballot Data'!$A$3:$U$3, 0))))))</f>
        <v>No Transfer</v>
      </c>
      <c r="G134" s="15">
        <f t="shared" si="22"/>
        <v>1</v>
      </c>
      <c r="H134" t="str">
        <f>IF(G134="Complete", G134, IF(G134="N/A", "N/A", INDEX('Ballot Data'!$1:$1048576, MATCH($A134, 'Ballot Data'!$A:$A, 0), MATCH(G134, 'Ballot Data'!$A$3:$T$3, 0))))</f>
        <v>Michael Sanchez</v>
      </c>
      <c r="I134" t="str">
        <f>IF(G134="N/A", "N/A", IF(H134='Round 2'!$A$10, "Elected", IF(H134='Round 2'!$A$7, "Excluded", IF('Round 2'!$A$4="Complete", "Complete", "Viable"))))</f>
        <v>Excluded</v>
      </c>
      <c r="J134" s="21">
        <f>IF('Round 2'!$A$4="Complete", "Complete", IF(I134="N/A", "N/A", IF(I134="Viable", "No Transfer", IF(I134="Excluded", INDEX('Round 2'!$A$12:$M$617, MATCH($A134, 'Round 2'!$A$12:$A$617, 0), 3)))))</f>
        <v>2</v>
      </c>
      <c r="K134" s="10" t="str">
        <f>IF('Round 2'!$A$4="Complete", "Complete", IF(J134="N/A", "N/A", IF(J134="No Transfer", J134, IF(INDEX('Ballot Data'!$1:$1048576, MATCH($A134, 'Ballot Data'!$A:$A, 0), MATCH(J134, 'Ballot Data'!$A$3:$U$3, 0))="", "Exhausted", INDEX('Ballot Data'!$1:$1048576, MATCH($A134, 'Ballot Data'!$A:$A, 0), MATCH(J134, 'Ballot Data'!$A$3:$U$3, 0))))))</f>
        <v>Franklin Civantos</v>
      </c>
      <c r="L134" s="15">
        <f t="shared" si="23"/>
        <v>2</v>
      </c>
      <c r="M134" t="str">
        <f>IF(L134="Complete", L134, IF(L134="N/A", "N/A", INDEX('Ballot Data'!$1:$1048576, MATCH($A134, 'Ballot Data'!$A:$A, 0), MATCH(L134, 'Ballot Data'!$A$3:$T$3, 0))))</f>
        <v>Franklin Civantos</v>
      </c>
      <c r="N134" t="str">
        <f>IF(L134="N/A", "N/A", IF(M134='Round 3'!$A$10, "Elected", IF(M134='Round 3'!$A$7, "Excluded", IF('Round 3'!$A$4="Complete", "Complete", "Viable"))))</f>
        <v>Elected</v>
      </c>
      <c r="O134" s="21" t="str">
        <f>IF('Round 3'!$A$4="Complete", "Complete", IF(N134="N/A", "N/A", IF(N134="Viable", "No Transfer", IF(N134="Excluded", INDEX('Round 3'!$A$12:$M$617, MATCH($A134, 'Round 3'!$A$12:$A$617, 0), 3)))))</f>
        <v>Complete</v>
      </c>
      <c r="P134" s="10" t="str">
        <f>IF('Round 3'!$A$4="Complete", "Complete", IF(O134="N/A", "N/A", IF(O134="No Transfer", O134, IF(INDEX('Ballot Data'!$1:$1048576, MATCH($A134, 'Ballot Data'!$A:$A, 0), MATCH(O134, 'Ballot Data'!$A$3:$U$3, 0))="", "Exhausted", INDEX('Ballot Data'!$1:$1048576, MATCH($A134, 'Ballot Data'!$A:$A, 0), MATCH(O134, 'Ballot Data'!$A$3:$U$3, 0))))))</f>
        <v>Complete</v>
      </c>
      <c r="Q134" s="15" t="str">
        <f t="shared" si="24"/>
        <v>Complete</v>
      </c>
      <c r="R134" t="str">
        <f>IF(Q134="Complete", Q134, IF(Q134="N/A", "N/A", INDEX('Ballot Data'!$1:$1048576, MATCH($A134, 'Ballot Data'!$A:$A, 0), MATCH(Q134, 'Ballot Data'!$A$3:$T$3, 0))))</f>
        <v>Complete</v>
      </c>
      <c r="S134" t="str">
        <f>IF(Q134="N/A", "N/A", IF(R134='Round 4'!$A$10, "Elected", IF(R134='Round 4'!$A$7, "Excluded", IF('Round 4'!$A$4="Complete", "Complete", "Viable"))))</f>
        <v>Complete</v>
      </c>
      <c r="T134" s="21" t="str">
        <f>IF('Round 4'!$A$4="Complete", "Complete", IF(S134="N/A", "N/A", IF(S134="Viable", "No Transfer", IF(S134="Excluded", INDEX('Round 4'!$A$12:$M$617, MATCH($A134, 'Round 4'!$A$12:$A$617, 0), 3)))))</f>
        <v>Complete</v>
      </c>
      <c r="U134" s="10" t="str">
        <f>IF('Round 4'!$A$4="Complete", "Complete", IF(T134="N/A", "N/A", IF(T134="No Transfer", T134, IF(INDEX('Ballot Data'!$1:$1048576, MATCH($A134, 'Ballot Data'!$A:$A, 0), MATCH(T134, 'Ballot Data'!$A$3:$U$3, 0))="", "Exhausted", INDEX('Ballot Data'!$1:$1048576, MATCH($A134, 'Ballot Data'!$A:$A, 0), MATCH(T134, 'Ballot Data'!$A$3:$U$3, 0))))))</f>
        <v>Complete</v>
      </c>
      <c r="V134" s="15" t="str">
        <f t="shared" si="25"/>
        <v>Complete</v>
      </c>
      <c r="W134" t="str">
        <f>IF(V134="Complete", V134, IF(V134="N/A", "N/A", INDEX('Ballot Data'!$1:$1048576, MATCH($A134, 'Ballot Data'!$A:$A, 0), MATCH(V134, 'Ballot Data'!$A$3:$T$3, 0))))</f>
        <v>Complete</v>
      </c>
      <c r="X134" t="str">
        <f>IF(V134="N/A", "N/A", IF(W134='Round 5'!$A$10, "Elected", IF(W134='Round 5'!$A$7, "Excluded", IF('Round 5'!$A$4="Complete", "Complete", "Viable"))))</f>
        <v>Complete</v>
      </c>
      <c r="Y134" s="21" t="str">
        <f>IF('Round 5'!$A$4="Complete", "Complete", IF(X134="N/A", "N/A", IF(X134="Viable", "No Transfer", IF(X134="Excluded", INDEX('Round 5'!$A$12:$M$617, MATCH($A134, 'Round 5'!$A$12:$A$617, 0), 3)))))</f>
        <v>Complete</v>
      </c>
      <c r="Z134" s="10" t="str">
        <f>IF('Round 5'!$A$4="Complete", "Complete", IF(Y134="N/A", "N/A", IF(Y134="No Transfer", Y134, IF(INDEX('Ballot Data'!$1:$1048576, MATCH($A134, 'Ballot Data'!$A:$A, 0), MATCH(Y134, 'Ballot Data'!$A$3:$U$3, 0))="", "Exhausted", INDEX('Ballot Data'!$1:$1048576, MATCH($A134, 'Ballot Data'!$A:$A, 0), MATCH(Y134, 'Ballot Data'!$A$3:$U$3, 0))))))</f>
        <v>Complete</v>
      </c>
      <c r="AA134" s="15" t="str">
        <f t="shared" si="26"/>
        <v>Complete</v>
      </c>
      <c r="AB134" t="str">
        <f>IF(AA134="Complete", AA134, IF(AA134="N/A", "N/A", INDEX('Ballot Data'!$1:$1048576, MATCH($A134, 'Ballot Data'!$A:$A, 0), MATCH(AA134, 'Ballot Data'!$A$3:$T$3, 0))))</f>
        <v>Complete</v>
      </c>
      <c r="AC134" t="str">
        <f>IF(AA134="N/A", "N/A", IF(AB134='Round 6'!$A$10, "Elected", IF(AB134='Round 6'!$A$7, "Excluded", IF('Round 6'!$A$4="Complete", "Complete", "Viable"))))</f>
        <v>Complete</v>
      </c>
      <c r="AD134" s="21" t="str">
        <f>IF('Round 6'!$A$4="Complete", "Complete", IF(AC134="N/A", "N/A", IF(AC134="Viable", "No Transfer", IF(AC134="Excluded", INDEX('Round 6'!$A$12:$M$617, MATCH($A134, 'Round 6'!$A$12:$A$617, 0), 3)))))</f>
        <v>Complete</v>
      </c>
      <c r="AE134" s="10" t="str">
        <f>IF('Round 6'!$A$4="Complete", "Complete", IF(AD134="N/A", "N/A", IF(AD134="No Transfer", AD134, IF(INDEX('Ballot Data'!$1:$1048576, MATCH($A134, 'Ballot Data'!$A:$A, 0), MATCH(AD134, 'Ballot Data'!$A$3:$U$3, 0))="", "Exhausted", INDEX('Ballot Data'!$1:$1048576, MATCH($A134, 'Ballot Data'!$A:$A, 0), MATCH(AD134, 'Ballot Data'!$A$3:$U$3, 0))))))</f>
        <v>Complete</v>
      </c>
      <c r="AF134" s="15" t="str">
        <f t="shared" si="27"/>
        <v>Complete</v>
      </c>
      <c r="AG134" t="str">
        <f>IF(AF134="Complete", AF134, IF(AF134="N/A", "N/A", INDEX('Ballot Data'!$1:$1048576, MATCH($A134, 'Ballot Data'!$A:$A, 0), MATCH(AF134, 'Ballot Data'!$A$3:$T$3, 0))))</f>
        <v>Complete</v>
      </c>
      <c r="AH134" t="str">
        <f>IF(AF134="N/A", "N/A", IF(AG134='Round 7'!$A$10, "Elected", IF(AG134='Round 7'!$A$7, "Excluded", IF('Round 7'!$A$4="Complete", "Complete", "Viable"))))</f>
        <v>Complete</v>
      </c>
      <c r="AI134" s="21" t="str">
        <f>IF('Round 7'!$A$4="Complete", "Complete", IF(AH134="N/A", "N/A", IF(AH134="Viable", "No Transfer", IF(AH134="Excluded", INDEX('Round 7'!$A$12:$M$617, MATCH($A134, 'Round 7'!$A$12:$A$617, 0), 3)))))</f>
        <v>Complete</v>
      </c>
      <c r="AJ134" s="10" t="str">
        <f>IF('Round 7'!$A$4="Complete", "Complete", IF(AI134="N/A", "N/A", IF(AI134="No Transfer", AI134, IF(INDEX('Ballot Data'!$1:$1048576, MATCH($A134, 'Ballot Data'!$A:$A, 0), MATCH(AI134, 'Ballot Data'!$A$3:$U$3, 0))="", "Exhausted", INDEX('Ballot Data'!$1:$1048576, MATCH($A134, 'Ballot Data'!$A:$A, 0), MATCH(AI134, 'Ballot Data'!$A$3:$U$3, 0))))))</f>
        <v>Complete</v>
      </c>
      <c r="AK134" s="15" t="str">
        <f t="shared" si="28"/>
        <v>Complete</v>
      </c>
      <c r="AL134" t="str">
        <f>IF(AK134="Complete", AK134, IF(AK134="N/A", "N/A", INDEX('Ballot Data'!$1:$1048576, MATCH($A134, 'Ballot Data'!$A:$A, 0), MATCH(AK134, 'Ballot Data'!$A$3:$T$3, 0))))</f>
        <v>Complete</v>
      </c>
      <c r="AM134" t="str">
        <f>IF(AK134="N/A", "N/A", IF(AL134='Round 8'!$A$10, "Elected", IF(AL134='Round 8'!$A$7, "Excluded", IF('Round 8'!$A$4="Complete", "Complete", "Viable"))))</f>
        <v>Complete</v>
      </c>
      <c r="AN134" s="21" t="str">
        <f>IF('Round 8'!$A$4="Complete", "Complete", IF(AM134="N/A", "N/A", IF(AM134="Viable", "No Transfer", IF(AM134="Excluded", INDEX('Round 8'!$A$12:$M$617, MATCH($A134, 'Round 8'!$A$12:$A$617, 0), 3)))))</f>
        <v>Complete</v>
      </c>
      <c r="AO134" s="10" t="str">
        <f>IF('Round 8'!$A$4="Complete", "Complete", IF(AN134="N/A", "N/A", IF(AN134="No Transfer", AN134, IF(INDEX('Ballot Data'!$1:$1048576, MATCH($A134, 'Ballot Data'!$A:$A, 0), MATCH(AN134, 'Ballot Data'!$A$3:$U$3, 0))="", "Exhausted", INDEX('Ballot Data'!$1:$1048576, MATCH($A134, 'Ballot Data'!$A:$A, 0), MATCH(AN134, 'Ballot Data'!$A$3:$U$3, 0))))))</f>
        <v>Complete</v>
      </c>
      <c r="AP134" s="15" t="str">
        <f t="shared" si="29"/>
        <v>Complete</v>
      </c>
      <c r="AQ134" t="str">
        <f>IF(AP134="Complete", AP134, IF(AP134="N/A", "N/A", INDEX('Ballot Data'!$1:$1048576, MATCH($A134, 'Ballot Data'!$A:$A, 0), MATCH(AP134, 'Ballot Data'!$A$3:$T$3, 0))))</f>
        <v>Complete</v>
      </c>
      <c r="AR134" t="str">
        <f>IF(AP134="N/A", "N/A", IF(AQ134='Round 9'!$A$10, "Elected", IF(AQ134='Round 9'!$A$7, "Excluded", IF('Round 9'!$A$4="Complete", "Complete", "Viable"))))</f>
        <v>Complete</v>
      </c>
      <c r="AS134" s="21" t="str">
        <f>IF('Round 9'!$A$4="Complete", "Complete", IF(AR134="N/A", "N/A", IF(AR134="Viable", "No Transfer", IF(AR134="Excluded", INDEX('Round 9'!$A$12:$M$617, MATCH($A134, 'Round 9'!$A$12:$A$617, 0), 3)))))</f>
        <v>Complete</v>
      </c>
      <c r="AT134" s="10" t="str">
        <f>IF('Round 9'!$A$4="Complete", "Complete", IF(AS134="N/A", "N/A", IF(AS134="No Transfer", AS134, IF(INDEX('Ballot Data'!$1:$1048576, MATCH($A134, 'Ballot Data'!$A:$A, 0), MATCH(AS134, 'Ballot Data'!$A$3:$U$3, 0))="", "Exhausted", INDEX('Ballot Data'!$1:$1048576, MATCH($A134, 'Ballot Data'!$A:$A, 0), MATCH(AS134, 'Ballot Data'!$A$3:$U$3, 0))))))</f>
        <v>Complete</v>
      </c>
      <c r="AU134" s="15" t="str">
        <f t="shared" si="30"/>
        <v>Complete</v>
      </c>
      <c r="AV134" t="str">
        <f>IF(AU134="Complete", AU134, IF(AU134="N/A", "N/A", INDEX('Ballot Data'!$1:$1048576, MATCH($A134, 'Ballot Data'!$A:$A, 0), MATCH(AU134, 'Ballot Data'!$A$3:$T$3, 0))))</f>
        <v>Complete</v>
      </c>
      <c r="AW134" t="str">
        <f>IF(AU134="N/A", "N/A", IF(AV134='Round 10'!$A$10, "Elected", IF(AV134='Round 10'!$A$7, "Excluded", IF('Round 10'!$A$4="Complete", "Complete", "Viable"))))</f>
        <v>Complete</v>
      </c>
      <c r="AX134" s="21" t="str">
        <f>IF('Round 10'!$A$4="Complete", "Complete", IF(AW134="N/A", "N/A", IF(AW134="Viable", "No Transfer", IF(AW134="Excluded", INDEX('Round 10'!$A$12:$M$617, MATCH($A134, 'Round 10'!$A$12:$A$617, 0), 3)))))</f>
        <v>Complete</v>
      </c>
      <c r="AY134" s="10" t="str">
        <f>IF('Round 10'!$A$4="Complete", "Complete", IF(AX134="N/A", "N/A", IF(AX134="No Transfer", AX134, IF(INDEX('Ballot Data'!$1:$1048576, MATCH($A134, 'Ballot Data'!$A:$A, 0), MATCH(AX134, 'Ballot Data'!$A$3:$U$3, 0))="", "Exhausted", INDEX('Ballot Data'!$1:$1048576, MATCH($A134, 'Ballot Data'!$A:$A, 0), MATCH(AX134, 'Ballot Data'!$A$3:$U$3, 0))))))</f>
        <v>Complete</v>
      </c>
    </row>
    <row r="135" spans="1:51" x14ac:dyDescent="0.25">
      <c r="A135">
        <f>'Ballot Data'!A136</f>
        <v>155</v>
      </c>
      <c r="B135">
        <v>1</v>
      </c>
      <c r="C135" t="str">
        <f>INDEX('Ballot Data'!$1:$1048576, MATCH($A135, 'Ballot Data'!$A:$A, 0), MATCH(B135, 'Ballot Data'!$A$3:$T$3, 0))</f>
        <v>Debbie Ajagbe</v>
      </c>
      <c r="D135" t="str">
        <f>IF(C135='Round 1'!$A$10, "Elected", IF(C135='Round 1'!$A$7, "Excluded", IF('Round 1'!$A$4="Complete", "Complete", "Viable")))</f>
        <v>Excluded</v>
      </c>
      <c r="E135" s="21">
        <f>IF('Round 1'!$A$4="Complete", "Complete", IF(D135="N/A", "N/A", IF(D135="Viable", "No Transfer", IF(D135="Excluded", INDEX('Round 1'!$A$12:$M$617, MATCH($A135, 'Round 1'!$A$12:$A$617, 0), 3)))))</f>
        <v>2</v>
      </c>
      <c r="F135" s="10" t="str">
        <f>IF('Round 1'!$A$4="Complete", "Complete", IF(E135="N/A", "N/A", IF(E135="No Transfer", E135, IF(INDEX('Ballot Data'!$1:$1048576, MATCH($A135, 'Ballot Data'!$A:$A, 0), MATCH(E135, 'Ballot Data'!$A$3:$U$3, 0))="", "Exhausted", INDEX('Ballot Data'!$1:$1048576, MATCH($A135, 'Ballot Data'!$A:$A, 0), MATCH(E135, 'Ballot Data'!$A$3:$U$3, 0))))))</f>
        <v>Will Danon</v>
      </c>
      <c r="G135" s="15">
        <f t="shared" si="22"/>
        <v>2</v>
      </c>
      <c r="H135" t="str">
        <f>IF(G135="Complete", G135, IF(G135="N/A", "N/A", INDEX('Ballot Data'!$1:$1048576, MATCH($A135, 'Ballot Data'!$A:$A, 0), MATCH(G135, 'Ballot Data'!$A$3:$T$3, 0))))</f>
        <v>Will Danon</v>
      </c>
      <c r="I135" t="str">
        <f>IF(G135="N/A", "N/A", IF(H135='Round 2'!$A$10, "Elected", IF(H135='Round 2'!$A$7, "Excluded", IF('Round 2'!$A$4="Complete", "Complete", "Viable"))))</f>
        <v>Viable</v>
      </c>
      <c r="J135" s="21" t="str">
        <f>IF('Round 2'!$A$4="Complete", "Complete", IF(I135="N/A", "N/A", IF(I135="Viable", "No Transfer", IF(I135="Excluded", INDEX('Round 2'!$A$12:$M$617, MATCH($A135, 'Round 2'!$A$12:$A$617, 0), 3)))))</f>
        <v>No Transfer</v>
      </c>
      <c r="K135" s="10" t="str">
        <f>IF('Round 2'!$A$4="Complete", "Complete", IF(J135="N/A", "N/A", IF(J135="No Transfer", J135, IF(INDEX('Ballot Data'!$1:$1048576, MATCH($A135, 'Ballot Data'!$A:$A, 0), MATCH(J135, 'Ballot Data'!$A$3:$U$3, 0))="", "Exhausted", INDEX('Ballot Data'!$1:$1048576, MATCH($A135, 'Ballot Data'!$A:$A, 0), MATCH(J135, 'Ballot Data'!$A$3:$U$3, 0))))))</f>
        <v>No Transfer</v>
      </c>
      <c r="L135" s="15">
        <f t="shared" si="23"/>
        <v>2</v>
      </c>
      <c r="M135" t="str">
        <f>IF(L135="Complete", L135, IF(L135="N/A", "N/A", INDEX('Ballot Data'!$1:$1048576, MATCH($A135, 'Ballot Data'!$A:$A, 0), MATCH(L135, 'Ballot Data'!$A$3:$T$3, 0))))</f>
        <v>Will Danon</v>
      </c>
      <c r="N135" t="str">
        <f>IF(L135="N/A", "N/A", IF(M135='Round 3'!$A$10, "Elected", IF(M135='Round 3'!$A$7, "Excluded", IF('Round 3'!$A$4="Complete", "Complete", "Viable"))))</f>
        <v>Complete</v>
      </c>
      <c r="O135" s="21" t="str">
        <f>IF('Round 3'!$A$4="Complete", "Complete", IF(N135="N/A", "N/A", IF(N135="Viable", "No Transfer", IF(N135="Excluded", INDEX('Round 3'!$A$12:$M$617, MATCH($A135, 'Round 3'!$A$12:$A$617, 0), 3)))))</f>
        <v>Complete</v>
      </c>
      <c r="P135" s="10" t="str">
        <f>IF('Round 3'!$A$4="Complete", "Complete", IF(O135="N/A", "N/A", IF(O135="No Transfer", O135, IF(INDEX('Ballot Data'!$1:$1048576, MATCH($A135, 'Ballot Data'!$A:$A, 0), MATCH(O135, 'Ballot Data'!$A$3:$U$3, 0))="", "Exhausted", INDEX('Ballot Data'!$1:$1048576, MATCH($A135, 'Ballot Data'!$A:$A, 0), MATCH(O135, 'Ballot Data'!$A$3:$U$3, 0))))))</f>
        <v>Complete</v>
      </c>
      <c r="Q135" s="15" t="str">
        <f t="shared" si="24"/>
        <v>Complete</v>
      </c>
      <c r="R135" t="str">
        <f>IF(Q135="Complete", Q135, IF(Q135="N/A", "N/A", INDEX('Ballot Data'!$1:$1048576, MATCH($A135, 'Ballot Data'!$A:$A, 0), MATCH(Q135, 'Ballot Data'!$A$3:$T$3, 0))))</f>
        <v>Complete</v>
      </c>
      <c r="S135" t="str">
        <f>IF(Q135="N/A", "N/A", IF(R135='Round 4'!$A$10, "Elected", IF(R135='Round 4'!$A$7, "Excluded", IF('Round 4'!$A$4="Complete", "Complete", "Viable"))))</f>
        <v>Complete</v>
      </c>
      <c r="T135" s="21" t="str">
        <f>IF('Round 4'!$A$4="Complete", "Complete", IF(S135="N/A", "N/A", IF(S135="Viable", "No Transfer", IF(S135="Excluded", INDEX('Round 4'!$A$12:$M$617, MATCH($A135, 'Round 4'!$A$12:$A$617, 0), 3)))))</f>
        <v>Complete</v>
      </c>
      <c r="U135" s="10" t="str">
        <f>IF('Round 4'!$A$4="Complete", "Complete", IF(T135="N/A", "N/A", IF(T135="No Transfer", T135, IF(INDEX('Ballot Data'!$1:$1048576, MATCH($A135, 'Ballot Data'!$A:$A, 0), MATCH(T135, 'Ballot Data'!$A$3:$U$3, 0))="", "Exhausted", INDEX('Ballot Data'!$1:$1048576, MATCH($A135, 'Ballot Data'!$A:$A, 0), MATCH(T135, 'Ballot Data'!$A$3:$U$3, 0))))))</f>
        <v>Complete</v>
      </c>
      <c r="V135" s="15" t="str">
        <f t="shared" si="25"/>
        <v>Complete</v>
      </c>
      <c r="W135" t="str">
        <f>IF(V135="Complete", V135, IF(V135="N/A", "N/A", INDEX('Ballot Data'!$1:$1048576, MATCH($A135, 'Ballot Data'!$A:$A, 0), MATCH(V135, 'Ballot Data'!$A$3:$T$3, 0))))</f>
        <v>Complete</v>
      </c>
      <c r="X135" t="str">
        <f>IF(V135="N/A", "N/A", IF(W135='Round 5'!$A$10, "Elected", IF(W135='Round 5'!$A$7, "Excluded", IF('Round 5'!$A$4="Complete", "Complete", "Viable"))))</f>
        <v>Complete</v>
      </c>
      <c r="Y135" s="21" t="str">
        <f>IF('Round 5'!$A$4="Complete", "Complete", IF(X135="N/A", "N/A", IF(X135="Viable", "No Transfer", IF(X135="Excluded", INDEX('Round 5'!$A$12:$M$617, MATCH($A135, 'Round 5'!$A$12:$A$617, 0), 3)))))</f>
        <v>Complete</v>
      </c>
      <c r="Z135" s="10" t="str">
        <f>IF('Round 5'!$A$4="Complete", "Complete", IF(Y135="N/A", "N/A", IF(Y135="No Transfer", Y135, IF(INDEX('Ballot Data'!$1:$1048576, MATCH($A135, 'Ballot Data'!$A:$A, 0), MATCH(Y135, 'Ballot Data'!$A$3:$U$3, 0))="", "Exhausted", INDEX('Ballot Data'!$1:$1048576, MATCH($A135, 'Ballot Data'!$A:$A, 0), MATCH(Y135, 'Ballot Data'!$A$3:$U$3, 0))))))</f>
        <v>Complete</v>
      </c>
      <c r="AA135" s="15" t="str">
        <f t="shared" si="26"/>
        <v>Complete</v>
      </c>
      <c r="AB135" t="str">
        <f>IF(AA135="Complete", AA135, IF(AA135="N/A", "N/A", INDEX('Ballot Data'!$1:$1048576, MATCH($A135, 'Ballot Data'!$A:$A, 0), MATCH(AA135, 'Ballot Data'!$A$3:$T$3, 0))))</f>
        <v>Complete</v>
      </c>
      <c r="AC135" t="str">
        <f>IF(AA135="N/A", "N/A", IF(AB135='Round 6'!$A$10, "Elected", IF(AB135='Round 6'!$A$7, "Excluded", IF('Round 6'!$A$4="Complete", "Complete", "Viable"))))</f>
        <v>Complete</v>
      </c>
      <c r="AD135" s="21" t="str">
        <f>IF('Round 6'!$A$4="Complete", "Complete", IF(AC135="N/A", "N/A", IF(AC135="Viable", "No Transfer", IF(AC135="Excluded", INDEX('Round 6'!$A$12:$M$617, MATCH($A135, 'Round 6'!$A$12:$A$617, 0), 3)))))</f>
        <v>Complete</v>
      </c>
      <c r="AE135" s="10" t="str">
        <f>IF('Round 6'!$A$4="Complete", "Complete", IF(AD135="N/A", "N/A", IF(AD135="No Transfer", AD135, IF(INDEX('Ballot Data'!$1:$1048576, MATCH($A135, 'Ballot Data'!$A:$A, 0), MATCH(AD135, 'Ballot Data'!$A$3:$U$3, 0))="", "Exhausted", INDEX('Ballot Data'!$1:$1048576, MATCH($A135, 'Ballot Data'!$A:$A, 0), MATCH(AD135, 'Ballot Data'!$A$3:$U$3, 0))))))</f>
        <v>Complete</v>
      </c>
      <c r="AF135" s="15" t="str">
        <f t="shared" si="27"/>
        <v>Complete</v>
      </c>
      <c r="AG135" t="str">
        <f>IF(AF135="Complete", AF135, IF(AF135="N/A", "N/A", INDEX('Ballot Data'!$1:$1048576, MATCH($A135, 'Ballot Data'!$A:$A, 0), MATCH(AF135, 'Ballot Data'!$A$3:$T$3, 0))))</f>
        <v>Complete</v>
      </c>
      <c r="AH135" t="str">
        <f>IF(AF135="N/A", "N/A", IF(AG135='Round 7'!$A$10, "Elected", IF(AG135='Round 7'!$A$7, "Excluded", IF('Round 7'!$A$4="Complete", "Complete", "Viable"))))</f>
        <v>Complete</v>
      </c>
      <c r="AI135" s="21" t="str">
        <f>IF('Round 7'!$A$4="Complete", "Complete", IF(AH135="N/A", "N/A", IF(AH135="Viable", "No Transfer", IF(AH135="Excluded", INDEX('Round 7'!$A$12:$M$617, MATCH($A135, 'Round 7'!$A$12:$A$617, 0), 3)))))</f>
        <v>Complete</v>
      </c>
      <c r="AJ135" s="10" t="str">
        <f>IF('Round 7'!$A$4="Complete", "Complete", IF(AI135="N/A", "N/A", IF(AI135="No Transfer", AI135, IF(INDEX('Ballot Data'!$1:$1048576, MATCH($A135, 'Ballot Data'!$A:$A, 0), MATCH(AI135, 'Ballot Data'!$A$3:$U$3, 0))="", "Exhausted", INDEX('Ballot Data'!$1:$1048576, MATCH($A135, 'Ballot Data'!$A:$A, 0), MATCH(AI135, 'Ballot Data'!$A$3:$U$3, 0))))))</f>
        <v>Complete</v>
      </c>
      <c r="AK135" s="15" t="str">
        <f t="shared" si="28"/>
        <v>Complete</v>
      </c>
      <c r="AL135" t="str">
        <f>IF(AK135="Complete", AK135, IF(AK135="N/A", "N/A", INDEX('Ballot Data'!$1:$1048576, MATCH($A135, 'Ballot Data'!$A:$A, 0), MATCH(AK135, 'Ballot Data'!$A$3:$T$3, 0))))</f>
        <v>Complete</v>
      </c>
      <c r="AM135" t="str">
        <f>IF(AK135="N/A", "N/A", IF(AL135='Round 8'!$A$10, "Elected", IF(AL135='Round 8'!$A$7, "Excluded", IF('Round 8'!$A$4="Complete", "Complete", "Viable"))))</f>
        <v>Complete</v>
      </c>
      <c r="AN135" s="21" t="str">
        <f>IF('Round 8'!$A$4="Complete", "Complete", IF(AM135="N/A", "N/A", IF(AM135="Viable", "No Transfer", IF(AM135="Excluded", INDEX('Round 8'!$A$12:$M$617, MATCH($A135, 'Round 8'!$A$12:$A$617, 0), 3)))))</f>
        <v>Complete</v>
      </c>
      <c r="AO135" s="10" t="str">
        <f>IF('Round 8'!$A$4="Complete", "Complete", IF(AN135="N/A", "N/A", IF(AN135="No Transfer", AN135, IF(INDEX('Ballot Data'!$1:$1048576, MATCH($A135, 'Ballot Data'!$A:$A, 0), MATCH(AN135, 'Ballot Data'!$A$3:$U$3, 0))="", "Exhausted", INDEX('Ballot Data'!$1:$1048576, MATCH($A135, 'Ballot Data'!$A:$A, 0), MATCH(AN135, 'Ballot Data'!$A$3:$U$3, 0))))))</f>
        <v>Complete</v>
      </c>
      <c r="AP135" s="15" t="str">
        <f t="shared" si="29"/>
        <v>Complete</v>
      </c>
      <c r="AQ135" t="str">
        <f>IF(AP135="Complete", AP135, IF(AP135="N/A", "N/A", INDEX('Ballot Data'!$1:$1048576, MATCH($A135, 'Ballot Data'!$A:$A, 0), MATCH(AP135, 'Ballot Data'!$A$3:$T$3, 0))))</f>
        <v>Complete</v>
      </c>
      <c r="AR135" t="str">
        <f>IF(AP135="N/A", "N/A", IF(AQ135='Round 9'!$A$10, "Elected", IF(AQ135='Round 9'!$A$7, "Excluded", IF('Round 9'!$A$4="Complete", "Complete", "Viable"))))</f>
        <v>Complete</v>
      </c>
      <c r="AS135" s="21" t="str">
        <f>IF('Round 9'!$A$4="Complete", "Complete", IF(AR135="N/A", "N/A", IF(AR135="Viable", "No Transfer", IF(AR135="Excluded", INDEX('Round 9'!$A$12:$M$617, MATCH($A135, 'Round 9'!$A$12:$A$617, 0), 3)))))</f>
        <v>Complete</v>
      </c>
      <c r="AT135" s="10" t="str">
        <f>IF('Round 9'!$A$4="Complete", "Complete", IF(AS135="N/A", "N/A", IF(AS135="No Transfer", AS135, IF(INDEX('Ballot Data'!$1:$1048576, MATCH($A135, 'Ballot Data'!$A:$A, 0), MATCH(AS135, 'Ballot Data'!$A$3:$U$3, 0))="", "Exhausted", INDEX('Ballot Data'!$1:$1048576, MATCH($A135, 'Ballot Data'!$A:$A, 0), MATCH(AS135, 'Ballot Data'!$A$3:$U$3, 0))))))</f>
        <v>Complete</v>
      </c>
      <c r="AU135" s="15" t="str">
        <f t="shared" si="30"/>
        <v>Complete</v>
      </c>
      <c r="AV135" t="str">
        <f>IF(AU135="Complete", AU135, IF(AU135="N/A", "N/A", INDEX('Ballot Data'!$1:$1048576, MATCH($A135, 'Ballot Data'!$A:$A, 0), MATCH(AU135, 'Ballot Data'!$A$3:$T$3, 0))))</f>
        <v>Complete</v>
      </c>
      <c r="AW135" t="str">
        <f>IF(AU135="N/A", "N/A", IF(AV135='Round 10'!$A$10, "Elected", IF(AV135='Round 10'!$A$7, "Excluded", IF('Round 10'!$A$4="Complete", "Complete", "Viable"))))</f>
        <v>Complete</v>
      </c>
      <c r="AX135" s="21" t="str">
        <f>IF('Round 10'!$A$4="Complete", "Complete", IF(AW135="N/A", "N/A", IF(AW135="Viable", "No Transfer", IF(AW135="Excluded", INDEX('Round 10'!$A$12:$M$617, MATCH($A135, 'Round 10'!$A$12:$A$617, 0), 3)))))</f>
        <v>Complete</v>
      </c>
      <c r="AY135" s="10" t="str">
        <f>IF('Round 10'!$A$4="Complete", "Complete", IF(AX135="N/A", "N/A", IF(AX135="No Transfer", AX135, IF(INDEX('Ballot Data'!$1:$1048576, MATCH($A135, 'Ballot Data'!$A:$A, 0), MATCH(AX135, 'Ballot Data'!$A$3:$U$3, 0))="", "Exhausted", INDEX('Ballot Data'!$1:$1048576, MATCH($A135, 'Ballot Data'!$A:$A, 0), MATCH(AX135, 'Ballot Data'!$A$3:$U$3, 0))))))</f>
        <v>Complete</v>
      </c>
    </row>
    <row r="136" spans="1:51" x14ac:dyDescent="0.25">
      <c r="A136">
        <f>'Ballot Data'!A137</f>
        <v>83</v>
      </c>
      <c r="B136">
        <v>1</v>
      </c>
      <c r="C136" t="str">
        <f>INDEX('Ballot Data'!$1:$1048576, MATCH($A136, 'Ballot Data'!$A:$A, 0), MATCH(B136, 'Ballot Data'!$A$3:$T$3, 0))</f>
        <v>Debbie Ajagbe</v>
      </c>
      <c r="D136" t="str">
        <f>IF(C136='Round 1'!$A$10, "Elected", IF(C136='Round 1'!$A$7, "Excluded", IF('Round 1'!$A$4="Complete", "Complete", "Viable")))</f>
        <v>Excluded</v>
      </c>
      <c r="E136" s="21">
        <f>IF('Round 1'!$A$4="Complete", "Complete", IF(D136="N/A", "N/A", IF(D136="Viable", "No Transfer", IF(D136="Excluded", INDEX('Round 1'!$A$12:$M$617, MATCH($A136, 'Round 1'!$A$12:$A$617, 0), 3)))))</f>
        <v>2</v>
      </c>
      <c r="F136" s="10" t="str">
        <f>IF('Round 1'!$A$4="Complete", "Complete", IF(E136="N/A", "N/A", IF(E136="No Transfer", E136, IF(INDEX('Ballot Data'!$1:$1048576, MATCH($A136, 'Ballot Data'!$A:$A, 0), MATCH(E136, 'Ballot Data'!$A$3:$U$3, 0))="", "Exhausted", INDEX('Ballot Data'!$1:$1048576, MATCH($A136, 'Ballot Data'!$A:$A, 0), MATCH(E136, 'Ballot Data'!$A$3:$U$3, 0))))))</f>
        <v>Franklin Civantos</v>
      </c>
      <c r="G136" s="15">
        <f t="shared" si="22"/>
        <v>2</v>
      </c>
      <c r="H136" t="str">
        <f>IF(G136="Complete", G136, IF(G136="N/A", "N/A", INDEX('Ballot Data'!$1:$1048576, MATCH($A136, 'Ballot Data'!$A:$A, 0), MATCH(G136, 'Ballot Data'!$A$3:$T$3, 0))))</f>
        <v>Franklin Civantos</v>
      </c>
      <c r="I136" t="str">
        <f>IF(G136="N/A", "N/A", IF(H136='Round 2'!$A$10, "Elected", IF(H136='Round 2'!$A$7, "Excluded", IF('Round 2'!$A$4="Complete", "Complete", "Viable"))))</f>
        <v>Viable</v>
      </c>
      <c r="J136" s="21" t="str">
        <f>IF('Round 2'!$A$4="Complete", "Complete", IF(I136="N/A", "N/A", IF(I136="Viable", "No Transfer", IF(I136="Excluded", INDEX('Round 2'!$A$12:$M$617, MATCH($A136, 'Round 2'!$A$12:$A$617, 0), 3)))))</f>
        <v>No Transfer</v>
      </c>
      <c r="K136" s="10" t="str">
        <f>IF('Round 2'!$A$4="Complete", "Complete", IF(J136="N/A", "N/A", IF(J136="No Transfer", J136, IF(INDEX('Ballot Data'!$1:$1048576, MATCH($A136, 'Ballot Data'!$A:$A, 0), MATCH(J136, 'Ballot Data'!$A$3:$U$3, 0))="", "Exhausted", INDEX('Ballot Data'!$1:$1048576, MATCH($A136, 'Ballot Data'!$A:$A, 0), MATCH(J136, 'Ballot Data'!$A$3:$U$3, 0))))))</f>
        <v>No Transfer</v>
      </c>
      <c r="L136" s="15">
        <f t="shared" si="23"/>
        <v>2</v>
      </c>
      <c r="M136" t="str">
        <f>IF(L136="Complete", L136, IF(L136="N/A", "N/A", INDEX('Ballot Data'!$1:$1048576, MATCH($A136, 'Ballot Data'!$A:$A, 0), MATCH(L136, 'Ballot Data'!$A$3:$T$3, 0))))</f>
        <v>Franklin Civantos</v>
      </c>
      <c r="N136" t="str">
        <f>IF(L136="N/A", "N/A", IF(M136='Round 3'!$A$10, "Elected", IF(M136='Round 3'!$A$7, "Excluded", IF('Round 3'!$A$4="Complete", "Complete", "Viable"))))</f>
        <v>Elected</v>
      </c>
      <c r="O136" s="21" t="str">
        <f>IF('Round 3'!$A$4="Complete", "Complete", IF(N136="N/A", "N/A", IF(N136="Viable", "No Transfer", IF(N136="Excluded", INDEX('Round 3'!$A$12:$M$617, MATCH($A136, 'Round 3'!$A$12:$A$617, 0), 3)))))</f>
        <v>Complete</v>
      </c>
      <c r="P136" s="10" t="str">
        <f>IF('Round 3'!$A$4="Complete", "Complete", IF(O136="N/A", "N/A", IF(O136="No Transfer", O136, IF(INDEX('Ballot Data'!$1:$1048576, MATCH($A136, 'Ballot Data'!$A:$A, 0), MATCH(O136, 'Ballot Data'!$A$3:$U$3, 0))="", "Exhausted", INDEX('Ballot Data'!$1:$1048576, MATCH($A136, 'Ballot Data'!$A:$A, 0), MATCH(O136, 'Ballot Data'!$A$3:$U$3, 0))))))</f>
        <v>Complete</v>
      </c>
      <c r="Q136" s="15" t="str">
        <f t="shared" si="24"/>
        <v>Complete</v>
      </c>
      <c r="R136" t="str">
        <f>IF(Q136="Complete", Q136, IF(Q136="N/A", "N/A", INDEX('Ballot Data'!$1:$1048576, MATCH($A136, 'Ballot Data'!$A:$A, 0), MATCH(Q136, 'Ballot Data'!$A$3:$T$3, 0))))</f>
        <v>Complete</v>
      </c>
      <c r="S136" t="str">
        <f>IF(Q136="N/A", "N/A", IF(R136='Round 4'!$A$10, "Elected", IF(R136='Round 4'!$A$7, "Excluded", IF('Round 4'!$A$4="Complete", "Complete", "Viable"))))</f>
        <v>Complete</v>
      </c>
      <c r="T136" s="21" t="str">
        <f>IF('Round 4'!$A$4="Complete", "Complete", IF(S136="N/A", "N/A", IF(S136="Viable", "No Transfer", IF(S136="Excluded", INDEX('Round 4'!$A$12:$M$617, MATCH($A136, 'Round 4'!$A$12:$A$617, 0), 3)))))</f>
        <v>Complete</v>
      </c>
      <c r="U136" s="10" t="str">
        <f>IF('Round 4'!$A$4="Complete", "Complete", IF(T136="N/A", "N/A", IF(T136="No Transfer", T136, IF(INDEX('Ballot Data'!$1:$1048576, MATCH($A136, 'Ballot Data'!$A:$A, 0), MATCH(T136, 'Ballot Data'!$A$3:$U$3, 0))="", "Exhausted", INDEX('Ballot Data'!$1:$1048576, MATCH($A136, 'Ballot Data'!$A:$A, 0), MATCH(T136, 'Ballot Data'!$A$3:$U$3, 0))))))</f>
        <v>Complete</v>
      </c>
      <c r="V136" s="15" t="str">
        <f t="shared" si="25"/>
        <v>Complete</v>
      </c>
      <c r="W136" t="str">
        <f>IF(V136="Complete", V136, IF(V136="N/A", "N/A", INDEX('Ballot Data'!$1:$1048576, MATCH($A136, 'Ballot Data'!$A:$A, 0), MATCH(V136, 'Ballot Data'!$A$3:$T$3, 0))))</f>
        <v>Complete</v>
      </c>
      <c r="X136" t="str">
        <f>IF(V136="N/A", "N/A", IF(W136='Round 5'!$A$10, "Elected", IF(W136='Round 5'!$A$7, "Excluded", IF('Round 5'!$A$4="Complete", "Complete", "Viable"))))</f>
        <v>Complete</v>
      </c>
      <c r="Y136" s="21" t="str">
        <f>IF('Round 5'!$A$4="Complete", "Complete", IF(X136="N/A", "N/A", IF(X136="Viable", "No Transfer", IF(X136="Excluded", INDEX('Round 5'!$A$12:$M$617, MATCH($A136, 'Round 5'!$A$12:$A$617, 0), 3)))))</f>
        <v>Complete</v>
      </c>
      <c r="Z136" s="10" t="str">
        <f>IF('Round 5'!$A$4="Complete", "Complete", IF(Y136="N/A", "N/A", IF(Y136="No Transfer", Y136, IF(INDEX('Ballot Data'!$1:$1048576, MATCH($A136, 'Ballot Data'!$A:$A, 0), MATCH(Y136, 'Ballot Data'!$A$3:$U$3, 0))="", "Exhausted", INDEX('Ballot Data'!$1:$1048576, MATCH($A136, 'Ballot Data'!$A:$A, 0), MATCH(Y136, 'Ballot Data'!$A$3:$U$3, 0))))))</f>
        <v>Complete</v>
      </c>
      <c r="AA136" s="15" t="str">
        <f t="shared" si="26"/>
        <v>Complete</v>
      </c>
      <c r="AB136" t="str">
        <f>IF(AA136="Complete", AA136, IF(AA136="N/A", "N/A", INDEX('Ballot Data'!$1:$1048576, MATCH($A136, 'Ballot Data'!$A:$A, 0), MATCH(AA136, 'Ballot Data'!$A$3:$T$3, 0))))</f>
        <v>Complete</v>
      </c>
      <c r="AC136" t="str">
        <f>IF(AA136="N/A", "N/A", IF(AB136='Round 6'!$A$10, "Elected", IF(AB136='Round 6'!$A$7, "Excluded", IF('Round 6'!$A$4="Complete", "Complete", "Viable"))))</f>
        <v>Complete</v>
      </c>
      <c r="AD136" s="21" t="str">
        <f>IF('Round 6'!$A$4="Complete", "Complete", IF(AC136="N/A", "N/A", IF(AC136="Viable", "No Transfer", IF(AC136="Excluded", INDEX('Round 6'!$A$12:$M$617, MATCH($A136, 'Round 6'!$A$12:$A$617, 0), 3)))))</f>
        <v>Complete</v>
      </c>
      <c r="AE136" s="10" t="str">
        <f>IF('Round 6'!$A$4="Complete", "Complete", IF(AD136="N/A", "N/A", IF(AD136="No Transfer", AD136, IF(INDEX('Ballot Data'!$1:$1048576, MATCH($A136, 'Ballot Data'!$A:$A, 0), MATCH(AD136, 'Ballot Data'!$A$3:$U$3, 0))="", "Exhausted", INDEX('Ballot Data'!$1:$1048576, MATCH($A136, 'Ballot Data'!$A:$A, 0), MATCH(AD136, 'Ballot Data'!$A$3:$U$3, 0))))))</f>
        <v>Complete</v>
      </c>
      <c r="AF136" s="15" t="str">
        <f t="shared" si="27"/>
        <v>Complete</v>
      </c>
      <c r="AG136" t="str">
        <f>IF(AF136="Complete", AF136, IF(AF136="N/A", "N/A", INDEX('Ballot Data'!$1:$1048576, MATCH($A136, 'Ballot Data'!$A:$A, 0), MATCH(AF136, 'Ballot Data'!$A$3:$T$3, 0))))</f>
        <v>Complete</v>
      </c>
      <c r="AH136" t="str">
        <f>IF(AF136="N/A", "N/A", IF(AG136='Round 7'!$A$10, "Elected", IF(AG136='Round 7'!$A$7, "Excluded", IF('Round 7'!$A$4="Complete", "Complete", "Viable"))))</f>
        <v>Complete</v>
      </c>
      <c r="AI136" s="21" t="str">
        <f>IF('Round 7'!$A$4="Complete", "Complete", IF(AH136="N/A", "N/A", IF(AH136="Viable", "No Transfer", IF(AH136="Excluded", INDEX('Round 7'!$A$12:$M$617, MATCH($A136, 'Round 7'!$A$12:$A$617, 0), 3)))))</f>
        <v>Complete</v>
      </c>
      <c r="AJ136" s="10" t="str">
        <f>IF('Round 7'!$A$4="Complete", "Complete", IF(AI136="N/A", "N/A", IF(AI136="No Transfer", AI136, IF(INDEX('Ballot Data'!$1:$1048576, MATCH($A136, 'Ballot Data'!$A:$A, 0), MATCH(AI136, 'Ballot Data'!$A$3:$U$3, 0))="", "Exhausted", INDEX('Ballot Data'!$1:$1048576, MATCH($A136, 'Ballot Data'!$A:$A, 0), MATCH(AI136, 'Ballot Data'!$A$3:$U$3, 0))))))</f>
        <v>Complete</v>
      </c>
      <c r="AK136" s="15" t="str">
        <f t="shared" si="28"/>
        <v>Complete</v>
      </c>
      <c r="AL136" t="str">
        <f>IF(AK136="Complete", AK136, IF(AK136="N/A", "N/A", INDEX('Ballot Data'!$1:$1048576, MATCH($A136, 'Ballot Data'!$A:$A, 0), MATCH(AK136, 'Ballot Data'!$A$3:$T$3, 0))))</f>
        <v>Complete</v>
      </c>
      <c r="AM136" t="str">
        <f>IF(AK136="N/A", "N/A", IF(AL136='Round 8'!$A$10, "Elected", IF(AL136='Round 8'!$A$7, "Excluded", IF('Round 8'!$A$4="Complete", "Complete", "Viable"))))</f>
        <v>Complete</v>
      </c>
      <c r="AN136" s="21" t="str">
        <f>IF('Round 8'!$A$4="Complete", "Complete", IF(AM136="N/A", "N/A", IF(AM136="Viable", "No Transfer", IF(AM136="Excluded", INDEX('Round 8'!$A$12:$M$617, MATCH($A136, 'Round 8'!$A$12:$A$617, 0), 3)))))</f>
        <v>Complete</v>
      </c>
      <c r="AO136" s="10" t="str">
        <f>IF('Round 8'!$A$4="Complete", "Complete", IF(AN136="N/A", "N/A", IF(AN136="No Transfer", AN136, IF(INDEX('Ballot Data'!$1:$1048576, MATCH($A136, 'Ballot Data'!$A:$A, 0), MATCH(AN136, 'Ballot Data'!$A$3:$U$3, 0))="", "Exhausted", INDEX('Ballot Data'!$1:$1048576, MATCH($A136, 'Ballot Data'!$A:$A, 0), MATCH(AN136, 'Ballot Data'!$A$3:$U$3, 0))))))</f>
        <v>Complete</v>
      </c>
      <c r="AP136" s="15" t="str">
        <f t="shared" si="29"/>
        <v>Complete</v>
      </c>
      <c r="AQ136" t="str">
        <f>IF(AP136="Complete", AP136, IF(AP136="N/A", "N/A", INDEX('Ballot Data'!$1:$1048576, MATCH($A136, 'Ballot Data'!$A:$A, 0), MATCH(AP136, 'Ballot Data'!$A$3:$T$3, 0))))</f>
        <v>Complete</v>
      </c>
      <c r="AR136" t="str">
        <f>IF(AP136="N/A", "N/A", IF(AQ136='Round 9'!$A$10, "Elected", IF(AQ136='Round 9'!$A$7, "Excluded", IF('Round 9'!$A$4="Complete", "Complete", "Viable"))))</f>
        <v>Complete</v>
      </c>
      <c r="AS136" s="21" t="str">
        <f>IF('Round 9'!$A$4="Complete", "Complete", IF(AR136="N/A", "N/A", IF(AR136="Viable", "No Transfer", IF(AR136="Excluded", INDEX('Round 9'!$A$12:$M$617, MATCH($A136, 'Round 9'!$A$12:$A$617, 0), 3)))))</f>
        <v>Complete</v>
      </c>
      <c r="AT136" s="10" t="str">
        <f>IF('Round 9'!$A$4="Complete", "Complete", IF(AS136="N/A", "N/A", IF(AS136="No Transfer", AS136, IF(INDEX('Ballot Data'!$1:$1048576, MATCH($A136, 'Ballot Data'!$A:$A, 0), MATCH(AS136, 'Ballot Data'!$A$3:$U$3, 0))="", "Exhausted", INDEX('Ballot Data'!$1:$1048576, MATCH($A136, 'Ballot Data'!$A:$A, 0), MATCH(AS136, 'Ballot Data'!$A$3:$U$3, 0))))))</f>
        <v>Complete</v>
      </c>
      <c r="AU136" s="15" t="str">
        <f t="shared" si="30"/>
        <v>Complete</v>
      </c>
      <c r="AV136" t="str">
        <f>IF(AU136="Complete", AU136, IF(AU136="N/A", "N/A", INDEX('Ballot Data'!$1:$1048576, MATCH($A136, 'Ballot Data'!$A:$A, 0), MATCH(AU136, 'Ballot Data'!$A$3:$T$3, 0))))</f>
        <v>Complete</v>
      </c>
      <c r="AW136" t="str">
        <f>IF(AU136="N/A", "N/A", IF(AV136='Round 10'!$A$10, "Elected", IF(AV136='Round 10'!$A$7, "Excluded", IF('Round 10'!$A$4="Complete", "Complete", "Viable"))))</f>
        <v>Complete</v>
      </c>
      <c r="AX136" s="21" t="str">
        <f>IF('Round 10'!$A$4="Complete", "Complete", IF(AW136="N/A", "N/A", IF(AW136="Viable", "No Transfer", IF(AW136="Excluded", INDEX('Round 10'!$A$12:$M$617, MATCH($A136, 'Round 10'!$A$12:$A$617, 0), 3)))))</f>
        <v>Complete</v>
      </c>
      <c r="AY136" s="10" t="str">
        <f>IF('Round 10'!$A$4="Complete", "Complete", IF(AX136="N/A", "N/A", IF(AX136="No Transfer", AX136, IF(INDEX('Ballot Data'!$1:$1048576, MATCH($A136, 'Ballot Data'!$A:$A, 0), MATCH(AX136, 'Ballot Data'!$A$3:$U$3, 0))="", "Exhausted", INDEX('Ballot Data'!$1:$1048576, MATCH($A136, 'Ballot Data'!$A:$A, 0), MATCH(AX136, 'Ballot Data'!$A$3:$U$3, 0))))))</f>
        <v>Complete</v>
      </c>
    </row>
    <row r="137" spans="1:51" x14ac:dyDescent="0.25">
      <c r="A137">
        <f>'Ballot Data'!A138</f>
        <v>222</v>
      </c>
      <c r="B137">
        <v>1</v>
      </c>
      <c r="C137" t="str">
        <f>INDEX('Ballot Data'!$1:$1048576, MATCH($A137, 'Ballot Data'!$A:$A, 0), MATCH(B137, 'Ballot Data'!$A$3:$T$3, 0))</f>
        <v>Franklin Civantos</v>
      </c>
      <c r="D137" t="str">
        <f>IF(C137='Round 1'!$A$10, "Elected", IF(C137='Round 1'!$A$7, "Excluded", IF('Round 1'!$A$4="Complete", "Complete", "Viable")))</f>
        <v>Viable</v>
      </c>
      <c r="E137" s="21" t="str">
        <f>IF('Round 1'!$A$4="Complete", "Complete", IF(D137="N/A", "N/A", IF(D137="Viable", "No Transfer", IF(D137="Excluded", INDEX('Round 1'!$A$12:$M$617, MATCH($A137, 'Round 1'!$A$12:$A$617, 0), 3)))))</f>
        <v>No Transfer</v>
      </c>
      <c r="F137" s="10" t="str">
        <f>IF('Round 1'!$A$4="Complete", "Complete", IF(E137="N/A", "N/A", IF(E137="No Transfer", E137, IF(INDEX('Ballot Data'!$1:$1048576, MATCH($A137, 'Ballot Data'!$A:$A, 0), MATCH(E137, 'Ballot Data'!$A$3:$U$3, 0))="", "Exhausted", INDEX('Ballot Data'!$1:$1048576, MATCH($A137, 'Ballot Data'!$A:$A, 0), MATCH(E137, 'Ballot Data'!$A$3:$U$3, 0))))))</f>
        <v>No Transfer</v>
      </c>
      <c r="G137" s="15">
        <f t="shared" si="22"/>
        <v>1</v>
      </c>
      <c r="H137" t="str">
        <f>IF(G137="Complete", G137, IF(G137="N/A", "N/A", INDEX('Ballot Data'!$1:$1048576, MATCH($A137, 'Ballot Data'!$A:$A, 0), MATCH(G137, 'Ballot Data'!$A$3:$T$3, 0))))</f>
        <v>Franklin Civantos</v>
      </c>
      <c r="I137" t="str">
        <f>IF(G137="N/A", "N/A", IF(H137='Round 2'!$A$10, "Elected", IF(H137='Round 2'!$A$7, "Excluded", IF('Round 2'!$A$4="Complete", "Complete", "Viable"))))</f>
        <v>Viable</v>
      </c>
      <c r="J137" s="21" t="str">
        <f>IF('Round 2'!$A$4="Complete", "Complete", IF(I137="N/A", "N/A", IF(I137="Viable", "No Transfer", IF(I137="Excluded", INDEX('Round 2'!$A$12:$M$617, MATCH($A137, 'Round 2'!$A$12:$A$617, 0), 3)))))</f>
        <v>No Transfer</v>
      </c>
      <c r="K137" s="10" t="str">
        <f>IF('Round 2'!$A$4="Complete", "Complete", IF(J137="N/A", "N/A", IF(J137="No Transfer", J137, IF(INDEX('Ballot Data'!$1:$1048576, MATCH($A137, 'Ballot Data'!$A:$A, 0), MATCH(J137, 'Ballot Data'!$A$3:$U$3, 0))="", "Exhausted", INDEX('Ballot Data'!$1:$1048576, MATCH($A137, 'Ballot Data'!$A:$A, 0), MATCH(J137, 'Ballot Data'!$A$3:$U$3, 0))))))</f>
        <v>No Transfer</v>
      </c>
      <c r="L137" s="15">
        <f t="shared" si="23"/>
        <v>1</v>
      </c>
      <c r="M137" t="str">
        <f>IF(L137="Complete", L137, IF(L137="N/A", "N/A", INDEX('Ballot Data'!$1:$1048576, MATCH($A137, 'Ballot Data'!$A:$A, 0), MATCH(L137, 'Ballot Data'!$A$3:$T$3, 0))))</f>
        <v>Franklin Civantos</v>
      </c>
      <c r="N137" t="str">
        <f>IF(L137="N/A", "N/A", IF(M137='Round 3'!$A$10, "Elected", IF(M137='Round 3'!$A$7, "Excluded", IF('Round 3'!$A$4="Complete", "Complete", "Viable"))))</f>
        <v>Elected</v>
      </c>
      <c r="O137" s="21" t="str">
        <f>IF('Round 3'!$A$4="Complete", "Complete", IF(N137="N/A", "N/A", IF(N137="Viable", "No Transfer", IF(N137="Excluded", INDEX('Round 3'!$A$12:$M$617, MATCH($A137, 'Round 3'!$A$12:$A$617, 0), 3)))))</f>
        <v>Complete</v>
      </c>
      <c r="P137" s="10" t="str">
        <f>IF('Round 3'!$A$4="Complete", "Complete", IF(O137="N/A", "N/A", IF(O137="No Transfer", O137, IF(INDEX('Ballot Data'!$1:$1048576, MATCH($A137, 'Ballot Data'!$A:$A, 0), MATCH(O137, 'Ballot Data'!$A$3:$U$3, 0))="", "Exhausted", INDEX('Ballot Data'!$1:$1048576, MATCH($A137, 'Ballot Data'!$A:$A, 0), MATCH(O137, 'Ballot Data'!$A$3:$U$3, 0))))))</f>
        <v>Complete</v>
      </c>
      <c r="Q137" s="15" t="str">
        <f t="shared" si="24"/>
        <v>Complete</v>
      </c>
      <c r="R137" t="str">
        <f>IF(Q137="Complete", Q137, IF(Q137="N/A", "N/A", INDEX('Ballot Data'!$1:$1048576, MATCH($A137, 'Ballot Data'!$A:$A, 0), MATCH(Q137, 'Ballot Data'!$A$3:$T$3, 0))))</f>
        <v>Complete</v>
      </c>
      <c r="S137" t="str">
        <f>IF(Q137="N/A", "N/A", IF(R137='Round 4'!$A$10, "Elected", IF(R137='Round 4'!$A$7, "Excluded", IF('Round 4'!$A$4="Complete", "Complete", "Viable"))))</f>
        <v>Complete</v>
      </c>
      <c r="T137" s="21" t="str">
        <f>IF('Round 4'!$A$4="Complete", "Complete", IF(S137="N/A", "N/A", IF(S137="Viable", "No Transfer", IF(S137="Excluded", INDEX('Round 4'!$A$12:$M$617, MATCH($A137, 'Round 4'!$A$12:$A$617, 0), 3)))))</f>
        <v>Complete</v>
      </c>
      <c r="U137" s="10" t="str">
        <f>IF('Round 4'!$A$4="Complete", "Complete", IF(T137="N/A", "N/A", IF(T137="No Transfer", T137, IF(INDEX('Ballot Data'!$1:$1048576, MATCH($A137, 'Ballot Data'!$A:$A, 0), MATCH(T137, 'Ballot Data'!$A$3:$U$3, 0))="", "Exhausted", INDEX('Ballot Data'!$1:$1048576, MATCH($A137, 'Ballot Data'!$A:$A, 0), MATCH(T137, 'Ballot Data'!$A$3:$U$3, 0))))))</f>
        <v>Complete</v>
      </c>
      <c r="V137" s="15" t="str">
        <f t="shared" si="25"/>
        <v>Complete</v>
      </c>
      <c r="W137" t="str">
        <f>IF(V137="Complete", V137, IF(V137="N/A", "N/A", INDEX('Ballot Data'!$1:$1048576, MATCH($A137, 'Ballot Data'!$A:$A, 0), MATCH(V137, 'Ballot Data'!$A$3:$T$3, 0))))</f>
        <v>Complete</v>
      </c>
      <c r="X137" t="str">
        <f>IF(V137="N/A", "N/A", IF(W137='Round 5'!$A$10, "Elected", IF(W137='Round 5'!$A$7, "Excluded", IF('Round 5'!$A$4="Complete", "Complete", "Viable"))))</f>
        <v>Complete</v>
      </c>
      <c r="Y137" s="21" t="str">
        <f>IF('Round 5'!$A$4="Complete", "Complete", IF(X137="N/A", "N/A", IF(X137="Viable", "No Transfer", IF(X137="Excluded", INDEX('Round 5'!$A$12:$M$617, MATCH($A137, 'Round 5'!$A$12:$A$617, 0), 3)))))</f>
        <v>Complete</v>
      </c>
      <c r="Z137" s="10" t="str">
        <f>IF('Round 5'!$A$4="Complete", "Complete", IF(Y137="N/A", "N/A", IF(Y137="No Transfer", Y137, IF(INDEX('Ballot Data'!$1:$1048576, MATCH($A137, 'Ballot Data'!$A:$A, 0), MATCH(Y137, 'Ballot Data'!$A$3:$U$3, 0))="", "Exhausted", INDEX('Ballot Data'!$1:$1048576, MATCH($A137, 'Ballot Data'!$A:$A, 0), MATCH(Y137, 'Ballot Data'!$A$3:$U$3, 0))))))</f>
        <v>Complete</v>
      </c>
      <c r="AA137" s="15" t="str">
        <f t="shared" si="26"/>
        <v>Complete</v>
      </c>
      <c r="AB137" t="str">
        <f>IF(AA137="Complete", AA137, IF(AA137="N/A", "N/A", INDEX('Ballot Data'!$1:$1048576, MATCH($A137, 'Ballot Data'!$A:$A, 0), MATCH(AA137, 'Ballot Data'!$A$3:$T$3, 0))))</f>
        <v>Complete</v>
      </c>
      <c r="AC137" t="str">
        <f>IF(AA137="N/A", "N/A", IF(AB137='Round 6'!$A$10, "Elected", IF(AB137='Round 6'!$A$7, "Excluded", IF('Round 6'!$A$4="Complete", "Complete", "Viable"))))</f>
        <v>Complete</v>
      </c>
      <c r="AD137" s="21" t="str">
        <f>IF('Round 6'!$A$4="Complete", "Complete", IF(AC137="N/A", "N/A", IF(AC137="Viable", "No Transfer", IF(AC137="Excluded", INDEX('Round 6'!$A$12:$M$617, MATCH($A137, 'Round 6'!$A$12:$A$617, 0), 3)))))</f>
        <v>Complete</v>
      </c>
      <c r="AE137" s="10" t="str">
        <f>IF('Round 6'!$A$4="Complete", "Complete", IF(AD137="N/A", "N/A", IF(AD137="No Transfer", AD137, IF(INDEX('Ballot Data'!$1:$1048576, MATCH($A137, 'Ballot Data'!$A:$A, 0), MATCH(AD137, 'Ballot Data'!$A$3:$U$3, 0))="", "Exhausted", INDEX('Ballot Data'!$1:$1048576, MATCH($A137, 'Ballot Data'!$A:$A, 0), MATCH(AD137, 'Ballot Data'!$A$3:$U$3, 0))))))</f>
        <v>Complete</v>
      </c>
      <c r="AF137" s="15" t="str">
        <f t="shared" si="27"/>
        <v>Complete</v>
      </c>
      <c r="AG137" t="str">
        <f>IF(AF137="Complete", AF137, IF(AF137="N/A", "N/A", INDEX('Ballot Data'!$1:$1048576, MATCH($A137, 'Ballot Data'!$A:$A, 0), MATCH(AF137, 'Ballot Data'!$A$3:$T$3, 0))))</f>
        <v>Complete</v>
      </c>
      <c r="AH137" t="str">
        <f>IF(AF137="N/A", "N/A", IF(AG137='Round 7'!$A$10, "Elected", IF(AG137='Round 7'!$A$7, "Excluded", IF('Round 7'!$A$4="Complete", "Complete", "Viable"))))</f>
        <v>Complete</v>
      </c>
      <c r="AI137" s="21" t="str">
        <f>IF('Round 7'!$A$4="Complete", "Complete", IF(AH137="N/A", "N/A", IF(AH137="Viable", "No Transfer", IF(AH137="Excluded", INDEX('Round 7'!$A$12:$M$617, MATCH($A137, 'Round 7'!$A$12:$A$617, 0), 3)))))</f>
        <v>Complete</v>
      </c>
      <c r="AJ137" s="10" t="str">
        <f>IF('Round 7'!$A$4="Complete", "Complete", IF(AI137="N/A", "N/A", IF(AI137="No Transfer", AI137, IF(INDEX('Ballot Data'!$1:$1048576, MATCH($A137, 'Ballot Data'!$A:$A, 0), MATCH(AI137, 'Ballot Data'!$A$3:$U$3, 0))="", "Exhausted", INDEX('Ballot Data'!$1:$1048576, MATCH($A137, 'Ballot Data'!$A:$A, 0), MATCH(AI137, 'Ballot Data'!$A$3:$U$3, 0))))))</f>
        <v>Complete</v>
      </c>
      <c r="AK137" s="15" t="str">
        <f t="shared" si="28"/>
        <v>Complete</v>
      </c>
      <c r="AL137" t="str">
        <f>IF(AK137="Complete", AK137, IF(AK137="N/A", "N/A", INDEX('Ballot Data'!$1:$1048576, MATCH($A137, 'Ballot Data'!$A:$A, 0), MATCH(AK137, 'Ballot Data'!$A$3:$T$3, 0))))</f>
        <v>Complete</v>
      </c>
      <c r="AM137" t="str">
        <f>IF(AK137="N/A", "N/A", IF(AL137='Round 8'!$A$10, "Elected", IF(AL137='Round 8'!$A$7, "Excluded", IF('Round 8'!$A$4="Complete", "Complete", "Viable"))))</f>
        <v>Complete</v>
      </c>
      <c r="AN137" s="21" t="str">
        <f>IF('Round 8'!$A$4="Complete", "Complete", IF(AM137="N/A", "N/A", IF(AM137="Viable", "No Transfer", IF(AM137="Excluded", INDEX('Round 8'!$A$12:$M$617, MATCH($A137, 'Round 8'!$A$12:$A$617, 0), 3)))))</f>
        <v>Complete</v>
      </c>
      <c r="AO137" s="10" t="str">
        <f>IF('Round 8'!$A$4="Complete", "Complete", IF(AN137="N/A", "N/A", IF(AN137="No Transfer", AN137, IF(INDEX('Ballot Data'!$1:$1048576, MATCH($A137, 'Ballot Data'!$A:$A, 0), MATCH(AN137, 'Ballot Data'!$A$3:$U$3, 0))="", "Exhausted", INDEX('Ballot Data'!$1:$1048576, MATCH($A137, 'Ballot Data'!$A:$A, 0), MATCH(AN137, 'Ballot Data'!$A$3:$U$3, 0))))))</f>
        <v>Complete</v>
      </c>
      <c r="AP137" s="15" t="str">
        <f t="shared" si="29"/>
        <v>Complete</v>
      </c>
      <c r="AQ137" t="str">
        <f>IF(AP137="Complete", AP137, IF(AP137="N/A", "N/A", INDEX('Ballot Data'!$1:$1048576, MATCH($A137, 'Ballot Data'!$A:$A, 0), MATCH(AP137, 'Ballot Data'!$A$3:$T$3, 0))))</f>
        <v>Complete</v>
      </c>
      <c r="AR137" t="str">
        <f>IF(AP137="N/A", "N/A", IF(AQ137='Round 9'!$A$10, "Elected", IF(AQ137='Round 9'!$A$7, "Excluded", IF('Round 9'!$A$4="Complete", "Complete", "Viable"))))</f>
        <v>Complete</v>
      </c>
      <c r="AS137" s="21" t="str">
        <f>IF('Round 9'!$A$4="Complete", "Complete", IF(AR137="N/A", "N/A", IF(AR137="Viable", "No Transfer", IF(AR137="Excluded", INDEX('Round 9'!$A$12:$M$617, MATCH($A137, 'Round 9'!$A$12:$A$617, 0), 3)))))</f>
        <v>Complete</v>
      </c>
      <c r="AT137" s="10" t="str">
        <f>IF('Round 9'!$A$4="Complete", "Complete", IF(AS137="N/A", "N/A", IF(AS137="No Transfer", AS137, IF(INDEX('Ballot Data'!$1:$1048576, MATCH($A137, 'Ballot Data'!$A:$A, 0), MATCH(AS137, 'Ballot Data'!$A$3:$U$3, 0))="", "Exhausted", INDEX('Ballot Data'!$1:$1048576, MATCH($A137, 'Ballot Data'!$A:$A, 0), MATCH(AS137, 'Ballot Data'!$A$3:$U$3, 0))))))</f>
        <v>Complete</v>
      </c>
      <c r="AU137" s="15" t="str">
        <f t="shared" si="30"/>
        <v>Complete</v>
      </c>
      <c r="AV137" t="str">
        <f>IF(AU137="Complete", AU137, IF(AU137="N/A", "N/A", INDEX('Ballot Data'!$1:$1048576, MATCH($A137, 'Ballot Data'!$A:$A, 0), MATCH(AU137, 'Ballot Data'!$A$3:$T$3, 0))))</f>
        <v>Complete</v>
      </c>
      <c r="AW137" t="str">
        <f>IF(AU137="N/A", "N/A", IF(AV137='Round 10'!$A$10, "Elected", IF(AV137='Round 10'!$A$7, "Excluded", IF('Round 10'!$A$4="Complete", "Complete", "Viable"))))</f>
        <v>Complete</v>
      </c>
      <c r="AX137" s="21" t="str">
        <f>IF('Round 10'!$A$4="Complete", "Complete", IF(AW137="N/A", "N/A", IF(AW137="Viable", "No Transfer", IF(AW137="Excluded", INDEX('Round 10'!$A$12:$M$617, MATCH($A137, 'Round 10'!$A$12:$A$617, 0), 3)))))</f>
        <v>Complete</v>
      </c>
      <c r="AY137" s="10" t="str">
        <f>IF('Round 10'!$A$4="Complete", "Complete", IF(AX137="N/A", "N/A", IF(AX137="No Transfer", AX137, IF(INDEX('Ballot Data'!$1:$1048576, MATCH($A137, 'Ballot Data'!$A:$A, 0), MATCH(AX137, 'Ballot Data'!$A$3:$U$3, 0))="", "Exhausted", INDEX('Ballot Data'!$1:$1048576, MATCH($A137, 'Ballot Data'!$A:$A, 0), MATCH(AX137, 'Ballot Data'!$A$3:$U$3, 0))))))</f>
        <v>Complete</v>
      </c>
    </row>
    <row r="138" spans="1:51" x14ac:dyDescent="0.25">
      <c r="A138">
        <f>'Ballot Data'!A139</f>
        <v>448</v>
      </c>
      <c r="B138">
        <v>1</v>
      </c>
      <c r="C138" t="str">
        <f>INDEX('Ballot Data'!$1:$1048576, MATCH($A138, 'Ballot Data'!$A:$A, 0), MATCH(B138, 'Ballot Data'!$A$3:$T$3, 0))</f>
        <v>Michael Sanchez</v>
      </c>
      <c r="D138" t="str">
        <f>IF(C138='Round 1'!$A$10, "Elected", IF(C138='Round 1'!$A$7, "Excluded", IF('Round 1'!$A$4="Complete", "Complete", "Viable")))</f>
        <v>Viable</v>
      </c>
      <c r="E138" s="21" t="str">
        <f>IF('Round 1'!$A$4="Complete", "Complete", IF(D138="N/A", "N/A", IF(D138="Viable", "No Transfer", IF(D138="Excluded", INDEX('Round 1'!$A$12:$M$617, MATCH($A138, 'Round 1'!$A$12:$A$617, 0), 3)))))</f>
        <v>No Transfer</v>
      </c>
      <c r="F138" s="10" t="str">
        <f>IF('Round 1'!$A$4="Complete", "Complete", IF(E138="N/A", "N/A", IF(E138="No Transfer", E138, IF(INDEX('Ballot Data'!$1:$1048576, MATCH($A138, 'Ballot Data'!$A:$A, 0), MATCH(E138, 'Ballot Data'!$A$3:$U$3, 0))="", "Exhausted", INDEX('Ballot Data'!$1:$1048576, MATCH($A138, 'Ballot Data'!$A:$A, 0), MATCH(E138, 'Ballot Data'!$A$3:$U$3, 0))))))</f>
        <v>No Transfer</v>
      </c>
      <c r="G138" s="15">
        <f t="shared" si="22"/>
        <v>1</v>
      </c>
      <c r="H138" t="str">
        <f>IF(G138="Complete", G138, IF(G138="N/A", "N/A", INDEX('Ballot Data'!$1:$1048576, MATCH($A138, 'Ballot Data'!$A:$A, 0), MATCH(G138, 'Ballot Data'!$A$3:$T$3, 0))))</f>
        <v>Michael Sanchez</v>
      </c>
      <c r="I138" t="str">
        <f>IF(G138="N/A", "N/A", IF(H138='Round 2'!$A$10, "Elected", IF(H138='Round 2'!$A$7, "Excluded", IF('Round 2'!$A$4="Complete", "Complete", "Viable"))))</f>
        <v>Excluded</v>
      </c>
      <c r="J138" s="21">
        <f>IF('Round 2'!$A$4="Complete", "Complete", IF(I138="N/A", "N/A", IF(I138="Viable", "No Transfer", IF(I138="Excluded", INDEX('Round 2'!$A$12:$M$617, MATCH($A138, 'Round 2'!$A$12:$A$617, 0), 3)))))</f>
        <v>2</v>
      </c>
      <c r="K138" s="10" t="str">
        <f>IF('Round 2'!$A$4="Complete", "Complete", IF(J138="N/A", "N/A", IF(J138="No Transfer", J138, IF(INDEX('Ballot Data'!$1:$1048576, MATCH($A138, 'Ballot Data'!$A:$A, 0), MATCH(J138, 'Ballot Data'!$A$3:$U$3, 0))="", "Exhausted", INDEX('Ballot Data'!$1:$1048576, MATCH($A138, 'Ballot Data'!$A:$A, 0), MATCH(J138, 'Ballot Data'!$A$3:$U$3, 0))))))</f>
        <v>Will Danon</v>
      </c>
      <c r="L138" s="15">
        <f t="shared" si="23"/>
        <v>2</v>
      </c>
      <c r="M138" t="str">
        <f>IF(L138="Complete", L138, IF(L138="N/A", "N/A", INDEX('Ballot Data'!$1:$1048576, MATCH($A138, 'Ballot Data'!$A:$A, 0), MATCH(L138, 'Ballot Data'!$A$3:$T$3, 0))))</f>
        <v>Will Danon</v>
      </c>
      <c r="N138" t="str">
        <f>IF(L138="N/A", "N/A", IF(M138='Round 3'!$A$10, "Elected", IF(M138='Round 3'!$A$7, "Excluded", IF('Round 3'!$A$4="Complete", "Complete", "Viable"))))</f>
        <v>Complete</v>
      </c>
      <c r="O138" s="21" t="str">
        <f>IF('Round 3'!$A$4="Complete", "Complete", IF(N138="N/A", "N/A", IF(N138="Viable", "No Transfer", IF(N138="Excluded", INDEX('Round 3'!$A$12:$M$617, MATCH($A138, 'Round 3'!$A$12:$A$617, 0), 3)))))</f>
        <v>Complete</v>
      </c>
      <c r="P138" s="10" t="str">
        <f>IF('Round 3'!$A$4="Complete", "Complete", IF(O138="N/A", "N/A", IF(O138="No Transfer", O138, IF(INDEX('Ballot Data'!$1:$1048576, MATCH($A138, 'Ballot Data'!$A:$A, 0), MATCH(O138, 'Ballot Data'!$A$3:$U$3, 0))="", "Exhausted", INDEX('Ballot Data'!$1:$1048576, MATCH($A138, 'Ballot Data'!$A:$A, 0), MATCH(O138, 'Ballot Data'!$A$3:$U$3, 0))))))</f>
        <v>Complete</v>
      </c>
      <c r="Q138" s="15" t="str">
        <f t="shared" si="24"/>
        <v>Complete</v>
      </c>
      <c r="R138" t="str">
        <f>IF(Q138="Complete", Q138, IF(Q138="N/A", "N/A", INDEX('Ballot Data'!$1:$1048576, MATCH($A138, 'Ballot Data'!$A:$A, 0), MATCH(Q138, 'Ballot Data'!$A$3:$T$3, 0))))</f>
        <v>Complete</v>
      </c>
      <c r="S138" t="str">
        <f>IF(Q138="N/A", "N/A", IF(R138='Round 4'!$A$10, "Elected", IF(R138='Round 4'!$A$7, "Excluded", IF('Round 4'!$A$4="Complete", "Complete", "Viable"))))</f>
        <v>Complete</v>
      </c>
      <c r="T138" s="21" t="str">
        <f>IF('Round 4'!$A$4="Complete", "Complete", IF(S138="N/A", "N/A", IF(S138="Viable", "No Transfer", IF(S138="Excluded", INDEX('Round 4'!$A$12:$M$617, MATCH($A138, 'Round 4'!$A$12:$A$617, 0), 3)))))</f>
        <v>Complete</v>
      </c>
      <c r="U138" s="10" t="str">
        <f>IF('Round 4'!$A$4="Complete", "Complete", IF(T138="N/A", "N/A", IF(T138="No Transfer", T138, IF(INDEX('Ballot Data'!$1:$1048576, MATCH($A138, 'Ballot Data'!$A:$A, 0), MATCH(T138, 'Ballot Data'!$A$3:$U$3, 0))="", "Exhausted", INDEX('Ballot Data'!$1:$1048576, MATCH($A138, 'Ballot Data'!$A:$A, 0), MATCH(T138, 'Ballot Data'!$A$3:$U$3, 0))))))</f>
        <v>Complete</v>
      </c>
      <c r="V138" s="15" t="str">
        <f t="shared" si="25"/>
        <v>Complete</v>
      </c>
      <c r="W138" t="str">
        <f>IF(V138="Complete", V138, IF(V138="N/A", "N/A", INDEX('Ballot Data'!$1:$1048576, MATCH($A138, 'Ballot Data'!$A:$A, 0), MATCH(V138, 'Ballot Data'!$A$3:$T$3, 0))))</f>
        <v>Complete</v>
      </c>
      <c r="X138" t="str">
        <f>IF(V138="N/A", "N/A", IF(W138='Round 5'!$A$10, "Elected", IF(W138='Round 5'!$A$7, "Excluded", IF('Round 5'!$A$4="Complete", "Complete", "Viable"))))</f>
        <v>Complete</v>
      </c>
      <c r="Y138" s="21" t="str">
        <f>IF('Round 5'!$A$4="Complete", "Complete", IF(X138="N/A", "N/A", IF(X138="Viable", "No Transfer", IF(X138="Excluded", INDEX('Round 5'!$A$12:$M$617, MATCH($A138, 'Round 5'!$A$12:$A$617, 0), 3)))))</f>
        <v>Complete</v>
      </c>
      <c r="Z138" s="10" t="str">
        <f>IF('Round 5'!$A$4="Complete", "Complete", IF(Y138="N/A", "N/A", IF(Y138="No Transfer", Y138, IF(INDEX('Ballot Data'!$1:$1048576, MATCH($A138, 'Ballot Data'!$A:$A, 0), MATCH(Y138, 'Ballot Data'!$A$3:$U$3, 0))="", "Exhausted", INDEX('Ballot Data'!$1:$1048576, MATCH($A138, 'Ballot Data'!$A:$A, 0), MATCH(Y138, 'Ballot Data'!$A$3:$U$3, 0))))))</f>
        <v>Complete</v>
      </c>
      <c r="AA138" s="15" t="str">
        <f t="shared" si="26"/>
        <v>Complete</v>
      </c>
      <c r="AB138" t="str">
        <f>IF(AA138="Complete", AA138, IF(AA138="N/A", "N/A", INDEX('Ballot Data'!$1:$1048576, MATCH($A138, 'Ballot Data'!$A:$A, 0), MATCH(AA138, 'Ballot Data'!$A$3:$T$3, 0))))</f>
        <v>Complete</v>
      </c>
      <c r="AC138" t="str">
        <f>IF(AA138="N/A", "N/A", IF(AB138='Round 6'!$A$10, "Elected", IF(AB138='Round 6'!$A$7, "Excluded", IF('Round 6'!$A$4="Complete", "Complete", "Viable"))))</f>
        <v>Complete</v>
      </c>
      <c r="AD138" s="21" t="str">
        <f>IF('Round 6'!$A$4="Complete", "Complete", IF(AC138="N/A", "N/A", IF(AC138="Viable", "No Transfer", IF(AC138="Excluded", INDEX('Round 6'!$A$12:$M$617, MATCH($A138, 'Round 6'!$A$12:$A$617, 0), 3)))))</f>
        <v>Complete</v>
      </c>
      <c r="AE138" s="10" t="str">
        <f>IF('Round 6'!$A$4="Complete", "Complete", IF(AD138="N/A", "N/A", IF(AD138="No Transfer", AD138, IF(INDEX('Ballot Data'!$1:$1048576, MATCH($A138, 'Ballot Data'!$A:$A, 0), MATCH(AD138, 'Ballot Data'!$A$3:$U$3, 0))="", "Exhausted", INDEX('Ballot Data'!$1:$1048576, MATCH($A138, 'Ballot Data'!$A:$A, 0), MATCH(AD138, 'Ballot Data'!$A$3:$U$3, 0))))))</f>
        <v>Complete</v>
      </c>
      <c r="AF138" s="15" t="str">
        <f t="shared" si="27"/>
        <v>Complete</v>
      </c>
      <c r="AG138" t="str">
        <f>IF(AF138="Complete", AF138, IF(AF138="N/A", "N/A", INDEX('Ballot Data'!$1:$1048576, MATCH($A138, 'Ballot Data'!$A:$A, 0), MATCH(AF138, 'Ballot Data'!$A$3:$T$3, 0))))</f>
        <v>Complete</v>
      </c>
      <c r="AH138" t="str">
        <f>IF(AF138="N/A", "N/A", IF(AG138='Round 7'!$A$10, "Elected", IF(AG138='Round 7'!$A$7, "Excluded", IF('Round 7'!$A$4="Complete", "Complete", "Viable"))))</f>
        <v>Complete</v>
      </c>
      <c r="AI138" s="21" t="str">
        <f>IF('Round 7'!$A$4="Complete", "Complete", IF(AH138="N/A", "N/A", IF(AH138="Viable", "No Transfer", IF(AH138="Excluded", INDEX('Round 7'!$A$12:$M$617, MATCH($A138, 'Round 7'!$A$12:$A$617, 0), 3)))))</f>
        <v>Complete</v>
      </c>
      <c r="AJ138" s="10" t="str">
        <f>IF('Round 7'!$A$4="Complete", "Complete", IF(AI138="N/A", "N/A", IF(AI138="No Transfer", AI138, IF(INDEX('Ballot Data'!$1:$1048576, MATCH($A138, 'Ballot Data'!$A:$A, 0), MATCH(AI138, 'Ballot Data'!$A$3:$U$3, 0))="", "Exhausted", INDEX('Ballot Data'!$1:$1048576, MATCH($A138, 'Ballot Data'!$A:$A, 0), MATCH(AI138, 'Ballot Data'!$A$3:$U$3, 0))))))</f>
        <v>Complete</v>
      </c>
      <c r="AK138" s="15" t="str">
        <f t="shared" si="28"/>
        <v>Complete</v>
      </c>
      <c r="AL138" t="str">
        <f>IF(AK138="Complete", AK138, IF(AK138="N/A", "N/A", INDEX('Ballot Data'!$1:$1048576, MATCH($A138, 'Ballot Data'!$A:$A, 0), MATCH(AK138, 'Ballot Data'!$A$3:$T$3, 0))))</f>
        <v>Complete</v>
      </c>
      <c r="AM138" t="str">
        <f>IF(AK138="N/A", "N/A", IF(AL138='Round 8'!$A$10, "Elected", IF(AL138='Round 8'!$A$7, "Excluded", IF('Round 8'!$A$4="Complete", "Complete", "Viable"))))</f>
        <v>Complete</v>
      </c>
      <c r="AN138" s="21" t="str">
        <f>IF('Round 8'!$A$4="Complete", "Complete", IF(AM138="N/A", "N/A", IF(AM138="Viable", "No Transfer", IF(AM138="Excluded", INDEX('Round 8'!$A$12:$M$617, MATCH($A138, 'Round 8'!$A$12:$A$617, 0), 3)))))</f>
        <v>Complete</v>
      </c>
      <c r="AO138" s="10" t="str">
        <f>IF('Round 8'!$A$4="Complete", "Complete", IF(AN138="N/A", "N/A", IF(AN138="No Transfer", AN138, IF(INDEX('Ballot Data'!$1:$1048576, MATCH($A138, 'Ballot Data'!$A:$A, 0), MATCH(AN138, 'Ballot Data'!$A$3:$U$3, 0))="", "Exhausted", INDEX('Ballot Data'!$1:$1048576, MATCH($A138, 'Ballot Data'!$A:$A, 0), MATCH(AN138, 'Ballot Data'!$A$3:$U$3, 0))))))</f>
        <v>Complete</v>
      </c>
      <c r="AP138" s="15" t="str">
        <f t="shared" si="29"/>
        <v>Complete</v>
      </c>
      <c r="AQ138" t="str">
        <f>IF(AP138="Complete", AP138, IF(AP138="N/A", "N/A", INDEX('Ballot Data'!$1:$1048576, MATCH($A138, 'Ballot Data'!$A:$A, 0), MATCH(AP138, 'Ballot Data'!$A$3:$T$3, 0))))</f>
        <v>Complete</v>
      </c>
      <c r="AR138" t="str">
        <f>IF(AP138="N/A", "N/A", IF(AQ138='Round 9'!$A$10, "Elected", IF(AQ138='Round 9'!$A$7, "Excluded", IF('Round 9'!$A$4="Complete", "Complete", "Viable"))))</f>
        <v>Complete</v>
      </c>
      <c r="AS138" s="21" t="str">
        <f>IF('Round 9'!$A$4="Complete", "Complete", IF(AR138="N/A", "N/A", IF(AR138="Viable", "No Transfer", IF(AR138="Excluded", INDEX('Round 9'!$A$12:$M$617, MATCH($A138, 'Round 9'!$A$12:$A$617, 0), 3)))))</f>
        <v>Complete</v>
      </c>
      <c r="AT138" s="10" t="str">
        <f>IF('Round 9'!$A$4="Complete", "Complete", IF(AS138="N/A", "N/A", IF(AS138="No Transfer", AS138, IF(INDEX('Ballot Data'!$1:$1048576, MATCH($A138, 'Ballot Data'!$A:$A, 0), MATCH(AS138, 'Ballot Data'!$A$3:$U$3, 0))="", "Exhausted", INDEX('Ballot Data'!$1:$1048576, MATCH($A138, 'Ballot Data'!$A:$A, 0), MATCH(AS138, 'Ballot Data'!$A$3:$U$3, 0))))))</f>
        <v>Complete</v>
      </c>
      <c r="AU138" s="15" t="str">
        <f t="shared" si="30"/>
        <v>Complete</v>
      </c>
      <c r="AV138" t="str">
        <f>IF(AU138="Complete", AU138, IF(AU138="N/A", "N/A", INDEX('Ballot Data'!$1:$1048576, MATCH($A138, 'Ballot Data'!$A:$A, 0), MATCH(AU138, 'Ballot Data'!$A$3:$T$3, 0))))</f>
        <v>Complete</v>
      </c>
      <c r="AW138" t="str">
        <f>IF(AU138="N/A", "N/A", IF(AV138='Round 10'!$A$10, "Elected", IF(AV138='Round 10'!$A$7, "Excluded", IF('Round 10'!$A$4="Complete", "Complete", "Viable"))))</f>
        <v>Complete</v>
      </c>
      <c r="AX138" s="21" t="str">
        <f>IF('Round 10'!$A$4="Complete", "Complete", IF(AW138="N/A", "N/A", IF(AW138="Viable", "No Transfer", IF(AW138="Excluded", INDEX('Round 10'!$A$12:$M$617, MATCH($A138, 'Round 10'!$A$12:$A$617, 0), 3)))))</f>
        <v>Complete</v>
      </c>
      <c r="AY138" s="10" t="str">
        <f>IF('Round 10'!$A$4="Complete", "Complete", IF(AX138="N/A", "N/A", IF(AX138="No Transfer", AX138, IF(INDEX('Ballot Data'!$1:$1048576, MATCH($A138, 'Ballot Data'!$A:$A, 0), MATCH(AX138, 'Ballot Data'!$A$3:$U$3, 0))="", "Exhausted", INDEX('Ballot Data'!$1:$1048576, MATCH($A138, 'Ballot Data'!$A:$A, 0), MATCH(AX138, 'Ballot Data'!$A$3:$U$3, 0))))))</f>
        <v>Complete</v>
      </c>
    </row>
    <row r="139" spans="1:51" x14ac:dyDescent="0.25">
      <c r="A139">
        <f>'Ballot Data'!A140</f>
        <v>421</v>
      </c>
      <c r="B139">
        <v>1</v>
      </c>
      <c r="C139" t="str">
        <f>INDEX('Ballot Data'!$1:$1048576, MATCH($A139, 'Ballot Data'!$A:$A, 0), MATCH(B139, 'Ballot Data'!$A$3:$T$3, 0))</f>
        <v>Michael Sanchez</v>
      </c>
      <c r="D139" t="str">
        <f>IF(C139='Round 1'!$A$10, "Elected", IF(C139='Round 1'!$A$7, "Excluded", IF('Round 1'!$A$4="Complete", "Complete", "Viable")))</f>
        <v>Viable</v>
      </c>
      <c r="E139" s="21" t="str">
        <f>IF('Round 1'!$A$4="Complete", "Complete", IF(D139="N/A", "N/A", IF(D139="Viable", "No Transfer", IF(D139="Excluded", INDEX('Round 1'!$A$12:$M$617, MATCH($A139, 'Round 1'!$A$12:$A$617, 0), 3)))))</f>
        <v>No Transfer</v>
      </c>
      <c r="F139" s="10" t="str">
        <f>IF('Round 1'!$A$4="Complete", "Complete", IF(E139="N/A", "N/A", IF(E139="No Transfer", E139, IF(INDEX('Ballot Data'!$1:$1048576, MATCH($A139, 'Ballot Data'!$A:$A, 0), MATCH(E139, 'Ballot Data'!$A$3:$U$3, 0))="", "Exhausted", INDEX('Ballot Data'!$1:$1048576, MATCH($A139, 'Ballot Data'!$A:$A, 0), MATCH(E139, 'Ballot Data'!$A$3:$U$3, 0))))))</f>
        <v>No Transfer</v>
      </c>
      <c r="G139" s="15">
        <f t="shared" si="22"/>
        <v>1</v>
      </c>
      <c r="H139" t="str">
        <f>IF(G139="Complete", G139, IF(G139="N/A", "N/A", INDEX('Ballot Data'!$1:$1048576, MATCH($A139, 'Ballot Data'!$A:$A, 0), MATCH(G139, 'Ballot Data'!$A$3:$T$3, 0))))</f>
        <v>Michael Sanchez</v>
      </c>
      <c r="I139" t="str">
        <f>IF(G139="N/A", "N/A", IF(H139='Round 2'!$A$10, "Elected", IF(H139='Round 2'!$A$7, "Excluded", IF('Round 2'!$A$4="Complete", "Complete", "Viable"))))</f>
        <v>Excluded</v>
      </c>
      <c r="J139" s="21">
        <f>IF('Round 2'!$A$4="Complete", "Complete", IF(I139="N/A", "N/A", IF(I139="Viable", "No Transfer", IF(I139="Excluded", INDEX('Round 2'!$A$12:$M$617, MATCH($A139, 'Round 2'!$A$12:$A$617, 0), 3)))))</f>
        <v>2</v>
      </c>
      <c r="K139" s="10" t="str">
        <f>IF('Round 2'!$A$4="Complete", "Complete", IF(J139="N/A", "N/A", IF(J139="No Transfer", J139, IF(INDEX('Ballot Data'!$1:$1048576, MATCH($A139, 'Ballot Data'!$A:$A, 0), MATCH(J139, 'Ballot Data'!$A$3:$U$3, 0))="", "Exhausted", INDEX('Ballot Data'!$1:$1048576, MATCH($A139, 'Ballot Data'!$A:$A, 0), MATCH(J139, 'Ballot Data'!$A$3:$U$3, 0))))))</f>
        <v>Will Danon</v>
      </c>
      <c r="L139" s="15">
        <f t="shared" si="23"/>
        <v>2</v>
      </c>
      <c r="M139" t="str">
        <f>IF(L139="Complete", L139, IF(L139="N/A", "N/A", INDEX('Ballot Data'!$1:$1048576, MATCH($A139, 'Ballot Data'!$A:$A, 0), MATCH(L139, 'Ballot Data'!$A$3:$T$3, 0))))</f>
        <v>Will Danon</v>
      </c>
      <c r="N139" t="str">
        <f>IF(L139="N/A", "N/A", IF(M139='Round 3'!$A$10, "Elected", IF(M139='Round 3'!$A$7, "Excluded", IF('Round 3'!$A$4="Complete", "Complete", "Viable"))))</f>
        <v>Complete</v>
      </c>
      <c r="O139" s="21" t="str">
        <f>IF('Round 3'!$A$4="Complete", "Complete", IF(N139="N/A", "N/A", IF(N139="Viable", "No Transfer", IF(N139="Excluded", INDEX('Round 3'!$A$12:$M$617, MATCH($A139, 'Round 3'!$A$12:$A$617, 0), 3)))))</f>
        <v>Complete</v>
      </c>
      <c r="P139" s="10" t="str">
        <f>IF('Round 3'!$A$4="Complete", "Complete", IF(O139="N/A", "N/A", IF(O139="No Transfer", O139, IF(INDEX('Ballot Data'!$1:$1048576, MATCH($A139, 'Ballot Data'!$A:$A, 0), MATCH(O139, 'Ballot Data'!$A$3:$U$3, 0))="", "Exhausted", INDEX('Ballot Data'!$1:$1048576, MATCH($A139, 'Ballot Data'!$A:$A, 0), MATCH(O139, 'Ballot Data'!$A$3:$U$3, 0))))))</f>
        <v>Complete</v>
      </c>
      <c r="Q139" s="15" t="str">
        <f t="shared" si="24"/>
        <v>Complete</v>
      </c>
      <c r="R139" t="str">
        <f>IF(Q139="Complete", Q139, IF(Q139="N/A", "N/A", INDEX('Ballot Data'!$1:$1048576, MATCH($A139, 'Ballot Data'!$A:$A, 0), MATCH(Q139, 'Ballot Data'!$A$3:$T$3, 0))))</f>
        <v>Complete</v>
      </c>
      <c r="S139" t="str">
        <f>IF(Q139="N/A", "N/A", IF(R139='Round 4'!$A$10, "Elected", IF(R139='Round 4'!$A$7, "Excluded", IF('Round 4'!$A$4="Complete", "Complete", "Viable"))))</f>
        <v>Complete</v>
      </c>
      <c r="T139" s="21" t="str">
        <f>IF('Round 4'!$A$4="Complete", "Complete", IF(S139="N/A", "N/A", IF(S139="Viable", "No Transfer", IF(S139="Excluded", INDEX('Round 4'!$A$12:$M$617, MATCH($A139, 'Round 4'!$A$12:$A$617, 0), 3)))))</f>
        <v>Complete</v>
      </c>
      <c r="U139" s="10" t="str">
        <f>IF('Round 4'!$A$4="Complete", "Complete", IF(T139="N/A", "N/A", IF(T139="No Transfer", T139, IF(INDEX('Ballot Data'!$1:$1048576, MATCH($A139, 'Ballot Data'!$A:$A, 0), MATCH(T139, 'Ballot Data'!$A$3:$U$3, 0))="", "Exhausted", INDEX('Ballot Data'!$1:$1048576, MATCH($A139, 'Ballot Data'!$A:$A, 0), MATCH(T139, 'Ballot Data'!$A$3:$U$3, 0))))))</f>
        <v>Complete</v>
      </c>
      <c r="V139" s="15" t="str">
        <f t="shared" si="25"/>
        <v>Complete</v>
      </c>
      <c r="W139" t="str">
        <f>IF(V139="Complete", V139, IF(V139="N/A", "N/A", INDEX('Ballot Data'!$1:$1048576, MATCH($A139, 'Ballot Data'!$A:$A, 0), MATCH(V139, 'Ballot Data'!$A$3:$T$3, 0))))</f>
        <v>Complete</v>
      </c>
      <c r="X139" t="str">
        <f>IF(V139="N/A", "N/A", IF(W139='Round 5'!$A$10, "Elected", IF(W139='Round 5'!$A$7, "Excluded", IF('Round 5'!$A$4="Complete", "Complete", "Viable"))))</f>
        <v>Complete</v>
      </c>
      <c r="Y139" s="21" t="str">
        <f>IF('Round 5'!$A$4="Complete", "Complete", IF(X139="N/A", "N/A", IF(X139="Viable", "No Transfer", IF(X139="Excluded", INDEX('Round 5'!$A$12:$M$617, MATCH($A139, 'Round 5'!$A$12:$A$617, 0), 3)))))</f>
        <v>Complete</v>
      </c>
      <c r="Z139" s="10" t="str">
        <f>IF('Round 5'!$A$4="Complete", "Complete", IF(Y139="N/A", "N/A", IF(Y139="No Transfer", Y139, IF(INDEX('Ballot Data'!$1:$1048576, MATCH($A139, 'Ballot Data'!$A:$A, 0), MATCH(Y139, 'Ballot Data'!$A$3:$U$3, 0))="", "Exhausted", INDEX('Ballot Data'!$1:$1048576, MATCH($A139, 'Ballot Data'!$A:$A, 0), MATCH(Y139, 'Ballot Data'!$A$3:$U$3, 0))))))</f>
        <v>Complete</v>
      </c>
      <c r="AA139" s="15" t="str">
        <f t="shared" si="26"/>
        <v>Complete</v>
      </c>
      <c r="AB139" t="str">
        <f>IF(AA139="Complete", AA139, IF(AA139="N/A", "N/A", INDEX('Ballot Data'!$1:$1048576, MATCH($A139, 'Ballot Data'!$A:$A, 0), MATCH(AA139, 'Ballot Data'!$A$3:$T$3, 0))))</f>
        <v>Complete</v>
      </c>
      <c r="AC139" t="str">
        <f>IF(AA139="N/A", "N/A", IF(AB139='Round 6'!$A$10, "Elected", IF(AB139='Round 6'!$A$7, "Excluded", IF('Round 6'!$A$4="Complete", "Complete", "Viable"))))</f>
        <v>Complete</v>
      </c>
      <c r="AD139" s="21" t="str">
        <f>IF('Round 6'!$A$4="Complete", "Complete", IF(AC139="N/A", "N/A", IF(AC139="Viable", "No Transfer", IF(AC139="Excluded", INDEX('Round 6'!$A$12:$M$617, MATCH($A139, 'Round 6'!$A$12:$A$617, 0), 3)))))</f>
        <v>Complete</v>
      </c>
      <c r="AE139" s="10" t="str">
        <f>IF('Round 6'!$A$4="Complete", "Complete", IF(AD139="N/A", "N/A", IF(AD139="No Transfer", AD139, IF(INDEX('Ballot Data'!$1:$1048576, MATCH($A139, 'Ballot Data'!$A:$A, 0), MATCH(AD139, 'Ballot Data'!$A$3:$U$3, 0))="", "Exhausted", INDEX('Ballot Data'!$1:$1048576, MATCH($A139, 'Ballot Data'!$A:$A, 0), MATCH(AD139, 'Ballot Data'!$A$3:$U$3, 0))))))</f>
        <v>Complete</v>
      </c>
      <c r="AF139" s="15" t="str">
        <f t="shared" si="27"/>
        <v>Complete</v>
      </c>
      <c r="AG139" t="str">
        <f>IF(AF139="Complete", AF139, IF(AF139="N/A", "N/A", INDEX('Ballot Data'!$1:$1048576, MATCH($A139, 'Ballot Data'!$A:$A, 0), MATCH(AF139, 'Ballot Data'!$A$3:$T$3, 0))))</f>
        <v>Complete</v>
      </c>
      <c r="AH139" t="str">
        <f>IF(AF139="N/A", "N/A", IF(AG139='Round 7'!$A$10, "Elected", IF(AG139='Round 7'!$A$7, "Excluded", IF('Round 7'!$A$4="Complete", "Complete", "Viable"))))</f>
        <v>Complete</v>
      </c>
      <c r="AI139" s="21" t="str">
        <f>IF('Round 7'!$A$4="Complete", "Complete", IF(AH139="N/A", "N/A", IF(AH139="Viable", "No Transfer", IF(AH139="Excluded", INDEX('Round 7'!$A$12:$M$617, MATCH($A139, 'Round 7'!$A$12:$A$617, 0), 3)))))</f>
        <v>Complete</v>
      </c>
      <c r="AJ139" s="10" t="str">
        <f>IF('Round 7'!$A$4="Complete", "Complete", IF(AI139="N/A", "N/A", IF(AI139="No Transfer", AI139, IF(INDEX('Ballot Data'!$1:$1048576, MATCH($A139, 'Ballot Data'!$A:$A, 0), MATCH(AI139, 'Ballot Data'!$A$3:$U$3, 0))="", "Exhausted", INDEX('Ballot Data'!$1:$1048576, MATCH($A139, 'Ballot Data'!$A:$A, 0), MATCH(AI139, 'Ballot Data'!$A$3:$U$3, 0))))))</f>
        <v>Complete</v>
      </c>
      <c r="AK139" s="15" t="str">
        <f t="shared" si="28"/>
        <v>Complete</v>
      </c>
      <c r="AL139" t="str">
        <f>IF(AK139="Complete", AK139, IF(AK139="N/A", "N/A", INDEX('Ballot Data'!$1:$1048576, MATCH($A139, 'Ballot Data'!$A:$A, 0), MATCH(AK139, 'Ballot Data'!$A$3:$T$3, 0))))</f>
        <v>Complete</v>
      </c>
      <c r="AM139" t="str">
        <f>IF(AK139="N/A", "N/A", IF(AL139='Round 8'!$A$10, "Elected", IF(AL139='Round 8'!$A$7, "Excluded", IF('Round 8'!$A$4="Complete", "Complete", "Viable"))))</f>
        <v>Complete</v>
      </c>
      <c r="AN139" s="21" t="str">
        <f>IF('Round 8'!$A$4="Complete", "Complete", IF(AM139="N/A", "N/A", IF(AM139="Viable", "No Transfer", IF(AM139="Excluded", INDEX('Round 8'!$A$12:$M$617, MATCH($A139, 'Round 8'!$A$12:$A$617, 0), 3)))))</f>
        <v>Complete</v>
      </c>
      <c r="AO139" s="10" t="str">
        <f>IF('Round 8'!$A$4="Complete", "Complete", IF(AN139="N/A", "N/A", IF(AN139="No Transfer", AN139, IF(INDEX('Ballot Data'!$1:$1048576, MATCH($A139, 'Ballot Data'!$A:$A, 0), MATCH(AN139, 'Ballot Data'!$A$3:$U$3, 0))="", "Exhausted", INDEX('Ballot Data'!$1:$1048576, MATCH($A139, 'Ballot Data'!$A:$A, 0), MATCH(AN139, 'Ballot Data'!$A$3:$U$3, 0))))))</f>
        <v>Complete</v>
      </c>
      <c r="AP139" s="15" t="str">
        <f t="shared" si="29"/>
        <v>Complete</v>
      </c>
      <c r="AQ139" t="str">
        <f>IF(AP139="Complete", AP139, IF(AP139="N/A", "N/A", INDEX('Ballot Data'!$1:$1048576, MATCH($A139, 'Ballot Data'!$A:$A, 0), MATCH(AP139, 'Ballot Data'!$A$3:$T$3, 0))))</f>
        <v>Complete</v>
      </c>
      <c r="AR139" t="str">
        <f>IF(AP139="N/A", "N/A", IF(AQ139='Round 9'!$A$10, "Elected", IF(AQ139='Round 9'!$A$7, "Excluded", IF('Round 9'!$A$4="Complete", "Complete", "Viable"))))</f>
        <v>Complete</v>
      </c>
      <c r="AS139" s="21" t="str">
        <f>IF('Round 9'!$A$4="Complete", "Complete", IF(AR139="N/A", "N/A", IF(AR139="Viable", "No Transfer", IF(AR139="Excluded", INDEX('Round 9'!$A$12:$M$617, MATCH($A139, 'Round 9'!$A$12:$A$617, 0), 3)))))</f>
        <v>Complete</v>
      </c>
      <c r="AT139" s="10" t="str">
        <f>IF('Round 9'!$A$4="Complete", "Complete", IF(AS139="N/A", "N/A", IF(AS139="No Transfer", AS139, IF(INDEX('Ballot Data'!$1:$1048576, MATCH($A139, 'Ballot Data'!$A:$A, 0), MATCH(AS139, 'Ballot Data'!$A$3:$U$3, 0))="", "Exhausted", INDEX('Ballot Data'!$1:$1048576, MATCH($A139, 'Ballot Data'!$A:$A, 0), MATCH(AS139, 'Ballot Data'!$A$3:$U$3, 0))))))</f>
        <v>Complete</v>
      </c>
      <c r="AU139" s="15" t="str">
        <f t="shared" si="30"/>
        <v>Complete</v>
      </c>
      <c r="AV139" t="str">
        <f>IF(AU139="Complete", AU139, IF(AU139="N/A", "N/A", INDEX('Ballot Data'!$1:$1048576, MATCH($A139, 'Ballot Data'!$A:$A, 0), MATCH(AU139, 'Ballot Data'!$A$3:$T$3, 0))))</f>
        <v>Complete</v>
      </c>
      <c r="AW139" t="str">
        <f>IF(AU139="N/A", "N/A", IF(AV139='Round 10'!$A$10, "Elected", IF(AV139='Round 10'!$A$7, "Excluded", IF('Round 10'!$A$4="Complete", "Complete", "Viable"))))</f>
        <v>Complete</v>
      </c>
      <c r="AX139" s="21" t="str">
        <f>IF('Round 10'!$A$4="Complete", "Complete", IF(AW139="N/A", "N/A", IF(AW139="Viable", "No Transfer", IF(AW139="Excluded", INDEX('Round 10'!$A$12:$M$617, MATCH($A139, 'Round 10'!$A$12:$A$617, 0), 3)))))</f>
        <v>Complete</v>
      </c>
      <c r="AY139" s="10" t="str">
        <f>IF('Round 10'!$A$4="Complete", "Complete", IF(AX139="N/A", "N/A", IF(AX139="No Transfer", AX139, IF(INDEX('Ballot Data'!$1:$1048576, MATCH($A139, 'Ballot Data'!$A:$A, 0), MATCH(AX139, 'Ballot Data'!$A$3:$U$3, 0))="", "Exhausted", INDEX('Ballot Data'!$1:$1048576, MATCH($A139, 'Ballot Data'!$A:$A, 0), MATCH(AX139, 'Ballot Data'!$A$3:$U$3, 0))))))</f>
        <v>Complete</v>
      </c>
    </row>
    <row r="140" spans="1:51" x14ac:dyDescent="0.25">
      <c r="A140">
        <f>'Ballot Data'!A141</f>
        <v>386</v>
      </c>
      <c r="B140">
        <v>1</v>
      </c>
      <c r="C140" t="str">
        <f>INDEX('Ballot Data'!$1:$1048576, MATCH($A140, 'Ballot Data'!$A:$A, 0), MATCH(B140, 'Ballot Data'!$A$3:$T$3, 0))</f>
        <v>Will Danon</v>
      </c>
      <c r="D140" t="str">
        <f>IF(C140='Round 1'!$A$10, "Elected", IF(C140='Round 1'!$A$7, "Excluded", IF('Round 1'!$A$4="Complete", "Complete", "Viable")))</f>
        <v>Viable</v>
      </c>
      <c r="E140" s="21" t="str">
        <f>IF('Round 1'!$A$4="Complete", "Complete", IF(D140="N/A", "N/A", IF(D140="Viable", "No Transfer", IF(D140="Excluded", INDEX('Round 1'!$A$12:$M$617, MATCH($A140, 'Round 1'!$A$12:$A$617, 0), 3)))))</f>
        <v>No Transfer</v>
      </c>
      <c r="F140" s="10" t="str">
        <f>IF('Round 1'!$A$4="Complete", "Complete", IF(E140="N/A", "N/A", IF(E140="No Transfer", E140, IF(INDEX('Ballot Data'!$1:$1048576, MATCH($A140, 'Ballot Data'!$A:$A, 0), MATCH(E140, 'Ballot Data'!$A$3:$U$3, 0))="", "Exhausted", INDEX('Ballot Data'!$1:$1048576, MATCH($A140, 'Ballot Data'!$A:$A, 0), MATCH(E140, 'Ballot Data'!$A$3:$U$3, 0))))))</f>
        <v>No Transfer</v>
      </c>
      <c r="G140" s="15">
        <f t="shared" si="22"/>
        <v>1</v>
      </c>
      <c r="H140" t="str">
        <f>IF(G140="Complete", G140, IF(G140="N/A", "N/A", INDEX('Ballot Data'!$1:$1048576, MATCH($A140, 'Ballot Data'!$A:$A, 0), MATCH(G140, 'Ballot Data'!$A$3:$T$3, 0))))</f>
        <v>Will Danon</v>
      </c>
      <c r="I140" t="str">
        <f>IF(G140="N/A", "N/A", IF(H140='Round 2'!$A$10, "Elected", IF(H140='Round 2'!$A$7, "Excluded", IF('Round 2'!$A$4="Complete", "Complete", "Viable"))))</f>
        <v>Viable</v>
      </c>
      <c r="J140" s="21" t="str">
        <f>IF('Round 2'!$A$4="Complete", "Complete", IF(I140="N/A", "N/A", IF(I140="Viable", "No Transfer", IF(I140="Excluded", INDEX('Round 2'!$A$12:$M$617, MATCH($A140, 'Round 2'!$A$12:$A$617, 0), 3)))))</f>
        <v>No Transfer</v>
      </c>
      <c r="K140" s="10" t="str">
        <f>IF('Round 2'!$A$4="Complete", "Complete", IF(J140="N/A", "N/A", IF(J140="No Transfer", J140, IF(INDEX('Ballot Data'!$1:$1048576, MATCH($A140, 'Ballot Data'!$A:$A, 0), MATCH(J140, 'Ballot Data'!$A$3:$U$3, 0))="", "Exhausted", INDEX('Ballot Data'!$1:$1048576, MATCH($A140, 'Ballot Data'!$A:$A, 0), MATCH(J140, 'Ballot Data'!$A$3:$U$3, 0))))))</f>
        <v>No Transfer</v>
      </c>
      <c r="L140" s="15">
        <f t="shared" si="23"/>
        <v>1</v>
      </c>
      <c r="M140" t="str">
        <f>IF(L140="Complete", L140, IF(L140="N/A", "N/A", INDEX('Ballot Data'!$1:$1048576, MATCH($A140, 'Ballot Data'!$A:$A, 0), MATCH(L140, 'Ballot Data'!$A$3:$T$3, 0))))</f>
        <v>Will Danon</v>
      </c>
      <c r="N140" t="str">
        <f>IF(L140="N/A", "N/A", IF(M140='Round 3'!$A$10, "Elected", IF(M140='Round 3'!$A$7, "Excluded", IF('Round 3'!$A$4="Complete", "Complete", "Viable"))))</f>
        <v>Complete</v>
      </c>
      <c r="O140" s="21" t="str">
        <f>IF('Round 3'!$A$4="Complete", "Complete", IF(N140="N/A", "N/A", IF(N140="Viable", "No Transfer", IF(N140="Excluded", INDEX('Round 3'!$A$12:$M$617, MATCH($A140, 'Round 3'!$A$12:$A$617, 0), 3)))))</f>
        <v>Complete</v>
      </c>
      <c r="P140" s="10" t="str">
        <f>IF('Round 3'!$A$4="Complete", "Complete", IF(O140="N/A", "N/A", IF(O140="No Transfer", O140, IF(INDEX('Ballot Data'!$1:$1048576, MATCH($A140, 'Ballot Data'!$A:$A, 0), MATCH(O140, 'Ballot Data'!$A$3:$U$3, 0))="", "Exhausted", INDEX('Ballot Data'!$1:$1048576, MATCH($A140, 'Ballot Data'!$A:$A, 0), MATCH(O140, 'Ballot Data'!$A$3:$U$3, 0))))))</f>
        <v>Complete</v>
      </c>
      <c r="Q140" s="15" t="str">
        <f t="shared" si="24"/>
        <v>Complete</v>
      </c>
      <c r="R140" t="str">
        <f>IF(Q140="Complete", Q140, IF(Q140="N/A", "N/A", INDEX('Ballot Data'!$1:$1048576, MATCH($A140, 'Ballot Data'!$A:$A, 0), MATCH(Q140, 'Ballot Data'!$A$3:$T$3, 0))))</f>
        <v>Complete</v>
      </c>
      <c r="S140" t="str">
        <f>IF(Q140="N/A", "N/A", IF(R140='Round 4'!$A$10, "Elected", IF(R140='Round 4'!$A$7, "Excluded", IF('Round 4'!$A$4="Complete", "Complete", "Viable"))))</f>
        <v>Complete</v>
      </c>
      <c r="T140" s="21" t="str">
        <f>IF('Round 4'!$A$4="Complete", "Complete", IF(S140="N/A", "N/A", IF(S140="Viable", "No Transfer", IF(S140="Excluded", INDEX('Round 4'!$A$12:$M$617, MATCH($A140, 'Round 4'!$A$12:$A$617, 0), 3)))))</f>
        <v>Complete</v>
      </c>
      <c r="U140" s="10" t="str">
        <f>IF('Round 4'!$A$4="Complete", "Complete", IF(T140="N/A", "N/A", IF(T140="No Transfer", T140, IF(INDEX('Ballot Data'!$1:$1048576, MATCH($A140, 'Ballot Data'!$A:$A, 0), MATCH(T140, 'Ballot Data'!$A$3:$U$3, 0))="", "Exhausted", INDEX('Ballot Data'!$1:$1048576, MATCH($A140, 'Ballot Data'!$A:$A, 0), MATCH(T140, 'Ballot Data'!$A$3:$U$3, 0))))))</f>
        <v>Complete</v>
      </c>
      <c r="V140" s="15" t="str">
        <f t="shared" si="25"/>
        <v>Complete</v>
      </c>
      <c r="W140" t="str">
        <f>IF(V140="Complete", V140, IF(V140="N/A", "N/A", INDEX('Ballot Data'!$1:$1048576, MATCH($A140, 'Ballot Data'!$A:$A, 0), MATCH(V140, 'Ballot Data'!$A$3:$T$3, 0))))</f>
        <v>Complete</v>
      </c>
      <c r="X140" t="str">
        <f>IF(V140="N/A", "N/A", IF(W140='Round 5'!$A$10, "Elected", IF(W140='Round 5'!$A$7, "Excluded", IF('Round 5'!$A$4="Complete", "Complete", "Viable"))))</f>
        <v>Complete</v>
      </c>
      <c r="Y140" s="21" t="str">
        <f>IF('Round 5'!$A$4="Complete", "Complete", IF(X140="N/A", "N/A", IF(X140="Viable", "No Transfer", IF(X140="Excluded", INDEX('Round 5'!$A$12:$M$617, MATCH($A140, 'Round 5'!$A$12:$A$617, 0), 3)))))</f>
        <v>Complete</v>
      </c>
      <c r="Z140" s="10" t="str">
        <f>IF('Round 5'!$A$4="Complete", "Complete", IF(Y140="N/A", "N/A", IF(Y140="No Transfer", Y140, IF(INDEX('Ballot Data'!$1:$1048576, MATCH($A140, 'Ballot Data'!$A:$A, 0), MATCH(Y140, 'Ballot Data'!$A$3:$U$3, 0))="", "Exhausted", INDEX('Ballot Data'!$1:$1048576, MATCH($A140, 'Ballot Data'!$A:$A, 0), MATCH(Y140, 'Ballot Data'!$A$3:$U$3, 0))))))</f>
        <v>Complete</v>
      </c>
      <c r="AA140" s="15" t="str">
        <f t="shared" si="26"/>
        <v>Complete</v>
      </c>
      <c r="AB140" t="str">
        <f>IF(AA140="Complete", AA140, IF(AA140="N/A", "N/A", INDEX('Ballot Data'!$1:$1048576, MATCH($A140, 'Ballot Data'!$A:$A, 0), MATCH(AA140, 'Ballot Data'!$A$3:$T$3, 0))))</f>
        <v>Complete</v>
      </c>
      <c r="AC140" t="str">
        <f>IF(AA140="N/A", "N/A", IF(AB140='Round 6'!$A$10, "Elected", IF(AB140='Round 6'!$A$7, "Excluded", IF('Round 6'!$A$4="Complete", "Complete", "Viable"))))</f>
        <v>Complete</v>
      </c>
      <c r="AD140" s="21" t="str">
        <f>IF('Round 6'!$A$4="Complete", "Complete", IF(AC140="N/A", "N/A", IF(AC140="Viable", "No Transfer", IF(AC140="Excluded", INDEX('Round 6'!$A$12:$M$617, MATCH($A140, 'Round 6'!$A$12:$A$617, 0), 3)))))</f>
        <v>Complete</v>
      </c>
      <c r="AE140" s="10" t="str">
        <f>IF('Round 6'!$A$4="Complete", "Complete", IF(AD140="N/A", "N/A", IF(AD140="No Transfer", AD140, IF(INDEX('Ballot Data'!$1:$1048576, MATCH($A140, 'Ballot Data'!$A:$A, 0), MATCH(AD140, 'Ballot Data'!$A$3:$U$3, 0))="", "Exhausted", INDEX('Ballot Data'!$1:$1048576, MATCH($A140, 'Ballot Data'!$A:$A, 0), MATCH(AD140, 'Ballot Data'!$A$3:$U$3, 0))))))</f>
        <v>Complete</v>
      </c>
      <c r="AF140" s="15" t="str">
        <f t="shared" si="27"/>
        <v>Complete</v>
      </c>
      <c r="AG140" t="str">
        <f>IF(AF140="Complete", AF140, IF(AF140="N/A", "N/A", INDEX('Ballot Data'!$1:$1048576, MATCH($A140, 'Ballot Data'!$A:$A, 0), MATCH(AF140, 'Ballot Data'!$A$3:$T$3, 0))))</f>
        <v>Complete</v>
      </c>
      <c r="AH140" t="str">
        <f>IF(AF140="N/A", "N/A", IF(AG140='Round 7'!$A$10, "Elected", IF(AG140='Round 7'!$A$7, "Excluded", IF('Round 7'!$A$4="Complete", "Complete", "Viable"))))</f>
        <v>Complete</v>
      </c>
      <c r="AI140" s="21" t="str">
        <f>IF('Round 7'!$A$4="Complete", "Complete", IF(AH140="N/A", "N/A", IF(AH140="Viable", "No Transfer", IF(AH140="Excluded", INDEX('Round 7'!$A$12:$M$617, MATCH($A140, 'Round 7'!$A$12:$A$617, 0), 3)))))</f>
        <v>Complete</v>
      </c>
      <c r="AJ140" s="10" t="str">
        <f>IF('Round 7'!$A$4="Complete", "Complete", IF(AI140="N/A", "N/A", IF(AI140="No Transfer", AI140, IF(INDEX('Ballot Data'!$1:$1048576, MATCH($A140, 'Ballot Data'!$A:$A, 0), MATCH(AI140, 'Ballot Data'!$A$3:$U$3, 0))="", "Exhausted", INDEX('Ballot Data'!$1:$1048576, MATCH($A140, 'Ballot Data'!$A:$A, 0), MATCH(AI140, 'Ballot Data'!$A$3:$U$3, 0))))))</f>
        <v>Complete</v>
      </c>
      <c r="AK140" s="15" t="str">
        <f t="shared" si="28"/>
        <v>Complete</v>
      </c>
      <c r="AL140" t="str">
        <f>IF(AK140="Complete", AK140, IF(AK140="N/A", "N/A", INDEX('Ballot Data'!$1:$1048576, MATCH($A140, 'Ballot Data'!$A:$A, 0), MATCH(AK140, 'Ballot Data'!$A$3:$T$3, 0))))</f>
        <v>Complete</v>
      </c>
      <c r="AM140" t="str">
        <f>IF(AK140="N/A", "N/A", IF(AL140='Round 8'!$A$10, "Elected", IF(AL140='Round 8'!$A$7, "Excluded", IF('Round 8'!$A$4="Complete", "Complete", "Viable"))))</f>
        <v>Complete</v>
      </c>
      <c r="AN140" s="21" t="str">
        <f>IF('Round 8'!$A$4="Complete", "Complete", IF(AM140="N/A", "N/A", IF(AM140="Viable", "No Transfer", IF(AM140="Excluded", INDEX('Round 8'!$A$12:$M$617, MATCH($A140, 'Round 8'!$A$12:$A$617, 0), 3)))))</f>
        <v>Complete</v>
      </c>
      <c r="AO140" s="10" t="str">
        <f>IF('Round 8'!$A$4="Complete", "Complete", IF(AN140="N/A", "N/A", IF(AN140="No Transfer", AN140, IF(INDEX('Ballot Data'!$1:$1048576, MATCH($A140, 'Ballot Data'!$A:$A, 0), MATCH(AN140, 'Ballot Data'!$A$3:$U$3, 0))="", "Exhausted", INDEX('Ballot Data'!$1:$1048576, MATCH($A140, 'Ballot Data'!$A:$A, 0), MATCH(AN140, 'Ballot Data'!$A$3:$U$3, 0))))))</f>
        <v>Complete</v>
      </c>
      <c r="AP140" s="15" t="str">
        <f t="shared" si="29"/>
        <v>Complete</v>
      </c>
      <c r="AQ140" t="str">
        <f>IF(AP140="Complete", AP140, IF(AP140="N/A", "N/A", INDEX('Ballot Data'!$1:$1048576, MATCH($A140, 'Ballot Data'!$A:$A, 0), MATCH(AP140, 'Ballot Data'!$A$3:$T$3, 0))))</f>
        <v>Complete</v>
      </c>
      <c r="AR140" t="str">
        <f>IF(AP140="N/A", "N/A", IF(AQ140='Round 9'!$A$10, "Elected", IF(AQ140='Round 9'!$A$7, "Excluded", IF('Round 9'!$A$4="Complete", "Complete", "Viable"))))</f>
        <v>Complete</v>
      </c>
      <c r="AS140" s="21" t="str">
        <f>IF('Round 9'!$A$4="Complete", "Complete", IF(AR140="N/A", "N/A", IF(AR140="Viable", "No Transfer", IF(AR140="Excluded", INDEX('Round 9'!$A$12:$M$617, MATCH($A140, 'Round 9'!$A$12:$A$617, 0), 3)))))</f>
        <v>Complete</v>
      </c>
      <c r="AT140" s="10" t="str">
        <f>IF('Round 9'!$A$4="Complete", "Complete", IF(AS140="N/A", "N/A", IF(AS140="No Transfer", AS140, IF(INDEX('Ballot Data'!$1:$1048576, MATCH($A140, 'Ballot Data'!$A:$A, 0), MATCH(AS140, 'Ballot Data'!$A$3:$U$3, 0))="", "Exhausted", INDEX('Ballot Data'!$1:$1048576, MATCH($A140, 'Ballot Data'!$A:$A, 0), MATCH(AS140, 'Ballot Data'!$A$3:$U$3, 0))))))</f>
        <v>Complete</v>
      </c>
      <c r="AU140" s="15" t="str">
        <f t="shared" si="30"/>
        <v>Complete</v>
      </c>
      <c r="AV140" t="str">
        <f>IF(AU140="Complete", AU140, IF(AU140="N/A", "N/A", INDEX('Ballot Data'!$1:$1048576, MATCH($A140, 'Ballot Data'!$A:$A, 0), MATCH(AU140, 'Ballot Data'!$A$3:$T$3, 0))))</f>
        <v>Complete</v>
      </c>
      <c r="AW140" t="str">
        <f>IF(AU140="N/A", "N/A", IF(AV140='Round 10'!$A$10, "Elected", IF(AV140='Round 10'!$A$7, "Excluded", IF('Round 10'!$A$4="Complete", "Complete", "Viable"))))</f>
        <v>Complete</v>
      </c>
      <c r="AX140" s="21" t="str">
        <f>IF('Round 10'!$A$4="Complete", "Complete", IF(AW140="N/A", "N/A", IF(AW140="Viable", "No Transfer", IF(AW140="Excluded", INDEX('Round 10'!$A$12:$M$617, MATCH($A140, 'Round 10'!$A$12:$A$617, 0), 3)))))</f>
        <v>Complete</v>
      </c>
      <c r="AY140" s="10" t="str">
        <f>IF('Round 10'!$A$4="Complete", "Complete", IF(AX140="N/A", "N/A", IF(AX140="No Transfer", AX140, IF(INDEX('Ballot Data'!$1:$1048576, MATCH($A140, 'Ballot Data'!$A:$A, 0), MATCH(AX140, 'Ballot Data'!$A$3:$U$3, 0))="", "Exhausted", INDEX('Ballot Data'!$1:$1048576, MATCH($A140, 'Ballot Data'!$A:$A, 0), MATCH(AX140, 'Ballot Data'!$A$3:$U$3, 0))))))</f>
        <v>Complete</v>
      </c>
    </row>
    <row r="141" spans="1:51" x14ac:dyDescent="0.25">
      <c r="A141">
        <f>'Ballot Data'!A142</f>
        <v>62</v>
      </c>
      <c r="B141">
        <v>1</v>
      </c>
      <c r="C141" t="str">
        <f>INDEX('Ballot Data'!$1:$1048576, MATCH($A141, 'Ballot Data'!$A:$A, 0), MATCH(B141, 'Ballot Data'!$A$3:$T$3, 0))</f>
        <v>Will Danon</v>
      </c>
      <c r="D141" t="str">
        <f>IF(C141='Round 1'!$A$10, "Elected", IF(C141='Round 1'!$A$7, "Excluded", IF('Round 1'!$A$4="Complete", "Complete", "Viable")))</f>
        <v>Viable</v>
      </c>
      <c r="E141" s="21" t="str">
        <f>IF('Round 1'!$A$4="Complete", "Complete", IF(D141="N/A", "N/A", IF(D141="Viable", "No Transfer", IF(D141="Excluded", INDEX('Round 1'!$A$12:$M$617, MATCH($A141, 'Round 1'!$A$12:$A$617, 0), 3)))))</f>
        <v>No Transfer</v>
      </c>
      <c r="F141" s="10" t="str">
        <f>IF('Round 1'!$A$4="Complete", "Complete", IF(E141="N/A", "N/A", IF(E141="No Transfer", E141, IF(INDEX('Ballot Data'!$1:$1048576, MATCH($A141, 'Ballot Data'!$A:$A, 0), MATCH(E141, 'Ballot Data'!$A$3:$U$3, 0))="", "Exhausted", INDEX('Ballot Data'!$1:$1048576, MATCH($A141, 'Ballot Data'!$A:$A, 0), MATCH(E141, 'Ballot Data'!$A$3:$U$3, 0))))))</f>
        <v>No Transfer</v>
      </c>
      <c r="G141" s="15">
        <f t="shared" si="22"/>
        <v>1</v>
      </c>
      <c r="H141" t="str">
        <f>IF(G141="Complete", G141, IF(G141="N/A", "N/A", INDEX('Ballot Data'!$1:$1048576, MATCH($A141, 'Ballot Data'!$A:$A, 0), MATCH(G141, 'Ballot Data'!$A$3:$T$3, 0))))</f>
        <v>Will Danon</v>
      </c>
      <c r="I141" t="str">
        <f>IF(G141="N/A", "N/A", IF(H141='Round 2'!$A$10, "Elected", IF(H141='Round 2'!$A$7, "Excluded", IF('Round 2'!$A$4="Complete", "Complete", "Viable"))))</f>
        <v>Viable</v>
      </c>
      <c r="J141" s="21" t="str">
        <f>IF('Round 2'!$A$4="Complete", "Complete", IF(I141="N/A", "N/A", IF(I141="Viable", "No Transfer", IF(I141="Excluded", INDEX('Round 2'!$A$12:$M$617, MATCH($A141, 'Round 2'!$A$12:$A$617, 0), 3)))))</f>
        <v>No Transfer</v>
      </c>
      <c r="K141" s="10" t="str">
        <f>IF('Round 2'!$A$4="Complete", "Complete", IF(J141="N/A", "N/A", IF(J141="No Transfer", J141, IF(INDEX('Ballot Data'!$1:$1048576, MATCH($A141, 'Ballot Data'!$A:$A, 0), MATCH(J141, 'Ballot Data'!$A$3:$U$3, 0))="", "Exhausted", INDEX('Ballot Data'!$1:$1048576, MATCH($A141, 'Ballot Data'!$A:$A, 0), MATCH(J141, 'Ballot Data'!$A$3:$U$3, 0))))))</f>
        <v>No Transfer</v>
      </c>
      <c r="L141" s="15">
        <f t="shared" si="23"/>
        <v>1</v>
      </c>
      <c r="M141" t="str">
        <f>IF(L141="Complete", L141, IF(L141="N/A", "N/A", INDEX('Ballot Data'!$1:$1048576, MATCH($A141, 'Ballot Data'!$A:$A, 0), MATCH(L141, 'Ballot Data'!$A$3:$T$3, 0))))</f>
        <v>Will Danon</v>
      </c>
      <c r="N141" t="str">
        <f>IF(L141="N/A", "N/A", IF(M141='Round 3'!$A$10, "Elected", IF(M141='Round 3'!$A$7, "Excluded", IF('Round 3'!$A$4="Complete", "Complete", "Viable"))))</f>
        <v>Complete</v>
      </c>
      <c r="O141" s="21" t="str">
        <f>IF('Round 3'!$A$4="Complete", "Complete", IF(N141="N/A", "N/A", IF(N141="Viable", "No Transfer", IF(N141="Excluded", INDEX('Round 3'!$A$12:$M$617, MATCH($A141, 'Round 3'!$A$12:$A$617, 0), 3)))))</f>
        <v>Complete</v>
      </c>
      <c r="P141" s="10" t="str">
        <f>IF('Round 3'!$A$4="Complete", "Complete", IF(O141="N/A", "N/A", IF(O141="No Transfer", O141, IF(INDEX('Ballot Data'!$1:$1048576, MATCH($A141, 'Ballot Data'!$A:$A, 0), MATCH(O141, 'Ballot Data'!$A$3:$U$3, 0))="", "Exhausted", INDEX('Ballot Data'!$1:$1048576, MATCH($A141, 'Ballot Data'!$A:$A, 0), MATCH(O141, 'Ballot Data'!$A$3:$U$3, 0))))))</f>
        <v>Complete</v>
      </c>
      <c r="Q141" s="15" t="str">
        <f t="shared" si="24"/>
        <v>Complete</v>
      </c>
      <c r="R141" t="str">
        <f>IF(Q141="Complete", Q141, IF(Q141="N/A", "N/A", INDEX('Ballot Data'!$1:$1048576, MATCH($A141, 'Ballot Data'!$A:$A, 0), MATCH(Q141, 'Ballot Data'!$A$3:$T$3, 0))))</f>
        <v>Complete</v>
      </c>
      <c r="S141" t="str">
        <f>IF(Q141="N/A", "N/A", IF(R141='Round 4'!$A$10, "Elected", IF(R141='Round 4'!$A$7, "Excluded", IF('Round 4'!$A$4="Complete", "Complete", "Viable"))))</f>
        <v>Complete</v>
      </c>
      <c r="T141" s="21" t="str">
        <f>IF('Round 4'!$A$4="Complete", "Complete", IF(S141="N/A", "N/A", IF(S141="Viable", "No Transfer", IF(S141="Excluded", INDEX('Round 4'!$A$12:$M$617, MATCH($A141, 'Round 4'!$A$12:$A$617, 0), 3)))))</f>
        <v>Complete</v>
      </c>
      <c r="U141" s="10" t="str">
        <f>IF('Round 4'!$A$4="Complete", "Complete", IF(T141="N/A", "N/A", IF(T141="No Transfer", T141, IF(INDEX('Ballot Data'!$1:$1048576, MATCH($A141, 'Ballot Data'!$A:$A, 0), MATCH(T141, 'Ballot Data'!$A$3:$U$3, 0))="", "Exhausted", INDEX('Ballot Data'!$1:$1048576, MATCH($A141, 'Ballot Data'!$A:$A, 0), MATCH(T141, 'Ballot Data'!$A$3:$U$3, 0))))))</f>
        <v>Complete</v>
      </c>
      <c r="V141" s="15" t="str">
        <f t="shared" si="25"/>
        <v>Complete</v>
      </c>
      <c r="W141" t="str">
        <f>IF(V141="Complete", V141, IF(V141="N/A", "N/A", INDEX('Ballot Data'!$1:$1048576, MATCH($A141, 'Ballot Data'!$A:$A, 0), MATCH(V141, 'Ballot Data'!$A$3:$T$3, 0))))</f>
        <v>Complete</v>
      </c>
      <c r="X141" t="str">
        <f>IF(V141="N/A", "N/A", IF(W141='Round 5'!$A$10, "Elected", IF(W141='Round 5'!$A$7, "Excluded", IF('Round 5'!$A$4="Complete", "Complete", "Viable"))))</f>
        <v>Complete</v>
      </c>
      <c r="Y141" s="21" t="str">
        <f>IF('Round 5'!$A$4="Complete", "Complete", IF(X141="N/A", "N/A", IF(X141="Viable", "No Transfer", IF(X141="Excluded", INDEX('Round 5'!$A$12:$M$617, MATCH($A141, 'Round 5'!$A$12:$A$617, 0), 3)))))</f>
        <v>Complete</v>
      </c>
      <c r="Z141" s="10" t="str">
        <f>IF('Round 5'!$A$4="Complete", "Complete", IF(Y141="N/A", "N/A", IF(Y141="No Transfer", Y141, IF(INDEX('Ballot Data'!$1:$1048576, MATCH($A141, 'Ballot Data'!$A:$A, 0), MATCH(Y141, 'Ballot Data'!$A$3:$U$3, 0))="", "Exhausted", INDEX('Ballot Data'!$1:$1048576, MATCH($A141, 'Ballot Data'!$A:$A, 0), MATCH(Y141, 'Ballot Data'!$A$3:$U$3, 0))))))</f>
        <v>Complete</v>
      </c>
      <c r="AA141" s="15" t="str">
        <f t="shared" si="26"/>
        <v>Complete</v>
      </c>
      <c r="AB141" t="str">
        <f>IF(AA141="Complete", AA141, IF(AA141="N/A", "N/A", INDEX('Ballot Data'!$1:$1048576, MATCH($A141, 'Ballot Data'!$A:$A, 0), MATCH(AA141, 'Ballot Data'!$A$3:$T$3, 0))))</f>
        <v>Complete</v>
      </c>
      <c r="AC141" t="str">
        <f>IF(AA141="N/A", "N/A", IF(AB141='Round 6'!$A$10, "Elected", IF(AB141='Round 6'!$A$7, "Excluded", IF('Round 6'!$A$4="Complete", "Complete", "Viable"))))</f>
        <v>Complete</v>
      </c>
      <c r="AD141" s="21" t="str">
        <f>IF('Round 6'!$A$4="Complete", "Complete", IF(AC141="N/A", "N/A", IF(AC141="Viable", "No Transfer", IF(AC141="Excluded", INDEX('Round 6'!$A$12:$M$617, MATCH($A141, 'Round 6'!$A$12:$A$617, 0), 3)))))</f>
        <v>Complete</v>
      </c>
      <c r="AE141" s="10" t="str">
        <f>IF('Round 6'!$A$4="Complete", "Complete", IF(AD141="N/A", "N/A", IF(AD141="No Transfer", AD141, IF(INDEX('Ballot Data'!$1:$1048576, MATCH($A141, 'Ballot Data'!$A:$A, 0), MATCH(AD141, 'Ballot Data'!$A$3:$U$3, 0))="", "Exhausted", INDEX('Ballot Data'!$1:$1048576, MATCH($A141, 'Ballot Data'!$A:$A, 0), MATCH(AD141, 'Ballot Data'!$A$3:$U$3, 0))))))</f>
        <v>Complete</v>
      </c>
      <c r="AF141" s="15" t="str">
        <f t="shared" si="27"/>
        <v>Complete</v>
      </c>
      <c r="AG141" t="str">
        <f>IF(AF141="Complete", AF141, IF(AF141="N/A", "N/A", INDEX('Ballot Data'!$1:$1048576, MATCH($A141, 'Ballot Data'!$A:$A, 0), MATCH(AF141, 'Ballot Data'!$A$3:$T$3, 0))))</f>
        <v>Complete</v>
      </c>
      <c r="AH141" t="str">
        <f>IF(AF141="N/A", "N/A", IF(AG141='Round 7'!$A$10, "Elected", IF(AG141='Round 7'!$A$7, "Excluded", IF('Round 7'!$A$4="Complete", "Complete", "Viable"))))</f>
        <v>Complete</v>
      </c>
      <c r="AI141" s="21" t="str">
        <f>IF('Round 7'!$A$4="Complete", "Complete", IF(AH141="N/A", "N/A", IF(AH141="Viable", "No Transfer", IF(AH141="Excluded", INDEX('Round 7'!$A$12:$M$617, MATCH($A141, 'Round 7'!$A$12:$A$617, 0), 3)))))</f>
        <v>Complete</v>
      </c>
      <c r="AJ141" s="10" t="str">
        <f>IF('Round 7'!$A$4="Complete", "Complete", IF(AI141="N/A", "N/A", IF(AI141="No Transfer", AI141, IF(INDEX('Ballot Data'!$1:$1048576, MATCH($A141, 'Ballot Data'!$A:$A, 0), MATCH(AI141, 'Ballot Data'!$A$3:$U$3, 0))="", "Exhausted", INDEX('Ballot Data'!$1:$1048576, MATCH($A141, 'Ballot Data'!$A:$A, 0), MATCH(AI141, 'Ballot Data'!$A$3:$U$3, 0))))))</f>
        <v>Complete</v>
      </c>
      <c r="AK141" s="15" t="str">
        <f t="shared" si="28"/>
        <v>Complete</v>
      </c>
      <c r="AL141" t="str">
        <f>IF(AK141="Complete", AK141, IF(AK141="N/A", "N/A", INDEX('Ballot Data'!$1:$1048576, MATCH($A141, 'Ballot Data'!$A:$A, 0), MATCH(AK141, 'Ballot Data'!$A$3:$T$3, 0))))</f>
        <v>Complete</v>
      </c>
      <c r="AM141" t="str">
        <f>IF(AK141="N/A", "N/A", IF(AL141='Round 8'!$A$10, "Elected", IF(AL141='Round 8'!$A$7, "Excluded", IF('Round 8'!$A$4="Complete", "Complete", "Viable"))))</f>
        <v>Complete</v>
      </c>
      <c r="AN141" s="21" t="str">
        <f>IF('Round 8'!$A$4="Complete", "Complete", IF(AM141="N/A", "N/A", IF(AM141="Viable", "No Transfer", IF(AM141="Excluded", INDEX('Round 8'!$A$12:$M$617, MATCH($A141, 'Round 8'!$A$12:$A$617, 0), 3)))))</f>
        <v>Complete</v>
      </c>
      <c r="AO141" s="10" t="str">
        <f>IF('Round 8'!$A$4="Complete", "Complete", IF(AN141="N/A", "N/A", IF(AN141="No Transfer", AN141, IF(INDEX('Ballot Data'!$1:$1048576, MATCH($A141, 'Ballot Data'!$A:$A, 0), MATCH(AN141, 'Ballot Data'!$A$3:$U$3, 0))="", "Exhausted", INDEX('Ballot Data'!$1:$1048576, MATCH($A141, 'Ballot Data'!$A:$A, 0), MATCH(AN141, 'Ballot Data'!$A$3:$U$3, 0))))))</f>
        <v>Complete</v>
      </c>
      <c r="AP141" s="15" t="str">
        <f t="shared" si="29"/>
        <v>Complete</v>
      </c>
      <c r="AQ141" t="str">
        <f>IF(AP141="Complete", AP141, IF(AP141="N/A", "N/A", INDEX('Ballot Data'!$1:$1048576, MATCH($A141, 'Ballot Data'!$A:$A, 0), MATCH(AP141, 'Ballot Data'!$A$3:$T$3, 0))))</f>
        <v>Complete</v>
      </c>
      <c r="AR141" t="str">
        <f>IF(AP141="N/A", "N/A", IF(AQ141='Round 9'!$A$10, "Elected", IF(AQ141='Round 9'!$A$7, "Excluded", IF('Round 9'!$A$4="Complete", "Complete", "Viable"))))</f>
        <v>Complete</v>
      </c>
      <c r="AS141" s="21" t="str">
        <f>IF('Round 9'!$A$4="Complete", "Complete", IF(AR141="N/A", "N/A", IF(AR141="Viable", "No Transfer", IF(AR141="Excluded", INDEX('Round 9'!$A$12:$M$617, MATCH($A141, 'Round 9'!$A$12:$A$617, 0), 3)))))</f>
        <v>Complete</v>
      </c>
      <c r="AT141" s="10" t="str">
        <f>IF('Round 9'!$A$4="Complete", "Complete", IF(AS141="N/A", "N/A", IF(AS141="No Transfer", AS141, IF(INDEX('Ballot Data'!$1:$1048576, MATCH($A141, 'Ballot Data'!$A:$A, 0), MATCH(AS141, 'Ballot Data'!$A$3:$U$3, 0))="", "Exhausted", INDEX('Ballot Data'!$1:$1048576, MATCH($A141, 'Ballot Data'!$A:$A, 0), MATCH(AS141, 'Ballot Data'!$A$3:$U$3, 0))))))</f>
        <v>Complete</v>
      </c>
      <c r="AU141" s="15" t="str">
        <f t="shared" si="30"/>
        <v>Complete</v>
      </c>
      <c r="AV141" t="str">
        <f>IF(AU141="Complete", AU141, IF(AU141="N/A", "N/A", INDEX('Ballot Data'!$1:$1048576, MATCH($A141, 'Ballot Data'!$A:$A, 0), MATCH(AU141, 'Ballot Data'!$A$3:$T$3, 0))))</f>
        <v>Complete</v>
      </c>
      <c r="AW141" t="str">
        <f>IF(AU141="N/A", "N/A", IF(AV141='Round 10'!$A$10, "Elected", IF(AV141='Round 10'!$A$7, "Excluded", IF('Round 10'!$A$4="Complete", "Complete", "Viable"))))</f>
        <v>Complete</v>
      </c>
      <c r="AX141" s="21" t="str">
        <f>IF('Round 10'!$A$4="Complete", "Complete", IF(AW141="N/A", "N/A", IF(AW141="Viable", "No Transfer", IF(AW141="Excluded", INDEX('Round 10'!$A$12:$M$617, MATCH($A141, 'Round 10'!$A$12:$A$617, 0), 3)))))</f>
        <v>Complete</v>
      </c>
      <c r="AY141" s="10" t="str">
        <f>IF('Round 10'!$A$4="Complete", "Complete", IF(AX141="N/A", "N/A", IF(AX141="No Transfer", AX141, IF(INDEX('Ballot Data'!$1:$1048576, MATCH($A141, 'Ballot Data'!$A:$A, 0), MATCH(AX141, 'Ballot Data'!$A$3:$U$3, 0))="", "Exhausted", INDEX('Ballot Data'!$1:$1048576, MATCH($A141, 'Ballot Data'!$A:$A, 0), MATCH(AX141, 'Ballot Data'!$A$3:$U$3, 0))))))</f>
        <v>Complete</v>
      </c>
    </row>
    <row r="142" spans="1:51" x14ac:dyDescent="0.25">
      <c r="A142">
        <f>'Ballot Data'!A143</f>
        <v>390</v>
      </c>
      <c r="B142">
        <v>1</v>
      </c>
      <c r="C142" t="str">
        <f>INDEX('Ballot Data'!$1:$1048576, MATCH($A142, 'Ballot Data'!$A:$A, 0), MATCH(B142, 'Ballot Data'!$A$3:$T$3, 0))</f>
        <v>Will Danon</v>
      </c>
      <c r="D142" t="str">
        <f>IF(C142='Round 1'!$A$10, "Elected", IF(C142='Round 1'!$A$7, "Excluded", IF('Round 1'!$A$4="Complete", "Complete", "Viable")))</f>
        <v>Viable</v>
      </c>
      <c r="E142" s="21" t="str">
        <f>IF('Round 1'!$A$4="Complete", "Complete", IF(D142="N/A", "N/A", IF(D142="Viable", "No Transfer", IF(D142="Excluded", INDEX('Round 1'!$A$12:$M$617, MATCH($A142, 'Round 1'!$A$12:$A$617, 0), 3)))))</f>
        <v>No Transfer</v>
      </c>
      <c r="F142" s="10" t="str">
        <f>IF('Round 1'!$A$4="Complete", "Complete", IF(E142="N/A", "N/A", IF(E142="No Transfer", E142, IF(INDEX('Ballot Data'!$1:$1048576, MATCH($A142, 'Ballot Data'!$A:$A, 0), MATCH(E142, 'Ballot Data'!$A$3:$U$3, 0))="", "Exhausted", INDEX('Ballot Data'!$1:$1048576, MATCH($A142, 'Ballot Data'!$A:$A, 0), MATCH(E142, 'Ballot Data'!$A$3:$U$3, 0))))))</f>
        <v>No Transfer</v>
      </c>
      <c r="G142" s="15">
        <f t="shared" si="22"/>
        <v>1</v>
      </c>
      <c r="H142" t="str">
        <f>IF(G142="Complete", G142, IF(G142="N/A", "N/A", INDEX('Ballot Data'!$1:$1048576, MATCH($A142, 'Ballot Data'!$A:$A, 0), MATCH(G142, 'Ballot Data'!$A$3:$T$3, 0))))</f>
        <v>Will Danon</v>
      </c>
      <c r="I142" t="str">
        <f>IF(G142="N/A", "N/A", IF(H142='Round 2'!$A$10, "Elected", IF(H142='Round 2'!$A$7, "Excluded", IF('Round 2'!$A$4="Complete", "Complete", "Viable"))))</f>
        <v>Viable</v>
      </c>
      <c r="J142" s="21" t="str">
        <f>IF('Round 2'!$A$4="Complete", "Complete", IF(I142="N/A", "N/A", IF(I142="Viable", "No Transfer", IF(I142="Excluded", INDEX('Round 2'!$A$12:$M$617, MATCH($A142, 'Round 2'!$A$12:$A$617, 0), 3)))))</f>
        <v>No Transfer</v>
      </c>
      <c r="K142" s="10" t="str">
        <f>IF('Round 2'!$A$4="Complete", "Complete", IF(J142="N/A", "N/A", IF(J142="No Transfer", J142, IF(INDEX('Ballot Data'!$1:$1048576, MATCH($A142, 'Ballot Data'!$A:$A, 0), MATCH(J142, 'Ballot Data'!$A$3:$U$3, 0))="", "Exhausted", INDEX('Ballot Data'!$1:$1048576, MATCH($A142, 'Ballot Data'!$A:$A, 0), MATCH(J142, 'Ballot Data'!$A$3:$U$3, 0))))))</f>
        <v>No Transfer</v>
      </c>
      <c r="L142" s="15">
        <f t="shared" si="23"/>
        <v>1</v>
      </c>
      <c r="M142" t="str">
        <f>IF(L142="Complete", L142, IF(L142="N/A", "N/A", INDEX('Ballot Data'!$1:$1048576, MATCH($A142, 'Ballot Data'!$A:$A, 0), MATCH(L142, 'Ballot Data'!$A$3:$T$3, 0))))</f>
        <v>Will Danon</v>
      </c>
      <c r="N142" t="str">
        <f>IF(L142="N/A", "N/A", IF(M142='Round 3'!$A$10, "Elected", IF(M142='Round 3'!$A$7, "Excluded", IF('Round 3'!$A$4="Complete", "Complete", "Viable"))))</f>
        <v>Complete</v>
      </c>
      <c r="O142" s="21" t="str">
        <f>IF('Round 3'!$A$4="Complete", "Complete", IF(N142="N/A", "N/A", IF(N142="Viable", "No Transfer", IF(N142="Excluded", INDEX('Round 3'!$A$12:$M$617, MATCH($A142, 'Round 3'!$A$12:$A$617, 0), 3)))))</f>
        <v>Complete</v>
      </c>
      <c r="P142" s="10" t="str">
        <f>IF('Round 3'!$A$4="Complete", "Complete", IF(O142="N/A", "N/A", IF(O142="No Transfer", O142, IF(INDEX('Ballot Data'!$1:$1048576, MATCH($A142, 'Ballot Data'!$A:$A, 0), MATCH(O142, 'Ballot Data'!$A$3:$U$3, 0))="", "Exhausted", INDEX('Ballot Data'!$1:$1048576, MATCH($A142, 'Ballot Data'!$A:$A, 0), MATCH(O142, 'Ballot Data'!$A$3:$U$3, 0))))))</f>
        <v>Complete</v>
      </c>
      <c r="Q142" s="15" t="str">
        <f t="shared" si="24"/>
        <v>Complete</v>
      </c>
      <c r="R142" t="str">
        <f>IF(Q142="Complete", Q142, IF(Q142="N/A", "N/A", INDEX('Ballot Data'!$1:$1048576, MATCH($A142, 'Ballot Data'!$A:$A, 0), MATCH(Q142, 'Ballot Data'!$A$3:$T$3, 0))))</f>
        <v>Complete</v>
      </c>
      <c r="S142" t="str">
        <f>IF(Q142="N/A", "N/A", IF(R142='Round 4'!$A$10, "Elected", IF(R142='Round 4'!$A$7, "Excluded", IF('Round 4'!$A$4="Complete", "Complete", "Viable"))))</f>
        <v>Complete</v>
      </c>
      <c r="T142" s="21" t="str">
        <f>IF('Round 4'!$A$4="Complete", "Complete", IF(S142="N/A", "N/A", IF(S142="Viable", "No Transfer", IF(S142="Excluded", INDEX('Round 4'!$A$12:$M$617, MATCH($A142, 'Round 4'!$A$12:$A$617, 0), 3)))))</f>
        <v>Complete</v>
      </c>
      <c r="U142" s="10" t="str">
        <f>IF('Round 4'!$A$4="Complete", "Complete", IF(T142="N/A", "N/A", IF(T142="No Transfer", T142, IF(INDEX('Ballot Data'!$1:$1048576, MATCH($A142, 'Ballot Data'!$A:$A, 0), MATCH(T142, 'Ballot Data'!$A$3:$U$3, 0))="", "Exhausted", INDEX('Ballot Data'!$1:$1048576, MATCH($A142, 'Ballot Data'!$A:$A, 0), MATCH(T142, 'Ballot Data'!$A$3:$U$3, 0))))))</f>
        <v>Complete</v>
      </c>
      <c r="V142" s="15" t="str">
        <f t="shared" si="25"/>
        <v>Complete</v>
      </c>
      <c r="W142" t="str">
        <f>IF(V142="Complete", V142, IF(V142="N/A", "N/A", INDEX('Ballot Data'!$1:$1048576, MATCH($A142, 'Ballot Data'!$A:$A, 0), MATCH(V142, 'Ballot Data'!$A$3:$T$3, 0))))</f>
        <v>Complete</v>
      </c>
      <c r="X142" t="str">
        <f>IF(V142="N/A", "N/A", IF(W142='Round 5'!$A$10, "Elected", IF(W142='Round 5'!$A$7, "Excluded", IF('Round 5'!$A$4="Complete", "Complete", "Viable"))))</f>
        <v>Complete</v>
      </c>
      <c r="Y142" s="21" t="str">
        <f>IF('Round 5'!$A$4="Complete", "Complete", IF(X142="N/A", "N/A", IF(X142="Viable", "No Transfer", IF(X142="Excluded", INDEX('Round 5'!$A$12:$M$617, MATCH($A142, 'Round 5'!$A$12:$A$617, 0), 3)))))</f>
        <v>Complete</v>
      </c>
      <c r="Z142" s="10" t="str">
        <f>IF('Round 5'!$A$4="Complete", "Complete", IF(Y142="N/A", "N/A", IF(Y142="No Transfer", Y142, IF(INDEX('Ballot Data'!$1:$1048576, MATCH($A142, 'Ballot Data'!$A:$A, 0), MATCH(Y142, 'Ballot Data'!$A$3:$U$3, 0))="", "Exhausted", INDEX('Ballot Data'!$1:$1048576, MATCH($A142, 'Ballot Data'!$A:$A, 0), MATCH(Y142, 'Ballot Data'!$A$3:$U$3, 0))))))</f>
        <v>Complete</v>
      </c>
      <c r="AA142" s="15" t="str">
        <f t="shared" si="26"/>
        <v>Complete</v>
      </c>
      <c r="AB142" t="str">
        <f>IF(AA142="Complete", AA142, IF(AA142="N/A", "N/A", INDEX('Ballot Data'!$1:$1048576, MATCH($A142, 'Ballot Data'!$A:$A, 0), MATCH(AA142, 'Ballot Data'!$A$3:$T$3, 0))))</f>
        <v>Complete</v>
      </c>
      <c r="AC142" t="str">
        <f>IF(AA142="N/A", "N/A", IF(AB142='Round 6'!$A$10, "Elected", IF(AB142='Round 6'!$A$7, "Excluded", IF('Round 6'!$A$4="Complete", "Complete", "Viable"))))</f>
        <v>Complete</v>
      </c>
      <c r="AD142" s="21" t="str">
        <f>IF('Round 6'!$A$4="Complete", "Complete", IF(AC142="N/A", "N/A", IF(AC142="Viable", "No Transfer", IF(AC142="Excluded", INDEX('Round 6'!$A$12:$M$617, MATCH($A142, 'Round 6'!$A$12:$A$617, 0), 3)))))</f>
        <v>Complete</v>
      </c>
      <c r="AE142" s="10" t="str">
        <f>IF('Round 6'!$A$4="Complete", "Complete", IF(AD142="N/A", "N/A", IF(AD142="No Transfer", AD142, IF(INDEX('Ballot Data'!$1:$1048576, MATCH($A142, 'Ballot Data'!$A:$A, 0), MATCH(AD142, 'Ballot Data'!$A$3:$U$3, 0))="", "Exhausted", INDEX('Ballot Data'!$1:$1048576, MATCH($A142, 'Ballot Data'!$A:$A, 0), MATCH(AD142, 'Ballot Data'!$A$3:$U$3, 0))))))</f>
        <v>Complete</v>
      </c>
      <c r="AF142" s="15" t="str">
        <f t="shared" si="27"/>
        <v>Complete</v>
      </c>
      <c r="AG142" t="str">
        <f>IF(AF142="Complete", AF142, IF(AF142="N/A", "N/A", INDEX('Ballot Data'!$1:$1048576, MATCH($A142, 'Ballot Data'!$A:$A, 0), MATCH(AF142, 'Ballot Data'!$A$3:$T$3, 0))))</f>
        <v>Complete</v>
      </c>
      <c r="AH142" t="str">
        <f>IF(AF142="N/A", "N/A", IF(AG142='Round 7'!$A$10, "Elected", IF(AG142='Round 7'!$A$7, "Excluded", IF('Round 7'!$A$4="Complete", "Complete", "Viable"))))</f>
        <v>Complete</v>
      </c>
      <c r="AI142" s="21" t="str">
        <f>IF('Round 7'!$A$4="Complete", "Complete", IF(AH142="N/A", "N/A", IF(AH142="Viable", "No Transfer", IF(AH142="Excluded", INDEX('Round 7'!$A$12:$M$617, MATCH($A142, 'Round 7'!$A$12:$A$617, 0), 3)))))</f>
        <v>Complete</v>
      </c>
      <c r="AJ142" s="10" t="str">
        <f>IF('Round 7'!$A$4="Complete", "Complete", IF(AI142="N/A", "N/A", IF(AI142="No Transfer", AI142, IF(INDEX('Ballot Data'!$1:$1048576, MATCH($A142, 'Ballot Data'!$A:$A, 0), MATCH(AI142, 'Ballot Data'!$A$3:$U$3, 0))="", "Exhausted", INDEX('Ballot Data'!$1:$1048576, MATCH($A142, 'Ballot Data'!$A:$A, 0), MATCH(AI142, 'Ballot Data'!$A$3:$U$3, 0))))))</f>
        <v>Complete</v>
      </c>
      <c r="AK142" s="15" t="str">
        <f t="shared" si="28"/>
        <v>Complete</v>
      </c>
      <c r="AL142" t="str">
        <f>IF(AK142="Complete", AK142, IF(AK142="N/A", "N/A", INDEX('Ballot Data'!$1:$1048576, MATCH($A142, 'Ballot Data'!$A:$A, 0), MATCH(AK142, 'Ballot Data'!$A$3:$T$3, 0))))</f>
        <v>Complete</v>
      </c>
      <c r="AM142" t="str">
        <f>IF(AK142="N/A", "N/A", IF(AL142='Round 8'!$A$10, "Elected", IF(AL142='Round 8'!$A$7, "Excluded", IF('Round 8'!$A$4="Complete", "Complete", "Viable"))))</f>
        <v>Complete</v>
      </c>
      <c r="AN142" s="21" t="str">
        <f>IF('Round 8'!$A$4="Complete", "Complete", IF(AM142="N/A", "N/A", IF(AM142="Viable", "No Transfer", IF(AM142="Excluded", INDEX('Round 8'!$A$12:$M$617, MATCH($A142, 'Round 8'!$A$12:$A$617, 0), 3)))))</f>
        <v>Complete</v>
      </c>
      <c r="AO142" s="10" t="str">
        <f>IF('Round 8'!$A$4="Complete", "Complete", IF(AN142="N/A", "N/A", IF(AN142="No Transfer", AN142, IF(INDEX('Ballot Data'!$1:$1048576, MATCH($A142, 'Ballot Data'!$A:$A, 0), MATCH(AN142, 'Ballot Data'!$A$3:$U$3, 0))="", "Exhausted", INDEX('Ballot Data'!$1:$1048576, MATCH($A142, 'Ballot Data'!$A:$A, 0), MATCH(AN142, 'Ballot Data'!$A$3:$U$3, 0))))))</f>
        <v>Complete</v>
      </c>
      <c r="AP142" s="15" t="str">
        <f t="shared" si="29"/>
        <v>Complete</v>
      </c>
      <c r="AQ142" t="str">
        <f>IF(AP142="Complete", AP142, IF(AP142="N/A", "N/A", INDEX('Ballot Data'!$1:$1048576, MATCH($A142, 'Ballot Data'!$A:$A, 0), MATCH(AP142, 'Ballot Data'!$A$3:$T$3, 0))))</f>
        <v>Complete</v>
      </c>
      <c r="AR142" t="str">
        <f>IF(AP142="N/A", "N/A", IF(AQ142='Round 9'!$A$10, "Elected", IF(AQ142='Round 9'!$A$7, "Excluded", IF('Round 9'!$A$4="Complete", "Complete", "Viable"))))</f>
        <v>Complete</v>
      </c>
      <c r="AS142" s="21" t="str">
        <f>IF('Round 9'!$A$4="Complete", "Complete", IF(AR142="N/A", "N/A", IF(AR142="Viable", "No Transfer", IF(AR142="Excluded", INDEX('Round 9'!$A$12:$M$617, MATCH($A142, 'Round 9'!$A$12:$A$617, 0), 3)))))</f>
        <v>Complete</v>
      </c>
      <c r="AT142" s="10" t="str">
        <f>IF('Round 9'!$A$4="Complete", "Complete", IF(AS142="N/A", "N/A", IF(AS142="No Transfer", AS142, IF(INDEX('Ballot Data'!$1:$1048576, MATCH($A142, 'Ballot Data'!$A:$A, 0), MATCH(AS142, 'Ballot Data'!$A$3:$U$3, 0))="", "Exhausted", INDEX('Ballot Data'!$1:$1048576, MATCH($A142, 'Ballot Data'!$A:$A, 0), MATCH(AS142, 'Ballot Data'!$A$3:$U$3, 0))))))</f>
        <v>Complete</v>
      </c>
      <c r="AU142" s="15" t="str">
        <f t="shared" si="30"/>
        <v>Complete</v>
      </c>
      <c r="AV142" t="str">
        <f>IF(AU142="Complete", AU142, IF(AU142="N/A", "N/A", INDEX('Ballot Data'!$1:$1048576, MATCH($A142, 'Ballot Data'!$A:$A, 0), MATCH(AU142, 'Ballot Data'!$A$3:$T$3, 0))))</f>
        <v>Complete</v>
      </c>
      <c r="AW142" t="str">
        <f>IF(AU142="N/A", "N/A", IF(AV142='Round 10'!$A$10, "Elected", IF(AV142='Round 10'!$A$7, "Excluded", IF('Round 10'!$A$4="Complete", "Complete", "Viable"))))</f>
        <v>Complete</v>
      </c>
      <c r="AX142" s="21" t="str">
        <f>IF('Round 10'!$A$4="Complete", "Complete", IF(AW142="N/A", "N/A", IF(AW142="Viable", "No Transfer", IF(AW142="Excluded", INDEX('Round 10'!$A$12:$M$617, MATCH($A142, 'Round 10'!$A$12:$A$617, 0), 3)))))</f>
        <v>Complete</v>
      </c>
      <c r="AY142" s="10" t="str">
        <f>IF('Round 10'!$A$4="Complete", "Complete", IF(AX142="N/A", "N/A", IF(AX142="No Transfer", AX142, IF(INDEX('Ballot Data'!$1:$1048576, MATCH($A142, 'Ballot Data'!$A:$A, 0), MATCH(AX142, 'Ballot Data'!$A$3:$U$3, 0))="", "Exhausted", INDEX('Ballot Data'!$1:$1048576, MATCH($A142, 'Ballot Data'!$A:$A, 0), MATCH(AX142, 'Ballot Data'!$A$3:$U$3, 0))))))</f>
        <v>Complete</v>
      </c>
    </row>
    <row r="143" spans="1:51" x14ac:dyDescent="0.25">
      <c r="A143">
        <f>'Ballot Data'!A144</f>
        <v>87</v>
      </c>
      <c r="B143">
        <v>1</v>
      </c>
      <c r="C143" t="str">
        <f>INDEX('Ballot Data'!$1:$1048576, MATCH($A143, 'Ballot Data'!$A:$A, 0), MATCH(B143, 'Ballot Data'!$A$3:$T$3, 0))</f>
        <v>Debbie Ajagbe</v>
      </c>
      <c r="D143" t="str">
        <f>IF(C143='Round 1'!$A$10, "Elected", IF(C143='Round 1'!$A$7, "Excluded", IF('Round 1'!$A$4="Complete", "Complete", "Viable")))</f>
        <v>Excluded</v>
      </c>
      <c r="E143" s="21">
        <f>IF('Round 1'!$A$4="Complete", "Complete", IF(D143="N/A", "N/A", IF(D143="Viable", "No Transfer", IF(D143="Excluded", INDEX('Round 1'!$A$12:$M$617, MATCH($A143, 'Round 1'!$A$12:$A$617, 0), 3)))))</f>
        <v>2</v>
      </c>
      <c r="F143" s="10" t="str">
        <f>IF('Round 1'!$A$4="Complete", "Complete", IF(E143="N/A", "N/A", IF(E143="No Transfer", E143, IF(INDEX('Ballot Data'!$1:$1048576, MATCH($A143, 'Ballot Data'!$A:$A, 0), MATCH(E143, 'Ballot Data'!$A$3:$U$3, 0))="", "Exhausted", INDEX('Ballot Data'!$1:$1048576, MATCH($A143, 'Ballot Data'!$A:$A, 0), MATCH(E143, 'Ballot Data'!$A$3:$U$3, 0))))))</f>
        <v>Franklin Civantos</v>
      </c>
      <c r="G143" s="15">
        <f t="shared" si="22"/>
        <v>2</v>
      </c>
      <c r="H143" t="str">
        <f>IF(G143="Complete", G143, IF(G143="N/A", "N/A", INDEX('Ballot Data'!$1:$1048576, MATCH($A143, 'Ballot Data'!$A:$A, 0), MATCH(G143, 'Ballot Data'!$A$3:$T$3, 0))))</f>
        <v>Franklin Civantos</v>
      </c>
      <c r="I143" t="str">
        <f>IF(G143="N/A", "N/A", IF(H143='Round 2'!$A$10, "Elected", IF(H143='Round 2'!$A$7, "Excluded", IF('Round 2'!$A$4="Complete", "Complete", "Viable"))))</f>
        <v>Viable</v>
      </c>
      <c r="J143" s="21" t="str">
        <f>IF('Round 2'!$A$4="Complete", "Complete", IF(I143="N/A", "N/A", IF(I143="Viable", "No Transfer", IF(I143="Excluded", INDEX('Round 2'!$A$12:$M$617, MATCH($A143, 'Round 2'!$A$12:$A$617, 0), 3)))))</f>
        <v>No Transfer</v>
      </c>
      <c r="K143" s="10" t="str">
        <f>IF('Round 2'!$A$4="Complete", "Complete", IF(J143="N/A", "N/A", IF(J143="No Transfer", J143, IF(INDEX('Ballot Data'!$1:$1048576, MATCH($A143, 'Ballot Data'!$A:$A, 0), MATCH(J143, 'Ballot Data'!$A$3:$U$3, 0))="", "Exhausted", INDEX('Ballot Data'!$1:$1048576, MATCH($A143, 'Ballot Data'!$A:$A, 0), MATCH(J143, 'Ballot Data'!$A$3:$U$3, 0))))))</f>
        <v>No Transfer</v>
      </c>
      <c r="L143" s="15">
        <f t="shared" si="23"/>
        <v>2</v>
      </c>
      <c r="M143" t="str">
        <f>IF(L143="Complete", L143, IF(L143="N/A", "N/A", INDEX('Ballot Data'!$1:$1048576, MATCH($A143, 'Ballot Data'!$A:$A, 0), MATCH(L143, 'Ballot Data'!$A$3:$T$3, 0))))</f>
        <v>Franklin Civantos</v>
      </c>
      <c r="N143" t="str">
        <f>IF(L143="N/A", "N/A", IF(M143='Round 3'!$A$10, "Elected", IF(M143='Round 3'!$A$7, "Excluded", IF('Round 3'!$A$4="Complete", "Complete", "Viable"))))</f>
        <v>Elected</v>
      </c>
      <c r="O143" s="21" t="str">
        <f>IF('Round 3'!$A$4="Complete", "Complete", IF(N143="N/A", "N/A", IF(N143="Viable", "No Transfer", IF(N143="Excluded", INDEX('Round 3'!$A$12:$M$617, MATCH($A143, 'Round 3'!$A$12:$A$617, 0), 3)))))</f>
        <v>Complete</v>
      </c>
      <c r="P143" s="10" t="str">
        <f>IF('Round 3'!$A$4="Complete", "Complete", IF(O143="N/A", "N/A", IF(O143="No Transfer", O143, IF(INDEX('Ballot Data'!$1:$1048576, MATCH($A143, 'Ballot Data'!$A:$A, 0), MATCH(O143, 'Ballot Data'!$A$3:$U$3, 0))="", "Exhausted", INDEX('Ballot Data'!$1:$1048576, MATCH($A143, 'Ballot Data'!$A:$A, 0), MATCH(O143, 'Ballot Data'!$A$3:$U$3, 0))))))</f>
        <v>Complete</v>
      </c>
      <c r="Q143" s="15" t="str">
        <f t="shared" si="24"/>
        <v>Complete</v>
      </c>
      <c r="R143" t="str">
        <f>IF(Q143="Complete", Q143, IF(Q143="N/A", "N/A", INDEX('Ballot Data'!$1:$1048576, MATCH($A143, 'Ballot Data'!$A:$A, 0), MATCH(Q143, 'Ballot Data'!$A$3:$T$3, 0))))</f>
        <v>Complete</v>
      </c>
      <c r="S143" t="str">
        <f>IF(Q143="N/A", "N/A", IF(R143='Round 4'!$A$10, "Elected", IF(R143='Round 4'!$A$7, "Excluded", IF('Round 4'!$A$4="Complete", "Complete", "Viable"))))</f>
        <v>Complete</v>
      </c>
      <c r="T143" s="21" t="str">
        <f>IF('Round 4'!$A$4="Complete", "Complete", IF(S143="N/A", "N/A", IF(S143="Viable", "No Transfer", IF(S143="Excluded", INDEX('Round 4'!$A$12:$M$617, MATCH($A143, 'Round 4'!$A$12:$A$617, 0), 3)))))</f>
        <v>Complete</v>
      </c>
      <c r="U143" s="10" t="str">
        <f>IF('Round 4'!$A$4="Complete", "Complete", IF(T143="N/A", "N/A", IF(T143="No Transfer", T143, IF(INDEX('Ballot Data'!$1:$1048576, MATCH($A143, 'Ballot Data'!$A:$A, 0), MATCH(T143, 'Ballot Data'!$A$3:$U$3, 0))="", "Exhausted", INDEX('Ballot Data'!$1:$1048576, MATCH($A143, 'Ballot Data'!$A:$A, 0), MATCH(T143, 'Ballot Data'!$A$3:$U$3, 0))))))</f>
        <v>Complete</v>
      </c>
      <c r="V143" s="15" t="str">
        <f t="shared" si="25"/>
        <v>Complete</v>
      </c>
      <c r="W143" t="str">
        <f>IF(V143="Complete", V143, IF(V143="N/A", "N/A", INDEX('Ballot Data'!$1:$1048576, MATCH($A143, 'Ballot Data'!$A:$A, 0), MATCH(V143, 'Ballot Data'!$A$3:$T$3, 0))))</f>
        <v>Complete</v>
      </c>
      <c r="X143" t="str">
        <f>IF(V143="N/A", "N/A", IF(W143='Round 5'!$A$10, "Elected", IF(W143='Round 5'!$A$7, "Excluded", IF('Round 5'!$A$4="Complete", "Complete", "Viable"))))</f>
        <v>Complete</v>
      </c>
      <c r="Y143" s="21" t="str">
        <f>IF('Round 5'!$A$4="Complete", "Complete", IF(X143="N/A", "N/A", IF(X143="Viable", "No Transfer", IF(X143="Excluded", INDEX('Round 5'!$A$12:$M$617, MATCH($A143, 'Round 5'!$A$12:$A$617, 0), 3)))))</f>
        <v>Complete</v>
      </c>
      <c r="Z143" s="10" t="str">
        <f>IF('Round 5'!$A$4="Complete", "Complete", IF(Y143="N/A", "N/A", IF(Y143="No Transfer", Y143, IF(INDEX('Ballot Data'!$1:$1048576, MATCH($A143, 'Ballot Data'!$A:$A, 0), MATCH(Y143, 'Ballot Data'!$A$3:$U$3, 0))="", "Exhausted", INDEX('Ballot Data'!$1:$1048576, MATCH($A143, 'Ballot Data'!$A:$A, 0), MATCH(Y143, 'Ballot Data'!$A$3:$U$3, 0))))))</f>
        <v>Complete</v>
      </c>
      <c r="AA143" s="15" t="str">
        <f t="shared" si="26"/>
        <v>Complete</v>
      </c>
      <c r="AB143" t="str">
        <f>IF(AA143="Complete", AA143, IF(AA143="N/A", "N/A", INDEX('Ballot Data'!$1:$1048576, MATCH($A143, 'Ballot Data'!$A:$A, 0), MATCH(AA143, 'Ballot Data'!$A$3:$T$3, 0))))</f>
        <v>Complete</v>
      </c>
      <c r="AC143" t="str">
        <f>IF(AA143="N/A", "N/A", IF(AB143='Round 6'!$A$10, "Elected", IF(AB143='Round 6'!$A$7, "Excluded", IF('Round 6'!$A$4="Complete", "Complete", "Viable"))))</f>
        <v>Complete</v>
      </c>
      <c r="AD143" s="21" t="str">
        <f>IF('Round 6'!$A$4="Complete", "Complete", IF(AC143="N/A", "N/A", IF(AC143="Viable", "No Transfer", IF(AC143="Excluded", INDEX('Round 6'!$A$12:$M$617, MATCH($A143, 'Round 6'!$A$12:$A$617, 0), 3)))))</f>
        <v>Complete</v>
      </c>
      <c r="AE143" s="10" t="str">
        <f>IF('Round 6'!$A$4="Complete", "Complete", IF(AD143="N/A", "N/A", IF(AD143="No Transfer", AD143, IF(INDEX('Ballot Data'!$1:$1048576, MATCH($A143, 'Ballot Data'!$A:$A, 0), MATCH(AD143, 'Ballot Data'!$A$3:$U$3, 0))="", "Exhausted", INDEX('Ballot Data'!$1:$1048576, MATCH($A143, 'Ballot Data'!$A:$A, 0), MATCH(AD143, 'Ballot Data'!$A$3:$U$3, 0))))))</f>
        <v>Complete</v>
      </c>
      <c r="AF143" s="15" t="str">
        <f t="shared" si="27"/>
        <v>Complete</v>
      </c>
      <c r="AG143" t="str">
        <f>IF(AF143="Complete", AF143, IF(AF143="N/A", "N/A", INDEX('Ballot Data'!$1:$1048576, MATCH($A143, 'Ballot Data'!$A:$A, 0), MATCH(AF143, 'Ballot Data'!$A$3:$T$3, 0))))</f>
        <v>Complete</v>
      </c>
      <c r="AH143" t="str">
        <f>IF(AF143="N/A", "N/A", IF(AG143='Round 7'!$A$10, "Elected", IF(AG143='Round 7'!$A$7, "Excluded", IF('Round 7'!$A$4="Complete", "Complete", "Viable"))))</f>
        <v>Complete</v>
      </c>
      <c r="AI143" s="21" t="str">
        <f>IF('Round 7'!$A$4="Complete", "Complete", IF(AH143="N/A", "N/A", IF(AH143="Viable", "No Transfer", IF(AH143="Excluded", INDEX('Round 7'!$A$12:$M$617, MATCH($A143, 'Round 7'!$A$12:$A$617, 0), 3)))))</f>
        <v>Complete</v>
      </c>
      <c r="AJ143" s="10" t="str">
        <f>IF('Round 7'!$A$4="Complete", "Complete", IF(AI143="N/A", "N/A", IF(AI143="No Transfer", AI143, IF(INDEX('Ballot Data'!$1:$1048576, MATCH($A143, 'Ballot Data'!$A:$A, 0), MATCH(AI143, 'Ballot Data'!$A$3:$U$3, 0))="", "Exhausted", INDEX('Ballot Data'!$1:$1048576, MATCH($A143, 'Ballot Data'!$A:$A, 0), MATCH(AI143, 'Ballot Data'!$A$3:$U$3, 0))))))</f>
        <v>Complete</v>
      </c>
      <c r="AK143" s="15" t="str">
        <f t="shared" si="28"/>
        <v>Complete</v>
      </c>
      <c r="AL143" t="str">
        <f>IF(AK143="Complete", AK143, IF(AK143="N/A", "N/A", INDEX('Ballot Data'!$1:$1048576, MATCH($A143, 'Ballot Data'!$A:$A, 0), MATCH(AK143, 'Ballot Data'!$A$3:$T$3, 0))))</f>
        <v>Complete</v>
      </c>
      <c r="AM143" t="str">
        <f>IF(AK143="N/A", "N/A", IF(AL143='Round 8'!$A$10, "Elected", IF(AL143='Round 8'!$A$7, "Excluded", IF('Round 8'!$A$4="Complete", "Complete", "Viable"))))</f>
        <v>Complete</v>
      </c>
      <c r="AN143" s="21" t="str">
        <f>IF('Round 8'!$A$4="Complete", "Complete", IF(AM143="N/A", "N/A", IF(AM143="Viable", "No Transfer", IF(AM143="Excluded", INDEX('Round 8'!$A$12:$M$617, MATCH($A143, 'Round 8'!$A$12:$A$617, 0), 3)))))</f>
        <v>Complete</v>
      </c>
      <c r="AO143" s="10" t="str">
        <f>IF('Round 8'!$A$4="Complete", "Complete", IF(AN143="N/A", "N/A", IF(AN143="No Transfer", AN143, IF(INDEX('Ballot Data'!$1:$1048576, MATCH($A143, 'Ballot Data'!$A:$A, 0), MATCH(AN143, 'Ballot Data'!$A$3:$U$3, 0))="", "Exhausted", INDEX('Ballot Data'!$1:$1048576, MATCH($A143, 'Ballot Data'!$A:$A, 0), MATCH(AN143, 'Ballot Data'!$A$3:$U$3, 0))))))</f>
        <v>Complete</v>
      </c>
      <c r="AP143" s="15" t="str">
        <f t="shared" si="29"/>
        <v>Complete</v>
      </c>
      <c r="AQ143" t="str">
        <f>IF(AP143="Complete", AP143, IF(AP143="N/A", "N/A", INDEX('Ballot Data'!$1:$1048576, MATCH($A143, 'Ballot Data'!$A:$A, 0), MATCH(AP143, 'Ballot Data'!$A$3:$T$3, 0))))</f>
        <v>Complete</v>
      </c>
      <c r="AR143" t="str">
        <f>IF(AP143="N/A", "N/A", IF(AQ143='Round 9'!$A$10, "Elected", IF(AQ143='Round 9'!$A$7, "Excluded", IF('Round 9'!$A$4="Complete", "Complete", "Viable"))))</f>
        <v>Complete</v>
      </c>
      <c r="AS143" s="21" t="str">
        <f>IF('Round 9'!$A$4="Complete", "Complete", IF(AR143="N/A", "N/A", IF(AR143="Viable", "No Transfer", IF(AR143="Excluded", INDEX('Round 9'!$A$12:$M$617, MATCH($A143, 'Round 9'!$A$12:$A$617, 0), 3)))))</f>
        <v>Complete</v>
      </c>
      <c r="AT143" s="10" t="str">
        <f>IF('Round 9'!$A$4="Complete", "Complete", IF(AS143="N/A", "N/A", IF(AS143="No Transfer", AS143, IF(INDEX('Ballot Data'!$1:$1048576, MATCH($A143, 'Ballot Data'!$A:$A, 0), MATCH(AS143, 'Ballot Data'!$A$3:$U$3, 0))="", "Exhausted", INDEX('Ballot Data'!$1:$1048576, MATCH($A143, 'Ballot Data'!$A:$A, 0), MATCH(AS143, 'Ballot Data'!$A$3:$U$3, 0))))))</f>
        <v>Complete</v>
      </c>
      <c r="AU143" s="15" t="str">
        <f t="shared" si="30"/>
        <v>Complete</v>
      </c>
      <c r="AV143" t="str">
        <f>IF(AU143="Complete", AU143, IF(AU143="N/A", "N/A", INDEX('Ballot Data'!$1:$1048576, MATCH($A143, 'Ballot Data'!$A:$A, 0), MATCH(AU143, 'Ballot Data'!$A$3:$T$3, 0))))</f>
        <v>Complete</v>
      </c>
      <c r="AW143" t="str">
        <f>IF(AU143="N/A", "N/A", IF(AV143='Round 10'!$A$10, "Elected", IF(AV143='Round 10'!$A$7, "Excluded", IF('Round 10'!$A$4="Complete", "Complete", "Viable"))))</f>
        <v>Complete</v>
      </c>
      <c r="AX143" s="21" t="str">
        <f>IF('Round 10'!$A$4="Complete", "Complete", IF(AW143="N/A", "N/A", IF(AW143="Viable", "No Transfer", IF(AW143="Excluded", INDEX('Round 10'!$A$12:$M$617, MATCH($A143, 'Round 10'!$A$12:$A$617, 0), 3)))))</f>
        <v>Complete</v>
      </c>
      <c r="AY143" s="10" t="str">
        <f>IF('Round 10'!$A$4="Complete", "Complete", IF(AX143="N/A", "N/A", IF(AX143="No Transfer", AX143, IF(INDEX('Ballot Data'!$1:$1048576, MATCH($A143, 'Ballot Data'!$A:$A, 0), MATCH(AX143, 'Ballot Data'!$A$3:$U$3, 0))="", "Exhausted", INDEX('Ballot Data'!$1:$1048576, MATCH($A143, 'Ballot Data'!$A:$A, 0), MATCH(AX143, 'Ballot Data'!$A$3:$U$3, 0))))))</f>
        <v>Complete</v>
      </c>
    </row>
    <row r="144" spans="1:51" x14ac:dyDescent="0.25">
      <c r="A144">
        <f>'Ballot Data'!A145</f>
        <v>397</v>
      </c>
      <c r="B144">
        <v>1</v>
      </c>
      <c r="C144" t="str">
        <f>INDEX('Ballot Data'!$1:$1048576, MATCH($A144, 'Ballot Data'!$A:$A, 0), MATCH(B144, 'Ballot Data'!$A$3:$T$3, 0))</f>
        <v>Will Danon</v>
      </c>
      <c r="D144" t="str">
        <f>IF(C144='Round 1'!$A$10, "Elected", IF(C144='Round 1'!$A$7, "Excluded", IF('Round 1'!$A$4="Complete", "Complete", "Viable")))</f>
        <v>Viable</v>
      </c>
      <c r="E144" s="21" t="str">
        <f>IF('Round 1'!$A$4="Complete", "Complete", IF(D144="N/A", "N/A", IF(D144="Viable", "No Transfer", IF(D144="Excluded", INDEX('Round 1'!$A$12:$M$617, MATCH($A144, 'Round 1'!$A$12:$A$617, 0), 3)))))</f>
        <v>No Transfer</v>
      </c>
      <c r="F144" s="10" t="str">
        <f>IF('Round 1'!$A$4="Complete", "Complete", IF(E144="N/A", "N/A", IF(E144="No Transfer", E144, IF(INDEX('Ballot Data'!$1:$1048576, MATCH($A144, 'Ballot Data'!$A:$A, 0), MATCH(E144, 'Ballot Data'!$A$3:$U$3, 0))="", "Exhausted", INDEX('Ballot Data'!$1:$1048576, MATCH($A144, 'Ballot Data'!$A:$A, 0), MATCH(E144, 'Ballot Data'!$A$3:$U$3, 0))))))</f>
        <v>No Transfer</v>
      </c>
      <c r="G144" s="15">
        <f t="shared" si="22"/>
        <v>1</v>
      </c>
      <c r="H144" t="str">
        <f>IF(G144="Complete", G144, IF(G144="N/A", "N/A", INDEX('Ballot Data'!$1:$1048576, MATCH($A144, 'Ballot Data'!$A:$A, 0), MATCH(G144, 'Ballot Data'!$A$3:$T$3, 0))))</f>
        <v>Will Danon</v>
      </c>
      <c r="I144" t="str">
        <f>IF(G144="N/A", "N/A", IF(H144='Round 2'!$A$10, "Elected", IF(H144='Round 2'!$A$7, "Excluded", IF('Round 2'!$A$4="Complete", "Complete", "Viable"))))</f>
        <v>Viable</v>
      </c>
      <c r="J144" s="21" t="str">
        <f>IF('Round 2'!$A$4="Complete", "Complete", IF(I144="N/A", "N/A", IF(I144="Viable", "No Transfer", IF(I144="Excluded", INDEX('Round 2'!$A$12:$M$617, MATCH($A144, 'Round 2'!$A$12:$A$617, 0), 3)))))</f>
        <v>No Transfer</v>
      </c>
      <c r="K144" s="10" t="str">
        <f>IF('Round 2'!$A$4="Complete", "Complete", IF(J144="N/A", "N/A", IF(J144="No Transfer", J144, IF(INDEX('Ballot Data'!$1:$1048576, MATCH($A144, 'Ballot Data'!$A:$A, 0), MATCH(J144, 'Ballot Data'!$A$3:$U$3, 0))="", "Exhausted", INDEX('Ballot Data'!$1:$1048576, MATCH($A144, 'Ballot Data'!$A:$A, 0), MATCH(J144, 'Ballot Data'!$A$3:$U$3, 0))))))</f>
        <v>No Transfer</v>
      </c>
      <c r="L144" s="15">
        <f t="shared" si="23"/>
        <v>1</v>
      </c>
      <c r="M144" t="str">
        <f>IF(L144="Complete", L144, IF(L144="N/A", "N/A", INDEX('Ballot Data'!$1:$1048576, MATCH($A144, 'Ballot Data'!$A:$A, 0), MATCH(L144, 'Ballot Data'!$A$3:$T$3, 0))))</f>
        <v>Will Danon</v>
      </c>
      <c r="N144" t="str">
        <f>IF(L144="N/A", "N/A", IF(M144='Round 3'!$A$10, "Elected", IF(M144='Round 3'!$A$7, "Excluded", IF('Round 3'!$A$4="Complete", "Complete", "Viable"))))</f>
        <v>Complete</v>
      </c>
      <c r="O144" s="21" t="str">
        <f>IF('Round 3'!$A$4="Complete", "Complete", IF(N144="N/A", "N/A", IF(N144="Viable", "No Transfer", IF(N144="Excluded", INDEX('Round 3'!$A$12:$M$617, MATCH($A144, 'Round 3'!$A$12:$A$617, 0), 3)))))</f>
        <v>Complete</v>
      </c>
      <c r="P144" s="10" t="str">
        <f>IF('Round 3'!$A$4="Complete", "Complete", IF(O144="N/A", "N/A", IF(O144="No Transfer", O144, IF(INDEX('Ballot Data'!$1:$1048576, MATCH($A144, 'Ballot Data'!$A:$A, 0), MATCH(O144, 'Ballot Data'!$A$3:$U$3, 0))="", "Exhausted", INDEX('Ballot Data'!$1:$1048576, MATCH($A144, 'Ballot Data'!$A:$A, 0), MATCH(O144, 'Ballot Data'!$A$3:$U$3, 0))))))</f>
        <v>Complete</v>
      </c>
      <c r="Q144" s="15" t="str">
        <f t="shared" si="24"/>
        <v>Complete</v>
      </c>
      <c r="R144" t="str">
        <f>IF(Q144="Complete", Q144, IF(Q144="N/A", "N/A", INDEX('Ballot Data'!$1:$1048576, MATCH($A144, 'Ballot Data'!$A:$A, 0), MATCH(Q144, 'Ballot Data'!$A$3:$T$3, 0))))</f>
        <v>Complete</v>
      </c>
      <c r="S144" t="str">
        <f>IF(Q144="N/A", "N/A", IF(R144='Round 4'!$A$10, "Elected", IF(R144='Round 4'!$A$7, "Excluded", IF('Round 4'!$A$4="Complete", "Complete", "Viable"))))</f>
        <v>Complete</v>
      </c>
      <c r="T144" s="21" t="str">
        <f>IF('Round 4'!$A$4="Complete", "Complete", IF(S144="N/A", "N/A", IF(S144="Viable", "No Transfer", IF(S144="Excluded", INDEX('Round 4'!$A$12:$M$617, MATCH($A144, 'Round 4'!$A$12:$A$617, 0), 3)))))</f>
        <v>Complete</v>
      </c>
      <c r="U144" s="10" t="str">
        <f>IF('Round 4'!$A$4="Complete", "Complete", IF(T144="N/A", "N/A", IF(T144="No Transfer", T144, IF(INDEX('Ballot Data'!$1:$1048576, MATCH($A144, 'Ballot Data'!$A:$A, 0), MATCH(T144, 'Ballot Data'!$A$3:$U$3, 0))="", "Exhausted", INDEX('Ballot Data'!$1:$1048576, MATCH($A144, 'Ballot Data'!$A:$A, 0), MATCH(T144, 'Ballot Data'!$A$3:$U$3, 0))))))</f>
        <v>Complete</v>
      </c>
      <c r="V144" s="15" t="str">
        <f t="shared" si="25"/>
        <v>Complete</v>
      </c>
      <c r="W144" t="str">
        <f>IF(V144="Complete", V144, IF(V144="N/A", "N/A", INDEX('Ballot Data'!$1:$1048576, MATCH($A144, 'Ballot Data'!$A:$A, 0), MATCH(V144, 'Ballot Data'!$A$3:$T$3, 0))))</f>
        <v>Complete</v>
      </c>
      <c r="X144" t="str">
        <f>IF(V144="N/A", "N/A", IF(W144='Round 5'!$A$10, "Elected", IF(W144='Round 5'!$A$7, "Excluded", IF('Round 5'!$A$4="Complete", "Complete", "Viable"))))</f>
        <v>Complete</v>
      </c>
      <c r="Y144" s="21" t="str">
        <f>IF('Round 5'!$A$4="Complete", "Complete", IF(X144="N/A", "N/A", IF(X144="Viable", "No Transfer", IF(X144="Excluded", INDEX('Round 5'!$A$12:$M$617, MATCH($A144, 'Round 5'!$A$12:$A$617, 0), 3)))))</f>
        <v>Complete</v>
      </c>
      <c r="Z144" s="10" t="str">
        <f>IF('Round 5'!$A$4="Complete", "Complete", IF(Y144="N/A", "N/A", IF(Y144="No Transfer", Y144, IF(INDEX('Ballot Data'!$1:$1048576, MATCH($A144, 'Ballot Data'!$A:$A, 0), MATCH(Y144, 'Ballot Data'!$A$3:$U$3, 0))="", "Exhausted", INDEX('Ballot Data'!$1:$1048576, MATCH($A144, 'Ballot Data'!$A:$A, 0), MATCH(Y144, 'Ballot Data'!$A$3:$U$3, 0))))))</f>
        <v>Complete</v>
      </c>
      <c r="AA144" s="15" t="str">
        <f t="shared" si="26"/>
        <v>Complete</v>
      </c>
      <c r="AB144" t="str">
        <f>IF(AA144="Complete", AA144, IF(AA144="N/A", "N/A", INDEX('Ballot Data'!$1:$1048576, MATCH($A144, 'Ballot Data'!$A:$A, 0), MATCH(AA144, 'Ballot Data'!$A$3:$T$3, 0))))</f>
        <v>Complete</v>
      </c>
      <c r="AC144" t="str">
        <f>IF(AA144="N/A", "N/A", IF(AB144='Round 6'!$A$10, "Elected", IF(AB144='Round 6'!$A$7, "Excluded", IF('Round 6'!$A$4="Complete", "Complete", "Viable"))))</f>
        <v>Complete</v>
      </c>
      <c r="AD144" s="21" t="str">
        <f>IF('Round 6'!$A$4="Complete", "Complete", IF(AC144="N/A", "N/A", IF(AC144="Viable", "No Transfer", IF(AC144="Excluded", INDEX('Round 6'!$A$12:$M$617, MATCH($A144, 'Round 6'!$A$12:$A$617, 0), 3)))))</f>
        <v>Complete</v>
      </c>
      <c r="AE144" s="10" t="str">
        <f>IF('Round 6'!$A$4="Complete", "Complete", IF(AD144="N/A", "N/A", IF(AD144="No Transfer", AD144, IF(INDEX('Ballot Data'!$1:$1048576, MATCH($A144, 'Ballot Data'!$A:$A, 0), MATCH(AD144, 'Ballot Data'!$A$3:$U$3, 0))="", "Exhausted", INDEX('Ballot Data'!$1:$1048576, MATCH($A144, 'Ballot Data'!$A:$A, 0), MATCH(AD144, 'Ballot Data'!$A$3:$U$3, 0))))))</f>
        <v>Complete</v>
      </c>
      <c r="AF144" s="15" t="str">
        <f t="shared" si="27"/>
        <v>Complete</v>
      </c>
      <c r="AG144" t="str">
        <f>IF(AF144="Complete", AF144, IF(AF144="N/A", "N/A", INDEX('Ballot Data'!$1:$1048576, MATCH($A144, 'Ballot Data'!$A:$A, 0), MATCH(AF144, 'Ballot Data'!$A$3:$T$3, 0))))</f>
        <v>Complete</v>
      </c>
      <c r="AH144" t="str">
        <f>IF(AF144="N/A", "N/A", IF(AG144='Round 7'!$A$10, "Elected", IF(AG144='Round 7'!$A$7, "Excluded", IF('Round 7'!$A$4="Complete", "Complete", "Viable"))))</f>
        <v>Complete</v>
      </c>
      <c r="AI144" s="21" t="str">
        <f>IF('Round 7'!$A$4="Complete", "Complete", IF(AH144="N/A", "N/A", IF(AH144="Viable", "No Transfer", IF(AH144="Excluded", INDEX('Round 7'!$A$12:$M$617, MATCH($A144, 'Round 7'!$A$12:$A$617, 0), 3)))))</f>
        <v>Complete</v>
      </c>
      <c r="AJ144" s="10" t="str">
        <f>IF('Round 7'!$A$4="Complete", "Complete", IF(AI144="N/A", "N/A", IF(AI144="No Transfer", AI144, IF(INDEX('Ballot Data'!$1:$1048576, MATCH($A144, 'Ballot Data'!$A:$A, 0), MATCH(AI144, 'Ballot Data'!$A$3:$U$3, 0))="", "Exhausted", INDEX('Ballot Data'!$1:$1048576, MATCH($A144, 'Ballot Data'!$A:$A, 0), MATCH(AI144, 'Ballot Data'!$A$3:$U$3, 0))))))</f>
        <v>Complete</v>
      </c>
      <c r="AK144" s="15" t="str">
        <f t="shared" si="28"/>
        <v>Complete</v>
      </c>
      <c r="AL144" t="str">
        <f>IF(AK144="Complete", AK144, IF(AK144="N/A", "N/A", INDEX('Ballot Data'!$1:$1048576, MATCH($A144, 'Ballot Data'!$A:$A, 0), MATCH(AK144, 'Ballot Data'!$A$3:$T$3, 0))))</f>
        <v>Complete</v>
      </c>
      <c r="AM144" t="str">
        <f>IF(AK144="N/A", "N/A", IF(AL144='Round 8'!$A$10, "Elected", IF(AL144='Round 8'!$A$7, "Excluded", IF('Round 8'!$A$4="Complete", "Complete", "Viable"))))</f>
        <v>Complete</v>
      </c>
      <c r="AN144" s="21" t="str">
        <f>IF('Round 8'!$A$4="Complete", "Complete", IF(AM144="N/A", "N/A", IF(AM144="Viable", "No Transfer", IF(AM144="Excluded", INDEX('Round 8'!$A$12:$M$617, MATCH($A144, 'Round 8'!$A$12:$A$617, 0), 3)))))</f>
        <v>Complete</v>
      </c>
      <c r="AO144" s="10" t="str">
        <f>IF('Round 8'!$A$4="Complete", "Complete", IF(AN144="N/A", "N/A", IF(AN144="No Transfer", AN144, IF(INDEX('Ballot Data'!$1:$1048576, MATCH($A144, 'Ballot Data'!$A:$A, 0), MATCH(AN144, 'Ballot Data'!$A$3:$U$3, 0))="", "Exhausted", INDEX('Ballot Data'!$1:$1048576, MATCH($A144, 'Ballot Data'!$A:$A, 0), MATCH(AN144, 'Ballot Data'!$A$3:$U$3, 0))))))</f>
        <v>Complete</v>
      </c>
      <c r="AP144" s="15" t="str">
        <f t="shared" si="29"/>
        <v>Complete</v>
      </c>
      <c r="AQ144" t="str">
        <f>IF(AP144="Complete", AP144, IF(AP144="N/A", "N/A", INDEX('Ballot Data'!$1:$1048576, MATCH($A144, 'Ballot Data'!$A:$A, 0), MATCH(AP144, 'Ballot Data'!$A$3:$T$3, 0))))</f>
        <v>Complete</v>
      </c>
      <c r="AR144" t="str">
        <f>IF(AP144="N/A", "N/A", IF(AQ144='Round 9'!$A$10, "Elected", IF(AQ144='Round 9'!$A$7, "Excluded", IF('Round 9'!$A$4="Complete", "Complete", "Viable"))))</f>
        <v>Complete</v>
      </c>
      <c r="AS144" s="21" t="str">
        <f>IF('Round 9'!$A$4="Complete", "Complete", IF(AR144="N/A", "N/A", IF(AR144="Viable", "No Transfer", IF(AR144="Excluded", INDEX('Round 9'!$A$12:$M$617, MATCH($A144, 'Round 9'!$A$12:$A$617, 0), 3)))))</f>
        <v>Complete</v>
      </c>
      <c r="AT144" s="10" t="str">
        <f>IF('Round 9'!$A$4="Complete", "Complete", IF(AS144="N/A", "N/A", IF(AS144="No Transfer", AS144, IF(INDEX('Ballot Data'!$1:$1048576, MATCH($A144, 'Ballot Data'!$A:$A, 0), MATCH(AS144, 'Ballot Data'!$A$3:$U$3, 0))="", "Exhausted", INDEX('Ballot Data'!$1:$1048576, MATCH($A144, 'Ballot Data'!$A:$A, 0), MATCH(AS144, 'Ballot Data'!$A$3:$U$3, 0))))))</f>
        <v>Complete</v>
      </c>
      <c r="AU144" s="15" t="str">
        <f t="shared" si="30"/>
        <v>Complete</v>
      </c>
      <c r="AV144" t="str">
        <f>IF(AU144="Complete", AU144, IF(AU144="N/A", "N/A", INDEX('Ballot Data'!$1:$1048576, MATCH($A144, 'Ballot Data'!$A:$A, 0), MATCH(AU144, 'Ballot Data'!$A$3:$T$3, 0))))</f>
        <v>Complete</v>
      </c>
      <c r="AW144" t="str">
        <f>IF(AU144="N/A", "N/A", IF(AV144='Round 10'!$A$10, "Elected", IF(AV144='Round 10'!$A$7, "Excluded", IF('Round 10'!$A$4="Complete", "Complete", "Viable"))))</f>
        <v>Complete</v>
      </c>
      <c r="AX144" s="21" t="str">
        <f>IF('Round 10'!$A$4="Complete", "Complete", IF(AW144="N/A", "N/A", IF(AW144="Viable", "No Transfer", IF(AW144="Excluded", INDEX('Round 10'!$A$12:$M$617, MATCH($A144, 'Round 10'!$A$12:$A$617, 0), 3)))))</f>
        <v>Complete</v>
      </c>
      <c r="AY144" s="10" t="str">
        <f>IF('Round 10'!$A$4="Complete", "Complete", IF(AX144="N/A", "N/A", IF(AX144="No Transfer", AX144, IF(INDEX('Ballot Data'!$1:$1048576, MATCH($A144, 'Ballot Data'!$A:$A, 0), MATCH(AX144, 'Ballot Data'!$A$3:$U$3, 0))="", "Exhausted", INDEX('Ballot Data'!$1:$1048576, MATCH($A144, 'Ballot Data'!$A:$A, 0), MATCH(AX144, 'Ballot Data'!$A$3:$U$3, 0))))))</f>
        <v>Complete</v>
      </c>
    </row>
    <row r="145" spans="1:51" x14ac:dyDescent="0.25">
      <c r="A145">
        <f>'Ballot Data'!A146</f>
        <v>348</v>
      </c>
      <c r="B145">
        <v>1</v>
      </c>
      <c r="C145" t="str">
        <f>INDEX('Ballot Data'!$1:$1048576, MATCH($A145, 'Ballot Data'!$A:$A, 0), MATCH(B145, 'Ballot Data'!$A$3:$T$3, 0))</f>
        <v>Franklin Civantos</v>
      </c>
      <c r="D145" t="str">
        <f>IF(C145='Round 1'!$A$10, "Elected", IF(C145='Round 1'!$A$7, "Excluded", IF('Round 1'!$A$4="Complete", "Complete", "Viable")))</f>
        <v>Viable</v>
      </c>
      <c r="E145" s="21" t="str">
        <f>IF('Round 1'!$A$4="Complete", "Complete", IF(D145="N/A", "N/A", IF(D145="Viable", "No Transfer", IF(D145="Excluded", INDEX('Round 1'!$A$12:$M$617, MATCH($A145, 'Round 1'!$A$12:$A$617, 0), 3)))))</f>
        <v>No Transfer</v>
      </c>
      <c r="F145" s="10" t="str">
        <f>IF('Round 1'!$A$4="Complete", "Complete", IF(E145="N/A", "N/A", IF(E145="No Transfer", E145, IF(INDEX('Ballot Data'!$1:$1048576, MATCH($A145, 'Ballot Data'!$A:$A, 0), MATCH(E145, 'Ballot Data'!$A$3:$U$3, 0))="", "Exhausted", INDEX('Ballot Data'!$1:$1048576, MATCH($A145, 'Ballot Data'!$A:$A, 0), MATCH(E145, 'Ballot Data'!$A$3:$U$3, 0))))))</f>
        <v>No Transfer</v>
      </c>
      <c r="G145" s="15">
        <f t="shared" si="22"/>
        <v>1</v>
      </c>
      <c r="H145" t="str">
        <f>IF(G145="Complete", G145, IF(G145="N/A", "N/A", INDEX('Ballot Data'!$1:$1048576, MATCH($A145, 'Ballot Data'!$A:$A, 0), MATCH(G145, 'Ballot Data'!$A$3:$T$3, 0))))</f>
        <v>Franklin Civantos</v>
      </c>
      <c r="I145" t="str">
        <f>IF(G145="N/A", "N/A", IF(H145='Round 2'!$A$10, "Elected", IF(H145='Round 2'!$A$7, "Excluded", IF('Round 2'!$A$4="Complete", "Complete", "Viable"))))</f>
        <v>Viable</v>
      </c>
      <c r="J145" s="21" t="str">
        <f>IF('Round 2'!$A$4="Complete", "Complete", IF(I145="N/A", "N/A", IF(I145="Viable", "No Transfer", IF(I145="Excluded", INDEX('Round 2'!$A$12:$M$617, MATCH($A145, 'Round 2'!$A$12:$A$617, 0), 3)))))</f>
        <v>No Transfer</v>
      </c>
      <c r="K145" s="10" t="str">
        <f>IF('Round 2'!$A$4="Complete", "Complete", IF(J145="N/A", "N/A", IF(J145="No Transfer", J145, IF(INDEX('Ballot Data'!$1:$1048576, MATCH($A145, 'Ballot Data'!$A:$A, 0), MATCH(J145, 'Ballot Data'!$A$3:$U$3, 0))="", "Exhausted", INDEX('Ballot Data'!$1:$1048576, MATCH($A145, 'Ballot Data'!$A:$A, 0), MATCH(J145, 'Ballot Data'!$A$3:$U$3, 0))))))</f>
        <v>No Transfer</v>
      </c>
      <c r="L145" s="15">
        <f t="shared" si="23"/>
        <v>1</v>
      </c>
      <c r="M145" t="str">
        <f>IF(L145="Complete", L145, IF(L145="N/A", "N/A", INDEX('Ballot Data'!$1:$1048576, MATCH($A145, 'Ballot Data'!$A:$A, 0), MATCH(L145, 'Ballot Data'!$A$3:$T$3, 0))))</f>
        <v>Franklin Civantos</v>
      </c>
      <c r="N145" t="str">
        <f>IF(L145="N/A", "N/A", IF(M145='Round 3'!$A$10, "Elected", IF(M145='Round 3'!$A$7, "Excluded", IF('Round 3'!$A$4="Complete", "Complete", "Viable"))))</f>
        <v>Elected</v>
      </c>
      <c r="O145" s="21" t="str">
        <f>IF('Round 3'!$A$4="Complete", "Complete", IF(N145="N/A", "N/A", IF(N145="Viable", "No Transfer", IF(N145="Excluded", INDEX('Round 3'!$A$12:$M$617, MATCH($A145, 'Round 3'!$A$12:$A$617, 0), 3)))))</f>
        <v>Complete</v>
      </c>
      <c r="P145" s="10" t="str">
        <f>IF('Round 3'!$A$4="Complete", "Complete", IF(O145="N/A", "N/A", IF(O145="No Transfer", O145, IF(INDEX('Ballot Data'!$1:$1048576, MATCH($A145, 'Ballot Data'!$A:$A, 0), MATCH(O145, 'Ballot Data'!$A$3:$U$3, 0))="", "Exhausted", INDEX('Ballot Data'!$1:$1048576, MATCH($A145, 'Ballot Data'!$A:$A, 0), MATCH(O145, 'Ballot Data'!$A$3:$U$3, 0))))))</f>
        <v>Complete</v>
      </c>
      <c r="Q145" s="15" t="str">
        <f t="shared" si="24"/>
        <v>Complete</v>
      </c>
      <c r="R145" t="str">
        <f>IF(Q145="Complete", Q145, IF(Q145="N/A", "N/A", INDEX('Ballot Data'!$1:$1048576, MATCH($A145, 'Ballot Data'!$A:$A, 0), MATCH(Q145, 'Ballot Data'!$A$3:$T$3, 0))))</f>
        <v>Complete</v>
      </c>
      <c r="S145" t="str">
        <f>IF(Q145="N/A", "N/A", IF(R145='Round 4'!$A$10, "Elected", IF(R145='Round 4'!$A$7, "Excluded", IF('Round 4'!$A$4="Complete", "Complete", "Viable"))))</f>
        <v>Complete</v>
      </c>
      <c r="T145" s="21" t="str">
        <f>IF('Round 4'!$A$4="Complete", "Complete", IF(S145="N/A", "N/A", IF(S145="Viable", "No Transfer", IF(S145="Excluded", INDEX('Round 4'!$A$12:$M$617, MATCH($A145, 'Round 4'!$A$12:$A$617, 0), 3)))))</f>
        <v>Complete</v>
      </c>
      <c r="U145" s="10" t="str">
        <f>IF('Round 4'!$A$4="Complete", "Complete", IF(T145="N/A", "N/A", IF(T145="No Transfer", T145, IF(INDEX('Ballot Data'!$1:$1048576, MATCH($A145, 'Ballot Data'!$A:$A, 0), MATCH(T145, 'Ballot Data'!$A$3:$U$3, 0))="", "Exhausted", INDEX('Ballot Data'!$1:$1048576, MATCH($A145, 'Ballot Data'!$A:$A, 0), MATCH(T145, 'Ballot Data'!$A$3:$U$3, 0))))))</f>
        <v>Complete</v>
      </c>
      <c r="V145" s="15" t="str">
        <f t="shared" si="25"/>
        <v>Complete</v>
      </c>
      <c r="W145" t="str">
        <f>IF(V145="Complete", V145, IF(V145="N/A", "N/A", INDEX('Ballot Data'!$1:$1048576, MATCH($A145, 'Ballot Data'!$A:$A, 0), MATCH(V145, 'Ballot Data'!$A$3:$T$3, 0))))</f>
        <v>Complete</v>
      </c>
      <c r="X145" t="str">
        <f>IF(V145="N/A", "N/A", IF(W145='Round 5'!$A$10, "Elected", IF(W145='Round 5'!$A$7, "Excluded", IF('Round 5'!$A$4="Complete", "Complete", "Viable"))))</f>
        <v>Complete</v>
      </c>
      <c r="Y145" s="21" t="str">
        <f>IF('Round 5'!$A$4="Complete", "Complete", IF(X145="N/A", "N/A", IF(X145="Viable", "No Transfer", IF(X145="Excluded", INDEX('Round 5'!$A$12:$M$617, MATCH($A145, 'Round 5'!$A$12:$A$617, 0), 3)))))</f>
        <v>Complete</v>
      </c>
      <c r="Z145" s="10" t="str">
        <f>IF('Round 5'!$A$4="Complete", "Complete", IF(Y145="N/A", "N/A", IF(Y145="No Transfer", Y145, IF(INDEX('Ballot Data'!$1:$1048576, MATCH($A145, 'Ballot Data'!$A:$A, 0), MATCH(Y145, 'Ballot Data'!$A$3:$U$3, 0))="", "Exhausted", INDEX('Ballot Data'!$1:$1048576, MATCH($A145, 'Ballot Data'!$A:$A, 0), MATCH(Y145, 'Ballot Data'!$A$3:$U$3, 0))))))</f>
        <v>Complete</v>
      </c>
      <c r="AA145" s="15" t="str">
        <f t="shared" si="26"/>
        <v>Complete</v>
      </c>
      <c r="AB145" t="str">
        <f>IF(AA145="Complete", AA145, IF(AA145="N/A", "N/A", INDEX('Ballot Data'!$1:$1048576, MATCH($A145, 'Ballot Data'!$A:$A, 0), MATCH(AA145, 'Ballot Data'!$A$3:$T$3, 0))))</f>
        <v>Complete</v>
      </c>
      <c r="AC145" t="str">
        <f>IF(AA145="N/A", "N/A", IF(AB145='Round 6'!$A$10, "Elected", IF(AB145='Round 6'!$A$7, "Excluded", IF('Round 6'!$A$4="Complete", "Complete", "Viable"))))</f>
        <v>Complete</v>
      </c>
      <c r="AD145" s="21" t="str">
        <f>IF('Round 6'!$A$4="Complete", "Complete", IF(AC145="N/A", "N/A", IF(AC145="Viable", "No Transfer", IF(AC145="Excluded", INDEX('Round 6'!$A$12:$M$617, MATCH($A145, 'Round 6'!$A$12:$A$617, 0), 3)))))</f>
        <v>Complete</v>
      </c>
      <c r="AE145" s="10" t="str">
        <f>IF('Round 6'!$A$4="Complete", "Complete", IF(AD145="N/A", "N/A", IF(AD145="No Transfer", AD145, IF(INDEX('Ballot Data'!$1:$1048576, MATCH($A145, 'Ballot Data'!$A:$A, 0), MATCH(AD145, 'Ballot Data'!$A$3:$U$3, 0))="", "Exhausted", INDEX('Ballot Data'!$1:$1048576, MATCH($A145, 'Ballot Data'!$A:$A, 0), MATCH(AD145, 'Ballot Data'!$A$3:$U$3, 0))))))</f>
        <v>Complete</v>
      </c>
      <c r="AF145" s="15" t="str">
        <f t="shared" si="27"/>
        <v>Complete</v>
      </c>
      <c r="AG145" t="str">
        <f>IF(AF145="Complete", AF145, IF(AF145="N/A", "N/A", INDEX('Ballot Data'!$1:$1048576, MATCH($A145, 'Ballot Data'!$A:$A, 0), MATCH(AF145, 'Ballot Data'!$A$3:$T$3, 0))))</f>
        <v>Complete</v>
      </c>
      <c r="AH145" t="str">
        <f>IF(AF145="N/A", "N/A", IF(AG145='Round 7'!$A$10, "Elected", IF(AG145='Round 7'!$A$7, "Excluded", IF('Round 7'!$A$4="Complete", "Complete", "Viable"))))</f>
        <v>Complete</v>
      </c>
      <c r="AI145" s="21" t="str">
        <f>IF('Round 7'!$A$4="Complete", "Complete", IF(AH145="N/A", "N/A", IF(AH145="Viable", "No Transfer", IF(AH145="Excluded", INDEX('Round 7'!$A$12:$M$617, MATCH($A145, 'Round 7'!$A$12:$A$617, 0), 3)))))</f>
        <v>Complete</v>
      </c>
      <c r="AJ145" s="10" t="str">
        <f>IF('Round 7'!$A$4="Complete", "Complete", IF(AI145="N/A", "N/A", IF(AI145="No Transfer", AI145, IF(INDEX('Ballot Data'!$1:$1048576, MATCH($A145, 'Ballot Data'!$A:$A, 0), MATCH(AI145, 'Ballot Data'!$A$3:$U$3, 0))="", "Exhausted", INDEX('Ballot Data'!$1:$1048576, MATCH($A145, 'Ballot Data'!$A:$A, 0), MATCH(AI145, 'Ballot Data'!$A$3:$U$3, 0))))))</f>
        <v>Complete</v>
      </c>
      <c r="AK145" s="15" t="str">
        <f t="shared" si="28"/>
        <v>Complete</v>
      </c>
      <c r="AL145" t="str">
        <f>IF(AK145="Complete", AK145, IF(AK145="N/A", "N/A", INDEX('Ballot Data'!$1:$1048576, MATCH($A145, 'Ballot Data'!$A:$A, 0), MATCH(AK145, 'Ballot Data'!$A$3:$T$3, 0))))</f>
        <v>Complete</v>
      </c>
      <c r="AM145" t="str">
        <f>IF(AK145="N/A", "N/A", IF(AL145='Round 8'!$A$10, "Elected", IF(AL145='Round 8'!$A$7, "Excluded", IF('Round 8'!$A$4="Complete", "Complete", "Viable"))))</f>
        <v>Complete</v>
      </c>
      <c r="AN145" s="21" t="str">
        <f>IF('Round 8'!$A$4="Complete", "Complete", IF(AM145="N/A", "N/A", IF(AM145="Viable", "No Transfer", IF(AM145="Excluded", INDEX('Round 8'!$A$12:$M$617, MATCH($A145, 'Round 8'!$A$12:$A$617, 0), 3)))))</f>
        <v>Complete</v>
      </c>
      <c r="AO145" s="10" t="str">
        <f>IF('Round 8'!$A$4="Complete", "Complete", IF(AN145="N/A", "N/A", IF(AN145="No Transfer", AN145, IF(INDEX('Ballot Data'!$1:$1048576, MATCH($A145, 'Ballot Data'!$A:$A, 0), MATCH(AN145, 'Ballot Data'!$A$3:$U$3, 0))="", "Exhausted", INDEX('Ballot Data'!$1:$1048576, MATCH($A145, 'Ballot Data'!$A:$A, 0), MATCH(AN145, 'Ballot Data'!$A$3:$U$3, 0))))))</f>
        <v>Complete</v>
      </c>
      <c r="AP145" s="15" t="str">
        <f t="shared" si="29"/>
        <v>Complete</v>
      </c>
      <c r="AQ145" t="str">
        <f>IF(AP145="Complete", AP145, IF(AP145="N/A", "N/A", INDEX('Ballot Data'!$1:$1048576, MATCH($A145, 'Ballot Data'!$A:$A, 0), MATCH(AP145, 'Ballot Data'!$A$3:$T$3, 0))))</f>
        <v>Complete</v>
      </c>
      <c r="AR145" t="str">
        <f>IF(AP145="N/A", "N/A", IF(AQ145='Round 9'!$A$10, "Elected", IF(AQ145='Round 9'!$A$7, "Excluded", IF('Round 9'!$A$4="Complete", "Complete", "Viable"))))</f>
        <v>Complete</v>
      </c>
      <c r="AS145" s="21" t="str">
        <f>IF('Round 9'!$A$4="Complete", "Complete", IF(AR145="N/A", "N/A", IF(AR145="Viable", "No Transfer", IF(AR145="Excluded", INDEX('Round 9'!$A$12:$M$617, MATCH($A145, 'Round 9'!$A$12:$A$617, 0), 3)))))</f>
        <v>Complete</v>
      </c>
      <c r="AT145" s="10" t="str">
        <f>IF('Round 9'!$A$4="Complete", "Complete", IF(AS145="N/A", "N/A", IF(AS145="No Transfer", AS145, IF(INDEX('Ballot Data'!$1:$1048576, MATCH($A145, 'Ballot Data'!$A:$A, 0), MATCH(AS145, 'Ballot Data'!$A$3:$U$3, 0))="", "Exhausted", INDEX('Ballot Data'!$1:$1048576, MATCH($A145, 'Ballot Data'!$A:$A, 0), MATCH(AS145, 'Ballot Data'!$A$3:$U$3, 0))))))</f>
        <v>Complete</v>
      </c>
      <c r="AU145" s="15" t="str">
        <f t="shared" si="30"/>
        <v>Complete</v>
      </c>
      <c r="AV145" t="str">
        <f>IF(AU145="Complete", AU145, IF(AU145="N/A", "N/A", INDEX('Ballot Data'!$1:$1048576, MATCH($A145, 'Ballot Data'!$A:$A, 0), MATCH(AU145, 'Ballot Data'!$A$3:$T$3, 0))))</f>
        <v>Complete</v>
      </c>
      <c r="AW145" t="str">
        <f>IF(AU145="N/A", "N/A", IF(AV145='Round 10'!$A$10, "Elected", IF(AV145='Round 10'!$A$7, "Excluded", IF('Round 10'!$A$4="Complete", "Complete", "Viable"))))</f>
        <v>Complete</v>
      </c>
      <c r="AX145" s="21" t="str">
        <f>IF('Round 10'!$A$4="Complete", "Complete", IF(AW145="N/A", "N/A", IF(AW145="Viable", "No Transfer", IF(AW145="Excluded", INDEX('Round 10'!$A$12:$M$617, MATCH($A145, 'Round 10'!$A$12:$A$617, 0), 3)))))</f>
        <v>Complete</v>
      </c>
      <c r="AY145" s="10" t="str">
        <f>IF('Round 10'!$A$4="Complete", "Complete", IF(AX145="N/A", "N/A", IF(AX145="No Transfer", AX145, IF(INDEX('Ballot Data'!$1:$1048576, MATCH($A145, 'Ballot Data'!$A:$A, 0), MATCH(AX145, 'Ballot Data'!$A$3:$U$3, 0))="", "Exhausted", INDEX('Ballot Data'!$1:$1048576, MATCH($A145, 'Ballot Data'!$A:$A, 0), MATCH(AX145, 'Ballot Data'!$A$3:$U$3, 0))))))</f>
        <v>Complete</v>
      </c>
    </row>
    <row r="146" spans="1:51" x14ac:dyDescent="0.25">
      <c r="A146">
        <f>'Ballot Data'!A147</f>
        <v>46</v>
      </c>
      <c r="B146">
        <v>1</v>
      </c>
      <c r="C146" t="str">
        <f>INDEX('Ballot Data'!$1:$1048576, MATCH($A146, 'Ballot Data'!$A:$A, 0), MATCH(B146, 'Ballot Data'!$A$3:$T$3, 0))</f>
        <v>Michael Sanchez</v>
      </c>
      <c r="D146" t="str">
        <f>IF(C146='Round 1'!$A$10, "Elected", IF(C146='Round 1'!$A$7, "Excluded", IF('Round 1'!$A$4="Complete", "Complete", "Viable")))</f>
        <v>Viable</v>
      </c>
      <c r="E146" s="21" t="str">
        <f>IF('Round 1'!$A$4="Complete", "Complete", IF(D146="N/A", "N/A", IF(D146="Viable", "No Transfer", IF(D146="Excluded", INDEX('Round 1'!$A$12:$M$617, MATCH($A146, 'Round 1'!$A$12:$A$617, 0), 3)))))</f>
        <v>No Transfer</v>
      </c>
      <c r="F146" s="10" t="str">
        <f>IF('Round 1'!$A$4="Complete", "Complete", IF(E146="N/A", "N/A", IF(E146="No Transfer", E146, IF(INDEX('Ballot Data'!$1:$1048576, MATCH($A146, 'Ballot Data'!$A:$A, 0), MATCH(E146, 'Ballot Data'!$A$3:$U$3, 0))="", "Exhausted", INDEX('Ballot Data'!$1:$1048576, MATCH($A146, 'Ballot Data'!$A:$A, 0), MATCH(E146, 'Ballot Data'!$A$3:$U$3, 0))))))</f>
        <v>No Transfer</v>
      </c>
      <c r="G146" s="15">
        <f t="shared" si="22"/>
        <v>1</v>
      </c>
      <c r="H146" t="str">
        <f>IF(G146="Complete", G146, IF(G146="N/A", "N/A", INDEX('Ballot Data'!$1:$1048576, MATCH($A146, 'Ballot Data'!$A:$A, 0), MATCH(G146, 'Ballot Data'!$A$3:$T$3, 0))))</f>
        <v>Michael Sanchez</v>
      </c>
      <c r="I146" t="str">
        <f>IF(G146="N/A", "N/A", IF(H146='Round 2'!$A$10, "Elected", IF(H146='Round 2'!$A$7, "Excluded", IF('Round 2'!$A$4="Complete", "Complete", "Viable"))))</f>
        <v>Excluded</v>
      </c>
      <c r="J146" s="21">
        <f>IF('Round 2'!$A$4="Complete", "Complete", IF(I146="N/A", "N/A", IF(I146="Viable", "No Transfer", IF(I146="Excluded", INDEX('Round 2'!$A$12:$M$617, MATCH($A146, 'Round 2'!$A$12:$A$617, 0), 3)))))</f>
        <v>2</v>
      </c>
      <c r="K146" s="10" t="str">
        <f>IF('Round 2'!$A$4="Complete", "Complete", IF(J146="N/A", "N/A", IF(J146="No Transfer", J146, IF(INDEX('Ballot Data'!$1:$1048576, MATCH($A146, 'Ballot Data'!$A:$A, 0), MATCH(J146, 'Ballot Data'!$A$3:$U$3, 0))="", "Exhausted", INDEX('Ballot Data'!$1:$1048576, MATCH($A146, 'Ballot Data'!$A:$A, 0), MATCH(J146, 'Ballot Data'!$A$3:$U$3, 0))))))</f>
        <v>Will Danon</v>
      </c>
      <c r="L146" s="15">
        <f t="shared" si="23"/>
        <v>2</v>
      </c>
      <c r="M146" t="str">
        <f>IF(L146="Complete", L146, IF(L146="N/A", "N/A", INDEX('Ballot Data'!$1:$1048576, MATCH($A146, 'Ballot Data'!$A:$A, 0), MATCH(L146, 'Ballot Data'!$A$3:$T$3, 0))))</f>
        <v>Will Danon</v>
      </c>
      <c r="N146" t="str">
        <f>IF(L146="N/A", "N/A", IF(M146='Round 3'!$A$10, "Elected", IF(M146='Round 3'!$A$7, "Excluded", IF('Round 3'!$A$4="Complete", "Complete", "Viable"))))</f>
        <v>Complete</v>
      </c>
      <c r="O146" s="21" t="str">
        <f>IF('Round 3'!$A$4="Complete", "Complete", IF(N146="N/A", "N/A", IF(N146="Viable", "No Transfer", IF(N146="Excluded", INDEX('Round 3'!$A$12:$M$617, MATCH($A146, 'Round 3'!$A$12:$A$617, 0), 3)))))</f>
        <v>Complete</v>
      </c>
      <c r="P146" s="10" t="str">
        <f>IF('Round 3'!$A$4="Complete", "Complete", IF(O146="N/A", "N/A", IF(O146="No Transfer", O146, IF(INDEX('Ballot Data'!$1:$1048576, MATCH($A146, 'Ballot Data'!$A:$A, 0), MATCH(O146, 'Ballot Data'!$A$3:$U$3, 0))="", "Exhausted", INDEX('Ballot Data'!$1:$1048576, MATCH($A146, 'Ballot Data'!$A:$A, 0), MATCH(O146, 'Ballot Data'!$A$3:$U$3, 0))))))</f>
        <v>Complete</v>
      </c>
      <c r="Q146" s="15" t="str">
        <f t="shared" si="24"/>
        <v>Complete</v>
      </c>
      <c r="R146" t="str">
        <f>IF(Q146="Complete", Q146, IF(Q146="N/A", "N/A", INDEX('Ballot Data'!$1:$1048576, MATCH($A146, 'Ballot Data'!$A:$A, 0), MATCH(Q146, 'Ballot Data'!$A$3:$T$3, 0))))</f>
        <v>Complete</v>
      </c>
      <c r="S146" t="str">
        <f>IF(Q146="N/A", "N/A", IF(R146='Round 4'!$A$10, "Elected", IF(R146='Round 4'!$A$7, "Excluded", IF('Round 4'!$A$4="Complete", "Complete", "Viable"))))</f>
        <v>Complete</v>
      </c>
      <c r="T146" s="21" t="str">
        <f>IF('Round 4'!$A$4="Complete", "Complete", IF(S146="N/A", "N/A", IF(S146="Viable", "No Transfer", IF(S146="Excluded", INDEX('Round 4'!$A$12:$M$617, MATCH($A146, 'Round 4'!$A$12:$A$617, 0), 3)))))</f>
        <v>Complete</v>
      </c>
      <c r="U146" s="10" t="str">
        <f>IF('Round 4'!$A$4="Complete", "Complete", IF(T146="N/A", "N/A", IF(T146="No Transfer", T146, IF(INDEX('Ballot Data'!$1:$1048576, MATCH($A146, 'Ballot Data'!$A:$A, 0), MATCH(T146, 'Ballot Data'!$A$3:$U$3, 0))="", "Exhausted", INDEX('Ballot Data'!$1:$1048576, MATCH($A146, 'Ballot Data'!$A:$A, 0), MATCH(T146, 'Ballot Data'!$A$3:$U$3, 0))))))</f>
        <v>Complete</v>
      </c>
      <c r="V146" s="15" t="str">
        <f t="shared" si="25"/>
        <v>Complete</v>
      </c>
      <c r="W146" t="str">
        <f>IF(V146="Complete", V146, IF(V146="N/A", "N/A", INDEX('Ballot Data'!$1:$1048576, MATCH($A146, 'Ballot Data'!$A:$A, 0), MATCH(V146, 'Ballot Data'!$A$3:$T$3, 0))))</f>
        <v>Complete</v>
      </c>
      <c r="X146" t="str">
        <f>IF(V146="N/A", "N/A", IF(W146='Round 5'!$A$10, "Elected", IF(W146='Round 5'!$A$7, "Excluded", IF('Round 5'!$A$4="Complete", "Complete", "Viable"))))</f>
        <v>Complete</v>
      </c>
      <c r="Y146" s="21" t="str">
        <f>IF('Round 5'!$A$4="Complete", "Complete", IF(X146="N/A", "N/A", IF(X146="Viable", "No Transfer", IF(X146="Excluded", INDEX('Round 5'!$A$12:$M$617, MATCH($A146, 'Round 5'!$A$12:$A$617, 0), 3)))))</f>
        <v>Complete</v>
      </c>
      <c r="Z146" s="10" t="str">
        <f>IF('Round 5'!$A$4="Complete", "Complete", IF(Y146="N/A", "N/A", IF(Y146="No Transfer", Y146, IF(INDEX('Ballot Data'!$1:$1048576, MATCH($A146, 'Ballot Data'!$A:$A, 0), MATCH(Y146, 'Ballot Data'!$A$3:$U$3, 0))="", "Exhausted", INDEX('Ballot Data'!$1:$1048576, MATCH($A146, 'Ballot Data'!$A:$A, 0), MATCH(Y146, 'Ballot Data'!$A$3:$U$3, 0))))))</f>
        <v>Complete</v>
      </c>
      <c r="AA146" s="15" t="str">
        <f t="shared" si="26"/>
        <v>Complete</v>
      </c>
      <c r="AB146" t="str">
        <f>IF(AA146="Complete", AA146, IF(AA146="N/A", "N/A", INDEX('Ballot Data'!$1:$1048576, MATCH($A146, 'Ballot Data'!$A:$A, 0), MATCH(AA146, 'Ballot Data'!$A$3:$T$3, 0))))</f>
        <v>Complete</v>
      </c>
      <c r="AC146" t="str">
        <f>IF(AA146="N/A", "N/A", IF(AB146='Round 6'!$A$10, "Elected", IF(AB146='Round 6'!$A$7, "Excluded", IF('Round 6'!$A$4="Complete", "Complete", "Viable"))))</f>
        <v>Complete</v>
      </c>
      <c r="AD146" s="21" t="str">
        <f>IF('Round 6'!$A$4="Complete", "Complete", IF(AC146="N/A", "N/A", IF(AC146="Viable", "No Transfer", IF(AC146="Excluded", INDEX('Round 6'!$A$12:$M$617, MATCH($A146, 'Round 6'!$A$12:$A$617, 0), 3)))))</f>
        <v>Complete</v>
      </c>
      <c r="AE146" s="10" t="str">
        <f>IF('Round 6'!$A$4="Complete", "Complete", IF(AD146="N/A", "N/A", IF(AD146="No Transfer", AD146, IF(INDEX('Ballot Data'!$1:$1048576, MATCH($A146, 'Ballot Data'!$A:$A, 0), MATCH(AD146, 'Ballot Data'!$A$3:$U$3, 0))="", "Exhausted", INDEX('Ballot Data'!$1:$1048576, MATCH($A146, 'Ballot Data'!$A:$A, 0), MATCH(AD146, 'Ballot Data'!$A$3:$U$3, 0))))))</f>
        <v>Complete</v>
      </c>
      <c r="AF146" s="15" t="str">
        <f t="shared" si="27"/>
        <v>Complete</v>
      </c>
      <c r="AG146" t="str">
        <f>IF(AF146="Complete", AF146, IF(AF146="N/A", "N/A", INDEX('Ballot Data'!$1:$1048576, MATCH($A146, 'Ballot Data'!$A:$A, 0), MATCH(AF146, 'Ballot Data'!$A$3:$T$3, 0))))</f>
        <v>Complete</v>
      </c>
      <c r="AH146" t="str">
        <f>IF(AF146="N/A", "N/A", IF(AG146='Round 7'!$A$10, "Elected", IF(AG146='Round 7'!$A$7, "Excluded", IF('Round 7'!$A$4="Complete", "Complete", "Viable"))))</f>
        <v>Complete</v>
      </c>
      <c r="AI146" s="21" t="str">
        <f>IF('Round 7'!$A$4="Complete", "Complete", IF(AH146="N/A", "N/A", IF(AH146="Viable", "No Transfer", IF(AH146="Excluded", INDEX('Round 7'!$A$12:$M$617, MATCH($A146, 'Round 7'!$A$12:$A$617, 0), 3)))))</f>
        <v>Complete</v>
      </c>
      <c r="AJ146" s="10" t="str">
        <f>IF('Round 7'!$A$4="Complete", "Complete", IF(AI146="N/A", "N/A", IF(AI146="No Transfer", AI146, IF(INDEX('Ballot Data'!$1:$1048576, MATCH($A146, 'Ballot Data'!$A:$A, 0), MATCH(AI146, 'Ballot Data'!$A$3:$U$3, 0))="", "Exhausted", INDEX('Ballot Data'!$1:$1048576, MATCH($A146, 'Ballot Data'!$A:$A, 0), MATCH(AI146, 'Ballot Data'!$A$3:$U$3, 0))))))</f>
        <v>Complete</v>
      </c>
      <c r="AK146" s="15" t="str">
        <f t="shared" si="28"/>
        <v>Complete</v>
      </c>
      <c r="AL146" t="str">
        <f>IF(AK146="Complete", AK146, IF(AK146="N/A", "N/A", INDEX('Ballot Data'!$1:$1048576, MATCH($A146, 'Ballot Data'!$A:$A, 0), MATCH(AK146, 'Ballot Data'!$A$3:$T$3, 0))))</f>
        <v>Complete</v>
      </c>
      <c r="AM146" t="str">
        <f>IF(AK146="N/A", "N/A", IF(AL146='Round 8'!$A$10, "Elected", IF(AL146='Round 8'!$A$7, "Excluded", IF('Round 8'!$A$4="Complete", "Complete", "Viable"))))</f>
        <v>Complete</v>
      </c>
      <c r="AN146" s="21" t="str">
        <f>IF('Round 8'!$A$4="Complete", "Complete", IF(AM146="N/A", "N/A", IF(AM146="Viable", "No Transfer", IF(AM146="Excluded", INDEX('Round 8'!$A$12:$M$617, MATCH($A146, 'Round 8'!$A$12:$A$617, 0), 3)))))</f>
        <v>Complete</v>
      </c>
      <c r="AO146" s="10" t="str">
        <f>IF('Round 8'!$A$4="Complete", "Complete", IF(AN146="N/A", "N/A", IF(AN146="No Transfer", AN146, IF(INDEX('Ballot Data'!$1:$1048576, MATCH($A146, 'Ballot Data'!$A:$A, 0), MATCH(AN146, 'Ballot Data'!$A$3:$U$3, 0))="", "Exhausted", INDEX('Ballot Data'!$1:$1048576, MATCH($A146, 'Ballot Data'!$A:$A, 0), MATCH(AN146, 'Ballot Data'!$A$3:$U$3, 0))))))</f>
        <v>Complete</v>
      </c>
      <c r="AP146" s="15" t="str">
        <f t="shared" si="29"/>
        <v>Complete</v>
      </c>
      <c r="AQ146" t="str">
        <f>IF(AP146="Complete", AP146, IF(AP146="N/A", "N/A", INDEX('Ballot Data'!$1:$1048576, MATCH($A146, 'Ballot Data'!$A:$A, 0), MATCH(AP146, 'Ballot Data'!$A$3:$T$3, 0))))</f>
        <v>Complete</v>
      </c>
      <c r="AR146" t="str">
        <f>IF(AP146="N/A", "N/A", IF(AQ146='Round 9'!$A$10, "Elected", IF(AQ146='Round 9'!$A$7, "Excluded", IF('Round 9'!$A$4="Complete", "Complete", "Viable"))))</f>
        <v>Complete</v>
      </c>
      <c r="AS146" s="21" t="str">
        <f>IF('Round 9'!$A$4="Complete", "Complete", IF(AR146="N/A", "N/A", IF(AR146="Viable", "No Transfer", IF(AR146="Excluded", INDEX('Round 9'!$A$12:$M$617, MATCH($A146, 'Round 9'!$A$12:$A$617, 0), 3)))))</f>
        <v>Complete</v>
      </c>
      <c r="AT146" s="10" t="str">
        <f>IF('Round 9'!$A$4="Complete", "Complete", IF(AS146="N/A", "N/A", IF(AS146="No Transfer", AS146, IF(INDEX('Ballot Data'!$1:$1048576, MATCH($A146, 'Ballot Data'!$A:$A, 0), MATCH(AS146, 'Ballot Data'!$A$3:$U$3, 0))="", "Exhausted", INDEX('Ballot Data'!$1:$1048576, MATCH($A146, 'Ballot Data'!$A:$A, 0), MATCH(AS146, 'Ballot Data'!$A$3:$U$3, 0))))))</f>
        <v>Complete</v>
      </c>
      <c r="AU146" s="15" t="str">
        <f t="shared" si="30"/>
        <v>Complete</v>
      </c>
      <c r="AV146" t="str">
        <f>IF(AU146="Complete", AU146, IF(AU146="N/A", "N/A", INDEX('Ballot Data'!$1:$1048576, MATCH($A146, 'Ballot Data'!$A:$A, 0), MATCH(AU146, 'Ballot Data'!$A$3:$T$3, 0))))</f>
        <v>Complete</v>
      </c>
      <c r="AW146" t="str">
        <f>IF(AU146="N/A", "N/A", IF(AV146='Round 10'!$A$10, "Elected", IF(AV146='Round 10'!$A$7, "Excluded", IF('Round 10'!$A$4="Complete", "Complete", "Viable"))))</f>
        <v>Complete</v>
      </c>
      <c r="AX146" s="21" t="str">
        <f>IF('Round 10'!$A$4="Complete", "Complete", IF(AW146="N/A", "N/A", IF(AW146="Viable", "No Transfer", IF(AW146="Excluded", INDEX('Round 10'!$A$12:$M$617, MATCH($A146, 'Round 10'!$A$12:$A$617, 0), 3)))))</f>
        <v>Complete</v>
      </c>
      <c r="AY146" s="10" t="str">
        <f>IF('Round 10'!$A$4="Complete", "Complete", IF(AX146="N/A", "N/A", IF(AX146="No Transfer", AX146, IF(INDEX('Ballot Data'!$1:$1048576, MATCH($A146, 'Ballot Data'!$A:$A, 0), MATCH(AX146, 'Ballot Data'!$A$3:$U$3, 0))="", "Exhausted", INDEX('Ballot Data'!$1:$1048576, MATCH($A146, 'Ballot Data'!$A:$A, 0), MATCH(AX146, 'Ballot Data'!$A$3:$U$3, 0))))))</f>
        <v>Complete</v>
      </c>
    </row>
    <row r="147" spans="1:51" x14ac:dyDescent="0.25">
      <c r="A147">
        <f>'Ballot Data'!A148</f>
        <v>150</v>
      </c>
      <c r="B147">
        <v>1</v>
      </c>
      <c r="C147" t="str">
        <f>INDEX('Ballot Data'!$1:$1048576, MATCH($A147, 'Ballot Data'!$A:$A, 0), MATCH(B147, 'Ballot Data'!$A$3:$T$3, 0))</f>
        <v>Franklin Civantos</v>
      </c>
      <c r="D147" t="str">
        <f>IF(C147='Round 1'!$A$10, "Elected", IF(C147='Round 1'!$A$7, "Excluded", IF('Round 1'!$A$4="Complete", "Complete", "Viable")))</f>
        <v>Viable</v>
      </c>
      <c r="E147" s="21" t="str">
        <f>IF('Round 1'!$A$4="Complete", "Complete", IF(D147="N/A", "N/A", IF(D147="Viable", "No Transfer", IF(D147="Excluded", INDEX('Round 1'!$A$12:$M$617, MATCH($A147, 'Round 1'!$A$12:$A$617, 0), 3)))))</f>
        <v>No Transfer</v>
      </c>
      <c r="F147" s="10" t="str">
        <f>IF('Round 1'!$A$4="Complete", "Complete", IF(E147="N/A", "N/A", IF(E147="No Transfer", E147, IF(INDEX('Ballot Data'!$1:$1048576, MATCH($A147, 'Ballot Data'!$A:$A, 0), MATCH(E147, 'Ballot Data'!$A$3:$U$3, 0))="", "Exhausted", INDEX('Ballot Data'!$1:$1048576, MATCH($A147, 'Ballot Data'!$A:$A, 0), MATCH(E147, 'Ballot Data'!$A$3:$U$3, 0))))))</f>
        <v>No Transfer</v>
      </c>
      <c r="G147" s="15">
        <f t="shared" si="22"/>
        <v>1</v>
      </c>
      <c r="H147" t="str">
        <f>IF(G147="Complete", G147, IF(G147="N/A", "N/A", INDEX('Ballot Data'!$1:$1048576, MATCH($A147, 'Ballot Data'!$A:$A, 0), MATCH(G147, 'Ballot Data'!$A$3:$T$3, 0))))</f>
        <v>Franklin Civantos</v>
      </c>
      <c r="I147" t="str">
        <f>IF(G147="N/A", "N/A", IF(H147='Round 2'!$A$10, "Elected", IF(H147='Round 2'!$A$7, "Excluded", IF('Round 2'!$A$4="Complete", "Complete", "Viable"))))</f>
        <v>Viable</v>
      </c>
      <c r="J147" s="21" t="str">
        <f>IF('Round 2'!$A$4="Complete", "Complete", IF(I147="N/A", "N/A", IF(I147="Viable", "No Transfer", IF(I147="Excluded", INDEX('Round 2'!$A$12:$M$617, MATCH($A147, 'Round 2'!$A$12:$A$617, 0), 3)))))</f>
        <v>No Transfer</v>
      </c>
      <c r="K147" s="10" t="str">
        <f>IF('Round 2'!$A$4="Complete", "Complete", IF(J147="N/A", "N/A", IF(J147="No Transfer", J147, IF(INDEX('Ballot Data'!$1:$1048576, MATCH($A147, 'Ballot Data'!$A:$A, 0), MATCH(J147, 'Ballot Data'!$A$3:$U$3, 0))="", "Exhausted", INDEX('Ballot Data'!$1:$1048576, MATCH($A147, 'Ballot Data'!$A:$A, 0), MATCH(J147, 'Ballot Data'!$A$3:$U$3, 0))))))</f>
        <v>No Transfer</v>
      </c>
      <c r="L147" s="15">
        <f t="shared" si="23"/>
        <v>1</v>
      </c>
      <c r="M147" t="str">
        <f>IF(L147="Complete", L147, IF(L147="N/A", "N/A", INDEX('Ballot Data'!$1:$1048576, MATCH($A147, 'Ballot Data'!$A:$A, 0), MATCH(L147, 'Ballot Data'!$A$3:$T$3, 0))))</f>
        <v>Franklin Civantos</v>
      </c>
      <c r="N147" t="str">
        <f>IF(L147="N/A", "N/A", IF(M147='Round 3'!$A$10, "Elected", IF(M147='Round 3'!$A$7, "Excluded", IF('Round 3'!$A$4="Complete", "Complete", "Viable"))))</f>
        <v>Elected</v>
      </c>
      <c r="O147" s="21" t="str">
        <f>IF('Round 3'!$A$4="Complete", "Complete", IF(N147="N/A", "N/A", IF(N147="Viable", "No Transfer", IF(N147="Excluded", INDEX('Round 3'!$A$12:$M$617, MATCH($A147, 'Round 3'!$A$12:$A$617, 0), 3)))))</f>
        <v>Complete</v>
      </c>
      <c r="P147" s="10" t="str">
        <f>IF('Round 3'!$A$4="Complete", "Complete", IF(O147="N/A", "N/A", IF(O147="No Transfer", O147, IF(INDEX('Ballot Data'!$1:$1048576, MATCH($A147, 'Ballot Data'!$A:$A, 0), MATCH(O147, 'Ballot Data'!$A$3:$U$3, 0))="", "Exhausted", INDEX('Ballot Data'!$1:$1048576, MATCH($A147, 'Ballot Data'!$A:$A, 0), MATCH(O147, 'Ballot Data'!$A$3:$U$3, 0))))))</f>
        <v>Complete</v>
      </c>
      <c r="Q147" s="15" t="str">
        <f t="shared" si="24"/>
        <v>Complete</v>
      </c>
      <c r="R147" t="str">
        <f>IF(Q147="Complete", Q147, IF(Q147="N/A", "N/A", INDEX('Ballot Data'!$1:$1048576, MATCH($A147, 'Ballot Data'!$A:$A, 0), MATCH(Q147, 'Ballot Data'!$A$3:$T$3, 0))))</f>
        <v>Complete</v>
      </c>
      <c r="S147" t="str">
        <f>IF(Q147="N/A", "N/A", IF(R147='Round 4'!$A$10, "Elected", IF(R147='Round 4'!$A$7, "Excluded", IF('Round 4'!$A$4="Complete", "Complete", "Viable"))))</f>
        <v>Complete</v>
      </c>
      <c r="T147" s="21" t="str">
        <f>IF('Round 4'!$A$4="Complete", "Complete", IF(S147="N/A", "N/A", IF(S147="Viable", "No Transfer", IF(S147="Excluded", INDEX('Round 4'!$A$12:$M$617, MATCH($A147, 'Round 4'!$A$12:$A$617, 0), 3)))))</f>
        <v>Complete</v>
      </c>
      <c r="U147" s="10" t="str">
        <f>IF('Round 4'!$A$4="Complete", "Complete", IF(T147="N/A", "N/A", IF(T147="No Transfer", T147, IF(INDEX('Ballot Data'!$1:$1048576, MATCH($A147, 'Ballot Data'!$A:$A, 0), MATCH(T147, 'Ballot Data'!$A$3:$U$3, 0))="", "Exhausted", INDEX('Ballot Data'!$1:$1048576, MATCH($A147, 'Ballot Data'!$A:$A, 0), MATCH(T147, 'Ballot Data'!$A$3:$U$3, 0))))))</f>
        <v>Complete</v>
      </c>
      <c r="V147" s="15" t="str">
        <f t="shared" si="25"/>
        <v>Complete</v>
      </c>
      <c r="W147" t="str">
        <f>IF(V147="Complete", V147, IF(V147="N/A", "N/A", INDEX('Ballot Data'!$1:$1048576, MATCH($A147, 'Ballot Data'!$A:$A, 0), MATCH(V147, 'Ballot Data'!$A$3:$T$3, 0))))</f>
        <v>Complete</v>
      </c>
      <c r="X147" t="str">
        <f>IF(V147="N/A", "N/A", IF(W147='Round 5'!$A$10, "Elected", IF(W147='Round 5'!$A$7, "Excluded", IF('Round 5'!$A$4="Complete", "Complete", "Viable"))))</f>
        <v>Complete</v>
      </c>
      <c r="Y147" s="21" t="str">
        <f>IF('Round 5'!$A$4="Complete", "Complete", IF(X147="N/A", "N/A", IF(X147="Viable", "No Transfer", IF(X147="Excluded", INDEX('Round 5'!$A$12:$M$617, MATCH($A147, 'Round 5'!$A$12:$A$617, 0), 3)))))</f>
        <v>Complete</v>
      </c>
      <c r="Z147" s="10" t="str">
        <f>IF('Round 5'!$A$4="Complete", "Complete", IF(Y147="N/A", "N/A", IF(Y147="No Transfer", Y147, IF(INDEX('Ballot Data'!$1:$1048576, MATCH($A147, 'Ballot Data'!$A:$A, 0), MATCH(Y147, 'Ballot Data'!$A$3:$U$3, 0))="", "Exhausted", INDEX('Ballot Data'!$1:$1048576, MATCH($A147, 'Ballot Data'!$A:$A, 0), MATCH(Y147, 'Ballot Data'!$A$3:$U$3, 0))))))</f>
        <v>Complete</v>
      </c>
      <c r="AA147" s="15" t="str">
        <f t="shared" si="26"/>
        <v>Complete</v>
      </c>
      <c r="AB147" t="str">
        <f>IF(AA147="Complete", AA147, IF(AA147="N/A", "N/A", INDEX('Ballot Data'!$1:$1048576, MATCH($A147, 'Ballot Data'!$A:$A, 0), MATCH(AA147, 'Ballot Data'!$A$3:$T$3, 0))))</f>
        <v>Complete</v>
      </c>
      <c r="AC147" t="str">
        <f>IF(AA147="N/A", "N/A", IF(AB147='Round 6'!$A$10, "Elected", IF(AB147='Round 6'!$A$7, "Excluded", IF('Round 6'!$A$4="Complete", "Complete", "Viable"))))</f>
        <v>Complete</v>
      </c>
      <c r="AD147" s="21" t="str">
        <f>IF('Round 6'!$A$4="Complete", "Complete", IF(AC147="N/A", "N/A", IF(AC147="Viable", "No Transfer", IF(AC147="Excluded", INDEX('Round 6'!$A$12:$M$617, MATCH($A147, 'Round 6'!$A$12:$A$617, 0), 3)))))</f>
        <v>Complete</v>
      </c>
      <c r="AE147" s="10" t="str">
        <f>IF('Round 6'!$A$4="Complete", "Complete", IF(AD147="N/A", "N/A", IF(AD147="No Transfer", AD147, IF(INDEX('Ballot Data'!$1:$1048576, MATCH($A147, 'Ballot Data'!$A:$A, 0), MATCH(AD147, 'Ballot Data'!$A$3:$U$3, 0))="", "Exhausted", INDEX('Ballot Data'!$1:$1048576, MATCH($A147, 'Ballot Data'!$A:$A, 0), MATCH(AD147, 'Ballot Data'!$A$3:$U$3, 0))))))</f>
        <v>Complete</v>
      </c>
      <c r="AF147" s="15" t="str">
        <f t="shared" si="27"/>
        <v>Complete</v>
      </c>
      <c r="AG147" t="str">
        <f>IF(AF147="Complete", AF147, IF(AF147="N/A", "N/A", INDEX('Ballot Data'!$1:$1048576, MATCH($A147, 'Ballot Data'!$A:$A, 0), MATCH(AF147, 'Ballot Data'!$A$3:$T$3, 0))))</f>
        <v>Complete</v>
      </c>
      <c r="AH147" t="str">
        <f>IF(AF147="N/A", "N/A", IF(AG147='Round 7'!$A$10, "Elected", IF(AG147='Round 7'!$A$7, "Excluded", IF('Round 7'!$A$4="Complete", "Complete", "Viable"))))</f>
        <v>Complete</v>
      </c>
      <c r="AI147" s="21" t="str">
        <f>IF('Round 7'!$A$4="Complete", "Complete", IF(AH147="N/A", "N/A", IF(AH147="Viable", "No Transfer", IF(AH147="Excluded", INDEX('Round 7'!$A$12:$M$617, MATCH($A147, 'Round 7'!$A$12:$A$617, 0), 3)))))</f>
        <v>Complete</v>
      </c>
      <c r="AJ147" s="10" t="str">
        <f>IF('Round 7'!$A$4="Complete", "Complete", IF(AI147="N/A", "N/A", IF(AI147="No Transfer", AI147, IF(INDEX('Ballot Data'!$1:$1048576, MATCH($A147, 'Ballot Data'!$A:$A, 0), MATCH(AI147, 'Ballot Data'!$A$3:$U$3, 0))="", "Exhausted", INDEX('Ballot Data'!$1:$1048576, MATCH($A147, 'Ballot Data'!$A:$A, 0), MATCH(AI147, 'Ballot Data'!$A$3:$U$3, 0))))))</f>
        <v>Complete</v>
      </c>
      <c r="AK147" s="15" t="str">
        <f t="shared" si="28"/>
        <v>Complete</v>
      </c>
      <c r="AL147" t="str">
        <f>IF(AK147="Complete", AK147, IF(AK147="N/A", "N/A", INDEX('Ballot Data'!$1:$1048576, MATCH($A147, 'Ballot Data'!$A:$A, 0), MATCH(AK147, 'Ballot Data'!$A$3:$T$3, 0))))</f>
        <v>Complete</v>
      </c>
      <c r="AM147" t="str">
        <f>IF(AK147="N/A", "N/A", IF(AL147='Round 8'!$A$10, "Elected", IF(AL147='Round 8'!$A$7, "Excluded", IF('Round 8'!$A$4="Complete", "Complete", "Viable"))))</f>
        <v>Complete</v>
      </c>
      <c r="AN147" s="21" t="str">
        <f>IF('Round 8'!$A$4="Complete", "Complete", IF(AM147="N/A", "N/A", IF(AM147="Viable", "No Transfer", IF(AM147="Excluded", INDEX('Round 8'!$A$12:$M$617, MATCH($A147, 'Round 8'!$A$12:$A$617, 0), 3)))))</f>
        <v>Complete</v>
      </c>
      <c r="AO147" s="10" t="str">
        <f>IF('Round 8'!$A$4="Complete", "Complete", IF(AN147="N/A", "N/A", IF(AN147="No Transfer", AN147, IF(INDEX('Ballot Data'!$1:$1048576, MATCH($A147, 'Ballot Data'!$A:$A, 0), MATCH(AN147, 'Ballot Data'!$A$3:$U$3, 0))="", "Exhausted", INDEX('Ballot Data'!$1:$1048576, MATCH($A147, 'Ballot Data'!$A:$A, 0), MATCH(AN147, 'Ballot Data'!$A$3:$U$3, 0))))))</f>
        <v>Complete</v>
      </c>
      <c r="AP147" s="15" t="str">
        <f t="shared" si="29"/>
        <v>Complete</v>
      </c>
      <c r="AQ147" t="str">
        <f>IF(AP147="Complete", AP147, IF(AP147="N/A", "N/A", INDEX('Ballot Data'!$1:$1048576, MATCH($A147, 'Ballot Data'!$A:$A, 0), MATCH(AP147, 'Ballot Data'!$A$3:$T$3, 0))))</f>
        <v>Complete</v>
      </c>
      <c r="AR147" t="str">
        <f>IF(AP147="N/A", "N/A", IF(AQ147='Round 9'!$A$10, "Elected", IF(AQ147='Round 9'!$A$7, "Excluded", IF('Round 9'!$A$4="Complete", "Complete", "Viable"))))</f>
        <v>Complete</v>
      </c>
      <c r="AS147" s="21" t="str">
        <f>IF('Round 9'!$A$4="Complete", "Complete", IF(AR147="N/A", "N/A", IF(AR147="Viable", "No Transfer", IF(AR147="Excluded", INDEX('Round 9'!$A$12:$M$617, MATCH($A147, 'Round 9'!$A$12:$A$617, 0), 3)))))</f>
        <v>Complete</v>
      </c>
      <c r="AT147" s="10" t="str">
        <f>IF('Round 9'!$A$4="Complete", "Complete", IF(AS147="N/A", "N/A", IF(AS147="No Transfer", AS147, IF(INDEX('Ballot Data'!$1:$1048576, MATCH($A147, 'Ballot Data'!$A:$A, 0), MATCH(AS147, 'Ballot Data'!$A$3:$U$3, 0))="", "Exhausted", INDEX('Ballot Data'!$1:$1048576, MATCH($A147, 'Ballot Data'!$A:$A, 0), MATCH(AS147, 'Ballot Data'!$A$3:$U$3, 0))))))</f>
        <v>Complete</v>
      </c>
      <c r="AU147" s="15" t="str">
        <f t="shared" si="30"/>
        <v>Complete</v>
      </c>
      <c r="AV147" t="str">
        <f>IF(AU147="Complete", AU147, IF(AU147="N/A", "N/A", INDEX('Ballot Data'!$1:$1048576, MATCH($A147, 'Ballot Data'!$A:$A, 0), MATCH(AU147, 'Ballot Data'!$A$3:$T$3, 0))))</f>
        <v>Complete</v>
      </c>
      <c r="AW147" t="str">
        <f>IF(AU147="N/A", "N/A", IF(AV147='Round 10'!$A$10, "Elected", IF(AV147='Round 10'!$A$7, "Excluded", IF('Round 10'!$A$4="Complete", "Complete", "Viable"))))</f>
        <v>Complete</v>
      </c>
      <c r="AX147" s="21" t="str">
        <f>IF('Round 10'!$A$4="Complete", "Complete", IF(AW147="N/A", "N/A", IF(AW147="Viable", "No Transfer", IF(AW147="Excluded", INDEX('Round 10'!$A$12:$M$617, MATCH($A147, 'Round 10'!$A$12:$A$617, 0), 3)))))</f>
        <v>Complete</v>
      </c>
      <c r="AY147" s="10" t="str">
        <f>IF('Round 10'!$A$4="Complete", "Complete", IF(AX147="N/A", "N/A", IF(AX147="No Transfer", AX147, IF(INDEX('Ballot Data'!$1:$1048576, MATCH($A147, 'Ballot Data'!$A:$A, 0), MATCH(AX147, 'Ballot Data'!$A$3:$U$3, 0))="", "Exhausted", INDEX('Ballot Data'!$1:$1048576, MATCH($A147, 'Ballot Data'!$A:$A, 0), MATCH(AX147, 'Ballot Data'!$A$3:$U$3, 0))))))</f>
        <v>Complete</v>
      </c>
    </row>
    <row r="148" spans="1:51" x14ac:dyDescent="0.25">
      <c r="A148">
        <f>'Ballot Data'!A149</f>
        <v>359</v>
      </c>
      <c r="B148">
        <v>1</v>
      </c>
      <c r="C148" t="str">
        <f>INDEX('Ballot Data'!$1:$1048576, MATCH($A148, 'Ballot Data'!$A:$A, 0), MATCH(B148, 'Ballot Data'!$A$3:$T$3, 0))</f>
        <v>Franklin Civantos</v>
      </c>
      <c r="D148" t="str">
        <f>IF(C148='Round 1'!$A$10, "Elected", IF(C148='Round 1'!$A$7, "Excluded", IF('Round 1'!$A$4="Complete", "Complete", "Viable")))</f>
        <v>Viable</v>
      </c>
      <c r="E148" s="21" t="str">
        <f>IF('Round 1'!$A$4="Complete", "Complete", IF(D148="N/A", "N/A", IF(D148="Viable", "No Transfer", IF(D148="Excluded", INDEX('Round 1'!$A$12:$M$617, MATCH($A148, 'Round 1'!$A$12:$A$617, 0), 3)))))</f>
        <v>No Transfer</v>
      </c>
      <c r="F148" s="10" t="str">
        <f>IF('Round 1'!$A$4="Complete", "Complete", IF(E148="N/A", "N/A", IF(E148="No Transfer", E148, IF(INDEX('Ballot Data'!$1:$1048576, MATCH($A148, 'Ballot Data'!$A:$A, 0), MATCH(E148, 'Ballot Data'!$A$3:$U$3, 0))="", "Exhausted", INDEX('Ballot Data'!$1:$1048576, MATCH($A148, 'Ballot Data'!$A:$A, 0), MATCH(E148, 'Ballot Data'!$A$3:$U$3, 0))))))</f>
        <v>No Transfer</v>
      </c>
      <c r="G148" s="15">
        <f t="shared" si="22"/>
        <v>1</v>
      </c>
      <c r="H148" t="str">
        <f>IF(G148="Complete", G148, IF(G148="N/A", "N/A", INDEX('Ballot Data'!$1:$1048576, MATCH($A148, 'Ballot Data'!$A:$A, 0), MATCH(G148, 'Ballot Data'!$A$3:$T$3, 0))))</f>
        <v>Franklin Civantos</v>
      </c>
      <c r="I148" t="str">
        <f>IF(G148="N/A", "N/A", IF(H148='Round 2'!$A$10, "Elected", IF(H148='Round 2'!$A$7, "Excluded", IF('Round 2'!$A$4="Complete", "Complete", "Viable"))))</f>
        <v>Viable</v>
      </c>
      <c r="J148" s="21" t="str">
        <f>IF('Round 2'!$A$4="Complete", "Complete", IF(I148="N/A", "N/A", IF(I148="Viable", "No Transfer", IF(I148="Excluded", INDEX('Round 2'!$A$12:$M$617, MATCH($A148, 'Round 2'!$A$12:$A$617, 0), 3)))))</f>
        <v>No Transfer</v>
      </c>
      <c r="K148" s="10" t="str">
        <f>IF('Round 2'!$A$4="Complete", "Complete", IF(J148="N/A", "N/A", IF(J148="No Transfer", J148, IF(INDEX('Ballot Data'!$1:$1048576, MATCH($A148, 'Ballot Data'!$A:$A, 0), MATCH(J148, 'Ballot Data'!$A$3:$U$3, 0))="", "Exhausted", INDEX('Ballot Data'!$1:$1048576, MATCH($A148, 'Ballot Data'!$A:$A, 0), MATCH(J148, 'Ballot Data'!$A$3:$U$3, 0))))))</f>
        <v>No Transfer</v>
      </c>
      <c r="L148" s="15">
        <f t="shared" si="23"/>
        <v>1</v>
      </c>
      <c r="M148" t="str">
        <f>IF(L148="Complete", L148, IF(L148="N/A", "N/A", INDEX('Ballot Data'!$1:$1048576, MATCH($A148, 'Ballot Data'!$A:$A, 0), MATCH(L148, 'Ballot Data'!$A$3:$T$3, 0))))</f>
        <v>Franklin Civantos</v>
      </c>
      <c r="N148" t="str">
        <f>IF(L148="N/A", "N/A", IF(M148='Round 3'!$A$10, "Elected", IF(M148='Round 3'!$A$7, "Excluded", IF('Round 3'!$A$4="Complete", "Complete", "Viable"))))</f>
        <v>Elected</v>
      </c>
      <c r="O148" s="21" t="str">
        <f>IF('Round 3'!$A$4="Complete", "Complete", IF(N148="N/A", "N/A", IF(N148="Viable", "No Transfer", IF(N148="Excluded", INDEX('Round 3'!$A$12:$M$617, MATCH($A148, 'Round 3'!$A$12:$A$617, 0), 3)))))</f>
        <v>Complete</v>
      </c>
      <c r="P148" s="10" t="str">
        <f>IF('Round 3'!$A$4="Complete", "Complete", IF(O148="N/A", "N/A", IF(O148="No Transfer", O148, IF(INDEX('Ballot Data'!$1:$1048576, MATCH($A148, 'Ballot Data'!$A:$A, 0), MATCH(O148, 'Ballot Data'!$A$3:$U$3, 0))="", "Exhausted", INDEX('Ballot Data'!$1:$1048576, MATCH($A148, 'Ballot Data'!$A:$A, 0), MATCH(O148, 'Ballot Data'!$A$3:$U$3, 0))))))</f>
        <v>Complete</v>
      </c>
      <c r="Q148" s="15" t="str">
        <f t="shared" si="24"/>
        <v>Complete</v>
      </c>
      <c r="R148" t="str">
        <f>IF(Q148="Complete", Q148, IF(Q148="N/A", "N/A", INDEX('Ballot Data'!$1:$1048576, MATCH($A148, 'Ballot Data'!$A:$A, 0), MATCH(Q148, 'Ballot Data'!$A$3:$T$3, 0))))</f>
        <v>Complete</v>
      </c>
      <c r="S148" t="str">
        <f>IF(Q148="N/A", "N/A", IF(R148='Round 4'!$A$10, "Elected", IF(R148='Round 4'!$A$7, "Excluded", IF('Round 4'!$A$4="Complete", "Complete", "Viable"))))</f>
        <v>Complete</v>
      </c>
      <c r="T148" s="21" t="str">
        <f>IF('Round 4'!$A$4="Complete", "Complete", IF(S148="N/A", "N/A", IF(S148="Viable", "No Transfer", IF(S148="Excluded", INDEX('Round 4'!$A$12:$M$617, MATCH($A148, 'Round 4'!$A$12:$A$617, 0), 3)))))</f>
        <v>Complete</v>
      </c>
      <c r="U148" s="10" t="str">
        <f>IF('Round 4'!$A$4="Complete", "Complete", IF(T148="N/A", "N/A", IF(T148="No Transfer", T148, IF(INDEX('Ballot Data'!$1:$1048576, MATCH($A148, 'Ballot Data'!$A:$A, 0), MATCH(T148, 'Ballot Data'!$A$3:$U$3, 0))="", "Exhausted", INDEX('Ballot Data'!$1:$1048576, MATCH($A148, 'Ballot Data'!$A:$A, 0), MATCH(T148, 'Ballot Data'!$A$3:$U$3, 0))))))</f>
        <v>Complete</v>
      </c>
      <c r="V148" s="15" t="str">
        <f t="shared" si="25"/>
        <v>Complete</v>
      </c>
      <c r="W148" t="str">
        <f>IF(V148="Complete", V148, IF(V148="N/A", "N/A", INDEX('Ballot Data'!$1:$1048576, MATCH($A148, 'Ballot Data'!$A:$A, 0), MATCH(V148, 'Ballot Data'!$A$3:$T$3, 0))))</f>
        <v>Complete</v>
      </c>
      <c r="X148" t="str">
        <f>IF(V148="N/A", "N/A", IF(W148='Round 5'!$A$10, "Elected", IF(W148='Round 5'!$A$7, "Excluded", IF('Round 5'!$A$4="Complete", "Complete", "Viable"))))</f>
        <v>Complete</v>
      </c>
      <c r="Y148" s="21" t="str">
        <f>IF('Round 5'!$A$4="Complete", "Complete", IF(X148="N/A", "N/A", IF(X148="Viable", "No Transfer", IF(X148="Excluded", INDEX('Round 5'!$A$12:$M$617, MATCH($A148, 'Round 5'!$A$12:$A$617, 0), 3)))))</f>
        <v>Complete</v>
      </c>
      <c r="Z148" s="10" t="str">
        <f>IF('Round 5'!$A$4="Complete", "Complete", IF(Y148="N/A", "N/A", IF(Y148="No Transfer", Y148, IF(INDEX('Ballot Data'!$1:$1048576, MATCH($A148, 'Ballot Data'!$A:$A, 0), MATCH(Y148, 'Ballot Data'!$A$3:$U$3, 0))="", "Exhausted", INDEX('Ballot Data'!$1:$1048576, MATCH($A148, 'Ballot Data'!$A:$A, 0), MATCH(Y148, 'Ballot Data'!$A$3:$U$3, 0))))))</f>
        <v>Complete</v>
      </c>
      <c r="AA148" s="15" t="str">
        <f t="shared" si="26"/>
        <v>Complete</v>
      </c>
      <c r="AB148" t="str">
        <f>IF(AA148="Complete", AA148, IF(AA148="N/A", "N/A", INDEX('Ballot Data'!$1:$1048576, MATCH($A148, 'Ballot Data'!$A:$A, 0), MATCH(AA148, 'Ballot Data'!$A$3:$T$3, 0))))</f>
        <v>Complete</v>
      </c>
      <c r="AC148" t="str">
        <f>IF(AA148="N/A", "N/A", IF(AB148='Round 6'!$A$10, "Elected", IF(AB148='Round 6'!$A$7, "Excluded", IF('Round 6'!$A$4="Complete", "Complete", "Viable"))))</f>
        <v>Complete</v>
      </c>
      <c r="AD148" s="21" t="str">
        <f>IF('Round 6'!$A$4="Complete", "Complete", IF(AC148="N/A", "N/A", IF(AC148="Viable", "No Transfer", IF(AC148="Excluded", INDEX('Round 6'!$A$12:$M$617, MATCH($A148, 'Round 6'!$A$12:$A$617, 0), 3)))))</f>
        <v>Complete</v>
      </c>
      <c r="AE148" s="10" t="str">
        <f>IF('Round 6'!$A$4="Complete", "Complete", IF(AD148="N/A", "N/A", IF(AD148="No Transfer", AD148, IF(INDEX('Ballot Data'!$1:$1048576, MATCH($A148, 'Ballot Data'!$A:$A, 0), MATCH(AD148, 'Ballot Data'!$A$3:$U$3, 0))="", "Exhausted", INDEX('Ballot Data'!$1:$1048576, MATCH($A148, 'Ballot Data'!$A:$A, 0), MATCH(AD148, 'Ballot Data'!$A$3:$U$3, 0))))))</f>
        <v>Complete</v>
      </c>
      <c r="AF148" s="15" t="str">
        <f t="shared" si="27"/>
        <v>Complete</v>
      </c>
      <c r="AG148" t="str">
        <f>IF(AF148="Complete", AF148, IF(AF148="N/A", "N/A", INDEX('Ballot Data'!$1:$1048576, MATCH($A148, 'Ballot Data'!$A:$A, 0), MATCH(AF148, 'Ballot Data'!$A$3:$T$3, 0))))</f>
        <v>Complete</v>
      </c>
      <c r="AH148" t="str">
        <f>IF(AF148="N/A", "N/A", IF(AG148='Round 7'!$A$10, "Elected", IF(AG148='Round 7'!$A$7, "Excluded", IF('Round 7'!$A$4="Complete", "Complete", "Viable"))))</f>
        <v>Complete</v>
      </c>
      <c r="AI148" s="21" t="str">
        <f>IF('Round 7'!$A$4="Complete", "Complete", IF(AH148="N/A", "N/A", IF(AH148="Viable", "No Transfer", IF(AH148="Excluded", INDEX('Round 7'!$A$12:$M$617, MATCH($A148, 'Round 7'!$A$12:$A$617, 0), 3)))))</f>
        <v>Complete</v>
      </c>
      <c r="AJ148" s="10" t="str">
        <f>IF('Round 7'!$A$4="Complete", "Complete", IF(AI148="N/A", "N/A", IF(AI148="No Transfer", AI148, IF(INDEX('Ballot Data'!$1:$1048576, MATCH($A148, 'Ballot Data'!$A:$A, 0), MATCH(AI148, 'Ballot Data'!$A$3:$U$3, 0))="", "Exhausted", INDEX('Ballot Data'!$1:$1048576, MATCH($A148, 'Ballot Data'!$A:$A, 0), MATCH(AI148, 'Ballot Data'!$A$3:$U$3, 0))))))</f>
        <v>Complete</v>
      </c>
      <c r="AK148" s="15" t="str">
        <f t="shared" si="28"/>
        <v>Complete</v>
      </c>
      <c r="AL148" t="str">
        <f>IF(AK148="Complete", AK148, IF(AK148="N/A", "N/A", INDEX('Ballot Data'!$1:$1048576, MATCH($A148, 'Ballot Data'!$A:$A, 0), MATCH(AK148, 'Ballot Data'!$A$3:$T$3, 0))))</f>
        <v>Complete</v>
      </c>
      <c r="AM148" t="str">
        <f>IF(AK148="N/A", "N/A", IF(AL148='Round 8'!$A$10, "Elected", IF(AL148='Round 8'!$A$7, "Excluded", IF('Round 8'!$A$4="Complete", "Complete", "Viable"))))</f>
        <v>Complete</v>
      </c>
      <c r="AN148" s="21" t="str">
        <f>IF('Round 8'!$A$4="Complete", "Complete", IF(AM148="N/A", "N/A", IF(AM148="Viable", "No Transfer", IF(AM148="Excluded", INDEX('Round 8'!$A$12:$M$617, MATCH($A148, 'Round 8'!$A$12:$A$617, 0), 3)))))</f>
        <v>Complete</v>
      </c>
      <c r="AO148" s="10" t="str">
        <f>IF('Round 8'!$A$4="Complete", "Complete", IF(AN148="N/A", "N/A", IF(AN148="No Transfer", AN148, IF(INDEX('Ballot Data'!$1:$1048576, MATCH($A148, 'Ballot Data'!$A:$A, 0), MATCH(AN148, 'Ballot Data'!$A$3:$U$3, 0))="", "Exhausted", INDEX('Ballot Data'!$1:$1048576, MATCH($A148, 'Ballot Data'!$A:$A, 0), MATCH(AN148, 'Ballot Data'!$A$3:$U$3, 0))))))</f>
        <v>Complete</v>
      </c>
      <c r="AP148" s="15" t="str">
        <f t="shared" si="29"/>
        <v>Complete</v>
      </c>
      <c r="AQ148" t="str">
        <f>IF(AP148="Complete", AP148, IF(AP148="N/A", "N/A", INDEX('Ballot Data'!$1:$1048576, MATCH($A148, 'Ballot Data'!$A:$A, 0), MATCH(AP148, 'Ballot Data'!$A$3:$T$3, 0))))</f>
        <v>Complete</v>
      </c>
      <c r="AR148" t="str">
        <f>IF(AP148="N/A", "N/A", IF(AQ148='Round 9'!$A$10, "Elected", IF(AQ148='Round 9'!$A$7, "Excluded", IF('Round 9'!$A$4="Complete", "Complete", "Viable"))))</f>
        <v>Complete</v>
      </c>
      <c r="AS148" s="21" t="str">
        <f>IF('Round 9'!$A$4="Complete", "Complete", IF(AR148="N/A", "N/A", IF(AR148="Viable", "No Transfer", IF(AR148="Excluded", INDEX('Round 9'!$A$12:$M$617, MATCH($A148, 'Round 9'!$A$12:$A$617, 0), 3)))))</f>
        <v>Complete</v>
      </c>
      <c r="AT148" s="10" t="str">
        <f>IF('Round 9'!$A$4="Complete", "Complete", IF(AS148="N/A", "N/A", IF(AS148="No Transfer", AS148, IF(INDEX('Ballot Data'!$1:$1048576, MATCH($A148, 'Ballot Data'!$A:$A, 0), MATCH(AS148, 'Ballot Data'!$A$3:$U$3, 0))="", "Exhausted", INDEX('Ballot Data'!$1:$1048576, MATCH($A148, 'Ballot Data'!$A:$A, 0), MATCH(AS148, 'Ballot Data'!$A$3:$U$3, 0))))))</f>
        <v>Complete</v>
      </c>
      <c r="AU148" s="15" t="str">
        <f t="shared" si="30"/>
        <v>Complete</v>
      </c>
      <c r="AV148" t="str">
        <f>IF(AU148="Complete", AU148, IF(AU148="N/A", "N/A", INDEX('Ballot Data'!$1:$1048576, MATCH($A148, 'Ballot Data'!$A:$A, 0), MATCH(AU148, 'Ballot Data'!$A$3:$T$3, 0))))</f>
        <v>Complete</v>
      </c>
      <c r="AW148" t="str">
        <f>IF(AU148="N/A", "N/A", IF(AV148='Round 10'!$A$10, "Elected", IF(AV148='Round 10'!$A$7, "Excluded", IF('Round 10'!$A$4="Complete", "Complete", "Viable"))))</f>
        <v>Complete</v>
      </c>
      <c r="AX148" s="21" t="str">
        <f>IF('Round 10'!$A$4="Complete", "Complete", IF(AW148="N/A", "N/A", IF(AW148="Viable", "No Transfer", IF(AW148="Excluded", INDEX('Round 10'!$A$12:$M$617, MATCH($A148, 'Round 10'!$A$12:$A$617, 0), 3)))))</f>
        <v>Complete</v>
      </c>
      <c r="AY148" s="10" t="str">
        <f>IF('Round 10'!$A$4="Complete", "Complete", IF(AX148="N/A", "N/A", IF(AX148="No Transfer", AX148, IF(INDEX('Ballot Data'!$1:$1048576, MATCH($A148, 'Ballot Data'!$A:$A, 0), MATCH(AX148, 'Ballot Data'!$A$3:$U$3, 0))="", "Exhausted", INDEX('Ballot Data'!$1:$1048576, MATCH($A148, 'Ballot Data'!$A:$A, 0), MATCH(AX148, 'Ballot Data'!$A$3:$U$3, 0))))))</f>
        <v>Complete</v>
      </c>
    </row>
    <row r="149" spans="1:51" x14ac:dyDescent="0.25">
      <c r="A149">
        <f>'Ballot Data'!A150</f>
        <v>271</v>
      </c>
      <c r="B149">
        <v>1</v>
      </c>
      <c r="C149" t="str">
        <f>INDEX('Ballot Data'!$1:$1048576, MATCH($A149, 'Ballot Data'!$A:$A, 0), MATCH(B149, 'Ballot Data'!$A$3:$T$3, 0))</f>
        <v>Will Danon</v>
      </c>
      <c r="D149" t="str">
        <f>IF(C149='Round 1'!$A$10, "Elected", IF(C149='Round 1'!$A$7, "Excluded", IF('Round 1'!$A$4="Complete", "Complete", "Viable")))</f>
        <v>Viable</v>
      </c>
      <c r="E149" s="21" t="str">
        <f>IF('Round 1'!$A$4="Complete", "Complete", IF(D149="N/A", "N/A", IF(D149="Viable", "No Transfer", IF(D149="Excluded", INDEX('Round 1'!$A$12:$M$617, MATCH($A149, 'Round 1'!$A$12:$A$617, 0), 3)))))</f>
        <v>No Transfer</v>
      </c>
      <c r="F149" s="10" t="str">
        <f>IF('Round 1'!$A$4="Complete", "Complete", IF(E149="N/A", "N/A", IF(E149="No Transfer", E149, IF(INDEX('Ballot Data'!$1:$1048576, MATCH($A149, 'Ballot Data'!$A:$A, 0), MATCH(E149, 'Ballot Data'!$A$3:$U$3, 0))="", "Exhausted", INDEX('Ballot Data'!$1:$1048576, MATCH($A149, 'Ballot Data'!$A:$A, 0), MATCH(E149, 'Ballot Data'!$A$3:$U$3, 0))))))</f>
        <v>No Transfer</v>
      </c>
      <c r="G149" s="15">
        <f t="shared" si="22"/>
        <v>1</v>
      </c>
      <c r="H149" t="str">
        <f>IF(G149="Complete", G149, IF(G149="N/A", "N/A", INDEX('Ballot Data'!$1:$1048576, MATCH($A149, 'Ballot Data'!$A:$A, 0), MATCH(G149, 'Ballot Data'!$A$3:$T$3, 0))))</f>
        <v>Will Danon</v>
      </c>
      <c r="I149" t="str">
        <f>IF(G149="N/A", "N/A", IF(H149='Round 2'!$A$10, "Elected", IF(H149='Round 2'!$A$7, "Excluded", IF('Round 2'!$A$4="Complete", "Complete", "Viable"))))</f>
        <v>Viable</v>
      </c>
      <c r="J149" s="21" t="str">
        <f>IF('Round 2'!$A$4="Complete", "Complete", IF(I149="N/A", "N/A", IF(I149="Viable", "No Transfer", IF(I149="Excluded", INDEX('Round 2'!$A$12:$M$617, MATCH($A149, 'Round 2'!$A$12:$A$617, 0), 3)))))</f>
        <v>No Transfer</v>
      </c>
      <c r="K149" s="10" t="str">
        <f>IF('Round 2'!$A$4="Complete", "Complete", IF(J149="N/A", "N/A", IF(J149="No Transfer", J149, IF(INDEX('Ballot Data'!$1:$1048576, MATCH($A149, 'Ballot Data'!$A:$A, 0), MATCH(J149, 'Ballot Data'!$A$3:$U$3, 0))="", "Exhausted", INDEX('Ballot Data'!$1:$1048576, MATCH($A149, 'Ballot Data'!$A:$A, 0), MATCH(J149, 'Ballot Data'!$A$3:$U$3, 0))))))</f>
        <v>No Transfer</v>
      </c>
      <c r="L149" s="15">
        <f t="shared" si="23"/>
        <v>1</v>
      </c>
      <c r="M149" t="str">
        <f>IF(L149="Complete", L149, IF(L149="N/A", "N/A", INDEX('Ballot Data'!$1:$1048576, MATCH($A149, 'Ballot Data'!$A:$A, 0), MATCH(L149, 'Ballot Data'!$A$3:$T$3, 0))))</f>
        <v>Will Danon</v>
      </c>
      <c r="N149" t="str">
        <f>IF(L149="N/A", "N/A", IF(M149='Round 3'!$A$10, "Elected", IF(M149='Round 3'!$A$7, "Excluded", IF('Round 3'!$A$4="Complete", "Complete", "Viable"))))</f>
        <v>Complete</v>
      </c>
      <c r="O149" s="21" t="str">
        <f>IF('Round 3'!$A$4="Complete", "Complete", IF(N149="N/A", "N/A", IF(N149="Viable", "No Transfer", IF(N149="Excluded", INDEX('Round 3'!$A$12:$M$617, MATCH($A149, 'Round 3'!$A$12:$A$617, 0), 3)))))</f>
        <v>Complete</v>
      </c>
      <c r="P149" s="10" t="str">
        <f>IF('Round 3'!$A$4="Complete", "Complete", IF(O149="N/A", "N/A", IF(O149="No Transfer", O149, IF(INDEX('Ballot Data'!$1:$1048576, MATCH($A149, 'Ballot Data'!$A:$A, 0), MATCH(O149, 'Ballot Data'!$A$3:$U$3, 0))="", "Exhausted", INDEX('Ballot Data'!$1:$1048576, MATCH($A149, 'Ballot Data'!$A:$A, 0), MATCH(O149, 'Ballot Data'!$A$3:$U$3, 0))))))</f>
        <v>Complete</v>
      </c>
      <c r="Q149" s="15" t="str">
        <f t="shared" si="24"/>
        <v>Complete</v>
      </c>
      <c r="R149" t="str">
        <f>IF(Q149="Complete", Q149, IF(Q149="N/A", "N/A", INDEX('Ballot Data'!$1:$1048576, MATCH($A149, 'Ballot Data'!$A:$A, 0), MATCH(Q149, 'Ballot Data'!$A$3:$T$3, 0))))</f>
        <v>Complete</v>
      </c>
      <c r="S149" t="str">
        <f>IF(Q149="N/A", "N/A", IF(R149='Round 4'!$A$10, "Elected", IF(R149='Round 4'!$A$7, "Excluded", IF('Round 4'!$A$4="Complete", "Complete", "Viable"))))</f>
        <v>Complete</v>
      </c>
      <c r="T149" s="21" t="str">
        <f>IF('Round 4'!$A$4="Complete", "Complete", IF(S149="N/A", "N/A", IF(S149="Viable", "No Transfer", IF(S149="Excluded", INDEX('Round 4'!$A$12:$M$617, MATCH($A149, 'Round 4'!$A$12:$A$617, 0), 3)))))</f>
        <v>Complete</v>
      </c>
      <c r="U149" s="10" t="str">
        <f>IF('Round 4'!$A$4="Complete", "Complete", IF(T149="N/A", "N/A", IF(T149="No Transfer", T149, IF(INDEX('Ballot Data'!$1:$1048576, MATCH($A149, 'Ballot Data'!$A:$A, 0), MATCH(T149, 'Ballot Data'!$A$3:$U$3, 0))="", "Exhausted", INDEX('Ballot Data'!$1:$1048576, MATCH($A149, 'Ballot Data'!$A:$A, 0), MATCH(T149, 'Ballot Data'!$A$3:$U$3, 0))))))</f>
        <v>Complete</v>
      </c>
      <c r="V149" s="15" t="str">
        <f t="shared" si="25"/>
        <v>Complete</v>
      </c>
      <c r="W149" t="str">
        <f>IF(V149="Complete", V149, IF(V149="N/A", "N/A", INDEX('Ballot Data'!$1:$1048576, MATCH($A149, 'Ballot Data'!$A:$A, 0), MATCH(V149, 'Ballot Data'!$A$3:$T$3, 0))))</f>
        <v>Complete</v>
      </c>
      <c r="X149" t="str">
        <f>IF(V149="N/A", "N/A", IF(W149='Round 5'!$A$10, "Elected", IF(W149='Round 5'!$A$7, "Excluded", IF('Round 5'!$A$4="Complete", "Complete", "Viable"))))</f>
        <v>Complete</v>
      </c>
      <c r="Y149" s="21" t="str">
        <f>IF('Round 5'!$A$4="Complete", "Complete", IF(X149="N/A", "N/A", IF(X149="Viable", "No Transfer", IF(X149="Excluded", INDEX('Round 5'!$A$12:$M$617, MATCH($A149, 'Round 5'!$A$12:$A$617, 0), 3)))))</f>
        <v>Complete</v>
      </c>
      <c r="Z149" s="10" t="str">
        <f>IF('Round 5'!$A$4="Complete", "Complete", IF(Y149="N/A", "N/A", IF(Y149="No Transfer", Y149, IF(INDEX('Ballot Data'!$1:$1048576, MATCH($A149, 'Ballot Data'!$A:$A, 0), MATCH(Y149, 'Ballot Data'!$A$3:$U$3, 0))="", "Exhausted", INDEX('Ballot Data'!$1:$1048576, MATCH($A149, 'Ballot Data'!$A:$A, 0), MATCH(Y149, 'Ballot Data'!$A$3:$U$3, 0))))))</f>
        <v>Complete</v>
      </c>
      <c r="AA149" s="15" t="str">
        <f t="shared" si="26"/>
        <v>Complete</v>
      </c>
      <c r="AB149" t="str">
        <f>IF(AA149="Complete", AA149, IF(AA149="N/A", "N/A", INDEX('Ballot Data'!$1:$1048576, MATCH($A149, 'Ballot Data'!$A:$A, 0), MATCH(AA149, 'Ballot Data'!$A$3:$T$3, 0))))</f>
        <v>Complete</v>
      </c>
      <c r="AC149" t="str">
        <f>IF(AA149="N/A", "N/A", IF(AB149='Round 6'!$A$10, "Elected", IF(AB149='Round 6'!$A$7, "Excluded", IF('Round 6'!$A$4="Complete", "Complete", "Viable"))))</f>
        <v>Complete</v>
      </c>
      <c r="AD149" s="21" t="str">
        <f>IF('Round 6'!$A$4="Complete", "Complete", IF(AC149="N/A", "N/A", IF(AC149="Viable", "No Transfer", IF(AC149="Excluded", INDEX('Round 6'!$A$12:$M$617, MATCH($A149, 'Round 6'!$A$12:$A$617, 0), 3)))))</f>
        <v>Complete</v>
      </c>
      <c r="AE149" s="10" t="str">
        <f>IF('Round 6'!$A$4="Complete", "Complete", IF(AD149="N/A", "N/A", IF(AD149="No Transfer", AD149, IF(INDEX('Ballot Data'!$1:$1048576, MATCH($A149, 'Ballot Data'!$A:$A, 0), MATCH(AD149, 'Ballot Data'!$A$3:$U$3, 0))="", "Exhausted", INDEX('Ballot Data'!$1:$1048576, MATCH($A149, 'Ballot Data'!$A:$A, 0), MATCH(AD149, 'Ballot Data'!$A$3:$U$3, 0))))))</f>
        <v>Complete</v>
      </c>
      <c r="AF149" s="15" t="str">
        <f t="shared" si="27"/>
        <v>Complete</v>
      </c>
      <c r="AG149" t="str">
        <f>IF(AF149="Complete", AF149, IF(AF149="N/A", "N/A", INDEX('Ballot Data'!$1:$1048576, MATCH($A149, 'Ballot Data'!$A:$A, 0), MATCH(AF149, 'Ballot Data'!$A$3:$T$3, 0))))</f>
        <v>Complete</v>
      </c>
      <c r="AH149" t="str">
        <f>IF(AF149="N/A", "N/A", IF(AG149='Round 7'!$A$10, "Elected", IF(AG149='Round 7'!$A$7, "Excluded", IF('Round 7'!$A$4="Complete", "Complete", "Viable"))))</f>
        <v>Complete</v>
      </c>
      <c r="AI149" s="21" t="str">
        <f>IF('Round 7'!$A$4="Complete", "Complete", IF(AH149="N/A", "N/A", IF(AH149="Viable", "No Transfer", IF(AH149="Excluded", INDEX('Round 7'!$A$12:$M$617, MATCH($A149, 'Round 7'!$A$12:$A$617, 0), 3)))))</f>
        <v>Complete</v>
      </c>
      <c r="AJ149" s="10" t="str">
        <f>IF('Round 7'!$A$4="Complete", "Complete", IF(AI149="N/A", "N/A", IF(AI149="No Transfer", AI149, IF(INDEX('Ballot Data'!$1:$1048576, MATCH($A149, 'Ballot Data'!$A:$A, 0), MATCH(AI149, 'Ballot Data'!$A$3:$U$3, 0))="", "Exhausted", INDEX('Ballot Data'!$1:$1048576, MATCH($A149, 'Ballot Data'!$A:$A, 0), MATCH(AI149, 'Ballot Data'!$A$3:$U$3, 0))))))</f>
        <v>Complete</v>
      </c>
      <c r="AK149" s="15" t="str">
        <f t="shared" si="28"/>
        <v>Complete</v>
      </c>
      <c r="AL149" t="str">
        <f>IF(AK149="Complete", AK149, IF(AK149="N/A", "N/A", INDEX('Ballot Data'!$1:$1048576, MATCH($A149, 'Ballot Data'!$A:$A, 0), MATCH(AK149, 'Ballot Data'!$A$3:$T$3, 0))))</f>
        <v>Complete</v>
      </c>
      <c r="AM149" t="str">
        <f>IF(AK149="N/A", "N/A", IF(AL149='Round 8'!$A$10, "Elected", IF(AL149='Round 8'!$A$7, "Excluded", IF('Round 8'!$A$4="Complete", "Complete", "Viable"))))</f>
        <v>Complete</v>
      </c>
      <c r="AN149" s="21" t="str">
        <f>IF('Round 8'!$A$4="Complete", "Complete", IF(AM149="N/A", "N/A", IF(AM149="Viable", "No Transfer", IF(AM149="Excluded", INDEX('Round 8'!$A$12:$M$617, MATCH($A149, 'Round 8'!$A$12:$A$617, 0), 3)))))</f>
        <v>Complete</v>
      </c>
      <c r="AO149" s="10" t="str">
        <f>IF('Round 8'!$A$4="Complete", "Complete", IF(AN149="N/A", "N/A", IF(AN149="No Transfer", AN149, IF(INDEX('Ballot Data'!$1:$1048576, MATCH($A149, 'Ballot Data'!$A:$A, 0), MATCH(AN149, 'Ballot Data'!$A$3:$U$3, 0))="", "Exhausted", INDEX('Ballot Data'!$1:$1048576, MATCH($A149, 'Ballot Data'!$A:$A, 0), MATCH(AN149, 'Ballot Data'!$A$3:$U$3, 0))))))</f>
        <v>Complete</v>
      </c>
      <c r="AP149" s="15" t="str">
        <f t="shared" si="29"/>
        <v>Complete</v>
      </c>
      <c r="AQ149" t="str">
        <f>IF(AP149="Complete", AP149, IF(AP149="N/A", "N/A", INDEX('Ballot Data'!$1:$1048576, MATCH($A149, 'Ballot Data'!$A:$A, 0), MATCH(AP149, 'Ballot Data'!$A$3:$T$3, 0))))</f>
        <v>Complete</v>
      </c>
      <c r="AR149" t="str">
        <f>IF(AP149="N/A", "N/A", IF(AQ149='Round 9'!$A$10, "Elected", IF(AQ149='Round 9'!$A$7, "Excluded", IF('Round 9'!$A$4="Complete", "Complete", "Viable"))))</f>
        <v>Complete</v>
      </c>
      <c r="AS149" s="21" t="str">
        <f>IF('Round 9'!$A$4="Complete", "Complete", IF(AR149="N/A", "N/A", IF(AR149="Viable", "No Transfer", IF(AR149="Excluded", INDEX('Round 9'!$A$12:$M$617, MATCH($A149, 'Round 9'!$A$12:$A$617, 0), 3)))))</f>
        <v>Complete</v>
      </c>
      <c r="AT149" s="10" t="str">
        <f>IF('Round 9'!$A$4="Complete", "Complete", IF(AS149="N/A", "N/A", IF(AS149="No Transfer", AS149, IF(INDEX('Ballot Data'!$1:$1048576, MATCH($A149, 'Ballot Data'!$A:$A, 0), MATCH(AS149, 'Ballot Data'!$A$3:$U$3, 0))="", "Exhausted", INDEX('Ballot Data'!$1:$1048576, MATCH($A149, 'Ballot Data'!$A:$A, 0), MATCH(AS149, 'Ballot Data'!$A$3:$U$3, 0))))))</f>
        <v>Complete</v>
      </c>
      <c r="AU149" s="15" t="str">
        <f t="shared" si="30"/>
        <v>Complete</v>
      </c>
      <c r="AV149" t="str">
        <f>IF(AU149="Complete", AU149, IF(AU149="N/A", "N/A", INDEX('Ballot Data'!$1:$1048576, MATCH($A149, 'Ballot Data'!$A:$A, 0), MATCH(AU149, 'Ballot Data'!$A$3:$T$3, 0))))</f>
        <v>Complete</v>
      </c>
      <c r="AW149" t="str">
        <f>IF(AU149="N/A", "N/A", IF(AV149='Round 10'!$A$10, "Elected", IF(AV149='Round 10'!$A$7, "Excluded", IF('Round 10'!$A$4="Complete", "Complete", "Viable"))))</f>
        <v>Complete</v>
      </c>
      <c r="AX149" s="21" t="str">
        <f>IF('Round 10'!$A$4="Complete", "Complete", IF(AW149="N/A", "N/A", IF(AW149="Viable", "No Transfer", IF(AW149="Excluded", INDEX('Round 10'!$A$12:$M$617, MATCH($A149, 'Round 10'!$A$12:$A$617, 0), 3)))))</f>
        <v>Complete</v>
      </c>
      <c r="AY149" s="10" t="str">
        <f>IF('Round 10'!$A$4="Complete", "Complete", IF(AX149="N/A", "N/A", IF(AX149="No Transfer", AX149, IF(INDEX('Ballot Data'!$1:$1048576, MATCH($A149, 'Ballot Data'!$A:$A, 0), MATCH(AX149, 'Ballot Data'!$A$3:$U$3, 0))="", "Exhausted", INDEX('Ballot Data'!$1:$1048576, MATCH($A149, 'Ballot Data'!$A:$A, 0), MATCH(AX149, 'Ballot Data'!$A$3:$U$3, 0))))))</f>
        <v>Complete</v>
      </c>
    </row>
    <row r="150" spans="1:51" x14ac:dyDescent="0.25">
      <c r="A150">
        <f>'Ballot Data'!A151</f>
        <v>208</v>
      </c>
      <c r="B150">
        <v>1</v>
      </c>
      <c r="C150" t="str">
        <f>INDEX('Ballot Data'!$1:$1048576, MATCH($A150, 'Ballot Data'!$A:$A, 0), MATCH(B150, 'Ballot Data'!$A$3:$T$3, 0))</f>
        <v>Will Danon</v>
      </c>
      <c r="D150" t="str">
        <f>IF(C150='Round 1'!$A$10, "Elected", IF(C150='Round 1'!$A$7, "Excluded", IF('Round 1'!$A$4="Complete", "Complete", "Viable")))</f>
        <v>Viable</v>
      </c>
      <c r="E150" s="21" t="str">
        <f>IF('Round 1'!$A$4="Complete", "Complete", IF(D150="N/A", "N/A", IF(D150="Viable", "No Transfer", IF(D150="Excluded", INDEX('Round 1'!$A$12:$M$617, MATCH($A150, 'Round 1'!$A$12:$A$617, 0), 3)))))</f>
        <v>No Transfer</v>
      </c>
      <c r="F150" s="10" t="str">
        <f>IF('Round 1'!$A$4="Complete", "Complete", IF(E150="N/A", "N/A", IF(E150="No Transfer", E150, IF(INDEX('Ballot Data'!$1:$1048576, MATCH($A150, 'Ballot Data'!$A:$A, 0), MATCH(E150, 'Ballot Data'!$A$3:$U$3, 0))="", "Exhausted", INDEX('Ballot Data'!$1:$1048576, MATCH($A150, 'Ballot Data'!$A:$A, 0), MATCH(E150, 'Ballot Data'!$A$3:$U$3, 0))))))</f>
        <v>No Transfer</v>
      </c>
      <c r="G150" s="15">
        <f t="shared" si="22"/>
        <v>1</v>
      </c>
      <c r="H150" t="str">
        <f>IF(G150="Complete", G150, IF(G150="N/A", "N/A", INDEX('Ballot Data'!$1:$1048576, MATCH($A150, 'Ballot Data'!$A:$A, 0), MATCH(G150, 'Ballot Data'!$A$3:$T$3, 0))))</f>
        <v>Will Danon</v>
      </c>
      <c r="I150" t="str">
        <f>IF(G150="N/A", "N/A", IF(H150='Round 2'!$A$10, "Elected", IF(H150='Round 2'!$A$7, "Excluded", IF('Round 2'!$A$4="Complete", "Complete", "Viable"))))</f>
        <v>Viable</v>
      </c>
      <c r="J150" s="21" t="str">
        <f>IF('Round 2'!$A$4="Complete", "Complete", IF(I150="N/A", "N/A", IF(I150="Viable", "No Transfer", IF(I150="Excluded", INDEX('Round 2'!$A$12:$M$617, MATCH($A150, 'Round 2'!$A$12:$A$617, 0), 3)))))</f>
        <v>No Transfer</v>
      </c>
      <c r="K150" s="10" t="str">
        <f>IF('Round 2'!$A$4="Complete", "Complete", IF(J150="N/A", "N/A", IF(J150="No Transfer", J150, IF(INDEX('Ballot Data'!$1:$1048576, MATCH($A150, 'Ballot Data'!$A:$A, 0), MATCH(J150, 'Ballot Data'!$A$3:$U$3, 0))="", "Exhausted", INDEX('Ballot Data'!$1:$1048576, MATCH($A150, 'Ballot Data'!$A:$A, 0), MATCH(J150, 'Ballot Data'!$A$3:$U$3, 0))))))</f>
        <v>No Transfer</v>
      </c>
      <c r="L150" s="15">
        <f t="shared" si="23"/>
        <v>1</v>
      </c>
      <c r="M150" t="str">
        <f>IF(L150="Complete", L150, IF(L150="N/A", "N/A", INDEX('Ballot Data'!$1:$1048576, MATCH($A150, 'Ballot Data'!$A:$A, 0), MATCH(L150, 'Ballot Data'!$A$3:$T$3, 0))))</f>
        <v>Will Danon</v>
      </c>
      <c r="N150" t="str">
        <f>IF(L150="N/A", "N/A", IF(M150='Round 3'!$A$10, "Elected", IF(M150='Round 3'!$A$7, "Excluded", IF('Round 3'!$A$4="Complete", "Complete", "Viable"))))</f>
        <v>Complete</v>
      </c>
      <c r="O150" s="21" t="str">
        <f>IF('Round 3'!$A$4="Complete", "Complete", IF(N150="N/A", "N/A", IF(N150="Viable", "No Transfer", IF(N150="Excluded", INDEX('Round 3'!$A$12:$M$617, MATCH($A150, 'Round 3'!$A$12:$A$617, 0), 3)))))</f>
        <v>Complete</v>
      </c>
      <c r="P150" s="10" t="str">
        <f>IF('Round 3'!$A$4="Complete", "Complete", IF(O150="N/A", "N/A", IF(O150="No Transfer", O150, IF(INDEX('Ballot Data'!$1:$1048576, MATCH($A150, 'Ballot Data'!$A:$A, 0), MATCH(O150, 'Ballot Data'!$A$3:$U$3, 0))="", "Exhausted", INDEX('Ballot Data'!$1:$1048576, MATCH($A150, 'Ballot Data'!$A:$A, 0), MATCH(O150, 'Ballot Data'!$A$3:$U$3, 0))))))</f>
        <v>Complete</v>
      </c>
      <c r="Q150" s="15" t="str">
        <f t="shared" si="24"/>
        <v>Complete</v>
      </c>
      <c r="R150" t="str">
        <f>IF(Q150="Complete", Q150, IF(Q150="N/A", "N/A", INDEX('Ballot Data'!$1:$1048576, MATCH($A150, 'Ballot Data'!$A:$A, 0), MATCH(Q150, 'Ballot Data'!$A$3:$T$3, 0))))</f>
        <v>Complete</v>
      </c>
      <c r="S150" t="str">
        <f>IF(Q150="N/A", "N/A", IF(R150='Round 4'!$A$10, "Elected", IF(R150='Round 4'!$A$7, "Excluded", IF('Round 4'!$A$4="Complete", "Complete", "Viable"))))</f>
        <v>Complete</v>
      </c>
      <c r="T150" s="21" t="str">
        <f>IF('Round 4'!$A$4="Complete", "Complete", IF(S150="N/A", "N/A", IF(S150="Viable", "No Transfer", IF(S150="Excluded", INDEX('Round 4'!$A$12:$M$617, MATCH($A150, 'Round 4'!$A$12:$A$617, 0), 3)))))</f>
        <v>Complete</v>
      </c>
      <c r="U150" s="10" t="str">
        <f>IF('Round 4'!$A$4="Complete", "Complete", IF(T150="N/A", "N/A", IF(T150="No Transfer", T150, IF(INDEX('Ballot Data'!$1:$1048576, MATCH($A150, 'Ballot Data'!$A:$A, 0), MATCH(T150, 'Ballot Data'!$A$3:$U$3, 0))="", "Exhausted", INDEX('Ballot Data'!$1:$1048576, MATCH($A150, 'Ballot Data'!$A:$A, 0), MATCH(T150, 'Ballot Data'!$A$3:$U$3, 0))))))</f>
        <v>Complete</v>
      </c>
      <c r="V150" s="15" t="str">
        <f t="shared" si="25"/>
        <v>Complete</v>
      </c>
      <c r="W150" t="str">
        <f>IF(V150="Complete", V150, IF(V150="N/A", "N/A", INDEX('Ballot Data'!$1:$1048576, MATCH($A150, 'Ballot Data'!$A:$A, 0), MATCH(V150, 'Ballot Data'!$A$3:$T$3, 0))))</f>
        <v>Complete</v>
      </c>
      <c r="X150" t="str">
        <f>IF(V150="N/A", "N/A", IF(W150='Round 5'!$A$10, "Elected", IF(W150='Round 5'!$A$7, "Excluded", IF('Round 5'!$A$4="Complete", "Complete", "Viable"))))</f>
        <v>Complete</v>
      </c>
      <c r="Y150" s="21" t="str">
        <f>IF('Round 5'!$A$4="Complete", "Complete", IF(X150="N/A", "N/A", IF(X150="Viable", "No Transfer", IF(X150="Excluded", INDEX('Round 5'!$A$12:$M$617, MATCH($A150, 'Round 5'!$A$12:$A$617, 0), 3)))))</f>
        <v>Complete</v>
      </c>
      <c r="Z150" s="10" t="str">
        <f>IF('Round 5'!$A$4="Complete", "Complete", IF(Y150="N/A", "N/A", IF(Y150="No Transfer", Y150, IF(INDEX('Ballot Data'!$1:$1048576, MATCH($A150, 'Ballot Data'!$A:$A, 0), MATCH(Y150, 'Ballot Data'!$A$3:$U$3, 0))="", "Exhausted", INDEX('Ballot Data'!$1:$1048576, MATCH($A150, 'Ballot Data'!$A:$A, 0), MATCH(Y150, 'Ballot Data'!$A$3:$U$3, 0))))))</f>
        <v>Complete</v>
      </c>
      <c r="AA150" s="15" t="str">
        <f t="shared" si="26"/>
        <v>Complete</v>
      </c>
      <c r="AB150" t="str">
        <f>IF(AA150="Complete", AA150, IF(AA150="N/A", "N/A", INDEX('Ballot Data'!$1:$1048576, MATCH($A150, 'Ballot Data'!$A:$A, 0), MATCH(AA150, 'Ballot Data'!$A$3:$T$3, 0))))</f>
        <v>Complete</v>
      </c>
      <c r="AC150" t="str">
        <f>IF(AA150="N/A", "N/A", IF(AB150='Round 6'!$A$10, "Elected", IF(AB150='Round 6'!$A$7, "Excluded", IF('Round 6'!$A$4="Complete", "Complete", "Viable"))))</f>
        <v>Complete</v>
      </c>
      <c r="AD150" s="21" t="str">
        <f>IF('Round 6'!$A$4="Complete", "Complete", IF(AC150="N/A", "N/A", IF(AC150="Viable", "No Transfer", IF(AC150="Excluded", INDEX('Round 6'!$A$12:$M$617, MATCH($A150, 'Round 6'!$A$12:$A$617, 0), 3)))))</f>
        <v>Complete</v>
      </c>
      <c r="AE150" s="10" t="str">
        <f>IF('Round 6'!$A$4="Complete", "Complete", IF(AD150="N/A", "N/A", IF(AD150="No Transfer", AD150, IF(INDEX('Ballot Data'!$1:$1048576, MATCH($A150, 'Ballot Data'!$A:$A, 0), MATCH(AD150, 'Ballot Data'!$A$3:$U$3, 0))="", "Exhausted", INDEX('Ballot Data'!$1:$1048576, MATCH($A150, 'Ballot Data'!$A:$A, 0), MATCH(AD150, 'Ballot Data'!$A$3:$U$3, 0))))))</f>
        <v>Complete</v>
      </c>
      <c r="AF150" s="15" t="str">
        <f t="shared" si="27"/>
        <v>Complete</v>
      </c>
      <c r="AG150" t="str">
        <f>IF(AF150="Complete", AF150, IF(AF150="N/A", "N/A", INDEX('Ballot Data'!$1:$1048576, MATCH($A150, 'Ballot Data'!$A:$A, 0), MATCH(AF150, 'Ballot Data'!$A$3:$T$3, 0))))</f>
        <v>Complete</v>
      </c>
      <c r="AH150" t="str">
        <f>IF(AF150="N/A", "N/A", IF(AG150='Round 7'!$A$10, "Elected", IF(AG150='Round 7'!$A$7, "Excluded", IF('Round 7'!$A$4="Complete", "Complete", "Viable"))))</f>
        <v>Complete</v>
      </c>
      <c r="AI150" s="21" t="str">
        <f>IF('Round 7'!$A$4="Complete", "Complete", IF(AH150="N/A", "N/A", IF(AH150="Viable", "No Transfer", IF(AH150="Excluded", INDEX('Round 7'!$A$12:$M$617, MATCH($A150, 'Round 7'!$A$12:$A$617, 0), 3)))))</f>
        <v>Complete</v>
      </c>
      <c r="AJ150" s="10" t="str">
        <f>IF('Round 7'!$A$4="Complete", "Complete", IF(AI150="N/A", "N/A", IF(AI150="No Transfer", AI150, IF(INDEX('Ballot Data'!$1:$1048576, MATCH($A150, 'Ballot Data'!$A:$A, 0), MATCH(AI150, 'Ballot Data'!$A$3:$U$3, 0))="", "Exhausted", INDEX('Ballot Data'!$1:$1048576, MATCH($A150, 'Ballot Data'!$A:$A, 0), MATCH(AI150, 'Ballot Data'!$A$3:$U$3, 0))))))</f>
        <v>Complete</v>
      </c>
      <c r="AK150" s="15" t="str">
        <f t="shared" si="28"/>
        <v>Complete</v>
      </c>
      <c r="AL150" t="str">
        <f>IF(AK150="Complete", AK150, IF(AK150="N/A", "N/A", INDEX('Ballot Data'!$1:$1048576, MATCH($A150, 'Ballot Data'!$A:$A, 0), MATCH(AK150, 'Ballot Data'!$A$3:$T$3, 0))))</f>
        <v>Complete</v>
      </c>
      <c r="AM150" t="str">
        <f>IF(AK150="N/A", "N/A", IF(AL150='Round 8'!$A$10, "Elected", IF(AL150='Round 8'!$A$7, "Excluded", IF('Round 8'!$A$4="Complete", "Complete", "Viable"))))</f>
        <v>Complete</v>
      </c>
      <c r="AN150" s="21" t="str">
        <f>IF('Round 8'!$A$4="Complete", "Complete", IF(AM150="N/A", "N/A", IF(AM150="Viable", "No Transfer", IF(AM150="Excluded", INDEX('Round 8'!$A$12:$M$617, MATCH($A150, 'Round 8'!$A$12:$A$617, 0), 3)))))</f>
        <v>Complete</v>
      </c>
      <c r="AO150" s="10" t="str">
        <f>IF('Round 8'!$A$4="Complete", "Complete", IF(AN150="N/A", "N/A", IF(AN150="No Transfer", AN150, IF(INDEX('Ballot Data'!$1:$1048576, MATCH($A150, 'Ballot Data'!$A:$A, 0), MATCH(AN150, 'Ballot Data'!$A$3:$U$3, 0))="", "Exhausted", INDEX('Ballot Data'!$1:$1048576, MATCH($A150, 'Ballot Data'!$A:$A, 0), MATCH(AN150, 'Ballot Data'!$A$3:$U$3, 0))))))</f>
        <v>Complete</v>
      </c>
      <c r="AP150" s="15" t="str">
        <f t="shared" si="29"/>
        <v>Complete</v>
      </c>
      <c r="AQ150" t="str">
        <f>IF(AP150="Complete", AP150, IF(AP150="N/A", "N/A", INDEX('Ballot Data'!$1:$1048576, MATCH($A150, 'Ballot Data'!$A:$A, 0), MATCH(AP150, 'Ballot Data'!$A$3:$T$3, 0))))</f>
        <v>Complete</v>
      </c>
      <c r="AR150" t="str">
        <f>IF(AP150="N/A", "N/A", IF(AQ150='Round 9'!$A$10, "Elected", IF(AQ150='Round 9'!$A$7, "Excluded", IF('Round 9'!$A$4="Complete", "Complete", "Viable"))))</f>
        <v>Complete</v>
      </c>
      <c r="AS150" s="21" t="str">
        <f>IF('Round 9'!$A$4="Complete", "Complete", IF(AR150="N/A", "N/A", IF(AR150="Viable", "No Transfer", IF(AR150="Excluded", INDEX('Round 9'!$A$12:$M$617, MATCH($A150, 'Round 9'!$A$12:$A$617, 0), 3)))))</f>
        <v>Complete</v>
      </c>
      <c r="AT150" s="10" t="str">
        <f>IF('Round 9'!$A$4="Complete", "Complete", IF(AS150="N/A", "N/A", IF(AS150="No Transfer", AS150, IF(INDEX('Ballot Data'!$1:$1048576, MATCH($A150, 'Ballot Data'!$A:$A, 0), MATCH(AS150, 'Ballot Data'!$A$3:$U$3, 0))="", "Exhausted", INDEX('Ballot Data'!$1:$1048576, MATCH($A150, 'Ballot Data'!$A:$A, 0), MATCH(AS150, 'Ballot Data'!$A$3:$U$3, 0))))))</f>
        <v>Complete</v>
      </c>
      <c r="AU150" s="15" t="str">
        <f t="shared" si="30"/>
        <v>Complete</v>
      </c>
      <c r="AV150" t="str">
        <f>IF(AU150="Complete", AU150, IF(AU150="N/A", "N/A", INDEX('Ballot Data'!$1:$1048576, MATCH($A150, 'Ballot Data'!$A:$A, 0), MATCH(AU150, 'Ballot Data'!$A$3:$T$3, 0))))</f>
        <v>Complete</v>
      </c>
      <c r="AW150" t="str">
        <f>IF(AU150="N/A", "N/A", IF(AV150='Round 10'!$A$10, "Elected", IF(AV150='Round 10'!$A$7, "Excluded", IF('Round 10'!$A$4="Complete", "Complete", "Viable"))))</f>
        <v>Complete</v>
      </c>
      <c r="AX150" s="21" t="str">
        <f>IF('Round 10'!$A$4="Complete", "Complete", IF(AW150="N/A", "N/A", IF(AW150="Viable", "No Transfer", IF(AW150="Excluded", INDEX('Round 10'!$A$12:$M$617, MATCH($A150, 'Round 10'!$A$12:$A$617, 0), 3)))))</f>
        <v>Complete</v>
      </c>
      <c r="AY150" s="10" t="str">
        <f>IF('Round 10'!$A$4="Complete", "Complete", IF(AX150="N/A", "N/A", IF(AX150="No Transfer", AX150, IF(INDEX('Ballot Data'!$1:$1048576, MATCH($A150, 'Ballot Data'!$A:$A, 0), MATCH(AX150, 'Ballot Data'!$A$3:$U$3, 0))="", "Exhausted", INDEX('Ballot Data'!$1:$1048576, MATCH($A150, 'Ballot Data'!$A:$A, 0), MATCH(AX150, 'Ballot Data'!$A$3:$U$3, 0))))))</f>
        <v>Complete</v>
      </c>
    </row>
    <row r="151" spans="1:51" x14ac:dyDescent="0.25">
      <c r="A151">
        <f>'Ballot Data'!A152</f>
        <v>254</v>
      </c>
      <c r="B151">
        <v>1</v>
      </c>
      <c r="C151" t="str">
        <f>INDEX('Ballot Data'!$1:$1048576, MATCH($A151, 'Ballot Data'!$A:$A, 0), MATCH(B151, 'Ballot Data'!$A$3:$T$3, 0))</f>
        <v>Will Danon</v>
      </c>
      <c r="D151" t="str">
        <f>IF(C151='Round 1'!$A$10, "Elected", IF(C151='Round 1'!$A$7, "Excluded", IF('Round 1'!$A$4="Complete", "Complete", "Viable")))</f>
        <v>Viable</v>
      </c>
      <c r="E151" s="21" t="str">
        <f>IF('Round 1'!$A$4="Complete", "Complete", IF(D151="N/A", "N/A", IF(D151="Viable", "No Transfer", IF(D151="Excluded", INDEX('Round 1'!$A$12:$M$617, MATCH($A151, 'Round 1'!$A$12:$A$617, 0), 3)))))</f>
        <v>No Transfer</v>
      </c>
      <c r="F151" s="10" t="str">
        <f>IF('Round 1'!$A$4="Complete", "Complete", IF(E151="N/A", "N/A", IF(E151="No Transfer", E151, IF(INDEX('Ballot Data'!$1:$1048576, MATCH($A151, 'Ballot Data'!$A:$A, 0), MATCH(E151, 'Ballot Data'!$A$3:$U$3, 0))="", "Exhausted", INDEX('Ballot Data'!$1:$1048576, MATCH($A151, 'Ballot Data'!$A:$A, 0), MATCH(E151, 'Ballot Data'!$A$3:$U$3, 0))))))</f>
        <v>No Transfer</v>
      </c>
      <c r="G151" s="15">
        <f t="shared" si="22"/>
        <v>1</v>
      </c>
      <c r="H151" t="str">
        <f>IF(G151="Complete", G151, IF(G151="N/A", "N/A", INDEX('Ballot Data'!$1:$1048576, MATCH($A151, 'Ballot Data'!$A:$A, 0), MATCH(G151, 'Ballot Data'!$A$3:$T$3, 0))))</f>
        <v>Will Danon</v>
      </c>
      <c r="I151" t="str">
        <f>IF(G151="N/A", "N/A", IF(H151='Round 2'!$A$10, "Elected", IF(H151='Round 2'!$A$7, "Excluded", IF('Round 2'!$A$4="Complete", "Complete", "Viable"))))</f>
        <v>Viable</v>
      </c>
      <c r="J151" s="21" t="str">
        <f>IF('Round 2'!$A$4="Complete", "Complete", IF(I151="N/A", "N/A", IF(I151="Viable", "No Transfer", IF(I151="Excluded", INDEX('Round 2'!$A$12:$M$617, MATCH($A151, 'Round 2'!$A$12:$A$617, 0), 3)))))</f>
        <v>No Transfer</v>
      </c>
      <c r="K151" s="10" t="str">
        <f>IF('Round 2'!$A$4="Complete", "Complete", IF(J151="N/A", "N/A", IF(J151="No Transfer", J151, IF(INDEX('Ballot Data'!$1:$1048576, MATCH($A151, 'Ballot Data'!$A:$A, 0), MATCH(J151, 'Ballot Data'!$A$3:$U$3, 0))="", "Exhausted", INDEX('Ballot Data'!$1:$1048576, MATCH($A151, 'Ballot Data'!$A:$A, 0), MATCH(J151, 'Ballot Data'!$A$3:$U$3, 0))))))</f>
        <v>No Transfer</v>
      </c>
      <c r="L151" s="15">
        <f t="shared" si="23"/>
        <v>1</v>
      </c>
      <c r="M151" t="str">
        <f>IF(L151="Complete", L151, IF(L151="N/A", "N/A", INDEX('Ballot Data'!$1:$1048576, MATCH($A151, 'Ballot Data'!$A:$A, 0), MATCH(L151, 'Ballot Data'!$A$3:$T$3, 0))))</f>
        <v>Will Danon</v>
      </c>
      <c r="N151" t="str">
        <f>IF(L151="N/A", "N/A", IF(M151='Round 3'!$A$10, "Elected", IF(M151='Round 3'!$A$7, "Excluded", IF('Round 3'!$A$4="Complete", "Complete", "Viable"))))</f>
        <v>Complete</v>
      </c>
      <c r="O151" s="21" t="str">
        <f>IF('Round 3'!$A$4="Complete", "Complete", IF(N151="N/A", "N/A", IF(N151="Viable", "No Transfer", IF(N151="Excluded", INDEX('Round 3'!$A$12:$M$617, MATCH($A151, 'Round 3'!$A$12:$A$617, 0), 3)))))</f>
        <v>Complete</v>
      </c>
      <c r="P151" s="10" t="str">
        <f>IF('Round 3'!$A$4="Complete", "Complete", IF(O151="N/A", "N/A", IF(O151="No Transfer", O151, IF(INDEX('Ballot Data'!$1:$1048576, MATCH($A151, 'Ballot Data'!$A:$A, 0), MATCH(O151, 'Ballot Data'!$A$3:$U$3, 0))="", "Exhausted", INDEX('Ballot Data'!$1:$1048576, MATCH($A151, 'Ballot Data'!$A:$A, 0), MATCH(O151, 'Ballot Data'!$A$3:$U$3, 0))))))</f>
        <v>Complete</v>
      </c>
      <c r="Q151" s="15" t="str">
        <f t="shared" si="24"/>
        <v>Complete</v>
      </c>
      <c r="R151" t="str">
        <f>IF(Q151="Complete", Q151, IF(Q151="N/A", "N/A", INDEX('Ballot Data'!$1:$1048576, MATCH($A151, 'Ballot Data'!$A:$A, 0), MATCH(Q151, 'Ballot Data'!$A$3:$T$3, 0))))</f>
        <v>Complete</v>
      </c>
      <c r="S151" t="str">
        <f>IF(Q151="N/A", "N/A", IF(R151='Round 4'!$A$10, "Elected", IF(R151='Round 4'!$A$7, "Excluded", IF('Round 4'!$A$4="Complete", "Complete", "Viable"))))</f>
        <v>Complete</v>
      </c>
      <c r="T151" s="21" t="str">
        <f>IF('Round 4'!$A$4="Complete", "Complete", IF(S151="N/A", "N/A", IF(S151="Viable", "No Transfer", IF(S151="Excluded", INDEX('Round 4'!$A$12:$M$617, MATCH($A151, 'Round 4'!$A$12:$A$617, 0), 3)))))</f>
        <v>Complete</v>
      </c>
      <c r="U151" s="10" t="str">
        <f>IF('Round 4'!$A$4="Complete", "Complete", IF(T151="N/A", "N/A", IF(T151="No Transfer", T151, IF(INDEX('Ballot Data'!$1:$1048576, MATCH($A151, 'Ballot Data'!$A:$A, 0), MATCH(T151, 'Ballot Data'!$A$3:$U$3, 0))="", "Exhausted", INDEX('Ballot Data'!$1:$1048576, MATCH($A151, 'Ballot Data'!$A:$A, 0), MATCH(T151, 'Ballot Data'!$A$3:$U$3, 0))))))</f>
        <v>Complete</v>
      </c>
      <c r="V151" s="15" t="str">
        <f t="shared" si="25"/>
        <v>Complete</v>
      </c>
      <c r="W151" t="str">
        <f>IF(V151="Complete", V151, IF(V151="N/A", "N/A", INDEX('Ballot Data'!$1:$1048576, MATCH($A151, 'Ballot Data'!$A:$A, 0), MATCH(V151, 'Ballot Data'!$A$3:$T$3, 0))))</f>
        <v>Complete</v>
      </c>
      <c r="X151" t="str">
        <f>IF(V151="N/A", "N/A", IF(W151='Round 5'!$A$10, "Elected", IF(W151='Round 5'!$A$7, "Excluded", IF('Round 5'!$A$4="Complete", "Complete", "Viable"))))</f>
        <v>Complete</v>
      </c>
      <c r="Y151" s="21" t="str">
        <f>IF('Round 5'!$A$4="Complete", "Complete", IF(X151="N/A", "N/A", IF(X151="Viable", "No Transfer", IF(X151="Excluded", INDEX('Round 5'!$A$12:$M$617, MATCH($A151, 'Round 5'!$A$12:$A$617, 0), 3)))))</f>
        <v>Complete</v>
      </c>
      <c r="Z151" s="10" t="str">
        <f>IF('Round 5'!$A$4="Complete", "Complete", IF(Y151="N/A", "N/A", IF(Y151="No Transfer", Y151, IF(INDEX('Ballot Data'!$1:$1048576, MATCH($A151, 'Ballot Data'!$A:$A, 0), MATCH(Y151, 'Ballot Data'!$A$3:$U$3, 0))="", "Exhausted", INDEX('Ballot Data'!$1:$1048576, MATCH($A151, 'Ballot Data'!$A:$A, 0), MATCH(Y151, 'Ballot Data'!$A$3:$U$3, 0))))))</f>
        <v>Complete</v>
      </c>
      <c r="AA151" s="15" t="str">
        <f t="shared" si="26"/>
        <v>Complete</v>
      </c>
      <c r="AB151" t="str">
        <f>IF(AA151="Complete", AA151, IF(AA151="N/A", "N/A", INDEX('Ballot Data'!$1:$1048576, MATCH($A151, 'Ballot Data'!$A:$A, 0), MATCH(AA151, 'Ballot Data'!$A$3:$T$3, 0))))</f>
        <v>Complete</v>
      </c>
      <c r="AC151" t="str">
        <f>IF(AA151="N/A", "N/A", IF(AB151='Round 6'!$A$10, "Elected", IF(AB151='Round 6'!$A$7, "Excluded", IF('Round 6'!$A$4="Complete", "Complete", "Viable"))))</f>
        <v>Complete</v>
      </c>
      <c r="AD151" s="21" t="str">
        <f>IF('Round 6'!$A$4="Complete", "Complete", IF(AC151="N/A", "N/A", IF(AC151="Viable", "No Transfer", IF(AC151="Excluded", INDEX('Round 6'!$A$12:$M$617, MATCH($A151, 'Round 6'!$A$12:$A$617, 0), 3)))))</f>
        <v>Complete</v>
      </c>
      <c r="AE151" s="10" t="str">
        <f>IF('Round 6'!$A$4="Complete", "Complete", IF(AD151="N/A", "N/A", IF(AD151="No Transfer", AD151, IF(INDEX('Ballot Data'!$1:$1048576, MATCH($A151, 'Ballot Data'!$A:$A, 0), MATCH(AD151, 'Ballot Data'!$A$3:$U$3, 0))="", "Exhausted", INDEX('Ballot Data'!$1:$1048576, MATCH($A151, 'Ballot Data'!$A:$A, 0), MATCH(AD151, 'Ballot Data'!$A$3:$U$3, 0))))))</f>
        <v>Complete</v>
      </c>
      <c r="AF151" s="15" t="str">
        <f t="shared" si="27"/>
        <v>Complete</v>
      </c>
      <c r="AG151" t="str">
        <f>IF(AF151="Complete", AF151, IF(AF151="N/A", "N/A", INDEX('Ballot Data'!$1:$1048576, MATCH($A151, 'Ballot Data'!$A:$A, 0), MATCH(AF151, 'Ballot Data'!$A$3:$T$3, 0))))</f>
        <v>Complete</v>
      </c>
      <c r="AH151" t="str">
        <f>IF(AF151="N/A", "N/A", IF(AG151='Round 7'!$A$10, "Elected", IF(AG151='Round 7'!$A$7, "Excluded", IF('Round 7'!$A$4="Complete", "Complete", "Viable"))))</f>
        <v>Complete</v>
      </c>
      <c r="AI151" s="21" t="str">
        <f>IF('Round 7'!$A$4="Complete", "Complete", IF(AH151="N/A", "N/A", IF(AH151="Viable", "No Transfer", IF(AH151="Excluded", INDEX('Round 7'!$A$12:$M$617, MATCH($A151, 'Round 7'!$A$12:$A$617, 0), 3)))))</f>
        <v>Complete</v>
      </c>
      <c r="AJ151" s="10" t="str">
        <f>IF('Round 7'!$A$4="Complete", "Complete", IF(AI151="N/A", "N/A", IF(AI151="No Transfer", AI151, IF(INDEX('Ballot Data'!$1:$1048576, MATCH($A151, 'Ballot Data'!$A:$A, 0), MATCH(AI151, 'Ballot Data'!$A$3:$U$3, 0))="", "Exhausted", INDEX('Ballot Data'!$1:$1048576, MATCH($A151, 'Ballot Data'!$A:$A, 0), MATCH(AI151, 'Ballot Data'!$A$3:$U$3, 0))))))</f>
        <v>Complete</v>
      </c>
      <c r="AK151" s="15" t="str">
        <f t="shared" si="28"/>
        <v>Complete</v>
      </c>
      <c r="AL151" t="str">
        <f>IF(AK151="Complete", AK151, IF(AK151="N/A", "N/A", INDEX('Ballot Data'!$1:$1048576, MATCH($A151, 'Ballot Data'!$A:$A, 0), MATCH(AK151, 'Ballot Data'!$A$3:$T$3, 0))))</f>
        <v>Complete</v>
      </c>
      <c r="AM151" t="str">
        <f>IF(AK151="N/A", "N/A", IF(AL151='Round 8'!$A$10, "Elected", IF(AL151='Round 8'!$A$7, "Excluded", IF('Round 8'!$A$4="Complete", "Complete", "Viable"))))</f>
        <v>Complete</v>
      </c>
      <c r="AN151" s="21" t="str">
        <f>IF('Round 8'!$A$4="Complete", "Complete", IF(AM151="N/A", "N/A", IF(AM151="Viable", "No Transfer", IF(AM151="Excluded", INDEX('Round 8'!$A$12:$M$617, MATCH($A151, 'Round 8'!$A$12:$A$617, 0), 3)))))</f>
        <v>Complete</v>
      </c>
      <c r="AO151" s="10" t="str">
        <f>IF('Round 8'!$A$4="Complete", "Complete", IF(AN151="N/A", "N/A", IF(AN151="No Transfer", AN151, IF(INDEX('Ballot Data'!$1:$1048576, MATCH($A151, 'Ballot Data'!$A:$A, 0), MATCH(AN151, 'Ballot Data'!$A$3:$U$3, 0))="", "Exhausted", INDEX('Ballot Data'!$1:$1048576, MATCH($A151, 'Ballot Data'!$A:$A, 0), MATCH(AN151, 'Ballot Data'!$A$3:$U$3, 0))))))</f>
        <v>Complete</v>
      </c>
      <c r="AP151" s="15" t="str">
        <f t="shared" si="29"/>
        <v>Complete</v>
      </c>
      <c r="AQ151" t="str">
        <f>IF(AP151="Complete", AP151, IF(AP151="N/A", "N/A", INDEX('Ballot Data'!$1:$1048576, MATCH($A151, 'Ballot Data'!$A:$A, 0), MATCH(AP151, 'Ballot Data'!$A$3:$T$3, 0))))</f>
        <v>Complete</v>
      </c>
      <c r="AR151" t="str">
        <f>IF(AP151="N/A", "N/A", IF(AQ151='Round 9'!$A$10, "Elected", IF(AQ151='Round 9'!$A$7, "Excluded", IF('Round 9'!$A$4="Complete", "Complete", "Viable"))))</f>
        <v>Complete</v>
      </c>
      <c r="AS151" s="21" t="str">
        <f>IF('Round 9'!$A$4="Complete", "Complete", IF(AR151="N/A", "N/A", IF(AR151="Viable", "No Transfer", IF(AR151="Excluded", INDEX('Round 9'!$A$12:$M$617, MATCH($A151, 'Round 9'!$A$12:$A$617, 0), 3)))))</f>
        <v>Complete</v>
      </c>
      <c r="AT151" s="10" t="str">
        <f>IF('Round 9'!$A$4="Complete", "Complete", IF(AS151="N/A", "N/A", IF(AS151="No Transfer", AS151, IF(INDEX('Ballot Data'!$1:$1048576, MATCH($A151, 'Ballot Data'!$A:$A, 0), MATCH(AS151, 'Ballot Data'!$A$3:$U$3, 0))="", "Exhausted", INDEX('Ballot Data'!$1:$1048576, MATCH($A151, 'Ballot Data'!$A:$A, 0), MATCH(AS151, 'Ballot Data'!$A$3:$U$3, 0))))))</f>
        <v>Complete</v>
      </c>
      <c r="AU151" s="15" t="str">
        <f t="shared" si="30"/>
        <v>Complete</v>
      </c>
      <c r="AV151" t="str">
        <f>IF(AU151="Complete", AU151, IF(AU151="N/A", "N/A", INDEX('Ballot Data'!$1:$1048576, MATCH($A151, 'Ballot Data'!$A:$A, 0), MATCH(AU151, 'Ballot Data'!$A$3:$T$3, 0))))</f>
        <v>Complete</v>
      </c>
      <c r="AW151" t="str">
        <f>IF(AU151="N/A", "N/A", IF(AV151='Round 10'!$A$10, "Elected", IF(AV151='Round 10'!$A$7, "Excluded", IF('Round 10'!$A$4="Complete", "Complete", "Viable"))))</f>
        <v>Complete</v>
      </c>
      <c r="AX151" s="21" t="str">
        <f>IF('Round 10'!$A$4="Complete", "Complete", IF(AW151="N/A", "N/A", IF(AW151="Viable", "No Transfer", IF(AW151="Excluded", INDEX('Round 10'!$A$12:$M$617, MATCH($A151, 'Round 10'!$A$12:$A$617, 0), 3)))))</f>
        <v>Complete</v>
      </c>
      <c r="AY151" s="10" t="str">
        <f>IF('Round 10'!$A$4="Complete", "Complete", IF(AX151="N/A", "N/A", IF(AX151="No Transfer", AX151, IF(INDEX('Ballot Data'!$1:$1048576, MATCH($A151, 'Ballot Data'!$A:$A, 0), MATCH(AX151, 'Ballot Data'!$A$3:$U$3, 0))="", "Exhausted", INDEX('Ballot Data'!$1:$1048576, MATCH($A151, 'Ballot Data'!$A:$A, 0), MATCH(AX151, 'Ballot Data'!$A$3:$U$3, 0))))))</f>
        <v>Complete</v>
      </c>
    </row>
    <row r="152" spans="1:51" x14ac:dyDescent="0.25">
      <c r="A152">
        <f>'Ballot Data'!A153</f>
        <v>9</v>
      </c>
      <c r="B152">
        <v>1</v>
      </c>
      <c r="C152" t="str">
        <f>INDEX('Ballot Data'!$1:$1048576, MATCH($A152, 'Ballot Data'!$A:$A, 0), MATCH(B152, 'Ballot Data'!$A$3:$T$3, 0))</f>
        <v>Debbie Ajagbe</v>
      </c>
      <c r="D152" t="str">
        <f>IF(C152='Round 1'!$A$10, "Elected", IF(C152='Round 1'!$A$7, "Excluded", IF('Round 1'!$A$4="Complete", "Complete", "Viable")))</f>
        <v>Excluded</v>
      </c>
      <c r="E152" s="21">
        <f>IF('Round 1'!$A$4="Complete", "Complete", IF(D152="N/A", "N/A", IF(D152="Viable", "No Transfer", IF(D152="Excluded", INDEX('Round 1'!$A$12:$M$617, MATCH($A152, 'Round 1'!$A$12:$A$617, 0), 3)))))</f>
        <v>2</v>
      </c>
      <c r="F152" s="10" t="str">
        <f>IF('Round 1'!$A$4="Complete", "Complete", IF(E152="N/A", "N/A", IF(E152="No Transfer", E152, IF(INDEX('Ballot Data'!$1:$1048576, MATCH($A152, 'Ballot Data'!$A:$A, 0), MATCH(E152, 'Ballot Data'!$A$3:$U$3, 0))="", "Exhausted", INDEX('Ballot Data'!$1:$1048576, MATCH($A152, 'Ballot Data'!$A:$A, 0), MATCH(E152, 'Ballot Data'!$A$3:$U$3, 0))))))</f>
        <v>Will Danon</v>
      </c>
      <c r="G152" s="15">
        <f t="shared" si="22"/>
        <v>2</v>
      </c>
      <c r="H152" t="str">
        <f>IF(G152="Complete", G152, IF(G152="N/A", "N/A", INDEX('Ballot Data'!$1:$1048576, MATCH($A152, 'Ballot Data'!$A:$A, 0), MATCH(G152, 'Ballot Data'!$A$3:$T$3, 0))))</f>
        <v>Will Danon</v>
      </c>
      <c r="I152" t="str">
        <f>IF(G152="N/A", "N/A", IF(H152='Round 2'!$A$10, "Elected", IF(H152='Round 2'!$A$7, "Excluded", IF('Round 2'!$A$4="Complete", "Complete", "Viable"))))</f>
        <v>Viable</v>
      </c>
      <c r="J152" s="21" t="str">
        <f>IF('Round 2'!$A$4="Complete", "Complete", IF(I152="N/A", "N/A", IF(I152="Viable", "No Transfer", IF(I152="Excluded", INDEX('Round 2'!$A$12:$M$617, MATCH($A152, 'Round 2'!$A$12:$A$617, 0), 3)))))</f>
        <v>No Transfer</v>
      </c>
      <c r="K152" s="10" t="str">
        <f>IF('Round 2'!$A$4="Complete", "Complete", IF(J152="N/A", "N/A", IF(J152="No Transfer", J152, IF(INDEX('Ballot Data'!$1:$1048576, MATCH($A152, 'Ballot Data'!$A:$A, 0), MATCH(J152, 'Ballot Data'!$A$3:$U$3, 0))="", "Exhausted", INDEX('Ballot Data'!$1:$1048576, MATCH($A152, 'Ballot Data'!$A:$A, 0), MATCH(J152, 'Ballot Data'!$A$3:$U$3, 0))))))</f>
        <v>No Transfer</v>
      </c>
      <c r="L152" s="15">
        <f t="shared" si="23"/>
        <v>2</v>
      </c>
      <c r="M152" t="str">
        <f>IF(L152="Complete", L152, IF(L152="N/A", "N/A", INDEX('Ballot Data'!$1:$1048576, MATCH($A152, 'Ballot Data'!$A:$A, 0), MATCH(L152, 'Ballot Data'!$A$3:$T$3, 0))))</f>
        <v>Will Danon</v>
      </c>
      <c r="N152" t="str">
        <f>IF(L152="N/A", "N/A", IF(M152='Round 3'!$A$10, "Elected", IF(M152='Round 3'!$A$7, "Excluded", IF('Round 3'!$A$4="Complete", "Complete", "Viable"))))</f>
        <v>Complete</v>
      </c>
      <c r="O152" s="21" t="str">
        <f>IF('Round 3'!$A$4="Complete", "Complete", IF(N152="N/A", "N/A", IF(N152="Viable", "No Transfer", IF(N152="Excluded", INDEX('Round 3'!$A$12:$M$617, MATCH($A152, 'Round 3'!$A$12:$A$617, 0), 3)))))</f>
        <v>Complete</v>
      </c>
      <c r="P152" s="10" t="str">
        <f>IF('Round 3'!$A$4="Complete", "Complete", IF(O152="N/A", "N/A", IF(O152="No Transfer", O152, IF(INDEX('Ballot Data'!$1:$1048576, MATCH($A152, 'Ballot Data'!$A:$A, 0), MATCH(O152, 'Ballot Data'!$A$3:$U$3, 0))="", "Exhausted", INDEX('Ballot Data'!$1:$1048576, MATCH($A152, 'Ballot Data'!$A:$A, 0), MATCH(O152, 'Ballot Data'!$A$3:$U$3, 0))))))</f>
        <v>Complete</v>
      </c>
      <c r="Q152" s="15" t="str">
        <f t="shared" si="24"/>
        <v>Complete</v>
      </c>
      <c r="R152" t="str">
        <f>IF(Q152="Complete", Q152, IF(Q152="N/A", "N/A", INDEX('Ballot Data'!$1:$1048576, MATCH($A152, 'Ballot Data'!$A:$A, 0), MATCH(Q152, 'Ballot Data'!$A$3:$T$3, 0))))</f>
        <v>Complete</v>
      </c>
      <c r="S152" t="str">
        <f>IF(Q152="N/A", "N/A", IF(R152='Round 4'!$A$10, "Elected", IF(R152='Round 4'!$A$7, "Excluded", IF('Round 4'!$A$4="Complete", "Complete", "Viable"))))</f>
        <v>Complete</v>
      </c>
      <c r="T152" s="21" t="str">
        <f>IF('Round 4'!$A$4="Complete", "Complete", IF(S152="N/A", "N/A", IF(S152="Viable", "No Transfer", IF(S152="Excluded", INDEX('Round 4'!$A$12:$M$617, MATCH($A152, 'Round 4'!$A$12:$A$617, 0), 3)))))</f>
        <v>Complete</v>
      </c>
      <c r="U152" s="10" t="str">
        <f>IF('Round 4'!$A$4="Complete", "Complete", IF(T152="N/A", "N/A", IF(T152="No Transfer", T152, IF(INDEX('Ballot Data'!$1:$1048576, MATCH($A152, 'Ballot Data'!$A:$A, 0), MATCH(T152, 'Ballot Data'!$A$3:$U$3, 0))="", "Exhausted", INDEX('Ballot Data'!$1:$1048576, MATCH($A152, 'Ballot Data'!$A:$A, 0), MATCH(T152, 'Ballot Data'!$A$3:$U$3, 0))))))</f>
        <v>Complete</v>
      </c>
      <c r="V152" s="15" t="str">
        <f t="shared" si="25"/>
        <v>Complete</v>
      </c>
      <c r="W152" t="str">
        <f>IF(V152="Complete", V152, IF(V152="N/A", "N/A", INDEX('Ballot Data'!$1:$1048576, MATCH($A152, 'Ballot Data'!$A:$A, 0), MATCH(V152, 'Ballot Data'!$A$3:$T$3, 0))))</f>
        <v>Complete</v>
      </c>
      <c r="X152" t="str">
        <f>IF(V152="N/A", "N/A", IF(W152='Round 5'!$A$10, "Elected", IF(W152='Round 5'!$A$7, "Excluded", IF('Round 5'!$A$4="Complete", "Complete", "Viable"))))</f>
        <v>Complete</v>
      </c>
      <c r="Y152" s="21" t="str">
        <f>IF('Round 5'!$A$4="Complete", "Complete", IF(X152="N/A", "N/A", IF(X152="Viable", "No Transfer", IF(X152="Excluded", INDEX('Round 5'!$A$12:$M$617, MATCH($A152, 'Round 5'!$A$12:$A$617, 0), 3)))))</f>
        <v>Complete</v>
      </c>
      <c r="Z152" s="10" t="str">
        <f>IF('Round 5'!$A$4="Complete", "Complete", IF(Y152="N/A", "N/A", IF(Y152="No Transfer", Y152, IF(INDEX('Ballot Data'!$1:$1048576, MATCH($A152, 'Ballot Data'!$A:$A, 0), MATCH(Y152, 'Ballot Data'!$A$3:$U$3, 0))="", "Exhausted", INDEX('Ballot Data'!$1:$1048576, MATCH($A152, 'Ballot Data'!$A:$A, 0), MATCH(Y152, 'Ballot Data'!$A$3:$U$3, 0))))))</f>
        <v>Complete</v>
      </c>
      <c r="AA152" s="15" t="str">
        <f t="shared" si="26"/>
        <v>Complete</v>
      </c>
      <c r="AB152" t="str">
        <f>IF(AA152="Complete", AA152, IF(AA152="N/A", "N/A", INDEX('Ballot Data'!$1:$1048576, MATCH($A152, 'Ballot Data'!$A:$A, 0), MATCH(AA152, 'Ballot Data'!$A$3:$T$3, 0))))</f>
        <v>Complete</v>
      </c>
      <c r="AC152" t="str">
        <f>IF(AA152="N/A", "N/A", IF(AB152='Round 6'!$A$10, "Elected", IF(AB152='Round 6'!$A$7, "Excluded", IF('Round 6'!$A$4="Complete", "Complete", "Viable"))))</f>
        <v>Complete</v>
      </c>
      <c r="AD152" s="21" t="str">
        <f>IF('Round 6'!$A$4="Complete", "Complete", IF(AC152="N/A", "N/A", IF(AC152="Viable", "No Transfer", IF(AC152="Excluded", INDEX('Round 6'!$A$12:$M$617, MATCH($A152, 'Round 6'!$A$12:$A$617, 0), 3)))))</f>
        <v>Complete</v>
      </c>
      <c r="AE152" s="10" t="str">
        <f>IF('Round 6'!$A$4="Complete", "Complete", IF(AD152="N/A", "N/A", IF(AD152="No Transfer", AD152, IF(INDEX('Ballot Data'!$1:$1048576, MATCH($A152, 'Ballot Data'!$A:$A, 0), MATCH(AD152, 'Ballot Data'!$A$3:$U$3, 0))="", "Exhausted", INDEX('Ballot Data'!$1:$1048576, MATCH($A152, 'Ballot Data'!$A:$A, 0), MATCH(AD152, 'Ballot Data'!$A$3:$U$3, 0))))))</f>
        <v>Complete</v>
      </c>
      <c r="AF152" s="15" t="str">
        <f t="shared" si="27"/>
        <v>Complete</v>
      </c>
      <c r="AG152" t="str">
        <f>IF(AF152="Complete", AF152, IF(AF152="N/A", "N/A", INDEX('Ballot Data'!$1:$1048576, MATCH($A152, 'Ballot Data'!$A:$A, 0), MATCH(AF152, 'Ballot Data'!$A$3:$T$3, 0))))</f>
        <v>Complete</v>
      </c>
      <c r="AH152" t="str">
        <f>IF(AF152="N/A", "N/A", IF(AG152='Round 7'!$A$10, "Elected", IF(AG152='Round 7'!$A$7, "Excluded", IF('Round 7'!$A$4="Complete", "Complete", "Viable"))))</f>
        <v>Complete</v>
      </c>
      <c r="AI152" s="21" t="str">
        <f>IF('Round 7'!$A$4="Complete", "Complete", IF(AH152="N/A", "N/A", IF(AH152="Viable", "No Transfer", IF(AH152="Excluded", INDEX('Round 7'!$A$12:$M$617, MATCH($A152, 'Round 7'!$A$12:$A$617, 0), 3)))))</f>
        <v>Complete</v>
      </c>
      <c r="AJ152" s="10" t="str">
        <f>IF('Round 7'!$A$4="Complete", "Complete", IF(AI152="N/A", "N/A", IF(AI152="No Transfer", AI152, IF(INDEX('Ballot Data'!$1:$1048576, MATCH($A152, 'Ballot Data'!$A:$A, 0), MATCH(AI152, 'Ballot Data'!$A$3:$U$3, 0))="", "Exhausted", INDEX('Ballot Data'!$1:$1048576, MATCH($A152, 'Ballot Data'!$A:$A, 0), MATCH(AI152, 'Ballot Data'!$A$3:$U$3, 0))))))</f>
        <v>Complete</v>
      </c>
      <c r="AK152" s="15" t="str">
        <f t="shared" si="28"/>
        <v>Complete</v>
      </c>
      <c r="AL152" t="str">
        <f>IF(AK152="Complete", AK152, IF(AK152="N/A", "N/A", INDEX('Ballot Data'!$1:$1048576, MATCH($A152, 'Ballot Data'!$A:$A, 0), MATCH(AK152, 'Ballot Data'!$A$3:$T$3, 0))))</f>
        <v>Complete</v>
      </c>
      <c r="AM152" t="str">
        <f>IF(AK152="N/A", "N/A", IF(AL152='Round 8'!$A$10, "Elected", IF(AL152='Round 8'!$A$7, "Excluded", IF('Round 8'!$A$4="Complete", "Complete", "Viable"))))</f>
        <v>Complete</v>
      </c>
      <c r="AN152" s="21" t="str">
        <f>IF('Round 8'!$A$4="Complete", "Complete", IF(AM152="N/A", "N/A", IF(AM152="Viable", "No Transfer", IF(AM152="Excluded", INDEX('Round 8'!$A$12:$M$617, MATCH($A152, 'Round 8'!$A$12:$A$617, 0), 3)))))</f>
        <v>Complete</v>
      </c>
      <c r="AO152" s="10" t="str">
        <f>IF('Round 8'!$A$4="Complete", "Complete", IF(AN152="N/A", "N/A", IF(AN152="No Transfer", AN152, IF(INDEX('Ballot Data'!$1:$1048576, MATCH($A152, 'Ballot Data'!$A:$A, 0), MATCH(AN152, 'Ballot Data'!$A$3:$U$3, 0))="", "Exhausted", INDEX('Ballot Data'!$1:$1048576, MATCH($A152, 'Ballot Data'!$A:$A, 0), MATCH(AN152, 'Ballot Data'!$A$3:$U$3, 0))))))</f>
        <v>Complete</v>
      </c>
      <c r="AP152" s="15" t="str">
        <f t="shared" si="29"/>
        <v>Complete</v>
      </c>
      <c r="AQ152" t="str">
        <f>IF(AP152="Complete", AP152, IF(AP152="N/A", "N/A", INDEX('Ballot Data'!$1:$1048576, MATCH($A152, 'Ballot Data'!$A:$A, 0), MATCH(AP152, 'Ballot Data'!$A$3:$T$3, 0))))</f>
        <v>Complete</v>
      </c>
      <c r="AR152" t="str">
        <f>IF(AP152="N/A", "N/A", IF(AQ152='Round 9'!$A$10, "Elected", IF(AQ152='Round 9'!$A$7, "Excluded", IF('Round 9'!$A$4="Complete", "Complete", "Viable"))))</f>
        <v>Complete</v>
      </c>
      <c r="AS152" s="21" t="str">
        <f>IF('Round 9'!$A$4="Complete", "Complete", IF(AR152="N/A", "N/A", IF(AR152="Viable", "No Transfer", IF(AR152="Excluded", INDEX('Round 9'!$A$12:$M$617, MATCH($A152, 'Round 9'!$A$12:$A$617, 0), 3)))))</f>
        <v>Complete</v>
      </c>
      <c r="AT152" s="10" t="str">
        <f>IF('Round 9'!$A$4="Complete", "Complete", IF(AS152="N/A", "N/A", IF(AS152="No Transfer", AS152, IF(INDEX('Ballot Data'!$1:$1048576, MATCH($A152, 'Ballot Data'!$A:$A, 0), MATCH(AS152, 'Ballot Data'!$A$3:$U$3, 0))="", "Exhausted", INDEX('Ballot Data'!$1:$1048576, MATCH($A152, 'Ballot Data'!$A:$A, 0), MATCH(AS152, 'Ballot Data'!$A$3:$U$3, 0))))))</f>
        <v>Complete</v>
      </c>
      <c r="AU152" s="15" t="str">
        <f t="shared" si="30"/>
        <v>Complete</v>
      </c>
      <c r="AV152" t="str">
        <f>IF(AU152="Complete", AU152, IF(AU152="N/A", "N/A", INDEX('Ballot Data'!$1:$1048576, MATCH($A152, 'Ballot Data'!$A:$A, 0), MATCH(AU152, 'Ballot Data'!$A$3:$T$3, 0))))</f>
        <v>Complete</v>
      </c>
      <c r="AW152" t="str">
        <f>IF(AU152="N/A", "N/A", IF(AV152='Round 10'!$A$10, "Elected", IF(AV152='Round 10'!$A$7, "Excluded", IF('Round 10'!$A$4="Complete", "Complete", "Viable"))))</f>
        <v>Complete</v>
      </c>
      <c r="AX152" s="21" t="str">
        <f>IF('Round 10'!$A$4="Complete", "Complete", IF(AW152="N/A", "N/A", IF(AW152="Viable", "No Transfer", IF(AW152="Excluded", INDEX('Round 10'!$A$12:$M$617, MATCH($A152, 'Round 10'!$A$12:$A$617, 0), 3)))))</f>
        <v>Complete</v>
      </c>
      <c r="AY152" s="10" t="str">
        <f>IF('Round 10'!$A$4="Complete", "Complete", IF(AX152="N/A", "N/A", IF(AX152="No Transfer", AX152, IF(INDEX('Ballot Data'!$1:$1048576, MATCH($A152, 'Ballot Data'!$A:$A, 0), MATCH(AX152, 'Ballot Data'!$A$3:$U$3, 0))="", "Exhausted", INDEX('Ballot Data'!$1:$1048576, MATCH($A152, 'Ballot Data'!$A:$A, 0), MATCH(AX152, 'Ballot Data'!$A$3:$U$3, 0))))))</f>
        <v>Complete</v>
      </c>
    </row>
    <row r="153" spans="1:51" x14ac:dyDescent="0.25">
      <c r="A153">
        <f>'Ballot Data'!A154</f>
        <v>197</v>
      </c>
      <c r="B153">
        <v>1</v>
      </c>
      <c r="C153" t="str">
        <f>INDEX('Ballot Data'!$1:$1048576, MATCH($A153, 'Ballot Data'!$A:$A, 0), MATCH(B153, 'Ballot Data'!$A$3:$T$3, 0))</f>
        <v>Franklin Civantos</v>
      </c>
      <c r="D153" t="str">
        <f>IF(C153='Round 1'!$A$10, "Elected", IF(C153='Round 1'!$A$7, "Excluded", IF('Round 1'!$A$4="Complete", "Complete", "Viable")))</f>
        <v>Viable</v>
      </c>
      <c r="E153" s="21" t="str">
        <f>IF('Round 1'!$A$4="Complete", "Complete", IF(D153="N/A", "N/A", IF(D153="Viable", "No Transfer", IF(D153="Excluded", INDEX('Round 1'!$A$12:$M$617, MATCH($A153, 'Round 1'!$A$12:$A$617, 0), 3)))))</f>
        <v>No Transfer</v>
      </c>
      <c r="F153" s="10" t="str">
        <f>IF('Round 1'!$A$4="Complete", "Complete", IF(E153="N/A", "N/A", IF(E153="No Transfer", E153, IF(INDEX('Ballot Data'!$1:$1048576, MATCH($A153, 'Ballot Data'!$A:$A, 0), MATCH(E153, 'Ballot Data'!$A$3:$U$3, 0))="", "Exhausted", INDEX('Ballot Data'!$1:$1048576, MATCH($A153, 'Ballot Data'!$A:$A, 0), MATCH(E153, 'Ballot Data'!$A$3:$U$3, 0))))))</f>
        <v>No Transfer</v>
      </c>
      <c r="G153" s="15">
        <f t="shared" si="22"/>
        <v>1</v>
      </c>
      <c r="H153" t="str">
        <f>IF(G153="Complete", G153, IF(G153="N/A", "N/A", INDEX('Ballot Data'!$1:$1048576, MATCH($A153, 'Ballot Data'!$A:$A, 0), MATCH(G153, 'Ballot Data'!$A$3:$T$3, 0))))</f>
        <v>Franklin Civantos</v>
      </c>
      <c r="I153" t="str">
        <f>IF(G153="N/A", "N/A", IF(H153='Round 2'!$A$10, "Elected", IF(H153='Round 2'!$A$7, "Excluded", IF('Round 2'!$A$4="Complete", "Complete", "Viable"))))</f>
        <v>Viable</v>
      </c>
      <c r="J153" s="21" t="str">
        <f>IF('Round 2'!$A$4="Complete", "Complete", IF(I153="N/A", "N/A", IF(I153="Viable", "No Transfer", IF(I153="Excluded", INDEX('Round 2'!$A$12:$M$617, MATCH($A153, 'Round 2'!$A$12:$A$617, 0), 3)))))</f>
        <v>No Transfer</v>
      </c>
      <c r="K153" s="10" t="str">
        <f>IF('Round 2'!$A$4="Complete", "Complete", IF(J153="N/A", "N/A", IF(J153="No Transfer", J153, IF(INDEX('Ballot Data'!$1:$1048576, MATCH($A153, 'Ballot Data'!$A:$A, 0), MATCH(J153, 'Ballot Data'!$A$3:$U$3, 0))="", "Exhausted", INDEX('Ballot Data'!$1:$1048576, MATCH($A153, 'Ballot Data'!$A:$A, 0), MATCH(J153, 'Ballot Data'!$A$3:$U$3, 0))))))</f>
        <v>No Transfer</v>
      </c>
      <c r="L153" s="15">
        <f t="shared" si="23"/>
        <v>1</v>
      </c>
      <c r="M153" t="str">
        <f>IF(L153="Complete", L153, IF(L153="N/A", "N/A", INDEX('Ballot Data'!$1:$1048576, MATCH($A153, 'Ballot Data'!$A:$A, 0), MATCH(L153, 'Ballot Data'!$A$3:$T$3, 0))))</f>
        <v>Franklin Civantos</v>
      </c>
      <c r="N153" t="str">
        <f>IF(L153="N/A", "N/A", IF(M153='Round 3'!$A$10, "Elected", IF(M153='Round 3'!$A$7, "Excluded", IF('Round 3'!$A$4="Complete", "Complete", "Viable"))))</f>
        <v>Elected</v>
      </c>
      <c r="O153" s="21" t="str">
        <f>IF('Round 3'!$A$4="Complete", "Complete", IF(N153="N/A", "N/A", IF(N153="Viable", "No Transfer", IF(N153="Excluded", INDEX('Round 3'!$A$12:$M$617, MATCH($A153, 'Round 3'!$A$12:$A$617, 0), 3)))))</f>
        <v>Complete</v>
      </c>
      <c r="P153" s="10" t="str">
        <f>IF('Round 3'!$A$4="Complete", "Complete", IF(O153="N/A", "N/A", IF(O153="No Transfer", O153, IF(INDEX('Ballot Data'!$1:$1048576, MATCH($A153, 'Ballot Data'!$A:$A, 0), MATCH(O153, 'Ballot Data'!$A$3:$U$3, 0))="", "Exhausted", INDEX('Ballot Data'!$1:$1048576, MATCH($A153, 'Ballot Data'!$A:$A, 0), MATCH(O153, 'Ballot Data'!$A$3:$U$3, 0))))))</f>
        <v>Complete</v>
      </c>
      <c r="Q153" s="15" t="str">
        <f t="shared" si="24"/>
        <v>Complete</v>
      </c>
      <c r="R153" t="str">
        <f>IF(Q153="Complete", Q153, IF(Q153="N/A", "N/A", INDEX('Ballot Data'!$1:$1048576, MATCH($A153, 'Ballot Data'!$A:$A, 0), MATCH(Q153, 'Ballot Data'!$A$3:$T$3, 0))))</f>
        <v>Complete</v>
      </c>
      <c r="S153" t="str">
        <f>IF(Q153="N/A", "N/A", IF(R153='Round 4'!$A$10, "Elected", IF(R153='Round 4'!$A$7, "Excluded", IF('Round 4'!$A$4="Complete", "Complete", "Viable"))))</f>
        <v>Complete</v>
      </c>
      <c r="T153" s="21" t="str">
        <f>IF('Round 4'!$A$4="Complete", "Complete", IF(S153="N/A", "N/A", IF(S153="Viable", "No Transfer", IF(S153="Excluded", INDEX('Round 4'!$A$12:$M$617, MATCH($A153, 'Round 4'!$A$12:$A$617, 0), 3)))))</f>
        <v>Complete</v>
      </c>
      <c r="U153" s="10" t="str">
        <f>IF('Round 4'!$A$4="Complete", "Complete", IF(T153="N/A", "N/A", IF(T153="No Transfer", T153, IF(INDEX('Ballot Data'!$1:$1048576, MATCH($A153, 'Ballot Data'!$A:$A, 0), MATCH(T153, 'Ballot Data'!$A$3:$U$3, 0))="", "Exhausted", INDEX('Ballot Data'!$1:$1048576, MATCH($A153, 'Ballot Data'!$A:$A, 0), MATCH(T153, 'Ballot Data'!$A$3:$U$3, 0))))))</f>
        <v>Complete</v>
      </c>
      <c r="V153" s="15" t="str">
        <f t="shared" si="25"/>
        <v>Complete</v>
      </c>
      <c r="W153" t="str">
        <f>IF(V153="Complete", V153, IF(V153="N/A", "N/A", INDEX('Ballot Data'!$1:$1048576, MATCH($A153, 'Ballot Data'!$A:$A, 0), MATCH(V153, 'Ballot Data'!$A$3:$T$3, 0))))</f>
        <v>Complete</v>
      </c>
      <c r="X153" t="str">
        <f>IF(V153="N/A", "N/A", IF(W153='Round 5'!$A$10, "Elected", IF(W153='Round 5'!$A$7, "Excluded", IF('Round 5'!$A$4="Complete", "Complete", "Viable"))))</f>
        <v>Complete</v>
      </c>
      <c r="Y153" s="21" t="str">
        <f>IF('Round 5'!$A$4="Complete", "Complete", IF(X153="N/A", "N/A", IF(X153="Viable", "No Transfer", IF(X153="Excluded", INDEX('Round 5'!$A$12:$M$617, MATCH($A153, 'Round 5'!$A$12:$A$617, 0), 3)))))</f>
        <v>Complete</v>
      </c>
      <c r="Z153" s="10" t="str">
        <f>IF('Round 5'!$A$4="Complete", "Complete", IF(Y153="N/A", "N/A", IF(Y153="No Transfer", Y153, IF(INDEX('Ballot Data'!$1:$1048576, MATCH($A153, 'Ballot Data'!$A:$A, 0), MATCH(Y153, 'Ballot Data'!$A$3:$U$3, 0))="", "Exhausted", INDEX('Ballot Data'!$1:$1048576, MATCH($A153, 'Ballot Data'!$A:$A, 0), MATCH(Y153, 'Ballot Data'!$A$3:$U$3, 0))))))</f>
        <v>Complete</v>
      </c>
      <c r="AA153" s="15" t="str">
        <f t="shared" si="26"/>
        <v>Complete</v>
      </c>
      <c r="AB153" t="str">
        <f>IF(AA153="Complete", AA153, IF(AA153="N/A", "N/A", INDEX('Ballot Data'!$1:$1048576, MATCH($A153, 'Ballot Data'!$A:$A, 0), MATCH(AA153, 'Ballot Data'!$A$3:$T$3, 0))))</f>
        <v>Complete</v>
      </c>
      <c r="AC153" t="str">
        <f>IF(AA153="N/A", "N/A", IF(AB153='Round 6'!$A$10, "Elected", IF(AB153='Round 6'!$A$7, "Excluded", IF('Round 6'!$A$4="Complete", "Complete", "Viable"))))</f>
        <v>Complete</v>
      </c>
      <c r="AD153" s="21" t="str">
        <f>IF('Round 6'!$A$4="Complete", "Complete", IF(AC153="N/A", "N/A", IF(AC153="Viable", "No Transfer", IF(AC153="Excluded", INDEX('Round 6'!$A$12:$M$617, MATCH($A153, 'Round 6'!$A$12:$A$617, 0), 3)))))</f>
        <v>Complete</v>
      </c>
      <c r="AE153" s="10" t="str">
        <f>IF('Round 6'!$A$4="Complete", "Complete", IF(AD153="N/A", "N/A", IF(AD153="No Transfer", AD153, IF(INDEX('Ballot Data'!$1:$1048576, MATCH($A153, 'Ballot Data'!$A:$A, 0), MATCH(AD153, 'Ballot Data'!$A$3:$U$3, 0))="", "Exhausted", INDEX('Ballot Data'!$1:$1048576, MATCH($A153, 'Ballot Data'!$A:$A, 0), MATCH(AD153, 'Ballot Data'!$A$3:$U$3, 0))))))</f>
        <v>Complete</v>
      </c>
      <c r="AF153" s="15" t="str">
        <f t="shared" si="27"/>
        <v>Complete</v>
      </c>
      <c r="AG153" t="str">
        <f>IF(AF153="Complete", AF153, IF(AF153="N/A", "N/A", INDEX('Ballot Data'!$1:$1048576, MATCH($A153, 'Ballot Data'!$A:$A, 0), MATCH(AF153, 'Ballot Data'!$A$3:$T$3, 0))))</f>
        <v>Complete</v>
      </c>
      <c r="AH153" t="str">
        <f>IF(AF153="N/A", "N/A", IF(AG153='Round 7'!$A$10, "Elected", IF(AG153='Round 7'!$A$7, "Excluded", IF('Round 7'!$A$4="Complete", "Complete", "Viable"))))</f>
        <v>Complete</v>
      </c>
      <c r="AI153" s="21" t="str">
        <f>IF('Round 7'!$A$4="Complete", "Complete", IF(AH153="N/A", "N/A", IF(AH153="Viable", "No Transfer", IF(AH153="Excluded", INDEX('Round 7'!$A$12:$M$617, MATCH($A153, 'Round 7'!$A$12:$A$617, 0), 3)))))</f>
        <v>Complete</v>
      </c>
      <c r="AJ153" s="10" t="str">
        <f>IF('Round 7'!$A$4="Complete", "Complete", IF(AI153="N/A", "N/A", IF(AI153="No Transfer", AI153, IF(INDEX('Ballot Data'!$1:$1048576, MATCH($A153, 'Ballot Data'!$A:$A, 0), MATCH(AI153, 'Ballot Data'!$A$3:$U$3, 0))="", "Exhausted", INDEX('Ballot Data'!$1:$1048576, MATCH($A153, 'Ballot Data'!$A:$A, 0), MATCH(AI153, 'Ballot Data'!$A$3:$U$3, 0))))))</f>
        <v>Complete</v>
      </c>
      <c r="AK153" s="15" t="str">
        <f t="shared" si="28"/>
        <v>Complete</v>
      </c>
      <c r="AL153" t="str">
        <f>IF(AK153="Complete", AK153, IF(AK153="N/A", "N/A", INDEX('Ballot Data'!$1:$1048576, MATCH($A153, 'Ballot Data'!$A:$A, 0), MATCH(AK153, 'Ballot Data'!$A$3:$T$3, 0))))</f>
        <v>Complete</v>
      </c>
      <c r="AM153" t="str">
        <f>IF(AK153="N/A", "N/A", IF(AL153='Round 8'!$A$10, "Elected", IF(AL153='Round 8'!$A$7, "Excluded", IF('Round 8'!$A$4="Complete", "Complete", "Viable"))))</f>
        <v>Complete</v>
      </c>
      <c r="AN153" s="21" t="str">
        <f>IF('Round 8'!$A$4="Complete", "Complete", IF(AM153="N/A", "N/A", IF(AM153="Viable", "No Transfer", IF(AM153="Excluded", INDEX('Round 8'!$A$12:$M$617, MATCH($A153, 'Round 8'!$A$12:$A$617, 0), 3)))))</f>
        <v>Complete</v>
      </c>
      <c r="AO153" s="10" t="str">
        <f>IF('Round 8'!$A$4="Complete", "Complete", IF(AN153="N/A", "N/A", IF(AN153="No Transfer", AN153, IF(INDEX('Ballot Data'!$1:$1048576, MATCH($A153, 'Ballot Data'!$A:$A, 0), MATCH(AN153, 'Ballot Data'!$A$3:$U$3, 0))="", "Exhausted", INDEX('Ballot Data'!$1:$1048576, MATCH($A153, 'Ballot Data'!$A:$A, 0), MATCH(AN153, 'Ballot Data'!$A$3:$U$3, 0))))))</f>
        <v>Complete</v>
      </c>
      <c r="AP153" s="15" t="str">
        <f t="shared" si="29"/>
        <v>Complete</v>
      </c>
      <c r="AQ153" t="str">
        <f>IF(AP153="Complete", AP153, IF(AP153="N/A", "N/A", INDEX('Ballot Data'!$1:$1048576, MATCH($A153, 'Ballot Data'!$A:$A, 0), MATCH(AP153, 'Ballot Data'!$A$3:$T$3, 0))))</f>
        <v>Complete</v>
      </c>
      <c r="AR153" t="str">
        <f>IF(AP153="N/A", "N/A", IF(AQ153='Round 9'!$A$10, "Elected", IF(AQ153='Round 9'!$A$7, "Excluded", IF('Round 9'!$A$4="Complete", "Complete", "Viable"))))</f>
        <v>Complete</v>
      </c>
      <c r="AS153" s="21" t="str">
        <f>IF('Round 9'!$A$4="Complete", "Complete", IF(AR153="N/A", "N/A", IF(AR153="Viable", "No Transfer", IF(AR153="Excluded", INDEX('Round 9'!$A$12:$M$617, MATCH($A153, 'Round 9'!$A$12:$A$617, 0), 3)))))</f>
        <v>Complete</v>
      </c>
      <c r="AT153" s="10" t="str">
        <f>IF('Round 9'!$A$4="Complete", "Complete", IF(AS153="N/A", "N/A", IF(AS153="No Transfer", AS153, IF(INDEX('Ballot Data'!$1:$1048576, MATCH($A153, 'Ballot Data'!$A:$A, 0), MATCH(AS153, 'Ballot Data'!$A$3:$U$3, 0))="", "Exhausted", INDEX('Ballot Data'!$1:$1048576, MATCH($A153, 'Ballot Data'!$A:$A, 0), MATCH(AS153, 'Ballot Data'!$A$3:$U$3, 0))))))</f>
        <v>Complete</v>
      </c>
      <c r="AU153" s="15" t="str">
        <f t="shared" si="30"/>
        <v>Complete</v>
      </c>
      <c r="AV153" t="str">
        <f>IF(AU153="Complete", AU153, IF(AU153="N/A", "N/A", INDEX('Ballot Data'!$1:$1048576, MATCH($A153, 'Ballot Data'!$A:$A, 0), MATCH(AU153, 'Ballot Data'!$A$3:$T$3, 0))))</f>
        <v>Complete</v>
      </c>
      <c r="AW153" t="str">
        <f>IF(AU153="N/A", "N/A", IF(AV153='Round 10'!$A$10, "Elected", IF(AV153='Round 10'!$A$7, "Excluded", IF('Round 10'!$A$4="Complete", "Complete", "Viable"))))</f>
        <v>Complete</v>
      </c>
      <c r="AX153" s="21" t="str">
        <f>IF('Round 10'!$A$4="Complete", "Complete", IF(AW153="N/A", "N/A", IF(AW153="Viable", "No Transfer", IF(AW153="Excluded", INDEX('Round 10'!$A$12:$M$617, MATCH($A153, 'Round 10'!$A$12:$A$617, 0), 3)))))</f>
        <v>Complete</v>
      </c>
      <c r="AY153" s="10" t="str">
        <f>IF('Round 10'!$A$4="Complete", "Complete", IF(AX153="N/A", "N/A", IF(AX153="No Transfer", AX153, IF(INDEX('Ballot Data'!$1:$1048576, MATCH($A153, 'Ballot Data'!$A:$A, 0), MATCH(AX153, 'Ballot Data'!$A$3:$U$3, 0))="", "Exhausted", INDEX('Ballot Data'!$1:$1048576, MATCH($A153, 'Ballot Data'!$A:$A, 0), MATCH(AX153, 'Ballot Data'!$A$3:$U$3, 0))))))</f>
        <v>Complete</v>
      </c>
    </row>
    <row r="154" spans="1:51" x14ac:dyDescent="0.25">
      <c r="A154">
        <f>'Ballot Data'!A155</f>
        <v>400</v>
      </c>
      <c r="B154">
        <v>1</v>
      </c>
      <c r="C154" t="str">
        <f>INDEX('Ballot Data'!$1:$1048576, MATCH($A154, 'Ballot Data'!$A:$A, 0), MATCH(B154, 'Ballot Data'!$A$3:$T$3, 0))</f>
        <v>Will Danon</v>
      </c>
      <c r="D154" t="str">
        <f>IF(C154='Round 1'!$A$10, "Elected", IF(C154='Round 1'!$A$7, "Excluded", IF('Round 1'!$A$4="Complete", "Complete", "Viable")))</f>
        <v>Viable</v>
      </c>
      <c r="E154" s="21" t="str">
        <f>IF('Round 1'!$A$4="Complete", "Complete", IF(D154="N/A", "N/A", IF(D154="Viable", "No Transfer", IF(D154="Excluded", INDEX('Round 1'!$A$12:$M$617, MATCH($A154, 'Round 1'!$A$12:$A$617, 0), 3)))))</f>
        <v>No Transfer</v>
      </c>
      <c r="F154" s="10" t="str">
        <f>IF('Round 1'!$A$4="Complete", "Complete", IF(E154="N/A", "N/A", IF(E154="No Transfer", E154, IF(INDEX('Ballot Data'!$1:$1048576, MATCH($A154, 'Ballot Data'!$A:$A, 0), MATCH(E154, 'Ballot Data'!$A$3:$U$3, 0))="", "Exhausted", INDEX('Ballot Data'!$1:$1048576, MATCH($A154, 'Ballot Data'!$A:$A, 0), MATCH(E154, 'Ballot Data'!$A$3:$U$3, 0))))))</f>
        <v>No Transfer</v>
      </c>
      <c r="G154" s="15">
        <f t="shared" si="22"/>
        <v>1</v>
      </c>
      <c r="H154" t="str">
        <f>IF(G154="Complete", G154, IF(G154="N/A", "N/A", INDEX('Ballot Data'!$1:$1048576, MATCH($A154, 'Ballot Data'!$A:$A, 0), MATCH(G154, 'Ballot Data'!$A$3:$T$3, 0))))</f>
        <v>Will Danon</v>
      </c>
      <c r="I154" t="str">
        <f>IF(G154="N/A", "N/A", IF(H154='Round 2'!$A$10, "Elected", IF(H154='Round 2'!$A$7, "Excluded", IF('Round 2'!$A$4="Complete", "Complete", "Viable"))))</f>
        <v>Viable</v>
      </c>
      <c r="J154" s="21" t="str">
        <f>IF('Round 2'!$A$4="Complete", "Complete", IF(I154="N/A", "N/A", IF(I154="Viable", "No Transfer", IF(I154="Excluded", INDEX('Round 2'!$A$12:$M$617, MATCH($A154, 'Round 2'!$A$12:$A$617, 0), 3)))))</f>
        <v>No Transfer</v>
      </c>
      <c r="K154" s="10" t="str">
        <f>IF('Round 2'!$A$4="Complete", "Complete", IF(J154="N/A", "N/A", IF(J154="No Transfer", J154, IF(INDEX('Ballot Data'!$1:$1048576, MATCH($A154, 'Ballot Data'!$A:$A, 0), MATCH(J154, 'Ballot Data'!$A$3:$U$3, 0))="", "Exhausted", INDEX('Ballot Data'!$1:$1048576, MATCH($A154, 'Ballot Data'!$A:$A, 0), MATCH(J154, 'Ballot Data'!$A$3:$U$3, 0))))))</f>
        <v>No Transfer</v>
      </c>
      <c r="L154" s="15">
        <f t="shared" si="23"/>
        <v>1</v>
      </c>
      <c r="M154" t="str">
        <f>IF(L154="Complete", L154, IF(L154="N/A", "N/A", INDEX('Ballot Data'!$1:$1048576, MATCH($A154, 'Ballot Data'!$A:$A, 0), MATCH(L154, 'Ballot Data'!$A$3:$T$3, 0))))</f>
        <v>Will Danon</v>
      </c>
      <c r="N154" t="str">
        <f>IF(L154="N/A", "N/A", IF(M154='Round 3'!$A$10, "Elected", IF(M154='Round 3'!$A$7, "Excluded", IF('Round 3'!$A$4="Complete", "Complete", "Viable"))))</f>
        <v>Complete</v>
      </c>
      <c r="O154" s="21" t="str">
        <f>IF('Round 3'!$A$4="Complete", "Complete", IF(N154="N/A", "N/A", IF(N154="Viable", "No Transfer", IF(N154="Excluded", INDEX('Round 3'!$A$12:$M$617, MATCH($A154, 'Round 3'!$A$12:$A$617, 0), 3)))))</f>
        <v>Complete</v>
      </c>
      <c r="P154" s="10" t="str">
        <f>IF('Round 3'!$A$4="Complete", "Complete", IF(O154="N/A", "N/A", IF(O154="No Transfer", O154, IF(INDEX('Ballot Data'!$1:$1048576, MATCH($A154, 'Ballot Data'!$A:$A, 0), MATCH(O154, 'Ballot Data'!$A$3:$U$3, 0))="", "Exhausted", INDEX('Ballot Data'!$1:$1048576, MATCH($A154, 'Ballot Data'!$A:$A, 0), MATCH(O154, 'Ballot Data'!$A$3:$U$3, 0))))))</f>
        <v>Complete</v>
      </c>
      <c r="Q154" s="15" t="str">
        <f t="shared" si="24"/>
        <v>Complete</v>
      </c>
      <c r="R154" t="str">
        <f>IF(Q154="Complete", Q154, IF(Q154="N/A", "N/A", INDEX('Ballot Data'!$1:$1048576, MATCH($A154, 'Ballot Data'!$A:$A, 0), MATCH(Q154, 'Ballot Data'!$A$3:$T$3, 0))))</f>
        <v>Complete</v>
      </c>
      <c r="S154" t="str">
        <f>IF(Q154="N/A", "N/A", IF(R154='Round 4'!$A$10, "Elected", IF(R154='Round 4'!$A$7, "Excluded", IF('Round 4'!$A$4="Complete", "Complete", "Viable"))))</f>
        <v>Complete</v>
      </c>
      <c r="T154" s="21" t="str">
        <f>IF('Round 4'!$A$4="Complete", "Complete", IF(S154="N/A", "N/A", IF(S154="Viable", "No Transfer", IF(S154="Excluded", INDEX('Round 4'!$A$12:$M$617, MATCH($A154, 'Round 4'!$A$12:$A$617, 0), 3)))))</f>
        <v>Complete</v>
      </c>
      <c r="U154" s="10" t="str">
        <f>IF('Round 4'!$A$4="Complete", "Complete", IF(T154="N/A", "N/A", IF(T154="No Transfer", T154, IF(INDEX('Ballot Data'!$1:$1048576, MATCH($A154, 'Ballot Data'!$A:$A, 0), MATCH(T154, 'Ballot Data'!$A$3:$U$3, 0))="", "Exhausted", INDEX('Ballot Data'!$1:$1048576, MATCH($A154, 'Ballot Data'!$A:$A, 0), MATCH(T154, 'Ballot Data'!$A$3:$U$3, 0))))))</f>
        <v>Complete</v>
      </c>
      <c r="V154" s="15" t="str">
        <f t="shared" si="25"/>
        <v>Complete</v>
      </c>
      <c r="W154" t="str">
        <f>IF(V154="Complete", V154, IF(V154="N/A", "N/A", INDEX('Ballot Data'!$1:$1048576, MATCH($A154, 'Ballot Data'!$A:$A, 0), MATCH(V154, 'Ballot Data'!$A$3:$T$3, 0))))</f>
        <v>Complete</v>
      </c>
      <c r="X154" t="str">
        <f>IF(V154="N/A", "N/A", IF(W154='Round 5'!$A$10, "Elected", IF(W154='Round 5'!$A$7, "Excluded", IF('Round 5'!$A$4="Complete", "Complete", "Viable"))))</f>
        <v>Complete</v>
      </c>
      <c r="Y154" s="21" t="str">
        <f>IF('Round 5'!$A$4="Complete", "Complete", IF(X154="N/A", "N/A", IF(X154="Viable", "No Transfer", IF(X154="Excluded", INDEX('Round 5'!$A$12:$M$617, MATCH($A154, 'Round 5'!$A$12:$A$617, 0), 3)))))</f>
        <v>Complete</v>
      </c>
      <c r="Z154" s="10" t="str">
        <f>IF('Round 5'!$A$4="Complete", "Complete", IF(Y154="N/A", "N/A", IF(Y154="No Transfer", Y154, IF(INDEX('Ballot Data'!$1:$1048576, MATCH($A154, 'Ballot Data'!$A:$A, 0), MATCH(Y154, 'Ballot Data'!$A$3:$U$3, 0))="", "Exhausted", INDEX('Ballot Data'!$1:$1048576, MATCH($A154, 'Ballot Data'!$A:$A, 0), MATCH(Y154, 'Ballot Data'!$A$3:$U$3, 0))))))</f>
        <v>Complete</v>
      </c>
      <c r="AA154" s="15" t="str">
        <f t="shared" si="26"/>
        <v>Complete</v>
      </c>
      <c r="AB154" t="str">
        <f>IF(AA154="Complete", AA154, IF(AA154="N/A", "N/A", INDEX('Ballot Data'!$1:$1048576, MATCH($A154, 'Ballot Data'!$A:$A, 0), MATCH(AA154, 'Ballot Data'!$A$3:$T$3, 0))))</f>
        <v>Complete</v>
      </c>
      <c r="AC154" t="str">
        <f>IF(AA154="N/A", "N/A", IF(AB154='Round 6'!$A$10, "Elected", IF(AB154='Round 6'!$A$7, "Excluded", IF('Round 6'!$A$4="Complete", "Complete", "Viable"))))</f>
        <v>Complete</v>
      </c>
      <c r="AD154" s="21" t="str">
        <f>IF('Round 6'!$A$4="Complete", "Complete", IF(AC154="N/A", "N/A", IF(AC154="Viable", "No Transfer", IF(AC154="Excluded", INDEX('Round 6'!$A$12:$M$617, MATCH($A154, 'Round 6'!$A$12:$A$617, 0), 3)))))</f>
        <v>Complete</v>
      </c>
      <c r="AE154" s="10" t="str">
        <f>IF('Round 6'!$A$4="Complete", "Complete", IF(AD154="N/A", "N/A", IF(AD154="No Transfer", AD154, IF(INDEX('Ballot Data'!$1:$1048576, MATCH($A154, 'Ballot Data'!$A:$A, 0), MATCH(AD154, 'Ballot Data'!$A$3:$U$3, 0))="", "Exhausted", INDEX('Ballot Data'!$1:$1048576, MATCH($A154, 'Ballot Data'!$A:$A, 0), MATCH(AD154, 'Ballot Data'!$A$3:$U$3, 0))))))</f>
        <v>Complete</v>
      </c>
      <c r="AF154" s="15" t="str">
        <f t="shared" si="27"/>
        <v>Complete</v>
      </c>
      <c r="AG154" t="str">
        <f>IF(AF154="Complete", AF154, IF(AF154="N/A", "N/A", INDEX('Ballot Data'!$1:$1048576, MATCH($A154, 'Ballot Data'!$A:$A, 0), MATCH(AF154, 'Ballot Data'!$A$3:$T$3, 0))))</f>
        <v>Complete</v>
      </c>
      <c r="AH154" t="str">
        <f>IF(AF154="N/A", "N/A", IF(AG154='Round 7'!$A$10, "Elected", IF(AG154='Round 7'!$A$7, "Excluded", IF('Round 7'!$A$4="Complete", "Complete", "Viable"))))</f>
        <v>Complete</v>
      </c>
      <c r="AI154" s="21" t="str">
        <f>IF('Round 7'!$A$4="Complete", "Complete", IF(AH154="N/A", "N/A", IF(AH154="Viable", "No Transfer", IF(AH154="Excluded", INDEX('Round 7'!$A$12:$M$617, MATCH($A154, 'Round 7'!$A$12:$A$617, 0), 3)))))</f>
        <v>Complete</v>
      </c>
      <c r="AJ154" s="10" t="str">
        <f>IF('Round 7'!$A$4="Complete", "Complete", IF(AI154="N/A", "N/A", IF(AI154="No Transfer", AI154, IF(INDEX('Ballot Data'!$1:$1048576, MATCH($A154, 'Ballot Data'!$A:$A, 0), MATCH(AI154, 'Ballot Data'!$A$3:$U$3, 0))="", "Exhausted", INDEX('Ballot Data'!$1:$1048576, MATCH($A154, 'Ballot Data'!$A:$A, 0), MATCH(AI154, 'Ballot Data'!$A$3:$U$3, 0))))))</f>
        <v>Complete</v>
      </c>
      <c r="AK154" s="15" t="str">
        <f t="shared" si="28"/>
        <v>Complete</v>
      </c>
      <c r="AL154" t="str">
        <f>IF(AK154="Complete", AK154, IF(AK154="N/A", "N/A", INDEX('Ballot Data'!$1:$1048576, MATCH($A154, 'Ballot Data'!$A:$A, 0), MATCH(AK154, 'Ballot Data'!$A$3:$T$3, 0))))</f>
        <v>Complete</v>
      </c>
      <c r="AM154" t="str">
        <f>IF(AK154="N/A", "N/A", IF(AL154='Round 8'!$A$10, "Elected", IF(AL154='Round 8'!$A$7, "Excluded", IF('Round 8'!$A$4="Complete", "Complete", "Viable"))))</f>
        <v>Complete</v>
      </c>
      <c r="AN154" s="21" t="str">
        <f>IF('Round 8'!$A$4="Complete", "Complete", IF(AM154="N/A", "N/A", IF(AM154="Viable", "No Transfer", IF(AM154="Excluded", INDEX('Round 8'!$A$12:$M$617, MATCH($A154, 'Round 8'!$A$12:$A$617, 0), 3)))))</f>
        <v>Complete</v>
      </c>
      <c r="AO154" s="10" t="str">
        <f>IF('Round 8'!$A$4="Complete", "Complete", IF(AN154="N/A", "N/A", IF(AN154="No Transfer", AN154, IF(INDEX('Ballot Data'!$1:$1048576, MATCH($A154, 'Ballot Data'!$A:$A, 0), MATCH(AN154, 'Ballot Data'!$A$3:$U$3, 0))="", "Exhausted", INDEX('Ballot Data'!$1:$1048576, MATCH($A154, 'Ballot Data'!$A:$A, 0), MATCH(AN154, 'Ballot Data'!$A$3:$U$3, 0))))))</f>
        <v>Complete</v>
      </c>
      <c r="AP154" s="15" t="str">
        <f t="shared" si="29"/>
        <v>Complete</v>
      </c>
      <c r="AQ154" t="str">
        <f>IF(AP154="Complete", AP154, IF(AP154="N/A", "N/A", INDEX('Ballot Data'!$1:$1048576, MATCH($A154, 'Ballot Data'!$A:$A, 0), MATCH(AP154, 'Ballot Data'!$A$3:$T$3, 0))))</f>
        <v>Complete</v>
      </c>
      <c r="AR154" t="str">
        <f>IF(AP154="N/A", "N/A", IF(AQ154='Round 9'!$A$10, "Elected", IF(AQ154='Round 9'!$A$7, "Excluded", IF('Round 9'!$A$4="Complete", "Complete", "Viable"))))</f>
        <v>Complete</v>
      </c>
      <c r="AS154" s="21" t="str">
        <f>IF('Round 9'!$A$4="Complete", "Complete", IF(AR154="N/A", "N/A", IF(AR154="Viable", "No Transfer", IF(AR154="Excluded", INDEX('Round 9'!$A$12:$M$617, MATCH($A154, 'Round 9'!$A$12:$A$617, 0), 3)))))</f>
        <v>Complete</v>
      </c>
      <c r="AT154" s="10" t="str">
        <f>IF('Round 9'!$A$4="Complete", "Complete", IF(AS154="N/A", "N/A", IF(AS154="No Transfer", AS154, IF(INDEX('Ballot Data'!$1:$1048576, MATCH($A154, 'Ballot Data'!$A:$A, 0), MATCH(AS154, 'Ballot Data'!$A$3:$U$3, 0))="", "Exhausted", INDEX('Ballot Data'!$1:$1048576, MATCH($A154, 'Ballot Data'!$A:$A, 0), MATCH(AS154, 'Ballot Data'!$A$3:$U$3, 0))))))</f>
        <v>Complete</v>
      </c>
      <c r="AU154" s="15" t="str">
        <f t="shared" si="30"/>
        <v>Complete</v>
      </c>
      <c r="AV154" t="str">
        <f>IF(AU154="Complete", AU154, IF(AU154="N/A", "N/A", INDEX('Ballot Data'!$1:$1048576, MATCH($A154, 'Ballot Data'!$A:$A, 0), MATCH(AU154, 'Ballot Data'!$A$3:$T$3, 0))))</f>
        <v>Complete</v>
      </c>
      <c r="AW154" t="str">
        <f>IF(AU154="N/A", "N/A", IF(AV154='Round 10'!$A$10, "Elected", IF(AV154='Round 10'!$A$7, "Excluded", IF('Round 10'!$A$4="Complete", "Complete", "Viable"))))</f>
        <v>Complete</v>
      </c>
      <c r="AX154" s="21" t="str">
        <f>IF('Round 10'!$A$4="Complete", "Complete", IF(AW154="N/A", "N/A", IF(AW154="Viable", "No Transfer", IF(AW154="Excluded", INDEX('Round 10'!$A$12:$M$617, MATCH($A154, 'Round 10'!$A$12:$A$617, 0), 3)))))</f>
        <v>Complete</v>
      </c>
      <c r="AY154" s="10" t="str">
        <f>IF('Round 10'!$A$4="Complete", "Complete", IF(AX154="N/A", "N/A", IF(AX154="No Transfer", AX154, IF(INDEX('Ballot Data'!$1:$1048576, MATCH($A154, 'Ballot Data'!$A:$A, 0), MATCH(AX154, 'Ballot Data'!$A$3:$U$3, 0))="", "Exhausted", INDEX('Ballot Data'!$1:$1048576, MATCH($A154, 'Ballot Data'!$A:$A, 0), MATCH(AX154, 'Ballot Data'!$A$3:$U$3, 0))))))</f>
        <v>Complete</v>
      </c>
    </row>
    <row r="155" spans="1:51" x14ac:dyDescent="0.25">
      <c r="A155">
        <f>'Ballot Data'!A156</f>
        <v>445</v>
      </c>
      <c r="B155">
        <v>1</v>
      </c>
      <c r="C155" t="str">
        <f>INDEX('Ballot Data'!$1:$1048576, MATCH($A155, 'Ballot Data'!$A:$A, 0), MATCH(B155, 'Ballot Data'!$A$3:$T$3, 0))</f>
        <v>Will Danon</v>
      </c>
      <c r="D155" t="str">
        <f>IF(C155='Round 1'!$A$10, "Elected", IF(C155='Round 1'!$A$7, "Excluded", IF('Round 1'!$A$4="Complete", "Complete", "Viable")))</f>
        <v>Viable</v>
      </c>
      <c r="E155" s="21" t="str">
        <f>IF('Round 1'!$A$4="Complete", "Complete", IF(D155="N/A", "N/A", IF(D155="Viable", "No Transfer", IF(D155="Excluded", INDEX('Round 1'!$A$12:$M$617, MATCH($A155, 'Round 1'!$A$12:$A$617, 0), 3)))))</f>
        <v>No Transfer</v>
      </c>
      <c r="F155" s="10" t="str">
        <f>IF('Round 1'!$A$4="Complete", "Complete", IF(E155="N/A", "N/A", IF(E155="No Transfer", E155, IF(INDEX('Ballot Data'!$1:$1048576, MATCH($A155, 'Ballot Data'!$A:$A, 0), MATCH(E155, 'Ballot Data'!$A$3:$U$3, 0))="", "Exhausted", INDEX('Ballot Data'!$1:$1048576, MATCH($A155, 'Ballot Data'!$A:$A, 0), MATCH(E155, 'Ballot Data'!$A$3:$U$3, 0))))))</f>
        <v>No Transfer</v>
      </c>
      <c r="G155" s="15">
        <f t="shared" si="22"/>
        <v>1</v>
      </c>
      <c r="H155" t="str">
        <f>IF(G155="Complete", G155, IF(G155="N/A", "N/A", INDEX('Ballot Data'!$1:$1048576, MATCH($A155, 'Ballot Data'!$A:$A, 0), MATCH(G155, 'Ballot Data'!$A$3:$T$3, 0))))</f>
        <v>Will Danon</v>
      </c>
      <c r="I155" t="str">
        <f>IF(G155="N/A", "N/A", IF(H155='Round 2'!$A$10, "Elected", IF(H155='Round 2'!$A$7, "Excluded", IF('Round 2'!$A$4="Complete", "Complete", "Viable"))))</f>
        <v>Viable</v>
      </c>
      <c r="J155" s="21" t="str">
        <f>IF('Round 2'!$A$4="Complete", "Complete", IF(I155="N/A", "N/A", IF(I155="Viable", "No Transfer", IF(I155="Excluded", INDEX('Round 2'!$A$12:$M$617, MATCH($A155, 'Round 2'!$A$12:$A$617, 0), 3)))))</f>
        <v>No Transfer</v>
      </c>
      <c r="K155" s="10" t="str">
        <f>IF('Round 2'!$A$4="Complete", "Complete", IF(J155="N/A", "N/A", IF(J155="No Transfer", J155, IF(INDEX('Ballot Data'!$1:$1048576, MATCH($A155, 'Ballot Data'!$A:$A, 0), MATCH(J155, 'Ballot Data'!$A$3:$U$3, 0))="", "Exhausted", INDEX('Ballot Data'!$1:$1048576, MATCH($A155, 'Ballot Data'!$A:$A, 0), MATCH(J155, 'Ballot Data'!$A$3:$U$3, 0))))))</f>
        <v>No Transfer</v>
      </c>
      <c r="L155" s="15">
        <f t="shared" si="23"/>
        <v>1</v>
      </c>
      <c r="M155" t="str">
        <f>IF(L155="Complete", L155, IF(L155="N/A", "N/A", INDEX('Ballot Data'!$1:$1048576, MATCH($A155, 'Ballot Data'!$A:$A, 0), MATCH(L155, 'Ballot Data'!$A$3:$T$3, 0))))</f>
        <v>Will Danon</v>
      </c>
      <c r="N155" t="str">
        <f>IF(L155="N/A", "N/A", IF(M155='Round 3'!$A$10, "Elected", IF(M155='Round 3'!$A$7, "Excluded", IF('Round 3'!$A$4="Complete", "Complete", "Viable"))))</f>
        <v>Complete</v>
      </c>
      <c r="O155" s="21" t="str">
        <f>IF('Round 3'!$A$4="Complete", "Complete", IF(N155="N/A", "N/A", IF(N155="Viable", "No Transfer", IF(N155="Excluded", INDEX('Round 3'!$A$12:$M$617, MATCH($A155, 'Round 3'!$A$12:$A$617, 0), 3)))))</f>
        <v>Complete</v>
      </c>
      <c r="P155" s="10" t="str">
        <f>IF('Round 3'!$A$4="Complete", "Complete", IF(O155="N/A", "N/A", IF(O155="No Transfer", O155, IF(INDEX('Ballot Data'!$1:$1048576, MATCH($A155, 'Ballot Data'!$A:$A, 0), MATCH(O155, 'Ballot Data'!$A$3:$U$3, 0))="", "Exhausted", INDEX('Ballot Data'!$1:$1048576, MATCH($A155, 'Ballot Data'!$A:$A, 0), MATCH(O155, 'Ballot Data'!$A$3:$U$3, 0))))))</f>
        <v>Complete</v>
      </c>
      <c r="Q155" s="15" t="str">
        <f t="shared" si="24"/>
        <v>Complete</v>
      </c>
      <c r="R155" t="str">
        <f>IF(Q155="Complete", Q155, IF(Q155="N/A", "N/A", INDEX('Ballot Data'!$1:$1048576, MATCH($A155, 'Ballot Data'!$A:$A, 0), MATCH(Q155, 'Ballot Data'!$A$3:$T$3, 0))))</f>
        <v>Complete</v>
      </c>
      <c r="S155" t="str">
        <f>IF(Q155="N/A", "N/A", IF(R155='Round 4'!$A$10, "Elected", IF(R155='Round 4'!$A$7, "Excluded", IF('Round 4'!$A$4="Complete", "Complete", "Viable"))))</f>
        <v>Complete</v>
      </c>
      <c r="T155" s="21" t="str">
        <f>IF('Round 4'!$A$4="Complete", "Complete", IF(S155="N/A", "N/A", IF(S155="Viable", "No Transfer", IF(S155="Excluded", INDEX('Round 4'!$A$12:$M$617, MATCH($A155, 'Round 4'!$A$12:$A$617, 0), 3)))))</f>
        <v>Complete</v>
      </c>
      <c r="U155" s="10" t="str">
        <f>IF('Round 4'!$A$4="Complete", "Complete", IF(T155="N/A", "N/A", IF(T155="No Transfer", T155, IF(INDEX('Ballot Data'!$1:$1048576, MATCH($A155, 'Ballot Data'!$A:$A, 0), MATCH(T155, 'Ballot Data'!$A$3:$U$3, 0))="", "Exhausted", INDEX('Ballot Data'!$1:$1048576, MATCH($A155, 'Ballot Data'!$A:$A, 0), MATCH(T155, 'Ballot Data'!$A$3:$U$3, 0))))))</f>
        <v>Complete</v>
      </c>
      <c r="V155" s="15" t="str">
        <f t="shared" si="25"/>
        <v>Complete</v>
      </c>
      <c r="W155" t="str">
        <f>IF(V155="Complete", V155, IF(V155="N/A", "N/A", INDEX('Ballot Data'!$1:$1048576, MATCH($A155, 'Ballot Data'!$A:$A, 0), MATCH(V155, 'Ballot Data'!$A$3:$T$3, 0))))</f>
        <v>Complete</v>
      </c>
      <c r="X155" t="str">
        <f>IF(V155="N/A", "N/A", IF(W155='Round 5'!$A$10, "Elected", IF(W155='Round 5'!$A$7, "Excluded", IF('Round 5'!$A$4="Complete", "Complete", "Viable"))))</f>
        <v>Complete</v>
      </c>
      <c r="Y155" s="21" t="str">
        <f>IF('Round 5'!$A$4="Complete", "Complete", IF(X155="N/A", "N/A", IF(X155="Viable", "No Transfer", IF(X155="Excluded", INDEX('Round 5'!$A$12:$M$617, MATCH($A155, 'Round 5'!$A$12:$A$617, 0), 3)))))</f>
        <v>Complete</v>
      </c>
      <c r="Z155" s="10" t="str">
        <f>IF('Round 5'!$A$4="Complete", "Complete", IF(Y155="N/A", "N/A", IF(Y155="No Transfer", Y155, IF(INDEX('Ballot Data'!$1:$1048576, MATCH($A155, 'Ballot Data'!$A:$A, 0), MATCH(Y155, 'Ballot Data'!$A$3:$U$3, 0))="", "Exhausted", INDEX('Ballot Data'!$1:$1048576, MATCH($A155, 'Ballot Data'!$A:$A, 0), MATCH(Y155, 'Ballot Data'!$A$3:$U$3, 0))))))</f>
        <v>Complete</v>
      </c>
      <c r="AA155" s="15" t="str">
        <f t="shared" si="26"/>
        <v>Complete</v>
      </c>
      <c r="AB155" t="str">
        <f>IF(AA155="Complete", AA155, IF(AA155="N/A", "N/A", INDEX('Ballot Data'!$1:$1048576, MATCH($A155, 'Ballot Data'!$A:$A, 0), MATCH(AA155, 'Ballot Data'!$A$3:$T$3, 0))))</f>
        <v>Complete</v>
      </c>
      <c r="AC155" t="str">
        <f>IF(AA155="N/A", "N/A", IF(AB155='Round 6'!$A$10, "Elected", IF(AB155='Round 6'!$A$7, "Excluded", IF('Round 6'!$A$4="Complete", "Complete", "Viable"))))</f>
        <v>Complete</v>
      </c>
      <c r="AD155" s="21" t="str">
        <f>IF('Round 6'!$A$4="Complete", "Complete", IF(AC155="N/A", "N/A", IF(AC155="Viable", "No Transfer", IF(AC155="Excluded", INDEX('Round 6'!$A$12:$M$617, MATCH($A155, 'Round 6'!$A$12:$A$617, 0), 3)))))</f>
        <v>Complete</v>
      </c>
      <c r="AE155" s="10" t="str">
        <f>IF('Round 6'!$A$4="Complete", "Complete", IF(AD155="N/A", "N/A", IF(AD155="No Transfer", AD155, IF(INDEX('Ballot Data'!$1:$1048576, MATCH($A155, 'Ballot Data'!$A:$A, 0), MATCH(AD155, 'Ballot Data'!$A$3:$U$3, 0))="", "Exhausted", INDEX('Ballot Data'!$1:$1048576, MATCH($A155, 'Ballot Data'!$A:$A, 0), MATCH(AD155, 'Ballot Data'!$A$3:$U$3, 0))))))</f>
        <v>Complete</v>
      </c>
      <c r="AF155" s="15" t="str">
        <f t="shared" si="27"/>
        <v>Complete</v>
      </c>
      <c r="AG155" t="str">
        <f>IF(AF155="Complete", AF155, IF(AF155="N/A", "N/A", INDEX('Ballot Data'!$1:$1048576, MATCH($A155, 'Ballot Data'!$A:$A, 0), MATCH(AF155, 'Ballot Data'!$A$3:$T$3, 0))))</f>
        <v>Complete</v>
      </c>
      <c r="AH155" t="str">
        <f>IF(AF155="N/A", "N/A", IF(AG155='Round 7'!$A$10, "Elected", IF(AG155='Round 7'!$A$7, "Excluded", IF('Round 7'!$A$4="Complete", "Complete", "Viable"))))</f>
        <v>Complete</v>
      </c>
      <c r="AI155" s="21" t="str">
        <f>IF('Round 7'!$A$4="Complete", "Complete", IF(AH155="N/A", "N/A", IF(AH155="Viable", "No Transfer", IF(AH155="Excluded", INDEX('Round 7'!$A$12:$M$617, MATCH($A155, 'Round 7'!$A$12:$A$617, 0), 3)))))</f>
        <v>Complete</v>
      </c>
      <c r="AJ155" s="10" t="str">
        <f>IF('Round 7'!$A$4="Complete", "Complete", IF(AI155="N/A", "N/A", IF(AI155="No Transfer", AI155, IF(INDEX('Ballot Data'!$1:$1048576, MATCH($A155, 'Ballot Data'!$A:$A, 0), MATCH(AI155, 'Ballot Data'!$A$3:$U$3, 0))="", "Exhausted", INDEX('Ballot Data'!$1:$1048576, MATCH($A155, 'Ballot Data'!$A:$A, 0), MATCH(AI155, 'Ballot Data'!$A$3:$U$3, 0))))))</f>
        <v>Complete</v>
      </c>
      <c r="AK155" s="15" t="str">
        <f t="shared" si="28"/>
        <v>Complete</v>
      </c>
      <c r="AL155" t="str">
        <f>IF(AK155="Complete", AK155, IF(AK155="N/A", "N/A", INDEX('Ballot Data'!$1:$1048576, MATCH($A155, 'Ballot Data'!$A:$A, 0), MATCH(AK155, 'Ballot Data'!$A$3:$T$3, 0))))</f>
        <v>Complete</v>
      </c>
      <c r="AM155" t="str">
        <f>IF(AK155="N/A", "N/A", IF(AL155='Round 8'!$A$10, "Elected", IF(AL155='Round 8'!$A$7, "Excluded", IF('Round 8'!$A$4="Complete", "Complete", "Viable"))))</f>
        <v>Complete</v>
      </c>
      <c r="AN155" s="21" t="str">
        <f>IF('Round 8'!$A$4="Complete", "Complete", IF(AM155="N/A", "N/A", IF(AM155="Viable", "No Transfer", IF(AM155="Excluded", INDEX('Round 8'!$A$12:$M$617, MATCH($A155, 'Round 8'!$A$12:$A$617, 0), 3)))))</f>
        <v>Complete</v>
      </c>
      <c r="AO155" s="10" t="str">
        <f>IF('Round 8'!$A$4="Complete", "Complete", IF(AN155="N/A", "N/A", IF(AN155="No Transfer", AN155, IF(INDEX('Ballot Data'!$1:$1048576, MATCH($A155, 'Ballot Data'!$A:$A, 0), MATCH(AN155, 'Ballot Data'!$A$3:$U$3, 0))="", "Exhausted", INDEX('Ballot Data'!$1:$1048576, MATCH($A155, 'Ballot Data'!$A:$A, 0), MATCH(AN155, 'Ballot Data'!$A$3:$U$3, 0))))))</f>
        <v>Complete</v>
      </c>
      <c r="AP155" s="15" t="str">
        <f t="shared" si="29"/>
        <v>Complete</v>
      </c>
      <c r="AQ155" t="str">
        <f>IF(AP155="Complete", AP155, IF(AP155="N/A", "N/A", INDEX('Ballot Data'!$1:$1048576, MATCH($A155, 'Ballot Data'!$A:$A, 0), MATCH(AP155, 'Ballot Data'!$A$3:$T$3, 0))))</f>
        <v>Complete</v>
      </c>
      <c r="AR155" t="str">
        <f>IF(AP155="N/A", "N/A", IF(AQ155='Round 9'!$A$10, "Elected", IF(AQ155='Round 9'!$A$7, "Excluded", IF('Round 9'!$A$4="Complete", "Complete", "Viable"))))</f>
        <v>Complete</v>
      </c>
      <c r="AS155" s="21" t="str">
        <f>IF('Round 9'!$A$4="Complete", "Complete", IF(AR155="N/A", "N/A", IF(AR155="Viable", "No Transfer", IF(AR155="Excluded", INDEX('Round 9'!$A$12:$M$617, MATCH($A155, 'Round 9'!$A$12:$A$617, 0), 3)))))</f>
        <v>Complete</v>
      </c>
      <c r="AT155" s="10" t="str">
        <f>IF('Round 9'!$A$4="Complete", "Complete", IF(AS155="N/A", "N/A", IF(AS155="No Transfer", AS155, IF(INDEX('Ballot Data'!$1:$1048576, MATCH($A155, 'Ballot Data'!$A:$A, 0), MATCH(AS155, 'Ballot Data'!$A$3:$U$3, 0))="", "Exhausted", INDEX('Ballot Data'!$1:$1048576, MATCH($A155, 'Ballot Data'!$A:$A, 0), MATCH(AS155, 'Ballot Data'!$A$3:$U$3, 0))))))</f>
        <v>Complete</v>
      </c>
      <c r="AU155" s="15" t="str">
        <f t="shared" si="30"/>
        <v>Complete</v>
      </c>
      <c r="AV155" t="str">
        <f>IF(AU155="Complete", AU155, IF(AU155="N/A", "N/A", INDEX('Ballot Data'!$1:$1048576, MATCH($A155, 'Ballot Data'!$A:$A, 0), MATCH(AU155, 'Ballot Data'!$A$3:$T$3, 0))))</f>
        <v>Complete</v>
      </c>
      <c r="AW155" t="str">
        <f>IF(AU155="N/A", "N/A", IF(AV155='Round 10'!$A$10, "Elected", IF(AV155='Round 10'!$A$7, "Excluded", IF('Round 10'!$A$4="Complete", "Complete", "Viable"))))</f>
        <v>Complete</v>
      </c>
      <c r="AX155" s="21" t="str">
        <f>IF('Round 10'!$A$4="Complete", "Complete", IF(AW155="N/A", "N/A", IF(AW155="Viable", "No Transfer", IF(AW155="Excluded", INDEX('Round 10'!$A$12:$M$617, MATCH($A155, 'Round 10'!$A$12:$A$617, 0), 3)))))</f>
        <v>Complete</v>
      </c>
      <c r="AY155" s="10" t="str">
        <f>IF('Round 10'!$A$4="Complete", "Complete", IF(AX155="N/A", "N/A", IF(AX155="No Transfer", AX155, IF(INDEX('Ballot Data'!$1:$1048576, MATCH($A155, 'Ballot Data'!$A:$A, 0), MATCH(AX155, 'Ballot Data'!$A$3:$U$3, 0))="", "Exhausted", INDEX('Ballot Data'!$1:$1048576, MATCH($A155, 'Ballot Data'!$A:$A, 0), MATCH(AX155, 'Ballot Data'!$A$3:$U$3, 0))))))</f>
        <v>Complete</v>
      </c>
    </row>
    <row r="156" spans="1:51" x14ac:dyDescent="0.25">
      <c r="A156">
        <f>'Ballot Data'!A157</f>
        <v>287</v>
      </c>
      <c r="B156">
        <v>1</v>
      </c>
      <c r="C156" t="str">
        <f>INDEX('Ballot Data'!$1:$1048576, MATCH($A156, 'Ballot Data'!$A:$A, 0), MATCH(B156, 'Ballot Data'!$A$3:$T$3, 0))</f>
        <v>Will Danon</v>
      </c>
      <c r="D156" t="str">
        <f>IF(C156='Round 1'!$A$10, "Elected", IF(C156='Round 1'!$A$7, "Excluded", IF('Round 1'!$A$4="Complete", "Complete", "Viable")))</f>
        <v>Viable</v>
      </c>
      <c r="E156" s="21" t="str">
        <f>IF('Round 1'!$A$4="Complete", "Complete", IF(D156="N/A", "N/A", IF(D156="Viable", "No Transfer", IF(D156="Excluded", INDEX('Round 1'!$A$12:$M$617, MATCH($A156, 'Round 1'!$A$12:$A$617, 0), 3)))))</f>
        <v>No Transfer</v>
      </c>
      <c r="F156" s="10" t="str">
        <f>IF('Round 1'!$A$4="Complete", "Complete", IF(E156="N/A", "N/A", IF(E156="No Transfer", E156, IF(INDEX('Ballot Data'!$1:$1048576, MATCH($A156, 'Ballot Data'!$A:$A, 0), MATCH(E156, 'Ballot Data'!$A$3:$U$3, 0))="", "Exhausted", INDEX('Ballot Data'!$1:$1048576, MATCH($A156, 'Ballot Data'!$A:$A, 0), MATCH(E156, 'Ballot Data'!$A$3:$U$3, 0))))))</f>
        <v>No Transfer</v>
      </c>
      <c r="G156" s="15">
        <f t="shared" si="22"/>
        <v>1</v>
      </c>
      <c r="H156" t="str">
        <f>IF(G156="Complete", G156, IF(G156="N/A", "N/A", INDEX('Ballot Data'!$1:$1048576, MATCH($A156, 'Ballot Data'!$A:$A, 0), MATCH(G156, 'Ballot Data'!$A$3:$T$3, 0))))</f>
        <v>Will Danon</v>
      </c>
      <c r="I156" t="str">
        <f>IF(G156="N/A", "N/A", IF(H156='Round 2'!$A$10, "Elected", IF(H156='Round 2'!$A$7, "Excluded", IF('Round 2'!$A$4="Complete", "Complete", "Viable"))))</f>
        <v>Viable</v>
      </c>
      <c r="J156" s="21" t="str">
        <f>IF('Round 2'!$A$4="Complete", "Complete", IF(I156="N/A", "N/A", IF(I156="Viable", "No Transfer", IF(I156="Excluded", INDEX('Round 2'!$A$12:$M$617, MATCH($A156, 'Round 2'!$A$12:$A$617, 0), 3)))))</f>
        <v>No Transfer</v>
      </c>
      <c r="K156" s="10" t="str">
        <f>IF('Round 2'!$A$4="Complete", "Complete", IF(J156="N/A", "N/A", IF(J156="No Transfer", J156, IF(INDEX('Ballot Data'!$1:$1048576, MATCH($A156, 'Ballot Data'!$A:$A, 0), MATCH(J156, 'Ballot Data'!$A$3:$U$3, 0))="", "Exhausted", INDEX('Ballot Data'!$1:$1048576, MATCH($A156, 'Ballot Data'!$A:$A, 0), MATCH(J156, 'Ballot Data'!$A$3:$U$3, 0))))))</f>
        <v>No Transfer</v>
      </c>
      <c r="L156" s="15">
        <f t="shared" si="23"/>
        <v>1</v>
      </c>
      <c r="M156" t="str">
        <f>IF(L156="Complete", L156, IF(L156="N/A", "N/A", INDEX('Ballot Data'!$1:$1048576, MATCH($A156, 'Ballot Data'!$A:$A, 0), MATCH(L156, 'Ballot Data'!$A$3:$T$3, 0))))</f>
        <v>Will Danon</v>
      </c>
      <c r="N156" t="str">
        <f>IF(L156="N/A", "N/A", IF(M156='Round 3'!$A$10, "Elected", IF(M156='Round 3'!$A$7, "Excluded", IF('Round 3'!$A$4="Complete", "Complete", "Viable"))))</f>
        <v>Complete</v>
      </c>
      <c r="O156" s="21" t="str">
        <f>IF('Round 3'!$A$4="Complete", "Complete", IF(N156="N/A", "N/A", IF(N156="Viable", "No Transfer", IF(N156="Excluded", INDEX('Round 3'!$A$12:$M$617, MATCH($A156, 'Round 3'!$A$12:$A$617, 0), 3)))))</f>
        <v>Complete</v>
      </c>
      <c r="P156" s="10" t="str">
        <f>IF('Round 3'!$A$4="Complete", "Complete", IF(O156="N/A", "N/A", IF(O156="No Transfer", O156, IF(INDEX('Ballot Data'!$1:$1048576, MATCH($A156, 'Ballot Data'!$A:$A, 0), MATCH(O156, 'Ballot Data'!$A$3:$U$3, 0))="", "Exhausted", INDEX('Ballot Data'!$1:$1048576, MATCH($A156, 'Ballot Data'!$A:$A, 0), MATCH(O156, 'Ballot Data'!$A$3:$U$3, 0))))))</f>
        <v>Complete</v>
      </c>
      <c r="Q156" s="15" t="str">
        <f t="shared" si="24"/>
        <v>Complete</v>
      </c>
      <c r="R156" t="str">
        <f>IF(Q156="Complete", Q156, IF(Q156="N/A", "N/A", INDEX('Ballot Data'!$1:$1048576, MATCH($A156, 'Ballot Data'!$A:$A, 0), MATCH(Q156, 'Ballot Data'!$A$3:$T$3, 0))))</f>
        <v>Complete</v>
      </c>
      <c r="S156" t="str">
        <f>IF(Q156="N/A", "N/A", IF(R156='Round 4'!$A$10, "Elected", IF(R156='Round 4'!$A$7, "Excluded", IF('Round 4'!$A$4="Complete", "Complete", "Viable"))))</f>
        <v>Complete</v>
      </c>
      <c r="T156" s="21" t="str">
        <f>IF('Round 4'!$A$4="Complete", "Complete", IF(S156="N/A", "N/A", IF(S156="Viable", "No Transfer", IF(S156="Excluded", INDEX('Round 4'!$A$12:$M$617, MATCH($A156, 'Round 4'!$A$12:$A$617, 0), 3)))))</f>
        <v>Complete</v>
      </c>
      <c r="U156" s="10" t="str">
        <f>IF('Round 4'!$A$4="Complete", "Complete", IF(T156="N/A", "N/A", IF(T156="No Transfer", T156, IF(INDEX('Ballot Data'!$1:$1048576, MATCH($A156, 'Ballot Data'!$A:$A, 0), MATCH(T156, 'Ballot Data'!$A$3:$U$3, 0))="", "Exhausted", INDEX('Ballot Data'!$1:$1048576, MATCH($A156, 'Ballot Data'!$A:$A, 0), MATCH(T156, 'Ballot Data'!$A$3:$U$3, 0))))))</f>
        <v>Complete</v>
      </c>
      <c r="V156" s="15" t="str">
        <f t="shared" si="25"/>
        <v>Complete</v>
      </c>
      <c r="W156" t="str">
        <f>IF(V156="Complete", V156, IF(V156="N/A", "N/A", INDEX('Ballot Data'!$1:$1048576, MATCH($A156, 'Ballot Data'!$A:$A, 0), MATCH(V156, 'Ballot Data'!$A$3:$T$3, 0))))</f>
        <v>Complete</v>
      </c>
      <c r="X156" t="str">
        <f>IF(V156="N/A", "N/A", IF(W156='Round 5'!$A$10, "Elected", IF(W156='Round 5'!$A$7, "Excluded", IF('Round 5'!$A$4="Complete", "Complete", "Viable"))))</f>
        <v>Complete</v>
      </c>
      <c r="Y156" s="21" t="str">
        <f>IF('Round 5'!$A$4="Complete", "Complete", IF(X156="N/A", "N/A", IF(X156="Viable", "No Transfer", IF(X156="Excluded", INDEX('Round 5'!$A$12:$M$617, MATCH($A156, 'Round 5'!$A$12:$A$617, 0), 3)))))</f>
        <v>Complete</v>
      </c>
      <c r="Z156" s="10" t="str">
        <f>IF('Round 5'!$A$4="Complete", "Complete", IF(Y156="N/A", "N/A", IF(Y156="No Transfer", Y156, IF(INDEX('Ballot Data'!$1:$1048576, MATCH($A156, 'Ballot Data'!$A:$A, 0), MATCH(Y156, 'Ballot Data'!$A$3:$U$3, 0))="", "Exhausted", INDEX('Ballot Data'!$1:$1048576, MATCH($A156, 'Ballot Data'!$A:$A, 0), MATCH(Y156, 'Ballot Data'!$A$3:$U$3, 0))))))</f>
        <v>Complete</v>
      </c>
      <c r="AA156" s="15" t="str">
        <f t="shared" si="26"/>
        <v>Complete</v>
      </c>
      <c r="AB156" t="str">
        <f>IF(AA156="Complete", AA156, IF(AA156="N/A", "N/A", INDEX('Ballot Data'!$1:$1048576, MATCH($A156, 'Ballot Data'!$A:$A, 0), MATCH(AA156, 'Ballot Data'!$A$3:$T$3, 0))))</f>
        <v>Complete</v>
      </c>
      <c r="AC156" t="str">
        <f>IF(AA156="N/A", "N/A", IF(AB156='Round 6'!$A$10, "Elected", IF(AB156='Round 6'!$A$7, "Excluded", IF('Round 6'!$A$4="Complete", "Complete", "Viable"))))</f>
        <v>Complete</v>
      </c>
      <c r="AD156" s="21" t="str">
        <f>IF('Round 6'!$A$4="Complete", "Complete", IF(AC156="N/A", "N/A", IF(AC156="Viable", "No Transfer", IF(AC156="Excluded", INDEX('Round 6'!$A$12:$M$617, MATCH($A156, 'Round 6'!$A$12:$A$617, 0), 3)))))</f>
        <v>Complete</v>
      </c>
      <c r="AE156" s="10" t="str">
        <f>IF('Round 6'!$A$4="Complete", "Complete", IF(AD156="N/A", "N/A", IF(AD156="No Transfer", AD156, IF(INDEX('Ballot Data'!$1:$1048576, MATCH($A156, 'Ballot Data'!$A:$A, 0), MATCH(AD156, 'Ballot Data'!$A$3:$U$3, 0))="", "Exhausted", INDEX('Ballot Data'!$1:$1048576, MATCH($A156, 'Ballot Data'!$A:$A, 0), MATCH(AD156, 'Ballot Data'!$A$3:$U$3, 0))))))</f>
        <v>Complete</v>
      </c>
      <c r="AF156" s="15" t="str">
        <f t="shared" si="27"/>
        <v>Complete</v>
      </c>
      <c r="AG156" t="str">
        <f>IF(AF156="Complete", AF156, IF(AF156="N/A", "N/A", INDEX('Ballot Data'!$1:$1048576, MATCH($A156, 'Ballot Data'!$A:$A, 0), MATCH(AF156, 'Ballot Data'!$A$3:$T$3, 0))))</f>
        <v>Complete</v>
      </c>
      <c r="AH156" t="str">
        <f>IF(AF156="N/A", "N/A", IF(AG156='Round 7'!$A$10, "Elected", IF(AG156='Round 7'!$A$7, "Excluded", IF('Round 7'!$A$4="Complete", "Complete", "Viable"))))</f>
        <v>Complete</v>
      </c>
      <c r="AI156" s="21" t="str">
        <f>IF('Round 7'!$A$4="Complete", "Complete", IF(AH156="N/A", "N/A", IF(AH156="Viable", "No Transfer", IF(AH156="Excluded", INDEX('Round 7'!$A$12:$M$617, MATCH($A156, 'Round 7'!$A$12:$A$617, 0), 3)))))</f>
        <v>Complete</v>
      </c>
      <c r="AJ156" s="10" t="str">
        <f>IF('Round 7'!$A$4="Complete", "Complete", IF(AI156="N/A", "N/A", IF(AI156="No Transfer", AI156, IF(INDEX('Ballot Data'!$1:$1048576, MATCH($A156, 'Ballot Data'!$A:$A, 0), MATCH(AI156, 'Ballot Data'!$A$3:$U$3, 0))="", "Exhausted", INDEX('Ballot Data'!$1:$1048576, MATCH($A156, 'Ballot Data'!$A:$A, 0), MATCH(AI156, 'Ballot Data'!$A$3:$U$3, 0))))))</f>
        <v>Complete</v>
      </c>
      <c r="AK156" s="15" t="str">
        <f t="shared" si="28"/>
        <v>Complete</v>
      </c>
      <c r="AL156" t="str">
        <f>IF(AK156="Complete", AK156, IF(AK156="N/A", "N/A", INDEX('Ballot Data'!$1:$1048576, MATCH($A156, 'Ballot Data'!$A:$A, 0), MATCH(AK156, 'Ballot Data'!$A$3:$T$3, 0))))</f>
        <v>Complete</v>
      </c>
      <c r="AM156" t="str">
        <f>IF(AK156="N/A", "N/A", IF(AL156='Round 8'!$A$10, "Elected", IF(AL156='Round 8'!$A$7, "Excluded", IF('Round 8'!$A$4="Complete", "Complete", "Viable"))))</f>
        <v>Complete</v>
      </c>
      <c r="AN156" s="21" t="str">
        <f>IF('Round 8'!$A$4="Complete", "Complete", IF(AM156="N/A", "N/A", IF(AM156="Viable", "No Transfer", IF(AM156="Excluded", INDEX('Round 8'!$A$12:$M$617, MATCH($A156, 'Round 8'!$A$12:$A$617, 0), 3)))))</f>
        <v>Complete</v>
      </c>
      <c r="AO156" s="10" t="str">
        <f>IF('Round 8'!$A$4="Complete", "Complete", IF(AN156="N/A", "N/A", IF(AN156="No Transfer", AN156, IF(INDEX('Ballot Data'!$1:$1048576, MATCH($A156, 'Ballot Data'!$A:$A, 0), MATCH(AN156, 'Ballot Data'!$A$3:$U$3, 0))="", "Exhausted", INDEX('Ballot Data'!$1:$1048576, MATCH($A156, 'Ballot Data'!$A:$A, 0), MATCH(AN156, 'Ballot Data'!$A$3:$U$3, 0))))))</f>
        <v>Complete</v>
      </c>
      <c r="AP156" s="15" t="str">
        <f t="shared" si="29"/>
        <v>Complete</v>
      </c>
      <c r="AQ156" t="str">
        <f>IF(AP156="Complete", AP156, IF(AP156="N/A", "N/A", INDEX('Ballot Data'!$1:$1048576, MATCH($A156, 'Ballot Data'!$A:$A, 0), MATCH(AP156, 'Ballot Data'!$A$3:$T$3, 0))))</f>
        <v>Complete</v>
      </c>
      <c r="AR156" t="str">
        <f>IF(AP156="N/A", "N/A", IF(AQ156='Round 9'!$A$10, "Elected", IF(AQ156='Round 9'!$A$7, "Excluded", IF('Round 9'!$A$4="Complete", "Complete", "Viable"))))</f>
        <v>Complete</v>
      </c>
      <c r="AS156" s="21" t="str">
        <f>IF('Round 9'!$A$4="Complete", "Complete", IF(AR156="N/A", "N/A", IF(AR156="Viable", "No Transfer", IF(AR156="Excluded", INDEX('Round 9'!$A$12:$M$617, MATCH($A156, 'Round 9'!$A$12:$A$617, 0), 3)))))</f>
        <v>Complete</v>
      </c>
      <c r="AT156" s="10" t="str">
        <f>IF('Round 9'!$A$4="Complete", "Complete", IF(AS156="N/A", "N/A", IF(AS156="No Transfer", AS156, IF(INDEX('Ballot Data'!$1:$1048576, MATCH($A156, 'Ballot Data'!$A:$A, 0), MATCH(AS156, 'Ballot Data'!$A$3:$U$3, 0))="", "Exhausted", INDEX('Ballot Data'!$1:$1048576, MATCH($A156, 'Ballot Data'!$A:$A, 0), MATCH(AS156, 'Ballot Data'!$A$3:$U$3, 0))))))</f>
        <v>Complete</v>
      </c>
      <c r="AU156" s="15" t="str">
        <f t="shared" si="30"/>
        <v>Complete</v>
      </c>
      <c r="AV156" t="str">
        <f>IF(AU156="Complete", AU156, IF(AU156="N/A", "N/A", INDEX('Ballot Data'!$1:$1048576, MATCH($A156, 'Ballot Data'!$A:$A, 0), MATCH(AU156, 'Ballot Data'!$A$3:$T$3, 0))))</f>
        <v>Complete</v>
      </c>
      <c r="AW156" t="str">
        <f>IF(AU156="N/A", "N/A", IF(AV156='Round 10'!$A$10, "Elected", IF(AV156='Round 10'!$A$7, "Excluded", IF('Round 10'!$A$4="Complete", "Complete", "Viable"))))</f>
        <v>Complete</v>
      </c>
      <c r="AX156" s="21" t="str">
        <f>IF('Round 10'!$A$4="Complete", "Complete", IF(AW156="N/A", "N/A", IF(AW156="Viable", "No Transfer", IF(AW156="Excluded", INDEX('Round 10'!$A$12:$M$617, MATCH($A156, 'Round 10'!$A$12:$A$617, 0), 3)))))</f>
        <v>Complete</v>
      </c>
      <c r="AY156" s="10" t="str">
        <f>IF('Round 10'!$A$4="Complete", "Complete", IF(AX156="N/A", "N/A", IF(AX156="No Transfer", AX156, IF(INDEX('Ballot Data'!$1:$1048576, MATCH($A156, 'Ballot Data'!$A:$A, 0), MATCH(AX156, 'Ballot Data'!$A$3:$U$3, 0))="", "Exhausted", INDEX('Ballot Data'!$1:$1048576, MATCH($A156, 'Ballot Data'!$A:$A, 0), MATCH(AX156, 'Ballot Data'!$A$3:$U$3, 0))))))</f>
        <v>Complete</v>
      </c>
    </row>
    <row r="157" spans="1:51" x14ac:dyDescent="0.25">
      <c r="A157">
        <f>'Ballot Data'!A158</f>
        <v>59</v>
      </c>
      <c r="B157">
        <v>1</v>
      </c>
      <c r="C157" t="str">
        <f>INDEX('Ballot Data'!$1:$1048576, MATCH($A157, 'Ballot Data'!$A:$A, 0), MATCH(B157, 'Ballot Data'!$A$3:$T$3, 0))</f>
        <v>Will Danon</v>
      </c>
      <c r="D157" t="str">
        <f>IF(C157='Round 1'!$A$10, "Elected", IF(C157='Round 1'!$A$7, "Excluded", IF('Round 1'!$A$4="Complete", "Complete", "Viable")))</f>
        <v>Viable</v>
      </c>
      <c r="E157" s="21" t="str">
        <f>IF('Round 1'!$A$4="Complete", "Complete", IF(D157="N/A", "N/A", IF(D157="Viable", "No Transfer", IF(D157="Excluded", INDEX('Round 1'!$A$12:$M$617, MATCH($A157, 'Round 1'!$A$12:$A$617, 0), 3)))))</f>
        <v>No Transfer</v>
      </c>
      <c r="F157" s="10" t="str">
        <f>IF('Round 1'!$A$4="Complete", "Complete", IF(E157="N/A", "N/A", IF(E157="No Transfer", E157, IF(INDEX('Ballot Data'!$1:$1048576, MATCH($A157, 'Ballot Data'!$A:$A, 0), MATCH(E157, 'Ballot Data'!$A$3:$U$3, 0))="", "Exhausted", INDEX('Ballot Data'!$1:$1048576, MATCH($A157, 'Ballot Data'!$A:$A, 0), MATCH(E157, 'Ballot Data'!$A$3:$U$3, 0))))))</f>
        <v>No Transfer</v>
      </c>
      <c r="G157" s="15">
        <f t="shared" si="22"/>
        <v>1</v>
      </c>
      <c r="H157" t="str">
        <f>IF(G157="Complete", G157, IF(G157="N/A", "N/A", INDEX('Ballot Data'!$1:$1048576, MATCH($A157, 'Ballot Data'!$A:$A, 0), MATCH(G157, 'Ballot Data'!$A$3:$T$3, 0))))</f>
        <v>Will Danon</v>
      </c>
      <c r="I157" t="str">
        <f>IF(G157="N/A", "N/A", IF(H157='Round 2'!$A$10, "Elected", IF(H157='Round 2'!$A$7, "Excluded", IF('Round 2'!$A$4="Complete", "Complete", "Viable"))))</f>
        <v>Viable</v>
      </c>
      <c r="J157" s="21" t="str">
        <f>IF('Round 2'!$A$4="Complete", "Complete", IF(I157="N/A", "N/A", IF(I157="Viable", "No Transfer", IF(I157="Excluded", INDEX('Round 2'!$A$12:$M$617, MATCH($A157, 'Round 2'!$A$12:$A$617, 0), 3)))))</f>
        <v>No Transfer</v>
      </c>
      <c r="K157" s="10" t="str">
        <f>IF('Round 2'!$A$4="Complete", "Complete", IF(J157="N/A", "N/A", IF(J157="No Transfer", J157, IF(INDEX('Ballot Data'!$1:$1048576, MATCH($A157, 'Ballot Data'!$A:$A, 0), MATCH(J157, 'Ballot Data'!$A$3:$U$3, 0))="", "Exhausted", INDEX('Ballot Data'!$1:$1048576, MATCH($A157, 'Ballot Data'!$A:$A, 0), MATCH(J157, 'Ballot Data'!$A$3:$U$3, 0))))))</f>
        <v>No Transfer</v>
      </c>
      <c r="L157" s="15">
        <f t="shared" si="23"/>
        <v>1</v>
      </c>
      <c r="M157" t="str">
        <f>IF(L157="Complete", L157, IF(L157="N/A", "N/A", INDEX('Ballot Data'!$1:$1048576, MATCH($A157, 'Ballot Data'!$A:$A, 0), MATCH(L157, 'Ballot Data'!$A$3:$T$3, 0))))</f>
        <v>Will Danon</v>
      </c>
      <c r="N157" t="str">
        <f>IF(L157="N/A", "N/A", IF(M157='Round 3'!$A$10, "Elected", IF(M157='Round 3'!$A$7, "Excluded", IF('Round 3'!$A$4="Complete", "Complete", "Viable"))))</f>
        <v>Complete</v>
      </c>
      <c r="O157" s="21" t="str">
        <f>IF('Round 3'!$A$4="Complete", "Complete", IF(N157="N/A", "N/A", IF(N157="Viable", "No Transfer", IF(N157="Excluded", INDEX('Round 3'!$A$12:$M$617, MATCH($A157, 'Round 3'!$A$12:$A$617, 0), 3)))))</f>
        <v>Complete</v>
      </c>
      <c r="P157" s="10" t="str">
        <f>IF('Round 3'!$A$4="Complete", "Complete", IF(O157="N/A", "N/A", IF(O157="No Transfer", O157, IF(INDEX('Ballot Data'!$1:$1048576, MATCH($A157, 'Ballot Data'!$A:$A, 0), MATCH(O157, 'Ballot Data'!$A$3:$U$3, 0))="", "Exhausted", INDEX('Ballot Data'!$1:$1048576, MATCH($A157, 'Ballot Data'!$A:$A, 0), MATCH(O157, 'Ballot Data'!$A$3:$U$3, 0))))))</f>
        <v>Complete</v>
      </c>
      <c r="Q157" s="15" t="str">
        <f t="shared" si="24"/>
        <v>Complete</v>
      </c>
      <c r="R157" t="str">
        <f>IF(Q157="Complete", Q157, IF(Q157="N/A", "N/A", INDEX('Ballot Data'!$1:$1048576, MATCH($A157, 'Ballot Data'!$A:$A, 0), MATCH(Q157, 'Ballot Data'!$A$3:$T$3, 0))))</f>
        <v>Complete</v>
      </c>
      <c r="S157" t="str">
        <f>IF(Q157="N/A", "N/A", IF(R157='Round 4'!$A$10, "Elected", IF(R157='Round 4'!$A$7, "Excluded", IF('Round 4'!$A$4="Complete", "Complete", "Viable"))))</f>
        <v>Complete</v>
      </c>
      <c r="T157" s="21" t="str">
        <f>IF('Round 4'!$A$4="Complete", "Complete", IF(S157="N/A", "N/A", IF(S157="Viable", "No Transfer", IF(S157="Excluded", INDEX('Round 4'!$A$12:$M$617, MATCH($A157, 'Round 4'!$A$12:$A$617, 0), 3)))))</f>
        <v>Complete</v>
      </c>
      <c r="U157" s="10" t="str">
        <f>IF('Round 4'!$A$4="Complete", "Complete", IF(T157="N/A", "N/A", IF(T157="No Transfer", T157, IF(INDEX('Ballot Data'!$1:$1048576, MATCH($A157, 'Ballot Data'!$A:$A, 0), MATCH(T157, 'Ballot Data'!$A$3:$U$3, 0))="", "Exhausted", INDEX('Ballot Data'!$1:$1048576, MATCH($A157, 'Ballot Data'!$A:$A, 0), MATCH(T157, 'Ballot Data'!$A$3:$U$3, 0))))))</f>
        <v>Complete</v>
      </c>
      <c r="V157" s="15" t="str">
        <f t="shared" si="25"/>
        <v>Complete</v>
      </c>
      <c r="W157" t="str">
        <f>IF(V157="Complete", V157, IF(V157="N/A", "N/A", INDEX('Ballot Data'!$1:$1048576, MATCH($A157, 'Ballot Data'!$A:$A, 0), MATCH(V157, 'Ballot Data'!$A$3:$T$3, 0))))</f>
        <v>Complete</v>
      </c>
      <c r="X157" t="str">
        <f>IF(V157="N/A", "N/A", IF(W157='Round 5'!$A$10, "Elected", IF(W157='Round 5'!$A$7, "Excluded", IF('Round 5'!$A$4="Complete", "Complete", "Viable"))))</f>
        <v>Complete</v>
      </c>
      <c r="Y157" s="21" t="str">
        <f>IF('Round 5'!$A$4="Complete", "Complete", IF(X157="N/A", "N/A", IF(X157="Viable", "No Transfer", IF(X157="Excluded", INDEX('Round 5'!$A$12:$M$617, MATCH($A157, 'Round 5'!$A$12:$A$617, 0), 3)))))</f>
        <v>Complete</v>
      </c>
      <c r="Z157" s="10" t="str">
        <f>IF('Round 5'!$A$4="Complete", "Complete", IF(Y157="N/A", "N/A", IF(Y157="No Transfer", Y157, IF(INDEX('Ballot Data'!$1:$1048576, MATCH($A157, 'Ballot Data'!$A:$A, 0), MATCH(Y157, 'Ballot Data'!$A$3:$U$3, 0))="", "Exhausted", INDEX('Ballot Data'!$1:$1048576, MATCH($A157, 'Ballot Data'!$A:$A, 0), MATCH(Y157, 'Ballot Data'!$A$3:$U$3, 0))))))</f>
        <v>Complete</v>
      </c>
      <c r="AA157" s="15" t="str">
        <f t="shared" si="26"/>
        <v>Complete</v>
      </c>
      <c r="AB157" t="str">
        <f>IF(AA157="Complete", AA157, IF(AA157="N/A", "N/A", INDEX('Ballot Data'!$1:$1048576, MATCH($A157, 'Ballot Data'!$A:$A, 0), MATCH(AA157, 'Ballot Data'!$A$3:$T$3, 0))))</f>
        <v>Complete</v>
      </c>
      <c r="AC157" t="str">
        <f>IF(AA157="N/A", "N/A", IF(AB157='Round 6'!$A$10, "Elected", IF(AB157='Round 6'!$A$7, "Excluded", IF('Round 6'!$A$4="Complete", "Complete", "Viable"))))</f>
        <v>Complete</v>
      </c>
      <c r="AD157" s="21" t="str">
        <f>IF('Round 6'!$A$4="Complete", "Complete", IF(AC157="N/A", "N/A", IF(AC157="Viable", "No Transfer", IF(AC157="Excluded", INDEX('Round 6'!$A$12:$M$617, MATCH($A157, 'Round 6'!$A$12:$A$617, 0), 3)))))</f>
        <v>Complete</v>
      </c>
      <c r="AE157" s="10" t="str">
        <f>IF('Round 6'!$A$4="Complete", "Complete", IF(AD157="N/A", "N/A", IF(AD157="No Transfer", AD157, IF(INDEX('Ballot Data'!$1:$1048576, MATCH($A157, 'Ballot Data'!$A:$A, 0), MATCH(AD157, 'Ballot Data'!$A$3:$U$3, 0))="", "Exhausted", INDEX('Ballot Data'!$1:$1048576, MATCH($A157, 'Ballot Data'!$A:$A, 0), MATCH(AD157, 'Ballot Data'!$A$3:$U$3, 0))))))</f>
        <v>Complete</v>
      </c>
      <c r="AF157" s="15" t="str">
        <f t="shared" si="27"/>
        <v>Complete</v>
      </c>
      <c r="AG157" t="str">
        <f>IF(AF157="Complete", AF157, IF(AF157="N/A", "N/A", INDEX('Ballot Data'!$1:$1048576, MATCH($A157, 'Ballot Data'!$A:$A, 0), MATCH(AF157, 'Ballot Data'!$A$3:$T$3, 0))))</f>
        <v>Complete</v>
      </c>
      <c r="AH157" t="str">
        <f>IF(AF157="N/A", "N/A", IF(AG157='Round 7'!$A$10, "Elected", IF(AG157='Round 7'!$A$7, "Excluded", IF('Round 7'!$A$4="Complete", "Complete", "Viable"))))</f>
        <v>Complete</v>
      </c>
      <c r="AI157" s="21" t="str">
        <f>IF('Round 7'!$A$4="Complete", "Complete", IF(AH157="N/A", "N/A", IF(AH157="Viable", "No Transfer", IF(AH157="Excluded", INDEX('Round 7'!$A$12:$M$617, MATCH($A157, 'Round 7'!$A$12:$A$617, 0), 3)))))</f>
        <v>Complete</v>
      </c>
      <c r="AJ157" s="10" t="str">
        <f>IF('Round 7'!$A$4="Complete", "Complete", IF(AI157="N/A", "N/A", IF(AI157="No Transfer", AI157, IF(INDEX('Ballot Data'!$1:$1048576, MATCH($A157, 'Ballot Data'!$A:$A, 0), MATCH(AI157, 'Ballot Data'!$A$3:$U$3, 0))="", "Exhausted", INDEX('Ballot Data'!$1:$1048576, MATCH($A157, 'Ballot Data'!$A:$A, 0), MATCH(AI157, 'Ballot Data'!$A$3:$U$3, 0))))))</f>
        <v>Complete</v>
      </c>
      <c r="AK157" s="15" t="str">
        <f t="shared" si="28"/>
        <v>Complete</v>
      </c>
      <c r="AL157" t="str">
        <f>IF(AK157="Complete", AK157, IF(AK157="N/A", "N/A", INDEX('Ballot Data'!$1:$1048576, MATCH($A157, 'Ballot Data'!$A:$A, 0), MATCH(AK157, 'Ballot Data'!$A$3:$T$3, 0))))</f>
        <v>Complete</v>
      </c>
      <c r="AM157" t="str">
        <f>IF(AK157="N/A", "N/A", IF(AL157='Round 8'!$A$10, "Elected", IF(AL157='Round 8'!$A$7, "Excluded", IF('Round 8'!$A$4="Complete", "Complete", "Viable"))))</f>
        <v>Complete</v>
      </c>
      <c r="AN157" s="21" t="str">
        <f>IF('Round 8'!$A$4="Complete", "Complete", IF(AM157="N/A", "N/A", IF(AM157="Viable", "No Transfer", IF(AM157="Excluded", INDEX('Round 8'!$A$12:$M$617, MATCH($A157, 'Round 8'!$A$12:$A$617, 0), 3)))))</f>
        <v>Complete</v>
      </c>
      <c r="AO157" s="10" t="str">
        <f>IF('Round 8'!$A$4="Complete", "Complete", IF(AN157="N/A", "N/A", IF(AN157="No Transfer", AN157, IF(INDEX('Ballot Data'!$1:$1048576, MATCH($A157, 'Ballot Data'!$A:$A, 0), MATCH(AN157, 'Ballot Data'!$A$3:$U$3, 0))="", "Exhausted", INDEX('Ballot Data'!$1:$1048576, MATCH($A157, 'Ballot Data'!$A:$A, 0), MATCH(AN157, 'Ballot Data'!$A$3:$U$3, 0))))))</f>
        <v>Complete</v>
      </c>
      <c r="AP157" s="15" t="str">
        <f t="shared" si="29"/>
        <v>Complete</v>
      </c>
      <c r="AQ157" t="str">
        <f>IF(AP157="Complete", AP157, IF(AP157="N/A", "N/A", INDEX('Ballot Data'!$1:$1048576, MATCH($A157, 'Ballot Data'!$A:$A, 0), MATCH(AP157, 'Ballot Data'!$A$3:$T$3, 0))))</f>
        <v>Complete</v>
      </c>
      <c r="AR157" t="str">
        <f>IF(AP157="N/A", "N/A", IF(AQ157='Round 9'!$A$10, "Elected", IF(AQ157='Round 9'!$A$7, "Excluded", IF('Round 9'!$A$4="Complete", "Complete", "Viable"))))</f>
        <v>Complete</v>
      </c>
      <c r="AS157" s="21" t="str">
        <f>IF('Round 9'!$A$4="Complete", "Complete", IF(AR157="N/A", "N/A", IF(AR157="Viable", "No Transfer", IF(AR157="Excluded", INDEX('Round 9'!$A$12:$M$617, MATCH($A157, 'Round 9'!$A$12:$A$617, 0), 3)))))</f>
        <v>Complete</v>
      </c>
      <c r="AT157" s="10" t="str">
        <f>IF('Round 9'!$A$4="Complete", "Complete", IF(AS157="N/A", "N/A", IF(AS157="No Transfer", AS157, IF(INDEX('Ballot Data'!$1:$1048576, MATCH($A157, 'Ballot Data'!$A:$A, 0), MATCH(AS157, 'Ballot Data'!$A$3:$U$3, 0))="", "Exhausted", INDEX('Ballot Data'!$1:$1048576, MATCH($A157, 'Ballot Data'!$A:$A, 0), MATCH(AS157, 'Ballot Data'!$A$3:$U$3, 0))))))</f>
        <v>Complete</v>
      </c>
      <c r="AU157" s="15" t="str">
        <f t="shared" si="30"/>
        <v>Complete</v>
      </c>
      <c r="AV157" t="str">
        <f>IF(AU157="Complete", AU157, IF(AU157="N/A", "N/A", INDEX('Ballot Data'!$1:$1048576, MATCH($A157, 'Ballot Data'!$A:$A, 0), MATCH(AU157, 'Ballot Data'!$A$3:$T$3, 0))))</f>
        <v>Complete</v>
      </c>
      <c r="AW157" t="str">
        <f>IF(AU157="N/A", "N/A", IF(AV157='Round 10'!$A$10, "Elected", IF(AV157='Round 10'!$A$7, "Excluded", IF('Round 10'!$A$4="Complete", "Complete", "Viable"))))</f>
        <v>Complete</v>
      </c>
      <c r="AX157" s="21" t="str">
        <f>IF('Round 10'!$A$4="Complete", "Complete", IF(AW157="N/A", "N/A", IF(AW157="Viable", "No Transfer", IF(AW157="Excluded", INDEX('Round 10'!$A$12:$M$617, MATCH($A157, 'Round 10'!$A$12:$A$617, 0), 3)))))</f>
        <v>Complete</v>
      </c>
      <c r="AY157" s="10" t="str">
        <f>IF('Round 10'!$A$4="Complete", "Complete", IF(AX157="N/A", "N/A", IF(AX157="No Transfer", AX157, IF(INDEX('Ballot Data'!$1:$1048576, MATCH($A157, 'Ballot Data'!$A:$A, 0), MATCH(AX157, 'Ballot Data'!$A$3:$U$3, 0))="", "Exhausted", INDEX('Ballot Data'!$1:$1048576, MATCH($A157, 'Ballot Data'!$A:$A, 0), MATCH(AX157, 'Ballot Data'!$A$3:$U$3, 0))))))</f>
        <v>Complete</v>
      </c>
    </row>
    <row r="158" spans="1:51" x14ac:dyDescent="0.25">
      <c r="A158">
        <f>'Ballot Data'!A159</f>
        <v>434</v>
      </c>
      <c r="B158">
        <v>1</v>
      </c>
      <c r="C158" t="str">
        <f>INDEX('Ballot Data'!$1:$1048576, MATCH($A158, 'Ballot Data'!$A:$A, 0), MATCH(B158, 'Ballot Data'!$A$3:$T$3, 0))</f>
        <v>Will Danon</v>
      </c>
      <c r="D158" t="str">
        <f>IF(C158='Round 1'!$A$10, "Elected", IF(C158='Round 1'!$A$7, "Excluded", IF('Round 1'!$A$4="Complete", "Complete", "Viable")))</f>
        <v>Viable</v>
      </c>
      <c r="E158" s="21" t="str">
        <f>IF('Round 1'!$A$4="Complete", "Complete", IF(D158="N/A", "N/A", IF(D158="Viable", "No Transfer", IF(D158="Excluded", INDEX('Round 1'!$A$12:$M$617, MATCH($A158, 'Round 1'!$A$12:$A$617, 0), 3)))))</f>
        <v>No Transfer</v>
      </c>
      <c r="F158" s="10" t="str">
        <f>IF('Round 1'!$A$4="Complete", "Complete", IF(E158="N/A", "N/A", IF(E158="No Transfer", E158, IF(INDEX('Ballot Data'!$1:$1048576, MATCH($A158, 'Ballot Data'!$A:$A, 0), MATCH(E158, 'Ballot Data'!$A$3:$U$3, 0))="", "Exhausted", INDEX('Ballot Data'!$1:$1048576, MATCH($A158, 'Ballot Data'!$A:$A, 0), MATCH(E158, 'Ballot Data'!$A$3:$U$3, 0))))))</f>
        <v>No Transfer</v>
      </c>
      <c r="G158" s="15">
        <f t="shared" si="22"/>
        <v>1</v>
      </c>
      <c r="H158" t="str">
        <f>IF(G158="Complete", G158, IF(G158="N/A", "N/A", INDEX('Ballot Data'!$1:$1048576, MATCH($A158, 'Ballot Data'!$A:$A, 0), MATCH(G158, 'Ballot Data'!$A$3:$T$3, 0))))</f>
        <v>Will Danon</v>
      </c>
      <c r="I158" t="str">
        <f>IF(G158="N/A", "N/A", IF(H158='Round 2'!$A$10, "Elected", IF(H158='Round 2'!$A$7, "Excluded", IF('Round 2'!$A$4="Complete", "Complete", "Viable"))))</f>
        <v>Viable</v>
      </c>
      <c r="J158" s="21" t="str">
        <f>IF('Round 2'!$A$4="Complete", "Complete", IF(I158="N/A", "N/A", IF(I158="Viable", "No Transfer", IF(I158="Excluded", INDEX('Round 2'!$A$12:$M$617, MATCH($A158, 'Round 2'!$A$12:$A$617, 0), 3)))))</f>
        <v>No Transfer</v>
      </c>
      <c r="K158" s="10" t="str">
        <f>IF('Round 2'!$A$4="Complete", "Complete", IF(J158="N/A", "N/A", IF(J158="No Transfer", J158, IF(INDEX('Ballot Data'!$1:$1048576, MATCH($A158, 'Ballot Data'!$A:$A, 0), MATCH(J158, 'Ballot Data'!$A$3:$U$3, 0))="", "Exhausted", INDEX('Ballot Data'!$1:$1048576, MATCH($A158, 'Ballot Data'!$A:$A, 0), MATCH(J158, 'Ballot Data'!$A$3:$U$3, 0))))))</f>
        <v>No Transfer</v>
      </c>
      <c r="L158" s="15">
        <f t="shared" si="23"/>
        <v>1</v>
      </c>
      <c r="M158" t="str">
        <f>IF(L158="Complete", L158, IF(L158="N/A", "N/A", INDEX('Ballot Data'!$1:$1048576, MATCH($A158, 'Ballot Data'!$A:$A, 0), MATCH(L158, 'Ballot Data'!$A$3:$T$3, 0))))</f>
        <v>Will Danon</v>
      </c>
      <c r="N158" t="str">
        <f>IF(L158="N/A", "N/A", IF(M158='Round 3'!$A$10, "Elected", IF(M158='Round 3'!$A$7, "Excluded", IF('Round 3'!$A$4="Complete", "Complete", "Viable"))))</f>
        <v>Complete</v>
      </c>
      <c r="O158" s="21" t="str">
        <f>IF('Round 3'!$A$4="Complete", "Complete", IF(N158="N/A", "N/A", IF(N158="Viable", "No Transfer", IF(N158="Excluded", INDEX('Round 3'!$A$12:$M$617, MATCH($A158, 'Round 3'!$A$12:$A$617, 0), 3)))))</f>
        <v>Complete</v>
      </c>
      <c r="P158" s="10" t="str">
        <f>IF('Round 3'!$A$4="Complete", "Complete", IF(O158="N/A", "N/A", IF(O158="No Transfer", O158, IF(INDEX('Ballot Data'!$1:$1048576, MATCH($A158, 'Ballot Data'!$A:$A, 0), MATCH(O158, 'Ballot Data'!$A$3:$U$3, 0))="", "Exhausted", INDEX('Ballot Data'!$1:$1048576, MATCH($A158, 'Ballot Data'!$A:$A, 0), MATCH(O158, 'Ballot Data'!$A$3:$U$3, 0))))))</f>
        <v>Complete</v>
      </c>
      <c r="Q158" s="15" t="str">
        <f t="shared" si="24"/>
        <v>Complete</v>
      </c>
      <c r="R158" t="str">
        <f>IF(Q158="Complete", Q158, IF(Q158="N/A", "N/A", INDEX('Ballot Data'!$1:$1048576, MATCH($A158, 'Ballot Data'!$A:$A, 0), MATCH(Q158, 'Ballot Data'!$A$3:$T$3, 0))))</f>
        <v>Complete</v>
      </c>
      <c r="S158" t="str">
        <f>IF(Q158="N/A", "N/A", IF(R158='Round 4'!$A$10, "Elected", IF(R158='Round 4'!$A$7, "Excluded", IF('Round 4'!$A$4="Complete", "Complete", "Viable"))))</f>
        <v>Complete</v>
      </c>
      <c r="T158" s="21" t="str">
        <f>IF('Round 4'!$A$4="Complete", "Complete", IF(S158="N/A", "N/A", IF(S158="Viable", "No Transfer", IF(S158="Excluded", INDEX('Round 4'!$A$12:$M$617, MATCH($A158, 'Round 4'!$A$12:$A$617, 0), 3)))))</f>
        <v>Complete</v>
      </c>
      <c r="U158" s="10" t="str">
        <f>IF('Round 4'!$A$4="Complete", "Complete", IF(T158="N/A", "N/A", IF(T158="No Transfer", T158, IF(INDEX('Ballot Data'!$1:$1048576, MATCH($A158, 'Ballot Data'!$A:$A, 0), MATCH(T158, 'Ballot Data'!$A$3:$U$3, 0))="", "Exhausted", INDEX('Ballot Data'!$1:$1048576, MATCH($A158, 'Ballot Data'!$A:$A, 0), MATCH(T158, 'Ballot Data'!$A$3:$U$3, 0))))))</f>
        <v>Complete</v>
      </c>
      <c r="V158" s="15" t="str">
        <f t="shared" si="25"/>
        <v>Complete</v>
      </c>
      <c r="W158" t="str">
        <f>IF(V158="Complete", V158, IF(V158="N/A", "N/A", INDEX('Ballot Data'!$1:$1048576, MATCH($A158, 'Ballot Data'!$A:$A, 0), MATCH(V158, 'Ballot Data'!$A$3:$T$3, 0))))</f>
        <v>Complete</v>
      </c>
      <c r="X158" t="str">
        <f>IF(V158="N/A", "N/A", IF(W158='Round 5'!$A$10, "Elected", IF(W158='Round 5'!$A$7, "Excluded", IF('Round 5'!$A$4="Complete", "Complete", "Viable"))))</f>
        <v>Complete</v>
      </c>
      <c r="Y158" s="21" t="str">
        <f>IF('Round 5'!$A$4="Complete", "Complete", IF(X158="N/A", "N/A", IF(X158="Viable", "No Transfer", IF(X158="Excluded", INDEX('Round 5'!$A$12:$M$617, MATCH($A158, 'Round 5'!$A$12:$A$617, 0), 3)))))</f>
        <v>Complete</v>
      </c>
      <c r="Z158" s="10" t="str">
        <f>IF('Round 5'!$A$4="Complete", "Complete", IF(Y158="N/A", "N/A", IF(Y158="No Transfer", Y158, IF(INDEX('Ballot Data'!$1:$1048576, MATCH($A158, 'Ballot Data'!$A:$A, 0), MATCH(Y158, 'Ballot Data'!$A$3:$U$3, 0))="", "Exhausted", INDEX('Ballot Data'!$1:$1048576, MATCH($A158, 'Ballot Data'!$A:$A, 0), MATCH(Y158, 'Ballot Data'!$A$3:$U$3, 0))))))</f>
        <v>Complete</v>
      </c>
      <c r="AA158" s="15" t="str">
        <f t="shared" si="26"/>
        <v>Complete</v>
      </c>
      <c r="AB158" t="str">
        <f>IF(AA158="Complete", AA158, IF(AA158="N/A", "N/A", INDEX('Ballot Data'!$1:$1048576, MATCH($A158, 'Ballot Data'!$A:$A, 0), MATCH(AA158, 'Ballot Data'!$A$3:$T$3, 0))))</f>
        <v>Complete</v>
      </c>
      <c r="AC158" t="str">
        <f>IF(AA158="N/A", "N/A", IF(AB158='Round 6'!$A$10, "Elected", IF(AB158='Round 6'!$A$7, "Excluded", IF('Round 6'!$A$4="Complete", "Complete", "Viable"))))</f>
        <v>Complete</v>
      </c>
      <c r="AD158" s="21" t="str">
        <f>IF('Round 6'!$A$4="Complete", "Complete", IF(AC158="N/A", "N/A", IF(AC158="Viable", "No Transfer", IF(AC158="Excluded", INDEX('Round 6'!$A$12:$M$617, MATCH($A158, 'Round 6'!$A$12:$A$617, 0), 3)))))</f>
        <v>Complete</v>
      </c>
      <c r="AE158" s="10" t="str">
        <f>IF('Round 6'!$A$4="Complete", "Complete", IF(AD158="N/A", "N/A", IF(AD158="No Transfer", AD158, IF(INDEX('Ballot Data'!$1:$1048576, MATCH($A158, 'Ballot Data'!$A:$A, 0), MATCH(AD158, 'Ballot Data'!$A$3:$U$3, 0))="", "Exhausted", INDEX('Ballot Data'!$1:$1048576, MATCH($A158, 'Ballot Data'!$A:$A, 0), MATCH(AD158, 'Ballot Data'!$A$3:$U$3, 0))))))</f>
        <v>Complete</v>
      </c>
      <c r="AF158" s="15" t="str">
        <f t="shared" si="27"/>
        <v>Complete</v>
      </c>
      <c r="AG158" t="str">
        <f>IF(AF158="Complete", AF158, IF(AF158="N/A", "N/A", INDEX('Ballot Data'!$1:$1048576, MATCH($A158, 'Ballot Data'!$A:$A, 0), MATCH(AF158, 'Ballot Data'!$A$3:$T$3, 0))))</f>
        <v>Complete</v>
      </c>
      <c r="AH158" t="str">
        <f>IF(AF158="N/A", "N/A", IF(AG158='Round 7'!$A$10, "Elected", IF(AG158='Round 7'!$A$7, "Excluded", IF('Round 7'!$A$4="Complete", "Complete", "Viable"))))</f>
        <v>Complete</v>
      </c>
      <c r="AI158" s="21" t="str">
        <f>IF('Round 7'!$A$4="Complete", "Complete", IF(AH158="N/A", "N/A", IF(AH158="Viable", "No Transfer", IF(AH158="Excluded", INDEX('Round 7'!$A$12:$M$617, MATCH($A158, 'Round 7'!$A$12:$A$617, 0), 3)))))</f>
        <v>Complete</v>
      </c>
      <c r="AJ158" s="10" t="str">
        <f>IF('Round 7'!$A$4="Complete", "Complete", IF(AI158="N/A", "N/A", IF(AI158="No Transfer", AI158, IF(INDEX('Ballot Data'!$1:$1048576, MATCH($A158, 'Ballot Data'!$A:$A, 0), MATCH(AI158, 'Ballot Data'!$A$3:$U$3, 0))="", "Exhausted", INDEX('Ballot Data'!$1:$1048576, MATCH($A158, 'Ballot Data'!$A:$A, 0), MATCH(AI158, 'Ballot Data'!$A$3:$U$3, 0))))))</f>
        <v>Complete</v>
      </c>
      <c r="AK158" s="15" t="str">
        <f t="shared" si="28"/>
        <v>Complete</v>
      </c>
      <c r="AL158" t="str">
        <f>IF(AK158="Complete", AK158, IF(AK158="N/A", "N/A", INDEX('Ballot Data'!$1:$1048576, MATCH($A158, 'Ballot Data'!$A:$A, 0), MATCH(AK158, 'Ballot Data'!$A$3:$T$3, 0))))</f>
        <v>Complete</v>
      </c>
      <c r="AM158" t="str">
        <f>IF(AK158="N/A", "N/A", IF(AL158='Round 8'!$A$10, "Elected", IF(AL158='Round 8'!$A$7, "Excluded", IF('Round 8'!$A$4="Complete", "Complete", "Viable"))))</f>
        <v>Complete</v>
      </c>
      <c r="AN158" s="21" t="str">
        <f>IF('Round 8'!$A$4="Complete", "Complete", IF(AM158="N/A", "N/A", IF(AM158="Viable", "No Transfer", IF(AM158="Excluded", INDEX('Round 8'!$A$12:$M$617, MATCH($A158, 'Round 8'!$A$12:$A$617, 0), 3)))))</f>
        <v>Complete</v>
      </c>
      <c r="AO158" s="10" t="str">
        <f>IF('Round 8'!$A$4="Complete", "Complete", IF(AN158="N/A", "N/A", IF(AN158="No Transfer", AN158, IF(INDEX('Ballot Data'!$1:$1048576, MATCH($A158, 'Ballot Data'!$A:$A, 0), MATCH(AN158, 'Ballot Data'!$A$3:$U$3, 0))="", "Exhausted", INDEX('Ballot Data'!$1:$1048576, MATCH($A158, 'Ballot Data'!$A:$A, 0), MATCH(AN158, 'Ballot Data'!$A$3:$U$3, 0))))))</f>
        <v>Complete</v>
      </c>
      <c r="AP158" s="15" t="str">
        <f t="shared" si="29"/>
        <v>Complete</v>
      </c>
      <c r="AQ158" t="str">
        <f>IF(AP158="Complete", AP158, IF(AP158="N/A", "N/A", INDEX('Ballot Data'!$1:$1048576, MATCH($A158, 'Ballot Data'!$A:$A, 0), MATCH(AP158, 'Ballot Data'!$A$3:$T$3, 0))))</f>
        <v>Complete</v>
      </c>
      <c r="AR158" t="str">
        <f>IF(AP158="N/A", "N/A", IF(AQ158='Round 9'!$A$10, "Elected", IF(AQ158='Round 9'!$A$7, "Excluded", IF('Round 9'!$A$4="Complete", "Complete", "Viable"))))</f>
        <v>Complete</v>
      </c>
      <c r="AS158" s="21" t="str">
        <f>IF('Round 9'!$A$4="Complete", "Complete", IF(AR158="N/A", "N/A", IF(AR158="Viable", "No Transfer", IF(AR158="Excluded", INDEX('Round 9'!$A$12:$M$617, MATCH($A158, 'Round 9'!$A$12:$A$617, 0), 3)))))</f>
        <v>Complete</v>
      </c>
      <c r="AT158" s="10" t="str">
        <f>IF('Round 9'!$A$4="Complete", "Complete", IF(AS158="N/A", "N/A", IF(AS158="No Transfer", AS158, IF(INDEX('Ballot Data'!$1:$1048576, MATCH($A158, 'Ballot Data'!$A:$A, 0), MATCH(AS158, 'Ballot Data'!$A$3:$U$3, 0))="", "Exhausted", INDEX('Ballot Data'!$1:$1048576, MATCH($A158, 'Ballot Data'!$A:$A, 0), MATCH(AS158, 'Ballot Data'!$A$3:$U$3, 0))))))</f>
        <v>Complete</v>
      </c>
      <c r="AU158" s="15" t="str">
        <f t="shared" si="30"/>
        <v>Complete</v>
      </c>
      <c r="AV158" t="str">
        <f>IF(AU158="Complete", AU158, IF(AU158="N/A", "N/A", INDEX('Ballot Data'!$1:$1048576, MATCH($A158, 'Ballot Data'!$A:$A, 0), MATCH(AU158, 'Ballot Data'!$A$3:$T$3, 0))))</f>
        <v>Complete</v>
      </c>
      <c r="AW158" t="str">
        <f>IF(AU158="N/A", "N/A", IF(AV158='Round 10'!$A$10, "Elected", IF(AV158='Round 10'!$A$7, "Excluded", IF('Round 10'!$A$4="Complete", "Complete", "Viable"))))</f>
        <v>Complete</v>
      </c>
      <c r="AX158" s="21" t="str">
        <f>IF('Round 10'!$A$4="Complete", "Complete", IF(AW158="N/A", "N/A", IF(AW158="Viable", "No Transfer", IF(AW158="Excluded", INDEX('Round 10'!$A$12:$M$617, MATCH($A158, 'Round 10'!$A$12:$A$617, 0), 3)))))</f>
        <v>Complete</v>
      </c>
      <c r="AY158" s="10" t="str">
        <f>IF('Round 10'!$A$4="Complete", "Complete", IF(AX158="N/A", "N/A", IF(AX158="No Transfer", AX158, IF(INDEX('Ballot Data'!$1:$1048576, MATCH($A158, 'Ballot Data'!$A:$A, 0), MATCH(AX158, 'Ballot Data'!$A$3:$U$3, 0))="", "Exhausted", INDEX('Ballot Data'!$1:$1048576, MATCH($A158, 'Ballot Data'!$A:$A, 0), MATCH(AX158, 'Ballot Data'!$A$3:$U$3, 0))))))</f>
        <v>Complete</v>
      </c>
    </row>
    <row r="159" spans="1:51" x14ac:dyDescent="0.25">
      <c r="A159">
        <f>'Ballot Data'!A160</f>
        <v>12</v>
      </c>
      <c r="B159">
        <v>1</v>
      </c>
      <c r="C159" t="str">
        <f>INDEX('Ballot Data'!$1:$1048576, MATCH($A159, 'Ballot Data'!$A:$A, 0), MATCH(B159, 'Ballot Data'!$A$3:$T$3, 0))</f>
        <v>Michael Sanchez</v>
      </c>
      <c r="D159" t="str">
        <f>IF(C159='Round 1'!$A$10, "Elected", IF(C159='Round 1'!$A$7, "Excluded", IF('Round 1'!$A$4="Complete", "Complete", "Viable")))</f>
        <v>Viable</v>
      </c>
      <c r="E159" s="21" t="str">
        <f>IF('Round 1'!$A$4="Complete", "Complete", IF(D159="N/A", "N/A", IF(D159="Viable", "No Transfer", IF(D159="Excluded", INDEX('Round 1'!$A$12:$M$617, MATCH($A159, 'Round 1'!$A$12:$A$617, 0), 3)))))</f>
        <v>No Transfer</v>
      </c>
      <c r="F159" s="10" t="str">
        <f>IF('Round 1'!$A$4="Complete", "Complete", IF(E159="N/A", "N/A", IF(E159="No Transfer", E159, IF(INDEX('Ballot Data'!$1:$1048576, MATCH($A159, 'Ballot Data'!$A:$A, 0), MATCH(E159, 'Ballot Data'!$A$3:$U$3, 0))="", "Exhausted", INDEX('Ballot Data'!$1:$1048576, MATCH($A159, 'Ballot Data'!$A:$A, 0), MATCH(E159, 'Ballot Data'!$A$3:$U$3, 0))))))</f>
        <v>No Transfer</v>
      </c>
      <c r="G159" s="15">
        <f t="shared" si="22"/>
        <v>1</v>
      </c>
      <c r="H159" t="str">
        <f>IF(G159="Complete", G159, IF(G159="N/A", "N/A", INDEX('Ballot Data'!$1:$1048576, MATCH($A159, 'Ballot Data'!$A:$A, 0), MATCH(G159, 'Ballot Data'!$A$3:$T$3, 0))))</f>
        <v>Michael Sanchez</v>
      </c>
      <c r="I159" t="str">
        <f>IF(G159="N/A", "N/A", IF(H159='Round 2'!$A$10, "Elected", IF(H159='Round 2'!$A$7, "Excluded", IF('Round 2'!$A$4="Complete", "Complete", "Viable"))))</f>
        <v>Excluded</v>
      </c>
      <c r="J159" s="21">
        <f>IF('Round 2'!$A$4="Complete", "Complete", IF(I159="N/A", "N/A", IF(I159="Viable", "No Transfer", IF(I159="Excluded", INDEX('Round 2'!$A$12:$M$617, MATCH($A159, 'Round 2'!$A$12:$A$617, 0), 3)))))</f>
        <v>2</v>
      </c>
      <c r="K159" s="10" t="str">
        <f>IF('Round 2'!$A$4="Complete", "Complete", IF(J159="N/A", "N/A", IF(J159="No Transfer", J159, IF(INDEX('Ballot Data'!$1:$1048576, MATCH($A159, 'Ballot Data'!$A:$A, 0), MATCH(J159, 'Ballot Data'!$A$3:$U$3, 0))="", "Exhausted", INDEX('Ballot Data'!$1:$1048576, MATCH($A159, 'Ballot Data'!$A:$A, 0), MATCH(J159, 'Ballot Data'!$A$3:$U$3, 0))))))</f>
        <v>Will Danon</v>
      </c>
      <c r="L159" s="15">
        <f t="shared" si="23"/>
        <v>2</v>
      </c>
      <c r="M159" t="str">
        <f>IF(L159="Complete", L159, IF(L159="N/A", "N/A", INDEX('Ballot Data'!$1:$1048576, MATCH($A159, 'Ballot Data'!$A:$A, 0), MATCH(L159, 'Ballot Data'!$A$3:$T$3, 0))))</f>
        <v>Will Danon</v>
      </c>
      <c r="N159" t="str">
        <f>IF(L159="N/A", "N/A", IF(M159='Round 3'!$A$10, "Elected", IF(M159='Round 3'!$A$7, "Excluded", IF('Round 3'!$A$4="Complete", "Complete", "Viable"))))</f>
        <v>Complete</v>
      </c>
      <c r="O159" s="21" t="str">
        <f>IF('Round 3'!$A$4="Complete", "Complete", IF(N159="N/A", "N/A", IF(N159="Viable", "No Transfer", IF(N159="Excluded", INDEX('Round 3'!$A$12:$M$617, MATCH($A159, 'Round 3'!$A$12:$A$617, 0), 3)))))</f>
        <v>Complete</v>
      </c>
      <c r="P159" s="10" t="str">
        <f>IF('Round 3'!$A$4="Complete", "Complete", IF(O159="N/A", "N/A", IF(O159="No Transfer", O159, IF(INDEX('Ballot Data'!$1:$1048576, MATCH($A159, 'Ballot Data'!$A:$A, 0), MATCH(O159, 'Ballot Data'!$A$3:$U$3, 0))="", "Exhausted", INDEX('Ballot Data'!$1:$1048576, MATCH($A159, 'Ballot Data'!$A:$A, 0), MATCH(O159, 'Ballot Data'!$A$3:$U$3, 0))))))</f>
        <v>Complete</v>
      </c>
      <c r="Q159" s="15" t="str">
        <f t="shared" si="24"/>
        <v>Complete</v>
      </c>
      <c r="R159" t="str">
        <f>IF(Q159="Complete", Q159, IF(Q159="N/A", "N/A", INDEX('Ballot Data'!$1:$1048576, MATCH($A159, 'Ballot Data'!$A:$A, 0), MATCH(Q159, 'Ballot Data'!$A$3:$T$3, 0))))</f>
        <v>Complete</v>
      </c>
      <c r="S159" t="str">
        <f>IF(Q159="N/A", "N/A", IF(R159='Round 4'!$A$10, "Elected", IF(R159='Round 4'!$A$7, "Excluded", IF('Round 4'!$A$4="Complete", "Complete", "Viable"))))</f>
        <v>Complete</v>
      </c>
      <c r="T159" s="21" t="str">
        <f>IF('Round 4'!$A$4="Complete", "Complete", IF(S159="N/A", "N/A", IF(S159="Viable", "No Transfer", IF(S159="Excluded", INDEX('Round 4'!$A$12:$M$617, MATCH($A159, 'Round 4'!$A$12:$A$617, 0), 3)))))</f>
        <v>Complete</v>
      </c>
      <c r="U159" s="10" t="str">
        <f>IF('Round 4'!$A$4="Complete", "Complete", IF(T159="N/A", "N/A", IF(T159="No Transfer", T159, IF(INDEX('Ballot Data'!$1:$1048576, MATCH($A159, 'Ballot Data'!$A:$A, 0), MATCH(T159, 'Ballot Data'!$A$3:$U$3, 0))="", "Exhausted", INDEX('Ballot Data'!$1:$1048576, MATCH($A159, 'Ballot Data'!$A:$A, 0), MATCH(T159, 'Ballot Data'!$A$3:$U$3, 0))))))</f>
        <v>Complete</v>
      </c>
      <c r="V159" s="15" t="str">
        <f t="shared" si="25"/>
        <v>Complete</v>
      </c>
      <c r="W159" t="str">
        <f>IF(V159="Complete", V159, IF(V159="N/A", "N/A", INDEX('Ballot Data'!$1:$1048576, MATCH($A159, 'Ballot Data'!$A:$A, 0), MATCH(V159, 'Ballot Data'!$A$3:$T$3, 0))))</f>
        <v>Complete</v>
      </c>
      <c r="X159" t="str">
        <f>IF(V159="N/A", "N/A", IF(W159='Round 5'!$A$10, "Elected", IF(W159='Round 5'!$A$7, "Excluded", IF('Round 5'!$A$4="Complete", "Complete", "Viable"))))</f>
        <v>Complete</v>
      </c>
      <c r="Y159" s="21" t="str">
        <f>IF('Round 5'!$A$4="Complete", "Complete", IF(X159="N/A", "N/A", IF(X159="Viable", "No Transfer", IF(X159="Excluded", INDEX('Round 5'!$A$12:$M$617, MATCH($A159, 'Round 5'!$A$12:$A$617, 0), 3)))))</f>
        <v>Complete</v>
      </c>
      <c r="Z159" s="10" t="str">
        <f>IF('Round 5'!$A$4="Complete", "Complete", IF(Y159="N/A", "N/A", IF(Y159="No Transfer", Y159, IF(INDEX('Ballot Data'!$1:$1048576, MATCH($A159, 'Ballot Data'!$A:$A, 0), MATCH(Y159, 'Ballot Data'!$A$3:$U$3, 0))="", "Exhausted", INDEX('Ballot Data'!$1:$1048576, MATCH($A159, 'Ballot Data'!$A:$A, 0), MATCH(Y159, 'Ballot Data'!$A$3:$U$3, 0))))))</f>
        <v>Complete</v>
      </c>
      <c r="AA159" s="15" t="str">
        <f t="shared" si="26"/>
        <v>Complete</v>
      </c>
      <c r="AB159" t="str">
        <f>IF(AA159="Complete", AA159, IF(AA159="N/A", "N/A", INDEX('Ballot Data'!$1:$1048576, MATCH($A159, 'Ballot Data'!$A:$A, 0), MATCH(AA159, 'Ballot Data'!$A$3:$T$3, 0))))</f>
        <v>Complete</v>
      </c>
      <c r="AC159" t="str">
        <f>IF(AA159="N/A", "N/A", IF(AB159='Round 6'!$A$10, "Elected", IF(AB159='Round 6'!$A$7, "Excluded", IF('Round 6'!$A$4="Complete", "Complete", "Viable"))))</f>
        <v>Complete</v>
      </c>
      <c r="AD159" s="21" t="str">
        <f>IF('Round 6'!$A$4="Complete", "Complete", IF(AC159="N/A", "N/A", IF(AC159="Viable", "No Transfer", IF(AC159="Excluded", INDEX('Round 6'!$A$12:$M$617, MATCH($A159, 'Round 6'!$A$12:$A$617, 0), 3)))))</f>
        <v>Complete</v>
      </c>
      <c r="AE159" s="10" t="str">
        <f>IF('Round 6'!$A$4="Complete", "Complete", IF(AD159="N/A", "N/A", IF(AD159="No Transfer", AD159, IF(INDEX('Ballot Data'!$1:$1048576, MATCH($A159, 'Ballot Data'!$A:$A, 0), MATCH(AD159, 'Ballot Data'!$A$3:$U$3, 0))="", "Exhausted", INDEX('Ballot Data'!$1:$1048576, MATCH($A159, 'Ballot Data'!$A:$A, 0), MATCH(AD159, 'Ballot Data'!$A$3:$U$3, 0))))))</f>
        <v>Complete</v>
      </c>
      <c r="AF159" s="15" t="str">
        <f t="shared" si="27"/>
        <v>Complete</v>
      </c>
      <c r="AG159" t="str">
        <f>IF(AF159="Complete", AF159, IF(AF159="N/A", "N/A", INDEX('Ballot Data'!$1:$1048576, MATCH($A159, 'Ballot Data'!$A:$A, 0), MATCH(AF159, 'Ballot Data'!$A$3:$T$3, 0))))</f>
        <v>Complete</v>
      </c>
      <c r="AH159" t="str">
        <f>IF(AF159="N/A", "N/A", IF(AG159='Round 7'!$A$10, "Elected", IF(AG159='Round 7'!$A$7, "Excluded", IF('Round 7'!$A$4="Complete", "Complete", "Viable"))))</f>
        <v>Complete</v>
      </c>
      <c r="AI159" s="21" t="str">
        <f>IF('Round 7'!$A$4="Complete", "Complete", IF(AH159="N/A", "N/A", IF(AH159="Viable", "No Transfer", IF(AH159="Excluded", INDEX('Round 7'!$A$12:$M$617, MATCH($A159, 'Round 7'!$A$12:$A$617, 0), 3)))))</f>
        <v>Complete</v>
      </c>
      <c r="AJ159" s="10" t="str">
        <f>IF('Round 7'!$A$4="Complete", "Complete", IF(AI159="N/A", "N/A", IF(AI159="No Transfer", AI159, IF(INDEX('Ballot Data'!$1:$1048576, MATCH($A159, 'Ballot Data'!$A:$A, 0), MATCH(AI159, 'Ballot Data'!$A$3:$U$3, 0))="", "Exhausted", INDEX('Ballot Data'!$1:$1048576, MATCH($A159, 'Ballot Data'!$A:$A, 0), MATCH(AI159, 'Ballot Data'!$A$3:$U$3, 0))))))</f>
        <v>Complete</v>
      </c>
      <c r="AK159" s="15" t="str">
        <f t="shared" si="28"/>
        <v>Complete</v>
      </c>
      <c r="AL159" t="str">
        <f>IF(AK159="Complete", AK159, IF(AK159="N/A", "N/A", INDEX('Ballot Data'!$1:$1048576, MATCH($A159, 'Ballot Data'!$A:$A, 0), MATCH(AK159, 'Ballot Data'!$A$3:$T$3, 0))))</f>
        <v>Complete</v>
      </c>
      <c r="AM159" t="str">
        <f>IF(AK159="N/A", "N/A", IF(AL159='Round 8'!$A$10, "Elected", IF(AL159='Round 8'!$A$7, "Excluded", IF('Round 8'!$A$4="Complete", "Complete", "Viable"))))</f>
        <v>Complete</v>
      </c>
      <c r="AN159" s="21" t="str">
        <f>IF('Round 8'!$A$4="Complete", "Complete", IF(AM159="N/A", "N/A", IF(AM159="Viable", "No Transfer", IF(AM159="Excluded", INDEX('Round 8'!$A$12:$M$617, MATCH($A159, 'Round 8'!$A$12:$A$617, 0), 3)))))</f>
        <v>Complete</v>
      </c>
      <c r="AO159" s="10" t="str">
        <f>IF('Round 8'!$A$4="Complete", "Complete", IF(AN159="N/A", "N/A", IF(AN159="No Transfer", AN159, IF(INDEX('Ballot Data'!$1:$1048576, MATCH($A159, 'Ballot Data'!$A:$A, 0), MATCH(AN159, 'Ballot Data'!$A$3:$U$3, 0))="", "Exhausted", INDEX('Ballot Data'!$1:$1048576, MATCH($A159, 'Ballot Data'!$A:$A, 0), MATCH(AN159, 'Ballot Data'!$A$3:$U$3, 0))))))</f>
        <v>Complete</v>
      </c>
      <c r="AP159" s="15" t="str">
        <f t="shared" si="29"/>
        <v>Complete</v>
      </c>
      <c r="AQ159" t="str">
        <f>IF(AP159="Complete", AP159, IF(AP159="N/A", "N/A", INDEX('Ballot Data'!$1:$1048576, MATCH($A159, 'Ballot Data'!$A:$A, 0), MATCH(AP159, 'Ballot Data'!$A$3:$T$3, 0))))</f>
        <v>Complete</v>
      </c>
      <c r="AR159" t="str">
        <f>IF(AP159="N/A", "N/A", IF(AQ159='Round 9'!$A$10, "Elected", IF(AQ159='Round 9'!$A$7, "Excluded", IF('Round 9'!$A$4="Complete", "Complete", "Viable"))))</f>
        <v>Complete</v>
      </c>
      <c r="AS159" s="21" t="str">
        <f>IF('Round 9'!$A$4="Complete", "Complete", IF(AR159="N/A", "N/A", IF(AR159="Viable", "No Transfer", IF(AR159="Excluded", INDEX('Round 9'!$A$12:$M$617, MATCH($A159, 'Round 9'!$A$12:$A$617, 0), 3)))))</f>
        <v>Complete</v>
      </c>
      <c r="AT159" s="10" t="str">
        <f>IF('Round 9'!$A$4="Complete", "Complete", IF(AS159="N/A", "N/A", IF(AS159="No Transfer", AS159, IF(INDEX('Ballot Data'!$1:$1048576, MATCH($A159, 'Ballot Data'!$A:$A, 0), MATCH(AS159, 'Ballot Data'!$A$3:$U$3, 0))="", "Exhausted", INDEX('Ballot Data'!$1:$1048576, MATCH($A159, 'Ballot Data'!$A:$A, 0), MATCH(AS159, 'Ballot Data'!$A$3:$U$3, 0))))))</f>
        <v>Complete</v>
      </c>
      <c r="AU159" s="15" t="str">
        <f t="shared" si="30"/>
        <v>Complete</v>
      </c>
      <c r="AV159" t="str">
        <f>IF(AU159="Complete", AU159, IF(AU159="N/A", "N/A", INDEX('Ballot Data'!$1:$1048576, MATCH($A159, 'Ballot Data'!$A:$A, 0), MATCH(AU159, 'Ballot Data'!$A$3:$T$3, 0))))</f>
        <v>Complete</v>
      </c>
      <c r="AW159" t="str">
        <f>IF(AU159="N/A", "N/A", IF(AV159='Round 10'!$A$10, "Elected", IF(AV159='Round 10'!$A$7, "Excluded", IF('Round 10'!$A$4="Complete", "Complete", "Viable"))))</f>
        <v>Complete</v>
      </c>
      <c r="AX159" s="21" t="str">
        <f>IF('Round 10'!$A$4="Complete", "Complete", IF(AW159="N/A", "N/A", IF(AW159="Viable", "No Transfer", IF(AW159="Excluded", INDEX('Round 10'!$A$12:$M$617, MATCH($A159, 'Round 10'!$A$12:$A$617, 0), 3)))))</f>
        <v>Complete</v>
      </c>
      <c r="AY159" s="10" t="str">
        <f>IF('Round 10'!$A$4="Complete", "Complete", IF(AX159="N/A", "N/A", IF(AX159="No Transfer", AX159, IF(INDEX('Ballot Data'!$1:$1048576, MATCH($A159, 'Ballot Data'!$A:$A, 0), MATCH(AX159, 'Ballot Data'!$A$3:$U$3, 0))="", "Exhausted", INDEX('Ballot Data'!$1:$1048576, MATCH($A159, 'Ballot Data'!$A:$A, 0), MATCH(AX159, 'Ballot Data'!$A$3:$U$3, 0))))))</f>
        <v>Complete</v>
      </c>
    </row>
    <row r="160" spans="1:51" x14ac:dyDescent="0.25">
      <c r="A160">
        <f>'Ballot Data'!A161</f>
        <v>372</v>
      </c>
      <c r="B160">
        <v>1</v>
      </c>
      <c r="C160" t="str">
        <f>INDEX('Ballot Data'!$1:$1048576, MATCH($A160, 'Ballot Data'!$A:$A, 0), MATCH(B160, 'Ballot Data'!$A$3:$T$3, 0))</f>
        <v>Will Danon</v>
      </c>
      <c r="D160" t="str">
        <f>IF(C160='Round 1'!$A$10, "Elected", IF(C160='Round 1'!$A$7, "Excluded", IF('Round 1'!$A$4="Complete", "Complete", "Viable")))</f>
        <v>Viable</v>
      </c>
      <c r="E160" s="21" t="str">
        <f>IF('Round 1'!$A$4="Complete", "Complete", IF(D160="N/A", "N/A", IF(D160="Viable", "No Transfer", IF(D160="Excluded", INDEX('Round 1'!$A$12:$M$617, MATCH($A160, 'Round 1'!$A$12:$A$617, 0), 3)))))</f>
        <v>No Transfer</v>
      </c>
      <c r="F160" s="10" t="str">
        <f>IF('Round 1'!$A$4="Complete", "Complete", IF(E160="N/A", "N/A", IF(E160="No Transfer", E160, IF(INDEX('Ballot Data'!$1:$1048576, MATCH($A160, 'Ballot Data'!$A:$A, 0), MATCH(E160, 'Ballot Data'!$A$3:$U$3, 0))="", "Exhausted", INDEX('Ballot Data'!$1:$1048576, MATCH($A160, 'Ballot Data'!$A:$A, 0), MATCH(E160, 'Ballot Data'!$A$3:$U$3, 0))))))</f>
        <v>No Transfer</v>
      </c>
      <c r="G160" s="15">
        <f t="shared" si="22"/>
        <v>1</v>
      </c>
      <c r="H160" t="str">
        <f>IF(G160="Complete", G160, IF(G160="N/A", "N/A", INDEX('Ballot Data'!$1:$1048576, MATCH($A160, 'Ballot Data'!$A:$A, 0), MATCH(G160, 'Ballot Data'!$A$3:$T$3, 0))))</f>
        <v>Will Danon</v>
      </c>
      <c r="I160" t="str">
        <f>IF(G160="N/A", "N/A", IF(H160='Round 2'!$A$10, "Elected", IF(H160='Round 2'!$A$7, "Excluded", IF('Round 2'!$A$4="Complete", "Complete", "Viable"))))</f>
        <v>Viable</v>
      </c>
      <c r="J160" s="21" t="str">
        <f>IF('Round 2'!$A$4="Complete", "Complete", IF(I160="N/A", "N/A", IF(I160="Viable", "No Transfer", IF(I160="Excluded", INDEX('Round 2'!$A$12:$M$617, MATCH($A160, 'Round 2'!$A$12:$A$617, 0), 3)))))</f>
        <v>No Transfer</v>
      </c>
      <c r="K160" s="10" t="str">
        <f>IF('Round 2'!$A$4="Complete", "Complete", IF(J160="N/A", "N/A", IF(J160="No Transfer", J160, IF(INDEX('Ballot Data'!$1:$1048576, MATCH($A160, 'Ballot Data'!$A:$A, 0), MATCH(J160, 'Ballot Data'!$A$3:$U$3, 0))="", "Exhausted", INDEX('Ballot Data'!$1:$1048576, MATCH($A160, 'Ballot Data'!$A:$A, 0), MATCH(J160, 'Ballot Data'!$A$3:$U$3, 0))))))</f>
        <v>No Transfer</v>
      </c>
      <c r="L160" s="15">
        <f t="shared" si="23"/>
        <v>1</v>
      </c>
      <c r="M160" t="str">
        <f>IF(L160="Complete", L160, IF(L160="N/A", "N/A", INDEX('Ballot Data'!$1:$1048576, MATCH($A160, 'Ballot Data'!$A:$A, 0), MATCH(L160, 'Ballot Data'!$A$3:$T$3, 0))))</f>
        <v>Will Danon</v>
      </c>
      <c r="N160" t="str">
        <f>IF(L160="N/A", "N/A", IF(M160='Round 3'!$A$10, "Elected", IF(M160='Round 3'!$A$7, "Excluded", IF('Round 3'!$A$4="Complete", "Complete", "Viable"))))</f>
        <v>Complete</v>
      </c>
      <c r="O160" s="21" t="str">
        <f>IF('Round 3'!$A$4="Complete", "Complete", IF(N160="N/A", "N/A", IF(N160="Viable", "No Transfer", IF(N160="Excluded", INDEX('Round 3'!$A$12:$M$617, MATCH($A160, 'Round 3'!$A$12:$A$617, 0), 3)))))</f>
        <v>Complete</v>
      </c>
      <c r="P160" s="10" t="str">
        <f>IF('Round 3'!$A$4="Complete", "Complete", IF(O160="N/A", "N/A", IF(O160="No Transfer", O160, IF(INDEX('Ballot Data'!$1:$1048576, MATCH($A160, 'Ballot Data'!$A:$A, 0), MATCH(O160, 'Ballot Data'!$A$3:$U$3, 0))="", "Exhausted", INDEX('Ballot Data'!$1:$1048576, MATCH($A160, 'Ballot Data'!$A:$A, 0), MATCH(O160, 'Ballot Data'!$A$3:$U$3, 0))))))</f>
        <v>Complete</v>
      </c>
      <c r="Q160" s="15" t="str">
        <f t="shared" si="24"/>
        <v>Complete</v>
      </c>
      <c r="R160" t="str">
        <f>IF(Q160="Complete", Q160, IF(Q160="N/A", "N/A", INDEX('Ballot Data'!$1:$1048576, MATCH($A160, 'Ballot Data'!$A:$A, 0), MATCH(Q160, 'Ballot Data'!$A$3:$T$3, 0))))</f>
        <v>Complete</v>
      </c>
      <c r="S160" t="str">
        <f>IF(Q160="N/A", "N/A", IF(R160='Round 4'!$A$10, "Elected", IF(R160='Round 4'!$A$7, "Excluded", IF('Round 4'!$A$4="Complete", "Complete", "Viable"))))</f>
        <v>Complete</v>
      </c>
      <c r="T160" s="21" t="str">
        <f>IF('Round 4'!$A$4="Complete", "Complete", IF(S160="N/A", "N/A", IF(S160="Viable", "No Transfer", IF(S160="Excluded", INDEX('Round 4'!$A$12:$M$617, MATCH($A160, 'Round 4'!$A$12:$A$617, 0), 3)))))</f>
        <v>Complete</v>
      </c>
      <c r="U160" s="10" t="str">
        <f>IF('Round 4'!$A$4="Complete", "Complete", IF(T160="N/A", "N/A", IF(T160="No Transfer", T160, IF(INDEX('Ballot Data'!$1:$1048576, MATCH($A160, 'Ballot Data'!$A:$A, 0), MATCH(T160, 'Ballot Data'!$A$3:$U$3, 0))="", "Exhausted", INDEX('Ballot Data'!$1:$1048576, MATCH($A160, 'Ballot Data'!$A:$A, 0), MATCH(T160, 'Ballot Data'!$A$3:$U$3, 0))))))</f>
        <v>Complete</v>
      </c>
      <c r="V160" s="15" t="str">
        <f t="shared" si="25"/>
        <v>Complete</v>
      </c>
      <c r="W160" t="str">
        <f>IF(V160="Complete", V160, IF(V160="N/A", "N/A", INDEX('Ballot Data'!$1:$1048576, MATCH($A160, 'Ballot Data'!$A:$A, 0), MATCH(V160, 'Ballot Data'!$A$3:$T$3, 0))))</f>
        <v>Complete</v>
      </c>
      <c r="X160" t="str">
        <f>IF(V160="N/A", "N/A", IF(W160='Round 5'!$A$10, "Elected", IF(W160='Round 5'!$A$7, "Excluded", IF('Round 5'!$A$4="Complete", "Complete", "Viable"))))</f>
        <v>Complete</v>
      </c>
      <c r="Y160" s="21" t="str">
        <f>IF('Round 5'!$A$4="Complete", "Complete", IF(X160="N/A", "N/A", IF(X160="Viable", "No Transfer", IF(X160="Excluded", INDEX('Round 5'!$A$12:$M$617, MATCH($A160, 'Round 5'!$A$12:$A$617, 0), 3)))))</f>
        <v>Complete</v>
      </c>
      <c r="Z160" s="10" t="str">
        <f>IF('Round 5'!$A$4="Complete", "Complete", IF(Y160="N/A", "N/A", IF(Y160="No Transfer", Y160, IF(INDEX('Ballot Data'!$1:$1048576, MATCH($A160, 'Ballot Data'!$A:$A, 0), MATCH(Y160, 'Ballot Data'!$A$3:$U$3, 0))="", "Exhausted", INDEX('Ballot Data'!$1:$1048576, MATCH($A160, 'Ballot Data'!$A:$A, 0), MATCH(Y160, 'Ballot Data'!$A$3:$U$3, 0))))))</f>
        <v>Complete</v>
      </c>
      <c r="AA160" s="15" t="str">
        <f t="shared" si="26"/>
        <v>Complete</v>
      </c>
      <c r="AB160" t="str">
        <f>IF(AA160="Complete", AA160, IF(AA160="N/A", "N/A", INDEX('Ballot Data'!$1:$1048576, MATCH($A160, 'Ballot Data'!$A:$A, 0), MATCH(AA160, 'Ballot Data'!$A$3:$T$3, 0))))</f>
        <v>Complete</v>
      </c>
      <c r="AC160" t="str">
        <f>IF(AA160="N/A", "N/A", IF(AB160='Round 6'!$A$10, "Elected", IF(AB160='Round 6'!$A$7, "Excluded", IF('Round 6'!$A$4="Complete", "Complete", "Viable"))))</f>
        <v>Complete</v>
      </c>
      <c r="AD160" s="21" t="str">
        <f>IF('Round 6'!$A$4="Complete", "Complete", IF(AC160="N/A", "N/A", IF(AC160="Viable", "No Transfer", IF(AC160="Excluded", INDEX('Round 6'!$A$12:$M$617, MATCH($A160, 'Round 6'!$A$12:$A$617, 0), 3)))))</f>
        <v>Complete</v>
      </c>
      <c r="AE160" s="10" t="str">
        <f>IF('Round 6'!$A$4="Complete", "Complete", IF(AD160="N/A", "N/A", IF(AD160="No Transfer", AD160, IF(INDEX('Ballot Data'!$1:$1048576, MATCH($A160, 'Ballot Data'!$A:$A, 0), MATCH(AD160, 'Ballot Data'!$A$3:$U$3, 0))="", "Exhausted", INDEX('Ballot Data'!$1:$1048576, MATCH($A160, 'Ballot Data'!$A:$A, 0), MATCH(AD160, 'Ballot Data'!$A$3:$U$3, 0))))))</f>
        <v>Complete</v>
      </c>
      <c r="AF160" s="15" t="str">
        <f t="shared" si="27"/>
        <v>Complete</v>
      </c>
      <c r="AG160" t="str">
        <f>IF(AF160="Complete", AF160, IF(AF160="N/A", "N/A", INDEX('Ballot Data'!$1:$1048576, MATCH($A160, 'Ballot Data'!$A:$A, 0), MATCH(AF160, 'Ballot Data'!$A$3:$T$3, 0))))</f>
        <v>Complete</v>
      </c>
      <c r="AH160" t="str">
        <f>IF(AF160="N/A", "N/A", IF(AG160='Round 7'!$A$10, "Elected", IF(AG160='Round 7'!$A$7, "Excluded", IF('Round 7'!$A$4="Complete", "Complete", "Viable"))))</f>
        <v>Complete</v>
      </c>
      <c r="AI160" s="21" t="str">
        <f>IF('Round 7'!$A$4="Complete", "Complete", IF(AH160="N/A", "N/A", IF(AH160="Viable", "No Transfer", IF(AH160="Excluded", INDEX('Round 7'!$A$12:$M$617, MATCH($A160, 'Round 7'!$A$12:$A$617, 0), 3)))))</f>
        <v>Complete</v>
      </c>
      <c r="AJ160" s="10" t="str">
        <f>IF('Round 7'!$A$4="Complete", "Complete", IF(AI160="N/A", "N/A", IF(AI160="No Transfer", AI160, IF(INDEX('Ballot Data'!$1:$1048576, MATCH($A160, 'Ballot Data'!$A:$A, 0), MATCH(AI160, 'Ballot Data'!$A$3:$U$3, 0))="", "Exhausted", INDEX('Ballot Data'!$1:$1048576, MATCH($A160, 'Ballot Data'!$A:$A, 0), MATCH(AI160, 'Ballot Data'!$A$3:$U$3, 0))))))</f>
        <v>Complete</v>
      </c>
      <c r="AK160" s="15" t="str">
        <f t="shared" si="28"/>
        <v>Complete</v>
      </c>
      <c r="AL160" t="str">
        <f>IF(AK160="Complete", AK160, IF(AK160="N/A", "N/A", INDEX('Ballot Data'!$1:$1048576, MATCH($A160, 'Ballot Data'!$A:$A, 0), MATCH(AK160, 'Ballot Data'!$A$3:$T$3, 0))))</f>
        <v>Complete</v>
      </c>
      <c r="AM160" t="str">
        <f>IF(AK160="N/A", "N/A", IF(AL160='Round 8'!$A$10, "Elected", IF(AL160='Round 8'!$A$7, "Excluded", IF('Round 8'!$A$4="Complete", "Complete", "Viable"))))</f>
        <v>Complete</v>
      </c>
      <c r="AN160" s="21" t="str">
        <f>IF('Round 8'!$A$4="Complete", "Complete", IF(AM160="N/A", "N/A", IF(AM160="Viable", "No Transfer", IF(AM160="Excluded", INDEX('Round 8'!$A$12:$M$617, MATCH($A160, 'Round 8'!$A$12:$A$617, 0), 3)))))</f>
        <v>Complete</v>
      </c>
      <c r="AO160" s="10" t="str">
        <f>IF('Round 8'!$A$4="Complete", "Complete", IF(AN160="N/A", "N/A", IF(AN160="No Transfer", AN160, IF(INDEX('Ballot Data'!$1:$1048576, MATCH($A160, 'Ballot Data'!$A:$A, 0), MATCH(AN160, 'Ballot Data'!$A$3:$U$3, 0))="", "Exhausted", INDEX('Ballot Data'!$1:$1048576, MATCH($A160, 'Ballot Data'!$A:$A, 0), MATCH(AN160, 'Ballot Data'!$A$3:$U$3, 0))))))</f>
        <v>Complete</v>
      </c>
      <c r="AP160" s="15" t="str">
        <f t="shared" si="29"/>
        <v>Complete</v>
      </c>
      <c r="AQ160" t="str">
        <f>IF(AP160="Complete", AP160, IF(AP160="N/A", "N/A", INDEX('Ballot Data'!$1:$1048576, MATCH($A160, 'Ballot Data'!$A:$A, 0), MATCH(AP160, 'Ballot Data'!$A$3:$T$3, 0))))</f>
        <v>Complete</v>
      </c>
      <c r="AR160" t="str">
        <f>IF(AP160="N/A", "N/A", IF(AQ160='Round 9'!$A$10, "Elected", IF(AQ160='Round 9'!$A$7, "Excluded", IF('Round 9'!$A$4="Complete", "Complete", "Viable"))))</f>
        <v>Complete</v>
      </c>
      <c r="AS160" s="21" t="str">
        <f>IF('Round 9'!$A$4="Complete", "Complete", IF(AR160="N/A", "N/A", IF(AR160="Viable", "No Transfer", IF(AR160="Excluded", INDEX('Round 9'!$A$12:$M$617, MATCH($A160, 'Round 9'!$A$12:$A$617, 0), 3)))))</f>
        <v>Complete</v>
      </c>
      <c r="AT160" s="10" t="str">
        <f>IF('Round 9'!$A$4="Complete", "Complete", IF(AS160="N/A", "N/A", IF(AS160="No Transfer", AS160, IF(INDEX('Ballot Data'!$1:$1048576, MATCH($A160, 'Ballot Data'!$A:$A, 0), MATCH(AS160, 'Ballot Data'!$A$3:$U$3, 0))="", "Exhausted", INDEX('Ballot Data'!$1:$1048576, MATCH($A160, 'Ballot Data'!$A:$A, 0), MATCH(AS160, 'Ballot Data'!$A$3:$U$3, 0))))))</f>
        <v>Complete</v>
      </c>
      <c r="AU160" s="15" t="str">
        <f t="shared" si="30"/>
        <v>Complete</v>
      </c>
      <c r="AV160" t="str">
        <f>IF(AU160="Complete", AU160, IF(AU160="N/A", "N/A", INDEX('Ballot Data'!$1:$1048576, MATCH($A160, 'Ballot Data'!$A:$A, 0), MATCH(AU160, 'Ballot Data'!$A$3:$T$3, 0))))</f>
        <v>Complete</v>
      </c>
      <c r="AW160" t="str">
        <f>IF(AU160="N/A", "N/A", IF(AV160='Round 10'!$A$10, "Elected", IF(AV160='Round 10'!$A$7, "Excluded", IF('Round 10'!$A$4="Complete", "Complete", "Viable"))))</f>
        <v>Complete</v>
      </c>
      <c r="AX160" s="21" t="str">
        <f>IF('Round 10'!$A$4="Complete", "Complete", IF(AW160="N/A", "N/A", IF(AW160="Viable", "No Transfer", IF(AW160="Excluded", INDEX('Round 10'!$A$12:$M$617, MATCH($A160, 'Round 10'!$A$12:$A$617, 0), 3)))))</f>
        <v>Complete</v>
      </c>
      <c r="AY160" s="10" t="str">
        <f>IF('Round 10'!$A$4="Complete", "Complete", IF(AX160="N/A", "N/A", IF(AX160="No Transfer", AX160, IF(INDEX('Ballot Data'!$1:$1048576, MATCH($A160, 'Ballot Data'!$A:$A, 0), MATCH(AX160, 'Ballot Data'!$A$3:$U$3, 0))="", "Exhausted", INDEX('Ballot Data'!$1:$1048576, MATCH($A160, 'Ballot Data'!$A:$A, 0), MATCH(AX160, 'Ballot Data'!$A$3:$U$3, 0))))))</f>
        <v>Complete</v>
      </c>
    </row>
    <row r="161" spans="1:51" x14ac:dyDescent="0.25">
      <c r="A161">
        <f>'Ballot Data'!A162</f>
        <v>100</v>
      </c>
      <c r="B161">
        <v>1</v>
      </c>
      <c r="C161" t="str">
        <f>INDEX('Ballot Data'!$1:$1048576, MATCH($A161, 'Ballot Data'!$A:$A, 0), MATCH(B161, 'Ballot Data'!$A$3:$T$3, 0))</f>
        <v>Franklin Civantos</v>
      </c>
      <c r="D161" t="str">
        <f>IF(C161='Round 1'!$A$10, "Elected", IF(C161='Round 1'!$A$7, "Excluded", IF('Round 1'!$A$4="Complete", "Complete", "Viable")))</f>
        <v>Viable</v>
      </c>
      <c r="E161" s="21" t="str">
        <f>IF('Round 1'!$A$4="Complete", "Complete", IF(D161="N/A", "N/A", IF(D161="Viable", "No Transfer", IF(D161="Excluded", INDEX('Round 1'!$A$12:$M$617, MATCH($A161, 'Round 1'!$A$12:$A$617, 0), 3)))))</f>
        <v>No Transfer</v>
      </c>
      <c r="F161" s="10" t="str">
        <f>IF('Round 1'!$A$4="Complete", "Complete", IF(E161="N/A", "N/A", IF(E161="No Transfer", E161, IF(INDEX('Ballot Data'!$1:$1048576, MATCH($A161, 'Ballot Data'!$A:$A, 0), MATCH(E161, 'Ballot Data'!$A$3:$U$3, 0))="", "Exhausted", INDEX('Ballot Data'!$1:$1048576, MATCH($A161, 'Ballot Data'!$A:$A, 0), MATCH(E161, 'Ballot Data'!$A$3:$U$3, 0))))))</f>
        <v>No Transfer</v>
      </c>
      <c r="G161" s="15">
        <f t="shared" si="22"/>
        <v>1</v>
      </c>
      <c r="H161" t="str">
        <f>IF(G161="Complete", G161, IF(G161="N/A", "N/A", INDEX('Ballot Data'!$1:$1048576, MATCH($A161, 'Ballot Data'!$A:$A, 0), MATCH(G161, 'Ballot Data'!$A$3:$T$3, 0))))</f>
        <v>Franklin Civantos</v>
      </c>
      <c r="I161" t="str">
        <f>IF(G161="N/A", "N/A", IF(H161='Round 2'!$A$10, "Elected", IF(H161='Round 2'!$A$7, "Excluded", IF('Round 2'!$A$4="Complete", "Complete", "Viable"))))</f>
        <v>Viable</v>
      </c>
      <c r="J161" s="21" t="str">
        <f>IF('Round 2'!$A$4="Complete", "Complete", IF(I161="N/A", "N/A", IF(I161="Viable", "No Transfer", IF(I161="Excluded", INDEX('Round 2'!$A$12:$M$617, MATCH($A161, 'Round 2'!$A$12:$A$617, 0), 3)))))</f>
        <v>No Transfer</v>
      </c>
      <c r="K161" s="10" t="str">
        <f>IF('Round 2'!$A$4="Complete", "Complete", IF(J161="N/A", "N/A", IF(J161="No Transfer", J161, IF(INDEX('Ballot Data'!$1:$1048576, MATCH($A161, 'Ballot Data'!$A:$A, 0), MATCH(J161, 'Ballot Data'!$A$3:$U$3, 0))="", "Exhausted", INDEX('Ballot Data'!$1:$1048576, MATCH($A161, 'Ballot Data'!$A:$A, 0), MATCH(J161, 'Ballot Data'!$A$3:$U$3, 0))))))</f>
        <v>No Transfer</v>
      </c>
      <c r="L161" s="15">
        <f t="shared" si="23"/>
        <v>1</v>
      </c>
      <c r="M161" t="str">
        <f>IF(L161="Complete", L161, IF(L161="N/A", "N/A", INDEX('Ballot Data'!$1:$1048576, MATCH($A161, 'Ballot Data'!$A:$A, 0), MATCH(L161, 'Ballot Data'!$A$3:$T$3, 0))))</f>
        <v>Franklin Civantos</v>
      </c>
      <c r="N161" t="str">
        <f>IF(L161="N/A", "N/A", IF(M161='Round 3'!$A$10, "Elected", IF(M161='Round 3'!$A$7, "Excluded", IF('Round 3'!$A$4="Complete", "Complete", "Viable"))))</f>
        <v>Elected</v>
      </c>
      <c r="O161" s="21" t="str">
        <f>IF('Round 3'!$A$4="Complete", "Complete", IF(N161="N/A", "N/A", IF(N161="Viable", "No Transfer", IF(N161="Excluded", INDEX('Round 3'!$A$12:$M$617, MATCH($A161, 'Round 3'!$A$12:$A$617, 0), 3)))))</f>
        <v>Complete</v>
      </c>
      <c r="P161" s="10" t="str">
        <f>IF('Round 3'!$A$4="Complete", "Complete", IF(O161="N/A", "N/A", IF(O161="No Transfer", O161, IF(INDEX('Ballot Data'!$1:$1048576, MATCH($A161, 'Ballot Data'!$A:$A, 0), MATCH(O161, 'Ballot Data'!$A$3:$U$3, 0))="", "Exhausted", INDEX('Ballot Data'!$1:$1048576, MATCH($A161, 'Ballot Data'!$A:$A, 0), MATCH(O161, 'Ballot Data'!$A$3:$U$3, 0))))))</f>
        <v>Complete</v>
      </c>
      <c r="Q161" s="15" t="str">
        <f t="shared" si="24"/>
        <v>Complete</v>
      </c>
      <c r="R161" t="str">
        <f>IF(Q161="Complete", Q161, IF(Q161="N/A", "N/A", INDEX('Ballot Data'!$1:$1048576, MATCH($A161, 'Ballot Data'!$A:$A, 0), MATCH(Q161, 'Ballot Data'!$A$3:$T$3, 0))))</f>
        <v>Complete</v>
      </c>
      <c r="S161" t="str">
        <f>IF(Q161="N/A", "N/A", IF(R161='Round 4'!$A$10, "Elected", IF(R161='Round 4'!$A$7, "Excluded", IF('Round 4'!$A$4="Complete", "Complete", "Viable"))))</f>
        <v>Complete</v>
      </c>
      <c r="T161" s="21" t="str">
        <f>IF('Round 4'!$A$4="Complete", "Complete", IF(S161="N/A", "N/A", IF(S161="Viable", "No Transfer", IF(S161="Excluded", INDEX('Round 4'!$A$12:$M$617, MATCH($A161, 'Round 4'!$A$12:$A$617, 0), 3)))))</f>
        <v>Complete</v>
      </c>
      <c r="U161" s="10" t="str">
        <f>IF('Round 4'!$A$4="Complete", "Complete", IF(T161="N/A", "N/A", IF(T161="No Transfer", T161, IF(INDEX('Ballot Data'!$1:$1048576, MATCH($A161, 'Ballot Data'!$A:$A, 0), MATCH(T161, 'Ballot Data'!$A$3:$U$3, 0))="", "Exhausted", INDEX('Ballot Data'!$1:$1048576, MATCH($A161, 'Ballot Data'!$A:$A, 0), MATCH(T161, 'Ballot Data'!$A$3:$U$3, 0))))))</f>
        <v>Complete</v>
      </c>
      <c r="V161" s="15" t="str">
        <f t="shared" si="25"/>
        <v>Complete</v>
      </c>
      <c r="W161" t="str">
        <f>IF(V161="Complete", V161, IF(V161="N/A", "N/A", INDEX('Ballot Data'!$1:$1048576, MATCH($A161, 'Ballot Data'!$A:$A, 0), MATCH(V161, 'Ballot Data'!$A$3:$T$3, 0))))</f>
        <v>Complete</v>
      </c>
      <c r="X161" t="str">
        <f>IF(V161="N/A", "N/A", IF(W161='Round 5'!$A$10, "Elected", IF(W161='Round 5'!$A$7, "Excluded", IF('Round 5'!$A$4="Complete", "Complete", "Viable"))))</f>
        <v>Complete</v>
      </c>
      <c r="Y161" s="21" t="str">
        <f>IF('Round 5'!$A$4="Complete", "Complete", IF(X161="N/A", "N/A", IF(X161="Viable", "No Transfer", IF(X161="Excluded", INDEX('Round 5'!$A$12:$M$617, MATCH($A161, 'Round 5'!$A$12:$A$617, 0), 3)))))</f>
        <v>Complete</v>
      </c>
      <c r="Z161" s="10" t="str">
        <f>IF('Round 5'!$A$4="Complete", "Complete", IF(Y161="N/A", "N/A", IF(Y161="No Transfer", Y161, IF(INDEX('Ballot Data'!$1:$1048576, MATCH($A161, 'Ballot Data'!$A:$A, 0), MATCH(Y161, 'Ballot Data'!$A$3:$U$3, 0))="", "Exhausted", INDEX('Ballot Data'!$1:$1048576, MATCH($A161, 'Ballot Data'!$A:$A, 0), MATCH(Y161, 'Ballot Data'!$A$3:$U$3, 0))))))</f>
        <v>Complete</v>
      </c>
      <c r="AA161" s="15" t="str">
        <f t="shared" si="26"/>
        <v>Complete</v>
      </c>
      <c r="AB161" t="str">
        <f>IF(AA161="Complete", AA161, IF(AA161="N/A", "N/A", INDEX('Ballot Data'!$1:$1048576, MATCH($A161, 'Ballot Data'!$A:$A, 0), MATCH(AA161, 'Ballot Data'!$A$3:$T$3, 0))))</f>
        <v>Complete</v>
      </c>
      <c r="AC161" t="str">
        <f>IF(AA161="N/A", "N/A", IF(AB161='Round 6'!$A$10, "Elected", IF(AB161='Round 6'!$A$7, "Excluded", IF('Round 6'!$A$4="Complete", "Complete", "Viable"))))</f>
        <v>Complete</v>
      </c>
      <c r="AD161" s="21" t="str">
        <f>IF('Round 6'!$A$4="Complete", "Complete", IF(AC161="N/A", "N/A", IF(AC161="Viable", "No Transfer", IF(AC161="Excluded", INDEX('Round 6'!$A$12:$M$617, MATCH($A161, 'Round 6'!$A$12:$A$617, 0), 3)))))</f>
        <v>Complete</v>
      </c>
      <c r="AE161" s="10" t="str">
        <f>IF('Round 6'!$A$4="Complete", "Complete", IF(AD161="N/A", "N/A", IF(AD161="No Transfer", AD161, IF(INDEX('Ballot Data'!$1:$1048576, MATCH($A161, 'Ballot Data'!$A:$A, 0), MATCH(AD161, 'Ballot Data'!$A$3:$U$3, 0))="", "Exhausted", INDEX('Ballot Data'!$1:$1048576, MATCH($A161, 'Ballot Data'!$A:$A, 0), MATCH(AD161, 'Ballot Data'!$A$3:$U$3, 0))))))</f>
        <v>Complete</v>
      </c>
      <c r="AF161" s="15" t="str">
        <f t="shared" si="27"/>
        <v>Complete</v>
      </c>
      <c r="AG161" t="str">
        <f>IF(AF161="Complete", AF161, IF(AF161="N/A", "N/A", INDEX('Ballot Data'!$1:$1048576, MATCH($A161, 'Ballot Data'!$A:$A, 0), MATCH(AF161, 'Ballot Data'!$A$3:$T$3, 0))))</f>
        <v>Complete</v>
      </c>
      <c r="AH161" t="str">
        <f>IF(AF161="N/A", "N/A", IF(AG161='Round 7'!$A$10, "Elected", IF(AG161='Round 7'!$A$7, "Excluded", IF('Round 7'!$A$4="Complete", "Complete", "Viable"))))</f>
        <v>Complete</v>
      </c>
      <c r="AI161" s="21" t="str">
        <f>IF('Round 7'!$A$4="Complete", "Complete", IF(AH161="N/A", "N/A", IF(AH161="Viable", "No Transfer", IF(AH161="Excluded", INDEX('Round 7'!$A$12:$M$617, MATCH($A161, 'Round 7'!$A$12:$A$617, 0), 3)))))</f>
        <v>Complete</v>
      </c>
      <c r="AJ161" s="10" t="str">
        <f>IF('Round 7'!$A$4="Complete", "Complete", IF(AI161="N/A", "N/A", IF(AI161="No Transfer", AI161, IF(INDEX('Ballot Data'!$1:$1048576, MATCH($A161, 'Ballot Data'!$A:$A, 0), MATCH(AI161, 'Ballot Data'!$A$3:$U$3, 0))="", "Exhausted", INDEX('Ballot Data'!$1:$1048576, MATCH($A161, 'Ballot Data'!$A:$A, 0), MATCH(AI161, 'Ballot Data'!$A$3:$U$3, 0))))))</f>
        <v>Complete</v>
      </c>
      <c r="AK161" s="15" t="str">
        <f t="shared" si="28"/>
        <v>Complete</v>
      </c>
      <c r="AL161" t="str">
        <f>IF(AK161="Complete", AK161, IF(AK161="N/A", "N/A", INDEX('Ballot Data'!$1:$1048576, MATCH($A161, 'Ballot Data'!$A:$A, 0), MATCH(AK161, 'Ballot Data'!$A$3:$T$3, 0))))</f>
        <v>Complete</v>
      </c>
      <c r="AM161" t="str">
        <f>IF(AK161="N/A", "N/A", IF(AL161='Round 8'!$A$10, "Elected", IF(AL161='Round 8'!$A$7, "Excluded", IF('Round 8'!$A$4="Complete", "Complete", "Viable"))))</f>
        <v>Complete</v>
      </c>
      <c r="AN161" s="21" t="str">
        <f>IF('Round 8'!$A$4="Complete", "Complete", IF(AM161="N/A", "N/A", IF(AM161="Viable", "No Transfer", IF(AM161="Excluded", INDEX('Round 8'!$A$12:$M$617, MATCH($A161, 'Round 8'!$A$12:$A$617, 0), 3)))))</f>
        <v>Complete</v>
      </c>
      <c r="AO161" s="10" t="str">
        <f>IF('Round 8'!$A$4="Complete", "Complete", IF(AN161="N/A", "N/A", IF(AN161="No Transfer", AN161, IF(INDEX('Ballot Data'!$1:$1048576, MATCH($A161, 'Ballot Data'!$A:$A, 0), MATCH(AN161, 'Ballot Data'!$A$3:$U$3, 0))="", "Exhausted", INDEX('Ballot Data'!$1:$1048576, MATCH($A161, 'Ballot Data'!$A:$A, 0), MATCH(AN161, 'Ballot Data'!$A$3:$U$3, 0))))))</f>
        <v>Complete</v>
      </c>
      <c r="AP161" s="15" t="str">
        <f t="shared" si="29"/>
        <v>Complete</v>
      </c>
      <c r="AQ161" t="str">
        <f>IF(AP161="Complete", AP161, IF(AP161="N/A", "N/A", INDEX('Ballot Data'!$1:$1048576, MATCH($A161, 'Ballot Data'!$A:$A, 0), MATCH(AP161, 'Ballot Data'!$A$3:$T$3, 0))))</f>
        <v>Complete</v>
      </c>
      <c r="AR161" t="str">
        <f>IF(AP161="N/A", "N/A", IF(AQ161='Round 9'!$A$10, "Elected", IF(AQ161='Round 9'!$A$7, "Excluded", IF('Round 9'!$A$4="Complete", "Complete", "Viable"))))</f>
        <v>Complete</v>
      </c>
      <c r="AS161" s="21" t="str">
        <f>IF('Round 9'!$A$4="Complete", "Complete", IF(AR161="N/A", "N/A", IF(AR161="Viable", "No Transfer", IF(AR161="Excluded", INDEX('Round 9'!$A$12:$M$617, MATCH($A161, 'Round 9'!$A$12:$A$617, 0), 3)))))</f>
        <v>Complete</v>
      </c>
      <c r="AT161" s="10" t="str">
        <f>IF('Round 9'!$A$4="Complete", "Complete", IF(AS161="N/A", "N/A", IF(AS161="No Transfer", AS161, IF(INDEX('Ballot Data'!$1:$1048576, MATCH($A161, 'Ballot Data'!$A:$A, 0), MATCH(AS161, 'Ballot Data'!$A$3:$U$3, 0))="", "Exhausted", INDEX('Ballot Data'!$1:$1048576, MATCH($A161, 'Ballot Data'!$A:$A, 0), MATCH(AS161, 'Ballot Data'!$A$3:$U$3, 0))))))</f>
        <v>Complete</v>
      </c>
      <c r="AU161" s="15" t="str">
        <f t="shared" si="30"/>
        <v>Complete</v>
      </c>
      <c r="AV161" t="str">
        <f>IF(AU161="Complete", AU161, IF(AU161="N/A", "N/A", INDEX('Ballot Data'!$1:$1048576, MATCH($A161, 'Ballot Data'!$A:$A, 0), MATCH(AU161, 'Ballot Data'!$A$3:$T$3, 0))))</f>
        <v>Complete</v>
      </c>
      <c r="AW161" t="str">
        <f>IF(AU161="N/A", "N/A", IF(AV161='Round 10'!$A$10, "Elected", IF(AV161='Round 10'!$A$7, "Excluded", IF('Round 10'!$A$4="Complete", "Complete", "Viable"))))</f>
        <v>Complete</v>
      </c>
      <c r="AX161" s="21" t="str">
        <f>IF('Round 10'!$A$4="Complete", "Complete", IF(AW161="N/A", "N/A", IF(AW161="Viable", "No Transfer", IF(AW161="Excluded", INDEX('Round 10'!$A$12:$M$617, MATCH($A161, 'Round 10'!$A$12:$A$617, 0), 3)))))</f>
        <v>Complete</v>
      </c>
      <c r="AY161" s="10" t="str">
        <f>IF('Round 10'!$A$4="Complete", "Complete", IF(AX161="N/A", "N/A", IF(AX161="No Transfer", AX161, IF(INDEX('Ballot Data'!$1:$1048576, MATCH($A161, 'Ballot Data'!$A:$A, 0), MATCH(AX161, 'Ballot Data'!$A$3:$U$3, 0))="", "Exhausted", INDEX('Ballot Data'!$1:$1048576, MATCH($A161, 'Ballot Data'!$A:$A, 0), MATCH(AX161, 'Ballot Data'!$A$3:$U$3, 0))))))</f>
        <v>Complete</v>
      </c>
    </row>
    <row r="162" spans="1:51" x14ac:dyDescent="0.25">
      <c r="A162">
        <f>'Ballot Data'!A163</f>
        <v>40</v>
      </c>
      <c r="B162">
        <v>1</v>
      </c>
      <c r="C162" t="str">
        <f>INDEX('Ballot Data'!$1:$1048576, MATCH($A162, 'Ballot Data'!$A:$A, 0), MATCH(B162, 'Ballot Data'!$A$3:$T$3, 0))</f>
        <v>Michael Sanchez</v>
      </c>
      <c r="D162" t="str">
        <f>IF(C162='Round 1'!$A$10, "Elected", IF(C162='Round 1'!$A$7, "Excluded", IF('Round 1'!$A$4="Complete", "Complete", "Viable")))</f>
        <v>Viable</v>
      </c>
      <c r="E162" s="21" t="str">
        <f>IF('Round 1'!$A$4="Complete", "Complete", IF(D162="N/A", "N/A", IF(D162="Viable", "No Transfer", IF(D162="Excluded", INDEX('Round 1'!$A$12:$M$617, MATCH($A162, 'Round 1'!$A$12:$A$617, 0), 3)))))</f>
        <v>No Transfer</v>
      </c>
      <c r="F162" s="10" t="str">
        <f>IF('Round 1'!$A$4="Complete", "Complete", IF(E162="N/A", "N/A", IF(E162="No Transfer", E162, IF(INDEX('Ballot Data'!$1:$1048576, MATCH($A162, 'Ballot Data'!$A:$A, 0), MATCH(E162, 'Ballot Data'!$A$3:$U$3, 0))="", "Exhausted", INDEX('Ballot Data'!$1:$1048576, MATCH($A162, 'Ballot Data'!$A:$A, 0), MATCH(E162, 'Ballot Data'!$A$3:$U$3, 0))))))</f>
        <v>No Transfer</v>
      </c>
      <c r="G162" s="15">
        <f t="shared" si="22"/>
        <v>1</v>
      </c>
      <c r="H162" t="str">
        <f>IF(G162="Complete", G162, IF(G162="N/A", "N/A", INDEX('Ballot Data'!$1:$1048576, MATCH($A162, 'Ballot Data'!$A:$A, 0), MATCH(G162, 'Ballot Data'!$A$3:$T$3, 0))))</f>
        <v>Michael Sanchez</v>
      </c>
      <c r="I162" t="str">
        <f>IF(G162="N/A", "N/A", IF(H162='Round 2'!$A$10, "Elected", IF(H162='Round 2'!$A$7, "Excluded", IF('Round 2'!$A$4="Complete", "Complete", "Viable"))))</f>
        <v>Excluded</v>
      </c>
      <c r="J162" s="21">
        <f>IF('Round 2'!$A$4="Complete", "Complete", IF(I162="N/A", "N/A", IF(I162="Viable", "No Transfer", IF(I162="Excluded", INDEX('Round 2'!$A$12:$M$617, MATCH($A162, 'Round 2'!$A$12:$A$617, 0), 3)))))</f>
        <v>2</v>
      </c>
      <c r="K162" s="10" t="str">
        <f>IF('Round 2'!$A$4="Complete", "Complete", IF(J162="N/A", "N/A", IF(J162="No Transfer", J162, IF(INDEX('Ballot Data'!$1:$1048576, MATCH($A162, 'Ballot Data'!$A:$A, 0), MATCH(J162, 'Ballot Data'!$A$3:$U$3, 0))="", "Exhausted", INDEX('Ballot Data'!$1:$1048576, MATCH($A162, 'Ballot Data'!$A:$A, 0), MATCH(J162, 'Ballot Data'!$A$3:$U$3, 0))))))</f>
        <v>Exhausted</v>
      </c>
      <c r="L162" s="15" t="str">
        <f t="shared" si="23"/>
        <v>N/A</v>
      </c>
      <c r="M162" t="str">
        <f>IF(L162="Complete", L162, IF(L162="N/A", "N/A", INDEX('Ballot Data'!$1:$1048576, MATCH($A162, 'Ballot Data'!$A:$A, 0), MATCH(L162, 'Ballot Data'!$A$3:$T$3, 0))))</f>
        <v>N/A</v>
      </c>
      <c r="N162" t="str">
        <f>IF(L162="N/A", "N/A", IF(M162='Round 3'!$A$10, "Elected", IF(M162='Round 3'!$A$7, "Excluded", IF('Round 3'!$A$4="Complete", "Complete", "Viable"))))</f>
        <v>N/A</v>
      </c>
      <c r="O162" s="21" t="str">
        <f>IF('Round 3'!$A$4="Complete", "Complete", IF(N162="N/A", "N/A", IF(N162="Viable", "No Transfer", IF(N162="Excluded", INDEX('Round 3'!$A$12:$M$617, MATCH($A162, 'Round 3'!$A$12:$A$617, 0), 3)))))</f>
        <v>Complete</v>
      </c>
      <c r="P162" s="10" t="str">
        <f>IF('Round 3'!$A$4="Complete", "Complete", IF(O162="N/A", "N/A", IF(O162="No Transfer", O162, IF(INDEX('Ballot Data'!$1:$1048576, MATCH($A162, 'Ballot Data'!$A:$A, 0), MATCH(O162, 'Ballot Data'!$A$3:$U$3, 0))="", "Exhausted", INDEX('Ballot Data'!$1:$1048576, MATCH($A162, 'Ballot Data'!$A:$A, 0), MATCH(O162, 'Ballot Data'!$A$3:$U$3, 0))))))</f>
        <v>Complete</v>
      </c>
      <c r="Q162" s="15" t="str">
        <f t="shared" si="24"/>
        <v>Complete</v>
      </c>
      <c r="R162" t="str">
        <f>IF(Q162="Complete", Q162, IF(Q162="N/A", "N/A", INDEX('Ballot Data'!$1:$1048576, MATCH($A162, 'Ballot Data'!$A:$A, 0), MATCH(Q162, 'Ballot Data'!$A$3:$T$3, 0))))</f>
        <v>Complete</v>
      </c>
      <c r="S162" t="str">
        <f>IF(Q162="N/A", "N/A", IF(R162='Round 4'!$A$10, "Elected", IF(R162='Round 4'!$A$7, "Excluded", IF('Round 4'!$A$4="Complete", "Complete", "Viable"))))</f>
        <v>Complete</v>
      </c>
      <c r="T162" s="21" t="str">
        <f>IF('Round 4'!$A$4="Complete", "Complete", IF(S162="N/A", "N/A", IF(S162="Viable", "No Transfer", IF(S162="Excluded", INDEX('Round 4'!$A$12:$M$617, MATCH($A162, 'Round 4'!$A$12:$A$617, 0), 3)))))</f>
        <v>Complete</v>
      </c>
      <c r="U162" s="10" t="str">
        <f>IF('Round 4'!$A$4="Complete", "Complete", IF(T162="N/A", "N/A", IF(T162="No Transfer", T162, IF(INDEX('Ballot Data'!$1:$1048576, MATCH($A162, 'Ballot Data'!$A:$A, 0), MATCH(T162, 'Ballot Data'!$A$3:$U$3, 0))="", "Exhausted", INDEX('Ballot Data'!$1:$1048576, MATCH($A162, 'Ballot Data'!$A:$A, 0), MATCH(T162, 'Ballot Data'!$A$3:$U$3, 0))))))</f>
        <v>Complete</v>
      </c>
      <c r="V162" s="15" t="str">
        <f t="shared" si="25"/>
        <v>Complete</v>
      </c>
      <c r="W162" t="str">
        <f>IF(V162="Complete", V162, IF(V162="N/A", "N/A", INDEX('Ballot Data'!$1:$1048576, MATCH($A162, 'Ballot Data'!$A:$A, 0), MATCH(V162, 'Ballot Data'!$A$3:$T$3, 0))))</f>
        <v>Complete</v>
      </c>
      <c r="X162" t="str">
        <f>IF(V162="N/A", "N/A", IF(W162='Round 5'!$A$10, "Elected", IF(W162='Round 5'!$A$7, "Excluded", IF('Round 5'!$A$4="Complete", "Complete", "Viable"))))</f>
        <v>Complete</v>
      </c>
      <c r="Y162" s="21" t="str">
        <f>IF('Round 5'!$A$4="Complete", "Complete", IF(X162="N/A", "N/A", IF(X162="Viable", "No Transfer", IF(X162="Excluded", INDEX('Round 5'!$A$12:$M$617, MATCH($A162, 'Round 5'!$A$12:$A$617, 0), 3)))))</f>
        <v>Complete</v>
      </c>
      <c r="Z162" s="10" t="str">
        <f>IF('Round 5'!$A$4="Complete", "Complete", IF(Y162="N/A", "N/A", IF(Y162="No Transfer", Y162, IF(INDEX('Ballot Data'!$1:$1048576, MATCH($A162, 'Ballot Data'!$A:$A, 0), MATCH(Y162, 'Ballot Data'!$A$3:$U$3, 0))="", "Exhausted", INDEX('Ballot Data'!$1:$1048576, MATCH($A162, 'Ballot Data'!$A:$A, 0), MATCH(Y162, 'Ballot Data'!$A$3:$U$3, 0))))))</f>
        <v>Complete</v>
      </c>
      <c r="AA162" s="15" t="str">
        <f t="shared" si="26"/>
        <v>Complete</v>
      </c>
      <c r="AB162" t="str">
        <f>IF(AA162="Complete", AA162, IF(AA162="N/A", "N/A", INDEX('Ballot Data'!$1:$1048576, MATCH($A162, 'Ballot Data'!$A:$A, 0), MATCH(AA162, 'Ballot Data'!$A$3:$T$3, 0))))</f>
        <v>Complete</v>
      </c>
      <c r="AC162" t="str">
        <f>IF(AA162="N/A", "N/A", IF(AB162='Round 6'!$A$10, "Elected", IF(AB162='Round 6'!$A$7, "Excluded", IF('Round 6'!$A$4="Complete", "Complete", "Viable"))))</f>
        <v>Complete</v>
      </c>
      <c r="AD162" s="21" t="str">
        <f>IF('Round 6'!$A$4="Complete", "Complete", IF(AC162="N/A", "N/A", IF(AC162="Viable", "No Transfer", IF(AC162="Excluded", INDEX('Round 6'!$A$12:$M$617, MATCH($A162, 'Round 6'!$A$12:$A$617, 0), 3)))))</f>
        <v>Complete</v>
      </c>
      <c r="AE162" s="10" t="str">
        <f>IF('Round 6'!$A$4="Complete", "Complete", IF(AD162="N/A", "N/A", IF(AD162="No Transfer", AD162, IF(INDEX('Ballot Data'!$1:$1048576, MATCH($A162, 'Ballot Data'!$A:$A, 0), MATCH(AD162, 'Ballot Data'!$A$3:$U$3, 0))="", "Exhausted", INDEX('Ballot Data'!$1:$1048576, MATCH($A162, 'Ballot Data'!$A:$A, 0), MATCH(AD162, 'Ballot Data'!$A$3:$U$3, 0))))))</f>
        <v>Complete</v>
      </c>
      <c r="AF162" s="15" t="str">
        <f t="shared" si="27"/>
        <v>Complete</v>
      </c>
      <c r="AG162" t="str">
        <f>IF(AF162="Complete", AF162, IF(AF162="N/A", "N/A", INDEX('Ballot Data'!$1:$1048576, MATCH($A162, 'Ballot Data'!$A:$A, 0), MATCH(AF162, 'Ballot Data'!$A$3:$T$3, 0))))</f>
        <v>Complete</v>
      </c>
      <c r="AH162" t="str">
        <f>IF(AF162="N/A", "N/A", IF(AG162='Round 7'!$A$10, "Elected", IF(AG162='Round 7'!$A$7, "Excluded", IF('Round 7'!$A$4="Complete", "Complete", "Viable"))))</f>
        <v>Complete</v>
      </c>
      <c r="AI162" s="21" t="str">
        <f>IF('Round 7'!$A$4="Complete", "Complete", IF(AH162="N/A", "N/A", IF(AH162="Viable", "No Transfer", IF(AH162="Excluded", INDEX('Round 7'!$A$12:$M$617, MATCH($A162, 'Round 7'!$A$12:$A$617, 0), 3)))))</f>
        <v>Complete</v>
      </c>
      <c r="AJ162" s="10" t="str">
        <f>IF('Round 7'!$A$4="Complete", "Complete", IF(AI162="N/A", "N/A", IF(AI162="No Transfer", AI162, IF(INDEX('Ballot Data'!$1:$1048576, MATCH($A162, 'Ballot Data'!$A:$A, 0), MATCH(AI162, 'Ballot Data'!$A$3:$U$3, 0))="", "Exhausted", INDEX('Ballot Data'!$1:$1048576, MATCH($A162, 'Ballot Data'!$A:$A, 0), MATCH(AI162, 'Ballot Data'!$A$3:$U$3, 0))))))</f>
        <v>Complete</v>
      </c>
      <c r="AK162" s="15" t="str">
        <f t="shared" si="28"/>
        <v>Complete</v>
      </c>
      <c r="AL162" t="str">
        <f>IF(AK162="Complete", AK162, IF(AK162="N/A", "N/A", INDEX('Ballot Data'!$1:$1048576, MATCH($A162, 'Ballot Data'!$A:$A, 0), MATCH(AK162, 'Ballot Data'!$A$3:$T$3, 0))))</f>
        <v>Complete</v>
      </c>
      <c r="AM162" t="str">
        <f>IF(AK162="N/A", "N/A", IF(AL162='Round 8'!$A$10, "Elected", IF(AL162='Round 8'!$A$7, "Excluded", IF('Round 8'!$A$4="Complete", "Complete", "Viable"))))</f>
        <v>Complete</v>
      </c>
      <c r="AN162" s="21" t="str">
        <f>IF('Round 8'!$A$4="Complete", "Complete", IF(AM162="N/A", "N/A", IF(AM162="Viable", "No Transfer", IF(AM162="Excluded", INDEX('Round 8'!$A$12:$M$617, MATCH($A162, 'Round 8'!$A$12:$A$617, 0), 3)))))</f>
        <v>Complete</v>
      </c>
      <c r="AO162" s="10" t="str">
        <f>IF('Round 8'!$A$4="Complete", "Complete", IF(AN162="N/A", "N/A", IF(AN162="No Transfer", AN162, IF(INDEX('Ballot Data'!$1:$1048576, MATCH($A162, 'Ballot Data'!$A:$A, 0), MATCH(AN162, 'Ballot Data'!$A$3:$U$3, 0))="", "Exhausted", INDEX('Ballot Data'!$1:$1048576, MATCH($A162, 'Ballot Data'!$A:$A, 0), MATCH(AN162, 'Ballot Data'!$A$3:$U$3, 0))))))</f>
        <v>Complete</v>
      </c>
      <c r="AP162" s="15" t="str">
        <f t="shared" si="29"/>
        <v>Complete</v>
      </c>
      <c r="AQ162" t="str">
        <f>IF(AP162="Complete", AP162, IF(AP162="N/A", "N/A", INDEX('Ballot Data'!$1:$1048576, MATCH($A162, 'Ballot Data'!$A:$A, 0), MATCH(AP162, 'Ballot Data'!$A$3:$T$3, 0))))</f>
        <v>Complete</v>
      </c>
      <c r="AR162" t="str">
        <f>IF(AP162="N/A", "N/A", IF(AQ162='Round 9'!$A$10, "Elected", IF(AQ162='Round 9'!$A$7, "Excluded", IF('Round 9'!$A$4="Complete", "Complete", "Viable"))))</f>
        <v>Complete</v>
      </c>
      <c r="AS162" s="21" t="str">
        <f>IF('Round 9'!$A$4="Complete", "Complete", IF(AR162="N/A", "N/A", IF(AR162="Viable", "No Transfer", IF(AR162="Excluded", INDEX('Round 9'!$A$12:$M$617, MATCH($A162, 'Round 9'!$A$12:$A$617, 0), 3)))))</f>
        <v>Complete</v>
      </c>
      <c r="AT162" s="10" t="str">
        <f>IF('Round 9'!$A$4="Complete", "Complete", IF(AS162="N/A", "N/A", IF(AS162="No Transfer", AS162, IF(INDEX('Ballot Data'!$1:$1048576, MATCH($A162, 'Ballot Data'!$A:$A, 0), MATCH(AS162, 'Ballot Data'!$A$3:$U$3, 0))="", "Exhausted", INDEX('Ballot Data'!$1:$1048576, MATCH($A162, 'Ballot Data'!$A:$A, 0), MATCH(AS162, 'Ballot Data'!$A$3:$U$3, 0))))))</f>
        <v>Complete</v>
      </c>
      <c r="AU162" s="15" t="str">
        <f t="shared" si="30"/>
        <v>Complete</v>
      </c>
      <c r="AV162" t="str">
        <f>IF(AU162="Complete", AU162, IF(AU162="N/A", "N/A", INDEX('Ballot Data'!$1:$1048576, MATCH($A162, 'Ballot Data'!$A:$A, 0), MATCH(AU162, 'Ballot Data'!$A$3:$T$3, 0))))</f>
        <v>Complete</v>
      </c>
      <c r="AW162" t="str">
        <f>IF(AU162="N/A", "N/A", IF(AV162='Round 10'!$A$10, "Elected", IF(AV162='Round 10'!$A$7, "Excluded", IF('Round 10'!$A$4="Complete", "Complete", "Viable"))))</f>
        <v>Complete</v>
      </c>
      <c r="AX162" s="21" t="str">
        <f>IF('Round 10'!$A$4="Complete", "Complete", IF(AW162="N/A", "N/A", IF(AW162="Viable", "No Transfer", IF(AW162="Excluded", INDEX('Round 10'!$A$12:$M$617, MATCH($A162, 'Round 10'!$A$12:$A$617, 0), 3)))))</f>
        <v>Complete</v>
      </c>
      <c r="AY162" s="10" t="str">
        <f>IF('Round 10'!$A$4="Complete", "Complete", IF(AX162="N/A", "N/A", IF(AX162="No Transfer", AX162, IF(INDEX('Ballot Data'!$1:$1048576, MATCH($A162, 'Ballot Data'!$A:$A, 0), MATCH(AX162, 'Ballot Data'!$A$3:$U$3, 0))="", "Exhausted", INDEX('Ballot Data'!$1:$1048576, MATCH($A162, 'Ballot Data'!$A:$A, 0), MATCH(AX162, 'Ballot Data'!$A$3:$U$3, 0))))))</f>
        <v>Complete</v>
      </c>
    </row>
    <row r="163" spans="1:51" x14ac:dyDescent="0.25">
      <c r="A163">
        <f>'Ballot Data'!A164</f>
        <v>321</v>
      </c>
      <c r="B163">
        <v>1</v>
      </c>
      <c r="C163" t="str">
        <f>INDEX('Ballot Data'!$1:$1048576, MATCH($A163, 'Ballot Data'!$A:$A, 0), MATCH(B163, 'Ballot Data'!$A$3:$T$3, 0))</f>
        <v>Franklin Civantos</v>
      </c>
      <c r="D163" t="str">
        <f>IF(C163='Round 1'!$A$10, "Elected", IF(C163='Round 1'!$A$7, "Excluded", IF('Round 1'!$A$4="Complete", "Complete", "Viable")))</f>
        <v>Viable</v>
      </c>
      <c r="E163" s="21" t="str">
        <f>IF('Round 1'!$A$4="Complete", "Complete", IF(D163="N/A", "N/A", IF(D163="Viable", "No Transfer", IF(D163="Excluded", INDEX('Round 1'!$A$12:$M$617, MATCH($A163, 'Round 1'!$A$12:$A$617, 0), 3)))))</f>
        <v>No Transfer</v>
      </c>
      <c r="F163" s="10" t="str">
        <f>IF('Round 1'!$A$4="Complete", "Complete", IF(E163="N/A", "N/A", IF(E163="No Transfer", E163, IF(INDEX('Ballot Data'!$1:$1048576, MATCH($A163, 'Ballot Data'!$A:$A, 0), MATCH(E163, 'Ballot Data'!$A$3:$U$3, 0))="", "Exhausted", INDEX('Ballot Data'!$1:$1048576, MATCH($A163, 'Ballot Data'!$A:$A, 0), MATCH(E163, 'Ballot Data'!$A$3:$U$3, 0))))))</f>
        <v>No Transfer</v>
      </c>
      <c r="G163" s="15">
        <f t="shared" ref="G163:G226" si="31">IF(E163="No Transfer", B163, IF(OR(F163="Exhausted", F163="N/A"), "N/A", E163))</f>
        <v>1</v>
      </c>
      <c r="H163" t="str">
        <f>IF(G163="Complete", G163, IF(G163="N/A", "N/A", INDEX('Ballot Data'!$1:$1048576, MATCH($A163, 'Ballot Data'!$A:$A, 0), MATCH(G163, 'Ballot Data'!$A$3:$T$3, 0))))</f>
        <v>Franklin Civantos</v>
      </c>
      <c r="I163" t="str">
        <f>IF(G163="N/A", "N/A", IF(H163='Round 2'!$A$10, "Elected", IF(H163='Round 2'!$A$7, "Excluded", IF('Round 2'!$A$4="Complete", "Complete", "Viable"))))</f>
        <v>Viable</v>
      </c>
      <c r="J163" s="21" t="str">
        <f>IF('Round 2'!$A$4="Complete", "Complete", IF(I163="N/A", "N/A", IF(I163="Viable", "No Transfer", IF(I163="Excluded", INDEX('Round 2'!$A$12:$M$617, MATCH($A163, 'Round 2'!$A$12:$A$617, 0), 3)))))</f>
        <v>No Transfer</v>
      </c>
      <c r="K163" s="10" t="str">
        <f>IF('Round 2'!$A$4="Complete", "Complete", IF(J163="N/A", "N/A", IF(J163="No Transfer", J163, IF(INDEX('Ballot Data'!$1:$1048576, MATCH($A163, 'Ballot Data'!$A:$A, 0), MATCH(J163, 'Ballot Data'!$A$3:$U$3, 0))="", "Exhausted", INDEX('Ballot Data'!$1:$1048576, MATCH($A163, 'Ballot Data'!$A:$A, 0), MATCH(J163, 'Ballot Data'!$A$3:$U$3, 0))))))</f>
        <v>No Transfer</v>
      </c>
      <c r="L163" s="15">
        <f t="shared" ref="L163:L226" si="32">IF(J163="No Transfer", G163, IF(OR(K163="Exhausted", K163="N/A"), "N/A", J163))</f>
        <v>1</v>
      </c>
      <c r="M163" t="str">
        <f>IF(L163="Complete", L163, IF(L163="N/A", "N/A", INDEX('Ballot Data'!$1:$1048576, MATCH($A163, 'Ballot Data'!$A:$A, 0), MATCH(L163, 'Ballot Data'!$A$3:$T$3, 0))))</f>
        <v>Franklin Civantos</v>
      </c>
      <c r="N163" t="str">
        <f>IF(L163="N/A", "N/A", IF(M163='Round 3'!$A$10, "Elected", IF(M163='Round 3'!$A$7, "Excluded", IF('Round 3'!$A$4="Complete", "Complete", "Viable"))))</f>
        <v>Elected</v>
      </c>
      <c r="O163" s="21" t="str">
        <f>IF('Round 3'!$A$4="Complete", "Complete", IF(N163="N/A", "N/A", IF(N163="Viable", "No Transfer", IF(N163="Excluded", INDEX('Round 3'!$A$12:$M$617, MATCH($A163, 'Round 3'!$A$12:$A$617, 0), 3)))))</f>
        <v>Complete</v>
      </c>
      <c r="P163" s="10" t="str">
        <f>IF('Round 3'!$A$4="Complete", "Complete", IF(O163="N/A", "N/A", IF(O163="No Transfer", O163, IF(INDEX('Ballot Data'!$1:$1048576, MATCH($A163, 'Ballot Data'!$A:$A, 0), MATCH(O163, 'Ballot Data'!$A$3:$U$3, 0))="", "Exhausted", INDEX('Ballot Data'!$1:$1048576, MATCH($A163, 'Ballot Data'!$A:$A, 0), MATCH(O163, 'Ballot Data'!$A$3:$U$3, 0))))))</f>
        <v>Complete</v>
      </c>
      <c r="Q163" s="15" t="str">
        <f t="shared" si="24"/>
        <v>Complete</v>
      </c>
      <c r="R163" t="str">
        <f>IF(Q163="Complete", Q163, IF(Q163="N/A", "N/A", INDEX('Ballot Data'!$1:$1048576, MATCH($A163, 'Ballot Data'!$A:$A, 0), MATCH(Q163, 'Ballot Data'!$A$3:$T$3, 0))))</f>
        <v>Complete</v>
      </c>
      <c r="S163" t="str">
        <f>IF(Q163="N/A", "N/A", IF(R163='Round 4'!$A$10, "Elected", IF(R163='Round 4'!$A$7, "Excluded", IF('Round 4'!$A$4="Complete", "Complete", "Viable"))))</f>
        <v>Complete</v>
      </c>
      <c r="T163" s="21" t="str">
        <f>IF('Round 4'!$A$4="Complete", "Complete", IF(S163="N/A", "N/A", IF(S163="Viable", "No Transfer", IF(S163="Excluded", INDEX('Round 4'!$A$12:$M$617, MATCH($A163, 'Round 4'!$A$12:$A$617, 0), 3)))))</f>
        <v>Complete</v>
      </c>
      <c r="U163" s="10" t="str">
        <f>IF('Round 4'!$A$4="Complete", "Complete", IF(T163="N/A", "N/A", IF(T163="No Transfer", T163, IF(INDEX('Ballot Data'!$1:$1048576, MATCH($A163, 'Ballot Data'!$A:$A, 0), MATCH(T163, 'Ballot Data'!$A$3:$U$3, 0))="", "Exhausted", INDEX('Ballot Data'!$1:$1048576, MATCH($A163, 'Ballot Data'!$A:$A, 0), MATCH(T163, 'Ballot Data'!$A$3:$U$3, 0))))))</f>
        <v>Complete</v>
      </c>
      <c r="V163" s="15" t="str">
        <f t="shared" si="25"/>
        <v>Complete</v>
      </c>
      <c r="W163" t="str">
        <f>IF(V163="Complete", V163, IF(V163="N/A", "N/A", INDEX('Ballot Data'!$1:$1048576, MATCH($A163, 'Ballot Data'!$A:$A, 0), MATCH(V163, 'Ballot Data'!$A$3:$T$3, 0))))</f>
        <v>Complete</v>
      </c>
      <c r="X163" t="str">
        <f>IF(V163="N/A", "N/A", IF(W163='Round 5'!$A$10, "Elected", IF(W163='Round 5'!$A$7, "Excluded", IF('Round 5'!$A$4="Complete", "Complete", "Viable"))))</f>
        <v>Complete</v>
      </c>
      <c r="Y163" s="21" t="str">
        <f>IF('Round 5'!$A$4="Complete", "Complete", IF(X163="N/A", "N/A", IF(X163="Viable", "No Transfer", IF(X163="Excluded", INDEX('Round 5'!$A$12:$M$617, MATCH($A163, 'Round 5'!$A$12:$A$617, 0), 3)))))</f>
        <v>Complete</v>
      </c>
      <c r="Z163" s="10" t="str">
        <f>IF('Round 5'!$A$4="Complete", "Complete", IF(Y163="N/A", "N/A", IF(Y163="No Transfer", Y163, IF(INDEX('Ballot Data'!$1:$1048576, MATCH($A163, 'Ballot Data'!$A:$A, 0), MATCH(Y163, 'Ballot Data'!$A$3:$U$3, 0))="", "Exhausted", INDEX('Ballot Data'!$1:$1048576, MATCH($A163, 'Ballot Data'!$A:$A, 0), MATCH(Y163, 'Ballot Data'!$A$3:$U$3, 0))))))</f>
        <v>Complete</v>
      </c>
      <c r="AA163" s="15" t="str">
        <f t="shared" si="26"/>
        <v>Complete</v>
      </c>
      <c r="AB163" t="str">
        <f>IF(AA163="Complete", AA163, IF(AA163="N/A", "N/A", INDEX('Ballot Data'!$1:$1048576, MATCH($A163, 'Ballot Data'!$A:$A, 0), MATCH(AA163, 'Ballot Data'!$A$3:$T$3, 0))))</f>
        <v>Complete</v>
      </c>
      <c r="AC163" t="str">
        <f>IF(AA163="N/A", "N/A", IF(AB163='Round 6'!$A$10, "Elected", IF(AB163='Round 6'!$A$7, "Excluded", IF('Round 6'!$A$4="Complete", "Complete", "Viable"))))</f>
        <v>Complete</v>
      </c>
      <c r="AD163" s="21" t="str">
        <f>IF('Round 6'!$A$4="Complete", "Complete", IF(AC163="N/A", "N/A", IF(AC163="Viable", "No Transfer", IF(AC163="Excluded", INDEX('Round 6'!$A$12:$M$617, MATCH($A163, 'Round 6'!$A$12:$A$617, 0), 3)))))</f>
        <v>Complete</v>
      </c>
      <c r="AE163" s="10" t="str">
        <f>IF('Round 6'!$A$4="Complete", "Complete", IF(AD163="N/A", "N/A", IF(AD163="No Transfer", AD163, IF(INDEX('Ballot Data'!$1:$1048576, MATCH($A163, 'Ballot Data'!$A:$A, 0), MATCH(AD163, 'Ballot Data'!$A$3:$U$3, 0))="", "Exhausted", INDEX('Ballot Data'!$1:$1048576, MATCH($A163, 'Ballot Data'!$A:$A, 0), MATCH(AD163, 'Ballot Data'!$A$3:$U$3, 0))))))</f>
        <v>Complete</v>
      </c>
      <c r="AF163" s="15" t="str">
        <f t="shared" si="27"/>
        <v>Complete</v>
      </c>
      <c r="AG163" t="str">
        <f>IF(AF163="Complete", AF163, IF(AF163="N/A", "N/A", INDEX('Ballot Data'!$1:$1048576, MATCH($A163, 'Ballot Data'!$A:$A, 0), MATCH(AF163, 'Ballot Data'!$A$3:$T$3, 0))))</f>
        <v>Complete</v>
      </c>
      <c r="AH163" t="str">
        <f>IF(AF163="N/A", "N/A", IF(AG163='Round 7'!$A$10, "Elected", IF(AG163='Round 7'!$A$7, "Excluded", IF('Round 7'!$A$4="Complete", "Complete", "Viable"))))</f>
        <v>Complete</v>
      </c>
      <c r="AI163" s="21" t="str">
        <f>IF('Round 7'!$A$4="Complete", "Complete", IF(AH163="N/A", "N/A", IF(AH163="Viable", "No Transfer", IF(AH163="Excluded", INDEX('Round 7'!$A$12:$M$617, MATCH($A163, 'Round 7'!$A$12:$A$617, 0), 3)))))</f>
        <v>Complete</v>
      </c>
      <c r="AJ163" s="10" t="str">
        <f>IF('Round 7'!$A$4="Complete", "Complete", IF(AI163="N/A", "N/A", IF(AI163="No Transfer", AI163, IF(INDEX('Ballot Data'!$1:$1048576, MATCH($A163, 'Ballot Data'!$A:$A, 0), MATCH(AI163, 'Ballot Data'!$A$3:$U$3, 0))="", "Exhausted", INDEX('Ballot Data'!$1:$1048576, MATCH($A163, 'Ballot Data'!$A:$A, 0), MATCH(AI163, 'Ballot Data'!$A$3:$U$3, 0))))))</f>
        <v>Complete</v>
      </c>
      <c r="AK163" s="15" t="str">
        <f t="shared" si="28"/>
        <v>Complete</v>
      </c>
      <c r="AL163" t="str">
        <f>IF(AK163="Complete", AK163, IF(AK163="N/A", "N/A", INDEX('Ballot Data'!$1:$1048576, MATCH($A163, 'Ballot Data'!$A:$A, 0), MATCH(AK163, 'Ballot Data'!$A$3:$T$3, 0))))</f>
        <v>Complete</v>
      </c>
      <c r="AM163" t="str">
        <f>IF(AK163="N/A", "N/A", IF(AL163='Round 8'!$A$10, "Elected", IF(AL163='Round 8'!$A$7, "Excluded", IF('Round 8'!$A$4="Complete", "Complete", "Viable"))))</f>
        <v>Complete</v>
      </c>
      <c r="AN163" s="21" t="str">
        <f>IF('Round 8'!$A$4="Complete", "Complete", IF(AM163="N/A", "N/A", IF(AM163="Viable", "No Transfer", IF(AM163="Excluded", INDEX('Round 8'!$A$12:$M$617, MATCH($A163, 'Round 8'!$A$12:$A$617, 0), 3)))))</f>
        <v>Complete</v>
      </c>
      <c r="AO163" s="10" t="str">
        <f>IF('Round 8'!$A$4="Complete", "Complete", IF(AN163="N/A", "N/A", IF(AN163="No Transfer", AN163, IF(INDEX('Ballot Data'!$1:$1048576, MATCH($A163, 'Ballot Data'!$A:$A, 0), MATCH(AN163, 'Ballot Data'!$A$3:$U$3, 0))="", "Exhausted", INDEX('Ballot Data'!$1:$1048576, MATCH($A163, 'Ballot Data'!$A:$A, 0), MATCH(AN163, 'Ballot Data'!$A$3:$U$3, 0))))))</f>
        <v>Complete</v>
      </c>
      <c r="AP163" s="15" t="str">
        <f t="shared" si="29"/>
        <v>Complete</v>
      </c>
      <c r="AQ163" t="str">
        <f>IF(AP163="Complete", AP163, IF(AP163="N/A", "N/A", INDEX('Ballot Data'!$1:$1048576, MATCH($A163, 'Ballot Data'!$A:$A, 0), MATCH(AP163, 'Ballot Data'!$A$3:$T$3, 0))))</f>
        <v>Complete</v>
      </c>
      <c r="AR163" t="str">
        <f>IF(AP163="N/A", "N/A", IF(AQ163='Round 9'!$A$10, "Elected", IF(AQ163='Round 9'!$A$7, "Excluded", IF('Round 9'!$A$4="Complete", "Complete", "Viable"))))</f>
        <v>Complete</v>
      </c>
      <c r="AS163" s="21" t="str">
        <f>IF('Round 9'!$A$4="Complete", "Complete", IF(AR163="N/A", "N/A", IF(AR163="Viable", "No Transfer", IF(AR163="Excluded", INDEX('Round 9'!$A$12:$M$617, MATCH($A163, 'Round 9'!$A$12:$A$617, 0), 3)))))</f>
        <v>Complete</v>
      </c>
      <c r="AT163" s="10" t="str">
        <f>IF('Round 9'!$A$4="Complete", "Complete", IF(AS163="N/A", "N/A", IF(AS163="No Transfer", AS163, IF(INDEX('Ballot Data'!$1:$1048576, MATCH($A163, 'Ballot Data'!$A:$A, 0), MATCH(AS163, 'Ballot Data'!$A$3:$U$3, 0))="", "Exhausted", INDEX('Ballot Data'!$1:$1048576, MATCH($A163, 'Ballot Data'!$A:$A, 0), MATCH(AS163, 'Ballot Data'!$A$3:$U$3, 0))))))</f>
        <v>Complete</v>
      </c>
      <c r="AU163" s="15" t="str">
        <f t="shared" si="30"/>
        <v>Complete</v>
      </c>
      <c r="AV163" t="str">
        <f>IF(AU163="Complete", AU163, IF(AU163="N/A", "N/A", INDEX('Ballot Data'!$1:$1048576, MATCH($A163, 'Ballot Data'!$A:$A, 0), MATCH(AU163, 'Ballot Data'!$A$3:$T$3, 0))))</f>
        <v>Complete</v>
      </c>
      <c r="AW163" t="str">
        <f>IF(AU163="N/A", "N/A", IF(AV163='Round 10'!$A$10, "Elected", IF(AV163='Round 10'!$A$7, "Excluded", IF('Round 10'!$A$4="Complete", "Complete", "Viable"))))</f>
        <v>Complete</v>
      </c>
      <c r="AX163" s="21" t="str">
        <f>IF('Round 10'!$A$4="Complete", "Complete", IF(AW163="N/A", "N/A", IF(AW163="Viable", "No Transfer", IF(AW163="Excluded", INDEX('Round 10'!$A$12:$M$617, MATCH($A163, 'Round 10'!$A$12:$A$617, 0), 3)))))</f>
        <v>Complete</v>
      </c>
      <c r="AY163" s="10" t="str">
        <f>IF('Round 10'!$A$4="Complete", "Complete", IF(AX163="N/A", "N/A", IF(AX163="No Transfer", AX163, IF(INDEX('Ballot Data'!$1:$1048576, MATCH($A163, 'Ballot Data'!$A:$A, 0), MATCH(AX163, 'Ballot Data'!$A$3:$U$3, 0))="", "Exhausted", INDEX('Ballot Data'!$1:$1048576, MATCH($A163, 'Ballot Data'!$A:$A, 0), MATCH(AX163, 'Ballot Data'!$A$3:$U$3, 0))))))</f>
        <v>Complete</v>
      </c>
    </row>
    <row r="164" spans="1:51" x14ac:dyDescent="0.25">
      <c r="A164">
        <f>'Ballot Data'!A165</f>
        <v>206</v>
      </c>
      <c r="B164">
        <v>1</v>
      </c>
      <c r="C164" t="str">
        <f>INDEX('Ballot Data'!$1:$1048576, MATCH($A164, 'Ballot Data'!$A:$A, 0), MATCH(B164, 'Ballot Data'!$A$3:$T$3, 0))</f>
        <v>Michael Sanchez</v>
      </c>
      <c r="D164" t="str">
        <f>IF(C164='Round 1'!$A$10, "Elected", IF(C164='Round 1'!$A$7, "Excluded", IF('Round 1'!$A$4="Complete", "Complete", "Viable")))</f>
        <v>Viable</v>
      </c>
      <c r="E164" s="21" t="str">
        <f>IF('Round 1'!$A$4="Complete", "Complete", IF(D164="N/A", "N/A", IF(D164="Viable", "No Transfer", IF(D164="Excluded", INDEX('Round 1'!$A$12:$M$617, MATCH($A164, 'Round 1'!$A$12:$A$617, 0), 3)))))</f>
        <v>No Transfer</v>
      </c>
      <c r="F164" s="10" t="str">
        <f>IF('Round 1'!$A$4="Complete", "Complete", IF(E164="N/A", "N/A", IF(E164="No Transfer", E164, IF(INDEX('Ballot Data'!$1:$1048576, MATCH($A164, 'Ballot Data'!$A:$A, 0), MATCH(E164, 'Ballot Data'!$A$3:$U$3, 0))="", "Exhausted", INDEX('Ballot Data'!$1:$1048576, MATCH($A164, 'Ballot Data'!$A:$A, 0), MATCH(E164, 'Ballot Data'!$A$3:$U$3, 0))))))</f>
        <v>No Transfer</v>
      </c>
      <c r="G164" s="15">
        <f t="shared" si="31"/>
        <v>1</v>
      </c>
      <c r="H164" t="str">
        <f>IF(G164="Complete", G164, IF(G164="N/A", "N/A", INDEX('Ballot Data'!$1:$1048576, MATCH($A164, 'Ballot Data'!$A:$A, 0), MATCH(G164, 'Ballot Data'!$A$3:$T$3, 0))))</f>
        <v>Michael Sanchez</v>
      </c>
      <c r="I164" t="str">
        <f>IF(G164="N/A", "N/A", IF(H164='Round 2'!$A$10, "Elected", IF(H164='Round 2'!$A$7, "Excluded", IF('Round 2'!$A$4="Complete", "Complete", "Viable"))))</f>
        <v>Excluded</v>
      </c>
      <c r="J164" s="21">
        <f>IF('Round 2'!$A$4="Complete", "Complete", IF(I164="N/A", "N/A", IF(I164="Viable", "No Transfer", IF(I164="Excluded", INDEX('Round 2'!$A$12:$M$617, MATCH($A164, 'Round 2'!$A$12:$A$617, 0), 3)))))</f>
        <v>3</v>
      </c>
      <c r="K164" s="10" t="str">
        <f>IF('Round 2'!$A$4="Complete", "Complete", IF(J164="N/A", "N/A", IF(J164="No Transfer", J164, IF(INDEX('Ballot Data'!$1:$1048576, MATCH($A164, 'Ballot Data'!$A:$A, 0), MATCH(J164, 'Ballot Data'!$A$3:$U$3, 0))="", "Exhausted", INDEX('Ballot Data'!$1:$1048576, MATCH($A164, 'Ballot Data'!$A:$A, 0), MATCH(J164, 'Ballot Data'!$A$3:$U$3, 0))))))</f>
        <v>Exhausted</v>
      </c>
      <c r="L164" s="15" t="str">
        <f t="shared" si="32"/>
        <v>N/A</v>
      </c>
      <c r="M164" t="str">
        <f>IF(L164="Complete", L164, IF(L164="N/A", "N/A", INDEX('Ballot Data'!$1:$1048576, MATCH($A164, 'Ballot Data'!$A:$A, 0), MATCH(L164, 'Ballot Data'!$A$3:$T$3, 0))))</f>
        <v>N/A</v>
      </c>
      <c r="N164" t="str">
        <f>IF(L164="N/A", "N/A", IF(M164='Round 3'!$A$10, "Elected", IF(M164='Round 3'!$A$7, "Excluded", IF('Round 3'!$A$4="Complete", "Complete", "Viable"))))</f>
        <v>N/A</v>
      </c>
      <c r="O164" s="21" t="str">
        <f>IF('Round 3'!$A$4="Complete", "Complete", IF(N164="N/A", "N/A", IF(N164="Viable", "No Transfer", IF(N164="Excluded", INDEX('Round 3'!$A$12:$M$617, MATCH($A164, 'Round 3'!$A$12:$A$617, 0), 3)))))</f>
        <v>Complete</v>
      </c>
      <c r="P164" s="10" t="str">
        <f>IF('Round 3'!$A$4="Complete", "Complete", IF(O164="N/A", "N/A", IF(O164="No Transfer", O164, IF(INDEX('Ballot Data'!$1:$1048576, MATCH($A164, 'Ballot Data'!$A:$A, 0), MATCH(O164, 'Ballot Data'!$A$3:$U$3, 0))="", "Exhausted", INDEX('Ballot Data'!$1:$1048576, MATCH($A164, 'Ballot Data'!$A:$A, 0), MATCH(O164, 'Ballot Data'!$A$3:$U$3, 0))))))</f>
        <v>Complete</v>
      </c>
      <c r="Q164" s="15" t="str">
        <f t="shared" si="24"/>
        <v>Complete</v>
      </c>
      <c r="R164" t="str">
        <f>IF(Q164="Complete", Q164, IF(Q164="N/A", "N/A", INDEX('Ballot Data'!$1:$1048576, MATCH($A164, 'Ballot Data'!$A:$A, 0), MATCH(Q164, 'Ballot Data'!$A$3:$T$3, 0))))</f>
        <v>Complete</v>
      </c>
      <c r="S164" t="str">
        <f>IF(Q164="N/A", "N/A", IF(R164='Round 4'!$A$10, "Elected", IF(R164='Round 4'!$A$7, "Excluded", IF('Round 4'!$A$4="Complete", "Complete", "Viable"))))</f>
        <v>Complete</v>
      </c>
      <c r="T164" s="21" t="str">
        <f>IF('Round 4'!$A$4="Complete", "Complete", IF(S164="N/A", "N/A", IF(S164="Viable", "No Transfer", IF(S164="Excluded", INDEX('Round 4'!$A$12:$M$617, MATCH($A164, 'Round 4'!$A$12:$A$617, 0), 3)))))</f>
        <v>Complete</v>
      </c>
      <c r="U164" s="10" t="str">
        <f>IF('Round 4'!$A$4="Complete", "Complete", IF(T164="N/A", "N/A", IF(T164="No Transfer", T164, IF(INDEX('Ballot Data'!$1:$1048576, MATCH($A164, 'Ballot Data'!$A:$A, 0), MATCH(T164, 'Ballot Data'!$A$3:$U$3, 0))="", "Exhausted", INDEX('Ballot Data'!$1:$1048576, MATCH($A164, 'Ballot Data'!$A:$A, 0), MATCH(T164, 'Ballot Data'!$A$3:$U$3, 0))))))</f>
        <v>Complete</v>
      </c>
      <c r="V164" s="15" t="str">
        <f t="shared" si="25"/>
        <v>Complete</v>
      </c>
      <c r="W164" t="str">
        <f>IF(V164="Complete", V164, IF(V164="N/A", "N/A", INDEX('Ballot Data'!$1:$1048576, MATCH($A164, 'Ballot Data'!$A:$A, 0), MATCH(V164, 'Ballot Data'!$A$3:$T$3, 0))))</f>
        <v>Complete</v>
      </c>
      <c r="X164" t="str">
        <f>IF(V164="N/A", "N/A", IF(W164='Round 5'!$A$10, "Elected", IF(W164='Round 5'!$A$7, "Excluded", IF('Round 5'!$A$4="Complete", "Complete", "Viable"))))</f>
        <v>Complete</v>
      </c>
      <c r="Y164" s="21" t="str">
        <f>IF('Round 5'!$A$4="Complete", "Complete", IF(X164="N/A", "N/A", IF(X164="Viable", "No Transfer", IF(X164="Excluded", INDEX('Round 5'!$A$12:$M$617, MATCH($A164, 'Round 5'!$A$12:$A$617, 0), 3)))))</f>
        <v>Complete</v>
      </c>
      <c r="Z164" s="10" t="str">
        <f>IF('Round 5'!$A$4="Complete", "Complete", IF(Y164="N/A", "N/A", IF(Y164="No Transfer", Y164, IF(INDEX('Ballot Data'!$1:$1048576, MATCH($A164, 'Ballot Data'!$A:$A, 0), MATCH(Y164, 'Ballot Data'!$A$3:$U$3, 0))="", "Exhausted", INDEX('Ballot Data'!$1:$1048576, MATCH($A164, 'Ballot Data'!$A:$A, 0), MATCH(Y164, 'Ballot Data'!$A$3:$U$3, 0))))))</f>
        <v>Complete</v>
      </c>
      <c r="AA164" s="15" t="str">
        <f t="shared" si="26"/>
        <v>Complete</v>
      </c>
      <c r="AB164" t="str">
        <f>IF(AA164="Complete", AA164, IF(AA164="N/A", "N/A", INDEX('Ballot Data'!$1:$1048576, MATCH($A164, 'Ballot Data'!$A:$A, 0), MATCH(AA164, 'Ballot Data'!$A$3:$T$3, 0))))</f>
        <v>Complete</v>
      </c>
      <c r="AC164" t="str">
        <f>IF(AA164="N/A", "N/A", IF(AB164='Round 6'!$A$10, "Elected", IF(AB164='Round 6'!$A$7, "Excluded", IF('Round 6'!$A$4="Complete", "Complete", "Viable"))))</f>
        <v>Complete</v>
      </c>
      <c r="AD164" s="21" t="str">
        <f>IF('Round 6'!$A$4="Complete", "Complete", IF(AC164="N/A", "N/A", IF(AC164="Viable", "No Transfer", IF(AC164="Excluded", INDEX('Round 6'!$A$12:$M$617, MATCH($A164, 'Round 6'!$A$12:$A$617, 0), 3)))))</f>
        <v>Complete</v>
      </c>
      <c r="AE164" s="10" t="str">
        <f>IF('Round 6'!$A$4="Complete", "Complete", IF(AD164="N/A", "N/A", IF(AD164="No Transfer", AD164, IF(INDEX('Ballot Data'!$1:$1048576, MATCH($A164, 'Ballot Data'!$A:$A, 0), MATCH(AD164, 'Ballot Data'!$A$3:$U$3, 0))="", "Exhausted", INDEX('Ballot Data'!$1:$1048576, MATCH($A164, 'Ballot Data'!$A:$A, 0), MATCH(AD164, 'Ballot Data'!$A$3:$U$3, 0))))))</f>
        <v>Complete</v>
      </c>
      <c r="AF164" s="15" t="str">
        <f t="shared" si="27"/>
        <v>Complete</v>
      </c>
      <c r="AG164" t="str">
        <f>IF(AF164="Complete", AF164, IF(AF164="N/A", "N/A", INDEX('Ballot Data'!$1:$1048576, MATCH($A164, 'Ballot Data'!$A:$A, 0), MATCH(AF164, 'Ballot Data'!$A$3:$T$3, 0))))</f>
        <v>Complete</v>
      </c>
      <c r="AH164" t="str">
        <f>IF(AF164="N/A", "N/A", IF(AG164='Round 7'!$A$10, "Elected", IF(AG164='Round 7'!$A$7, "Excluded", IF('Round 7'!$A$4="Complete", "Complete", "Viable"))))</f>
        <v>Complete</v>
      </c>
      <c r="AI164" s="21" t="str">
        <f>IF('Round 7'!$A$4="Complete", "Complete", IF(AH164="N/A", "N/A", IF(AH164="Viable", "No Transfer", IF(AH164="Excluded", INDEX('Round 7'!$A$12:$M$617, MATCH($A164, 'Round 7'!$A$12:$A$617, 0), 3)))))</f>
        <v>Complete</v>
      </c>
      <c r="AJ164" s="10" t="str">
        <f>IF('Round 7'!$A$4="Complete", "Complete", IF(AI164="N/A", "N/A", IF(AI164="No Transfer", AI164, IF(INDEX('Ballot Data'!$1:$1048576, MATCH($A164, 'Ballot Data'!$A:$A, 0), MATCH(AI164, 'Ballot Data'!$A$3:$U$3, 0))="", "Exhausted", INDEX('Ballot Data'!$1:$1048576, MATCH($A164, 'Ballot Data'!$A:$A, 0), MATCH(AI164, 'Ballot Data'!$A$3:$U$3, 0))))))</f>
        <v>Complete</v>
      </c>
      <c r="AK164" s="15" t="str">
        <f t="shared" si="28"/>
        <v>Complete</v>
      </c>
      <c r="AL164" t="str">
        <f>IF(AK164="Complete", AK164, IF(AK164="N/A", "N/A", INDEX('Ballot Data'!$1:$1048576, MATCH($A164, 'Ballot Data'!$A:$A, 0), MATCH(AK164, 'Ballot Data'!$A$3:$T$3, 0))))</f>
        <v>Complete</v>
      </c>
      <c r="AM164" t="str">
        <f>IF(AK164="N/A", "N/A", IF(AL164='Round 8'!$A$10, "Elected", IF(AL164='Round 8'!$A$7, "Excluded", IF('Round 8'!$A$4="Complete", "Complete", "Viable"))))</f>
        <v>Complete</v>
      </c>
      <c r="AN164" s="21" t="str">
        <f>IF('Round 8'!$A$4="Complete", "Complete", IF(AM164="N/A", "N/A", IF(AM164="Viable", "No Transfer", IF(AM164="Excluded", INDEX('Round 8'!$A$12:$M$617, MATCH($A164, 'Round 8'!$A$12:$A$617, 0), 3)))))</f>
        <v>Complete</v>
      </c>
      <c r="AO164" s="10" t="str">
        <f>IF('Round 8'!$A$4="Complete", "Complete", IF(AN164="N/A", "N/A", IF(AN164="No Transfer", AN164, IF(INDEX('Ballot Data'!$1:$1048576, MATCH($A164, 'Ballot Data'!$A:$A, 0), MATCH(AN164, 'Ballot Data'!$A$3:$U$3, 0))="", "Exhausted", INDEX('Ballot Data'!$1:$1048576, MATCH($A164, 'Ballot Data'!$A:$A, 0), MATCH(AN164, 'Ballot Data'!$A$3:$U$3, 0))))))</f>
        <v>Complete</v>
      </c>
      <c r="AP164" s="15" t="str">
        <f t="shared" si="29"/>
        <v>Complete</v>
      </c>
      <c r="AQ164" t="str">
        <f>IF(AP164="Complete", AP164, IF(AP164="N/A", "N/A", INDEX('Ballot Data'!$1:$1048576, MATCH($A164, 'Ballot Data'!$A:$A, 0), MATCH(AP164, 'Ballot Data'!$A$3:$T$3, 0))))</f>
        <v>Complete</v>
      </c>
      <c r="AR164" t="str">
        <f>IF(AP164="N/A", "N/A", IF(AQ164='Round 9'!$A$10, "Elected", IF(AQ164='Round 9'!$A$7, "Excluded", IF('Round 9'!$A$4="Complete", "Complete", "Viable"))))</f>
        <v>Complete</v>
      </c>
      <c r="AS164" s="21" t="str">
        <f>IF('Round 9'!$A$4="Complete", "Complete", IF(AR164="N/A", "N/A", IF(AR164="Viable", "No Transfer", IF(AR164="Excluded", INDEX('Round 9'!$A$12:$M$617, MATCH($A164, 'Round 9'!$A$12:$A$617, 0), 3)))))</f>
        <v>Complete</v>
      </c>
      <c r="AT164" s="10" t="str">
        <f>IF('Round 9'!$A$4="Complete", "Complete", IF(AS164="N/A", "N/A", IF(AS164="No Transfer", AS164, IF(INDEX('Ballot Data'!$1:$1048576, MATCH($A164, 'Ballot Data'!$A:$A, 0), MATCH(AS164, 'Ballot Data'!$A$3:$U$3, 0))="", "Exhausted", INDEX('Ballot Data'!$1:$1048576, MATCH($A164, 'Ballot Data'!$A:$A, 0), MATCH(AS164, 'Ballot Data'!$A$3:$U$3, 0))))))</f>
        <v>Complete</v>
      </c>
      <c r="AU164" s="15" t="str">
        <f t="shared" si="30"/>
        <v>Complete</v>
      </c>
      <c r="AV164" t="str">
        <f>IF(AU164="Complete", AU164, IF(AU164="N/A", "N/A", INDEX('Ballot Data'!$1:$1048576, MATCH($A164, 'Ballot Data'!$A:$A, 0), MATCH(AU164, 'Ballot Data'!$A$3:$T$3, 0))))</f>
        <v>Complete</v>
      </c>
      <c r="AW164" t="str">
        <f>IF(AU164="N/A", "N/A", IF(AV164='Round 10'!$A$10, "Elected", IF(AV164='Round 10'!$A$7, "Excluded", IF('Round 10'!$A$4="Complete", "Complete", "Viable"))))</f>
        <v>Complete</v>
      </c>
      <c r="AX164" s="21" t="str">
        <f>IF('Round 10'!$A$4="Complete", "Complete", IF(AW164="N/A", "N/A", IF(AW164="Viable", "No Transfer", IF(AW164="Excluded", INDEX('Round 10'!$A$12:$M$617, MATCH($A164, 'Round 10'!$A$12:$A$617, 0), 3)))))</f>
        <v>Complete</v>
      </c>
      <c r="AY164" s="10" t="str">
        <f>IF('Round 10'!$A$4="Complete", "Complete", IF(AX164="N/A", "N/A", IF(AX164="No Transfer", AX164, IF(INDEX('Ballot Data'!$1:$1048576, MATCH($A164, 'Ballot Data'!$A:$A, 0), MATCH(AX164, 'Ballot Data'!$A$3:$U$3, 0))="", "Exhausted", INDEX('Ballot Data'!$1:$1048576, MATCH($A164, 'Ballot Data'!$A:$A, 0), MATCH(AX164, 'Ballot Data'!$A$3:$U$3, 0))))))</f>
        <v>Complete</v>
      </c>
    </row>
    <row r="165" spans="1:51" x14ac:dyDescent="0.25">
      <c r="A165">
        <f>'Ballot Data'!A166</f>
        <v>443</v>
      </c>
      <c r="B165">
        <v>1</v>
      </c>
      <c r="C165" t="str">
        <f>INDEX('Ballot Data'!$1:$1048576, MATCH($A165, 'Ballot Data'!$A:$A, 0), MATCH(B165, 'Ballot Data'!$A$3:$T$3, 0))</f>
        <v>Will Danon</v>
      </c>
      <c r="D165" t="str">
        <f>IF(C165='Round 1'!$A$10, "Elected", IF(C165='Round 1'!$A$7, "Excluded", IF('Round 1'!$A$4="Complete", "Complete", "Viable")))</f>
        <v>Viable</v>
      </c>
      <c r="E165" s="21" t="str">
        <f>IF('Round 1'!$A$4="Complete", "Complete", IF(D165="N/A", "N/A", IF(D165="Viable", "No Transfer", IF(D165="Excluded", INDEX('Round 1'!$A$12:$M$617, MATCH($A165, 'Round 1'!$A$12:$A$617, 0), 3)))))</f>
        <v>No Transfer</v>
      </c>
      <c r="F165" s="10" t="str">
        <f>IF('Round 1'!$A$4="Complete", "Complete", IF(E165="N/A", "N/A", IF(E165="No Transfer", E165, IF(INDEX('Ballot Data'!$1:$1048576, MATCH($A165, 'Ballot Data'!$A:$A, 0), MATCH(E165, 'Ballot Data'!$A$3:$U$3, 0))="", "Exhausted", INDEX('Ballot Data'!$1:$1048576, MATCH($A165, 'Ballot Data'!$A:$A, 0), MATCH(E165, 'Ballot Data'!$A$3:$U$3, 0))))))</f>
        <v>No Transfer</v>
      </c>
      <c r="G165" s="15">
        <f t="shared" si="31"/>
        <v>1</v>
      </c>
      <c r="H165" t="str">
        <f>IF(G165="Complete", G165, IF(G165="N/A", "N/A", INDEX('Ballot Data'!$1:$1048576, MATCH($A165, 'Ballot Data'!$A:$A, 0), MATCH(G165, 'Ballot Data'!$A$3:$T$3, 0))))</f>
        <v>Will Danon</v>
      </c>
      <c r="I165" t="str">
        <f>IF(G165="N/A", "N/A", IF(H165='Round 2'!$A$10, "Elected", IF(H165='Round 2'!$A$7, "Excluded", IF('Round 2'!$A$4="Complete", "Complete", "Viable"))))</f>
        <v>Viable</v>
      </c>
      <c r="J165" s="21" t="str">
        <f>IF('Round 2'!$A$4="Complete", "Complete", IF(I165="N/A", "N/A", IF(I165="Viable", "No Transfer", IF(I165="Excluded", INDEX('Round 2'!$A$12:$M$617, MATCH($A165, 'Round 2'!$A$12:$A$617, 0), 3)))))</f>
        <v>No Transfer</v>
      </c>
      <c r="K165" s="10" t="str">
        <f>IF('Round 2'!$A$4="Complete", "Complete", IF(J165="N/A", "N/A", IF(J165="No Transfer", J165, IF(INDEX('Ballot Data'!$1:$1048576, MATCH($A165, 'Ballot Data'!$A:$A, 0), MATCH(J165, 'Ballot Data'!$A$3:$U$3, 0))="", "Exhausted", INDEX('Ballot Data'!$1:$1048576, MATCH($A165, 'Ballot Data'!$A:$A, 0), MATCH(J165, 'Ballot Data'!$A$3:$U$3, 0))))))</f>
        <v>No Transfer</v>
      </c>
      <c r="L165" s="15">
        <f t="shared" si="32"/>
        <v>1</v>
      </c>
      <c r="M165" t="str">
        <f>IF(L165="Complete", L165, IF(L165="N/A", "N/A", INDEX('Ballot Data'!$1:$1048576, MATCH($A165, 'Ballot Data'!$A:$A, 0), MATCH(L165, 'Ballot Data'!$A$3:$T$3, 0))))</f>
        <v>Will Danon</v>
      </c>
      <c r="N165" t="str">
        <f>IF(L165="N/A", "N/A", IF(M165='Round 3'!$A$10, "Elected", IF(M165='Round 3'!$A$7, "Excluded", IF('Round 3'!$A$4="Complete", "Complete", "Viable"))))</f>
        <v>Complete</v>
      </c>
      <c r="O165" s="21" t="str">
        <f>IF('Round 3'!$A$4="Complete", "Complete", IF(N165="N/A", "N/A", IF(N165="Viable", "No Transfer", IF(N165="Excluded", INDEX('Round 3'!$A$12:$M$617, MATCH($A165, 'Round 3'!$A$12:$A$617, 0), 3)))))</f>
        <v>Complete</v>
      </c>
      <c r="P165" s="10" t="str">
        <f>IF('Round 3'!$A$4="Complete", "Complete", IF(O165="N/A", "N/A", IF(O165="No Transfer", O165, IF(INDEX('Ballot Data'!$1:$1048576, MATCH($A165, 'Ballot Data'!$A:$A, 0), MATCH(O165, 'Ballot Data'!$A$3:$U$3, 0))="", "Exhausted", INDEX('Ballot Data'!$1:$1048576, MATCH($A165, 'Ballot Data'!$A:$A, 0), MATCH(O165, 'Ballot Data'!$A$3:$U$3, 0))))))</f>
        <v>Complete</v>
      </c>
      <c r="Q165" s="15" t="str">
        <f t="shared" si="24"/>
        <v>Complete</v>
      </c>
      <c r="R165" t="str">
        <f>IF(Q165="Complete", Q165, IF(Q165="N/A", "N/A", INDEX('Ballot Data'!$1:$1048576, MATCH($A165, 'Ballot Data'!$A:$A, 0), MATCH(Q165, 'Ballot Data'!$A$3:$T$3, 0))))</f>
        <v>Complete</v>
      </c>
      <c r="S165" t="str">
        <f>IF(Q165="N/A", "N/A", IF(R165='Round 4'!$A$10, "Elected", IF(R165='Round 4'!$A$7, "Excluded", IF('Round 4'!$A$4="Complete", "Complete", "Viable"))))</f>
        <v>Complete</v>
      </c>
      <c r="T165" s="21" t="str">
        <f>IF('Round 4'!$A$4="Complete", "Complete", IF(S165="N/A", "N/A", IF(S165="Viable", "No Transfer", IF(S165="Excluded", INDEX('Round 4'!$A$12:$M$617, MATCH($A165, 'Round 4'!$A$12:$A$617, 0), 3)))))</f>
        <v>Complete</v>
      </c>
      <c r="U165" s="10" t="str">
        <f>IF('Round 4'!$A$4="Complete", "Complete", IF(T165="N/A", "N/A", IF(T165="No Transfer", T165, IF(INDEX('Ballot Data'!$1:$1048576, MATCH($A165, 'Ballot Data'!$A:$A, 0), MATCH(T165, 'Ballot Data'!$A$3:$U$3, 0))="", "Exhausted", INDEX('Ballot Data'!$1:$1048576, MATCH($A165, 'Ballot Data'!$A:$A, 0), MATCH(T165, 'Ballot Data'!$A$3:$U$3, 0))))))</f>
        <v>Complete</v>
      </c>
      <c r="V165" s="15" t="str">
        <f t="shared" si="25"/>
        <v>Complete</v>
      </c>
      <c r="W165" t="str">
        <f>IF(V165="Complete", V165, IF(V165="N/A", "N/A", INDEX('Ballot Data'!$1:$1048576, MATCH($A165, 'Ballot Data'!$A:$A, 0), MATCH(V165, 'Ballot Data'!$A$3:$T$3, 0))))</f>
        <v>Complete</v>
      </c>
      <c r="X165" t="str">
        <f>IF(V165="N/A", "N/A", IF(W165='Round 5'!$A$10, "Elected", IF(W165='Round 5'!$A$7, "Excluded", IF('Round 5'!$A$4="Complete", "Complete", "Viable"))))</f>
        <v>Complete</v>
      </c>
      <c r="Y165" s="21" t="str">
        <f>IF('Round 5'!$A$4="Complete", "Complete", IF(X165="N/A", "N/A", IF(X165="Viable", "No Transfer", IF(X165="Excluded", INDEX('Round 5'!$A$12:$M$617, MATCH($A165, 'Round 5'!$A$12:$A$617, 0), 3)))))</f>
        <v>Complete</v>
      </c>
      <c r="Z165" s="10" t="str">
        <f>IF('Round 5'!$A$4="Complete", "Complete", IF(Y165="N/A", "N/A", IF(Y165="No Transfer", Y165, IF(INDEX('Ballot Data'!$1:$1048576, MATCH($A165, 'Ballot Data'!$A:$A, 0), MATCH(Y165, 'Ballot Data'!$A$3:$U$3, 0))="", "Exhausted", INDEX('Ballot Data'!$1:$1048576, MATCH($A165, 'Ballot Data'!$A:$A, 0), MATCH(Y165, 'Ballot Data'!$A$3:$U$3, 0))))))</f>
        <v>Complete</v>
      </c>
      <c r="AA165" s="15" t="str">
        <f t="shared" si="26"/>
        <v>Complete</v>
      </c>
      <c r="AB165" t="str">
        <f>IF(AA165="Complete", AA165, IF(AA165="N/A", "N/A", INDEX('Ballot Data'!$1:$1048576, MATCH($A165, 'Ballot Data'!$A:$A, 0), MATCH(AA165, 'Ballot Data'!$A$3:$T$3, 0))))</f>
        <v>Complete</v>
      </c>
      <c r="AC165" t="str">
        <f>IF(AA165="N/A", "N/A", IF(AB165='Round 6'!$A$10, "Elected", IF(AB165='Round 6'!$A$7, "Excluded", IF('Round 6'!$A$4="Complete", "Complete", "Viable"))))</f>
        <v>Complete</v>
      </c>
      <c r="AD165" s="21" t="str">
        <f>IF('Round 6'!$A$4="Complete", "Complete", IF(AC165="N/A", "N/A", IF(AC165="Viable", "No Transfer", IF(AC165="Excluded", INDEX('Round 6'!$A$12:$M$617, MATCH($A165, 'Round 6'!$A$12:$A$617, 0), 3)))))</f>
        <v>Complete</v>
      </c>
      <c r="AE165" s="10" t="str">
        <f>IF('Round 6'!$A$4="Complete", "Complete", IF(AD165="N/A", "N/A", IF(AD165="No Transfer", AD165, IF(INDEX('Ballot Data'!$1:$1048576, MATCH($A165, 'Ballot Data'!$A:$A, 0), MATCH(AD165, 'Ballot Data'!$A$3:$U$3, 0))="", "Exhausted", INDEX('Ballot Data'!$1:$1048576, MATCH($A165, 'Ballot Data'!$A:$A, 0), MATCH(AD165, 'Ballot Data'!$A$3:$U$3, 0))))))</f>
        <v>Complete</v>
      </c>
      <c r="AF165" s="15" t="str">
        <f t="shared" si="27"/>
        <v>Complete</v>
      </c>
      <c r="AG165" t="str">
        <f>IF(AF165="Complete", AF165, IF(AF165="N/A", "N/A", INDEX('Ballot Data'!$1:$1048576, MATCH($A165, 'Ballot Data'!$A:$A, 0), MATCH(AF165, 'Ballot Data'!$A$3:$T$3, 0))))</f>
        <v>Complete</v>
      </c>
      <c r="AH165" t="str">
        <f>IF(AF165="N/A", "N/A", IF(AG165='Round 7'!$A$10, "Elected", IF(AG165='Round 7'!$A$7, "Excluded", IF('Round 7'!$A$4="Complete", "Complete", "Viable"))))</f>
        <v>Complete</v>
      </c>
      <c r="AI165" s="21" t="str">
        <f>IF('Round 7'!$A$4="Complete", "Complete", IF(AH165="N/A", "N/A", IF(AH165="Viable", "No Transfer", IF(AH165="Excluded", INDEX('Round 7'!$A$12:$M$617, MATCH($A165, 'Round 7'!$A$12:$A$617, 0), 3)))))</f>
        <v>Complete</v>
      </c>
      <c r="AJ165" s="10" t="str">
        <f>IF('Round 7'!$A$4="Complete", "Complete", IF(AI165="N/A", "N/A", IF(AI165="No Transfer", AI165, IF(INDEX('Ballot Data'!$1:$1048576, MATCH($A165, 'Ballot Data'!$A:$A, 0), MATCH(AI165, 'Ballot Data'!$A$3:$U$3, 0))="", "Exhausted", INDEX('Ballot Data'!$1:$1048576, MATCH($A165, 'Ballot Data'!$A:$A, 0), MATCH(AI165, 'Ballot Data'!$A$3:$U$3, 0))))))</f>
        <v>Complete</v>
      </c>
      <c r="AK165" s="15" t="str">
        <f t="shared" si="28"/>
        <v>Complete</v>
      </c>
      <c r="AL165" t="str">
        <f>IF(AK165="Complete", AK165, IF(AK165="N/A", "N/A", INDEX('Ballot Data'!$1:$1048576, MATCH($A165, 'Ballot Data'!$A:$A, 0), MATCH(AK165, 'Ballot Data'!$A$3:$T$3, 0))))</f>
        <v>Complete</v>
      </c>
      <c r="AM165" t="str">
        <f>IF(AK165="N/A", "N/A", IF(AL165='Round 8'!$A$10, "Elected", IF(AL165='Round 8'!$A$7, "Excluded", IF('Round 8'!$A$4="Complete", "Complete", "Viable"))))</f>
        <v>Complete</v>
      </c>
      <c r="AN165" s="21" t="str">
        <f>IF('Round 8'!$A$4="Complete", "Complete", IF(AM165="N/A", "N/A", IF(AM165="Viable", "No Transfer", IF(AM165="Excluded", INDEX('Round 8'!$A$12:$M$617, MATCH($A165, 'Round 8'!$A$12:$A$617, 0), 3)))))</f>
        <v>Complete</v>
      </c>
      <c r="AO165" s="10" t="str">
        <f>IF('Round 8'!$A$4="Complete", "Complete", IF(AN165="N/A", "N/A", IF(AN165="No Transfer", AN165, IF(INDEX('Ballot Data'!$1:$1048576, MATCH($A165, 'Ballot Data'!$A:$A, 0), MATCH(AN165, 'Ballot Data'!$A$3:$U$3, 0))="", "Exhausted", INDEX('Ballot Data'!$1:$1048576, MATCH($A165, 'Ballot Data'!$A:$A, 0), MATCH(AN165, 'Ballot Data'!$A$3:$U$3, 0))))))</f>
        <v>Complete</v>
      </c>
      <c r="AP165" s="15" t="str">
        <f t="shared" si="29"/>
        <v>Complete</v>
      </c>
      <c r="AQ165" t="str">
        <f>IF(AP165="Complete", AP165, IF(AP165="N/A", "N/A", INDEX('Ballot Data'!$1:$1048576, MATCH($A165, 'Ballot Data'!$A:$A, 0), MATCH(AP165, 'Ballot Data'!$A$3:$T$3, 0))))</f>
        <v>Complete</v>
      </c>
      <c r="AR165" t="str">
        <f>IF(AP165="N/A", "N/A", IF(AQ165='Round 9'!$A$10, "Elected", IF(AQ165='Round 9'!$A$7, "Excluded", IF('Round 9'!$A$4="Complete", "Complete", "Viable"))))</f>
        <v>Complete</v>
      </c>
      <c r="AS165" s="21" t="str">
        <f>IF('Round 9'!$A$4="Complete", "Complete", IF(AR165="N/A", "N/A", IF(AR165="Viable", "No Transfer", IF(AR165="Excluded", INDEX('Round 9'!$A$12:$M$617, MATCH($A165, 'Round 9'!$A$12:$A$617, 0), 3)))))</f>
        <v>Complete</v>
      </c>
      <c r="AT165" s="10" t="str">
        <f>IF('Round 9'!$A$4="Complete", "Complete", IF(AS165="N/A", "N/A", IF(AS165="No Transfer", AS165, IF(INDEX('Ballot Data'!$1:$1048576, MATCH($A165, 'Ballot Data'!$A:$A, 0), MATCH(AS165, 'Ballot Data'!$A$3:$U$3, 0))="", "Exhausted", INDEX('Ballot Data'!$1:$1048576, MATCH($A165, 'Ballot Data'!$A:$A, 0), MATCH(AS165, 'Ballot Data'!$A$3:$U$3, 0))))))</f>
        <v>Complete</v>
      </c>
      <c r="AU165" s="15" t="str">
        <f t="shared" si="30"/>
        <v>Complete</v>
      </c>
      <c r="AV165" t="str">
        <f>IF(AU165="Complete", AU165, IF(AU165="N/A", "N/A", INDEX('Ballot Data'!$1:$1048576, MATCH($A165, 'Ballot Data'!$A:$A, 0), MATCH(AU165, 'Ballot Data'!$A$3:$T$3, 0))))</f>
        <v>Complete</v>
      </c>
      <c r="AW165" t="str">
        <f>IF(AU165="N/A", "N/A", IF(AV165='Round 10'!$A$10, "Elected", IF(AV165='Round 10'!$A$7, "Excluded", IF('Round 10'!$A$4="Complete", "Complete", "Viable"))))</f>
        <v>Complete</v>
      </c>
      <c r="AX165" s="21" t="str">
        <f>IF('Round 10'!$A$4="Complete", "Complete", IF(AW165="N/A", "N/A", IF(AW165="Viable", "No Transfer", IF(AW165="Excluded", INDEX('Round 10'!$A$12:$M$617, MATCH($A165, 'Round 10'!$A$12:$A$617, 0), 3)))))</f>
        <v>Complete</v>
      </c>
      <c r="AY165" s="10" t="str">
        <f>IF('Round 10'!$A$4="Complete", "Complete", IF(AX165="N/A", "N/A", IF(AX165="No Transfer", AX165, IF(INDEX('Ballot Data'!$1:$1048576, MATCH($A165, 'Ballot Data'!$A:$A, 0), MATCH(AX165, 'Ballot Data'!$A$3:$U$3, 0))="", "Exhausted", INDEX('Ballot Data'!$1:$1048576, MATCH($A165, 'Ballot Data'!$A:$A, 0), MATCH(AX165, 'Ballot Data'!$A$3:$U$3, 0))))))</f>
        <v>Complete</v>
      </c>
    </row>
    <row r="166" spans="1:51" x14ac:dyDescent="0.25">
      <c r="A166">
        <f>'Ballot Data'!A167</f>
        <v>374</v>
      </c>
      <c r="B166">
        <v>1</v>
      </c>
      <c r="C166" t="str">
        <f>INDEX('Ballot Data'!$1:$1048576, MATCH($A166, 'Ballot Data'!$A:$A, 0), MATCH(B166, 'Ballot Data'!$A$3:$T$3, 0))</f>
        <v>Franklin Civantos</v>
      </c>
      <c r="D166" t="str">
        <f>IF(C166='Round 1'!$A$10, "Elected", IF(C166='Round 1'!$A$7, "Excluded", IF('Round 1'!$A$4="Complete", "Complete", "Viable")))</f>
        <v>Viable</v>
      </c>
      <c r="E166" s="21" t="str">
        <f>IF('Round 1'!$A$4="Complete", "Complete", IF(D166="N/A", "N/A", IF(D166="Viable", "No Transfer", IF(D166="Excluded", INDEX('Round 1'!$A$12:$M$617, MATCH($A166, 'Round 1'!$A$12:$A$617, 0), 3)))))</f>
        <v>No Transfer</v>
      </c>
      <c r="F166" s="10" t="str">
        <f>IF('Round 1'!$A$4="Complete", "Complete", IF(E166="N/A", "N/A", IF(E166="No Transfer", E166, IF(INDEX('Ballot Data'!$1:$1048576, MATCH($A166, 'Ballot Data'!$A:$A, 0), MATCH(E166, 'Ballot Data'!$A$3:$U$3, 0))="", "Exhausted", INDEX('Ballot Data'!$1:$1048576, MATCH($A166, 'Ballot Data'!$A:$A, 0), MATCH(E166, 'Ballot Data'!$A$3:$U$3, 0))))))</f>
        <v>No Transfer</v>
      </c>
      <c r="G166" s="15">
        <f t="shared" si="31"/>
        <v>1</v>
      </c>
      <c r="H166" t="str">
        <f>IF(G166="Complete", G166, IF(G166="N/A", "N/A", INDEX('Ballot Data'!$1:$1048576, MATCH($A166, 'Ballot Data'!$A:$A, 0), MATCH(G166, 'Ballot Data'!$A$3:$T$3, 0))))</f>
        <v>Franklin Civantos</v>
      </c>
      <c r="I166" t="str">
        <f>IF(G166="N/A", "N/A", IF(H166='Round 2'!$A$10, "Elected", IF(H166='Round 2'!$A$7, "Excluded", IF('Round 2'!$A$4="Complete", "Complete", "Viable"))))</f>
        <v>Viable</v>
      </c>
      <c r="J166" s="21" t="str">
        <f>IF('Round 2'!$A$4="Complete", "Complete", IF(I166="N/A", "N/A", IF(I166="Viable", "No Transfer", IF(I166="Excluded", INDEX('Round 2'!$A$12:$M$617, MATCH($A166, 'Round 2'!$A$12:$A$617, 0), 3)))))</f>
        <v>No Transfer</v>
      </c>
      <c r="K166" s="10" t="str">
        <f>IF('Round 2'!$A$4="Complete", "Complete", IF(J166="N/A", "N/A", IF(J166="No Transfer", J166, IF(INDEX('Ballot Data'!$1:$1048576, MATCH($A166, 'Ballot Data'!$A:$A, 0), MATCH(J166, 'Ballot Data'!$A$3:$U$3, 0))="", "Exhausted", INDEX('Ballot Data'!$1:$1048576, MATCH($A166, 'Ballot Data'!$A:$A, 0), MATCH(J166, 'Ballot Data'!$A$3:$U$3, 0))))))</f>
        <v>No Transfer</v>
      </c>
      <c r="L166" s="15">
        <f t="shared" si="32"/>
        <v>1</v>
      </c>
      <c r="M166" t="str">
        <f>IF(L166="Complete", L166, IF(L166="N/A", "N/A", INDEX('Ballot Data'!$1:$1048576, MATCH($A166, 'Ballot Data'!$A:$A, 0), MATCH(L166, 'Ballot Data'!$A$3:$T$3, 0))))</f>
        <v>Franklin Civantos</v>
      </c>
      <c r="N166" t="str">
        <f>IF(L166="N/A", "N/A", IF(M166='Round 3'!$A$10, "Elected", IF(M166='Round 3'!$A$7, "Excluded", IF('Round 3'!$A$4="Complete", "Complete", "Viable"))))</f>
        <v>Elected</v>
      </c>
      <c r="O166" s="21" t="str">
        <f>IF('Round 3'!$A$4="Complete", "Complete", IF(N166="N/A", "N/A", IF(N166="Viable", "No Transfer", IF(N166="Excluded", INDEX('Round 3'!$A$12:$M$617, MATCH($A166, 'Round 3'!$A$12:$A$617, 0), 3)))))</f>
        <v>Complete</v>
      </c>
      <c r="P166" s="10" t="str">
        <f>IF('Round 3'!$A$4="Complete", "Complete", IF(O166="N/A", "N/A", IF(O166="No Transfer", O166, IF(INDEX('Ballot Data'!$1:$1048576, MATCH($A166, 'Ballot Data'!$A:$A, 0), MATCH(O166, 'Ballot Data'!$A$3:$U$3, 0))="", "Exhausted", INDEX('Ballot Data'!$1:$1048576, MATCH($A166, 'Ballot Data'!$A:$A, 0), MATCH(O166, 'Ballot Data'!$A$3:$U$3, 0))))))</f>
        <v>Complete</v>
      </c>
      <c r="Q166" s="15" t="str">
        <f t="shared" si="24"/>
        <v>Complete</v>
      </c>
      <c r="R166" t="str">
        <f>IF(Q166="Complete", Q166, IF(Q166="N/A", "N/A", INDEX('Ballot Data'!$1:$1048576, MATCH($A166, 'Ballot Data'!$A:$A, 0), MATCH(Q166, 'Ballot Data'!$A$3:$T$3, 0))))</f>
        <v>Complete</v>
      </c>
      <c r="S166" t="str">
        <f>IF(Q166="N/A", "N/A", IF(R166='Round 4'!$A$10, "Elected", IF(R166='Round 4'!$A$7, "Excluded", IF('Round 4'!$A$4="Complete", "Complete", "Viable"))))</f>
        <v>Complete</v>
      </c>
      <c r="T166" s="21" t="str">
        <f>IF('Round 4'!$A$4="Complete", "Complete", IF(S166="N/A", "N/A", IF(S166="Viable", "No Transfer", IF(S166="Excluded", INDEX('Round 4'!$A$12:$M$617, MATCH($A166, 'Round 4'!$A$12:$A$617, 0), 3)))))</f>
        <v>Complete</v>
      </c>
      <c r="U166" s="10" t="str">
        <f>IF('Round 4'!$A$4="Complete", "Complete", IF(T166="N/A", "N/A", IF(T166="No Transfer", T166, IF(INDEX('Ballot Data'!$1:$1048576, MATCH($A166, 'Ballot Data'!$A:$A, 0), MATCH(T166, 'Ballot Data'!$A$3:$U$3, 0))="", "Exhausted", INDEX('Ballot Data'!$1:$1048576, MATCH($A166, 'Ballot Data'!$A:$A, 0), MATCH(T166, 'Ballot Data'!$A$3:$U$3, 0))))))</f>
        <v>Complete</v>
      </c>
      <c r="V166" s="15" t="str">
        <f t="shared" si="25"/>
        <v>Complete</v>
      </c>
      <c r="W166" t="str">
        <f>IF(V166="Complete", V166, IF(V166="N/A", "N/A", INDEX('Ballot Data'!$1:$1048576, MATCH($A166, 'Ballot Data'!$A:$A, 0), MATCH(V166, 'Ballot Data'!$A$3:$T$3, 0))))</f>
        <v>Complete</v>
      </c>
      <c r="X166" t="str">
        <f>IF(V166="N/A", "N/A", IF(W166='Round 5'!$A$10, "Elected", IF(W166='Round 5'!$A$7, "Excluded", IF('Round 5'!$A$4="Complete", "Complete", "Viable"))))</f>
        <v>Complete</v>
      </c>
      <c r="Y166" s="21" t="str">
        <f>IF('Round 5'!$A$4="Complete", "Complete", IF(X166="N/A", "N/A", IF(X166="Viable", "No Transfer", IF(X166="Excluded", INDEX('Round 5'!$A$12:$M$617, MATCH($A166, 'Round 5'!$A$12:$A$617, 0), 3)))))</f>
        <v>Complete</v>
      </c>
      <c r="Z166" s="10" t="str">
        <f>IF('Round 5'!$A$4="Complete", "Complete", IF(Y166="N/A", "N/A", IF(Y166="No Transfer", Y166, IF(INDEX('Ballot Data'!$1:$1048576, MATCH($A166, 'Ballot Data'!$A:$A, 0), MATCH(Y166, 'Ballot Data'!$A$3:$U$3, 0))="", "Exhausted", INDEX('Ballot Data'!$1:$1048576, MATCH($A166, 'Ballot Data'!$A:$A, 0), MATCH(Y166, 'Ballot Data'!$A$3:$U$3, 0))))))</f>
        <v>Complete</v>
      </c>
      <c r="AA166" s="15" t="str">
        <f t="shared" si="26"/>
        <v>Complete</v>
      </c>
      <c r="AB166" t="str">
        <f>IF(AA166="Complete", AA166, IF(AA166="N/A", "N/A", INDEX('Ballot Data'!$1:$1048576, MATCH($A166, 'Ballot Data'!$A:$A, 0), MATCH(AA166, 'Ballot Data'!$A$3:$T$3, 0))))</f>
        <v>Complete</v>
      </c>
      <c r="AC166" t="str">
        <f>IF(AA166="N/A", "N/A", IF(AB166='Round 6'!$A$10, "Elected", IF(AB166='Round 6'!$A$7, "Excluded", IF('Round 6'!$A$4="Complete", "Complete", "Viable"))))</f>
        <v>Complete</v>
      </c>
      <c r="AD166" s="21" t="str">
        <f>IF('Round 6'!$A$4="Complete", "Complete", IF(AC166="N/A", "N/A", IF(AC166="Viable", "No Transfer", IF(AC166="Excluded", INDEX('Round 6'!$A$12:$M$617, MATCH($A166, 'Round 6'!$A$12:$A$617, 0), 3)))))</f>
        <v>Complete</v>
      </c>
      <c r="AE166" s="10" t="str">
        <f>IF('Round 6'!$A$4="Complete", "Complete", IF(AD166="N/A", "N/A", IF(AD166="No Transfer", AD166, IF(INDEX('Ballot Data'!$1:$1048576, MATCH($A166, 'Ballot Data'!$A:$A, 0), MATCH(AD166, 'Ballot Data'!$A$3:$U$3, 0))="", "Exhausted", INDEX('Ballot Data'!$1:$1048576, MATCH($A166, 'Ballot Data'!$A:$A, 0), MATCH(AD166, 'Ballot Data'!$A$3:$U$3, 0))))))</f>
        <v>Complete</v>
      </c>
      <c r="AF166" s="15" t="str">
        <f t="shared" si="27"/>
        <v>Complete</v>
      </c>
      <c r="AG166" t="str">
        <f>IF(AF166="Complete", AF166, IF(AF166="N/A", "N/A", INDEX('Ballot Data'!$1:$1048576, MATCH($A166, 'Ballot Data'!$A:$A, 0), MATCH(AF166, 'Ballot Data'!$A$3:$T$3, 0))))</f>
        <v>Complete</v>
      </c>
      <c r="AH166" t="str">
        <f>IF(AF166="N/A", "N/A", IF(AG166='Round 7'!$A$10, "Elected", IF(AG166='Round 7'!$A$7, "Excluded", IF('Round 7'!$A$4="Complete", "Complete", "Viable"))))</f>
        <v>Complete</v>
      </c>
      <c r="AI166" s="21" t="str">
        <f>IF('Round 7'!$A$4="Complete", "Complete", IF(AH166="N/A", "N/A", IF(AH166="Viable", "No Transfer", IF(AH166="Excluded", INDEX('Round 7'!$A$12:$M$617, MATCH($A166, 'Round 7'!$A$12:$A$617, 0), 3)))))</f>
        <v>Complete</v>
      </c>
      <c r="AJ166" s="10" t="str">
        <f>IF('Round 7'!$A$4="Complete", "Complete", IF(AI166="N/A", "N/A", IF(AI166="No Transfer", AI166, IF(INDEX('Ballot Data'!$1:$1048576, MATCH($A166, 'Ballot Data'!$A:$A, 0), MATCH(AI166, 'Ballot Data'!$A$3:$U$3, 0))="", "Exhausted", INDEX('Ballot Data'!$1:$1048576, MATCH($A166, 'Ballot Data'!$A:$A, 0), MATCH(AI166, 'Ballot Data'!$A$3:$U$3, 0))))))</f>
        <v>Complete</v>
      </c>
      <c r="AK166" s="15" t="str">
        <f t="shared" si="28"/>
        <v>Complete</v>
      </c>
      <c r="AL166" t="str">
        <f>IF(AK166="Complete", AK166, IF(AK166="N/A", "N/A", INDEX('Ballot Data'!$1:$1048576, MATCH($A166, 'Ballot Data'!$A:$A, 0), MATCH(AK166, 'Ballot Data'!$A$3:$T$3, 0))))</f>
        <v>Complete</v>
      </c>
      <c r="AM166" t="str">
        <f>IF(AK166="N/A", "N/A", IF(AL166='Round 8'!$A$10, "Elected", IF(AL166='Round 8'!$A$7, "Excluded", IF('Round 8'!$A$4="Complete", "Complete", "Viable"))))</f>
        <v>Complete</v>
      </c>
      <c r="AN166" s="21" t="str">
        <f>IF('Round 8'!$A$4="Complete", "Complete", IF(AM166="N/A", "N/A", IF(AM166="Viable", "No Transfer", IF(AM166="Excluded", INDEX('Round 8'!$A$12:$M$617, MATCH($A166, 'Round 8'!$A$12:$A$617, 0), 3)))))</f>
        <v>Complete</v>
      </c>
      <c r="AO166" s="10" t="str">
        <f>IF('Round 8'!$A$4="Complete", "Complete", IF(AN166="N/A", "N/A", IF(AN166="No Transfer", AN166, IF(INDEX('Ballot Data'!$1:$1048576, MATCH($A166, 'Ballot Data'!$A:$A, 0), MATCH(AN166, 'Ballot Data'!$A$3:$U$3, 0))="", "Exhausted", INDEX('Ballot Data'!$1:$1048576, MATCH($A166, 'Ballot Data'!$A:$A, 0), MATCH(AN166, 'Ballot Data'!$A$3:$U$3, 0))))))</f>
        <v>Complete</v>
      </c>
      <c r="AP166" s="15" t="str">
        <f t="shared" si="29"/>
        <v>Complete</v>
      </c>
      <c r="AQ166" t="str">
        <f>IF(AP166="Complete", AP166, IF(AP166="N/A", "N/A", INDEX('Ballot Data'!$1:$1048576, MATCH($A166, 'Ballot Data'!$A:$A, 0), MATCH(AP166, 'Ballot Data'!$A$3:$T$3, 0))))</f>
        <v>Complete</v>
      </c>
      <c r="AR166" t="str">
        <f>IF(AP166="N/A", "N/A", IF(AQ166='Round 9'!$A$10, "Elected", IF(AQ166='Round 9'!$A$7, "Excluded", IF('Round 9'!$A$4="Complete", "Complete", "Viable"))))</f>
        <v>Complete</v>
      </c>
      <c r="AS166" s="21" t="str">
        <f>IF('Round 9'!$A$4="Complete", "Complete", IF(AR166="N/A", "N/A", IF(AR166="Viable", "No Transfer", IF(AR166="Excluded", INDEX('Round 9'!$A$12:$M$617, MATCH($A166, 'Round 9'!$A$12:$A$617, 0), 3)))))</f>
        <v>Complete</v>
      </c>
      <c r="AT166" s="10" t="str">
        <f>IF('Round 9'!$A$4="Complete", "Complete", IF(AS166="N/A", "N/A", IF(AS166="No Transfer", AS166, IF(INDEX('Ballot Data'!$1:$1048576, MATCH($A166, 'Ballot Data'!$A:$A, 0), MATCH(AS166, 'Ballot Data'!$A$3:$U$3, 0))="", "Exhausted", INDEX('Ballot Data'!$1:$1048576, MATCH($A166, 'Ballot Data'!$A:$A, 0), MATCH(AS166, 'Ballot Data'!$A$3:$U$3, 0))))))</f>
        <v>Complete</v>
      </c>
      <c r="AU166" s="15" t="str">
        <f t="shared" si="30"/>
        <v>Complete</v>
      </c>
      <c r="AV166" t="str">
        <f>IF(AU166="Complete", AU166, IF(AU166="N/A", "N/A", INDEX('Ballot Data'!$1:$1048576, MATCH($A166, 'Ballot Data'!$A:$A, 0), MATCH(AU166, 'Ballot Data'!$A$3:$T$3, 0))))</f>
        <v>Complete</v>
      </c>
      <c r="AW166" t="str">
        <f>IF(AU166="N/A", "N/A", IF(AV166='Round 10'!$A$10, "Elected", IF(AV166='Round 10'!$A$7, "Excluded", IF('Round 10'!$A$4="Complete", "Complete", "Viable"))))</f>
        <v>Complete</v>
      </c>
      <c r="AX166" s="21" t="str">
        <f>IF('Round 10'!$A$4="Complete", "Complete", IF(AW166="N/A", "N/A", IF(AW166="Viable", "No Transfer", IF(AW166="Excluded", INDEX('Round 10'!$A$12:$M$617, MATCH($A166, 'Round 10'!$A$12:$A$617, 0), 3)))))</f>
        <v>Complete</v>
      </c>
      <c r="AY166" s="10" t="str">
        <f>IF('Round 10'!$A$4="Complete", "Complete", IF(AX166="N/A", "N/A", IF(AX166="No Transfer", AX166, IF(INDEX('Ballot Data'!$1:$1048576, MATCH($A166, 'Ballot Data'!$A:$A, 0), MATCH(AX166, 'Ballot Data'!$A$3:$U$3, 0))="", "Exhausted", INDEX('Ballot Data'!$1:$1048576, MATCH($A166, 'Ballot Data'!$A:$A, 0), MATCH(AX166, 'Ballot Data'!$A$3:$U$3, 0))))))</f>
        <v>Complete</v>
      </c>
    </row>
    <row r="167" spans="1:51" x14ac:dyDescent="0.25">
      <c r="A167">
        <f>'Ballot Data'!A168</f>
        <v>67</v>
      </c>
      <c r="B167">
        <v>1</v>
      </c>
      <c r="C167" t="str">
        <f>INDEX('Ballot Data'!$1:$1048576, MATCH($A167, 'Ballot Data'!$A:$A, 0), MATCH(B167, 'Ballot Data'!$A$3:$T$3, 0))</f>
        <v>Will Danon</v>
      </c>
      <c r="D167" t="str">
        <f>IF(C167='Round 1'!$A$10, "Elected", IF(C167='Round 1'!$A$7, "Excluded", IF('Round 1'!$A$4="Complete", "Complete", "Viable")))</f>
        <v>Viable</v>
      </c>
      <c r="E167" s="21" t="str">
        <f>IF('Round 1'!$A$4="Complete", "Complete", IF(D167="N/A", "N/A", IF(D167="Viable", "No Transfer", IF(D167="Excluded", INDEX('Round 1'!$A$12:$M$617, MATCH($A167, 'Round 1'!$A$12:$A$617, 0), 3)))))</f>
        <v>No Transfer</v>
      </c>
      <c r="F167" s="10" t="str">
        <f>IF('Round 1'!$A$4="Complete", "Complete", IF(E167="N/A", "N/A", IF(E167="No Transfer", E167, IF(INDEX('Ballot Data'!$1:$1048576, MATCH($A167, 'Ballot Data'!$A:$A, 0), MATCH(E167, 'Ballot Data'!$A$3:$U$3, 0))="", "Exhausted", INDEX('Ballot Data'!$1:$1048576, MATCH($A167, 'Ballot Data'!$A:$A, 0), MATCH(E167, 'Ballot Data'!$A$3:$U$3, 0))))))</f>
        <v>No Transfer</v>
      </c>
      <c r="G167" s="15">
        <f t="shared" si="31"/>
        <v>1</v>
      </c>
      <c r="H167" t="str">
        <f>IF(G167="Complete", G167, IF(G167="N/A", "N/A", INDEX('Ballot Data'!$1:$1048576, MATCH($A167, 'Ballot Data'!$A:$A, 0), MATCH(G167, 'Ballot Data'!$A$3:$T$3, 0))))</f>
        <v>Will Danon</v>
      </c>
      <c r="I167" t="str">
        <f>IF(G167="N/A", "N/A", IF(H167='Round 2'!$A$10, "Elected", IF(H167='Round 2'!$A$7, "Excluded", IF('Round 2'!$A$4="Complete", "Complete", "Viable"))))</f>
        <v>Viable</v>
      </c>
      <c r="J167" s="21" t="str">
        <f>IF('Round 2'!$A$4="Complete", "Complete", IF(I167="N/A", "N/A", IF(I167="Viable", "No Transfer", IF(I167="Excluded", INDEX('Round 2'!$A$12:$M$617, MATCH($A167, 'Round 2'!$A$12:$A$617, 0), 3)))))</f>
        <v>No Transfer</v>
      </c>
      <c r="K167" s="10" t="str">
        <f>IF('Round 2'!$A$4="Complete", "Complete", IF(J167="N/A", "N/A", IF(J167="No Transfer", J167, IF(INDEX('Ballot Data'!$1:$1048576, MATCH($A167, 'Ballot Data'!$A:$A, 0), MATCH(J167, 'Ballot Data'!$A$3:$U$3, 0))="", "Exhausted", INDEX('Ballot Data'!$1:$1048576, MATCH($A167, 'Ballot Data'!$A:$A, 0), MATCH(J167, 'Ballot Data'!$A$3:$U$3, 0))))))</f>
        <v>No Transfer</v>
      </c>
      <c r="L167" s="15">
        <f t="shared" si="32"/>
        <v>1</v>
      </c>
      <c r="M167" t="str">
        <f>IF(L167="Complete", L167, IF(L167="N/A", "N/A", INDEX('Ballot Data'!$1:$1048576, MATCH($A167, 'Ballot Data'!$A:$A, 0), MATCH(L167, 'Ballot Data'!$A$3:$T$3, 0))))</f>
        <v>Will Danon</v>
      </c>
      <c r="N167" t="str">
        <f>IF(L167="N/A", "N/A", IF(M167='Round 3'!$A$10, "Elected", IF(M167='Round 3'!$A$7, "Excluded", IF('Round 3'!$A$4="Complete", "Complete", "Viable"))))</f>
        <v>Complete</v>
      </c>
      <c r="O167" s="21" t="str">
        <f>IF('Round 3'!$A$4="Complete", "Complete", IF(N167="N/A", "N/A", IF(N167="Viable", "No Transfer", IF(N167="Excluded", INDEX('Round 3'!$A$12:$M$617, MATCH($A167, 'Round 3'!$A$12:$A$617, 0), 3)))))</f>
        <v>Complete</v>
      </c>
      <c r="P167" s="10" t="str">
        <f>IF('Round 3'!$A$4="Complete", "Complete", IF(O167="N/A", "N/A", IF(O167="No Transfer", O167, IF(INDEX('Ballot Data'!$1:$1048576, MATCH($A167, 'Ballot Data'!$A:$A, 0), MATCH(O167, 'Ballot Data'!$A$3:$U$3, 0))="", "Exhausted", INDEX('Ballot Data'!$1:$1048576, MATCH($A167, 'Ballot Data'!$A:$A, 0), MATCH(O167, 'Ballot Data'!$A$3:$U$3, 0))))))</f>
        <v>Complete</v>
      </c>
      <c r="Q167" s="15" t="str">
        <f t="shared" si="24"/>
        <v>Complete</v>
      </c>
      <c r="R167" t="str">
        <f>IF(Q167="Complete", Q167, IF(Q167="N/A", "N/A", INDEX('Ballot Data'!$1:$1048576, MATCH($A167, 'Ballot Data'!$A:$A, 0), MATCH(Q167, 'Ballot Data'!$A$3:$T$3, 0))))</f>
        <v>Complete</v>
      </c>
      <c r="S167" t="str">
        <f>IF(Q167="N/A", "N/A", IF(R167='Round 4'!$A$10, "Elected", IF(R167='Round 4'!$A$7, "Excluded", IF('Round 4'!$A$4="Complete", "Complete", "Viable"))))</f>
        <v>Complete</v>
      </c>
      <c r="T167" s="21" t="str">
        <f>IF('Round 4'!$A$4="Complete", "Complete", IF(S167="N/A", "N/A", IF(S167="Viable", "No Transfer", IF(S167="Excluded", INDEX('Round 4'!$A$12:$M$617, MATCH($A167, 'Round 4'!$A$12:$A$617, 0), 3)))))</f>
        <v>Complete</v>
      </c>
      <c r="U167" s="10" t="str">
        <f>IF('Round 4'!$A$4="Complete", "Complete", IF(T167="N/A", "N/A", IF(T167="No Transfer", T167, IF(INDEX('Ballot Data'!$1:$1048576, MATCH($A167, 'Ballot Data'!$A:$A, 0), MATCH(T167, 'Ballot Data'!$A$3:$U$3, 0))="", "Exhausted", INDEX('Ballot Data'!$1:$1048576, MATCH($A167, 'Ballot Data'!$A:$A, 0), MATCH(T167, 'Ballot Data'!$A$3:$U$3, 0))))))</f>
        <v>Complete</v>
      </c>
      <c r="V167" s="15" t="str">
        <f t="shared" si="25"/>
        <v>Complete</v>
      </c>
      <c r="W167" t="str">
        <f>IF(V167="Complete", V167, IF(V167="N/A", "N/A", INDEX('Ballot Data'!$1:$1048576, MATCH($A167, 'Ballot Data'!$A:$A, 0), MATCH(V167, 'Ballot Data'!$A$3:$T$3, 0))))</f>
        <v>Complete</v>
      </c>
      <c r="X167" t="str">
        <f>IF(V167="N/A", "N/A", IF(W167='Round 5'!$A$10, "Elected", IF(W167='Round 5'!$A$7, "Excluded", IF('Round 5'!$A$4="Complete", "Complete", "Viable"))))</f>
        <v>Complete</v>
      </c>
      <c r="Y167" s="21" t="str">
        <f>IF('Round 5'!$A$4="Complete", "Complete", IF(X167="N/A", "N/A", IF(X167="Viable", "No Transfer", IF(X167="Excluded", INDEX('Round 5'!$A$12:$M$617, MATCH($A167, 'Round 5'!$A$12:$A$617, 0), 3)))))</f>
        <v>Complete</v>
      </c>
      <c r="Z167" s="10" t="str">
        <f>IF('Round 5'!$A$4="Complete", "Complete", IF(Y167="N/A", "N/A", IF(Y167="No Transfer", Y167, IF(INDEX('Ballot Data'!$1:$1048576, MATCH($A167, 'Ballot Data'!$A:$A, 0), MATCH(Y167, 'Ballot Data'!$A$3:$U$3, 0))="", "Exhausted", INDEX('Ballot Data'!$1:$1048576, MATCH($A167, 'Ballot Data'!$A:$A, 0), MATCH(Y167, 'Ballot Data'!$A$3:$U$3, 0))))))</f>
        <v>Complete</v>
      </c>
      <c r="AA167" s="15" t="str">
        <f t="shared" si="26"/>
        <v>Complete</v>
      </c>
      <c r="AB167" t="str">
        <f>IF(AA167="Complete", AA167, IF(AA167="N/A", "N/A", INDEX('Ballot Data'!$1:$1048576, MATCH($A167, 'Ballot Data'!$A:$A, 0), MATCH(AA167, 'Ballot Data'!$A$3:$T$3, 0))))</f>
        <v>Complete</v>
      </c>
      <c r="AC167" t="str">
        <f>IF(AA167="N/A", "N/A", IF(AB167='Round 6'!$A$10, "Elected", IF(AB167='Round 6'!$A$7, "Excluded", IF('Round 6'!$A$4="Complete", "Complete", "Viable"))))</f>
        <v>Complete</v>
      </c>
      <c r="AD167" s="21" t="str">
        <f>IF('Round 6'!$A$4="Complete", "Complete", IF(AC167="N/A", "N/A", IF(AC167="Viable", "No Transfer", IF(AC167="Excluded", INDEX('Round 6'!$A$12:$M$617, MATCH($A167, 'Round 6'!$A$12:$A$617, 0), 3)))))</f>
        <v>Complete</v>
      </c>
      <c r="AE167" s="10" t="str">
        <f>IF('Round 6'!$A$4="Complete", "Complete", IF(AD167="N/A", "N/A", IF(AD167="No Transfer", AD167, IF(INDEX('Ballot Data'!$1:$1048576, MATCH($A167, 'Ballot Data'!$A:$A, 0), MATCH(AD167, 'Ballot Data'!$A$3:$U$3, 0))="", "Exhausted", INDEX('Ballot Data'!$1:$1048576, MATCH($A167, 'Ballot Data'!$A:$A, 0), MATCH(AD167, 'Ballot Data'!$A$3:$U$3, 0))))))</f>
        <v>Complete</v>
      </c>
      <c r="AF167" s="15" t="str">
        <f t="shared" si="27"/>
        <v>Complete</v>
      </c>
      <c r="AG167" t="str">
        <f>IF(AF167="Complete", AF167, IF(AF167="N/A", "N/A", INDEX('Ballot Data'!$1:$1048576, MATCH($A167, 'Ballot Data'!$A:$A, 0), MATCH(AF167, 'Ballot Data'!$A$3:$T$3, 0))))</f>
        <v>Complete</v>
      </c>
      <c r="AH167" t="str">
        <f>IF(AF167="N/A", "N/A", IF(AG167='Round 7'!$A$10, "Elected", IF(AG167='Round 7'!$A$7, "Excluded", IF('Round 7'!$A$4="Complete", "Complete", "Viable"))))</f>
        <v>Complete</v>
      </c>
      <c r="AI167" s="21" t="str">
        <f>IF('Round 7'!$A$4="Complete", "Complete", IF(AH167="N/A", "N/A", IF(AH167="Viable", "No Transfer", IF(AH167="Excluded", INDEX('Round 7'!$A$12:$M$617, MATCH($A167, 'Round 7'!$A$12:$A$617, 0), 3)))))</f>
        <v>Complete</v>
      </c>
      <c r="AJ167" s="10" t="str">
        <f>IF('Round 7'!$A$4="Complete", "Complete", IF(AI167="N/A", "N/A", IF(AI167="No Transfer", AI167, IF(INDEX('Ballot Data'!$1:$1048576, MATCH($A167, 'Ballot Data'!$A:$A, 0), MATCH(AI167, 'Ballot Data'!$A$3:$U$3, 0))="", "Exhausted", INDEX('Ballot Data'!$1:$1048576, MATCH($A167, 'Ballot Data'!$A:$A, 0), MATCH(AI167, 'Ballot Data'!$A$3:$U$3, 0))))))</f>
        <v>Complete</v>
      </c>
      <c r="AK167" s="15" t="str">
        <f t="shared" si="28"/>
        <v>Complete</v>
      </c>
      <c r="AL167" t="str">
        <f>IF(AK167="Complete", AK167, IF(AK167="N/A", "N/A", INDEX('Ballot Data'!$1:$1048576, MATCH($A167, 'Ballot Data'!$A:$A, 0), MATCH(AK167, 'Ballot Data'!$A$3:$T$3, 0))))</f>
        <v>Complete</v>
      </c>
      <c r="AM167" t="str">
        <f>IF(AK167="N/A", "N/A", IF(AL167='Round 8'!$A$10, "Elected", IF(AL167='Round 8'!$A$7, "Excluded", IF('Round 8'!$A$4="Complete", "Complete", "Viable"))))</f>
        <v>Complete</v>
      </c>
      <c r="AN167" s="21" t="str">
        <f>IF('Round 8'!$A$4="Complete", "Complete", IF(AM167="N/A", "N/A", IF(AM167="Viable", "No Transfer", IF(AM167="Excluded", INDEX('Round 8'!$A$12:$M$617, MATCH($A167, 'Round 8'!$A$12:$A$617, 0), 3)))))</f>
        <v>Complete</v>
      </c>
      <c r="AO167" s="10" t="str">
        <f>IF('Round 8'!$A$4="Complete", "Complete", IF(AN167="N/A", "N/A", IF(AN167="No Transfer", AN167, IF(INDEX('Ballot Data'!$1:$1048576, MATCH($A167, 'Ballot Data'!$A:$A, 0), MATCH(AN167, 'Ballot Data'!$A$3:$U$3, 0))="", "Exhausted", INDEX('Ballot Data'!$1:$1048576, MATCH($A167, 'Ballot Data'!$A:$A, 0), MATCH(AN167, 'Ballot Data'!$A$3:$U$3, 0))))))</f>
        <v>Complete</v>
      </c>
      <c r="AP167" s="15" t="str">
        <f t="shared" si="29"/>
        <v>Complete</v>
      </c>
      <c r="AQ167" t="str">
        <f>IF(AP167="Complete", AP167, IF(AP167="N/A", "N/A", INDEX('Ballot Data'!$1:$1048576, MATCH($A167, 'Ballot Data'!$A:$A, 0), MATCH(AP167, 'Ballot Data'!$A$3:$T$3, 0))))</f>
        <v>Complete</v>
      </c>
      <c r="AR167" t="str">
        <f>IF(AP167="N/A", "N/A", IF(AQ167='Round 9'!$A$10, "Elected", IF(AQ167='Round 9'!$A$7, "Excluded", IF('Round 9'!$A$4="Complete", "Complete", "Viable"))))</f>
        <v>Complete</v>
      </c>
      <c r="AS167" s="21" t="str">
        <f>IF('Round 9'!$A$4="Complete", "Complete", IF(AR167="N/A", "N/A", IF(AR167="Viable", "No Transfer", IF(AR167="Excluded", INDEX('Round 9'!$A$12:$M$617, MATCH($A167, 'Round 9'!$A$12:$A$617, 0), 3)))))</f>
        <v>Complete</v>
      </c>
      <c r="AT167" s="10" t="str">
        <f>IF('Round 9'!$A$4="Complete", "Complete", IF(AS167="N/A", "N/A", IF(AS167="No Transfer", AS167, IF(INDEX('Ballot Data'!$1:$1048576, MATCH($A167, 'Ballot Data'!$A:$A, 0), MATCH(AS167, 'Ballot Data'!$A$3:$U$3, 0))="", "Exhausted", INDEX('Ballot Data'!$1:$1048576, MATCH($A167, 'Ballot Data'!$A:$A, 0), MATCH(AS167, 'Ballot Data'!$A$3:$U$3, 0))))))</f>
        <v>Complete</v>
      </c>
      <c r="AU167" s="15" t="str">
        <f t="shared" si="30"/>
        <v>Complete</v>
      </c>
      <c r="AV167" t="str">
        <f>IF(AU167="Complete", AU167, IF(AU167="N/A", "N/A", INDEX('Ballot Data'!$1:$1048576, MATCH($A167, 'Ballot Data'!$A:$A, 0), MATCH(AU167, 'Ballot Data'!$A$3:$T$3, 0))))</f>
        <v>Complete</v>
      </c>
      <c r="AW167" t="str">
        <f>IF(AU167="N/A", "N/A", IF(AV167='Round 10'!$A$10, "Elected", IF(AV167='Round 10'!$A$7, "Excluded", IF('Round 10'!$A$4="Complete", "Complete", "Viable"))))</f>
        <v>Complete</v>
      </c>
      <c r="AX167" s="21" t="str">
        <f>IF('Round 10'!$A$4="Complete", "Complete", IF(AW167="N/A", "N/A", IF(AW167="Viable", "No Transfer", IF(AW167="Excluded", INDEX('Round 10'!$A$12:$M$617, MATCH($A167, 'Round 10'!$A$12:$A$617, 0), 3)))))</f>
        <v>Complete</v>
      </c>
      <c r="AY167" s="10" t="str">
        <f>IF('Round 10'!$A$4="Complete", "Complete", IF(AX167="N/A", "N/A", IF(AX167="No Transfer", AX167, IF(INDEX('Ballot Data'!$1:$1048576, MATCH($A167, 'Ballot Data'!$A:$A, 0), MATCH(AX167, 'Ballot Data'!$A$3:$U$3, 0))="", "Exhausted", INDEX('Ballot Data'!$1:$1048576, MATCH($A167, 'Ballot Data'!$A:$A, 0), MATCH(AX167, 'Ballot Data'!$A$3:$U$3, 0))))))</f>
        <v>Complete</v>
      </c>
    </row>
    <row r="168" spans="1:51" x14ac:dyDescent="0.25">
      <c r="A168">
        <f>'Ballot Data'!A169</f>
        <v>370</v>
      </c>
      <c r="B168">
        <v>1</v>
      </c>
      <c r="C168" t="str">
        <f>INDEX('Ballot Data'!$1:$1048576, MATCH($A168, 'Ballot Data'!$A:$A, 0), MATCH(B168, 'Ballot Data'!$A$3:$T$3, 0))</f>
        <v>Will Danon</v>
      </c>
      <c r="D168" t="str">
        <f>IF(C168='Round 1'!$A$10, "Elected", IF(C168='Round 1'!$A$7, "Excluded", IF('Round 1'!$A$4="Complete", "Complete", "Viable")))</f>
        <v>Viable</v>
      </c>
      <c r="E168" s="21" t="str">
        <f>IF('Round 1'!$A$4="Complete", "Complete", IF(D168="N/A", "N/A", IF(D168="Viable", "No Transfer", IF(D168="Excluded", INDEX('Round 1'!$A$12:$M$617, MATCH($A168, 'Round 1'!$A$12:$A$617, 0), 3)))))</f>
        <v>No Transfer</v>
      </c>
      <c r="F168" s="10" t="str">
        <f>IF('Round 1'!$A$4="Complete", "Complete", IF(E168="N/A", "N/A", IF(E168="No Transfer", E168, IF(INDEX('Ballot Data'!$1:$1048576, MATCH($A168, 'Ballot Data'!$A:$A, 0), MATCH(E168, 'Ballot Data'!$A$3:$U$3, 0))="", "Exhausted", INDEX('Ballot Data'!$1:$1048576, MATCH($A168, 'Ballot Data'!$A:$A, 0), MATCH(E168, 'Ballot Data'!$A$3:$U$3, 0))))))</f>
        <v>No Transfer</v>
      </c>
      <c r="G168" s="15">
        <f t="shared" si="31"/>
        <v>1</v>
      </c>
      <c r="H168" t="str">
        <f>IF(G168="Complete", G168, IF(G168="N/A", "N/A", INDEX('Ballot Data'!$1:$1048576, MATCH($A168, 'Ballot Data'!$A:$A, 0), MATCH(G168, 'Ballot Data'!$A$3:$T$3, 0))))</f>
        <v>Will Danon</v>
      </c>
      <c r="I168" t="str">
        <f>IF(G168="N/A", "N/A", IF(H168='Round 2'!$A$10, "Elected", IF(H168='Round 2'!$A$7, "Excluded", IF('Round 2'!$A$4="Complete", "Complete", "Viable"))))</f>
        <v>Viable</v>
      </c>
      <c r="J168" s="21" t="str">
        <f>IF('Round 2'!$A$4="Complete", "Complete", IF(I168="N/A", "N/A", IF(I168="Viable", "No Transfer", IF(I168="Excluded", INDEX('Round 2'!$A$12:$M$617, MATCH($A168, 'Round 2'!$A$12:$A$617, 0), 3)))))</f>
        <v>No Transfer</v>
      </c>
      <c r="K168" s="10" t="str">
        <f>IF('Round 2'!$A$4="Complete", "Complete", IF(J168="N/A", "N/A", IF(J168="No Transfer", J168, IF(INDEX('Ballot Data'!$1:$1048576, MATCH($A168, 'Ballot Data'!$A:$A, 0), MATCH(J168, 'Ballot Data'!$A$3:$U$3, 0))="", "Exhausted", INDEX('Ballot Data'!$1:$1048576, MATCH($A168, 'Ballot Data'!$A:$A, 0), MATCH(J168, 'Ballot Data'!$A$3:$U$3, 0))))))</f>
        <v>No Transfer</v>
      </c>
      <c r="L168" s="15">
        <f t="shared" si="32"/>
        <v>1</v>
      </c>
      <c r="M168" t="str">
        <f>IF(L168="Complete", L168, IF(L168="N/A", "N/A", INDEX('Ballot Data'!$1:$1048576, MATCH($A168, 'Ballot Data'!$A:$A, 0), MATCH(L168, 'Ballot Data'!$A$3:$T$3, 0))))</f>
        <v>Will Danon</v>
      </c>
      <c r="N168" t="str">
        <f>IF(L168="N/A", "N/A", IF(M168='Round 3'!$A$10, "Elected", IF(M168='Round 3'!$A$7, "Excluded", IF('Round 3'!$A$4="Complete", "Complete", "Viable"))))</f>
        <v>Complete</v>
      </c>
      <c r="O168" s="21" t="str">
        <f>IF('Round 3'!$A$4="Complete", "Complete", IF(N168="N/A", "N/A", IF(N168="Viable", "No Transfer", IF(N168="Excluded", INDEX('Round 3'!$A$12:$M$617, MATCH($A168, 'Round 3'!$A$12:$A$617, 0), 3)))))</f>
        <v>Complete</v>
      </c>
      <c r="P168" s="10" t="str">
        <f>IF('Round 3'!$A$4="Complete", "Complete", IF(O168="N/A", "N/A", IF(O168="No Transfer", O168, IF(INDEX('Ballot Data'!$1:$1048576, MATCH($A168, 'Ballot Data'!$A:$A, 0), MATCH(O168, 'Ballot Data'!$A$3:$U$3, 0))="", "Exhausted", INDEX('Ballot Data'!$1:$1048576, MATCH($A168, 'Ballot Data'!$A:$A, 0), MATCH(O168, 'Ballot Data'!$A$3:$U$3, 0))))))</f>
        <v>Complete</v>
      </c>
      <c r="Q168" s="15" t="str">
        <f t="shared" si="24"/>
        <v>Complete</v>
      </c>
      <c r="R168" t="str">
        <f>IF(Q168="Complete", Q168, IF(Q168="N/A", "N/A", INDEX('Ballot Data'!$1:$1048576, MATCH($A168, 'Ballot Data'!$A:$A, 0), MATCH(Q168, 'Ballot Data'!$A$3:$T$3, 0))))</f>
        <v>Complete</v>
      </c>
      <c r="S168" t="str">
        <f>IF(Q168="N/A", "N/A", IF(R168='Round 4'!$A$10, "Elected", IF(R168='Round 4'!$A$7, "Excluded", IF('Round 4'!$A$4="Complete", "Complete", "Viable"))))</f>
        <v>Complete</v>
      </c>
      <c r="T168" s="21" t="str">
        <f>IF('Round 4'!$A$4="Complete", "Complete", IF(S168="N/A", "N/A", IF(S168="Viable", "No Transfer", IF(S168="Excluded", INDEX('Round 4'!$A$12:$M$617, MATCH($A168, 'Round 4'!$A$12:$A$617, 0), 3)))))</f>
        <v>Complete</v>
      </c>
      <c r="U168" s="10" t="str">
        <f>IF('Round 4'!$A$4="Complete", "Complete", IF(T168="N/A", "N/A", IF(T168="No Transfer", T168, IF(INDEX('Ballot Data'!$1:$1048576, MATCH($A168, 'Ballot Data'!$A:$A, 0), MATCH(T168, 'Ballot Data'!$A$3:$U$3, 0))="", "Exhausted", INDEX('Ballot Data'!$1:$1048576, MATCH($A168, 'Ballot Data'!$A:$A, 0), MATCH(T168, 'Ballot Data'!$A$3:$U$3, 0))))))</f>
        <v>Complete</v>
      </c>
      <c r="V168" s="15" t="str">
        <f t="shared" si="25"/>
        <v>Complete</v>
      </c>
      <c r="W168" t="str">
        <f>IF(V168="Complete", V168, IF(V168="N/A", "N/A", INDEX('Ballot Data'!$1:$1048576, MATCH($A168, 'Ballot Data'!$A:$A, 0), MATCH(V168, 'Ballot Data'!$A$3:$T$3, 0))))</f>
        <v>Complete</v>
      </c>
      <c r="X168" t="str">
        <f>IF(V168="N/A", "N/A", IF(W168='Round 5'!$A$10, "Elected", IF(W168='Round 5'!$A$7, "Excluded", IF('Round 5'!$A$4="Complete", "Complete", "Viable"))))</f>
        <v>Complete</v>
      </c>
      <c r="Y168" s="21" t="str">
        <f>IF('Round 5'!$A$4="Complete", "Complete", IF(X168="N/A", "N/A", IF(X168="Viable", "No Transfer", IF(X168="Excluded", INDEX('Round 5'!$A$12:$M$617, MATCH($A168, 'Round 5'!$A$12:$A$617, 0), 3)))))</f>
        <v>Complete</v>
      </c>
      <c r="Z168" s="10" t="str">
        <f>IF('Round 5'!$A$4="Complete", "Complete", IF(Y168="N/A", "N/A", IF(Y168="No Transfer", Y168, IF(INDEX('Ballot Data'!$1:$1048576, MATCH($A168, 'Ballot Data'!$A:$A, 0), MATCH(Y168, 'Ballot Data'!$A$3:$U$3, 0))="", "Exhausted", INDEX('Ballot Data'!$1:$1048576, MATCH($A168, 'Ballot Data'!$A:$A, 0), MATCH(Y168, 'Ballot Data'!$A$3:$U$3, 0))))))</f>
        <v>Complete</v>
      </c>
      <c r="AA168" s="15" t="str">
        <f t="shared" si="26"/>
        <v>Complete</v>
      </c>
      <c r="AB168" t="str">
        <f>IF(AA168="Complete", AA168, IF(AA168="N/A", "N/A", INDEX('Ballot Data'!$1:$1048576, MATCH($A168, 'Ballot Data'!$A:$A, 0), MATCH(AA168, 'Ballot Data'!$A$3:$T$3, 0))))</f>
        <v>Complete</v>
      </c>
      <c r="AC168" t="str">
        <f>IF(AA168="N/A", "N/A", IF(AB168='Round 6'!$A$10, "Elected", IF(AB168='Round 6'!$A$7, "Excluded", IF('Round 6'!$A$4="Complete", "Complete", "Viable"))))</f>
        <v>Complete</v>
      </c>
      <c r="AD168" s="21" t="str">
        <f>IF('Round 6'!$A$4="Complete", "Complete", IF(AC168="N/A", "N/A", IF(AC168="Viable", "No Transfer", IF(AC168="Excluded", INDEX('Round 6'!$A$12:$M$617, MATCH($A168, 'Round 6'!$A$12:$A$617, 0), 3)))))</f>
        <v>Complete</v>
      </c>
      <c r="AE168" s="10" t="str">
        <f>IF('Round 6'!$A$4="Complete", "Complete", IF(AD168="N/A", "N/A", IF(AD168="No Transfer", AD168, IF(INDEX('Ballot Data'!$1:$1048576, MATCH($A168, 'Ballot Data'!$A:$A, 0), MATCH(AD168, 'Ballot Data'!$A$3:$U$3, 0))="", "Exhausted", INDEX('Ballot Data'!$1:$1048576, MATCH($A168, 'Ballot Data'!$A:$A, 0), MATCH(AD168, 'Ballot Data'!$A$3:$U$3, 0))))))</f>
        <v>Complete</v>
      </c>
      <c r="AF168" s="15" t="str">
        <f t="shared" si="27"/>
        <v>Complete</v>
      </c>
      <c r="AG168" t="str">
        <f>IF(AF168="Complete", AF168, IF(AF168="N/A", "N/A", INDEX('Ballot Data'!$1:$1048576, MATCH($A168, 'Ballot Data'!$A:$A, 0), MATCH(AF168, 'Ballot Data'!$A$3:$T$3, 0))))</f>
        <v>Complete</v>
      </c>
      <c r="AH168" t="str">
        <f>IF(AF168="N/A", "N/A", IF(AG168='Round 7'!$A$10, "Elected", IF(AG168='Round 7'!$A$7, "Excluded", IF('Round 7'!$A$4="Complete", "Complete", "Viable"))))</f>
        <v>Complete</v>
      </c>
      <c r="AI168" s="21" t="str">
        <f>IF('Round 7'!$A$4="Complete", "Complete", IF(AH168="N/A", "N/A", IF(AH168="Viable", "No Transfer", IF(AH168="Excluded", INDEX('Round 7'!$A$12:$M$617, MATCH($A168, 'Round 7'!$A$12:$A$617, 0), 3)))))</f>
        <v>Complete</v>
      </c>
      <c r="AJ168" s="10" t="str">
        <f>IF('Round 7'!$A$4="Complete", "Complete", IF(AI168="N/A", "N/A", IF(AI168="No Transfer", AI168, IF(INDEX('Ballot Data'!$1:$1048576, MATCH($A168, 'Ballot Data'!$A:$A, 0), MATCH(AI168, 'Ballot Data'!$A$3:$U$3, 0))="", "Exhausted", INDEX('Ballot Data'!$1:$1048576, MATCH($A168, 'Ballot Data'!$A:$A, 0), MATCH(AI168, 'Ballot Data'!$A$3:$U$3, 0))))))</f>
        <v>Complete</v>
      </c>
      <c r="AK168" s="15" t="str">
        <f t="shared" si="28"/>
        <v>Complete</v>
      </c>
      <c r="AL168" t="str">
        <f>IF(AK168="Complete", AK168, IF(AK168="N/A", "N/A", INDEX('Ballot Data'!$1:$1048576, MATCH($A168, 'Ballot Data'!$A:$A, 0), MATCH(AK168, 'Ballot Data'!$A$3:$T$3, 0))))</f>
        <v>Complete</v>
      </c>
      <c r="AM168" t="str">
        <f>IF(AK168="N/A", "N/A", IF(AL168='Round 8'!$A$10, "Elected", IF(AL168='Round 8'!$A$7, "Excluded", IF('Round 8'!$A$4="Complete", "Complete", "Viable"))))</f>
        <v>Complete</v>
      </c>
      <c r="AN168" s="21" t="str">
        <f>IF('Round 8'!$A$4="Complete", "Complete", IF(AM168="N/A", "N/A", IF(AM168="Viable", "No Transfer", IF(AM168="Excluded", INDEX('Round 8'!$A$12:$M$617, MATCH($A168, 'Round 8'!$A$12:$A$617, 0), 3)))))</f>
        <v>Complete</v>
      </c>
      <c r="AO168" s="10" t="str">
        <f>IF('Round 8'!$A$4="Complete", "Complete", IF(AN168="N/A", "N/A", IF(AN168="No Transfer", AN168, IF(INDEX('Ballot Data'!$1:$1048576, MATCH($A168, 'Ballot Data'!$A:$A, 0), MATCH(AN168, 'Ballot Data'!$A$3:$U$3, 0))="", "Exhausted", INDEX('Ballot Data'!$1:$1048576, MATCH($A168, 'Ballot Data'!$A:$A, 0), MATCH(AN168, 'Ballot Data'!$A$3:$U$3, 0))))))</f>
        <v>Complete</v>
      </c>
      <c r="AP168" s="15" t="str">
        <f t="shared" si="29"/>
        <v>Complete</v>
      </c>
      <c r="AQ168" t="str">
        <f>IF(AP168="Complete", AP168, IF(AP168="N/A", "N/A", INDEX('Ballot Data'!$1:$1048576, MATCH($A168, 'Ballot Data'!$A:$A, 0), MATCH(AP168, 'Ballot Data'!$A$3:$T$3, 0))))</f>
        <v>Complete</v>
      </c>
      <c r="AR168" t="str">
        <f>IF(AP168="N/A", "N/A", IF(AQ168='Round 9'!$A$10, "Elected", IF(AQ168='Round 9'!$A$7, "Excluded", IF('Round 9'!$A$4="Complete", "Complete", "Viable"))))</f>
        <v>Complete</v>
      </c>
      <c r="AS168" s="21" t="str">
        <f>IF('Round 9'!$A$4="Complete", "Complete", IF(AR168="N/A", "N/A", IF(AR168="Viable", "No Transfer", IF(AR168="Excluded", INDEX('Round 9'!$A$12:$M$617, MATCH($A168, 'Round 9'!$A$12:$A$617, 0), 3)))))</f>
        <v>Complete</v>
      </c>
      <c r="AT168" s="10" t="str">
        <f>IF('Round 9'!$A$4="Complete", "Complete", IF(AS168="N/A", "N/A", IF(AS168="No Transfer", AS168, IF(INDEX('Ballot Data'!$1:$1048576, MATCH($A168, 'Ballot Data'!$A:$A, 0), MATCH(AS168, 'Ballot Data'!$A$3:$U$3, 0))="", "Exhausted", INDEX('Ballot Data'!$1:$1048576, MATCH($A168, 'Ballot Data'!$A:$A, 0), MATCH(AS168, 'Ballot Data'!$A$3:$U$3, 0))))))</f>
        <v>Complete</v>
      </c>
      <c r="AU168" s="15" t="str">
        <f t="shared" si="30"/>
        <v>Complete</v>
      </c>
      <c r="AV168" t="str">
        <f>IF(AU168="Complete", AU168, IF(AU168="N/A", "N/A", INDEX('Ballot Data'!$1:$1048576, MATCH($A168, 'Ballot Data'!$A:$A, 0), MATCH(AU168, 'Ballot Data'!$A$3:$T$3, 0))))</f>
        <v>Complete</v>
      </c>
      <c r="AW168" t="str">
        <f>IF(AU168="N/A", "N/A", IF(AV168='Round 10'!$A$10, "Elected", IF(AV168='Round 10'!$A$7, "Excluded", IF('Round 10'!$A$4="Complete", "Complete", "Viable"))))</f>
        <v>Complete</v>
      </c>
      <c r="AX168" s="21" t="str">
        <f>IF('Round 10'!$A$4="Complete", "Complete", IF(AW168="N/A", "N/A", IF(AW168="Viable", "No Transfer", IF(AW168="Excluded", INDEX('Round 10'!$A$12:$M$617, MATCH($A168, 'Round 10'!$A$12:$A$617, 0), 3)))))</f>
        <v>Complete</v>
      </c>
      <c r="AY168" s="10" t="str">
        <f>IF('Round 10'!$A$4="Complete", "Complete", IF(AX168="N/A", "N/A", IF(AX168="No Transfer", AX168, IF(INDEX('Ballot Data'!$1:$1048576, MATCH($A168, 'Ballot Data'!$A:$A, 0), MATCH(AX168, 'Ballot Data'!$A$3:$U$3, 0))="", "Exhausted", INDEX('Ballot Data'!$1:$1048576, MATCH($A168, 'Ballot Data'!$A:$A, 0), MATCH(AX168, 'Ballot Data'!$A$3:$U$3, 0))))))</f>
        <v>Complete</v>
      </c>
    </row>
    <row r="169" spans="1:51" x14ac:dyDescent="0.25">
      <c r="A169">
        <f>'Ballot Data'!A170</f>
        <v>214</v>
      </c>
      <c r="B169">
        <v>1</v>
      </c>
      <c r="C169" t="str">
        <f>INDEX('Ballot Data'!$1:$1048576, MATCH($A169, 'Ballot Data'!$A:$A, 0), MATCH(B169, 'Ballot Data'!$A$3:$T$3, 0))</f>
        <v>Will Danon</v>
      </c>
      <c r="D169" t="str">
        <f>IF(C169='Round 1'!$A$10, "Elected", IF(C169='Round 1'!$A$7, "Excluded", IF('Round 1'!$A$4="Complete", "Complete", "Viable")))</f>
        <v>Viable</v>
      </c>
      <c r="E169" s="21" t="str">
        <f>IF('Round 1'!$A$4="Complete", "Complete", IF(D169="N/A", "N/A", IF(D169="Viable", "No Transfer", IF(D169="Excluded", INDEX('Round 1'!$A$12:$M$617, MATCH($A169, 'Round 1'!$A$12:$A$617, 0), 3)))))</f>
        <v>No Transfer</v>
      </c>
      <c r="F169" s="10" t="str">
        <f>IF('Round 1'!$A$4="Complete", "Complete", IF(E169="N/A", "N/A", IF(E169="No Transfer", E169, IF(INDEX('Ballot Data'!$1:$1048576, MATCH($A169, 'Ballot Data'!$A:$A, 0), MATCH(E169, 'Ballot Data'!$A$3:$U$3, 0))="", "Exhausted", INDEX('Ballot Data'!$1:$1048576, MATCH($A169, 'Ballot Data'!$A:$A, 0), MATCH(E169, 'Ballot Data'!$A$3:$U$3, 0))))))</f>
        <v>No Transfer</v>
      </c>
      <c r="G169" s="15">
        <f t="shared" si="31"/>
        <v>1</v>
      </c>
      <c r="H169" t="str">
        <f>IF(G169="Complete", G169, IF(G169="N/A", "N/A", INDEX('Ballot Data'!$1:$1048576, MATCH($A169, 'Ballot Data'!$A:$A, 0), MATCH(G169, 'Ballot Data'!$A$3:$T$3, 0))))</f>
        <v>Will Danon</v>
      </c>
      <c r="I169" t="str">
        <f>IF(G169="N/A", "N/A", IF(H169='Round 2'!$A$10, "Elected", IF(H169='Round 2'!$A$7, "Excluded", IF('Round 2'!$A$4="Complete", "Complete", "Viable"))))</f>
        <v>Viable</v>
      </c>
      <c r="J169" s="21" t="str">
        <f>IF('Round 2'!$A$4="Complete", "Complete", IF(I169="N/A", "N/A", IF(I169="Viable", "No Transfer", IF(I169="Excluded", INDEX('Round 2'!$A$12:$M$617, MATCH($A169, 'Round 2'!$A$12:$A$617, 0), 3)))))</f>
        <v>No Transfer</v>
      </c>
      <c r="K169" s="10" t="str">
        <f>IF('Round 2'!$A$4="Complete", "Complete", IF(J169="N/A", "N/A", IF(J169="No Transfer", J169, IF(INDEX('Ballot Data'!$1:$1048576, MATCH($A169, 'Ballot Data'!$A:$A, 0), MATCH(J169, 'Ballot Data'!$A$3:$U$3, 0))="", "Exhausted", INDEX('Ballot Data'!$1:$1048576, MATCH($A169, 'Ballot Data'!$A:$A, 0), MATCH(J169, 'Ballot Data'!$A$3:$U$3, 0))))))</f>
        <v>No Transfer</v>
      </c>
      <c r="L169" s="15">
        <f t="shared" si="32"/>
        <v>1</v>
      </c>
      <c r="M169" t="str">
        <f>IF(L169="Complete", L169, IF(L169="N/A", "N/A", INDEX('Ballot Data'!$1:$1048576, MATCH($A169, 'Ballot Data'!$A:$A, 0), MATCH(L169, 'Ballot Data'!$A$3:$T$3, 0))))</f>
        <v>Will Danon</v>
      </c>
      <c r="N169" t="str">
        <f>IF(L169="N/A", "N/A", IF(M169='Round 3'!$A$10, "Elected", IF(M169='Round 3'!$A$7, "Excluded", IF('Round 3'!$A$4="Complete", "Complete", "Viable"))))</f>
        <v>Complete</v>
      </c>
      <c r="O169" s="21" t="str">
        <f>IF('Round 3'!$A$4="Complete", "Complete", IF(N169="N/A", "N/A", IF(N169="Viable", "No Transfer", IF(N169="Excluded", INDEX('Round 3'!$A$12:$M$617, MATCH($A169, 'Round 3'!$A$12:$A$617, 0), 3)))))</f>
        <v>Complete</v>
      </c>
      <c r="P169" s="10" t="str">
        <f>IF('Round 3'!$A$4="Complete", "Complete", IF(O169="N/A", "N/A", IF(O169="No Transfer", O169, IF(INDEX('Ballot Data'!$1:$1048576, MATCH($A169, 'Ballot Data'!$A:$A, 0), MATCH(O169, 'Ballot Data'!$A$3:$U$3, 0))="", "Exhausted", INDEX('Ballot Data'!$1:$1048576, MATCH($A169, 'Ballot Data'!$A:$A, 0), MATCH(O169, 'Ballot Data'!$A$3:$U$3, 0))))))</f>
        <v>Complete</v>
      </c>
      <c r="Q169" s="15" t="str">
        <f t="shared" si="24"/>
        <v>Complete</v>
      </c>
      <c r="R169" t="str">
        <f>IF(Q169="Complete", Q169, IF(Q169="N/A", "N/A", INDEX('Ballot Data'!$1:$1048576, MATCH($A169, 'Ballot Data'!$A:$A, 0), MATCH(Q169, 'Ballot Data'!$A$3:$T$3, 0))))</f>
        <v>Complete</v>
      </c>
      <c r="S169" t="str">
        <f>IF(Q169="N/A", "N/A", IF(R169='Round 4'!$A$10, "Elected", IF(R169='Round 4'!$A$7, "Excluded", IF('Round 4'!$A$4="Complete", "Complete", "Viable"))))</f>
        <v>Complete</v>
      </c>
      <c r="T169" s="21" t="str">
        <f>IF('Round 4'!$A$4="Complete", "Complete", IF(S169="N/A", "N/A", IF(S169="Viable", "No Transfer", IF(S169="Excluded", INDEX('Round 4'!$A$12:$M$617, MATCH($A169, 'Round 4'!$A$12:$A$617, 0), 3)))))</f>
        <v>Complete</v>
      </c>
      <c r="U169" s="10" t="str">
        <f>IF('Round 4'!$A$4="Complete", "Complete", IF(T169="N/A", "N/A", IF(T169="No Transfer", T169, IF(INDEX('Ballot Data'!$1:$1048576, MATCH($A169, 'Ballot Data'!$A:$A, 0), MATCH(T169, 'Ballot Data'!$A$3:$U$3, 0))="", "Exhausted", INDEX('Ballot Data'!$1:$1048576, MATCH($A169, 'Ballot Data'!$A:$A, 0), MATCH(T169, 'Ballot Data'!$A$3:$U$3, 0))))))</f>
        <v>Complete</v>
      </c>
      <c r="V169" s="15" t="str">
        <f t="shared" si="25"/>
        <v>Complete</v>
      </c>
      <c r="W169" t="str">
        <f>IF(V169="Complete", V169, IF(V169="N/A", "N/A", INDEX('Ballot Data'!$1:$1048576, MATCH($A169, 'Ballot Data'!$A:$A, 0), MATCH(V169, 'Ballot Data'!$A$3:$T$3, 0))))</f>
        <v>Complete</v>
      </c>
      <c r="X169" t="str">
        <f>IF(V169="N/A", "N/A", IF(W169='Round 5'!$A$10, "Elected", IF(W169='Round 5'!$A$7, "Excluded", IF('Round 5'!$A$4="Complete", "Complete", "Viable"))))</f>
        <v>Complete</v>
      </c>
      <c r="Y169" s="21" t="str">
        <f>IF('Round 5'!$A$4="Complete", "Complete", IF(X169="N/A", "N/A", IF(X169="Viable", "No Transfer", IF(X169="Excluded", INDEX('Round 5'!$A$12:$M$617, MATCH($A169, 'Round 5'!$A$12:$A$617, 0), 3)))))</f>
        <v>Complete</v>
      </c>
      <c r="Z169" s="10" t="str">
        <f>IF('Round 5'!$A$4="Complete", "Complete", IF(Y169="N/A", "N/A", IF(Y169="No Transfer", Y169, IF(INDEX('Ballot Data'!$1:$1048576, MATCH($A169, 'Ballot Data'!$A:$A, 0), MATCH(Y169, 'Ballot Data'!$A$3:$U$3, 0))="", "Exhausted", INDEX('Ballot Data'!$1:$1048576, MATCH($A169, 'Ballot Data'!$A:$A, 0), MATCH(Y169, 'Ballot Data'!$A$3:$U$3, 0))))))</f>
        <v>Complete</v>
      </c>
      <c r="AA169" s="15" t="str">
        <f t="shared" si="26"/>
        <v>Complete</v>
      </c>
      <c r="AB169" t="str">
        <f>IF(AA169="Complete", AA169, IF(AA169="N/A", "N/A", INDEX('Ballot Data'!$1:$1048576, MATCH($A169, 'Ballot Data'!$A:$A, 0), MATCH(AA169, 'Ballot Data'!$A$3:$T$3, 0))))</f>
        <v>Complete</v>
      </c>
      <c r="AC169" t="str">
        <f>IF(AA169="N/A", "N/A", IF(AB169='Round 6'!$A$10, "Elected", IF(AB169='Round 6'!$A$7, "Excluded", IF('Round 6'!$A$4="Complete", "Complete", "Viable"))))</f>
        <v>Complete</v>
      </c>
      <c r="AD169" s="21" t="str">
        <f>IF('Round 6'!$A$4="Complete", "Complete", IF(AC169="N/A", "N/A", IF(AC169="Viable", "No Transfer", IF(AC169="Excluded", INDEX('Round 6'!$A$12:$M$617, MATCH($A169, 'Round 6'!$A$12:$A$617, 0), 3)))))</f>
        <v>Complete</v>
      </c>
      <c r="AE169" s="10" t="str">
        <f>IF('Round 6'!$A$4="Complete", "Complete", IF(AD169="N/A", "N/A", IF(AD169="No Transfer", AD169, IF(INDEX('Ballot Data'!$1:$1048576, MATCH($A169, 'Ballot Data'!$A:$A, 0), MATCH(AD169, 'Ballot Data'!$A$3:$U$3, 0))="", "Exhausted", INDEX('Ballot Data'!$1:$1048576, MATCH($A169, 'Ballot Data'!$A:$A, 0), MATCH(AD169, 'Ballot Data'!$A$3:$U$3, 0))))))</f>
        <v>Complete</v>
      </c>
      <c r="AF169" s="15" t="str">
        <f t="shared" si="27"/>
        <v>Complete</v>
      </c>
      <c r="AG169" t="str">
        <f>IF(AF169="Complete", AF169, IF(AF169="N/A", "N/A", INDEX('Ballot Data'!$1:$1048576, MATCH($A169, 'Ballot Data'!$A:$A, 0), MATCH(AF169, 'Ballot Data'!$A$3:$T$3, 0))))</f>
        <v>Complete</v>
      </c>
      <c r="AH169" t="str">
        <f>IF(AF169="N/A", "N/A", IF(AG169='Round 7'!$A$10, "Elected", IF(AG169='Round 7'!$A$7, "Excluded", IF('Round 7'!$A$4="Complete", "Complete", "Viable"))))</f>
        <v>Complete</v>
      </c>
      <c r="AI169" s="21" t="str">
        <f>IF('Round 7'!$A$4="Complete", "Complete", IF(AH169="N/A", "N/A", IF(AH169="Viable", "No Transfer", IF(AH169="Excluded", INDEX('Round 7'!$A$12:$M$617, MATCH($A169, 'Round 7'!$A$12:$A$617, 0), 3)))))</f>
        <v>Complete</v>
      </c>
      <c r="AJ169" s="10" t="str">
        <f>IF('Round 7'!$A$4="Complete", "Complete", IF(AI169="N/A", "N/A", IF(AI169="No Transfer", AI169, IF(INDEX('Ballot Data'!$1:$1048576, MATCH($A169, 'Ballot Data'!$A:$A, 0), MATCH(AI169, 'Ballot Data'!$A$3:$U$3, 0))="", "Exhausted", INDEX('Ballot Data'!$1:$1048576, MATCH($A169, 'Ballot Data'!$A:$A, 0), MATCH(AI169, 'Ballot Data'!$A$3:$U$3, 0))))))</f>
        <v>Complete</v>
      </c>
      <c r="AK169" s="15" t="str">
        <f t="shared" si="28"/>
        <v>Complete</v>
      </c>
      <c r="AL169" t="str">
        <f>IF(AK169="Complete", AK169, IF(AK169="N/A", "N/A", INDEX('Ballot Data'!$1:$1048576, MATCH($A169, 'Ballot Data'!$A:$A, 0), MATCH(AK169, 'Ballot Data'!$A$3:$T$3, 0))))</f>
        <v>Complete</v>
      </c>
      <c r="AM169" t="str">
        <f>IF(AK169="N/A", "N/A", IF(AL169='Round 8'!$A$10, "Elected", IF(AL169='Round 8'!$A$7, "Excluded", IF('Round 8'!$A$4="Complete", "Complete", "Viable"))))</f>
        <v>Complete</v>
      </c>
      <c r="AN169" s="21" t="str">
        <f>IF('Round 8'!$A$4="Complete", "Complete", IF(AM169="N/A", "N/A", IF(AM169="Viable", "No Transfer", IF(AM169="Excluded", INDEX('Round 8'!$A$12:$M$617, MATCH($A169, 'Round 8'!$A$12:$A$617, 0), 3)))))</f>
        <v>Complete</v>
      </c>
      <c r="AO169" s="10" t="str">
        <f>IF('Round 8'!$A$4="Complete", "Complete", IF(AN169="N/A", "N/A", IF(AN169="No Transfer", AN169, IF(INDEX('Ballot Data'!$1:$1048576, MATCH($A169, 'Ballot Data'!$A:$A, 0), MATCH(AN169, 'Ballot Data'!$A$3:$U$3, 0))="", "Exhausted", INDEX('Ballot Data'!$1:$1048576, MATCH($A169, 'Ballot Data'!$A:$A, 0), MATCH(AN169, 'Ballot Data'!$A$3:$U$3, 0))))))</f>
        <v>Complete</v>
      </c>
      <c r="AP169" s="15" t="str">
        <f t="shared" si="29"/>
        <v>Complete</v>
      </c>
      <c r="AQ169" t="str">
        <f>IF(AP169="Complete", AP169, IF(AP169="N/A", "N/A", INDEX('Ballot Data'!$1:$1048576, MATCH($A169, 'Ballot Data'!$A:$A, 0), MATCH(AP169, 'Ballot Data'!$A$3:$T$3, 0))))</f>
        <v>Complete</v>
      </c>
      <c r="AR169" t="str">
        <f>IF(AP169="N/A", "N/A", IF(AQ169='Round 9'!$A$10, "Elected", IF(AQ169='Round 9'!$A$7, "Excluded", IF('Round 9'!$A$4="Complete", "Complete", "Viable"))))</f>
        <v>Complete</v>
      </c>
      <c r="AS169" s="21" t="str">
        <f>IF('Round 9'!$A$4="Complete", "Complete", IF(AR169="N/A", "N/A", IF(AR169="Viable", "No Transfer", IF(AR169="Excluded", INDEX('Round 9'!$A$12:$M$617, MATCH($A169, 'Round 9'!$A$12:$A$617, 0), 3)))))</f>
        <v>Complete</v>
      </c>
      <c r="AT169" s="10" t="str">
        <f>IF('Round 9'!$A$4="Complete", "Complete", IF(AS169="N/A", "N/A", IF(AS169="No Transfer", AS169, IF(INDEX('Ballot Data'!$1:$1048576, MATCH($A169, 'Ballot Data'!$A:$A, 0), MATCH(AS169, 'Ballot Data'!$A$3:$U$3, 0))="", "Exhausted", INDEX('Ballot Data'!$1:$1048576, MATCH($A169, 'Ballot Data'!$A:$A, 0), MATCH(AS169, 'Ballot Data'!$A$3:$U$3, 0))))))</f>
        <v>Complete</v>
      </c>
      <c r="AU169" s="15" t="str">
        <f t="shared" si="30"/>
        <v>Complete</v>
      </c>
      <c r="AV169" t="str">
        <f>IF(AU169="Complete", AU169, IF(AU169="N/A", "N/A", INDEX('Ballot Data'!$1:$1048576, MATCH($A169, 'Ballot Data'!$A:$A, 0), MATCH(AU169, 'Ballot Data'!$A$3:$T$3, 0))))</f>
        <v>Complete</v>
      </c>
      <c r="AW169" t="str">
        <f>IF(AU169="N/A", "N/A", IF(AV169='Round 10'!$A$10, "Elected", IF(AV169='Round 10'!$A$7, "Excluded", IF('Round 10'!$A$4="Complete", "Complete", "Viable"))))</f>
        <v>Complete</v>
      </c>
      <c r="AX169" s="21" t="str">
        <f>IF('Round 10'!$A$4="Complete", "Complete", IF(AW169="N/A", "N/A", IF(AW169="Viable", "No Transfer", IF(AW169="Excluded", INDEX('Round 10'!$A$12:$M$617, MATCH($A169, 'Round 10'!$A$12:$A$617, 0), 3)))))</f>
        <v>Complete</v>
      </c>
      <c r="AY169" s="10" t="str">
        <f>IF('Round 10'!$A$4="Complete", "Complete", IF(AX169="N/A", "N/A", IF(AX169="No Transfer", AX169, IF(INDEX('Ballot Data'!$1:$1048576, MATCH($A169, 'Ballot Data'!$A:$A, 0), MATCH(AX169, 'Ballot Data'!$A$3:$U$3, 0))="", "Exhausted", INDEX('Ballot Data'!$1:$1048576, MATCH($A169, 'Ballot Data'!$A:$A, 0), MATCH(AX169, 'Ballot Data'!$A$3:$U$3, 0))))))</f>
        <v>Complete</v>
      </c>
    </row>
    <row r="170" spans="1:51" x14ac:dyDescent="0.25">
      <c r="A170">
        <f>'Ballot Data'!A171</f>
        <v>437</v>
      </c>
      <c r="B170">
        <v>1</v>
      </c>
      <c r="C170" t="str">
        <f>INDEX('Ballot Data'!$1:$1048576, MATCH($A170, 'Ballot Data'!$A:$A, 0), MATCH(B170, 'Ballot Data'!$A$3:$T$3, 0))</f>
        <v>Michael Sanchez</v>
      </c>
      <c r="D170" t="str">
        <f>IF(C170='Round 1'!$A$10, "Elected", IF(C170='Round 1'!$A$7, "Excluded", IF('Round 1'!$A$4="Complete", "Complete", "Viable")))</f>
        <v>Viable</v>
      </c>
      <c r="E170" s="21" t="str">
        <f>IF('Round 1'!$A$4="Complete", "Complete", IF(D170="N/A", "N/A", IF(D170="Viable", "No Transfer", IF(D170="Excluded", INDEX('Round 1'!$A$12:$M$617, MATCH($A170, 'Round 1'!$A$12:$A$617, 0), 3)))))</f>
        <v>No Transfer</v>
      </c>
      <c r="F170" s="10" t="str">
        <f>IF('Round 1'!$A$4="Complete", "Complete", IF(E170="N/A", "N/A", IF(E170="No Transfer", E170, IF(INDEX('Ballot Data'!$1:$1048576, MATCH($A170, 'Ballot Data'!$A:$A, 0), MATCH(E170, 'Ballot Data'!$A$3:$U$3, 0))="", "Exhausted", INDEX('Ballot Data'!$1:$1048576, MATCH($A170, 'Ballot Data'!$A:$A, 0), MATCH(E170, 'Ballot Data'!$A$3:$U$3, 0))))))</f>
        <v>No Transfer</v>
      </c>
      <c r="G170" s="15">
        <f t="shared" si="31"/>
        <v>1</v>
      </c>
      <c r="H170" t="str">
        <f>IF(G170="Complete", G170, IF(G170="N/A", "N/A", INDEX('Ballot Data'!$1:$1048576, MATCH($A170, 'Ballot Data'!$A:$A, 0), MATCH(G170, 'Ballot Data'!$A$3:$T$3, 0))))</f>
        <v>Michael Sanchez</v>
      </c>
      <c r="I170" t="str">
        <f>IF(G170="N/A", "N/A", IF(H170='Round 2'!$A$10, "Elected", IF(H170='Round 2'!$A$7, "Excluded", IF('Round 2'!$A$4="Complete", "Complete", "Viable"))))</f>
        <v>Excluded</v>
      </c>
      <c r="J170" s="21">
        <f>IF('Round 2'!$A$4="Complete", "Complete", IF(I170="N/A", "N/A", IF(I170="Viable", "No Transfer", IF(I170="Excluded", INDEX('Round 2'!$A$12:$M$617, MATCH($A170, 'Round 2'!$A$12:$A$617, 0), 3)))))</f>
        <v>3</v>
      </c>
      <c r="K170" s="10" t="str">
        <f>IF('Round 2'!$A$4="Complete", "Complete", IF(J170="N/A", "N/A", IF(J170="No Transfer", J170, IF(INDEX('Ballot Data'!$1:$1048576, MATCH($A170, 'Ballot Data'!$A:$A, 0), MATCH(J170, 'Ballot Data'!$A$3:$U$3, 0))="", "Exhausted", INDEX('Ballot Data'!$1:$1048576, MATCH($A170, 'Ballot Data'!$A:$A, 0), MATCH(J170, 'Ballot Data'!$A$3:$U$3, 0))))))</f>
        <v>Franklin Civantos</v>
      </c>
      <c r="L170" s="15">
        <f t="shared" si="32"/>
        <v>3</v>
      </c>
      <c r="M170" t="str">
        <f>IF(L170="Complete", L170, IF(L170="N/A", "N/A", INDEX('Ballot Data'!$1:$1048576, MATCH($A170, 'Ballot Data'!$A:$A, 0), MATCH(L170, 'Ballot Data'!$A$3:$T$3, 0))))</f>
        <v>Franklin Civantos</v>
      </c>
      <c r="N170" t="str">
        <f>IF(L170="N/A", "N/A", IF(M170='Round 3'!$A$10, "Elected", IF(M170='Round 3'!$A$7, "Excluded", IF('Round 3'!$A$4="Complete", "Complete", "Viable"))))</f>
        <v>Elected</v>
      </c>
      <c r="O170" s="21" t="str">
        <f>IF('Round 3'!$A$4="Complete", "Complete", IF(N170="N/A", "N/A", IF(N170="Viable", "No Transfer", IF(N170="Excluded", INDEX('Round 3'!$A$12:$M$617, MATCH($A170, 'Round 3'!$A$12:$A$617, 0), 3)))))</f>
        <v>Complete</v>
      </c>
      <c r="P170" s="10" t="str">
        <f>IF('Round 3'!$A$4="Complete", "Complete", IF(O170="N/A", "N/A", IF(O170="No Transfer", O170, IF(INDEX('Ballot Data'!$1:$1048576, MATCH($A170, 'Ballot Data'!$A:$A, 0), MATCH(O170, 'Ballot Data'!$A$3:$U$3, 0))="", "Exhausted", INDEX('Ballot Data'!$1:$1048576, MATCH($A170, 'Ballot Data'!$A:$A, 0), MATCH(O170, 'Ballot Data'!$A$3:$U$3, 0))))))</f>
        <v>Complete</v>
      </c>
      <c r="Q170" s="15" t="str">
        <f t="shared" si="24"/>
        <v>Complete</v>
      </c>
      <c r="R170" t="str">
        <f>IF(Q170="Complete", Q170, IF(Q170="N/A", "N/A", INDEX('Ballot Data'!$1:$1048576, MATCH($A170, 'Ballot Data'!$A:$A, 0), MATCH(Q170, 'Ballot Data'!$A$3:$T$3, 0))))</f>
        <v>Complete</v>
      </c>
      <c r="S170" t="str">
        <f>IF(Q170="N/A", "N/A", IF(R170='Round 4'!$A$10, "Elected", IF(R170='Round 4'!$A$7, "Excluded", IF('Round 4'!$A$4="Complete", "Complete", "Viable"))))</f>
        <v>Complete</v>
      </c>
      <c r="T170" s="21" t="str">
        <f>IF('Round 4'!$A$4="Complete", "Complete", IF(S170="N/A", "N/A", IF(S170="Viable", "No Transfer", IF(S170="Excluded", INDEX('Round 4'!$A$12:$M$617, MATCH($A170, 'Round 4'!$A$12:$A$617, 0), 3)))))</f>
        <v>Complete</v>
      </c>
      <c r="U170" s="10" t="str">
        <f>IF('Round 4'!$A$4="Complete", "Complete", IF(T170="N/A", "N/A", IF(T170="No Transfer", T170, IF(INDEX('Ballot Data'!$1:$1048576, MATCH($A170, 'Ballot Data'!$A:$A, 0), MATCH(T170, 'Ballot Data'!$A$3:$U$3, 0))="", "Exhausted", INDEX('Ballot Data'!$1:$1048576, MATCH($A170, 'Ballot Data'!$A:$A, 0), MATCH(T170, 'Ballot Data'!$A$3:$U$3, 0))))))</f>
        <v>Complete</v>
      </c>
      <c r="V170" s="15" t="str">
        <f t="shared" si="25"/>
        <v>Complete</v>
      </c>
      <c r="W170" t="str">
        <f>IF(V170="Complete", V170, IF(V170="N/A", "N/A", INDEX('Ballot Data'!$1:$1048576, MATCH($A170, 'Ballot Data'!$A:$A, 0), MATCH(V170, 'Ballot Data'!$A$3:$T$3, 0))))</f>
        <v>Complete</v>
      </c>
      <c r="X170" t="str">
        <f>IF(V170="N/A", "N/A", IF(W170='Round 5'!$A$10, "Elected", IF(W170='Round 5'!$A$7, "Excluded", IF('Round 5'!$A$4="Complete", "Complete", "Viable"))))</f>
        <v>Complete</v>
      </c>
      <c r="Y170" s="21" t="str">
        <f>IF('Round 5'!$A$4="Complete", "Complete", IF(X170="N/A", "N/A", IF(X170="Viable", "No Transfer", IF(X170="Excluded", INDEX('Round 5'!$A$12:$M$617, MATCH($A170, 'Round 5'!$A$12:$A$617, 0), 3)))))</f>
        <v>Complete</v>
      </c>
      <c r="Z170" s="10" t="str">
        <f>IF('Round 5'!$A$4="Complete", "Complete", IF(Y170="N/A", "N/A", IF(Y170="No Transfer", Y170, IF(INDEX('Ballot Data'!$1:$1048576, MATCH($A170, 'Ballot Data'!$A:$A, 0), MATCH(Y170, 'Ballot Data'!$A$3:$U$3, 0))="", "Exhausted", INDEX('Ballot Data'!$1:$1048576, MATCH($A170, 'Ballot Data'!$A:$A, 0), MATCH(Y170, 'Ballot Data'!$A$3:$U$3, 0))))))</f>
        <v>Complete</v>
      </c>
      <c r="AA170" s="15" t="str">
        <f t="shared" si="26"/>
        <v>Complete</v>
      </c>
      <c r="AB170" t="str">
        <f>IF(AA170="Complete", AA170, IF(AA170="N/A", "N/A", INDEX('Ballot Data'!$1:$1048576, MATCH($A170, 'Ballot Data'!$A:$A, 0), MATCH(AA170, 'Ballot Data'!$A$3:$T$3, 0))))</f>
        <v>Complete</v>
      </c>
      <c r="AC170" t="str">
        <f>IF(AA170="N/A", "N/A", IF(AB170='Round 6'!$A$10, "Elected", IF(AB170='Round 6'!$A$7, "Excluded", IF('Round 6'!$A$4="Complete", "Complete", "Viable"))))</f>
        <v>Complete</v>
      </c>
      <c r="AD170" s="21" t="str">
        <f>IF('Round 6'!$A$4="Complete", "Complete", IF(AC170="N/A", "N/A", IF(AC170="Viable", "No Transfer", IF(AC170="Excluded", INDEX('Round 6'!$A$12:$M$617, MATCH($A170, 'Round 6'!$A$12:$A$617, 0), 3)))))</f>
        <v>Complete</v>
      </c>
      <c r="AE170" s="10" t="str">
        <f>IF('Round 6'!$A$4="Complete", "Complete", IF(AD170="N/A", "N/A", IF(AD170="No Transfer", AD170, IF(INDEX('Ballot Data'!$1:$1048576, MATCH($A170, 'Ballot Data'!$A:$A, 0), MATCH(AD170, 'Ballot Data'!$A$3:$U$3, 0))="", "Exhausted", INDEX('Ballot Data'!$1:$1048576, MATCH($A170, 'Ballot Data'!$A:$A, 0), MATCH(AD170, 'Ballot Data'!$A$3:$U$3, 0))))))</f>
        <v>Complete</v>
      </c>
      <c r="AF170" s="15" t="str">
        <f t="shared" si="27"/>
        <v>Complete</v>
      </c>
      <c r="AG170" t="str">
        <f>IF(AF170="Complete", AF170, IF(AF170="N/A", "N/A", INDEX('Ballot Data'!$1:$1048576, MATCH($A170, 'Ballot Data'!$A:$A, 0), MATCH(AF170, 'Ballot Data'!$A$3:$T$3, 0))))</f>
        <v>Complete</v>
      </c>
      <c r="AH170" t="str">
        <f>IF(AF170="N/A", "N/A", IF(AG170='Round 7'!$A$10, "Elected", IF(AG170='Round 7'!$A$7, "Excluded", IF('Round 7'!$A$4="Complete", "Complete", "Viable"))))</f>
        <v>Complete</v>
      </c>
      <c r="AI170" s="21" t="str">
        <f>IF('Round 7'!$A$4="Complete", "Complete", IF(AH170="N/A", "N/A", IF(AH170="Viable", "No Transfer", IF(AH170="Excluded", INDEX('Round 7'!$A$12:$M$617, MATCH($A170, 'Round 7'!$A$12:$A$617, 0), 3)))))</f>
        <v>Complete</v>
      </c>
      <c r="AJ170" s="10" t="str">
        <f>IF('Round 7'!$A$4="Complete", "Complete", IF(AI170="N/A", "N/A", IF(AI170="No Transfer", AI170, IF(INDEX('Ballot Data'!$1:$1048576, MATCH($A170, 'Ballot Data'!$A:$A, 0), MATCH(AI170, 'Ballot Data'!$A$3:$U$3, 0))="", "Exhausted", INDEX('Ballot Data'!$1:$1048576, MATCH($A170, 'Ballot Data'!$A:$A, 0), MATCH(AI170, 'Ballot Data'!$A$3:$U$3, 0))))))</f>
        <v>Complete</v>
      </c>
      <c r="AK170" s="15" t="str">
        <f t="shared" si="28"/>
        <v>Complete</v>
      </c>
      <c r="AL170" t="str">
        <f>IF(AK170="Complete", AK170, IF(AK170="N/A", "N/A", INDEX('Ballot Data'!$1:$1048576, MATCH($A170, 'Ballot Data'!$A:$A, 0), MATCH(AK170, 'Ballot Data'!$A$3:$T$3, 0))))</f>
        <v>Complete</v>
      </c>
      <c r="AM170" t="str">
        <f>IF(AK170="N/A", "N/A", IF(AL170='Round 8'!$A$10, "Elected", IF(AL170='Round 8'!$A$7, "Excluded", IF('Round 8'!$A$4="Complete", "Complete", "Viable"))))</f>
        <v>Complete</v>
      </c>
      <c r="AN170" s="21" t="str">
        <f>IF('Round 8'!$A$4="Complete", "Complete", IF(AM170="N/A", "N/A", IF(AM170="Viable", "No Transfer", IF(AM170="Excluded", INDEX('Round 8'!$A$12:$M$617, MATCH($A170, 'Round 8'!$A$12:$A$617, 0), 3)))))</f>
        <v>Complete</v>
      </c>
      <c r="AO170" s="10" t="str">
        <f>IF('Round 8'!$A$4="Complete", "Complete", IF(AN170="N/A", "N/A", IF(AN170="No Transfer", AN170, IF(INDEX('Ballot Data'!$1:$1048576, MATCH($A170, 'Ballot Data'!$A:$A, 0), MATCH(AN170, 'Ballot Data'!$A$3:$U$3, 0))="", "Exhausted", INDEX('Ballot Data'!$1:$1048576, MATCH($A170, 'Ballot Data'!$A:$A, 0), MATCH(AN170, 'Ballot Data'!$A$3:$U$3, 0))))))</f>
        <v>Complete</v>
      </c>
      <c r="AP170" s="15" t="str">
        <f t="shared" si="29"/>
        <v>Complete</v>
      </c>
      <c r="AQ170" t="str">
        <f>IF(AP170="Complete", AP170, IF(AP170="N/A", "N/A", INDEX('Ballot Data'!$1:$1048576, MATCH($A170, 'Ballot Data'!$A:$A, 0), MATCH(AP170, 'Ballot Data'!$A$3:$T$3, 0))))</f>
        <v>Complete</v>
      </c>
      <c r="AR170" t="str">
        <f>IF(AP170="N/A", "N/A", IF(AQ170='Round 9'!$A$10, "Elected", IF(AQ170='Round 9'!$A$7, "Excluded", IF('Round 9'!$A$4="Complete", "Complete", "Viable"))))</f>
        <v>Complete</v>
      </c>
      <c r="AS170" s="21" t="str">
        <f>IF('Round 9'!$A$4="Complete", "Complete", IF(AR170="N/A", "N/A", IF(AR170="Viable", "No Transfer", IF(AR170="Excluded", INDEX('Round 9'!$A$12:$M$617, MATCH($A170, 'Round 9'!$A$12:$A$617, 0), 3)))))</f>
        <v>Complete</v>
      </c>
      <c r="AT170" s="10" t="str">
        <f>IF('Round 9'!$A$4="Complete", "Complete", IF(AS170="N/A", "N/A", IF(AS170="No Transfer", AS170, IF(INDEX('Ballot Data'!$1:$1048576, MATCH($A170, 'Ballot Data'!$A:$A, 0), MATCH(AS170, 'Ballot Data'!$A$3:$U$3, 0))="", "Exhausted", INDEX('Ballot Data'!$1:$1048576, MATCH($A170, 'Ballot Data'!$A:$A, 0), MATCH(AS170, 'Ballot Data'!$A$3:$U$3, 0))))))</f>
        <v>Complete</v>
      </c>
      <c r="AU170" s="15" t="str">
        <f t="shared" si="30"/>
        <v>Complete</v>
      </c>
      <c r="AV170" t="str">
        <f>IF(AU170="Complete", AU170, IF(AU170="N/A", "N/A", INDEX('Ballot Data'!$1:$1048576, MATCH($A170, 'Ballot Data'!$A:$A, 0), MATCH(AU170, 'Ballot Data'!$A$3:$T$3, 0))))</f>
        <v>Complete</v>
      </c>
      <c r="AW170" t="str">
        <f>IF(AU170="N/A", "N/A", IF(AV170='Round 10'!$A$10, "Elected", IF(AV170='Round 10'!$A$7, "Excluded", IF('Round 10'!$A$4="Complete", "Complete", "Viable"))))</f>
        <v>Complete</v>
      </c>
      <c r="AX170" s="21" t="str">
        <f>IF('Round 10'!$A$4="Complete", "Complete", IF(AW170="N/A", "N/A", IF(AW170="Viable", "No Transfer", IF(AW170="Excluded", INDEX('Round 10'!$A$12:$M$617, MATCH($A170, 'Round 10'!$A$12:$A$617, 0), 3)))))</f>
        <v>Complete</v>
      </c>
      <c r="AY170" s="10" t="str">
        <f>IF('Round 10'!$A$4="Complete", "Complete", IF(AX170="N/A", "N/A", IF(AX170="No Transfer", AX170, IF(INDEX('Ballot Data'!$1:$1048576, MATCH($A170, 'Ballot Data'!$A:$A, 0), MATCH(AX170, 'Ballot Data'!$A$3:$U$3, 0))="", "Exhausted", INDEX('Ballot Data'!$1:$1048576, MATCH($A170, 'Ballot Data'!$A:$A, 0), MATCH(AX170, 'Ballot Data'!$A$3:$U$3, 0))))))</f>
        <v>Complete</v>
      </c>
    </row>
    <row r="171" spans="1:51" x14ac:dyDescent="0.25">
      <c r="A171">
        <f>'Ballot Data'!A172</f>
        <v>405</v>
      </c>
      <c r="B171">
        <v>1</v>
      </c>
      <c r="C171" t="str">
        <f>INDEX('Ballot Data'!$1:$1048576, MATCH($A171, 'Ballot Data'!$A:$A, 0), MATCH(B171, 'Ballot Data'!$A$3:$T$3, 0))</f>
        <v>Will Danon</v>
      </c>
      <c r="D171" t="str">
        <f>IF(C171='Round 1'!$A$10, "Elected", IF(C171='Round 1'!$A$7, "Excluded", IF('Round 1'!$A$4="Complete", "Complete", "Viable")))</f>
        <v>Viable</v>
      </c>
      <c r="E171" s="21" t="str">
        <f>IF('Round 1'!$A$4="Complete", "Complete", IF(D171="N/A", "N/A", IF(D171="Viable", "No Transfer", IF(D171="Excluded", INDEX('Round 1'!$A$12:$M$617, MATCH($A171, 'Round 1'!$A$12:$A$617, 0), 3)))))</f>
        <v>No Transfer</v>
      </c>
      <c r="F171" s="10" t="str">
        <f>IF('Round 1'!$A$4="Complete", "Complete", IF(E171="N/A", "N/A", IF(E171="No Transfer", E171, IF(INDEX('Ballot Data'!$1:$1048576, MATCH($A171, 'Ballot Data'!$A:$A, 0), MATCH(E171, 'Ballot Data'!$A$3:$U$3, 0))="", "Exhausted", INDEX('Ballot Data'!$1:$1048576, MATCH($A171, 'Ballot Data'!$A:$A, 0), MATCH(E171, 'Ballot Data'!$A$3:$U$3, 0))))))</f>
        <v>No Transfer</v>
      </c>
      <c r="G171" s="15">
        <f t="shared" si="31"/>
        <v>1</v>
      </c>
      <c r="H171" t="str">
        <f>IF(G171="Complete", G171, IF(G171="N/A", "N/A", INDEX('Ballot Data'!$1:$1048576, MATCH($A171, 'Ballot Data'!$A:$A, 0), MATCH(G171, 'Ballot Data'!$A$3:$T$3, 0))))</f>
        <v>Will Danon</v>
      </c>
      <c r="I171" t="str">
        <f>IF(G171="N/A", "N/A", IF(H171='Round 2'!$A$10, "Elected", IF(H171='Round 2'!$A$7, "Excluded", IF('Round 2'!$A$4="Complete", "Complete", "Viable"))))</f>
        <v>Viable</v>
      </c>
      <c r="J171" s="21" t="str">
        <f>IF('Round 2'!$A$4="Complete", "Complete", IF(I171="N/A", "N/A", IF(I171="Viable", "No Transfer", IF(I171="Excluded", INDEX('Round 2'!$A$12:$M$617, MATCH($A171, 'Round 2'!$A$12:$A$617, 0), 3)))))</f>
        <v>No Transfer</v>
      </c>
      <c r="K171" s="10" t="str">
        <f>IF('Round 2'!$A$4="Complete", "Complete", IF(J171="N/A", "N/A", IF(J171="No Transfer", J171, IF(INDEX('Ballot Data'!$1:$1048576, MATCH($A171, 'Ballot Data'!$A:$A, 0), MATCH(J171, 'Ballot Data'!$A$3:$U$3, 0))="", "Exhausted", INDEX('Ballot Data'!$1:$1048576, MATCH($A171, 'Ballot Data'!$A:$A, 0), MATCH(J171, 'Ballot Data'!$A$3:$U$3, 0))))))</f>
        <v>No Transfer</v>
      </c>
      <c r="L171" s="15">
        <f t="shared" si="32"/>
        <v>1</v>
      </c>
      <c r="M171" t="str">
        <f>IF(L171="Complete", L171, IF(L171="N/A", "N/A", INDEX('Ballot Data'!$1:$1048576, MATCH($A171, 'Ballot Data'!$A:$A, 0), MATCH(L171, 'Ballot Data'!$A$3:$T$3, 0))))</f>
        <v>Will Danon</v>
      </c>
      <c r="N171" t="str">
        <f>IF(L171="N/A", "N/A", IF(M171='Round 3'!$A$10, "Elected", IF(M171='Round 3'!$A$7, "Excluded", IF('Round 3'!$A$4="Complete", "Complete", "Viable"))))</f>
        <v>Complete</v>
      </c>
      <c r="O171" s="21" t="str">
        <f>IF('Round 3'!$A$4="Complete", "Complete", IF(N171="N/A", "N/A", IF(N171="Viable", "No Transfer", IF(N171="Excluded", INDEX('Round 3'!$A$12:$M$617, MATCH($A171, 'Round 3'!$A$12:$A$617, 0), 3)))))</f>
        <v>Complete</v>
      </c>
      <c r="P171" s="10" t="str">
        <f>IF('Round 3'!$A$4="Complete", "Complete", IF(O171="N/A", "N/A", IF(O171="No Transfer", O171, IF(INDEX('Ballot Data'!$1:$1048576, MATCH($A171, 'Ballot Data'!$A:$A, 0), MATCH(O171, 'Ballot Data'!$A$3:$U$3, 0))="", "Exhausted", INDEX('Ballot Data'!$1:$1048576, MATCH($A171, 'Ballot Data'!$A:$A, 0), MATCH(O171, 'Ballot Data'!$A$3:$U$3, 0))))))</f>
        <v>Complete</v>
      </c>
      <c r="Q171" s="15" t="str">
        <f t="shared" si="24"/>
        <v>Complete</v>
      </c>
      <c r="R171" t="str">
        <f>IF(Q171="Complete", Q171, IF(Q171="N/A", "N/A", INDEX('Ballot Data'!$1:$1048576, MATCH($A171, 'Ballot Data'!$A:$A, 0), MATCH(Q171, 'Ballot Data'!$A$3:$T$3, 0))))</f>
        <v>Complete</v>
      </c>
      <c r="S171" t="str">
        <f>IF(Q171="N/A", "N/A", IF(R171='Round 4'!$A$10, "Elected", IF(R171='Round 4'!$A$7, "Excluded", IF('Round 4'!$A$4="Complete", "Complete", "Viable"))))</f>
        <v>Complete</v>
      </c>
      <c r="T171" s="21" t="str">
        <f>IF('Round 4'!$A$4="Complete", "Complete", IF(S171="N/A", "N/A", IF(S171="Viable", "No Transfer", IF(S171="Excluded", INDEX('Round 4'!$A$12:$M$617, MATCH($A171, 'Round 4'!$A$12:$A$617, 0), 3)))))</f>
        <v>Complete</v>
      </c>
      <c r="U171" s="10" t="str">
        <f>IF('Round 4'!$A$4="Complete", "Complete", IF(T171="N/A", "N/A", IF(T171="No Transfer", T171, IF(INDEX('Ballot Data'!$1:$1048576, MATCH($A171, 'Ballot Data'!$A:$A, 0), MATCH(T171, 'Ballot Data'!$A$3:$U$3, 0))="", "Exhausted", INDEX('Ballot Data'!$1:$1048576, MATCH($A171, 'Ballot Data'!$A:$A, 0), MATCH(T171, 'Ballot Data'!$A$3:$U$3, 0))))))</f>
        <v>Complete</v>
      </c>
      <c r="V171" s="15" t="str">
        <f t="shared" si="25"/>
        <v>Complete</v>
      </c>
      <c r="W171" t="str">
        <f>IF(V171="Complete", V171, IF(V171="N/A", "N/A", INDEX('Ballot Data'!$1:$1048576, MATCH($A171, 'Ballot Data'!$A:$A, 0), MATCH(V171, 'Ballot Data'!$A$3:$T$3, 0))))</f>
        <v>Complete</v>
      </c>
      <c r="X171" t="str">
        <f>IF(V171="N/A", "N/A", IF(W171='Round 5'!$A$10, "Elected", IF(W171='Round 5'!$A$7, "Excluded", IF('Round 5'!$A$4="Complete", "Complete", "Viable"))))</f>
        <v>Complete</v>
      </c>
      <c r="Y171" s="21" t="str">
        <f>IF('Round 5'!$A$4="Complete", "Complete", IF(X171="N/A", "N/A", IF(X171="Viable", "No Transfer", IF(X171="Excluded", INDEX('Round 5'!$A$12:$M$617, MATCH($A171, 'Round 5'!$A$12:$A$617, 0), 3)))))</f>
        <v>Complete</v>
      </c>
      <c r="Z171" s="10" t="str">
        <f>IF('Round 5'!$A$4="Complete", "Complete", IF(Y171="N/A", "N/A", IF(Y171="No Transfer", Y171, IF(INDEX('Ballot Data'!$1:$1048576, MATCH($A171, 'Ballot Data'!$A:$A, 0), MATCH(Y171, 'Ballot Data'!$A$3:$U$3, 0))="", "Exhausted", INDEX('Ballot Data'!$1:$1048576, MATCH($A171, 'Ballot Data'!$A:$A, 0), MATCH(Y171, 'Ballot Data'!$A$3:$U$3, 0))))))</f>
        <v>Complete</v>
      </c>
      <c r="AA171" s="15" t="str">
        <f t="shared" si="26"/>
        <v>Complete</v>
      </c>
      <c r="AB171" t="str">
        <f>IF(AA171="Complete", AA171, IF(AA171="N/A", "N/A", INDEX('Ballot Data'!$1:$1048576, MATCH($A171, 'Ballot Data'!$A:$A, 0), MATCH(AA171, 'Ballot Data'!$A$3:$T$3, 0))))</f>
        <v>Complete</v>
      </c>
      <c r="AC171" t="str">
        <f>IF(AA171="N/A", "N/A", IF(AB171='Round 6'!$A$10, "Elected", IF(AB171='Round 6'!$A$7, "Excluded", IF('Round 6'!$A$4="Complete", "Complete", "Viable"))))</f>
        <v>Complete</v>
      </c>
      <c r="AD171" s="21" t="str">
        <f>IF('Round 6'!$A$4="Complete", "Complete", IF(AC171="N/A", "N/A", IF(AC171="Viable", "No Transfer", IF(AC171="Excluded", INDEX('Round 6'!$A$12:$M$617, MATCH($A171, 'Round 6'!$A$12:$A$617, 0), 3)))))</f>
        <v>Complete</v>
      </c>
      <c r="AE171" s="10" t="str">
        <f>IF('Round 6'!$A$4="Complete", "Complete", IF(AD171="N/A", "N/A", IF(AD171="No Transfer", AD171, IF(INDEX('Ballot Data'!$1:$1048576, MATCH($A171, 'Ballot Data'!$A:$A, 0), MATCH(AD171, 'Ballot Data'!$A$3:$U$3, 0))="", "Exhausted", INDEX('Ballot Data'!$1:$1048576, MATCH($A171, 'Ballot Data'!$A:$A, 0), MATCH(AD171, 'Ballot Data'!$A$3:$U$3, 0))))))</f>
        <v>Complete</v>
      </c>
      <c r="AF171" s="15" t="str">
        <f t="shared" si="27"/>
        <v>Complete</v>
      </c>
      <c r="AG171" t="str">
        <f>IF(AF171="Complete", AF171, IF(AF171="N/A", "N/A", INDEX('Ballot Data'!$1:$1048576, MATCH($A171, 'Ballot Data'!$A:$A, 0), MATCH(AF171, 'Ballot Data'!$A$3:$T$3, 0))))</f>
        <v>Complete</v>
      </c>
      <c r="AH171" t="str">
        <f>IF(AF171="N/A", "N/A", IF(AG171='Round 7'!$A$10, "Elected", IF(AG171='Round 7'!$A$7, "Excluded", IF('Round 7'!$A$4="Complete", "Complete", "Viable"))))</f>
        <v>Complete</v>
      </c>
      <c r="AI171" s="21" t="str">
        <f>IF('Round 7'!$A$4="Complete", "Complete", IF(AH171="N/A", "N/A", IF(AH171="Viable", "No Transfer", IF(AH171="Excluded", INDEX('Round 7'!$A$12:$M$617, MATCH($A171, 'Round 7'!$A$12:$A$617, 0), 3)))))</f>
        <v>Complete</v>
      </c>
      <c r="AJ171" s="10" t="str">
        <f>IF('Round 7'!$A$4="Complete", "Complete", IF(AI171="N/A", "N/A", IF(AI171="No Transfer", AI171, IF(INDEX('Ballot Data'!$1:$1048576, MATCH($A171, 'Ballot Data'!$A:$A, 0), MATCH(AI171, 'Ballot Data'!$A$3:$U$3, 0))="", "Exhausted", INDEX('Ballot Data'!$1:$1048576, MATCH($A171, 'Ballot Data'!$A:$A, 0), MATCH(AI171, 'Ballot Data'!$A$3:$U$3, 0))))))</f>
        <v>Complete</v>
      </c>
      <c r="AK171" s="15" t="str">
        <f t="shared" si="28"/>
        <v>Complete</v>
      </c>
      <c r="AL171" t="str">
        <f>IF(AK171="Complete", AK171, IF(AK171="N/A", "N/A", INDEX('Ballot Data'!$1:$1048576, MATCH($A171, 'Ballot Data'!$A:$A, 0), MATCH(AK171, 'Ballot Data'!$A$3:$T$3, 0))))</f>
        <v>Complete</v>
      </c>
      <c r="AM171" t="str">
        <f>IF(AK171="N/A", "N/A", IF(AL171='Round 8'!$A$10, "Elected", IF(AL171='Round 8'!$A$7, "Excluded", IF('Round 8'!$A$4="Complete", "Complete", "Viable"))))</f>
        <v>Complete</v>
      </c>
      <c r="AN171" s="21" t="str">
        <f>IF('Round 8'!$A$4="Complete", "Complete", IF(AM171="N/A", "N/A", IF(AM171="Viable", "No Transfer", IF(AM171="Excluded", INDEX('Round 8'!$A$12:$M$617, MATCH($A171, 'Round 8'!$A$12:$A$617, 0), 3)))))</f>
        <v>Complete</v>
      </c>
      <c r="AO171" s="10" t="str">
        <f>IF('Round 8'!$A$4="Complete", "Complete", IF(AN171="N/A", "N/A", IF(AN171="No Transfer", AN171, IF(INDEX('Ballot Data'!$1:$1048576, MATCH($A171, 'Ballot Data'!$A:$A, 0), MATCH(AN171, 'Ballot Data'!$A$3:$U$3, 0))="", "Exhausted", INDEX('Ballot Data'!$1:$1048576, MATCH($A171, 'Ballot Data'!$A:$A, 0), MATCH(AN171, 'Ballot Data'!$A$3:$U$3, 0))))))</f>
        <v>Complete</v>
      </c>
      <c r="AP171" s="15" t="str">
        <f t="shared" si="29"/>
        <v>Complete</v>
      </c>
      <c r="AQ171" t="str">
        <f>IF(AP171="Complete", AP171, IF(AP171="N/A", "N/A", INDEX('Ballot Data'!$1:$1048576, MATCH($A171, 'Ballot Data'!$A:$A, 0), MATCH(AP171, 'Ballot Data'!$A$3:$T$3, 0))))</f>
        <v>Complete</v>
      </c>
      <c r="AR171" t="str">
        <f>IF(AP171="N/A", "N/A", IF(AQ171='Round 9'!$A$10, "Elected", IF(AQ171='Round 9'!$A$7, "Excluded", IF('Round 9'!$A$4="Complete", "Complete", "Viable"))))</f>
        <v>Complete</v>
      </c>
      <c r="AS171" s="21" t="str">
        <f>IF('Round 9'!$A$4="Complete", "Complete", IF(AR171="N/A", "N/A", IF(AR171="Viable", "No Transfer", IF(AR171="Excluded", INDEX('Round 9'!$A$12:$M$617, MATCH($A171, 'Round 9'!$A$12:$A$617, 0), 3)))))</f>
        <v>Complete</v>
      </c>
      <c r="AT171" s="10" t="str">
        <f>IF('Round 9'!$A$4="Complete", "Complete", IF(AS171="N/A", "N/A", IF(AS171="No Transfer", AS171, IF(INDEX('Ballot Data'!$1:$1048576, MATCH($A171, 'Ballot Data'!$A:$A, 0), MATCH(AS171, 'Ballot Data'!$A$3:$U$3, 0))="", "Exhausted", INDEX('Ballot Data'!$1:$1048576, MATCH($A171, 'Ballot Data'!$A:$A, 0), MATCH(AS171, 'Ballot Data'!$A$3:$U$3, 0))))))</f>
        <v>Complete</v>
      </c>
      <c r="AU171" s="15" t="str">
        <f t="shared" si="30"/>
        <v>Complete</v>
      </c>
      <c r="AV171" t="str">
        <f>IF(AU171="Complete", AU171, IF(AU171="N/A", "N/A", INDEX('Ballot Data'!$1:$1048576, MATCH($A171, 'Ballot Data'!$A:$A, 0), MATCH(AU171, 'Ballot Data'!$A$3:$T$3, 0))))</f>
        <v>Complete</v>
      </c>
      <c r="AW171" t="str">
        <f>IF(AU171="N/A", "N/A", IF(AV171='Round 10'!$A$10, "Elected", IF(AV171='Round 10'!$A$7, "Excluded", IF('Round 10'!$A$4="Complete", "Complete", "Viable"))))</f>
        <v>Complete</v>
      </c>
      <c r="AX171" s="21" t="str">
        <f>IF('Round 10'!$A$4="Complete", "Complete", IF(AW171="N/A", "N/A", IF(AW171="Viable", "No Transfer", IF(AW171="Excluded", INDEX('Round 10'!$A$12:$M$617, MATCH($A171, 'Round 10'!$A$12:$A$617, 0), 3)))))</f>
        <v>Complete</v>
      </c>
      <c r="AY171" s="10" t="str">
        <f>IF('Round 10'!$A$4="Complete", "Complete", IF(AX171="N/A", "N/A", IF(AX171="No Transfer", AX171, IF(INDEX('Ballot Data'!$1:$1048576, MATCH($A171, 'Ballot Data'!$A:$A, 0), MATCH(AX171, 'Ballot Data'!$A$3:$U$3, 0))="", "Exhausted", INDEX('Ballot Data'!$1:$1048576, MATCH($A171, 'Ballot Data'!$A:$A, 0), MATCH(AX171, 'Ballot Data'!$A$3:$U$3, 0))))))</f>
        <v>Complete</v>
      </c>
    </row>
    <row r="172" spans="1:51" x14ac:dyDescent="0.25">
      <c r="A172">
        <f>'Ballot Data'!A173</f>
        <v>273</v>
      </c>
      <c r="B172">
        <v>1</v>
      </c>
      <c r="C172" t="str">
        <f>INDEX('Ballot Data'!$1:$1048576, MATCH($A172, 'Ballot Data'!$A:$A, 0), MATCH(B172, 'Ballot Data'!$A$3:$T$3, 0))</f>
        <v>Will Danon</v>
      </c>
      <c r="D172" t="str">
        <f>IF(C172='Round 1'!$A$10, "Elected", IF(C172='Round 1'!$A$7, "Excluded", IF('Round 1'!$A$4="Complete", "Complete", "Viable")))</f>
        <v>Viable</v>
      </c>
      <c r="E172" s="21" t="str">
        <f>IF('Round 1'!$A$4="Complete", "Complete", IF(D172="N/A", "N/A", IF(D172="Viable", "No Transfer", IF(D172="Excluded", INDEX('Round 1'!$A$12:$M$617, MATCH($A172, 'Round 1'!$A$12:$A$617, 0), 3)))))</f>
        <v>No Transfer</v>
      </c>
      <c r="F172" s="10" t="str">
        <f>IF('Round 1'!$A$4="Complete", "Complete", IF(E172="N/A", "N/A", IF(E172="No Transfer", E172, IF(INDEX('Ballot Data'!$1:$1048576, MATCH($A172, 'Ballot Data'!$A:$A, 0), MATCH(E172, 'Ballot Data'!$A$3:$U$3, 0))="", "Exhausted", INDEX('Ballot Data'!$1:$1048576, MATCH($A172, 'Ballot Data'!$A:$A, 0), MATCH(E172, 'Ballot Data'!$A$3:$U$3, 0))))))</f>
        <v>No Transfer</v>
      </c>
      <c r="G172" s="15">
        <f t="shared" si="31"/>
        <v>1</v>
      </c>
      <c r="H172" t="str">
        <f>IF(G172="Complete", G172, IF(G172="N/A", "N/A", INDEX('Ballot Data'!$1:$1048576, MATCH($A172, 'Ballot Data'!$A:$A, 0), MATCH(G172, 'Ballot Data'!$A$3:$T$3, 0))))</f>
        <v>Will Danon</v>
      </c>
      <c r="I172" t="str">
        <f>IF(G172="N/A", "N/A", IF(H172='Round 2'!$A$10, "Elected", IF(H172='Round 2'!$A$7, "Excluded", IF('Round 2'!$A$4="Complete", "Complete", "Viable"))))</f>
        <v>Viable</v>
      </c>
      <c r="J172" s="21" t="str">
        <f>IF('Round 2'!$A$4="Complete", "Complete", IF(I172="N/A", "N/A", IF(I172="Viable", "No Transfer", IF(I172="Excluded", INDEX('Round 2'!$A$12:$M$617, MATCH($A172, 'Round 2'!$A$12:$A$617, 0), 3)))))</f>
        <v>No Transfer</v>
      </c>
      <c r="K172" s="10" t="str">
        <f>IF('Round 2'!$A$4="Complete", "Complete", IF(J172="N/A", "N/A", IF(J172="No Transfer", J172, IF(INDEX('Ballot Data'!$1:$1048576, MATCH($A172, 'Ballot Data'!$A:$A, 0), MATCH(J172, 'Ballot Data'!$A$3:$U$3, 0))="", "Exhausted", INDEX('Ballot Data'!$1:$1048576, MATCH($A172, 'Ballot Data'!$A:$A, 0), MATCH(J172, 'Ballot Data'!$A$3:$U$3, 0))))))</f>
        <v>No Transfer</v>
      </c>
      <c r="L172" s="15">
        <f t="shared" si="32"/>
        <v>1</v>
      </c>
      <c r="M172" t="str">
        <f>IF(L172="Complete", L172, IF(L172="N/A", "N/A", INDEX('Ballot Data'!$1:$1048576, MATCH($A172, 'Ballot Data'!$A:$A, 0), MATCH(L172, 'Ballot Data'!$A$3:$T$3, 0))))</f>
        <v>Will Danon</v>
      </c>
      <c r="N172" t="str">
        <f>IF(L172="N/A", "N/A", IF(M172='Round 3'!$A$10, "Elected", IF(M172='Round 3'!$A$7, "Excluded", IF('Round 3'!$A$4="Complete", "Complete", "Viable"))))</f>
        <v>Complete</v>
      </c>
      <c r="O172" s="21" t="str">
        <f>IF('Round 3'!$A$4="Complete", "Complete", IF(N172="N/A", "N/A", IF(N172="Viable", "No Transfer", IF(N172="Excluded", INDEX('Round 3'!$A$12:$M$617, MATCH($A172, 'Round 3'!$A$12:$A$617, 0), 3)))))</f>
        <v>Complete</v>
      </c>
      <c r="P172" s="10" t="str">
        <f>IF('Round 3'!$A$4="Complete", "Complete", IF(O172="N/A", "N/A", IF(O172="No Transfer", O172, IF(INDEX('Ballot Data'!$1:$1048576, MATCH($A172, 'Ballot Data'!$A:$A, 0), MATCH(O172, 'Ballot Data'!$A$3:$U$3, 0))="", "Exhausted", INDEX('Ballot Data'!$1:$1048576, MATCH($A172, 'Ballot Data'!$A:$A, 0), MATCH(O172, 'Ballot Data'!$A$3:$U$3, 0))))))</f>
        <v>Complete</v>
      </c>
      <c r="Q172" s="15" t="str">
        <f t="shared" si="24"/>
        <v>Complete</v>
      </c>
      <c r="R172" t="str">
        <f>IF(Q172="Complete", Q172, IF(Q172="N/A", "N/A", INDEX('Ballot Data'!$1:$1048576, MATCH($A172, 'Ballot Data'!$A:$A, 0), MATCH(Q172, 'Ballot Data'!$A$3:$T$3, 0))))</f>
        <v>Complete</v>
      </c>
      <c r="S172" t="str">
        <f>IF(Q172="N/A", "N/A", IF(R172='Round 4'!$A$10, "Elected", IF(R172='Round 4'!$A$7, "Excluded", IF('Round 4'!$A$4="Complete", "Complete", "Viable"))))</f>
        <v>Complete</v>
      </c>
      <c r="T172" s="21" t="str">
        <f>IF('Round 4'!$A$4="Complete", "Complete", IF(S172="N/A", "N/A", IF(S172="Viable", "No Transfer", IF(S172="Excluded", INDEX('Round 4'!$A$12:$M$617, MATCH($A172, 'Round 4'!$A$12:$A$617, 0), 3)))))</f>
        <v>Complete</v>
      </c>
      <c r="U172" s="10" t="str">
        <f>IF('Round 4'!$A$4="Complete", "Complete", IF(T172="N/A", "N/A", IF(T172="No Transfer", T172, IF(INDEX('Ballot Data'!$1:$1048576, MATCH($A172, 'Ballot Data'!$A:$A, 0), MATCH(T172, 'Ballot Data'!$A$3:$U$3, 0))="", "Exhausted", INDEX('Ballot Data'!$1:$1048576, MATCH($A172, 'Ballot Data'!$A:$A, 0), MATCH(T172, 'Ballot Data'!$A$3:$U$3, 0))))))</f>
        <v>Complete</v>
      </c>
      <c r="V172" s="15" t="str">
        <f t="shared" si="25"/>
        <v>Complete</v>
      </c>
      <c r="W172" t="str">
        <f>IF(V172="Complete", V172, IF(V172="N/A", "N/A", INDEX('Ballot Data'!$1:$1048576, MATCH($A172, 'Ballot Data'!$A:$A, 0), MATCH(V172, 'Ballot Data'!$A$3:$T$3, 0))))</f>
        <v>Complete</v>
      </c>
      <c r="X172" t="str">
        <f>IF(V172="N/A", "N/A", IF(W172='Round 5'!$A$10, "Elected", IF(W172='Round 5'!$A$7, "Excluded", IF('Round 5'!$A$4="Complete", "Complete", "Viable"))))</f>
        <v>Complete</v>
      </c>
      <c r="Y172" s="21" t="str">
        <f>IF('Round 5'!$A$4="Complete", "Complete", IF(X172="N/A", "N/A", IF(X172="Viable", "No Transfer", IF(X172="Excluded", INDEX('Round 5'!$A$12:$M$617, MATCH($A172, 'Round 5'!$A$12:$A$617, 0), 3)))))</f>
        <v>Complete</v>
      </c>
      <c r="Z172" s="10" t="str">
        <f>IF('Round 5'!$A$4="Complete", "Complete", IF(Y172="N/A", "N/A", IF(Y172="No Transfer", Y172, IF(INDEX('Ballot Data'!$1:$1048576, MATCH($A172, 'Ballot Data'!$A:$A, 0), MATCH(Y172, 'Ballot Data'!$A$3:$U$3, 0))="", "Exhausted", INDEX('Ballot Data'!$1:$1048576, MATCH($A172, 'Ballot Data'!$A:$A, 0), MATCH(Y172, 'Ballot Data'!$A$3:$U$3, 0))))))</f>
        <v>Complete</v>
      </c>
      <c r="AA172" s="15" t="str">
        <f t="shared" si="26"/>
        <v>Complete</v>
      </c>
      <c r="AB172" t="str">
        <f>IF(AA172="Complete", AA172, IF(AA172="N/A", "N/A", INDEX('Ballot Data'!$1:$1048576, MATCH($A172, 'Ballot Data'!$A:$A, 0), MATCH(AA172, 'Ballot Data'!$A$3:$T$3, 0))))</f>
        <v>Complete</v>
      </c>
      <c r="AC172" t="str">
        <f>IF(AA172="N/A", "N/A", IF(AB172='Round 6'!$A$10, "Elected", IF(AB172='Round 6'!$A$7, "Excluded", IF('Round 6'!$A$4="Complete", "Complete", "Viable"))))</f>
        <v>Complete</v>
      </c>
      <c r="AD172" s="21" t="str">
        <f>IF('Round 6'!$A$4="Complete", "Complete", IF(AC172="N/A", "N/A", IF(AC172="Viable", "No Transfer", IF(AC172="Excluded", INDEX('Round 6'!$A$12:$M$617, MATCH($A172, 'Round 6'!$A$12:$A$617, 0), 3)))))</f>
        <v>Complete</v>
      </c>
      <c r="AE172" s="10" t="str">
        <f>IF('Round 6'!$A$4="Complete", "Complete", IF(AD172="N/A", "N/A", IF(AD172="No Transfer", AD172, IF(INDEX('Ballot Data'!$1:$1048576, MATCH($A172, 'Ballot Data'!$A:$A, 0), MATCH(AD172, 'Ballot Data'!$A$3:$U$3, 0))="", "Exhausted", INDEX('Ballot Data'!$1:$1048576, MATCH($A172, 'Ballot Data'!$A:$A, 0), MATCH(AD172, 'Ballot Data'!$A$3:$U$3, 0))))))</f>
        <v>Complete</v>
      </c>
      <c r="AF172" s="15" t="str">
        <f t="shared" si="27"/>
        <v>Complete</v>
      </c>
      <c r="AG172" t="str">
        <f>IF(AF172="Complete", AF172, IF(AF172="N/A", "N/A", INDEX('Ballot Data'!$1:$1048576, MATCH($A172, 'Ballot Data'!$A:$A, 0), MATCH(AF172, 'Ballot Data'!$A$3:$T$3, 0))))</f>
        <v>Complete</v>
      </c>
      <c r="AH172" t="str">
        <f>IF(AF172="N/A", "N/A", IF(AG172='Round 7'!$A$10, "Elected", IF(AG172='Round 7'!$A$7, "Excluded", IF('Round 7'!$A$4="Complete", "Complete", "Viable"))))</f>
        <v>Complete</v>
      </c>
      <c r="AI172" s="21" t="str">
        <f>IF('Round 7'!$A$4="Complete", "Complete", IF(AH172="N/A", "N/A", IF(AH172="Viable", "No Transfer", IF(AH172="Excluded", INDEX('Round 7'!$A$12:$M$617, MATCH($A172, 'Round 7'!$A$12:$A$617, 0), 3)))))</f>
        <v>Complete</v>
      </c>
      <c r="AJ172" s="10" t="str">
        <f>IF('Round 7'!$A$4="Complete", "Complete", IF(AI172="N/A", "N/A", IF(AI172="No Transfer", AI172, IF(INDEX('Ballot Data'!$1:$1048576, MATCH($A172, 'Ballot Data'!$A:$A, 0), MATCH(AI172, 'Ballot Data'!$A$3:$U$3, 0))="", "Exhausted", INDEX('Ballot Data'!$1:$1048576, MATCH($A172, 'Ballot Data'!$A:$A, 0), MATCH(AI172, 'Ballot Data'!$A$3:$U$3, 0))))))</f>
        <v>Complete</v>
      </c>
      <c r="AK172" s="15" t="str">
        <f t="shared" si="28"/>
        <v>Complete</v>
      </c>
      <c r="AL172" t="str">
        <f>IF(AK172="Complete", AK172, IF(AK172="N/A", "N/A", INDEX('Ballot Data'!$1:$1048576, MATCH($A172, 'Ballot Data'!$A:$A, 0), MATCH(AK172, 'Ballot Data'!$A$3:$T$3, 0))))</f>
        <v>Complete</v>
      </c>
      <c r="AM172" t="str">
        <f>IF(AK172="N/A", "N/A", IF(AL172='Round 8'!$A$10, "Elected", IF(AL172='Round 8'!$A$7, "Excluded", IF('Round 8'!$A$4="Complete", "Complete", "Viable"))))</f>
        <v>Complete</v>
      </c>
      <c r="AN172" s="21" t="str">
        <f>IF('Round 8'!$A$4="Complete", "Complete", IF(AM172="N/A", "N/A", IF(AM172="Viable", "No Transfer", IF(AM172="Excluded", INDEX('Round 8'!$A$12:$M$617, MATCH($A172, 'Round 8'!$A$12:$A$617, 0), 3)))))</f>
        <v>Complete</v>
      </c>
      <c r="AO172" s="10" t="str">
        <f>IF('Round 8'!$A$4="Complete", "Complete", IF(AN172="N/A", "N/A", IF(AN172="No Transfer", AN172, IF(INDEX('Ballot Data'!$1:$1048576, MATCH($A172, 'Ballot Data'!$A:$A, 0), MATCH(AN172, 'Ballot Data'!$A$3:$U$3, 0))="", "Exhausted", INDEX('Ballot Data'!$1:$1048576, MATCH($A172, 'Ballot Data'!$A:$A, 0), MATCH(AN172, 'Ballot Data'!$A$3:$U$3, 0))))))</f>
        <v>Complete</v>
      </c>
      <c r="AP172" s="15" t="str">
        <f t="shared" si="29"/>
        <v>Complete</v>
      </c>
      <c r="AQ172" t="str">
        <f>IF(AP172="Complete", AP172, IF(AP172="N/A", "N/A", INDEX('Ballot Data'!$1:$1048576, MATCH($A172, 'Ballot Data'!$A:$A, 0), MATCH(AP172, 'Ballot Data'!$A$3:$T$3, 0))))</f>
        <v>Complete</v>
      </c>
      <c r="AR172" t="str">
        <f>IF(AP172="N/A", "N/A", IF(AQ172='Round 9'!$A$10, "Elected", IF(AQ172='Round 9'!$A$7, "Excluded", IF('Round 9'!$A$4="Complete", "Complete", "Viable"))))</f>
        <v>Complete</v>
      </c>
      <c r="AS172" s="21" t="str">
        <f>IF('Round 9'!$A$4="Complete", "Complete", IF(AR172="N/A", "N/A", IF(AR172="Viable", "No Transfer", IF(AR172="Excluded", INDEX('Round 9'!$A$12:$M$617, MATCH($A172, 'Round 9'!$A$12:$A$617, 0), 3)))))</f>
        <v>Complete</v>
      </c>
      <c r="AT172" s="10" t="str">
        <f>IF('Round 9'!$A$4="Complete", "Complete", IF(AS172="N/A", "N/A", IF(AS172="No Transfer", AS172, IF(INDEX('Ballot Data'!$1:$1048576, MATCH($A172, 'Ballot Data'!$A:$A, 0), MATCH(AS172, 'Ballot Data'!$A$3:$U$3, 0))="", "Exhausted", INDEX('Ballot Data'!$1:$1048576, MATCH($A172, 'Ballot Data'!$A:$A, 0), MATCH(AS172, 'Ballot Data'!$A$3:$U$3, 0))))))</f>
        <v>Complete</v>
      </c>
      <c r="AU172" s="15" t="str">
        <f t="shared" si="30"/>
        <v>Complete</v>
      </c>
      <c r="AV172" t="str">
        <f>IF(AU172="Complete", AU172, IF(AU172="N/A", "N/A", INDEX('Ballot Data'!$1:$1048576, MATCH($A172, 'Ballot Data'!$A:$A, 0), MATCH(AU172, 'Ballot Data'!$A$3:$T$3, 0))))</f>
        <v>Complete</v>
      </c>
      <c r="AW172" t="str">
        <f>IF(AU172="N/A", "N/A", IF(AV172='Round 10'!$A$10, "Elected", IF(AV172='Round 10'!$A$7, "Excluded", IF('Round 10'!$A$4="Complete", "Complete", "Viable"))))</f>
        <v>Complete</v>
      </c>
      <c r="AX172" s="21" t="str">
        <f>IF('Round 10'!$A$4="Complete", "Complete", IF(AW172="N/A", "N/A", IF(AW172="Viable", "No Transfer", IF(AW172="Excluded", INDEX('Round 10'!$A$12:$M$617, MATCH($A172, 'Round 10'!$A$12:$A$617, 0), 3)))))</f>
        <v>Complete</v>
      </c>
      <c r="AY172" s="10" t="str">
        <f>IF('Round 10'!$A$4="Complete", "Complete", IF(AX172="N/A", "N/A", IF(AX172="No Transfer", AX172, IF(INDEX('Ballot Data'!$1:$1048576, MATCH($A172, 'Ballot Data'!$A:$A, 0), MATCH(AX172, 'Ballot Data'!$A$3:$U$3, 0))="", "Exhausted", INDEX('Ballot Data'!$1:$1048576, MATCH($A172, 'Ballot Data'!$A:$A, 0), MATCH(AX172, 'Ballot Data'!$A$3:$U$3, 0))))))</f>
        <v>Complete</v>
      </c>
    </row>
    <row r="173" spans="1:51" x14ac:dyDescent="0.25">
      <c r="A173">
        <f>'Ballot Data'!A174</f>
        <v>92</v>
      </c>
      <c r="B173">
        <v>1</v>
      </c>
      <c r="C173" t="str">
        <f>INDEX('Ballot Data'!$1:$1048576, MATCH($A173, 'Ballot Data'!$A:$A, 0), MATCH(B173, 'Ballot Data'!$A$3:$T$3, 0))</f>
        <v>Will Danon</v>
      </c>
      <c r="D173" t="str">
        <f>IF(C173='Round 1'!$A$10, "Elected", IF(C173='Round 1'!$A$7, "Excluded", IF('Round 1'!$A$4="Complete", "Complete", "Viable")))</f>
        <v>Viable</v>
      </c>
      <c r="E173" s="21" t="str">
        <f>IF('Round 1'!$A$4="Complete", "Complete", IF(D173="N/A", "N/A", IF(D173="Viable", "No Transfer", IF(D173="Excluded", INDEX('Round 1'!$A$12:$M$617, MATCH($A173, 'Round 1'!$A$12:$A$617, 0), 3)))))</f>
        <v>No Transfer</v>
      </c>
      <c r="F173" s="10" t="str">
        <f>IF('Round 1'!$A$4="Complete", "Complete", IF(E173="N/A", "N/A", IF(E173="No Transfer", E173, IF(INDEX('Ballot Data'!$1:$1048576, MATCH($A173, 'Ballot Data'!$A:$A, 0), MATCH(E173, 'Ballot Data'!$A$3:$U$3, 0))="", "Exhausted", INDEX('Ballot Data'!$1:$1048576, MATCH($A173, 'Ballot Data'!$A:$A, 0), MATCH(E173, 'Ballot Data'!$A$3:$U$3, 0))))))</f>
        <v>No Transfer</v>
      </c>
      <c r="G173" s="15">
        <f t="shared" si="31"/>
        <v>1</v>
      </c>
      <c r="H173" t="str">
        <f>IF(G173="Complete", G173, IF(G173="N/A", "N/A", INDEX('Ballot Data'!$1:$1048576, MATCH($A173, 'Ballot Data'!$A:$A, 0), MATCH(G173, 'Ballot Data'!$A$3:$T$3, 0))))</f>
        <v>Will Danon</v>
      </c>
      <c r="I173" t="str">
        <f>IF(G173="N/A", "N/A", IF(H173='Round 2'!$A$10, "Elected", IF(H173='Round 2'!$A$7, "Excluded", IF('Round 2'!$A$4="Complete", "Complete", "Viable"))))</f>
        <v>Viable</v>
      </c>
      <c r="J173" s="21" t="str">
        <f>IF('Round 2'!$A$4="Complete", "Complete", IF(I173="N/A", "N/A", IF(I173="Viable", "No Transfer", IF(I173="Excluded", INDEX('Round 2'!$A$12:$M$617, MATCH($A173, 'Round 2'!$A$12:$A$617, 0), 3)))))</f>
        <v>No Transfer</v>
      </c>
      <c r="K173" s="10" t="str">
        <f>IF('Round 2'!$A$4="Complete", "Complete", IF(J173="N/A", "N/A", IF(J173="No Transfer", J173, IF(INDEX('Ballot Data'!$1:$1048576, MATCH($A173, 'Ballot Data'!$A:$A, 0), MATCH(J173, 'Ballot Data'!$A$3:$U$3, 0))="", "Exhausted", INDEX('Ballot Data'!$1:$1048576, MATCH($A173, 'Ballot Data'!$A:$A, 0), MATCH(J173, 'Ballot Data'!$A$3:$U$3, 0))))))</f>
        <v>No Transfer</v>
      </c>
      <c r="L173" s="15">
        <f t="shared" si="32"/>
        <v>1</v>
      </c>
      <c r="M173" t="str">
        <f>IF(L173="Complete", L173, IF(L173="N/A", "N/A", INDEX('Ballot Data'!$1:$1048576, MATCH($A173, 'Ballot Data'!$A:$A, 0), MATCH(L173, 'Ballot Data'!$A$3:$T$3, 0))))</f>
        <v>Will Danon</v>
      </c>
      <c r="N173" t="str">
        <f>IF(L173="N/A", "N/A", IF(M173='Round 3'!$A$10, "Elected", IF(M173='Round 3'!$A$7, "Excluded", IF('Round 3'!$A$4="Complete", "Complete", "Viable"))))</f>
        <v>Complete</v>
      </c>
      <c r="O173" s="21" t="str">
        <f>IF('Round 3'!$A$4="Complete", "Complete", IF(N173="N/A", "N/A", IF(N173="Viable", "No Transfer", IF(N173="Excluded", INDEX('Round 3'!$A$12:$M$617, MATCH($A173, 'Round 3'!$A$12:$A$617, 0), 3)))))</f>
        <v>Complete</v>
      </c>
      <c r="P173" s="10" t="str">
        <f>IF('Round 3'!$A$4="Complete", "Complete", IF(O173="N/A", "N/A", IF(O173="No Transfer", O173, IF(INDEX('Ballot Data'!$1:$1048576, MATCH($A173, 'Ballot Data'!$A:$A, 0), MATCH(O173, 'Ballot Data'!$A$3:$U$3, 0))="", "Exhausted", INDEX('Ballot Data'!$1:$1048576, MATCH($A173, 'Ballot Data'!$A:$A, 0), MATCH(O173, 'Ballot Data'!$A$3:$U$3, 0))))))</f>
        <v>Complete</v>
      </c>
      <c r="Q173" s="15" t="str">
        <f>IF(O173="No Transfer", L173, IF(OR(P173="Exhausted", P173="N/A"), "N/A", O173))</f>
        <v>Complete</v>
      </c>
      <c r="R173" t="str">
        <f>IF(Q173="Complete", Q173, IF(Q173="N/A", "N/A", INDEX('Ballot Data'!$1:$1048576, MATCH($A173, 'Ballot Data'!$A:$A, 0), MATCH(Q173, 'Ballot Data'!$A$3:$T$3, 0))))</f>
        <v>Complete</v>
      </c>
      <c r="S173" t="str">
        <f>IF(Q173="N/A", "N/A", IF(R173='Round 4'!$A$10, "Elected", IF(R173='Round 4'!$A$7, "Excluded", IF('Round 4'!$A$4="Complete", "Complete", "Viable"))))</f>
        <v>Complete</v>
      </c>
      <c r="T173" s="21" t="str">
        <f>IF('Round 4'!$A$4="Complete", "Complete", IF(S173="N/A", "N/A", IF(S173="Viable", "No Transfer", IF(S173="Excluded", INDEX('Round 4'!$A$12:$M$617, MATCH($A173, 'Round 4'!$A$12:$A$617, 0), 3)))))</f>
        <v>Complete</v>
      </c>
      <c r="U173" s="10" t="str">
        <f>IF('Round 4'!$A$4="Complete", "Complete", IF(T173="N/A", "N/A", IF(T173="No Transfer", T173, IF(INDEX('Ballot Data'!$1:$1048576, MATCH($A173, 'Ballot Data'!$A:$A, 0), MATCH(T173, 'Ballot Data'!$A$3:$U$3, 0))="", "Exhausted", INDEX('Ballot Data'!$1:$1048576, MATCH($A173, 'Ballot Data'!$A:$A, 0), MATCH(T173, 'Ballot Data'!$A$3:$U$3, 0))))))</f>
        <v>Complete</v>
      </c>
      <c r="V173" s="15" t="str">
        <f t="shared" si="25"/>
        <v>Complete</v>
      </c>
      <c r="W173" t="str">
        <f>IF(V173="Complete", V173, IF(V173="N/A", "N/A", INDEX('Ballot Data'!$1:$1048576, MATCH($A173, 'Ballot Data'!$A:$A, 0), MATCH(V173, 'Ballot Data'!$A$3:$T$3, 0))))</f>
        <v>Complete</v>
      </c>
      <c r="X173" t="str">
        <f>IF(V173="N/A", "N/A", IF(W173='Round 5'!$A$10, "Elected", IF(W173='Round 5'!$A$7, "Excluded", IF('Round 5'!$A$4="Complete", "Complete", "Viable"))))</f>
        <v>Complete</v>
      </c>
      <c r="Y173" s="21" t="str">
        <f>IF('Round 5'!$A$4="Complete", "Complete", IF(X173="N/A", "N/A", IF(X173="Viable", "No Transfer", IF(X173="Excluded", INDEX('Round 5'!$A$12:$M$617, MATCH($A173, 'Round 5'!$A$12:$A$617, 0), 3)))))</f>
        <v>Complete</v>
      </c>
      <c r="Z173" s="10" t="str">
        <f>IF('Round 5'!$A$4="Complete", "Complete", IF(Y173="N/A", "N/A", IF(Y173="No Transfer", Y173, IF(INDEX('Ballot Data'!$1:$1048576, MATCH($A173, 'Ballot Data'!$A:$A, 0), MATCH(Y173, 'Ballot Data'!$A$3:$U$3, 0))="", "Exhausted", INDEX('Ballot Data'!$1:$1048576, MATCH($A173, 'Ballot Data'!$A:$A, 0), MATCH(Y173, 'Ballot Data'!$A$3:$U$3, 0))))))</f>
        <v>Complete</v>
      </c>
      <c r="AA173" s="15" t="str">
        <f t="shared" si="26"/>
        <v>Complete</v>
      </c>
      <c r="AB173" t="str">
        <f>IF(AA173="Complete", AA173, IF(AA173="N/A", "N/A", INDEX('Ballot Data'!$1:$1048576, MATCH($A173, 'Ballot Data'!$A:$A, 0), MATCH(AA173, 'Ballot Data'!$A$3:$T$3, 0))))</f>
        <v>Complete</v>
      </c>
      <c r="AC173" t="str">
        <f>IF(AA173="N/A", "N/A", IF(AB173='Round 6'!$A$10, "Elected", IF(AB173='Round 6'!$A$7, "Excluded", IF('Round 6'!$A$4="Complete", "Complete", "Viable"))))</f>
        <v>Complete</v>
      </c>
      <c r="AD173" s="21" t="str">
        <f>IF('Round 6'!$A$4="Complete", "Complete", IF(AC173="N/A", "N/A", IF(AC173="Viable", "No Transfer", IF(AC173="Excluded", INDEX('Round 6'!$A$12:$M$617, MATCH($A173, 'Round 6'!$A$12:$A$617, 0), 3)))))</f>
        <v>Complete</v>
      </c>
      <c r="AE173" s="10" t="str">
        <f>IF('Round 6'!$A$4="Complete", "Complete", IF(AD173="N/A", "N/A", IF(AD173="No Transfer", AD173, IF(INDEX('Ballot Data'!$1:$1048576, MATCH($A173, 'Ballot Data'!$A:$A, 0), MATCH(AD173, 'Ballot Data'!$A$3:$U$3, 0))="", "Exhausted", INDEX('Ballot Data'!$1:$1048576, MATCH($A173, 'Ballot Data'!$A:$A, 0), MATCH(AD173, 'Ballot Data'!$A$3:$U$3, 0))))))</f>
        <v>Complete</v>
      </c>
      <c r="AF173" s="15" t="str">
        <f t="shared" si="27"/>
        <v>Complete</v>
      </c>
      <c r="AG173" t="str">
        <f>IF(AF173="Complete", AF173, IF(AF173="N/A", "N/A", INDEX('Ballot Data'!$1:$1048576, MATCH($A173, 'Ballot Data'!$A:$A, 0), MATCH(AF173, 'Ballot Data'!$A$3:$T$3, 0))))</f>
        <v>Complete</v>
      </c>
      <c r="AH173" t="str">
        <f>IF(AF173="N/A", "N/A", IF(AG173='Round 7'!$A$10, "Elected", IF(AG173='Round 7'!$A$7, "Excluded", IF('Round 7'!$A$4="Complete", "Complete", "Viable"))))</f>
        <v>Complete</v>
      </c>
      <c r="AI173" s="21" t="str">
        <f>IF('Round 7'!$A$4="Complete", "Complete", IF(AH173="N/A", "N/A", IF(AH173="Viable", "No Transfer", IF(AH173="Excluded", INDEX('Round 7'!$A$12:$M$617, MATCH($A173, 'Round 7'!$A$12:$A$617, 0), 3)))))</f>
        <v>Complete</v>
      </c>
      <c r="AJ173" s="10" t="str">
        <f>IF('Round 7'!$A$4="Complete", "Complete", IF(AI173="N/A", "N/A", IF(AI173="No Transfer", AI173, IF(INDEX('Ballot Data'!$1:$1048576, MATCH($A173, 'Ballot Data'!$A:$A, 0), MATCH(AI173, 'Ballot Data'!$A$3:$U$3, 0))="", "Exhausted", INDEX('Ballot Data'!$1:$1048576, MATCH($A173, 'Ballot Data'!$A:$A, 0), MATCH(AI173, 'Ballot Data'!$A$3:$U$3, 0))))))</f>
        <v>Complete</v>
      </c>
      <c r="AK173" s="15" t="str">
        <f t="shared" si="28"/>
        <v>Complete</v>
      </c>
      <c r="AL173" t="str">
        <f>IF(AK173="Complete", AK173, IF(AK173="N/A", "N/A", INDEX('Ballot Data'!$1:$1048576, MATCH($A173, 'Ballot Data'!$A:$A, 0), MATCH(AK173, 'Ballot Data'!$A$3:$T$3, 0))))</f>
        <v>Complete</v>
      </c>
      <c r="AM173" t="str">
        <f>IF(AK173="N/A", "N/A", IF(AL173='Round 8'!$A$10, "Elected", IF(AL173='Round 8'!$A$7, "Excluded", IF('Round 8'!$A$4="Complete", "Complete", "Viable"))))</f>
        <v>Complete</v>
      </c>
      <c r="AN173" s="21" t="str">
        <f>IF('Round 8'!$A$4="Complete", "Complete", IF(AM173="N/A", "N/A", IF(AM173="Viable", "No Transfer", IF(AM173="Excluded", INDEX('Round 8'!$A$12:$M$617, MATCH($A173, 'Round 8'!$A$12:$A$617, 0), 3)))))</f>
        <v>Complete</v>
      </c>
      <c r="AO173" s="10" t="str">
        <f>IF('Round 8'!$A$4="Complete", "Complete", IF(AN173="N/A", "N/A", IF(AN173="No Transfer", AN173, IF(INDEX('Ballot Data'!$1:$1048576, MATCH($A173, 'Ballot Data'!$A:$A, 0), MATCH(AN173, 'Ballot Data'!$A$3:$U$3, 0))="", "Exhausted", INDEX('Ballot Data'!$1:$1048576, MATCH($A173, 'Ballot Data'!$A:$A, 0), MATCH(AN173, 'Ballot Data'!$A$3:$U$3, 0))))))</f>
        <v>Complete</v>
      </c>
      <c r="AP173" s="15" t="str">
        <f t="shared" si="29"/>
        <v>Complete</v>
      </c>
      <c r="AQ173" t="str">
        <f>IF(AP173="Complete", AP173, IF(AP173="N/A", "N/A", INDEX('Ballot Data'!$1:$1048576, MATCH($A173, 'Ballot Data'!$A:$A, 0), MATCH(AP173, 'Ballot Data'!$A$3:$T$3, 0))))</f>
        <v>Complete</v>
      </c>
      <c r="AR173" t="str">
        <f>IF(AP173="N/A", "N/A", IF(AQ173='Round 9'!$A$10, "Elected", IF(AQ173='Round 9'!$A$7, "Excluded", IF('Round 9'!$A$4="Complete", "Complete", "Viable"))))</f>
        <v>Complete</v>
      </c>
      <c r="AS173" s="21" t="str">
        <f>IF('Round 9'!$A$4="Complete", "Complete", IF(AR173="N/A", "N/A", IF(AR173="Viable", "No Transfer", IF(AR173="Excluded", INDEX('Round 9'!$A$12:$M$617, MATCH($A173, 'Round 9'!$A$12:$A$617, 0), 3)))))</f>
        <v>Complete</v>
      </c>
      <c r="AT173" s="10" t="str">
        <f>IF('Round 9'!$A$4="Complete", "Complete", IF(AS173="N/A", "N/A", IF(AS173="No Transfer", AS173, IF(INDEX('Ballot Data'!$1:$1048576, MATCH($A173, 'Ballot Data'!$A:$A, 0), MATCH(AS173, 'Ballot Data'!$A$3:$U$3, 0))="", "Exhausted", INDEX('Ballot Data'!$1:$1048576, MATCH($A173, 'Ballot Data'!$A:$A, 0), MATCH(AS173, 'Ballot Data'!$A$3:$U$3, 0))))))</f>
        <v>Complete</v>
      </c>
      <c r="AU173" s="15" t="str">
        <f t="shared" si="30"/>
        <v>Complete</v>
      </c>
      <c r="AV173" t="str">
        <f>IF(AU173="Complete", AU173, IF(AU173="N/A", "N/A", INDEX('Ballot Data'!$1:$1048576, MATCH($A173, 'Ballot Data'!$A:$A, 0), MATCH(AU173, 'Ballot Data'!$A$3:$T$3, 0))))</f>
        <v>Complete</v>
      </c>
      <c r="AW173" t="str">
        <f>IF(AU173="N/A", "N/A", IF(AV173='Round 10'!$A$10, "Elected", IF(AV173='Round 10'!$A$7, "Excluded", IF('Round 10'!$A$4="Complete", "Complete", "Viable"))))</f>
        <v>Complete</v>
      </c>
      <c r="AX173" s="21" t="str">
        <f>IF('Round 10'!$A$4="Complete", "Complete", IF(AW173="N/A", "N/A", IF(AW173="Viable", "No Transfer", IF(AW173="Excluded", INDEX('Round 10'!$A$12:$M$617, MATCH($A173, 'Round 10'!$A$12:$A$617, 0), 3)))))</f>
        <v>Complete</v>
      </c>
      <c r="AY173" s="10" t="str">
        <f>IF('Round 10'!$A$4="Complete", "Complete", IF(AX173="N/A", "N/A", IF(AX173="No Transfer", AX173, IF(INDEX('Ballot Data'!$1:$1048576, MATCH($A173, 'Ballot Data'!$A:$A, 0), MATCH(AX173, 'Ballot Data'!$A$3:$U$3, 0))="", "Exhausted", INDEX('Ballot Data'!$1:$1048576, MATCH($A173, 'Ballot Data'!$A:$A, 0), MATCH(AX173, 'Ballot Data'!$A$3:$U$3, 0))))))</f>
        <v>Complete</v>
      </c>
    </row>
    <row r="174" spans="1:51" x14ac:dyDescent="0.25">
      <c r="A174">
        <f>'Ballot Data'!A175</f>
        <v>200</v>
      </c>
      <c r="B174">
        <v>1</v>
      </c>
      <c r="C174" t="str">
        <f>INDEX('Ballot Data'!$1:$1048576, MATCH($A174, 'Ballot Data'!$A:$A, 0), MATCH(B174, 'Ballot Data'!$A$3:$T$3, 0))</f>
        <v>Will Danon</v>
      </c>
      <c r="D174" t="str">
        <f>IF(C174='Round 1'!$A$10, "Elected", IF(C174='Round 1'!$A$7, "Excluded", IF('Round 1'!$A$4="Complete", "Complete", "Viable")))</f>
        <v>Viable</v>
      </c>
      <c r="E174" s="21" t="str">
        <f>IF('Round 1'!$A$4="Complete", "Complete", IF(D174="N/A", "N/A", IF(D174="Viable", "No Transfer", IF(D174="Excluded", INDEX('Round 1'!$A$12:$M$617, MATCH($A174, 'Round 1'!$A$12:$A$617, 0), 3)))))</f>
        <v>No Transfer</v>
      </c>
      <c r="F174" s="10" t="str">
        <f>IF('Round 1'!$A$4="Complete", "Complete", IF(E174="N/A", "N/A", IF(E174="No Transfer", E174, IF(INDEX('Ballot Data'!$1:$1048576, MATCH($A174, 'Ballot Data'!$A:$A, 0), MATCH(E174, 'Ballot Data'!$A$3:$U$3, 0))="", "Exhausted", INDEX('Ballot Data'!$1:$1048576, MATCH($A174, 'Ballot Data'!$A:$A, 0), MATCH(E174, 'Ballot Data'!$A$3:$U$3, 0))))))</f>
        <v>No Transfer</v>
      </c>
      <c r="G174" s="15">
        <f t="shared" si="31"/>
        <v>1</v>
      </c>
      <c r="H174" t="str">
        <f>IF(G174="Complete", G174, IF(G174="N/A", "N/A", INDEX('Ballot Data'!$1:$1048576, MATCH($A174, 'Ballot Data'!$A:$A, 0), MATCH(G174, 'Ballot Data'!$A$3:$T$3, 0))))</f>
        <v>Will Danon</v>
      </c>
      <c r="I174" t="str">
        <f>IF(G174="N/A", "N/A", IF(H174='Round 2'!$A$10, "Elected", IF(H174='Round 2'!$A$7, "Excluded", IF('Round 2'!$A$4="Complete", "Complete", "Viable"))))</f>
        <v>Viable</v>
      </c>
      <c r="J174" s="21" t="str">
        <f>IF('Round 2'!$A$4="Complete", "Complete", IF(I174="N/A", "N/A", IF(I174="Viable", "No Transfer", IF(I174="Excluded", INDEX('Round 2'!$A$12:$M$617, MATCH($A174, 'Round 2'!$A$12:$A$617, 0), 3)))))</f>
        <v>No Transfer</v>
      </c>
      <c r="K174" s="10" t="str">
        <f>IF('Round 2'!$A$4="Complete", "Complete", IF(J174="N/A", "N/A", IF(J174="No Transfer", J174, IF(INDEX('Ballot Data'!$1:$1048576, MATCH($A174, 'Ballot Data'!$A:$A, 0), MATCH(J174, 'Ballot Data'!$A$3:$U$3, 0))="", "Exhausted", INDEX('Ballot Data'!$1:$1048576, MATCH($A174, 'Ballot Data'!$A:$A, 0), MATCH(J174, 'Ballot Data'!$A$3:$U$3, 0))))))</f>
        <v>No Transfer</v>
      </c>
      <c r="L174" s="15">
        <f t="shared" si="32"/>
        <v>1</v>
      </c>
      <c r="M174" t="str">
        <f>IF(L174="Complete", L174, IF(L174="N/A", "N/A", INDEX('Ballot Data'!$1:$1048576, MATCH($A174, 'Ballot Data'!$A:$A, 0), MATCH(L174, 'Ballot Data'!$A$3:$T$3, 0))))</f>
        <v>Will Danon</v>
      </c>
      <c r="N174" t="str">
        <f>IF(L174="N/A", "N/A", IF(M174='Round 3'!$A$10, "Elected", IF(M174='Round 3'!$A$7, "Excluded", IF('Round 3'!$A$4="Complete", "Complete", "Viable"))))</f>
        <v>Complete</v>
      </c>
      <c r="O174" s="21" t="str">
        <f>IF('Round 3'!$A$4="Complete", "Complete", IF(N174="N/A", "N/A", IF(N174="Viable", "No Transfer", IF(N174="Excluded", INDEX('Round 3'!$A$12:$M$617, MATCH($A174, 'Round 3'!$A$12:$A$617, 0), 3)))))</f>
        <v>Complete</v>
      </c>
      <c r="P174" s="10" t="str">
        <f>IF('Round 3'!$A$4="Complete", "Complete", IF(O174="N/A", "N/A", IF(O174="No Transfer", O174, IF(INDEX('Ballot Data'!$1:$1048576, MATCH($A174, 'Ballot Data'!$A:$A, 0), MATCH(O174, 'Ballot Data'!$A$3:$U$3, 0))="", "Exhausted", INDEX('Ballot Data'!$1:$1048576, MATCH($A174, 'Ballot Data'!$A:$A, 0), MATCH(O174, 'Ballot Data'!$A$3:$U$3, 0))))))</f>
        <v>Complete</v>
      </c>
      <c r="Q174" s="15" t="str">
        <f t="shared" ref="Q174:Q237" si="33">IF(O174="No Transfer", L174, IF(OR(P174="Exhausted", P174="N/A"), "N/A", O174))</f>
        <v>Complete</v>
      </c>
      <c r="R174" t="str">
        <f>IF(Q174="Complete", Q174, IF(Q174="N/A", "N/A", INDEX('Ballot Data'!$1:$1048576, MATCH($A174, 'Ballot Data'!$A:$A, 0), MATCH(Q174, 'Ballot Data'!$A$3:$T$3, 0))))</f>
        <v>Complete</v>
      </c>
      <c r="S174" t="str">
        <f>IF(Q174="N/A", "N/A", IF(R174='Round 4'!$A$10, "Elected", IF(R174='Round 4'!$A$7, "Excluded", IF('Round 4'!$A$4="Complete", "Complete", "Viable"))))</f>
        <v>Complete</v>
      </c>
      <c r="T174" s="21" t="str">
        <f>IF('Round 4'!$A$4="Complete", "Complete", IF(S174="N/A", "N/A", IF(S174="Viable", "No Transfer", IF(S174="Excluded", INDEX('Round 4'!$A$12:$M$617, MATCH($A174, 'Round 4'!$A$12:$A$617, 0), 3)))))</f>
        <v>Complete</v>
      </c>
      <c r="U174" s="10" t="str">
        <f>IF('Round 4'!$A$4="Complete", "Complete", IF(T174="N/A", "N/A", IF(T174="No Transfer", T174, IF(INDEX('Ballot Data'!$1:$1048576, MATCH($A174, 'Ballot Data'!$A:$A, 0), MATCH(T174, 'Ballot Data'!$A$3:$U$3, 0))="", "Exhausted", INDEX('Ballot Data'!$1:$1048576, MATCH($A174, 'Ballot Data'!$A:$A, 0), MATCH(T174, 'Ballot Data'!$A$3:$U$3, 0))))))</f>
        <v>Complete</v>
      </c>
      <c r="V174" s="15" t="str">
        <f t="shared" si="25"/>
        <v>Complete</v>
      </c>
      <c r="W174" t="str">
        <f>IF(V174="Complete", V174, IF(V174="N/A", "N/A", INDEX('Ballot Data'!$1:$1048576, MATCH($A174, 'Ballot Data'!$A:$A, 0), MATCH(V174, 'Ballot Data'!$A$3:$T$3, 0))))</f>
        <v>Complete</v>
      </c>
      <c r="X174" t="str">
        <f>IF(V174="N/A", "N/A", IF(W174='Round 5'!$A$10, "Elected", IF(W174='Round 5'!$A$7, "Excluded", IF('Round 5'!$A$4="Complete", "Complete", "Viable"))))</f>
        <v>Complete</v>
      </c>
      <c r="Y174" s="21" t="str">
        <f>IF('Round 5'!$A$4="Complete", "Complete", IF(X174="N/A", "N/A", IF(X174="Viable", "No Transfer", IF(X174="Excluded", INDEX('Round 5'!$A$12:$M$617, MATCH($A174, 'Round 5'!$A$12:$A$617, 0), 3)))))</f>
        <v>Complete</v>
      </c>
      <c r="Z174" s="10" t="str">
        <f>IF('Round 5'!$A$4="Complete", "Complete", IF(Y174="N/A", "N/A", IF(Y174="No Transfer", Y174, IF(INDEX('Ballot Data'!$1:$1048576, MATCH($A174, 'Ballot Data'!$A:$A, 0), MATCH(Y174, 'Ballot Data'!$A$3:$U$3, 0))="", "Exhausted", INDEX('Ballot Data'!$1:$1048576, MATCH($A174, 'Ballot Data'!$A:$A, 0), MATCH(Y174, 'Ballot Data'!$A$3:$U$3, 0))))))</f>
        <v>Complete</v>
      </c>
      <c r="AA174" s="15" t="str">
        <f t="shared" si="26"/>
        <v>Complete</v>
      </c>
      <c r="AB174" t="str">
        <f>IF(AA174="Complete", AA174, IF(AA174="N/A", "N/A", INDEX('Ballot Data'!$1:$1048576, MATCH($A174, 'Ballot Data'!$A:$A, 0), MATCH(AA174, 'Ballot Data'!$A$3:$T$3, 0))))</f>
        <v>Complete</v>
      </c>
      <c r="AC174" t="str">
        <f>IF(AA174="N/A", "N/A", IF(AB174='Round 6'!$A$10, "Elected", IF(AB174='Round 6'!$A$7, "Excluded", IF('Round 6'!$A$4="Complete", "Complete", "Viable"))))</f>
        <v>Complete</v>
      </c>
      <c r="AD174" s="21" t="str">
        <f>IF('Round 6'!$A$4="Complete", "Complete", IF(AC174="N/A", "N/A", IF(AC174="Viable", "No Transfer", IF(AC174="Excluded", INDEX('Round 6'!$A$12:$M$617, MATCH($A174, 'Round 6'!$A$12:$A$617, 0), 3)))))</f>
        <v>Complete</v>
      </c>
      <c r="AE174" s="10" t="str">
        <f>IF('Round 6'!$A$4="Complete", "Complete", IF(AD174="N/A", "N/A", IF(AD174="No Transfer", AD174, IF(INDEX('Ballot Data'!$1:$1048576, MATCH($A174, 'Ballot Data'!$A:$A, 0), MATCH(AD174, 'Ballot Data'!$A$3:$U$3, 0))="", "Exhausted", INDEX('Ballot Data'!$1:$1048576, MATCH($A174, 'Ballot Data'!$A:$A, 0), MATCH(AD174, 'Ballot Data'!$A$3:$U$3, 0))))))</f>
        <v>Complete</v>
      </c>
      <c r="AF174" s="15" t="str">
        <f t="shared" si="27"/>
        <v>Complete</v>
      </c>
      <c r="AG174" t="str">
        <f>IF(AF174="Complete", AF174, IF(AF174="N/A", "N/A", INDEX('Ballot Data'!$1:$1048576, MATCH($A174, 'Ballot Data'!$A:$A, 0), MATCH(AF174, 'Ballot Data'!$A$3:$T$3, 0))))</f>
        <v>Complete</v>
      </c>
      <c r="AH174" t="str">
        <f>IF(AF174="N/A", "N/A", IF(AG174='Round 7'!$A$10, "Elected", IF(AG174='Round 7'!$A$7, "Excluded", IF('Round 7'!$A$4="Complete", "Complete", "Viable"))))</f>
        <v>Complete</v>
      </c>
      <c r="AI174" s="21" t="str">
        <f>IF('Round 7'!$A$4="Complete", "Complete", IF(AH174="N/A", "N/A", IF(AH174="Viable", "No Transfer", IF(AH174="Excluded", INDEX('Round 7'!$A$12:$M$617, MATCH($A174, 'Round 7'!$A$12:$A$617, 0), 3)))))</f>
        <v>Complete</v>
      </c>
      <c r="AJ174" s="10" t="str">
        <f>IF('Round 7'!$A$4="Complete", "Complete", IF(AI174="N/A", "N/A", IF(AI174="No Transfer", AI174, IF(INDEX('Ballot Data'!$1:$1048576, MATCH($A174, 'Ballot Data'!$A:$A, 0), MATCH(AI174, 'Ballot Data'!$A$3:$U$3, 0))="", "Exhausted", INDEX('Ballot Data'!$1:$1048576, MATCH($A174, 'Ballot Data'!$A:$A, 0), MATCH(AI174, 'Ballot Data'!$A$3:$U$3, 0))))))</f>
        <v>Complete</v>
      </c>
      <c r="AK174" s="15" t="str">
        <f t="shared" si="28"/>
        <v>Complete</v>
      </c>
      <c r="AL174" t="str">
        <f>IF(AK174="Complete", AK174, IF(AK174="N/A", "N/A", INDEX('Ballot Data'!$1:$1048576, MATCH($A174, 'Ballot Data'!$A:$A, 0), MATCH(AK174, 'Ballot Data'!$A$3:$T$3, 0))))</f>
        <v>Complete</v>
      </c>
      <c r="AM174" t="str">
        <f>IF(AK174="N/A", "N/A", IF(AL174='Round 8'!$A$10, "Elected", IF(AL174='Round 8'!$A$7, "Excluded", IF('Round 8'!$A$4="Complete", "Complete", "Viable"))))</f>
        <v>Complete</v>
      </c>
      <c r="AN174" s="21" t="str">
        <f>IF('Round 8'!$A$4="Complete", "Complete", IF(AM174="N/A", "N/A", IF(AM174="Viable", "No Transfer", IF(AM174="Excluded", INDEX('Round 8'!$A$12:$M$617, MATCH($A174, 'Round 8'!$A$12:$A$617, 0), 3)))))</f>
        <v>Complete</v>
      </c>
      <c r="AO174" s="10" t="str">
        <f>IF('Round 8'!$A$4="Complete", "Complete", IF(AN174="N/A", "N/A", IF(AN174="No Transfer", AN174, IF(INDEX('Ballot Data'!$1:$1048576, MATCH($A174, 'Ballot Data'!$A:$A, 0), MATCH(AN174, 'Ballot Data'!$A$3:$U$3, 0))="", "Exhausted", INDEX('Ballot Data'!$1:$1048576, MATCH($A174, 'Ballot Data'!$A:$A, 0), MATCH(AN174, 'Ballot Data'!$A$3:$U$3, 0))))))</f>
        <v>Complete</v>
      </c>
      <c r="AP174" s="15" t="str">
        <f t="shared" si="29"/>
        <v>Complete</v>
      </c>
      <c r="AQ174" t="str">
        <f>IF(AP174="Complete", AP174, IF(AP174="N/A", "N/A", INDEX('Ballot Data'!$1:$1048576, MATCH($A174, 'Ballot Data'!$A:$A, 0), MATCH(AP174, 'Ballot Data'!$A$3:$T$3, 0))))</f>
        <v>Complete</v>
      </c>
      <c r="AR174" t="str">
        <f>IF(AP174="N/A", "N/A", IF(AQ174='Round 9'!$A$10, "Elected", IF(AQ174='Round 9'!$A$7, "Excluded", IF('Round 9'!$A$4="Complete", "Complete", "Viable"))))</f>
        <v>Complete</v>
      </c>
      <c r="AS174" s="21" t="str">
        <f>IF('Round 9'!$A$4="Complete", "Complete", IF(AR174="N/A", "N/A", IF(AR174="Viable", "No Transfer", IF(AR174="Excluded", INDEX('Round 9'!$A$12:$M$617, MATCH($A174, 'Round 9'!$A$12:$A$617, 0), 3)))))</f>
        <v>Complete</v>
      </c>
      <c r="AT174" s="10" t="str">
        <f>IF('Round 9'!$A$4="Complete", "Complete", IF(AS174="N/A", "N/A", IF(AS174="No Transfer", AS174, IF(INDEX('Ballot Data'!$1:$1048576, MATCH($A174, 'Ballot Data'!$A:$A, 0), MATCH(AS174, 'Ballot Data'!$A$3:$U$3, 0))="", "Exhausted", INDEX('Ballot Data'!$1:$1048576, MATCH($A174, 'Ballot Data'!$A:$A, 0), MATCH(AS174, 'Ballot Data'!$A$3:$U$3, 0))))))</f>
        <v>Complete</v>
      </c>
      <c r="AU174" s="15" t="str">
        <f t="shared" si="30"/>
        <v>Complete</v>
      </c>
      <c r="AV174" t="str">
        <f>IF(AU174="Complete", AU174, IF(AU174="N/A", "N/A", INDEX('Ballot Data'!$1:$1048576, MATCH($A174, 'Ballot Data'!$A:$A, 0), MATCH(AU174, 'Ballot Data'!$A$3:$T$3, 0))))</f>
        <v>Complete</v>
      </c>
      <c r="AW174" t="str">
        <f>IF(AU174="N/A", "N/A", IF(AV174='Round 10'!$A$10, "Elected", IF(AV174='Round 10'!$A$7, "Excluded", IF('Round 10'!$A$4="Complete", "Complete", "Viable"))))</f>
        <v>Complete</v>
      </c>
      <c r="AX174" s="21" t="str">
        <f>IF('Round 10'!$A$4="Complete", "Complete", IF(AW174="N/A", "N/A", IF(AW174="Viable", "No Transfer", IF(AW174="Excluded", INDEX('Round 10'!$A$12:$M$617, MATCH($A174, 'Round 10'!$A$12:$A$617, 0), 3)))))</f>
        <v>Complete</v>
      </c>
      <c r="AY174" s="10" t="str">
        <f>IF('Round 10'!$A$4="Complete", "Complete", IF(AX174="N/A", "N/A", IF(AX174="No Transfer", AX174, IF(INDEX('Ballot Data'!$1:$1048576, MATCH($A174, 'Ballot Data'!$A:$A, 0), MATCH(AX174, 'Ballot Data'!$A$3:$U$3, 0))="", "Exhausted", INDEX('Ballot Data'!$1:$1048576, MATCH($A174, 'Ballot Data'!$A:$A, 0), MATCH(AX174, 'Ballot Data'!$A$3:$U$3, 0))))))</f>
        <v>Complete</v>
      </c>
    </row>
    <row r="175" spans="1:51" x14ac:dyDescent="0.25">
      <c r="A175">
        <f>'Ballot Data'!A176</f>
        <v>146</v>
      </c>
      <c r="B175">
        <v>1</v>
      </c>
      <c r="C175" t="str">
        <f>INDEX('Ballot Data'!$1:$1048576, MATCH($A175, 'Ballot Data'!$A:$A, 0), MATCH(B175, 'Ballot Data'!$A$3:$T$3, 0))</f>
        <v>Debbie Ajagbe</v>
      </c>
      <c r="D175" t="str">
        <f>IF(C175='Round 1'!$A$10, "Elected", IF(C175='Round 1'!$A$7, "Excluded", IF('Round 1'!$A$4="Complete", "Complete", "Viable")))</f>
        <v>Excluded</v>
      </c>
      <c r="E175" s="21">
        <f>IF('Round 1'!$A$4="Complete", "Complete", IF(D175="N/A", "N/A", IF(D175="Viable", "No Transfer", IF(D175="Excluded", INDEX('Round 1'!$A$12:$M$617, MATCH($A175, 'Round 1'!$A$12:$A$617, 0), 3)))))</f>
        <v>2</v>
      </c>
      <c r="F175" s="10" t="str">
        <f>IF('Round 1'!$A$4="Complete", "Complete", IF(E175="N/A", "N/A", IF(E175="No Transfer", E175, IF(INDEX('Ballot Data'!$1:$1048576, MATCH($A175, 'Ballot Data'!$A:$A, 0), MATCH(E175, 'Ballot Data'!$A$3:$U$3, 0))="", "Exhausted", INDEX('Ballot Data'!$1:$1048576, MATCH($A175, 'Ballot Data'!$A:$A, 0), MATCH(E175, 'Ballot Data'!$A$3:$U$3, 0))))))</f>
        <v>Franklin Civantos</v>
      </c>
      <c r="G175" s="15">
        <f t="shared" si="31"/>
        <v>2</v>
      </c>
      <c r="H175" t="str">
        <f>IF(G175="Complete", G175, IF(G175="N/A", "N/A", INDEX('Ballot Data'!$1:$1048576, MATCH($A175, 'Ballot Data'!$A:$A, 0), MATCH(G175, 'Ballot Data'!$A$3:$T$3, 0))))</f>
        <v>Franklin Civantos</v>
      </c>
      <c r="I175" t="str">
        <f>IF(G175="N/A", "N/A", IF(H175='Round 2'!$A$10, "Elected", IF(H175='Round 2'!$A$7, "Excluded", IF('Round 2'!$A$4="Complete", "Complete", "Viable"))))</f>
        <v>Viable</v>
      </c>
      <c r="J175" s="21" t="str">
        <f>IF('Round 2'!$A$4="Complete", "Complete", IF(I175="N/A", "N/A", IF(I175="Viable", "No Transfer", IF(I175="Excluded", INDEX('Round 2'!$A$12:$M$617, MATCH($A175, 'Round 2'!$A$12:$A$617, 0), 3)))))</f>
        <v>No Transfer</v>
      </c>
      <c r="K175" s="10" t="str">
        <f>IF('Round 2'!$A$4="Complete", "Complete", IF(J175="N/A", "N/A", IF(J175="No Transfer", J175, IF(INDEX('Ballot Data'!$1:$1048576, MATCH($A175, 'Ballot Data'!$A:$A, 0), MATCH(J175, 'Ballot Data'!$A$3:$U$3, 0))="", "Exhausted", INDEX('Ballot Data'!$1:$1048576, MATCH($A175, 'Ballot Data'!$A:$A, 0), MATCH(J175, 'Ballot Data'!$A$3:$U$3, 0))))))</f>
        <v>No Transfer</v>
      </c>
      <c r="L175" s="15">
        <f t="shared" si="32"/>
        <v>2</v>
      </c>
      <c r="M175" t="str">
        <f>IF(L175="Complete", L175, IF(L175="N/A", "N/A", INDEX('Ballot Data'!$1:$1048576, MATCH($A175, 'Ballot Data'!$A:$A, 0), MATCH(L175, 'Ballot Data'!$A$3:$T$3, 0))))</f>
        <v>Franklin Civantos</v>
      </c>
      <c r="N175" t="str">
        <f>IF(L175="N/A", "N/A", IF(M175='Round 3'!$A$10, "Elected", IF(M175='Round 3'!$A$7, "Excluded", IF('Round 3'!$A$4="Complete", "Complete", "Viable"))))</f>
        <v>Elected</v>
      </c>
      <c r="O175" s="21" t="str">
        <f>IF('Round 3'!$A$4="Complete", "Complete", IF(N175="N/A", "N/A", IF(N175="Viable", "No Transfer", IF(N175="Excluded", INDEX('Round 3'!$A$12:$M$617, MATCH($A175, 'Round 3'!$A$12:$A$617, 0), 3)))))</f>
        <v>Complete</v>
      </c>
      <c r="P175" s="10" t="str">
        <f>IF('Round 3'!$A$4="Complete", "Complete", IF(O175="N/A", "N/A", IF(O175="No Transfer", O175, IF(INDEX('Ballot Data'!$1:$1048576, MATCH($A175, 'Ballot Data'!$A:$A, 0), MATCH(O175, 'Ballot Data'!$A$3:$U$3, 0))="", "Exhausted", INDEX('Ballot Data'!$1:$1048576, MATCH($A175, 'Ballot Data'!$A:$A, 0), MATCH(O175, 'Ballot Data'!$A$3:$U$3, 0))))))</f>
        <v>Complete</v>
      </c>
      <c r="Q175" s="15" t="str">
        <f t="shared" si="33"/>
        <v>Complete</v>
      </c>
      <c r="R175" t="str">
        <f>IF(Q175="Complete", Q175, IF(Q175="N/A", "N/A", INDEX('Ballot Data'!$1:$1048576, MATCH($A175, 'Ballot Data'!$A:$A, 0), MATCH(Q175, 'Ballot Data'!$A$3:$T$3, 0))))</f>
        <v>Complete</v>
      </c>
      <c r="S175" t="str">
        <f>IF(Q175="N/A", "N/A", IF(R175='Round 4'!$A$10, "Elected", IF(R175='Round 4'!$A$7, "Excluded", IF('Round 4'!$A$4="Complete", "Complete", "Viable"))))</f>
        <v>Complete</v>
      </c>
      <c r="T175" s="21" t="str">
        <f>IF('Round 4'!$A$4="Complete", "Complete", IF(S175="N/A", "N/A", IF(S175="Viable", "No Transfer", IF(S175="Excluded", INDEX('Round 4'!$A$12:$M$617, MATCH($A175, 'Round 4'!$A$12:$A$617, 0), 3)))))</f>
        <v>Complete</v>
      </c>
      <c r="U175" s="10" t="str">
        <f>IF('Round 4'!$A$4="Complete", "Complete", IF(T175="N/A", "N/A", IF(T175="No Transfer", T175, IF(INDEX('Ballot Data'!$1:$1048576, MATCH($A175, 'Ballot Data'!$A:$A, 0), MATCH(T175, 'Ballot Data'!$A$3:$U$3, 0))="", "Exhausted", INDEX('Ballot Data'!$1:$1048576, MATCH($A175, 'Ballot Data'!$A:$A, 0), MATCH(T175, 'Ballot Data'!$A$3:$U$3, 0))))))</f>
        <v>Complete</v>
      </c>
      <c r="V175" s="15" t="str">
        <f t="shared" si="25"/>
        <v>Complete</v>
      </c>
      <c r="W175" t="str">
        <f>IF(V175="Complete", V175, IF(V175="N/A", "N/A", INDEX('Ballot Data'!$1:$1048576, MATCH($A175, 'Ballot Data'!$A:$A, 0), MATCH(V175, 'Ballot Data'!$A$3:$T$3, 0))))</f>
        <v>Complete</v>
      </c>
      <c r="X175" t="str">
        <f>IF(V175="N/A", "N/A", IF(W175='Round 5'!$A$10, "Elected", IF(W175='Round 5'!$A$7, "Excluded", IF('Round 5'!$A$4="Complete", "Complete", "Viable"))))</f>
        <v>Complete</v>
      </c>
      <c r="Y175" s="21" t="str">
        <f>IF('Round 5'!$A$4="Complete", "Complete", IF(X175="N/A", "N/A", IF(X175="Viable", "No Transfer", IF(X175="Excluded", INDEX('Round 5'!$A$12:$M$617, MATCH($A175, 'Round 5'!$A$12:$A$617, 0), 3)))))</f>
        <v>Complete</v>
      </c>
      <c r="Z175" s="10" t="str">
        <f>IF('Round 5'!$A$4="Complete", "Complete", IF(Y175="N/A", "N/A", IF(Y175="No Transfer", Y175, IF(INDEX('Ballot Data'!$1:$1048576, MATCH($A175, 'Ballot Data'!$A:$A, 0), MATCH(Y175, 'Ballot Data'!$A$3:$U$3, 0))="", "Exhausted", INDEX('Ballot Data'!$1:$1048576, MATCH($A175, 'Ballot Data'!$A:$A, 0), MATCH(Y175, 'Ballot Data'!$A$3:$U$3, 0))))))</f>
        <v>Complete</v>
      </c>
      <c r="AA175" s="15" t="str">
        <f t="shared" si="26"/>
        <v>Complete</v>
      </c>
      <c r="AB175" t="str">
        <f>IF(AA175="Complete", AA175, IF(AA175="N/A", "N/A", INDEX('Ballot Data'!$1:$1048576, MATCH($A175, 'Ballot Data'!$A:$A, 0), MATCH(AA175, 'Ballot Data'!$A$3:$T$3, 0))))</f>
        <v>Complete</v>
      </c>
      <c r="AC175" t="str">
        <f>IF(AA175="N/A", "N/A", IF(AB175='Round 6'!$A$10, "Elected", IF(AB175='Round 6'!$A$7, "Excluded", IF('Round 6'!$A$4="Complete", "Complete", "Viable"))))</f>
        <v>Complete</v>
      </c>
      <c r="AD175" s="21" t="str">
        <f>IF('Round 6'!$A$4="Complete", "Complete", IF(AC175="N/A", "N/A", IF(AC175="Viable", "No Transfer", IF(AC175="Excluded", INDEX('Round 6'!$A$12:$M$617, MATCH($A175, 'Round 6'!$A$12:$A$617, 0), 3)))))</f>
        <v>Complete</v>
      </c>
      <c r="AE175" s="10" t="str">
        <f>IF('Round 6'!$A$4="Complete", "Complete", IF(AD175="N/A", "N/A", IF(AD175="No Transfer", AD175, IF(INDEX('Ballot Data'!$1:$1048576, MATCH($A175, 'Ballot Data'!$A:$A, 0), MATCH(AD175, 'Ballot Data'!$A$3:$U$3, 0))="", "Exhausted", INDEX('Ballot Data'!$1:$1048576, MATCH($A175, 'Ballot Data'!$A:$A, 0), MATCH(AD175, 'Ballot Data'!$A$3:$U$3, 0))))))</f>
        <v>Complete</v>
      </c>
      <c r="AF175" s="15" t="str">
        <f t="shared" si="27"/>
        <v>Complete</v>
      </c>
      <c r="AG175" t="str">
        <f>IF(AF175="Complete", AF175, IF(AF175="N/A", "N/A", INDEX('Ballot Data'!$1:$1048576, MATCH($A175, 'Ballot Data'!$A:$A, 0), MATCH(AF175, 'Ballot Data'!$A$3:$T$3, 0))))</f>
        <v>Complete</v>
      </c>
      <c r="AH175" t="str">
        <f>IF(AF175="N/A", "N/A", IF(AG175='Round 7'!$A$10, "Elected", IF(AG175='Round 7'!$A$7, "Excluded", IF('Round 7'!$A$4="Complete", "Complete", "Viable"))))</f>
        <v>Complete</v>
      </c>
      <c r="AI175" s="21" t="str">
        <f>IF('Round 7'!$A$4="Complete", "Complete", IF(AH175="N/A", "N/A", IF(AH175="Viable", "No Transfer", IF(AH175="Excluded", INDEX('Round 7'!$A$12:$M$617, MATCH($A175, 'Round 7'!$A$12:$A$617, 0), 3)))))</f>
        <v>Complete</v>
      </c>
      <c r="AJ175" s="10" t="str">
        <f>IF('Round 7'!$A$4="Complete", "Complete", IF(AI175="N/A", "N/A", IF(AI175="No Transfer", AI175, IF(INDEX('Ballot Data'!$1:$1048576, MATCH($A175, 'Ballot Data'!$A:$A, 0), MATCH(AI175, 'Ballot Data'!$A$3:$U$3, 0))="", "Exhausted", INDEX('Ballot Data'!$1:$1048576, MATCH($A175, 'Ballot Data'!$A:$A, 0), MATCH(AI175, 'Ballot Data'!$A$3:$U$3, 0))))))</f>
        <v>Complete</v>
      </c>
      <c r="AK175" s="15" t="str">
        <f t="shared" si="28"/>
        <v>Complete</v>
      </c>
      <c r="AL175" t="str">
        <f>IF(AK175="Complete", AK175, IF(AK175="N/A", "N/A", INDEX('Ballot Data'!$1:$1048576, MATCH($A175, 'Ballot Data'!$A:$A, 0), MATCH(AK175, 'Ballot Data'!$A$3:$T$3, 0))))</f>
        <v>Complete</v>
      </c>
      <c r="AM175" t="str">
        <f>IF(AK175="N/A", "N/A", IF(AL175='Round 8'!$A$10, "Elected", IF(AL175='Round 8'!$A$7, "Excluded", IF('Round 8'!$A$4="Complete", "Complete", "Viable"))))</f>
        <v>Complete</v>
      </c>
      <c r="AN175" s="21" t="str">
        <f>IF('Round 8'!$A$4="Complete", "Complete", IF(AM175="N/A", "N/A", IF(AM175="Viable", "No Transfer", IF(AM175="Excluded", INDEX('Round 8'!$A$12:$M$617, MATCH($A175, 'Round 8'!$A$12:$A$617, 0), 3)))))</f>
        <v>Complete</v>
      </c>
      <c r="AO175" s="10" t="str">
        <f>IF('Round 8'!$A$4="Complete", "Complete", IF(AN175="N/A", "N/A", IF(AN175="No Transfer", AN175, IF(INDEX('Ballot Data'!$1:$1048576, MATCH($A175, 'Ballot Data'!$A:$A, 0), MATCH(AN175, 'Ballot Data'!$A$3:$U$3, 0))="", "Exhausted", INDEX('Ballot Data'!$1:$1048576, MATCH($A175, 'Ballot Data'!$A:$A, 0), MATCH(AN175, 'Ballot Data'!$A$3:$U$3, 0))))))</f>
        <v>Complete</v>
      </c>
      <c r="AP175" s="15" t="str">
        <f t="shared" si="29"/>
        <v>Complete</v>
      </c>
      <c r="AQ175" t="str">
        <f>IF(AP175="Complete", AP175, IF(AP175="N/A", "N/A", INDEX('Ballot Data'!$1:$1048576, MATCH($A175, 'Ballot Data'!$A:$A, 0), MATCH(AP175, 'Ballot Data'!$A$3:$T$3, 0))))</f>
        <v>Complete</v>
      </c>
      <c r="AR175" t="str">
        <f>IF(AP175="N/A", "N/A", IF(AQ175='Round 9'!$A$10, "Elected", IF(AQ175='Round 9'!$A$7, "Excluded", IF('Round 9'!$A$4="Complete", "Complete", "Viable"))))</f>
        <v>Complete</v>
      </c>
      <c r="AS175" s="21" t="str">
        <f>IF('Round 9'!$A$4="Complete", "Complete", IF(AR175="N/A", "N/A", IF(AR175="Viable", "No Transfer", IF(AR175="Excluded", INDEX('Round 9'!$A$12:$M$617, MATCH($A175, 'Round 9'!$A$12:$A$617, 0), 3)))))</f>
        <v>Complete</v>
      </c>
      <c r="AT175" s="10" t="str">
        <f>IF('Round 9'!$A$4="Complete", "Complete", IF(AS175="N/A", "N/A", IF(AS175="No Transfer", AS175, IF(INDEX('Ballot Data'!$1:$1048576, MATCH($A175, 'Ballot Data'!$A:$A, 0), MATCH(AS175, 'Ballot Data'!$A$3:$U$3, 0))="", "Exhausted", INDEX('Ballot Data'!$1:$1048576, MATCH($A175, 'Ballot Data'!$A:$A, 0), MATCH(AS175, 'Ballot Data'!$A$3:$U$3, 0))))))</f>
        <v>Complete</v>
      </c>
      <c r="AU175" s="15" t="str">
        <f t="shared" si="30"/>
        <v>Complete</v>
      </c>
      <c r="AV175" t="str">
        <f>IF(AU175="Complete", AU175, IF(AU175="N/A", "N/A", INDEX('Ballot Data'!$1:$1048576, MATCH($A175, 'Ballot Data'!$A:$A, 0), MATCH(AU175, 'Ballot Data'!$A$3:$T$3, 0))))</f>
        <v>Complete</v>
      </c>
      <c r="AW175" t="str">
        <f>IF(AU175="N/A", "N/A", IF(AV175='Round 10'!$A$10, "Elected", IF(AV175='Round 10'!$A$7, "Excluded", IF('Round 10'!$A$4="Complete", "Complete", "Viable"))))</f>
        <v>Complete</v>
      </c>
      <c r="AX175" s="21" t="str">
        <f>IF('Round 10'!$A$4="Complete", "Complete", IF(AW175="N/A", "N/A", IF(AW175="Viable", "No Transfer", IF(AW175="Excluded", INDEX('Round 10'!$A$12:$M$617, MATCH($A175, 'Round 10'!$A$12:$A$617, 0), 3)))))</f>
        <v>Complete</v>
      </c>
      <c r="AY175" s="10" t="str">
        <f>IF('Round 10'!$A$4="Complete", "Complete", IF(AX175="N/A", "N/A", IF(AX175="No Transfer", AX175, IF(INDEX('Ballot Data'!$1:$1048576, MATCH($A175, 'Ballot Data'!$A:$A, 0), MATCH(AX175, 'Ballot Data'!$A$3:$U$3, 0))="", "Exhausted", INDEX('Ballot Data'!$1:$1048576, MATCH($A175, 'Ballot Data'!$A:$A, 0), MATCH(AX175, 'Ballot Data'!$A$3:$U$3, 0))))))</f>
        <v>Complete</v>
      </c>
    </row>
    <row r="176" spans="1:51" x14ac:dyDescent="0.25">
      <c r="A176">
        <f>'Ballot Data'!A177</f>
        <v>159</v>
      </c>
      <c r="B176">
        <v>1</v>
      </c>
      <c r="C176" t="str">
        <f>INDEX('Ballot Data'!$1:$1048576, MATCH($A176, 'Ballot Data'!$A:$A, 0), MATCH(B176, 'Ballot Data'!$A$3:$T$3, 0))</f>
        <v>Debbie Ajagbe</v>
      </c>
      <c r="D176" t="str">
        <f>IF(C176='Round 1'!$A$10, "Elected", IF(C176='Round 1'!$A$7, "Excluded", IF('Round 1'!$A$4="Complete", "Complete", "Viable")))</f>
        <v>Excluded</v>
      </c>
      <c r="E176" s="21">
        <f>IF('Round 1'!$A$4="Complete", "Complete", IF(D176="N/A", "N/A", IF(D176="Viable", "No Transfer", IF(D176="Excluded", INDEX('Round 1'!$A$12:$M$617, MATCH($A176, 'Round 1'!$A$12:$A$617, 0), 3)))))</f>
        <v>2</v>
      </c>
      <c r="F176" s="10" t="str">
        <f>IF('Round 1'!$A$4="Complete", "Complete", IF(E176="N/A", "N/A", IF(E176="No Transfer", E176, IF(INDEX('Ballot Data'!$1:$1048576, MATCH($A176, 'Ballot Data'!$A:$A, 0), MATCH(E176, 'Ballot Data'!$A$3:$U$3, 0))="", "Exhausted", INDEX('Ballot Data'!$1:$1048576, MATCH($A176, 'Ballot Data'!$A:$A, 0), MATCH(E176, 'Ballot Data'!$A$3:$U$3, 0))))))</f>
        <v>Franklin Civantos</v>
      </c>
      <c r="G176" s="15">
        <f t="shared" si="31"/>
        <v>2</v>
      </c>
      <c r="H176" t="str">
        <f>IF(G176="Complete", G176, IF(G176="N/A", "N/A", INDEX('Ballot Data'!$1:$1048576, MATCH($A176, 'Ballot Data'!$A:$A, 0), MATCH(G176, 'Ballot Data'!$A$3:$T$3, 0))))</f>
        <v>Franklin Civantos</v>
      </c>
      <c r="I176" t="str">
        <f>IF(G176="N/A", "N/A", IF(H176='Round 2'!$A$10, "Elected", IF(H176='Round 2'!$A$7, "Excluded", IF('Round 2'!$A$4="Complete", "Complete", "Viable"))))</f>
        <v>Viable</v>
      </c>
      <c r="J176" s="21" t="str">
        <f>IF('Round 2'!$A$4="Complete", "Complete", IF(I176="N/A", "N/A", IF(I176="Viable", "No Transfer", IF(I176="Excluded", INDEX('Round 2'!$A$12:$M$617, MATCH($A176, 'Round 2'!$A$12:$A$617, 0), 3)))))</f>
        <v>No Transfer</v>
      </c>
      <c r="K176" s="10" t="str">
        <f>IF('Round 2'!$A$4="Complete", "Complete", IF(J176="N/A", "N/A", IF(J176="No Transfer", J176, IF(INDEX('Ballot Data'!$1:$1048576, MATCH($A176, 'Ballot Data'!$A:$A, 0), MATCH(J176, 'Ballot Data'!$A$3:$U$3, 0))="", "Exhausted", INDEX('Ballot Data'!$1:$1048576, MATCH($A176, 'Ballot Data'!$A:$A, 0), MATCH(J176, 'Ballot Data'!$A$3:$U$3, 0))))))</f>
        <v>No Transfer</v>
      </c>
      <c r="L176" s="15">
        <f t="shared" si="32"/>
        <v>2</v>
      </c>
      <c r="M176" t="str">
        <f>IF(L176="Complete", L176, IF(L176="N/A", "N/A", INDEX('Ballot Data'!$1:$1048576, MATCH($A176, 'Ballot Data'!$A:$A, 0), MATCH(L176, 'Ballot Data'!$A$3:$T$3, 0))))</f>
        <v>Franklin Civantos</v>
      </c>
      <c r="N176" t="str">
        <f>IF(L176="N/A", "N/A", IF(M176='Round 3'!$A$10, "Elected", IF(M176='Round 3'!$A$7, "Excluded", IF('Round 3'!$A$4="Complete", "Complete", "Viable"))))</f>
        <v>Elected</v>
      </c>
      <c r="O176" s="21" t="str">
        <f>IF('Round 3'!$A$4="Complete", "Complete", IF(N176="N/A", "N/A", IF(N176="Viable", "No Transfer", IF(N176="Excluded", INDEX('Round 3'!$A$12:$M$617, MATCH($A176, 'Round 3'!$A$12:$A$617, 0), 3)))))</f>
        <v>Complete</v>
      </c>
      <c r="P176" s="10" t="str">
        <f>IF('Round 3'!$A$4="Complete", "Complete", IF(O176="N/A", "N/A", IF(O176="No Transfer", O176, IF(INDEX('Ballot Data'!$1:$1048576, MATCH($A176, 'Ballot Data'!$A:$A, 0), MATCH(O176, 'Ballot Data'!$A$3:$U$3, 0))="", "Exhausted", INDEX('Ballot Data'!$1:$1048576, MATCH($A176, 'Ballot Data'!$A:$A, 0), MATCH(O176, 'Ballot Data'!$A$3:$U$3, 0))))))</f>
        <v>Complete</v>
      </c>
      <c r="Q176" s="15" t="str">
        <f t="shared" si="33"/>
        <v>Complete</v>
      </c>
      <c r="R176" t="str">
        <f>IF(Q176="Complete", Q176, IF(Q176="N/A", "N/A", INDEX('Ballot Data'!$1:$1048576, MATCH($A176, 'Ballot Data'!$A:$A, 0), MATCH(Q176, 'Ballot Data'!$A$3:$T$3, 0))))</f>
        <v>Complete</v>
      </c>
      <c r="S176" t="str">
        <f>IF(Q176="N/A", "N/A", IF(R176='Round 4'!$A$10, "Elected", IF(R176='Round 4'!$A$7, "Excluded", IF('Round 4'!$A$4="Complete", "Complete", "Viable"))))</f>
        <v>Complete</v>
      </c>
      <c r="T176" s="21" t="str">
        <f>IF('Round 4'!$A$4="Complete", "Complete", IF(S176="N/A", "N/A", IF(S176="Viable", "No Transfer", IF(S176="Excluded", INDEX('Round 4'!$A$12:$M$617, MATCH($A176, 'Round 4'!$A$12:$A$617, 0), 3)))))</f>
        <v>Complete</v>
      </c>
      <c r="U176" s="10" t="str">
        <f>IF('Round 4'!$A$4="Complete", "Complete", IF(T176="N/A", "N/A", IF(T176="No Transfer", T176, IF(INDEX('Ballot Data'!$1:$1048576, MATCH($A176, 'Ballot Data'!$A:$A, 0), MATCH(T176, 'Ballot Data'!$A$3:$U$3, 0))="", "Exhausted", INDEX('Ballot Data'!$1:$1048576, MATCH($A176, 'Ballot Data'!$A:$A, 0), MATCH(T176, 'Ballot Data'!$A$3:$U$3, 0))))))</f>
        <v>Complete</v>
      </c>
      <c r="V176" s="15" t="str">
        <f t="shared" si="25"/>
        <v>Complete</v>
      </c>
      <c r="W176" t="str">
        <f>IF(V176="Complete", V176, IF(V176="N/A", "N/A", INDEX('Ballot Data'!$1:$1048576, MATCH($A176, 'Ballot Data'!$A:$A, 0), MATCH(V176, 'Ballot Data'!$A$3:$T$3, 0))))</f>
        <v>Complete</v>
      </c>
      <c r="X176" t="str">
        <f>IF(V176="N/A", "N/A", IF(W176='Round 5'!$A$10, "Elected", IF(W176='Round 5'!$A$7, "Excluded", IF('Round 5'!$A$4="Complete", "Complete", "Viable"))))</f>
        <v>Complete</v>
      </c>
      <c r="Y176" s="21" t="str">
        <f>IF('Round 5'!$A$4="Complete", "Complete", IF(X176="N/A", "N/A", IF(X176="Viable", "No Transfer", IF(X176="Excluded", INDEX('Round 5'!$A$12:$M$617, MATCH($A176, 'Round 5'!$A$12:$A$617, 0), 3)))))</f>
        <v>Complete</v>
      </c>
      <c r="Z176" s="10" t="str">
        <f>IF('Round 5'!$A$4="Complete", "Complete", IF(Y176="N/A", "N/A", IF(Y176="No Transfer", Y176, IF(INDEX('Ballot Data'!$1:$1048576, MATCH($A176, 'Ballot Data'!$A:$A, 0), MATCH(Y176, 'Ballot Data'!$A$3:$U$3, 0))="", "Exhausted", INDEX('Ballot Data'!$1:$1048576, MATCH($A176, 'Ballot Data'!$A:$A, 0), MATCH(Y176, 'Ballot Data'!$A$3:$U$3, 0))))))</f>
        <v>Complete</v>
      </c>
      <c r="AA176" s="15" t="str">
        <f t="shared" si="26"/>
        <v>Complete</v>
      </c>
      <c r="AB176" t="str">
        <f>IF(AA176="Complete", AA176, IF(AA176="N/A", "N/A", INDEX('Ballot Data'!$1:$1048576, MATCH($A176, 'Ballot Data'!$A:$A, 0), MATCH(AA176, 'Ballot Data'!$A$3:$T$3, 0))))</f>
        <v>Complete</v>
      </c>
      <c r="AC176" t="str">
        <f>IF(AA176="N/A", "N/A", IF(AB176='Round 6'!$A$10, "Elected", IF(AB176='Round 6'!$A$7, "Excluded", IF('Round 6'!$A$4="Complete", "Complete", "Viable"))))</f>
        <v>Complete</v>
      </c>
      <c r="AD176" s="21" t="str">
        <f>IF('Round 6'!$A$4="Complete", "Complete", IF(AC176="N/A", "N/A", IF(AC176="Viable", "No Transfer", IF(AC176="Excluded", INDEX('Round 6'!$A$12:$M$617, MATCH($A176, 'Round 6'!$A$12:$A$617, 0), 3)))))</f>
        <v>Complete</v>
      </c>
      <c r="AE176" s="10" t="str">
        <f>IF('Round 6'!$A$4="Complete", "Complete", IF(AD176="N/A", "N/A", IF(AD176="No Transfer", AD176, IF(INDEX('Ballot Data'!$1:$1048576, MATCH($A176, 'Ballot Data'!$A:$A, 0), MATCH(AD176, 'Ballot Data'!$A$3:$U$3, 0))="", "Exhausted", INDEX('Ballot Data'!$1:$1048576, MATCH($A176, 'Ballot Data'!$A:$A, 0), MATCH(AD176, 'Ballot Data'!$A$3:$U$3, 0))))))</f>
        <v>Complete</v>
      </c>
      <c r="AF176" s="15" t="str">
        <f t="shared" si="27"/>
        <v>Complete</v>
      </c>
      <c r="AG176" t="str">
        <f>IF(AF176="Complete", AF176, IF(AF176="N/A", "N/A", INDEX('Ballot Data'!$1:$1048576, MATCH($A176, 'Ballot Data'!$A:$A, 0), MATCH(AF176, 'Ballot Data'!$A$3:$T$3, 0))))</f>
        <v>Complete</v>
      </c>
      <c r="AH176" t="str">
        <f>IF(AF176="N/A", "N/A", IF(AG176='Round 7'!$A$10, "Elected", IF(AG176='Round 7'!$A$7, "Excluded", IF('Round 7'!$A$4="Complete", "Complete", "Viable"))))</f>
        <v>Complete</v>
      </c>
      <c r="AI176" s="21" t="str">
        <f>IF('Round 7'!$A$4="Complete", "Complete", IF(AH176="N/A", "N/A", IF(AH176="Viable", "No Transfer", IF(AH176="Excluded", INDEX('Round 7'!$A$12:$M$617, MATCH($A176, 'Round 7'!$A$12:$A$617, 0), 3)))))</f>
        <v>Complete</v>
      </c>
      <c r="AJ176" s="10" t="str">
        <f>IF('Round 7'!$A$4="Complete", "Complete", IF(AI176="N/A", "N/A", IF(AI176="No Transfer", AI176, IF(INDEX('Ballot Data'!$1:$1048576, MATCH($A176, 'Ballot Data'!$A:$A, 0), MATCH(AI176, 'Ballot Data'!$A$3:$U$3, 0))="", "Exhausted", INDEX('Ballot Data'!$1:$1048576, MATCH($A176, 'Ballot Data'!$A:$A, 0), MATCH(AI176, 'Ballot Data'!$A$3:$U$3, 0))))))</f>
        <v>Complete</v>
      </c>
      <c r="AK176" s="15" t="str">
        <f t="shared" si="28"/>
        <v>Complete</v>
      </c>
      <c r="AL176" t="str">
        <f>IF(AK176="Complete", AK176, IF(AK176="N/A", "N/A", INDEX('Ballot Data'!$1:$1048576, MATCH($A176, 'Ballot Data'!$A:$A, 0), MATCH(AK176, 'Ballot Data'!$A$3:$T$3, 0))))</f>
        <v>Complete</v>
      </c>
      <c r="AM176" t="str">
        <f>IF(AK176="N/A", "N/A", IF(AL176='Round 8'!$A$10, "Elected", IF(AL176='Round 8'!$A$7, "Excluded", IF('Round 8'!$A$4="Complete", "Complete", "Viable"))))</f>
        <v>Complete</v>
      </c>
      <c r="AN176" s="21" t="str">
        <f>IF('Round 8'!$A$4="Complete", "Complete", IF(AM176="N/A", "N/A", IF(AM176="Viable", "No Transfer", IF(AM176="Excluded", INDEX('Round 8'!$A$12:$M$617, MATCH($A176, 'Round 8'!$A$12:$A$617, 0), 3)))))</f>
        <v>Complete</v>
      </c>
      <c r="AO176" s="10" t="str">
        <f>IF('Round 8'!$A$4="Complete", "Complete", IF(AN176="N/A", "N/A", IF(AN176="No Transfer", AN176, IF(INDEX('Ballot Data'!$1:$1048576, MATCH($A176, 'Ballot Data'!$A:$A, 0), MATCH(AN176, 'Ballot Data'!$A$3:$U$3, 0))="", "Exhausted", INDEX('Ballot Data'!$1:$1048576, MATCH($A176, 'Ballot Data'!$A:$A, 0), MATCH(AN176, 'Ballot Data'!$A$3:$U$3, 0))))))</f>
        <v>Complete</v>
      </c>
      <c r="AP176" s="15" t="str">
        <f t="shared" si="29"/>
        <v>Complete</v>
      </c>
      <c r="AQ176" t="str">
        <f>IF(AP176="Complete", AP176, IF(AP176="N/A", "N/A", INDEX('Ballot Data'!$1:$1048576, MATCH($A176, 'Ballot Data'!$A:$A, 0), MATCH(AP176, 'Ballot Data'!$A$3:$T$3, 0))))</f>
        <v>Complete</v>
      </c>
      <c r="AR176" t="str">
        <f>IF(AP176="N/A", "N/A", IF(AQ176='Round 9'!$A$10, "Elected", IF(AQ176='Round 9'!$A$7, "Excluded", IF('Round 9'!$A$4="Complete", "Complete", "Viable"))))</f>
        <v>Complete</v>
      </c>
      <c r="AS176" s="21" t="str">
        <f>IF('Round 9'!$A$4="Complete", "Complete", IF(AR176="N/A", "N/A", IF(AR176="Viable", "No Transfer", IF(AR176="Excluded", INDEX('Round 9'!$A$12:$M$617, MATCH($A176, 'Round 9'!$A$12:$A$617, 0), 3)))))</f>
        <v>Complete</v>
      </c>
      <c r="AT176" s="10" t="str">
        <f>IF('Round 9'!$A$4="Complete", "Complete", IF(AS176="N/A", "N/A", IF(AS176="No Transfer", AS176, IF(INDEX('Ballot Data'!$1:$1048576, MATCH($A176, 'Ballot Data'!$A:$A, 0), MATCH(AS176, 'Ballot Data'!$A$3:$U$3, 0))="", "Exhausted", INDEX('Ballot Data'!$1:$1048576, MATCH($A176, 'Ballot Data'!$A:$A, 0), MATCH(AS176, 'Ballot Data'!$A$3:$U$3, 0))))))</f>
        <v>Complete</v>
      </c>
      <c r="AU176" s="15" t="str">
        <f t="shared" si="30"/>
        <v>Complete</v>
      </c>
      <c r="AV176" t="str">
        <f>IF(AU176="Complete", AU176, IF(AU176="N/A", "N/A", INDEX('Ballot Data'!$1:$1048576, MATCH($A176, 'Ballot Data'!$A:$A, 0), MATCH(AU176, 'Ballot Data'!$A$3:$T$3, 0))))</f>
        <v>Complete</v>
      </c>
      <c r="AW176" t="str">
        <f>IF(AU176="N/A", "N/A", IF(AV176='Round 10'!$A$10, "Elected", IF(AV176='Round 10'!$A$7, "Excluded", IF('Round 10'!$A$4="Complete", "Complete", "Viable"))))</f>
        <v>Complete</v>
      </c>
      <c r="AX176" s="21" t="str">
        <f>IF('Round 10'!$A$4="Complete", "Complete", IF(AW176="N/A", "N/A", IF(AW176="Viable", "No Transfer", IF(AW176="Excluded", INDEX('Round 10'!$A$12:$M$617, MATCH($A176, 'Round 10'!$A$12:$A$617, 0), 3)))))</f>
        <v>Complete</v>
      </c>
      <c r="AY176" s="10" t="str">
        <f>IF('Round 10'!$A$4="Complete", "Complete", IF(AX176="N/A", "N/A", IF(AX176="No Transfer", AX176, IF(INDEX('Ballot Data'!$1:$1048576, MATCH($A176, 'Ballot Data'!$A:$A, 0), MATCH(AX176, 'Ballot Data'!$A$3:$U$3, 0))="", "Exhausted", INDEX('Ballot Data'!$1:$1048576, MATCH($A176, 'Ballot Data'!$A:$A, 0), MATCH(AX176, 'Ballot Data'!$A$3:$U$3, 0))))))</f>
        <v>Complete</v>
      </c>
    </row>
    <row r="177" spans="1:51" x14ac:dyDescent="0.25">
      <c r="A177">
        <f>'Ballot Data'!A178</f>
        <v>72</v>
      </c>
      <c r="B177">
        <v>1</v>
      </c>
      <c r="C177" t="str">
        <f>INDEX('Ballot Data'!$1:$1048576, MATCH($A177, 'Ballot Data'!$A:$A, 0), MATCH(B177, 'Ballot Data'!$A$3:$T$3, 0))</f>
        <v>Will Danon</v>
      </c>
      <c r="D177" t="str">
        <f>IF(C177='Round 1'!$A$10, "Elected", IF(C177='Round 1'!$A$7, "Excluded", IF('Round 1'!$A$4="Complete", "Complete", "Viable")))</f>
        <v>Viable</v>
      </c>
      <c r="E177" s="21" t="str">
        <f>IF('Round 1'!$A$4="Complete", "Complete", IF(D177="N/A", "N/A", IF(D177="Viable", "No Transfer", IF(D177="Excluded", INDEX('Round 1'!$A$12:$M$617, MATCH($A177, 'Round 1'!$A$12:$A$617, 0), 3)))))</f>
        <v>No Transfer</v>
      </c>
      <c r="F177" s="10" t="str">
        <f>IF('Round 1'!$A$4="Complete", "Complete", IF(E177="N/A", "N/A", IF(E177="No Transfer", E177, IF(INDEX('Ballot Data'!$1:$1048576, MATCH($A177, 'Ballot Data'!$A:$A, 0), MATCH(E177, 'Ballot Data'!$A$3:$U$3, 0))="", "Exhausted", INDEX('Ballot Data'!$1:$1048576, MATCH($A177, 'Ballot Data'!$A:$A, 0), MATCH(E177, 'Ballot Data'!$A$3:$U$3, 0))))))</f>
        <v>No Transfer</v>
      </c>
      <c r="G177" s="15">
        <f t="shared" si="31"/>
        <v>1</v>
      </c>
      <c r="H177" t="str">
        <f>IF(G177="Complete", G177, IF(G177="N/A", "N/A", INDEX('Ballot Data'!$1:$1048576, MATCH($A177, 'Ballot Data'!$A:$A, 0), MATCH(G177, 'Ballot Data'!$A$3:$T$3, 0))))</f>
        <v>Will Danon</v>
      </c>
      <c r="I177" t="str">
        <f>IF(G177="N/A", "N/A", IF(H177='Round 2'!$A$10, "Elected", IF(H177='Round 2'!$A$7, "Excluded", IF('Round 2'!$A$4="Complete", "Complete", "Viable"))))</f>
        <v>Viable</v>
      </c>
      <c r="J177" s="21" t="str">
        <f>IF('Round 2'!$A$4="Complete", "Complete", IF(I177="N/A", "N/A", IF(I177="Viable", "No Transfer", IF(I177="Excluded", INDEX('Round 2'!$A$12:$M$617, MATCH($A177, 'Round 2'!$A$12:$A$617, 0), 3)))))</f>
        <v>No Transfer</v>
      </c>
      <c r="K177" s="10" t="str">
        <f>IF('Round 2'!$A$4="Complete", "Complete", IF(J177="N/A", "N/A", IF(J177="No Transfer", J177, IF(INDEX('Ballot Data'!$1:$1048576, MATCH($A177, 'Ballot Data'!$A:$A, 0), MATCH(J177, 'Ballot Data'!$A$3:$U$3, 0))="", "Exhausted", INDEX('Ballot Data'!$1:$1048576, MATCH($A177, 'Ballot Data'!$A:$A, 0), MATCH(J177, 'Ballot Data'!$A$3:$U$3, 0))))))</f>
        <v>No Transfer</v>
      </c>
      <c r="L177" s="15">
        <f t="shared" si="32"/>
        <v>1</v>
      </c>
      <c r="M177" t="str">
        <f>IF(L177="Complete", L177, IF(L177="N/A", "N/A", INDEX('Ballot Data'!$1:$1048576, MATCH($A177, 'Ballot Data'!$A:$A, 0), MATCH(L177, 'Ballot Data'!$A$3:$T$3, 0))))</f>
        <v>Will Danon</v>
      </c>
      <c r="N177" t="str">
        <f>IF(L177="N/A", "N/A", IF(M177='Round 3'!$A$10, "Elected", IF(M177='Round 3'!$A$7, "Excluded", IF('Round 3'!$A$4="Complete", "Complete", "Viable"))))</f>
        <v>Complete</v>
      </c>
      <c r="O177" s="21" t="str">
        <f>IF('Round 3'!$A$4="Complete", "Complete", IF(N177="N/A", "N/A", IF(N177="Viable", "No Transfer", IF(N177="Excluded", INDEX('Round 3'!$A$12:$M$617, MATCH($A177, 'Round 3'!$A$12:$A$617, 0), 3)))))</f>
        <v>Complete</v>
      </c>
      <c r="P177" s="10" t="str">
        <f>IF('Round 3'!$A$4="Complete", "Complete", IF(O177="N/A", "N/A", IF(O177="No Transfer", O177, IF(INDEX('Ballot Data'!$1:$1048576, MATCH($A177, 'Ballot Data'!$A:$A, 0), MATCH(O177, 'Ballot Data'!$A$3:$U$3, 0))="", "Exhausted", INDEX('Ballot Data'!$1:$1048576, MATCH($A177, 'Ballot Data'!$A:$A, 0), MATCH(O177, 'Ballot Data'!$A$3:$U$3, 0))))))</f>
        <v>Complete</v>
      </c>
      <c r="Q177" s="15" t="str">
        <f t="shared" si="33"/>
        <v>Complete</v>
      </c>
      <c r="R177" t="str">
        <f>IF(Q177="Complete", Q177, IF(Q177="N/A", "N/A", INDEX('Ballot Data'!$1:$1048576, MATCH($A177, 'Ballot Data'!$A:$A, 0), MATCH(Q177, 'Ballot Data'!$A$3:$T$3, 0))))</f>
        <v>Complete</v>
      </c>
      <c r="S177" t="str">
        <f>IF(Q177="N/A", "N/A", IF(R177='Round 4'!$A$10, "Elected", IF(R177='Round 4'!$A$7, "Excluded", IF('Round 4'!$A$4="Complete", "Complete", "Viable"))))</f>
        <v>Complete</v>
      </c>
      <c r="T177" s="21" t="str">
        <f>IF('Round 4'!$A$4="Complete", "Complete", IF(S177="N/A", "N/A", IF(S177="Viable", "No Transfer", IF(S177="Excluded", INDEX('Round 4'!$A$12:$M$617, MATCH($A177, 'Round 4'!$A$12:$A$617, 0), 3)))))</f>
        <v>Complete</v>
      </c>
      <c r="U177" s="10" t="str">
        <f>IF('Round 4'!$A$4="Complete", "Complete", IF(T177="N/A", "N/A", IF(T177="No Transfer", T177, IF(INDEX('Ballot Data'!$1:$1048576, MATCH($A177, 'Ballot Data'!$A:$A, 0), MATCH(T177, 'Ballot Data'!$A$3:$U$3, 0))="", "Exhausted", INDEX('Ballot Data'!$1:$1048576, MATCH($A177, 'Ballot Data'!$A:$A, 0), MATCH(T177, 'Ballot Data'!$A$3:$U$3, 0))))))</f>
        <v>Complete</v>
      </c>
      <c r="V177" s="15" t="str">
        <f t="shared" si="25"/>
        <v>Complete</v>
      </c>
      <c r="W177" t="str">
        <f>IF(V177="Complete", V177, IF(V177="N/A", "N/A", INDEX('Ballot Data'!$1:$1048576, MATCH($A177, 'Ballot Data'!$A:$A, 0), MATCH(V177, 'Ballot Data'!$A$3:$T$3, 0))))</f>
        <v>Complete</v>
      </c>
      <c r="X177" t="str">
        <f>IF(V177="N/A", "N/A", IF(W177='Round 5'!$A$10, "Elected", IF(W177='Round 5'!$A$7, "Excluded", IF('Round 5'!$A$4="Complete", "Complete", "Viable"))))</f>
        <v>Complete</v>
      </c>
      <c r="Y177" s="21" t="str">
        <f>IF('Round 5'!$A$4="Complete", "Complete", IF(X177="N/A", "N/A", IF(X177="Viable", "No Transfer", IF(X177="Excluded", INDEX('Round 5'!$A$12:$M$617, MATCH($A177, 'Round 5'!$A$12:$A$617, 0), 3)))))</f>
        <v>Complete</v>
      </c>
      <c r="Z177" s="10" t="str">
        <f>IF('Round 5'!$A$4="Complete", "Complete", IF(Y177="N/A", "N/A", IF(Y177="No Transfer", Y177, IF(INDEX('Ballot Data'!$1:$1048576, MATCH($A177, 'Ballot Data'!$A:$A, 0), MATCH(Y177, 'Ballot Data'!$A$3:$U$3, 0))="", "Exhausted", INDEX('Ballot Data'!$1:$1048576, MATCH($A177, 'Ballot Data'!$A:$A, 0), MATCH(Y177, 'Ballot Data'!$A$3:$U$3, 0))))))</f>
        <v>Complete</v>
      </c>
      <c r="AA177" s="15" t="str">
        <f t="shared" si="26"/>
        <v>Complete</v>
      </c>
      <c r="AB177" t="str">
        <f>IF(AA177="Complete", AA177, IF(AA177="N/A", "N/A", INDEX('Ballot Data'!$1:$1048576, MATCH($A177, 'Ballot Data'!$A:$A, 0), MATCH(AA177, 'Ballot Data'!$A$3:$T$3, 0))))</f>
        <v>Complete</v>
      </c>
      <c r="AC177" t="str">
        <f>IF(AA177="N/A", "N/A", IF(AB177='Round 6'!$A$10, "Elected", IF(AB177='Round 6'!$A$7, "Excluded", IF('Round 6'!$A$4="Complete", "Complete", "Viable"))))</f>
        <v>Complete</v>
      </c>
      <c r="AD177" s="21" t="str">
        <f>IF('Round 6'!$A$4="Complete", "Complete", IF(AC177="N/A", "N/A", IF(AC177="Viable", "No Transfer", IF(AC177="Excluded", INDEX('Round 6'!$A$12:$M$617, MATCH($A177, 'Round 6'!$A$12:$A$617, 0), 3)))))</f>
        <v>Complete</v>
      </c>
      <c r="AE177" s="10" t="str">
        <f>IF('Round 6'!$A$4="Complete", "Complete", IF(AD177="N/A", "N/A", IF(AD177="No Transfer", AD177, IF(INDEX('Ballot Data'!$1:$1048576, MATCH($A177, 'Ballot Data'!$A:$A, 0), MATCH(AD177, 'Ballot Data'!$A$3:$U$3, 0))="", "Exhausted", INDEX('Ballot Data'!$1:$1048576, MATCH($A177, 'Ballot Data'!$A:$A, 0), MATCH(AD177, 'Ballot Data'!$A$3:$U$3, 0))))))</f>
        <v>Complete</v>
      </c>
      <c r="AF177" s="15" t="str">
        <f t="shared" si="27"/>
        <v>Complete</v>
      </c>
      <c r="AG177" t="str">
        <f>IF(AF177="Complete", AF177, IF(AF177="N/A", "N/A", INDEX('Ballot Data'!$1:$1048576, MATCH($A177, 'Ballot Data'!$A:$A, 0), MATCH(AF177, 'Ballot Data'!$A$3:$T$3, 0))))</f>
        <v>Complete</v>
      </c>
      <c r="AH177" t="str">
        <f>IF(AF177="N/A", "N/A", IF(AG177='Round 7'!$A$10, "Elected", IF(AG177='Round 7'!$A$7, "Excluded", IF('Round 7'!$A$4="Complete", "Complete", "Viable"))))</f>
        <v>Complete</v>
      </c>
      <c r="AI177" s="21" t="str">
        <f>IF('Round 7'!$A$4="Complete", "Complete", IF(AH177="N/A", "N/A", IF(AH177="Viable", "No Transfer", IF(AH177="Excluded", INDEX('Round 7'!$A$12:$M$617, MATCH($A177, 'Round 7'!$A$12:$A$617, 0), 3)))))</f>
        <v>Complete</v>
      </c>
      <c r="AJ177" s="10" t="str">
        <f>IF('Round 7'!$A$4="Complete", "Complete", IF(AI177="N/A", "N/A", IF(AI177="No Transfer", AI177, IF(INDEX('Ballot Data'!$1:$1048576, MATCH($A177, 'Ballot Data'!$A:$A, 0), MATCH(AI177, 'Ballot Data'!$A$3:$U$3, 0))="", "Exhausted", INDEX('Ballot Data'!$1:$1048576, MATCH($A177, 'Ballot Data'!$A:$A, 0), MATCH(AI177, 'Ballot Data'!$A$3:$U$3, 0))))))</f>
        <v>Complete</v>
      </c>
      <c r="AK177" s="15" t="str">
        <f t="shared" si="28"/>
        <v>Complete</v>
      </c>
      <c r="AL177" t="str">
        <f>IF(AK177="Complete", AK177, IF(AK177="N/A", "N/A", INDEX('Ballot Data'!$1:$1048576, MATCH($A177, 'Ballot Data'!$A:$A, 0), MATCH(AK177, 'Ballot Data'!$A$3:$T$3, 0))))</f>
        <v>Complete</v>
      </c>
      <c r="AM177" t="str">
        <f>IF(AK177="N/A", "N/A", IF(AL177='Round 8'!$A$10, "Elected", IF(AL177='Round 8'!$A$7, "Excluded", IF('Round 8'!$A$4="Complete", "Complete", "Viable"))))</f>
        <v>Complete</v>
      </c>
      <c r="AN177" s="21" t="str">
        <f>IF('Round 8'!$A$4="Complete", "Complete", IF(AM177="N/A", "N/A", IF(AM177="Viable", "No Transfer", IF(AM177="Excluded", INDEX('Round 8'!$A$12:$M$617, MATCH($A177, 'Round 8'!$A$12:$A$617, 0), 3)))))</f>
        <v>Complete</v>
      </c>
      <c r="AO177" s="10" t="str">
        <f>IF('Round 8'!$A$4="Complete", "Complete", IF(AN177="N/A", "N/A", IF(AN177="No Transfer", AN177, IF(INDEX('Ballot Data'!$1:$1048576, MATCH($A177, 'Ballot Data'!$A:$A, 0), MATCH(AN177, 'Ballot Data'!$A$3:$U$3, 0))="", "Exhausted", INDEX('Ballot Data'!$1:$1048576, MATCH($A177, 'Ballot Data'!$A:$A, 0), MATCH(AN177, 'Ballot Data'!$A$3:$U$3, 0))))))</f>
        <v>Complete</v>
      </c>
      <c r="AP177" s="15" t="str">
        <f t="shared" si="29"/>
        <v>Complete</v>
      </c>
      <c r="AQ177" t="str">
        <f>IF(AP177="Complete", AP177, IF(AP177="N/A", "N/A", INDEX('Ballot Data'!$1:$1048576, MATCH($A177, 'Ballot Data'!$A:$A, 0), MATCH(AP177, 'Ballot Data'!$A$3:$T$3, 0))))</f>
        <v>Complete</v>
      </c>
      <c r="AR177" t="str">
        <f>IF(AP177="N/A", "N/A", IF(AQ177='Round 9'!$A$10, "Elected", IF(AQ177='Round 9'!$A$7, "Excluded", IF('Round 9'!$A$4="Complete", "Complete", "Viable"))))</f>
        <v>Complete</v>
      </c>
      <c r="AS177" s="21" t="str">
        <f>IF('Round 9'!$A$4="Complete", "Complete", IF(AR177="N/A", "N/A", IF(AR177="Viable", "No Transfer", IF(AR177="Excluded", INDEX('Round 9'!$A$12:$M$617, MATCH($A177, 'Round 9'!$A$12:$A$617, 0), 3)))))</f>
        <v>Complete</v>
      </c>
      <c r="AT177" s="10" t="str">
        <f>IF('Round 9'!$A$4="Complete", "Complete", IF(AS177="N/A", "N/A", IF(AS177="No Transfer", AS177, IF(INDEX('Ballot Data'!$1:$1048576, MATCH($A177, 'Ballot Data'!$A:$A, 0), MATCH(AS177, 'Ballot Data'!$A$3:$U$3, 0))="", "Exhausted", INDEX('Ballot Data'!$1:$1048576, MATCH($A177, 'Ballot Data'!$A:$A, 0), MATCH(AS177, 'Ballot Data'!$A$3:$U$3, 0))))))</f>
        <v>Complete</v>
      </c>
      <c r="AU177" s="15" t="str">
        <f t="shared" si="30"/>
        <v>Complete</v>
      </c>
      <c r="AV177" t="str">
        <f>IF(AU177="Complete", AU177, IF(AU177="N/A", "N/A", INDEX('Ballot Data'!$1:$1048576, MATCH($A177, 'Ballot Data'!$A:$A, 0), MATCH(AU177, 'Ballot Data'!$A$3:$T$3, 0))))</f>
        <v>Complete</v>
      </c>
      <c r="AW177" t="str">
        <f>IF(AU177="N/A", "N/A", IF(AV177='Round 10'!$A$10, "Elected", IF(AV177='Round 10'!$A$7, "Excluded", IF('Round 10'!$A$4="Complete", "Complete", "Viable"))))</f>
        <v>Complete</v>
      </c>
      <c r="AX177" s="21" t="str">
        <f>IF('Round 10'!$A$4="Complete", "Complete", IF(AW177="N/A", "N/A", IF(AW177="Viable", "No Transfer", IF(AW177="Excluded", INDEX('Round 10'!$A$12:$M$617, MATCH($A177, 'Round 10'!$A$12:$A$617, 0), 3)))))</f>
        <v>Complete</v>
      </c>
      <c r="AY177" s="10" t="str">
        <f>IF('Round 10'!$A$4="Complete", "Complete", IF(AX177="N/A", "N/A", IF(AX177="No Transfer", AX177, IF(INDEX('Ballot Data'!$1:$1048576, MATCH($A177, 'Ballot Data'!$A:$A, 0), MATCH(AX177, 'Ballot Data'!$A$3:$U$3, 0))="", "Exhausted", INDEX('Ballot Data'!$1:$1048576, MATCH($A177, 'Ballot Data'!$A:$A, 0), MATCH(AX177, 'Ballot Data'!$A$3:$U$3, 0))))))</f>
        <v>Complete</v>
      </c>
    </row>
    <row r="178" spans="1:51" x14ac:dyDescent="0.25">
      <c r="A178">
        <f>'Ballot Data'!A179</f>
        <v>115</v>
      </c>
      <c r="B178">
        <v>1</v>
      </c>
      <c r="C178" t="str">
        <f>INDEX('Ballot Data'!$1:$1048576, MATCH($A178, 'Ballot Data'!$A:$A, 0), MATCH(B178, 'Ballot Data'!$A$3:$T$3, 0))</f>
        <v>Will Danon</v>
      </c>
      <c r="D178" t="str">
        <f>IF(C178='Round 1'!$A$10, "Elected", IF(C178='Round 1'!$A$7, "Excluded", IF('Round 1'!$A$4="Complete", "Complete", "Viable")))</f>
        <v>Viable</v>
      </c>
      <c r="E178" s="21" t="str">
        <f>IF('Round 1'!$A$4="Complete", "Complete", IF(D178="N/A", "N/A", IF(D178="Viable", "No Transfer", IF(D178="Excluded", INDEX('Round 1'!$A$12:$M$617, MATCH($A178, 'Round 1'!$A$12:$A$617, 0), 3)))))</f>
        <v>No Transfer</v>
      </c>
      <c r="F178" s="10" t="str">
        <f>IF('Round 1'!$A$4="Complete", "Complete", IF(E178="N/A", "N/A", IF(E178="No Transfer", E178, IF(INDEX('Ballot Data'!$1:$1048576, MATCH($A178, 'Ballot Data'!$A:$A, 0), MATCH(E178, 'Ballot Data'!$A$3:$U$3, 0))="", "Exhausted", INDEX('Ballot Data'!$1:$1048576, MATCH($A178, 'Ballot Data'!$A:$A, 0), MATCH(E178, 'Ballot Data'!$A$3:$U$3, 0))))))</f>
        <v>No Transfer</v>
      </c>
      <c r="G178" s="15">
        <f t="shared" si="31"/>
        <v>1</v>
      </c>
      <c r="H178" t="str">
        <f>IF(G178="Complete", G178, IF(G178="N/A", "N/A", INDEX('Ballot Data'!$1:$1048576, MATCH($A178, 'Ballot Data'!$A:$A, 0), MATCH(G178, 'Ballot Data'!$A$3:$T$3, 0))))</f>
        <v>Will Danon</v>
      </c>
      <c r="I178" t="str">
        <f>IF(G178="N/A", "N/A", IF(H178='Round 2'!$A$10, "Elected", IF(H178='Round 2'!$A$7, "Excluded", IF('Round 2'!$A$4="Complete", "Complete", "Viable"))))</f>
        <v>Viable</v>
      </c>
      <c r="J178" s="21" t="str">
        <f>IF('Round 2'!$A$4="Complete", "Complete", IF(I178="N/A", "N/A", IF(I178="Viable", "No Transfer", IF(I178="Excluded", INDEX('Round 2'!$A$12:$M$617, MATCH($A178, 'Round 2'!$A$12:$A$617, 0), 3)))))</f>
        <v>No Transfer</v>
      </c>
      <c r="K178" s="10" t="str">
        <f>IF('Round 2'!$A$4="Complete", "Complete", IF(J178="N/A", "N/A", IF(J178="No Transfer", J178, IF(INDEX('Ballot Data'!$1:$1048576, MATCH($A178, 'Ballot Data'!$A:$A, 0), MATCH(J178, 'Ballot Data'!$A$3:$U$3, 0))="", "Exhausted", INDEX('Ballot Data'!$1:$1048576, MATCH($A178, 'Ballot Data'!$A:$A, 0), MATCH(J178, 'Ballot Data'!$A$3:$U$3, 0))))))</f>
        <v>No Transfer</v>
      </c>
      <c r="L178" s="15">
        <f t="shared" si="32"/>
        <v>1</v>
      </c>
      <c r="M178" t="str">
        <f>IF(L178="Complete", L178, IF(L178="N/A", "N/A", INDEX('Ballot Data'!$1:$1048576, MATCH($A178, 'Ballot Data'!$A:$A, 0), MATCH(L178, 'Ballot Data'!$A$3:$T$3, 0))))</f>
        <v>Will Danon</v>
      </c>
      <c r="N178" t="str">
        <f>IF(L178="N/A", "N/A", IF(M178='Round 3'!$A$10, "Elected", IF(M178='Round 3'!$A$7, "Excluded", IF('Round 3'!$A$4="Complete", "Complete", "Viable"))))</f>
        <v>Complete</v>
      </c>
      <c r="O178" s="21" t="str">
        <f>IF('Round 3'!$A$4="Complete", "Complete", IF(N178="N/A", "N/A", IF(N178="Viable", "No Transfer", IF(N178="Excluded", INDEX('Round 3'!$A$12:$M$617, MATCH($A178, 'Round 3'!$A$12:$A$617, 0), 3)))))</f>
        <v>Complete</v>
      </c>
      <c r="P178" s="10" t="str">
        <f>IF('Round 3'!$A$4="Complete", "Complete", IF(O178="N/A", "N/A", IF(O178="No Transfer", O178, IF(INDEX('Ballot Data'!$1:$1048576, MATCH($A178, 'Ballot Data'!$A:$A, 0), MATCH(O178, 'Ballot Data'!$A$3:$U$3, 0))="", "Exhausted", INDEX('Ballot Data'!$1:$1048576, MATCH($A178, 'Ballot Data'!$A:$A, 0), MATCH(O178, 'Ballot Data'!$A$3:$U$3, 0))))))</f>
        <v>Complete</v>
      </c>
      <c r="Q178" s="15" t="str">
        <f t="shared" si="33"/>
        <v>Complete</v>
      </c>
      <c r="R178" t="str">
        <f>IF(Q178="Complete", Q178, IF(Q178="N/A", "N/A", INDEX('Ballot Data'!$1:$1048576, MATCH($A178, 'Ballot Data'!$A:$A, 0), MATCH(Q178, 'Ballot Data'!$A$3:$T$3, 0))))</f>
        <v>Complete</v>
      </c>
      <c r="S178" t="str">
        <f>IF(Q178="N/A", "N/A", IF(R178='Round 4'!$A$10, "Elected", IF(R178='Round 4'!$A$7, "Excluded", IF('Round 4'!$A$4="Complete", "Complete", "Viable"))))</f>
        <v>Complete</v>
      </c>
      <c r="T178" s="21" t="str">
        <f>IF('Round 4'!$A$4="Complete", "Complete", IF(S178="N/A", "N/A", IF(S178="Viable", "No Transfer", IF(S178="Excluded", INDEX('Round 4'!$A$12:$M$617, MATCH($A178, 'Round 4'!$A$12:$A$617, 0), 3)))))</f>
        <v>Complete</v>
      </c>
      <c r="U178" s="10" t="str">
        <f>IF('Round 4'!$A$4="Complete", "Complete", IF(T178="N/A", "N/A", IF(T178="No Transfer", T178, IF(INDEX('Ballot Data'!$1:$1048576, MATCH($A178, 'Ballot Data'!$A:$A, 0), MATCH(T178, 'Ballot Data'!$A$3:$U$3, 0))="", "Exhausted", INDEX('Ballot Data'!$1:$1048576, MATCH($A178, 'Ballot Data'!$A:$A, 0), MATCH(T178, 'Ballot Data'!$A$3:$U$3, 0))))))</f>
        <v>Complete</v>
      </c>
      <c r="V178" s="15" t="str">
        <f t="shared" si="25"/>
        <v>Complete</v>
      </c>
      <c r="W178" t="str">
        <f>IF(V178="Complete", V178, IF(V178="N/A", "N/A", INDEX('Ballot Data'!$1:$1048576, MATCH($A178, 'Ballot Data'!$A:$A, 0), MATCH(V178, 'Ballot Data'!$A$3:$T$3, 0))))</f>
        <v>Complete</v>
      </c>
      <c r="X178" t="str">
        <f>IF(V178="N/A", "N/A", IF(W178='Round 5'!$A$10, "Elected", IF(W178='Round 5'!$A$7, "Excluded", IF('Round 5'!$A$4="Complete", "Complete", "Viable"))))</f>
        <v>Complete</v>
      </c>
      <c r="Y178" s="21" t="str">
        <f>IF('Round 5'!$A$4="Complete", "Complete", IF(X178="N/A", "N/A", IF(X178="Viable", "No Transfer", IF(X178="Excluded", INDEX('Round 5'!$A$12:$M$617, MATCH($A178, 'Round 5'!$A$12:$A$617, 0), 3)))))</f>
        <v>Complete</v>
      </c>
      <c r="Z178" s="10" t="str">
        <f>IF('Round 5'!$A$4="Complete", "Complete", IF(Y178="N/A", "N/A", IF(Y178="No Transfer", Y178, IF(INDEX('Ballot Data'!$1:$1048576, MATCH($A178, 'Ballot Data'!$A:$A, 0), MATCH(Y178, 'Ballot Data'!$A$3:$U$3, 0))="", "Exhausted", INDEX('Ballot Data'!$1:$1048576, MATCH($A178, 'Ballot Data'!$A:$A, 0), MATCH(Y178, 'Ballot Data'!$A$3:$U$3, 0))))))</f>
        <v>Complete</v>
      </c>
      <c r="AA178" s="15" t="str">
        <f t="shared" si="26"/>
        <v>Complete</v>
      </c>
      <c r="AB178" t="str">
        <f>IF(AA178="Complete", AA178, IF(AA178="N/A", "N/A", INDEX('Ballot Data'!$1:$1048576, MATCH($A178, 'Ballot Data'!$A:$A, 0), MATCH(AA178, 'Ballot Data'!$A$3:$T$3, 0))))</f>
        <v>Complete</v>
      </c>
      <c r="AC178" t="str">
        <f>IF(AA178="N/A", "N/A", IF(AB178='Round 6'!$A$10, "Elected", IF(AB178='Round 6'!$A$7, "Excluded", IF('Round 6'!$A$4="Complete", "Complete", "Viable"))))</f>
        <v>Complete</v>
      </c>
      <c r="AD178" s="21" t="str">
        <f>IF('Round 6'!$A$4="Complete", "Complete", IF(AC178="N/A", "N/A", IF(AC178="Viable", "No Transfer", IF(AC178="Excluded", INDEX('Round 6'!$A$12:$M$617, MATCH($A178, 'Round 6'!$A$12:$A$617, 0), 3)))))</f>
        <v>Complete</v>
      </c>
      <c r="AE178" s="10" t="str">
        <f>IF('Round 6'!$A$4="Complete", "Complete", IF(AD178="N/A", "N/A", IF(AD178="No Transfer", AD178, IF(INDEX('Ballot Data'!$1:$1048576, MATCH($A178, 'Ballot Data'!$A:$A, 0), MATCH(AD178, 'Ballot Data'!$A$3:$U$3, 0))="", "Exhausted", INDEX('Ballot Data'!$1:$1048576, MATCH($A178, 'Ballot Data'!$A:$A, 0), MATCH(AD178, 'Ballot Data'!$A$3:$U$3, 0))))))</f>
        <v>Complete</v>
      </c>
      <c r="AF178" s="15" t="str">
        <f t="shared" si="27"/>
        <v>Complete</v>
      </c>
      <c r="AG178" t="str">
        <f>IF(AF178="Complete", AF178, IF(AF178="N/A", "N/A", INDEX('Ballot Data'!$1:$1048576, MATCH($A178, 'Ballot Data'!$A:$A, 0), MATCH(AF178, 'Ballot Data'!$A$3:$T$3, 0))))</f>
        <v>Complete</v>
      </c>
      <c r="AH178" t="str">
        <f>IF(AF178="N/A", "N/A", IF(AG178='Round 7'!$A$10, "Elected", IF(AG178='Round 7'!$A$7, "Excluded", IF('Round 7'!$A$4="Complete", "Complete", "Viable"))))</f>
        <v>Complete</v>
      </c>
      <c r="AI178" s="21" t="str">
        <f>IF('Round 7'!$A$4="Complete", "Complete", IF(AH178="N/A", "N/A", IF(AH178="Viable", "No Transfer", IF(AH178="Excluded", INDEX('Round 7'!$A$12:$M$617, MATCH($A178, 'Round 7'!$A$12:$A$617, 0), 3)))))</f>
        <v>Complete</v>
      </c>
      <c r="AJ178" s="10" t="str">
        <f>IF('Round 7'!$A$4="Complete", "Complete", IF(AI178="N/A", "N/A", IF(AI178="No Transfer", AI178, IF(INDEX('Ballot Data'!$1:$1048576, MATCH($A178, 'Ballot Data'!$A:$A, 0), MATCH(AI178, 'Ballot Data'!$A$3:$U$3, 0))="", "Exhausted", INDEX('Ballot Data'!$1:$1048576, MATCH($A178, 'Ballot Data'!$A:$A, 0), MATCH(AI178, 'Ballot Data'!$A$3:$U$3, 0))))))</f>
        <v>Complete</v>
      </c>
      <c r="AK178" s="15" t="str">
        <f t="shared" si="28"/>
        <v>Complete</v>
      </c>
      <c r="AL178" t="str">
        <f>IF(AK178="Complete", AK178, IF(AK178="N/A", "N/A", INDEX('Ballot Data'!$1:$1048576, MATCH($A178, 'Ballot Data'!$A:$A, 0), MATCH(AK178, 'Ballot Data'!$A$3:$T$3, 0))))</f>
        <v>Complete</v>
      </c>
      <c r="AM178" t="str">
        <f>IF(AK178="N/A", "N/A", IF(AL178='Round 8'!$A$10, "Elected", IF(AL178='Round 8'!$A$7, "Excluded", IF('Round 8'!$A$4="Complete", "Complete", "Viable"))))</f>
        <v>Complete</v>
      </c>
      <c r="AN178" s="21" t="str">
        <f>IF('Round 8'!$A$4="Complete", "Complete", IF(AM178="N/A", "N/A", IF(AM178="Viable", "No Transfer", IF(AM178="Excluded", INDEX('Round 8'!$A$12:$M$617, MATCH($A178, 'Round 8'!$A$12:$A$617, 0), 3)))))</f>
        <v>Complete</v>
      </c>
      <c r="AO178" s="10" t="str">
        <f>IF('Round 8'!$A$4="Complete", "Complete", IF(AN178="N/A", "N/A", IF(AN178="No Transfer", AN178, IF(INDEX('Ballot Data'!$1:$1048576, MATCH($A178, 'Ballot Data'!$A:$A, 0), MATCH(AN178, 'Ballot Data'!$A$3:$U$3, 0))="", "Exhausted", INDEX('Ballot Data'!$1:$1048576, MATCH($A178, 'Ballot Data'!$A:$A, 0), MATCH(AN178, 'Ballot Data'!$A$3:$U$3, 0))))))</f>
        <v>Complete</v>
      </c>
      <c r="AP178" s="15" t="str">
        <f t="shared" si="29"/>
        <v>Complete</v>
      </c>
      <c r="AQ178" t="str">
        <f>IF(AP178="Complete", AP178, IF(AP178="N/A", "N/A", INDEX('Ballot Data'!$1:$1048576, MATCH($A178, 'Ballot Data'!$A:$A, 0), MATCH(AP178, 'Ballot Data'!$A$3:$T$3, 0))))</f>
        <v>Complete</v>
      </c>
      <c r="AR178" t="str">
        <f>IF(AP178="N/A", "N/A", IF(AQ178='Round 9'!$A$10, "Elected", IF(AQ178='Round 9'!$A$7, "Excluded", IF('Round 9'!$A$4="Complete", "Complete", "Viable"))))</f>
        <v>Complete</v>
      </c>
      <c r="AS178" s="21" t="str">
        <f>IF('Round 9'!$A$4="Complete", "Complete", IF(AR178="N/A", "N/A", IF(AR178="Viable", "No Transfer", IF(AR178="Excluded", INDEX('Round 9'!$A$12:$M$617, MATCH($A178, 'Round 9'!$A$12:$A$617, 0), 3)))))</f>
        <v>Complete</v>
      </c>
      <c r="AT178" s="10" t="str">
        <f>IF('Round 9'!$A$4="Complete", "Complete", IF(AS178="N/A", "N/A", IF(AS178="No Transfer", AS178, IF(INDEX('Ballot Data'!$1:$1048576, MATCH($A178, 'Ballot Data'!$A:$A, 0), MATCH(AS178, 'Ballot Data'!$A$3:$U$3, 0))="", "Exhausted", INDEX('Ballot Data'!$1:$1048576, MATCH($A178, 'Ballot Data'!$A:$A, 0), MATCH(AS178, 'Ballot Data'!$A$3:$U$3, 0))))))</f>
        <v>Complete</v>
      </c>
      <c r="AU178" s="15" t="str">
        <f t="shared" si="30"/>
        <v>Complete</v>
      </c>
      <c r="AV178" t="str">
        <f>IF(AU178="Complete", AU178, IF(AU178="N/A", "N/A", INDEX('Ballot Data'!$1:$1048576, MATCH($A178, 'Ballot Data'!$A:$A, 0), MATCH(AU178, 'Ballot Data'!$A$3:$T$3, 0))))</f>
        <v>Complete</v>
      </c>
      <c r="AW178" t="str">
        <f>IF(AU178="N/A", "N/A", IF(AV178='Round 10'!$A$10, "Elected", IF(AV178='Round 10'!$A$7, "Excluded", IF('Round 10'!$A$4="Complete", "Complete", "Viable"))))</f>
        <v>Complete</v>
      </c>
      <c r="AX178" s="21" t="str">
        <f>IF('Round 10'!$A$4="Complete", "Complete", IF(AW178="N/A", "N/A", IF(AW178="Viable", "No Transfer", IF(AW178="Excluded", INDEX('Round 10'!$A$12:$M$617, MATCH($A178, 'Round 10'!$A$12:$A$617, 0), 3)))))</f>
        <v>Complete</v>
      </c>
      <c r="AY178" s="10" t="str">
        <f>IF('Round 10'!$A$4="Complete", "Complete", IF(AX178="N/A", "N/A", IF(AX178="No Transfer", AX178, IF(INDEX('Ballot Data'!$1:$1048576, MATCH($A178, 'Ballot Data'!$A:$A, 0), MATCH(AX178, 'Ballot Data'!$A$3:$U$3, 0))="", "Exhausted", INDEX('Ballot Data'!$1:$1048576, MATCH($A178, 'Ballot Data'!$A:$A, 0), MATCH(AX178, 'Ballot Data'!$A$3:$U$3, 0))))))</f>
        <v>Complete</v>
      </c>
    </row>
    <row r="179" spans="1:51" x14ac:dyDescent="0.25">
      <c r="A179">
        <f>'Ballot Data'!A180</f>
        <v>118</v>
      </c>
      <c r="B179">
        <v>1</v>
      </c>
      <c r="C179" t="str">
        <f>INDEX('Ballot Data'!$1:$1048576, MATCH($A179, 'Ballot Data'!$A:$A, 0), MATCH(B179, 'Ballot Data'!$A$3:$T$3, 0))</f>
        <v>Michael Sanchez</v>
      </c>
      <c r="D179" t="str">
        <f>IF(C179='Round 1'!$A$10, "Elected", IF(C179='Round 1'!$A$7, "Excluded", IF('Round 1'!$A$4="Complete", "Complete", "Viable")))</f>
        <v>Viable</v>
      </c>
      <c r="E179" s="21" t="str">
        <f>IF('Round 1'!$A$4="Complete", "Complete", IF(D179="N/A", "N/A", IF(D179="Viable", "No Transfer", IF(D179="Excluded", INDEX('Round 1'!$A$12:$M$617, MATCH($A179, 'Round 1'!$A$12:$A$617, 0), 3)))))</f>
        <v>No Transfer</v>
      </c>
      <c r="F179" s="10" t="str">
        <f>IF('Round 1'!$A$4="Complete", "Complete", IF(E179="N/A", "N/A", IF(E179="No Transfer", E179, IF(INDEX('Ballot Data'!$1:$1048576, MATCH($A179, 'Ballot Data'!$A:$A, 0), MATCH(E179, 'Ballot Data'!$A$3:$U$3, 0))="", "Exhausted", INDEX('Ballot Data'!$1:$1048576, MATCH($A179, 'Ballot Data'!$A:$A, 0), MATCH(E179, 'Ballot Data'!$A$3:$U$3, 0))))))</f>
        <v>No Transfer</v>
      </c>
      <c r="G179" s="15">
        <f t="shared" si="31"/>
        <v>1</v>
      </c>
      <c r="H179" t="str">
        <f>IF(G179="Complete", G179, IF(G179="N/A", "N/A", INDEX('Ballot Data'!$1:$1048576, MATCH($A179, 'Ballot Data'!$A:$A, 0), MATCH(G179, 'Ballot Data'!$A$3:$T$3, 0))))</f>
        <v>Michael Sanchez</v>
      </c>
      <c r="I179" t="str">
        <f>IF(G179="N/A", "N/A", IF(H179='Round 2'!$A$10, "Elected", IF(H179='Round 2'!$A$7, "Excluded", IF('Round 2'!$A$4="Complete", "Complete", "Viable"))))</f>
        <v>Excluded</v>
      </c>
      <c r="J179" s="21">
        <f>IF('Round 2'!$A$4="Complete", "Complete", IF(I179="N/A", "N/A", IF(I179="Viable", "No Transfer", IF(I179="Excluded", INDEX('Round 2'!$A$12:$M$617, MATCH($A179, 'Round 2'!$A$12:$A$617, 0), 3)))))</f>
        <v>2</v>
      </c>
      <c r="K179" s="10" t="str">
        <f>IF('Round 2'!$A$4="Complete", "Complete", IF(J179="N/A", "N/A", IF(J179="No Transfer", J179, IF(INDEX('Ballot Data'!$1:$1048576, MATCH($A179, 'Ballot Data'!$A:$A, 0), MATCH(J179, 'Ballot Data'!$A$3:$U$3, 0))="", "Exhausted", INDEX('Ballot Data'!$1:$1048576, MATCH($A179, 'Ballot Data'!$A:$A, 0), MATCH(J179, 'Ballot Data'!$A$3:$U$3, 0))))))</f>
        <v>Will Danon</v>
      </c>
      <c r="L179" s="15">
        <f t="shared" si="32"/>
        <v>2</v>
      </c>
      <c r="M179" t="str">
        <f>IF(L179="Complete", L179, IF(L179="N/A", "N/A", INDEX('Ballot Data'!$1:$1048576, MATCH($A179, 'Ballot Data'!$A:$A, 0), MATCH(L179, 'Ballot Data'!$A$3:$T$3, 0))))</f>
        <v>Will Danon</v>
      </c>
      <c r="N179" t="str">
        <f>IF(L179="N/A", "N/A", IF(M179='Round 3'!$A$10, "Elected", IF(M179='Round 3'!$A$7, "Excluded", IF('Round 3'!$A$4="Complete", "Complete", "Viable"))))</f>
        <v>Complete</v>
      </c>
      <c r="O179" s="21" t="str">
        <f>IF('Round 3'!$A$4="Complete", "Complete", IF(N179="N/A", "N/A", IF(N179="Viable", "No Transfer", IF(N179="Excluded", INDEX('Round 3'!$A$12:$M$617, MATCH($A179, 'Round 3'!$A$12:$A$617, 0), 3)))))</f>
        <v>Complete</v>
      </c>
      <c r="P179" s="10" t="str">
        <f>IF('Round 3'!$A$4="Complete", "Complete", IF(O179="N/A", "N/A", IF(O179="No Transfer", O179, IF(INDEX('Ballot Data'!$1:$1048576, MATCH($A179, 'Ballot Data'!$A:$A, 0), MATCH(O179, 'Ballot Data'!$A$3:$U$3, 0))="", "Exhausted", INDEX('Ballot Data'!$1:$1048576, MATCH($A179, 'Ballot Data'!$A:$A, 0), MATCH(O179, 'Ballot Data'!$A$3:$U$3, 0))))))</f>
        <v>Complete</v>
      </c>
      <c r="Q179" s="15" t="str">
        <f t="shared" si="33"/>
        <v>Complete</v>
      </c>
      <c r="R179" t="str">
        <f>IF(Q179="Complete", Q179, IF(Q179="N/A", "N/A", INDEX('Ballot Data'!$1:$1048576, MATCH($A179, 'Ballot Data'!$A:$A, 0), MATCH(Q179, 'Ballot Data'!$A$3:$T$3, 0))))</f>
        <v>Complete</v>
      </c>
      <c r="S179" t="str">
        <f>IF(Q179="N/A", "N/A", IF(R179='Round 4'!$A$10, "Elected", IF(R179='Round 4'!$A$7, "Excluded", IF('Round 4'!$A$4="Complete", "Complete", "Viable"))))</f>
        <v>Complete</v>
      </c>
      <c r="T179" s="21" t="str">
        <f>IF('Round 4'!$A$4="Complete", "Complete", IF(S179="N/A", "N/A", IF(S179="Viable", "No Transfer", IF(S179="Excluded", INDEX('Round 4'!$A$12:$M$617, MATCH($A179, 'Round 4'!$A$12:$A$617, 0), 3)))))</f>
        <v>Complete</v>
      </c>
      <c r="U179" s="10" t="str">
        <f>IF('Round 4'!$A$4="Complete", "Complete", IF(T179="N/A", "N/A", IF(T179="No Transfer", T179, IF(INDEX('Ballot Data'!$1:$1048576, MATCH($A179, 'Ballot Data'!$A:$A, 0), MATCH(T179, 'Ballot Data'!$A$3:$U$3, 0))="", "Exhausted", INDEX('Ballot Data'!$1:$1048576, MATCH($A179, 'Ballot Data'!$A:$A, 0), MATCH(T179, 'Ballot Data'!$A$3:$U$3, 0))))))</f>
        <v>Complete</v>
      </c>
      <c r="V179" s="15" t="str">
        <f t="shared" si="25"/>
        <v>Complete</v>
      </c>
      <c r="W179" t="str">
        <f>IF(V179="Complete", V179, IF(V179="N/A", "N/A", INDEX('Ballot Data'!$1:$1048576, MATCH($A179, 'Ballot Data'!$A:$A, 0), MATCH(V179, 'Ballot Data'!$A$3:$T$3, 0))))</f>
        <v>Complete</v>
      </c>
      <c r="X179" t="str">
        <f>IF(V179="N/A", "N/A", IF(W179='Round 5'!$A$10, "Elected", IF(W179='Round 5'!$A$7, "Excluded", IF('Round 5'!$A$4="Complete", "Complete", "Viable"))))</f>
        <v>Complete</v>
      </c>
      <c r="Y179" s="21" t="str">
        <f>IF('Round 5'!$A$4="Complete", "Complete", IF(X179="N/A", "N/A", IF(X179="Viable", "No Transfer", IF(X179="Excluded", INDEX('Round 5'!$A$12:$M$617, MATCH($A179, 'Round 5'!$A$12:$A$617, 0), 3)))))</f>
        <v>Complete</v>
      </c>
      <c r="Z179" s="10" t="str">
        <f>IF('Round 5'!$A$4="Complete", "Complete", IF(Y179="N/A", "N/A", IF(Y179="No Transfer", Y179, IF(INDEX('Ballot Data'!$1:$1048576, MATCH($A179, 'Ballot Data'!$A:$A, 0), MATCH(Y179, 'Ballot Data'!$A$3:$U$3, 0))="", "Exhausted", INDEX('Ballot Data'!$1:$1048576, MATCH($A179, 'Ballot Data'!$A:$A, 0), MATCH(Y179, 'Ballot Data'!$A$3:$U$3, 0))))))</f>
        <v>Complete</v>
      </c>
      <c r="AA179" s="15" t="str">
        <f t="shared" si="26"/>
        <v>Complete</v>
      </c>
      <c r="AB179" t="str">
        <f>IF(AA179="Complete", AA179, IF(AA179="N/A", "N/A", INDEX('Ballot Data'!$1:$1048576, MATCH($A179, 'Ballot Data'!$A:$A, 0), MATCH(AA179, 'Ballot Data'!$A$3:$T$3, 0))))</f>
        <v>Complete</v>
      </c>
      <c r="AC179" t="str">
        <f>IF(AA179="N/A", "N/A", IF(AB179='Round 6'!$A$10, "Elected", IF(AB179='Round 6'!$A$7, "Excluded", IF('Round 6'!$A$4="Complete", "Complete", "Viable"))))</f>
        <v>Complete</v>
      </c>
      <c r="AD179" s="21" t="str">
        <f>IF('Round 6'!$A$4="Complete", "Complete", IF(AC179="N/A", "N/A", IF(AC179="Viable", "No Transfer", IF(AC179="Excluded", INDEX('Round 6'!$A$12:$M$617, MATCH($A179, 'Round 6'!$A$12:$A$617, 0), 3)))))</f>
        <v>Complete</v>
      </c>
      <c r="AE179" s="10" t="str">
        <f>IF('Round 6'!$A$4="Complete", "Complete", IF(AD179="N/A", "N/A", IF(AD179="No Transfer", AD179, IF(INDEX('Ballot Data'!$1:$1048576, MATCH($A179, 'Ballot Data'!$A:$A, 0), MATCH(AD179, 'Ballot Data'!$A$3:$U$3, 0))="", "Exhausted", INDEX('Ballot Data'!$1:$1048576, MATCH($A179, 'Ballot Data'!$A:$A, 0), MATCH(AD179, 'Ballot Data'!$A$3:$U$3, 0))))))</f>
        <v>Complete</v>
      </c>
      <c r="AF179" s="15" t="str">
        <f t="shared" si="27"/>
        <v>Complete</v>
      </c>
      <c r="AG179" t="str">
        <f>IF(AF179="Complete", AF179, IF(AF179="N/A", "N/A", INDEX('Ballot Data'!$1:$1048576, MATCH($A179, 'Ballot Data'!$A:$A, 0), MATCH(AF179, 'Ballot Data'!$A$3:$T$3, 0))))</f>
        <v>Complete</v>
      </c>
      <c r="AH179" t="str">
        <f>IF(AF179="N/A", "N/A", IF(AG179='Round 7'!$A$10, "Elected", IF(AG179='Round 7'!$A$7, "Excluded", IF('Round 7'!$A$4="Complete", "Complete", "Viable"))))</f>
        <v>Complete</v>
      </c>
      <c r="AI179" s="21" t="str">
        <f>IF('Round 7'!$A$4="Complete", "Complete", IF(AH179="N/A", "N/A", IF(AH179="Viable", "No Transfer", IF(AH179="Excluded", INDEX('Round 7'!$A$12:$M$617, MATCH($A179, 'Round 7'!$A$12:$A$617, 0), 3)))))</f>
        <v>Complete</v>
      </c>
      <c r="AJ179" s="10" t="str">
        <f>IF('Round 7'!$A$4="Complete", "Complete", IF(AI179="N/A", "N/A", IF(AI179="No Transfer", AI179, IF(INDEX('Ballot Data'!$1:$1048576, MATCH($A179, 'Ballot Data'!$A:$A, 0), MATCH(AI179, 'Ballot Data'!$A$3:$U$3, 0))="", "Exhausted", INDEX('Ballot Data'!$1:$1048576, MATCH($A179, 'Ballot Data'!$A:$A, 0), MATCH(AI179, 'Ballot Data'!$A$3:$U$3, 0))))))</f>
        <v>Complete</v>
      </c>
      <c r="AK179" s="15" t="str">
        <f t="shared" si="28"/>
        <v>Complete</v>
      </c>
      <c r="AL179" t="str">
        <f>IF(AK179="Complete", AK179, IF(AK179="N/A", "N/A", INDEX('Ballot Data'!$1:$1048576, MATCH($A179, 'Ballot Data'!$A:$A, 0), MATCH(AK179, 'Ballot Data'!$A$3:$T$3, 0))))</f>
        <v>Complete</v>
      </c>
      <c r="AM179" t="str">
        <f>IF(AK179="N/A", "N/A", IF(AL179='Round 8'!$A$10, "Elected", IF(AL179='Round 8'!$A$7, "Excluded", IF('Round 8'!$A$4="Complete", "Complete", "Viable"))))</f>
        <v>Complete</v>
      </c>
      <c r="AN179" s="21" t="str">
        <f>IF('Round 8'!$A$4="Complete", "Complete", IF(AM179="N/A", "N/A", IF(AM179="Viable", "No Transfer", IF(AM179="Excluded", INDEX('Round 8'!$A$12:$M$617, MATCH($A179, 'Round 8'!$A$12:$A$617, 0), 3)))))</f>
        <v>Complete</v>
      </c>
      <c r="AO179" s="10" t="str">
        <f>IF('Round 8'!$A$4="Complete", "Complete", IF(AN179="N/A", "N/A", IF(AN179="No Transfer", AN179, IF(INDEX('Ballot Data'!$1:$1048576, MATCH($A179, 'Ballot Data'!$A:$A, 0), MATCH(AN179, 'Ballot Data'!$A$3:$U$3, 0))="", "Exhausted", INDEX('Ballot Data'!$1:$1048576, MATCH($A179, 'Ballot Data'!$A:$A, 0), MATCH(AN179, 'Ballot Data'!$A$3:$U$3, 0))))))</f>
        <v>Complete</v>
      </c>
      <c r="AP179" s="15" t="str">
        <f t="shared" si="29"/>
        <v>Complete</v>
      </c>
      <c r="AQ179" t="str">
        <f>IF(AP179="Complete", AP179, IF(AP179="N/A", "N/A", INDEX('Ballot Data'!$1:$1048576, MATCH($A179, 'Ballot Data'!$A:$A, 0), MATCH(AP179, 'Ballot Data'!$A$3:$T$3, 0))))</f>
        <v>Complete</v>
      </c>
      <c r="AR179" t="str">
        <f>IF(AP179="N/A", "N/A", IF(AQ179='Round 9'!$A$10, "Elected", IF(AQ179='Round 9'!$A$7, "Excluded", IF('Round 9'!$A$4="Complete", "Complete", "Viable"))))</f>
        <v>Complete</v>
      </c>
      <c r="AS179" s="21" t="str">
        <f>IF('Round 9'!$A$4="Complete", "Complete", IF(AR179="N/A", "N/A", IF(AR179="Viable", "No Transfer", IF(AR179="Excluded", INDEX('Round 9'!$A$12:$M$617, MATCH($A179, 'Round 9'!$A$12:$A$617, 0), 3)))))</f>
        <v>Complete</v>
      </c>
      <c r="AT179" s="10" t="str">
        <f>IF('Round 9'!$A$4="Complete", "Complete", IF(AS179="N/A", "N/A", IF(AS179="No Transfer", AS179, IF(INDEX('Ballot Data'!$1:$1048576, MATCH($A179, 'Ballot Data'!$A:$A, 0), MATCH(AS179, 'Ballot Data'!$A$3:$U$3, 0))="", "Exhausted", INDEX('Ballot Data'!$1:$1048576, MATCH($A179, 'Ballot Data'!$A:$A, 0), MATCH(AS179, 'Ballot Data'!$A$3:$U$3, 0))))))</f>
        <v>Complete</v>
      </c>
      <c r="AU179" s="15" t="str">
        <f t="shared" si="30"/>
        <v>Complete</v>
      </c>
      <c r="AV179" t="str">
        <f>IF(AU179="Complete", AU179, IF(AU179="N/A", "N/A", INDEX('Ballot Data'!$1:$1048576, MATCH($A179, 'Ballot Data'!$A:$A, 0), MATCH(AU179, 'Ballot Data'!$A$3:$T$3, 0))))</f>
        <v>Complete</v>
      </c>
      <c r="AW179" t="str">
        <f>IF(AU179="N/A", "N/A", IF(AV179='Round 10'!$A$10, "Elected", IF(AV179='Round 10'!$A$7, "Excluded", IF('Round 10'!$A$4="Complete", "Complete", "Viable"))))</f>
        <v>Complete</v>
      </c>
      <c r="AX179" s="21" t="str">
        <f>IF('Round 10'!$A$4="Complete", "Complete", IF(AW179="N/A", "N/A", IF(AW179="Viable", "No Transfer", IF(AW179="Excluded", INDEX('Round 10'!$A$12:$M$617, MATCH($A179, 'Round 10'!$A$12:$A$617, 0), 3)))))</f>
        <v>Complete</v>
      </c>
      <c r="AY179" s="10" t="str">
        <f>IF('Round 10'!$A$4="Complete", "Complete", IF(AX179="N/A", "N/A", IF(AX179="No Transfer", AX179, IF(INDEX('Ballot Data'!$1:$1048576, MATCH($A179, 'Ballot Data'!$A:$A, 0), MATCH(AX179, 'Ballot Data'!$A$3:$U$3, 0))="", "Exhausted", INDEX('Ballot Data'!$1:$1048576, MATCH($A179, 'Ballot Data'!$A:$A, 0), MATCH(AX179, 'Ballot Data'!$A$3:$U$3, 0))))))</f>
        <v>Complete</v>
      </c>
    </row>
    <row r="180" spans="1:51" x14ac:dyDescent="0.25">
      <c r="A180">
        <f>'Ballot Data'!A181</f>
        <v>292</v>
      </c>
      <c r="B180">
        <v>1</v>
      </c>
      <c r="C180" t="str">
        <f>INDEX('Ballot Data'!$1:$1048576, MATCH($A180, 'Ballot Data'!$A:$A, 0), MATCH(B180, 'Ballot Data'!$A$3:$T$3, 0))</f>
        <v>Michael Sanchez</v>
      </c>
      <c r="D180" t="str">
        <f>IF(C180='Round 1'!$A$10, "Elected", IF(C180='Round 1'!$A$7, "Excluded", IF('Round 1'!$A$4="Complete", "Complete", "Viable")))</f>
        <v>Viable</v>
      </c>
      <c r="E180" s="21" t="str">
        <f>IF('Round 1'!$A$4="Complete", "Complete", IF(D180="N/A", "N/A", IF(D180="Viable", "No Transfer", IF(D180="Excluded", INDEX('Round 1'!$A$12:$M$617, MATCH($A180, 'Round 1'!$A$12:$A$617, 0), 3)))))</f>
        <v>No Transfer</v>
      </c>
      <c r="F180" s="10" t="str">
        <f>IF('Round 1'!$A$4="Complete", "Complete", IF(E180="N/A", "N/A", IF(E180="No Transfer", E180, IF(INDEX('Ballot Data'!$1:$1048576, MATCH($A180, 'Ballot Data'!$A:$A, 0), MATCH(E180, 'Ballot Data'!$A$3:$U$3, 0))="", "Exhausted", INDEX('Ballot Data'!$1:$1048576, MATCH($A180, 'Ballot Data'!$A:$A, 0), MATCH(E180, 'Ballot Data'!$A$3:$U$3, 0))))))</f>
        <v>No Transfer</v>
      </c>
      <c r="G180" s="15">
        <f t="shared" si="31"/>
        <v>1</v>
      </c>
      <c r="H180" t="str">
        <f>IF(G180="Complete", G180, IF(G180="N/A", "N/A", INDEX('Ballot Data'!$1:$1048576, MATCH($A180, 'Ballot Data'!$A:$A, 0), MATCH(G180, 'Ballot Data'!$A$3:$T$3, 0))))</f>
        <v>Michael Sanchez</v>
      </c>
      <c r="I180" t="str">
        <f>IF(G180="N/A", "N/A", IF(H180='Round 2'!$A$10, "Elected", IF(H180='Round 2'!$A$7, "Excluded", IF('Round 2'!$A$4="Complete", "Complete", "Viable"))))</f>
        <v>Excluded</v>
      </c>
      <c r="J180" s="21">
        <f>IF('Round 2'!$A$4="Complete", "Complete", IF(I180="N/A", "N/A", IF(I180="Viable", "No Transfer", IF(I180="Excluded", INDEX('Round 2'!$A$12:$M$617, MATCH($A180, 'Round 2'!$A$12:$A$617, 0), 3)))))</f>
        <v>2</v>
      </c>
      <c r="K180" s="10" t="str">
        <f>IF('Round 2'!$A$4="Complete", "Complete", IF(J180="N/A", "N/A", IF(J180="No Transfer", J180, IF(INDEX('Ballot Data'!$1:$1048576, MATCH($A180, 'Ballot Data'!$A:$A, 0), MATCH(J180, 'Ballot Data'!$A$3:$U$3, 0))="", "Exhausted", INDEX('Ballot Data'!$1:$1048576, MATCH($A180, 'Ballot Data'!$A:$A, 0), MATCH(J180, 'Ballot Data'!$A$3:$U$3, 0))))))</f>
        <v>Franklin Civantos</v>
      </c>
      <c r="L180" s="15">
        <f t="shared" si="32"/>
        <v>2</v>
      </c>
      <c r="M180" t="str">
        <f>IF(L180="Complete", L180, IF(L180="N/A", "N/A", INDEX('Ballot Data'!$1:$1048576, MATCH($A180, 'Ballot Data'!$A:$A, 0), MATCH(L180, 'Ballot Data'!$A$3:$T$3, 0))))</f>
        <v>Franklin Civantos</v>
      </c>
      <c r="N180" t="str">
        <f>IF(L180="N/A", "N/A", IF(M180='Round 3'!$A$10, "Elected", IF(M180='Round 3'!$A$7, "Excluded", IF('Round 3'!$A$4="Complete", "Complete", "Viable"))))</f>
        <v>Elected</v>
      </c>
      <c r="O180" s="21" t="str">
        <f>IF('Round 3'!$A$4="Complete", "Complete", IF(N180="N/A", "N/A", IF(N180="Viable", "No Transfer", IF(N180="Excluded", INDEX('Round 3'!$A$12:$M$617, MATCH($A180, 'Round 3'!$A$12:$A$617, 0), 3)))))</f>
        <v>Complete</v>
      </c>
      <c r="P180" s="10" t="str">
        <f>IF('Round 3'!$A$4="Complete", "Complete", IF(O180="N/A", "N/A", IF(O180="No Transfer", O180, IF(INDEX('Ballot Data'!$1:$1048576, MATCH($A180, 'Ballot Data'!$A:$A, 0), MATCH(O180, 'Ballot Data'!$A$3:$U$3, 0))="", "Exhausted", INDEX('Ballot Data'!$1:$1048576, MATCH($A180, 'Ballot Data'!$A:$A, 0), MATCH(O180, 'Ballot Data'!$A$3:$U$3, 0))))))</f>
        <v>Complete</v>
      </c>
      <c r="Q180" s="15" t="str">
        <f t="shared" si="33"/>
        <v>Complete</v>
      </c>
      <c r="R180" t="str">
        <f>IF(Q180="Complete", Q180, IF(Q180="N/A", "N/A", INDEX('Ballot Data'!$1:$1048576, MATCH($A180, 'Ballot Data'!$A:$A, 0), MATCH(Q180, 'Ballot Data'!$A$3:$T$3, 0))))</f>
        <v>Complete</v>
      </c>
      <c r="S180" t="str">
        <f>IF(Q180="N/A", "N/A", IF(R180='Round 4'!$A$10, "Elected", IF(R180='Round 4'!$A$7, "Excluded", IF('Round 4'!$A$4="Complete", "Complete", "Viable"))))</f>
        <v>Complete</v>
      </c>
      <c r="T180" s="21" t="str">
        <f>IF('Round 4'!$A$4="Complete", "Complete", IF(S180="N/A", "N/A", IF(S180="Viable", "No Transfer", IF(S180="Excluded", INDEX('Round 4'!$A$12:$M$617, MATCH($A180, 'Round 4'!$A$12:$A$617, 0), 3)))))</f>
        <v>Complete</v>
      </c>
      <c r="U180" s="10" t="str">
        <f>IF('Round 4'!$A$4="Complete", "Complete", IF(T180="N/A", "N/A", IF(T180="No Transfer", T180, IF(INDEX('Ballot Data'!$1:$1048576, MATCH($A180, 'Ballot Data'!$A:$A, 0), MATCH(T180, 'Ballot Data'!$A$3:$U$3, 0))="", "Exhausted", INDEX('Ballot Data'!$1:$1048576, MATCH($A180, 'Ballot Data'!$A:$A, 0), MATCH(T180, 'Ballot Data'!$A$3:$U$3, 0))))))</f>
        <v>Complete</v>
      </c>
      <c r="V180" s="15" t="str">
        <f t="shared" si="25"/>
        <v>Complete</v>
      </c>
      <c r="W180" t="str">
        <f>IF(V180="Complete", V180, IF(V180="N/A", "N/A", INDEX('Ballot Data'!$1:$1048576, MATCH($A180, 'Ballot Data'!$A:$A, 0), MATCH(V180, 'Ballot Data'!$A$3:$T$3, 0))))</f>
        <v>Complete</v>
      </c>
      <c r="X180" t="str">
        <f>IF(V180="N/A", "N/A", IF(W180='Round 5'!$A$10, "Elected", IF(W180='Round 5'!$A$7, "Excluded", IF('Round 5'!$A$4="Complete", "Complete", "Viable"))))</f>
        <v>Complete</v>
      </c>
      <c r="Y180" s="21" t="str">
        <f>IF('Round 5'!$A$4="Complete", "Complete", IF(X180="N/A", "N/A", IF(X180="Viable", "No Transfer", IF(X180="Excluded", INDEX('Round 5'!$A$12:$M$617, MATCH($A180, 'Round 5'!$A$12:$A$617, 0), 3)))))</f>
        <v>Complete</v>
      </c>
      <c r="Z180" s="10" t="str">
        <f>IF('Round 5'!$A$4="Complete", "Complete", IF(Y180="N/A", "N/A", IF(Y180="No Transfer", Y180, IF(INDEX('Ballot Data'!$1:$1048576, MATCH($A180, 'Ballot Data'!$A:$A, 0), MATCH(Y180, 'Ballot Data'!$A$3:$U$3, 0))="", "Exhausted", INDEX('Ballot Data'!$1:$1048576, MATCH($A180, 'Ballot Data'!$A:$A, 0), MATCH(Y180, 'Ballot Data'!$A$3:$U$3, 0))))))</f>
        <v>Complete</v>
      </c>
      <c r="AA180" s="15" t="str">
        <f t="shared" si="26"/>
        <v>Complete</v>
      </c>
      <c r="AB180" t="str">
        <f>IF(AA180="Complete", AA180, IF(AA180="N/A", "N/A", INDEX('Ballot Data'!$1:$1048576, MATCH($A180, 'Ballot Data'!$A:$A, 0), MATCH(AA180, 'Ballot Data'!$A$3:$T$3, 0))))</f>
        <v>Complete</v>
      </c>
      <c r="AC180" t="str">
        <f>IF(AA180="N/A", "N/A", IF(AB180='Round 6'!$A$10, "Elected", IF(AB180='Round 6'!$A$7, "Excluded", IF('Round 6'!$A$4="Complete", "Complete", "Viable"))))</f>
        <v>Complete</v>
      </c>
      <c r="AD180" s="21" t="str">
        <f>IF('Round 6'!$A$4="Complete", "Complete", IF(AC180="N/A", "N/A", IF(AC180="Viable", "No Transfer", IF(AC180="Excluded", INDEX('Round 6'!$A$12:$M$617, MATCH($A180, 'Round 6'!$A$12:$A$617, 0), 3)))))</f>
        <v>Complete</v>
      </c>
      <c r="AE180" s="10" t="str">
        <f>IF('Round 6'!$A$4="Complete", "Complete", IF(AD180="N/A", "N/A", IF(AD180="No Transfer", AD180, IF(INDEX('Ballot Data'!$1:$1048576, MATCH($A180, 'Ballot Data'!$A:$A, 0), MATCH(AD180, 'Ballot Data'!$A$3:$U$3, 0))="", "Exhausted", INDEX('Ballot Data'!$1:$1048576, MATCH($A180, 'Ballot Data'!$A:$A, 0), MATCH(AD180, 'Ballot Data'!$A$3:$U$3, 0))))))</f>
        <v>Complete</v>
      </c>
      <c r="AF180" s="15" t="str">
        <f t="shared" si="27"/>
        <v>Complete</v>
      </c>
      <c r="AG180" t="str">
        <f>IF(AF180="Complete", AF180, IF(AF180="N/A", "N/A", INDEX('Ballot Data'!$1:$1048576, MATCH($A180, 'Ballot Data'!$A:$A, 0), MATCH(AF180, 'Ballot Data'!$A$3:$T$3, 0))))</f>
        <v>Complete</v>
      </c>
      <c r="AH180" t="str">
        <f>IF(AF180="N/A", "N/A", IF(AG180='Round 7'!$A$10, "Elected", IF(AG180='Round 7'!$A$7, "Excluded", IF('Round 7'!$A$4="Complete", "Complete", "Viable"))))</f>
        <v>Complete</v>
      </c>
      <c r="AI180" s="21" t="str">
        <f>IF('Round 7'!$A$4="Complete", "Complete", IF(AH180="N/A", "N/A", IF(AH180="Viable", "No Transfer", IF(AH180="Excluded", INDEX('Round 7'!$A$12:$M$617, MATCH($A180, 'Round 7'!$A$12:$A$617, 0), 3)))))</f>
        <v>Complete</v>
      </c>
      <c r="AJ180" s="10" t="str">
        <f>IF('Round 7'!$A$4="Complete", "Complete", IF(AI180="N/A", "N/A", IF(AI180="No Transfer", AI180, IF(INDEX('Ballot Data'!$1:$1048576, MATCH($A180, 'Ballot Data'!$A:$A, 0), MATCH(AI180, 'Ballot Data'!$A$3:$U$3, 0))="", "Exhausted", INDEX('Ballot Data'!$1:$1048576, MATCH($A180, 'Ballot Data'!$A:$A, 0), MATCH(AI180, 'Ballot Data'!$A$3:$U$3, 0))))))</f>
        <v>Complete</v>
      </c>
      <c r="AK180" s="15" t="str">
        <f t="shared" si="28"/>
        <v>Complete</v>
      </c>
      <c r="AL180" t="str">
        <f>IF(AK180="Complete", AK180, IF(AK180="N/A", "N/A", INDEX('Ballot Data'!$1:$1048576, MATCH($A180, 'Ballot Data'!$A:$A, 0), MATCH(AK180, 'Ballot Data'!$A$3:$T$3, 0))))</f>
        <v>Complete</v>
      </c>
      <c r="AM180" t="str">
        <f>IF(AK180="N/A", "N/A", IF(AL180='Round 8'!$A$10, "Elected", IF(AL180='Round 8'!$A$7, "Excluded", IF('Round 8'!$A$4="Complete", "Complete", "Viable"))))</f>
        <v>Complete</v>
      </c>
      <c r="AN180" s="21" t="str">
        <f>IF('Round 8'!$A$4="Complete", "Complete", IF(AM180="N/A", "N/A", IF(AM180="Viable", "No Transfer", IF(AM180="Excluded", INDEX('Round 8'!$A$12:$M$617, MATCH($A180, 'Round 8'!$A$12:$A$617, 0), 3)))))</f>
        <v>Complete</v>
      </c>
      <c r="AO180" s="10" t="str">
        <f>IF('Round 8'!$A$4="Complete", "Complete", IF(AN180="N/A", "N/A", IF(AN180="No Transfer", AN180, IF(INDEX('Ballot Data'!$1:$1048576, MATCH($A180, 'Ballot Data'!$A:$A, 0), MATCH(AN180, 'Ballot Data'!$A$3:$U$3, 0))="", "Exhausted", INDEX('Ballot Data'!$1:$1048576, MATCH($A180, 'Ballot Data'!$A:$A, 0), MATCH(AN180, 'Ballot Data'!$A$3:$U$3, 0))))))</f>
        <v>Complete</v>
      </c>
      <c r="AP180" s="15" t="str">
        <f t="shared" si="29"/>
        <v>Complete</v>
      </c>
      <c r="AQ180" t="str">
        <f>IF(AP180="Complete", AP180, IF(AP180="N/A", "N/A", INDEX('Ballot Data'!$1:$1048576, MATCH($A180, 'Ballot Data'!$A:$A, 0), MATCH(AP180, 'Ballot Data'!$A$3:$T$3, 0))))</f>
        <v>Complete</v>
      </c>
      <c r="AR180" t="str">
        <f>IF(AP180="N/A", "N/A", IF(AQ180='Round 9'!$A$10, "Elected", IF(AQ180='Round 9'!$A$7, "Excluded", IF('Round 9'!$A$4="Complete", "Complete", "Viable"))))</f>
        <v>Complete</v>
      </c>
      <c r="AS180" s="21" t="str">
        <f>IF('Round 9'!$A$4="Complete", "Complete", IF(AR180="N/A", "N/A", IF(AR180="Viable", "No Transfer", IF(AR180="Excluded", INDEX('Round 9'!$A$12:$M$617, MATCH($A180, 'Round 9'!$A$12:$A$617, 0), 3)))))</f>
        <v>Complete</v>
      </c>
      <c r="AT180" s="10" t="str">
        <f>IF('Round 9'!$A$4="Complete", "Complete", IF(AS180="N/A", "N/A", IF(AS180="No Transfer", AS180, IF(INDEX('Ballot Data'!$1:$1048576, MATCH($A180, 'Ballot Data'!$A:$A, 0), MATCH(AS180, 'Ballot Data'!$A$3:$U$3, 0))="", "Exhausted", INDEX('Ballot Data'!$1:$1048576, MATCH($A180, 'Ballot Data'!$A:$A, 0), MATCH(AS180, 'Ballot Data'!$A$3:$U$3, 0))))))</f>
        <v>Complete</v>
      </c>
      <c r="AU180" s="15" t="str">
        <f t="shared" si="30"/>
        <v>Complete</v>
      </c>
      <c r="AV180" t="str">
        <f>IF(AU180="Complete", AU180, IF(AU180="N/A", "N/A", INDEX('Ballot Data'!$1:$1048576, MATCH($A180, 'Ballot Data'!$A:$A, 0), MATCH(AU180, 'Ballot Data'!$A$3:$T$3, 0))))</f>
        <v>Complete</v>
      </c>
      <c r="AW180" t="str">
        <f>IF(AU180="N/A", "N/A", IF(AV180='Round 10'!$A$10, "Elected", IF(AV180='Round 10'!$A$7, "Excluded", IF('Round 10'!$A$4="Complete", "Complete", "Viable"))))</f>
        <v>Complete</v>
      </c>
      <c r="AX180" s="21" t="str">
        <f>IF('Round 10'!$A$4="Complete", "Complete", IF(AW180="N/A", "N/A", IF(AW180="Viable", "No Transfer", IF(AW180="Excluded", INDEX('Round 10'!$A$12:$M$617, MATCH($A180, 'Round 10'!$A$12:$A$617, 0), 3)))))</f>
        <v>Complete</v>
      </c>
      <c r="AY180" s="10" t="str">
        <f>IF('Round 10'!$A$4="Complete", "Complete", IF(AX180="N/A", "N/A", IF(AX180="No Transfer", AX180, IF(INDEX('Ballot Data'!$1:$1048576, MATCH($A180, 'Ballot Data'!$A:$A, 0), MATCH(AX180, 'Ballot Data'!$A$3:$U$3, 0))="", "Exhausted", INDEX('Ballot Data'!$1:$1048576, MATCH($A180, 'Ballot Data'!$A:$A, 0), MATCH(AX180, 'Ballot Data'!$A$3:$U$3, 0))))))</f>
        <v>Complete</v>
      </c>
    </row>
    <row r="181" spans="1:51" x14ac:dyDescent="0.25">
      <c r="A181">
        <f>'Ballot Data'!A182</f>
        <v>303</v>
      </c>
      <c r="B181">
        <v>1</v>
      </c>
      <c r="C181" t="str">
        <f>INDEX('Ballot Data'!$1:$1048576, MATCH($A181, 'Ballot Data'!$A:$A, 0), MATCH(B181, 'Ballot Data'!$A$3:$T$3, 0))</f>
        <v>Franklin Civantos</v>
      </c>
      <c r="D181" t="str">
        <f>IF(C181='Round 1'!$A$10, "Elected", IF(C181='Round 1'!$A$7, "Excluded", IF('Round 1'!$A$4="Complete", "Complete", "Viable")))</f>
        <v>Viable</v>
      </c>
      <c r="E181" s="21" t="str">
        <f>IF('Round 1'!$A$4="Complete", "Complete", IF(D181="N/A", "N/A", IF(D181="Viable", "No Transfer", IF(D181="Excluded", INDEX('Round 1'!$A$12:$M$617, MATCH($A181, 'Round 1'!$A$12:$A$617, 0), 3)))))</f>
        <v>No Transfer</v>
      </c>
      <c r="F181" s="10" t="str">
        <f>IF('Round 1'!$A$4="Complete", "Complete", IF(E181="N/A", "N/A", IF(E181="No Transfer", E181, IF(INDEX('Ballot Data'!$1:$1048576, MATCH($A181, 'Ballot Data'!$A:$A, 0), MATCH(E181, 'Ballot Data'!$A$3:$U$3, 0))="", "Exhausted", INDEX('Ballot Data'!$1:$1048576, MATCH($A181, 'Ballot Data'!$A:$A, 0), MATCH(E181, 'Ballot Data'!$A$3:$U$3, 0))))))</f>
        <v>No Transfer</v>
      </c>
      <c r="G181" s="15">
        <f t="shared" si="31"/>
        <v>1</v>
      </c>
      <c r="H181" t="str">
        <f>IF(G181="Complete", G181, IF(G181="N/A", "N/A", INDEX('Ballot Data'!$1:$1048576, MATCH($A181, 'Ballot Data'!$A:$A, 0), MATCH(G181, 'Ballot Data'!$A$3:$T$3, 0))))</f>
        <v>Franklin Civantos</v>
      </c>
      <c r="I181" t="str">
        <f>IF(G181="N/A", "N/A", IF(H181='Round 2'!$A$10, "Elected", IF(H181='Round 2'!$A$7, "Excluded", IF('Round 2'!$A$4="Complete", "Complete", "Viable"))))</f>
        <v>Viable</v>
      </c>
      <c r="J181" s="21" t="str">
        <f>IF('Round 2'!$A$4="Complete", "Complete", IF(I181="N/A", "N/A", IF(I181="Viable", "No Transfer", IF(I181="Excluded", INDEX('Round 2'!$A$12:$M$617, MATCH($A181, 'Round 2'!$A$12:$A$617, 0), 3)))))</f>
        <v>No Transfer</v>
      </c>
      <c r="K181" s="10" t="str">
        <f>IF('Round 2'!$A$4="Complete", "Complete", IF(J181="N/A", "N/A", IF(J181="No Transfer", J181, IF(INDEX('Ballot Data'!$1:$1048576, MATCH($A181, 'Ballot Data'!$A:$A, 0), MATCH(J181, 'Ballot Data'!$A$3:$U$3, 0))="", "Exhausted", INDEX('Ballot Data'!$1:$1048576, MATCH($A181, 'Ballot Data'!$A:$A, 0), MATCH(J181, 'Ballot Data'!$A$3:$U$3, 0))))))</f>
        <v>No Transfer</v>
      </c>
      <c r="L181" s="15">
        <f t="shared" si="32"/>
        <v>1</v>
      </c>
      <c r="M181" t="str">
        <f>IF(L181="Complete", L181, IF(L181="N/A", "N/A", INDEX('Ballot Data'!$1:$1048576, MATCH($A181, 'Ballot Data'!$A:$A, 0), MATCH(L181, 'Ballot Data'!$A$3:$T$3, 0))))</f>
        <v>Franklin Civantos</v>
      </c>
      <c r="N181" t="str">
        <f>IF(L181="N/A", "N/A", IF(M181='Round 3'!$A$10, "Elected", IF(M181='Round 3'!$A$7, "Excluded", IF('Round 3'!$A$4="Complete", "Complete", "Viable"))))</f>
        <v>Elected</v>
      </c>
      <c r="O181" s="21" t="str">
        <f>IF('Round 3'!$A$4="Complete", "Complete", IF(N181="N/A", "N/A", IF(N181="Viable", "No Transfer", IF(N181="Excluded", INDEX('Round 3'!$A$12:$M$617, MATCH($A181, 'Round 3'!$A$12:$A$617, 0), 3)))))</f>
        <v>Complete</v>
      </c>
      <c r="P181" s="10" t="str">
        <f>IF('Round 3'!$A$4="Complete", "Complete", IF(O181="N/A", "N/A", IF(O181="No Transfer", O181, IF(INDEX('Ballot Data'!$1:$1048576, MATCH($A181, 'Ballot Data'!$A:$A, 0), MATCH(O181, 'Ballot Data'!$A$3:$U$3, 0))="", "Exhausted", INDEX('Ballot Data'!$1:$1048576, MATCH($A181, 'Ballot Data'!$A:$A, 0), MATCH(O181, 'Ballot Data'!$A$3:$U$3, 0))))))</f>
        <v>Complete</v>
      </c>
      <c r="Q181" s="15" t="str">
        <f t="shared" si="33"/>
        <v>Complete</v>
      </c>
      <c r="R181" t="str">
        <f>IF(Q181="Complete", Q181, IF(Q181="N/A", "N/A", INDEX('Ballot Data'!$1:$1048576, MATCH($A181, 'Ballot Data'!$A:$A, 0), MATCH(Q181, 'Ballot Data'!$A$3:$T$3, 0))))</f>
        <v>Complete</v>
      </c>
      <c r="S181" t="str">
        <f>IF(Q181="N/A", "N/A", IF(R181='Round 4'!$A$10, "Elected", IF(R181='Round 4'!$A$7, "Excluded", IF('Round 4'!$A$4="Complete", "Complete", "Viable"))))</f>
        <v>Complete</v>
      </c>
      <c r="T181" s="21" t="str">
        <f>IF('Round 4'!$A$4="Complete", "Complete", IF(S181="N/A", "N/A", IF(S181="Viable", "No Transfer", IF(S181="Excluded", INDEX('Round 4'!$A$12:$M$617, MATCH($A181, 'Round 4'!$A$12:$A$617, 0), 3)))))</f>
        <v>Complete</v>
      </c>
      <c r="U181" s="10" t="str">
        <f>IF('Round 4'!$A$4="Complete", "Complete", IF(T181="N/A", "N/A", IF(T181="No Transfer", T181, IF(INDEX('Ballot Data'!$1:$1048576, MATCH($A181, 'Ballot Data'!$A:$A, 0), MATCH(T181, 'Ballot Data'!$A$3:$U$3, 0))="", "Exhausted", INDEX('Ballot Data'!$1:$1048576, MATCH($A181, 'Ballot Data'!$A:$A, 0), MATCH(T181, 'Ballot Data'!$A$3:$U$3, 0))))))</f>
        <v>Complete</v>
      </c>
      <c r="V181" s="15" t="str">
        <f t="shared" si="25"/>
        <v>Complete</v>
      </c>
      <c r="W181" t="str">
        <f>IF(V181="Complete", V181, IF(V181="N/A", "N/A", INDEX('Ballot Data'!$1:$1048576, MATCH($A181, 'Ballot Data'!$A:$A, 0), MATCH(V181, 'Ballot Data'!$A$3:$T$3, 0))))</f>
        <v>Complete</v>
      </c>
      <c r="X181" t="str">
        <f>IF(V181="N/A", "N/A", IF(W181='Round 5'!$A$10, "Elected", IF(W181='Round 5'!$A$7, "Excluded", IF('Round 5'!$A$4="Complete", "Complete", "Viable"))))</f>
        <v>Complete</v>
      </c>
      <c r="Y181" s="21" t="str">
        <f>IF('Round 5'!$A$4="Complete", "Complete", IF(X181="N/A", "N/A", IF(X181="Viable", "No Transfer", IF(X181="Excluded", INDEX('Round 5'!$A$12:$M$617, MATCH($A181, 'Round 5'!$A$12:$A$617, 0), 3)))))</f>
        <v>Complete</v>
      </c>
      <c r="Z181" s="10" t="str">
        <f>IF('Round 5'!$A$4="Complete", "Complete", IF(Y181="N/A", "N/A", IF(Y181="No Transfer", Y181, IF(INDEX('Ballot Data'!$1:$1048576, MATCH($A181, 'Ballot Data'!$A:$A, 0), MATCH(Y181, 'Ballot Data'!$A$3:$U$3, 0))="", "Exhausted", INDEX('Ballot Data'!$1:$1048576, MATCH($A181, 'Ballot Data'!$A:$A, 0), MATCH(Y181, 'Ballot Data'!$A$3:$U$3, 0))))))</f>
        <v>Complete</v>
      </c>
      <c r="AA181" s="15" t="str">
        <f t="shared" si="26"/>
        <v>Complete</v>
      </c>
      <c r="AB181" t="str">
        <f>IF(AA181="Complete", AA181, IF(AA181="N/A", "N/A", INDEX('Ballot Data'!$1:$1048576, MATCH($A181, 'Ballot Data'!$A:$A, 0), MATCH(AA181, 'Ballot Data'!$A$3:$T$3, 0))))</f>
        <v>Complete</v>
      </c>
      <c r="AC181" t="str">
        <f>IF(AA181="N/A", "N/A", IF(AB181='Round 6'!$A$10, "Elected", IF(AB181='Round 6'!$A$7, "Excluded", IF('Round 6'!$A$4="Complete", "Complete", "Viable"))))</f>
        <v>Complete</v>
      </c>
      <c r="AD181" s="21" t="str">
        <f>IF('Round 6'!$A$4="Complete", "Complete", IF(AC181="N/A", "N/A", IF(AC181="Viable", "No Transfer", IF(AC181="Excluded", INDEX('Round 6'!$A$12:$M$617, MATCH($A181, 'Round 6'!$A$12:$A$617, 0), 3)))))</f>
        <v>Complete</v>
      </c>
      <c r="AE181" s="10" t="str">
        <f>IF('Round 6'!$A$4="Complete", "Complete", IF(AD181="N/A", "N/A", IF(AD181="No Transfer", AD181, IF(INDEX('Ballot Data'!$1:$1048576, MATCH($A181, 'Ballot Data'!$A:$A, 0), MATCH(AD181, 'Ballot Data'!$A$3:$U$3, 0))="", "Exhausted", INDEX('Ballot Data'!$1:$1048576, MATCH($A181, 'Ballot Data'!$A:$A, 0), MATCH(AD181, 'Ballot Data'!$A$3:$U$3, 0))))))</f>
        <v>Complete</v>
      </c>
      <c r="AF181" s="15" t="str">
        <f t="shared" si="27"/>
        <v>Complete</v>
      </c>
      <c r="AG181" t="str">
        <f>IF(AF181="Complete", AF181, IF(AF181="N/A", "N/A", INDEX('Ballot Data'!$1:$1048576, MATCH($A181, 'Ballot Data'!$A:$A, 0), MATCH(AF181, 'Ballot Data'!$A$3:$T$3, 0))))</f>
        <v>Complete</v>
      </c>
      <c r="AH181" t="str">
        <f>IF(AF181="N/A", "N/A", IF(AG181='Round 7'!$A$10, "Elected", IF(AG181='Round 7'!$A$7, "Excluded", IF('Round 7'!$A$4="Complete", "Complete", "Viable"))))</f>
        <v>Complete</v>
      </c>
      <c r="AI181" s="21" t="str">
        <f>IF('Round 7'!$A$4="Complete", "Complete", IF(AH181="N/A", "N/A", IF(AH181="Viable", "No Transfer", IF(AH181="Excluded", INDEX('Round 7'!$A$12:$M$617, MATCH($A181, 'Round 7'!$A$12:$A$617, 0), 3)))))</f>
        <v>Complete</v>
      </c>
      <c r="AJ181" s="10" t="str">
        <f>IF('Round 7'!$A$4="Complete", "Complete", IF(AI181="N/A", "N/A", IF(AI181="No Transfer", AI181, IF(INDEX('Ballot Data'!$1:$1048576, MATCH($A181, 'Ballot Data'!$A:$A, 0), MATCH(AI181, 'Ballot Data'!$A$3:$U$3, 0))="", "Exhausted", INDEX('Ballot Data'!$1:$1048576, MATCH($A181, 'Ballot Data'!$A:$A, 0), MATCH(AI181, 'Ballot Data'!$A$3:$U$3, 0))))))</f>
        <v>Complete</v>
      </c>
      <c r="AK181" s="15" t="str">
        <f t="shared" si="28"/>
        <v>Complete</v>
      </c>
      <c r="AL181" t="str">
        <f>IF(AK181="Complete", AK181, IF(AK181="N/A", "N/A", INDEX('Ballot Data'!$1:$1048576, MATCH($A181, 'Ballot Data'!$A:$A, 0), MATCH(AK181, 'Ballot Data'!$A$3:$T$3, 0))))</f>
        <v>Complete</v>
      </c>
      <c r="AM181" t="str">
        <f>IF(AK181="N/A", "N/A", IF(AL181='Round 8'!$A$10, "Elected", IF(AL181='Round 8'!$A$7, "Excluded", IF('Round 8'!$A$4="Complete", "Complete", "Viable"))))</f>
        <v>Complete</v>
      </c>
      <c r="AN181" s="21" t="str">
        <f>IF('Round 8'!$A$4="Complete", "Complete", IF(AM181="N/A", "N/A", IF(AM181="Viable", "No Transfer", IF(AM181="Excluded", INDEX('Round 8'!$A$12:$M$617, MATCH($A181, 'Round 8'!$A$12:$A$617, 0), 3)))))</f>
        <v>Complete</v>
      </c>
      <c r="AO181" s="10" t="str">
        <f>IF('Round 8'!$A$4="Complete", "Complete", IF(AN181="N/A", "N/A", IF(AN181="No Transfer", AN181, IF(INDEX('Ballot Data'!$1:$1048576, MATCH($A181, 'Ballot Data'!$A:$A, 0), MATCH(AN181, 'Ballot Data'!$A$3:$U$3, 0))="", "Exhausted", INDEX('Ballot Data'!$1:$1048576, MATCH($A181, 'Ballot Data'!$A:$A, 0), MATCH(AN181, 'Ballot Data'!$A$3:$U$3, 0))))))</f>
        <v>Complete</v>
      </c>
      <c r="AP181" s="15" t="str">
        <f t="shared" si="29"/>
        <v>Complete</v>
      </c>
      <c r="AQ181" t="str">
        <f>IF(AP181="Complete", AP181, IF(AP181="N/A", "N/A", INDEX('Ballot Data'!$1:$1048576, MATCH($A181, 'Ballot Data'!$A:$A, 0), MATCH(AP181, 'Ballot Data'!$A$3:$T$3, 0))))</f>
        <v>Complete</v>
      </c>
      <c r="AR181" t="str">
        <f>IF(AP181="N/A", "N/A", IF(AQ181='Round 9'!$A$10, "Elected", IF(AQ181='Round 9'!$A$7, "Excluded", IF('Round 9'!$A$4="Complete", "Complete", "Viable"))))</f>
        <v>Complete</v>
      </c>
      <c r="AS181" s="21" t="str">
        <f>IF('Round 9'!$A$4="Complete", "Complete", IF(AR181="N/A", "N/A", IF(AR181="Viable", "No Transfer", IF(AR181="Excluded", INDEX('Round 9'!$A$12:$M$617, MATCH($A181, 'Round 9'!$A$12:$A$617, 0), 3)))))</f>
        <v>Complete</v>
      </c>
      <c r="AT181" s="10" t="str">
        <f>IF('Round 9'!$A$4="Complete", "Complete", IF(AS181="N/A", "N/A", IF(AS181="No Transfer", AS181, IF(INDEX('Ballot Data'!$1:$1048576, MATCH($A181, 'Ballot Data'!$A:$A, 0), MATCH(AS181, 'Ballot Data'!$A$3:$U$3, 0))="", "Exhausted", INDEX('Ballot Data'!$1:$1048576, MATCH($A181, 'Ballot Data'!$A:$A, 0), MATCH(AS181, 'Ballot Data'!$A$3:$U$3, 0))))))</f>
        <v>Complete</v>
      </c>
      <c r="AU181" s="15" t="str">
        <f t="shared" si="30"/>
        <v>Complete</v>
      </c>
      <c r="AV181" t="str">
        <f>IF(AU181="Complete", AU181, IF(AU181="N/A", "N/A", INDEX('Ballot Data'!$1:$1048576, MATCH($A181, 'Ballot Data'!$A:$A, 0), MATCH(AU181, 'Ballot Data'!$A$3:$T$3, 0))))</f>
        <v>Complete</v>
      </c>
      <c r="AW181" t="str">
        <f>IF(AU181="N/A", "N/A", IF(AV181='Round 10'!$A$10, "Elected", IF(AV181='Round 10'!$A$7, "Excluded", IF('Round 10'!$A$4="Complete", "Complete", "Viable"))))</f>
        <v>Complete</v>
      </c>
      <c r="AX181" s="21" t="str">
        <f>IF('Round 10'!$A$4="Complete", "Complete", IF(AW181="N/A", "N/A", IF(AW181="Viable", "No Transfer", IF(AW181="Excluded", INDEX('Round 10'!$A$12:$M$617, MATCH($A181, 'Round 10'!$A$12:$A$617, 0), 3)))))</f>
        <v>Complete</v>
      </c>
      <c r="AY181" s="10" t="str">
        <f>IF('Round 10'!$A$4="Complete", "Complete", IF(AX181="N/A", "N/A", IF(AX181="No Transfer", AX181, IF(INDEX('Ballot Data'!$1:$1048576, MATCH($A181, 'Ballot Data'!$A:$A, 0), MATCH(AX181, 'Ballot Data'!$A$3:$U$3, 0))="", "Exhausted", INDEX('Ballot Data'!$1:$1048576, MATCH($A181, 'Ballot Data'!$A:$A, 0), MATCH(AX181, 'Ballot Data'!$A$3:$U$3, 0))))))</f>
        <v>Complete</v>
      </c>
    </row>
    <row r="182" spans="1:51" x14ac:dyDescent="0.25">
      <c r="A182">
        <f>'Ballot Data'!A183</f>
        <v>204</v>
      </c>
      <c r="B182">
        <v>1</v>
      </c>
      <c r="C182" t="str">
        <f>INDEX('Ballot Data'!$1:$1048576, MATCH($A182, 'Ballot Data'!$A:$A, 0), MATCH(B182, 'Ballot Data'!$A$3:$T$3, 0))</f>
        <v>Franklin Civantos</v>
      </c>
      <c r="D182" t="str">
        <f>IF(C182='Round 1'!$A$10, "Elected", IF(C182='Round 1'!$A$7, "Excluded", IF('Round 1'!$A$4="Complete", "Complete", "Viable")))</f>
        <v>Viable</v>
      </c>
      <c r="E182" s="21" t="str">
        <f>IF('Round 1'!$A$4="Complete", "Complete", IF(D182="N/A", "N/A", IF(D182="Viable", "No Transfer", IF(D182="Excluded", INDEX('Round 1'!$A$12:$M$617, MATCH($A182, 'Round 1'!$A$12:$A$617, 0), 3)))))</f>
        <v>No Transfer</v>
      </c>
      <c r="F182" s="10" t="str">
        <f>IF('Round 1'!$A$4="Complete", "Complete", IF(E182="N/A", "N/A", IF(E182="No Transfer", E182, IF(INDEX('Ballot Data'!$1:$1048576, MATCH($A182, 'Ballot Data'!$A:$A, 0), MATCH(E182, 'Ballot Data'!$A$3:$U$3, 0))="", "Exhausted", INDEX('Ballot Data'!$1:$1048576, MATCH($A182, 'Ballot Data'!$A:$A, 0), MATCH(E182, 'Ballot Data'!$A$3:$U$3, 0))))))</f>
        <v>No Transfer</v>
      </c>
      <c r="G182" s="15">
        <f t="shared" si="31"/>
        <v>1</v>
      </c>
      <c r="H182" t="str">
        <f>IF(G182="Complete", G182, IF(G182="N/A", "N/A", INDEX('Ballot Data'!$1:$1048576, MATCH($A182, 'Ballot Data'!$A:$A, 0), MATCH(G182, 'Ballot Data'!$A$3:$T$3, 0))))</f>
        <v>Franklin Civantos</v>
      </c>
      <c r="I182" t="str">
        <f>IF(G182="N/A", "N/A", IF(H182='Round 2'!$A$10, "Elected", IF(H182='Round 2'!$A$7, "Excluded", IF('Round 2'!$A$4="Complete", "Complete", "Viable"))))</f>
        <v>Viable</v>
      </c>
      <c r="J182" s="21" t="str">
        <f>IF('Round 2'!$A$4="Complete", "Complete", IF(I182="N/A", "N/A", IF(I182="Viable", "No Transfer", IF(I182="Excluded", INDEX('Round 2'!$A$12:$M$617, MATCH($A182, 'Round 2'!$A$12:$A$617, 0), 3)))))</f>
        <v>No Transfer</v>
      </c>
      <c r="K182" s="10" t="str">
        <f>IF('Round 2'!$A$4="Complete", "Complete", IF(J182="N/A", "N/A", IF(J182="No Transfer", J182, IF(INDEX('Ballot Data'!$1:$1048576, MATCH($A182, 'Ballot Data'!$A:$A, 0), MATCH(J182, 'Ballot Data'!$A$3:$U$3, 0))="", "Exhausted", INDEX('Ballot Data'!$1:$1048576, MATCH($A182, 'Ballot Data'!$A:$A, 0), MATCH(J182, 'Ballot Data'!$A$3:$U$3, 0))))))</f>
        <v>No Transfer</v>
      </c>
      <c r="L182" s="15">
        <f t="shared" si="32"/>
        <v>1</v>
      </c>
      <c r="M182" t="str">
        <f>IF(L182="Complete", L182, IF(L182="N/A", "N/A", INDEX('Ballot Data'!$1:$1048576, MATCH($A182, 'Ballot Data'!$A:$A, 0), MATCH(L182, 'Ballot Data'!$A$3:$T$3, 0))))</f>
        <v>Franklin Civantos</v>
      </c>
      <c r="N182" t="str">
        <f>IF(L182="N/A", "N/A", IF(M182='Round 3'!$A$10, "Elected", IF(M182='Round 3'!$A$7, "Excluded", IF('Round 3'!$A$4="Complete", "Complete", "Viable"))))</f>
        <v>Elected</v>
      </c>
      <c r="O182" s="21" t="str">
        <f>IF('Round 3'!$A$4="Complete", "Complete", IF(N182="N/A", "N/A", IF(N182="Viable", "No Transfer", IF(N182="Excluded", INDEX('Round 3'!$A$12:$M$617, MATCH($A182, 'Round 3'!$A$12:$A$617, 0), 3)))))</f>
        <v>Complete</v>
      </c>
      <c r="P182" s="10" t="str">
        <f>IF('Round 3'!$A$4="Complete", "Complete", IF(O182="N/A", "N/A", IF(O182="No Transfer", O182, IF(INDEX('Ballot Data'!$1:$1048576, MATCH($A182, 'Ballot Data'!$A:$A, 0), MATCH(O182, 'Ballot Data'!$A$3:$U$3, 0))="", "Exhausted", INDEX('Ballot Data'!$1:$1048576, MATCH($A182, 'Ballot Data'!$A:$A, 0), MATCH(O182, 'Ballot Data'!$A$3:$U$3, 0))))))</f>
        <v>Complete</v>
      </c>
      <c r="Q182" s="15" t="str">
        <f t="shared" si="33"/>
        <v>Complete</v>
      </c>
      <c r="R182" t="str">
        <f>IF(Q182="Complete", Q182, IF(Q182="N/A", "N/A", INDEX('Ballot Data'!$1:$1048576, MATCH($A182, 'Ballot Data'!$A:$A, 0), MATCH(Q182, 'Ballot Data'!$A$3:$T$3, 0))))</f>
        <v>Complete</v>
      </c>
      <c r="S182" t="str">
        <f>IF(Q182="N/A", "N/A", IF(R182='Round 4'!$A$10, "Elected", IF(R182='Round 4'!$A$7, "Excluded", IF('Round 4'!$A$4="Complete", "Complete", "Viable"))))</f>
        <v>Complete</v>
      </c>
      <c r="T182" s="21" t="str">
        <f>IF('Round 4'!$A$4="Complete", "Complete", IF(S182="N/A", "N/A", IF(S182="Viable", "No Transfer", IF(S182="Excluded", INDEX('Round 4'!$A$12:$M$617, MATCH($A182, 'Round 4'!$A$12:$A$617, 0), 3)))))</f>
        <v>Complete</v>
      </c>
      <c r="U182" s="10" t="str">
        <f>IF('Round 4'!$A$4="Complete", "Complete", IF(T182="N/A", "N/A", IF(T182="No Transfer", T182, IF(INDEX('Ballot Data'!$1:$1048576, MATCH($A182, 'Ballot Data'!$A:$A, 0), MATCH(T182, 'Ballot Data'!$A$3:$U$3, 0))="", "Exhausted", INDEX('Ballot Data'!$1:$1048576, MATCH($A182, 'Ballot Data'!$A:$A, 0), MATCH(T182, 'Ballot Data'!$A$3:$U$3, 0))))))</f>
        <v>Complete</v>
      </c>
      <c r="V182" s="15" t="str">
        <f t="shared" si="25"/>
        <v>Complete</v>
      </c>
      <c r="W182" t="str">
        <f>IF(V182="Complete", V182, IF(V182="N/A", "N/A", INDEX('Ballot Data'!$1:$1048576, MATCH($A182, 'Ballot Data'!$A:$A, 0), MATCH(V182, 'Ballot Data'!$A$3:$T$3, 0))))</f>
        <v>Complete</v>
      </c>
      <c r="X182" t="str">
        <f>IF(V182="N/A", "N/A", IF(W182='Round 5'!$A$10, "Elected", IF(W182='Round 5'!$A$7, "Excluded", IF('Round 5'!$A$4="Complete", "Complete", "Viable"))))</f>
        <v>Complete</v>
      </c>
      <c r="Y182" s="21" t="str">
        <f>IF('Round 5'!$A$4="Complete", "Complete", IF(X182="N/A", "N/A", IF(X182="Viable", "No Transfer", IF(X182="Excluded", INDEX('Round 5'!$A$12:$M$617, MATCH($A182, 'Round 5'!$A$12:$A$617, 0), 3)))))</f>
        <v>Complete</v>
      </c>
      <c r="Z182" s="10" t="str">
        <f>IF('Round 5'!$A$4="Complete", "Complete", IF(Y182="N/A", "N/A", IF(Y182="No Transfer", Y182, IF(INDEX('Ballot Data'!$1:$1048576, MATCH($A182, 'Ballot Data'!$A:$A, 0), MATCH(Y182, 'Ballot Data'!$A$3:$U$3, 0))="", "Exhausted", INDEX('Ballot Data'!$1:$1048576, MATCH($A182, 'Ballot Data'!$A:$A, 0), MATCH(Y182, 'Ballot Data'!$A$3:$U$3, 0))))))</f>
        <v>Complete</v>
      </c>
      <c r="AA182" s="15" t="str">
        <f t="shared" si="26"/>
        <v>Complete</v>
      </c>
      <c r="AB182" t="str">
        <f>IF(AA182="Complete", AA182, IF(AA182="N/A", "N/A", INDEX('Ballot Data'!$1:$1048576, MATCH($A182, 'Ballot Data'!$A:$A, 0), MATCH(AA182, 'Ballot Data'!$A$3:$T$3, 0))))</f>
        <v>Complete</v>
      </c>
      <c r="AC182" t="str">
        <f>IF(AA182="N/A", "N/A", IF(AB182='Round 6'!$A$10, "Elected", IF(AB182='Round 6'!$A$7, "Excluded", IF('Round 6'!$A$4="Complete", "Complete", "Viable"))))</f>
        <v>Complete</v>
      </c>
      <c r="AD182" s="21" t="str">
        <f>IF('Round 6'!$A$4="Complete", "Complete", IF(AC182="N/A", "N/A", IF(AC182="Viable", "No Transfer", IF(AC182="Excluded", INDEX('Round 6'!$A$12:$M$617, MATCH($A182, 'Round 6'!$A$12:$A$617, 0), 3)))))</f>
        <v>Complete</v>
      </c>
      <c r="AE182" s="10" t="str">
        <f>IF('Round 6'!$A$4="Complete", "Complete", IF(AD182="N/A", "N/A", IF(AD182="No Transfer", AD182, IF(INDEX('Ballot Data'!$1:$1048576, MATCH($A182, 'Ballot Data'!$A:$A, 0), MATCH(AD182, 'Ballot Data'!$A$3:$U$3, 0))="", "Exhausted", INDEX('Ballot Data'!$1:$1048576, MATCH($A182, 'Ballot Data'!$A:$A, 0), MATCH(AD182, 'Ballot Data'!$A$3:$U$3, 0))))))</f>
        <v>Complete</v>
      </c>
      <c r="AF182" s="15" t="str">
        <f t="shared" si="27"/>
        <v>Complete</v>
      </c>
      <c r="AG182" t="str">
        <f>IF(AF182="Complete", AF182, IF(AF182="N/A", "N/A", INDEX('Ballot Data'!$1:$1048576, MATCH($A182, 'Ballot Data'!$A:$A, 0), MATCH(AF182, 'Ballot Data'!$A$3:$T$3, 0))))</f>
        <v>Complete</v>
      </c>
      <c r="AH182" t="str">
        <f>IF(AF182="N/A", "N/A", IF(AG182='Round 7'!$A$10, "Elected", IF(AG182='Round 7'!$A$7, "Excluded", IF('Round 7'!$A$4="Complete", "Complete", "Viable"))))</f>
        <v>Complete</v>
      </c>
      <c r="AI182" s="21" t="str">
        <f>IF('Round 7'!$A$4="Complete", "Complete", IF(AH182="N/A", "N/A", IF(AH182="Viable", "No Transfer", IF(AH182="Excluded", INDEX('Round 7'!$A$12:$M$617, MATCH($A182, 'Round 7'!$A$12:$A$617, 0), 3)))))</f>
        <v>Complete</v>
      </c>
      <c r="AJ182" s="10" t="str">
        <f>IF('Round 7'!$A$4="Complete", "Complete", IF(AI182="N/A", "N/A", IF(AI182="No Transfer", AI182, IF(INDEX('Ballot Data'!$1:$1048576, MATCH($A182, 'Ballot Data'!$A:$A, 0), MATCH(AI182, 'Ballot Data'!$A$3:$U$3, 0))="", "Exhausted", INDEX('Ballot Data'!$1:$1048576, MATCH($A182, 'Ballot Data'!$A:$A, 0), MATCH(AI182, 'Ballot Data'!$A$3:$U$3, 0))))))</f>
        <v>Complete</v>
      </c>
      <c r="AK182" s="15" t="str">
        <f t="shared" si="28"/>
        <v>Complete</v>
      </c>
      <c r="AL182" t="str">
        <f>IF(AK182="Complete", AK182, IF(AK182="N/A", "N/A", INDEX('Ballot Data'!$1:$1048576, MATCH($A182, 'Ballot Data'!$A:$A, 0), MATCH(AK182, 'Ballot Data'!$A$3:$T$3, 0))))</f>
        <v>Complete</v>
      </c>
      <c r="AM182" t="str">
        <f>IF(AK182="N/A", "N/A", IF(AL182='Round 8'!$A$10, "Elected", IF(AL182='Round 8'!$A$7, "Excluded", IF('Round 8'!$A$4="Complete", "Complete", "Viable"))))</f>
        <v>Complete</v>
      </c>
      <c r="AN182" s="21" t="str">
        <f>IF('Round 8'!$A$4="Complete", "Complete", IF(AM182="N/A", "N/A", IF(AM182="Viable", "No Transfer", IF(AM182="Excluded", INDEX('Round 8'!$A$12:$M$617, MATCH($A182, 'Round 8'!$A$12:$A$617, 0), 3)))))</f>
        <v>Complete</v>
      </c>
      <c r="AO182" s="10" t="str">
        <f>IF('Round 8'!$A$4="Complete", "Complete", IF(AN182="N/A", "N/A", IF(AN182="No Transfer", AN182, IF(INDEX('Ballot Data'!$1:$1048576, MATCH($A182, 'Ballot Data'!$A:$A, 0), MATCH(AN182, 'Ballot Data'!$A$3:$U$3, 0))="", "Exhausted", INDEX('Ballot Data'!$1:$1048576, MATCH($A182, 'Ballot Data'!$A:$A, 0), MATCH(AN182, 'Ballot Data'!$A$3:$U$3, 0))))))</f>
        <v>Complete</v>
      </c>
      <c r="AP182" s="15" t="str">
        <f t="shared" si="29"/>
        <v>Complete</v>
      </c>
      <c r="AQ182" t="str">
        <f>IF(AP182="Complete", AP182, IF(AP182="N/A", "N/A", INDEX('Ballot Data'!$1:$1048576, MATCH($A182, 'Ballot Data'!$A:$A, 0), MATCH(AP182, 'Ballot Data'!$A$3:$T$3, 0))))</f>
        <v>Complete</v>
      </c>
      <c r="AR182" t="str">
        <f>IF(AP182="N/A", "N/A", IF(AQ182='Round 9'!$A$10, "Elected", IF(AQ182='Round 9'!$A$7, "Excluded", IF('Round 9'!$A$4="Complete", "Complete", "Viable"))))</f>
        <v>Complete</v>
      </c>
      <c r="AS182" s="21" t="str">
        <f>IF('Round 9'!$A$4="Complete", "Complete", IF(AR182="N/A", "N/A", IF(AR182="Viable", "No Transfer", IF(AR182="Excluded", INDEX('Round 9'!$A$12:$M$617, MATCH($A182, 'Round 9'!$A$12:$A$617, 0), 3)))))</f>
        <v>Complete</v>
      </c>
      <c r="AT182" s="10" t="str">
        <f>IF('Round 9'!$A$4="Complete", "Complete", IF(AS182="N/A", "N/A", IF(AS182="No Transfer", AS182, IF(INDEX('Ballot Data'!$1:$1048576, MATCH($A182, 'Ballot Data'!$A:$A, 0), MATCH(AS182, 'Ballot Data'!$A$3:$U$3, 0))="", "Exhausted", INDEX('Ballot Data'!$1:$1048576, MATCH($A182, 'Ballot Data'!$A:$A, 0), MATCH(AS182, 'Ballot Data'!$A$3:$U$3, 0))))))</f>
        <v>Complete</v>
      </c>
      <c r="AU182" s="15" t="str">
        <f t="shared" si="30"/>
        <v>Complete</v>
      </c>
      <c r="AV182" t="str">
        <f>IF(AU182="Complete", AU182, IF(AU182="N/A", "N/A", INDEX('Ballot Data'!$1:$1048576, MATCH($A182, 'Ballot Data'!$A:$A, 0), MATCH(AU182, 'Ballot Data'!$A$3:$T$3, 0))))</f>
        <v>Complete</v>
      </c>
      <c r="AW182" t="str">
        <f>IF(AU182="N/A", "N/A", IF(AV182='Round 10'!$A$10, "Elected", IF(AV182='Round 10'!$A$7, "Excluded", IF('Round 10'!$A$4="Complete", "Complete", "Viable"))))</f>
        <v>Complete</v>
      </c>
      <c r="AX182" s="21" t="str">
        <f>IF('Round 10'!$A$4="Complete", "Complete", IF(AW182="N/A", "N/A", IF(AW182="Viable", "No Transfer", IF(AW182="Excluded", INDEX('Round 10'!$A$12:$M$617, MATCH($A182, 'Round 10'!$A$12:$A$617, 0), 3)))))</f>
        <v>Complete</v>
      </c>
      <c r="AY182" s="10" t="str">
        <f>IF('Round 10'!$A$4="Complete", "Complete", IF(AX182="N/A", "N/A", IF(AX182="No Transfer", AX182, IF(INDEX('Ballot Data'!$1:$1048576, MATCH($A182, 'Ballot Data'!$A:$A, 0), MATCH(AX182, 'Ballot Data'!$A$3:$U$3, 0))="", "Exhausted", INDEX('Ballot Data'!$1:$1048576, MATCH($A182, 'Ballot Data'!$A:$A, 0), MATCH(AX182, 'Ballot Data'!$A$3:$U$3, 0))))))</f>
        <v>Complete</v>
      </c>
    </row>
    <row r="183" spans="1:51" x14ac:dyDescent="0.25">
      <c r="A183">
        <f>'Ballot Data'!A184</f>
        <v>79</v>
      </c>
      <c r="B183">
        <v>1</v>
      </c>
      <c r="C183" t="str">
        <f>INDEX('Ballot Data'!$1:$1048576, MATCH($A183, 'Ballot Data'!$A:$A, 0), MATCH(B183, 'Ballot Data'!$A$3:$T$3, 0))</f>
        <v>Franklin Civantos</v>
      </c>
      <c r="D183" t="str">
        <f>IF(C183='Round 1'!$A$10, "Elected", IF(C183='Round 1'!$A$7, "Excluded", IF('Round 1'!$A$4="Complete", "Complete", "Viable")))</f>
        <v>Viable</v>
      </c>
      <c r="E183" s="21" t="str">
        <f>IF('Round 1'!$A$4="Complete", "Complete", IF(D183="N/A", "N/A", IF(D183="Viable", "No Transfer", IF(D183="Excluded", INDEX('Round 1'!$A$12:$M$617, MATCH($A183, 'Round 1'!$A$12:$A$617, 0), 3)))))</f>
        <v>No Transfer</v>
      </c>
      <c r="F183" s="10" t="str">
        <f>IF('Round 1'!$A$4="Complete", "Complete", IF(E183="N/A", "N/A", IF(E183="No Transfer", E183, IF(INDEX('Ballot Data'!$1:$1048576, MATCH($A183, 'Ballot Data'!$A:$A, 0), MATCH(E183, 'Ballot Data'!$A$3:$U$3, 0))="", "Exhausted", INDEX('Ballot Data'!$1:$1048576, MATCH($A183, 'Ballot Data'!$A:$A, 0), MATCH(E183, 'Ballot Data'!$A$3:$U$3, 0))))))</f>
        <v>No Transfer</v>
      </c>
      <c r="G183" s="15">
        <f t="shared" si="31"/>
        <v>1</v>
      </c>
      <c r="H183" t="str">
        <f>IF(G183="Complete", G183, IF(G183="N/A", "N/A", INDEX('Ballot Data'!$1:$1048576, MATCH($A183, 'Ballot Data'!$A:$A, 0), MATCH(G183, 'Ballot Data'!$A$3:$T$3, 0))))</f>
        <v>Franklin Civantos</v>
      </c>
      <c r="I183" t="str">
        <f>IF(G183="N/A", "N/A", IF(H183='Round 2'!$A$10, "Elected", IF(H183='Round 2'!$A$7, "Excluded", IF('Round 2'!$A$4="Complete", "Complete", "Viable"))))</f>
        <v>Viable</v>
      </c>
      <c r="J183" s="21" t="str">
        <f>IF('Round 2'!$A$4="Complete", "Complete", IF(I183="N/A", "N/A", IF(I183="Viable", "No Transfer", IF(I183="Excluded", INDEX('Round 2'!$A$12:$M$617, MATCH($A183, 'Round 2'!$A$12:$A$617, 0), 3)))))</f>
        <v>No Transfer</v>
      </c>
      <c r="K183" s="10" t="str">
        <f>IF('Round 2'!$A$4="Complete", "Complete", IF(J183="N/A", "N/A", IF(J183="No Transfer", J183, IF(INDEX('Ballot Data'!$1:$1048576, MATCH($A183, 'Ballot Data'!$A:$A, 0), MATCH(J183, 'Ballot Data'!$A$3:$U$3, 0))="", "Exhausted", INDEX('Ballot Data'!$1:$1048576, MATCH($A183, 'Ballot Data'!$A:$A, 0), MATCH(J183, 'Ballot Data'!$A$3:$U$3, 0))))))</f>
        <v>No Transfer</v>
      </c>
      <c r="L183" s="15">
        <f t="shared" si="32"/>
        <v>1</v>
      </c>
      <c r="M183" t="str">
        <f>IF(L183="Complete", L183, IF(L183="N/A", "N/A", INDEX('Ballot Data'!$1:$1048576, MATCH($A183, 'Ballot Data'!$A:$A, 0), MATCH(L183, 'Ballot Data'!$A$3:$T$3, 0))))</f>
        <v>Franklin Civantos</v>
      </c>
      <c r="N183" t="str">
        <f>IF(L183="N/A", "N/A", IF(M183='Round 3'!$A$10, "Elected", IF(M183='Round 3'!$A$7, "Excluded", IF('Round 3'!$A$4="Complete", "Complete", "Viable"))))</f>
        <v>Elected</v>
      </c>
      <c r="O183" s="21" t="str">
        <f>IF('Round 3'!$A$4="Complete", "Complete", IF(N183="N/A", "N/A", IF(N183="Viable", "No Transfer", IF(N183="Excluded", INDEX('Round 3'!$A$12:$M$617, MATCH($A183, 'Round 3'!$A$12:$A$617, 0), 3)))))</f>
        <v>Complete</v>
      </c>
      <c r="P183" s="10" t="str">
        <f>IF('Round 3'!$A$4="Complete", "Complete", IF(O183="N/A", "N/A", IF(O183="No Transfer", O183, IF(INDEX('Ballot Data'!$1:$1048576, MATCH($A183, 'Ballot Data'!$A:$A, 0), MATCH(O183, 'Ballot Data'!$A$3:$U$3, 0))="", "Exhausted", INDEX('Ballot Data'!$1:$1048576, MATCH($A183, 'Ballot Data'!$A:$A, 0), MATCH(O183, 'Ballot Data'!$A$3:$U$3, 0))))))</f>
        <v>Complete</v>
      </c>
      <c r="Q183" s="15" t="str">
        <f t="shared" si="33"/>
        <v>Complete</v>
      </c>
      <c r="R183" t="str">
        <f>IF(Q183="Complete", Q183, IF(Q183="N/A", "N/A", INDEX('Ballot Data'!$1:$1048576, MATCH($A183, 'Ballot Data'!$A:$A, 0), MATCH(Q183, 'Ballot Data'!$A$3:$T$3, 0))))</f>
        <v>Complete</v>
      </c>
      <c r="S183" t="str">
        <f>IF(Q183="N/A", "N/A", IF(R183='Round 4'!$A$10, "Elected", IF(R183='Round 4'!$A$7, "Excluded", IF('Round 4'!$A$4="Complete", "Complete", "Viable"))))</f>
        <v>Complete</v>
      </c>
      <c r="T183" s="21" t="str">
        <f>IF('Round 4'!$A$4="Complete", "Complete", IF(S183="N/A", "N/A", IF(S183="Viable", "No Transfer", IF(S183="Excluded", INDEX('Round 4'!$A$12:$M$617, MATCH($A183, 'Round 4'!$A$12:$A$617, 0), 3)))))</f>
        <v>Complete</v>
      </c>
      <c r="U183" s="10" t="str">
        <f>IF('Round 4'!$A$4="Complete", "Complete", IF(T183="N/A", "N/A", IF(T183="No Transfer", T183, IF(INDEX('Ballot Data'!$1:$1048576, MATCH($A183, 'Ballot Data'!$A:$A, 0), MATCH(T183, 'Ballot Data'!$A$3:$U$3, 0))="", "Exhausted", INDEX('Ballot Data'!$1:$1048576, MATCH($A183, 'Ballot Data'!$A:$A, 0), MATCH(T183, 'Ballot Data'!$A$3:$U$3, 0))))))</f>
        <v>Complete</v>
      </c>
      <c r="V183" s="15" t="str">
        <f t="shared" si="25"/>
        <v>Complete</v>
      </c>
      <c r="W183" t="str">
        <f>IF(V183="Complete", V183, IF(V183="N/A", "N/A", INDEX('Ballot Data'!$1:$1048576, MATCH($A183, 'Ballot Data'!$A:$A, 0), MATCH(V183, 'Ballot Data'!$A$3:$T$3, 0))))</f>
        <v>Complete</v>
      </c>
      <c r="X183" t="str">
        <f>IF(V183="N/A", "N/A", IF(W183='Round 5'!$A$10, "Elected", IF(W183='Round 5'!$A$7, "Excluded", IF('Round 5'!$A$4="Complete", "Complete", "Viable"))))</f>
        <v>Complete</v>
      </c>
      <c r="Y183" s="21" t="str">
        <f>IF('Round 5'!$A$4="Complete", "Complete", IF(X183="N/A", "N/A", IF(X183="Viable", "No Transfer", IF(X183="Excluded", INDEX('Round 5'!$A$12:$M$617, MATCH($A183, 'Round 5'!$A$12:$A$617, 0), 3)))))</f>
        <v>Complete</v>
      </c>
      <c r="Z183" s="10" t="str">
        <f>IF('Round 5'!$A$4="Complete", "Complete", IF(Y183="N/A", "N/A", IF(Y183="No Transfer", Y183, IF(INDEX('Ballot Data'!$1:$1048576, MATCH($A183, 'Ballot Data'!$A:$A, 0), MATCH(Y183, 'Ballot Data'!$A$3:$U$3, 0))="", "Exhausted", INDEX('Ballot Data'!$1:$1048576, MATCH($A183, 'Ballot Data'!$A:$A, 0), MATCH(Y183, 'Ballot Data'!$A$3:$U$3, 0))))))</f>
        <v>Complete</v>
      </c>
      <c r="AA183" s="15" t="str">
        <f t="shared" si="26"/>
        <v>Complete</v>
      </c>
      <c r="AB183" t="str">
        <f>IF(AA183="Complete", AA183, IF(AA183="N/A", "N/A", INDEX('Ballot Data'!$1:$1048576, MATCH($A183, 'Ballot Data'!$A:$A, 0), MATCH(AA183, 'Ballot Data'!$A$3:$T$3, 0))))</f>
        <v>Complete</v>
      </c>
      <c r="AC183" t="str">
        <f>IF(AA183="N/A", "N/A", IF(AB183='Round 6'!$A$10, "Elected", IF(AB183='Round 6'!$A$7, "Excluded", IF('Round 6'!$A$4="Complete", "Complete", "Viable"))))</f>
        <v>Complete</v>
      </c>
      <c r="AD183" s="21" t="str">
        <f>IF('Round 6'!$A$4="Complete", "Complete", IF(AC183="N/A", "N/A", IF(AC183="Viable", "No Transfer", IF(AC183="Excluded", INDEX('Round 6'!$A$12:$M$617, MATCH($A183, 'Round 6'!$A$12:$A$617, 0), 3)))))</f>
        <v>Complete</v>
      </c>
      <c r="AE183" s="10" t="str">
        <f>IF('Round 6'!$A$4="Complete", "Complete", IF(AD183="N/A", "N/A", IF(AD183="No Transfer", AD183, IF(INDEX('Ballot Data'!$1:$1048576, MATCH($A183, 'Ballot Data'!$A:$A, 0), MATCH(AD183, 'Ballot Data'!$A$3:$U$3, 0))="", "Exhausted", INDEX('Ballot Data'!$1:$1048576, MATCH($A183, 'Ballot Data'!$A:$A, 0), MATCH(AD183, 'Ballot Data'!$A$3:$U$3, 0))))))</f>
        <v>Complete</v>
      </c>
      <c r="AF183" s="15" t="str">
        <f t="shared" si="27"/>
        <v>Complete</v>
      </c>
      <c r="AG183" t="str">
        <f>IF(AF183="Complete", AF183, IF(AF183="N/A", "N/A", INDEX('Ballot Data'!$1:$1048576, MATCH($A183, 'Ballot Data'!$A:$A, 0), MATCH(AF183, 'Ballot Data'!$A$3:$T$3, 0))))</f>
        <v>Complete</v>
      </c>
      <c r="AH183" t="str">
        <f>IF(AF183="N/A", "N/A", IF(AG183='Round 7'!$A$10, "Elected", IF(AG183='Round 7'!$A$7, "Excluded", IF('Round 7'!$A$4="Complete", "Complete", "Viable"))))</f>
        <v>Complete</v>
      </c>
      <c r="AI183" s="21" t="str">
        <f>IF('Round 7'!$A$4="Complete", "Complete", IF(AH183="N/A", "N/A", IF(AH183="Viable", "No Transfer", IF(AH183="Excluded", INDEX('Round 7'!$A$12:$M$617, MATCH($A183, 'Round 7'!$A$12:$A$617, 0), 3)))))</f>
        <v>Complete</v>
      </c>
      <c r="AJ183" s="10" t="str">
        <f>IF('Round 7'!$A$4="Complete", "Complete", IF(AI183="N/A", "N/A", IF(AI183="No Transfer", AI183, IF(INDEX('Ballot Data'!$1:$1048576, MATCH($A183, 'Ballot Data'!$A:$A, 0), MATCH(AI183, 'Ballot Data'!$A$3:$U$3, 0))="", "Exhausted", INDEX('Ballot Data'!$1:$1048576, MATCH($A183, 'Ballot Data'!$A:$A, 0), MATCH(AI183, 'Ballot Data'!$A$3:$U$3, 0))))))</f>
        <v>Complete</v>
      </c>
      <c r="AK183" s="15" t="str">
        <f t="shared" si="28"/>
        <v>Complete</v>
      </c>
      <c r="AL183" t="str">
        <f>IF(AK183="Complete", AK183, IF(AK183="N/A", "N/A", INDEX('Ballot Data'!$1:$1048576, MATCH($A183, 'Ballot Data'!$A:$A, 0), MATCH(AK183, 'Ballot Data'!$A$3:$T$3, 0))))</f>
        <v>Complete</v>
      </c>
      <c r="AM183" t="str">
        <f>IF(AK183="N/A", "N/A", IF(AL183='Round 8'!$A$10, "Elected", IF(AL183='Round 8'!$A$7, "Excluded", IF('Round 8'!$A$4="Complete", "Complete", "Viable"))))</f>
        <v>Complete</v>
      </c>
      <c r="AN183" s="21" t="str">
        <f>IF('Round 8'!$A$4="Complete", "Complete", IF(AM183="N/A", "N/A", IF(AM183="Viable", "No Transfer", IF(AM183="Excluded", INDEX('Round 8'!$A$12:$M$617, MATCH($A183, 'Round 8'!$A$12:$A$617, 0), 3)))))</f>
        <v>Complete</v>
      </c>
      <c r="AO183" s="10" t="str">
        <f>IF('Round 8'!$A$4="Complete", "Complete", IF(AN183="N/A", "N/A", IF(AN183="No Transfer", AN183, IF(INDEX('Ballot Data'!$1:$1048576, MATCH($A183, 'Ballot Data'!$A:$A, 0), MATCH(AN183, 'Ballot Data'!$A$3:$U$3, 0))="", "Exhausted", INDEX('Ballot Data'!$1:$1048576, MATCH($A183, 'Ballot Data'!$A:$A, 0), MATCH(AN183, 'Ballot Data'!$A$3:$U$3, 0))))))</f>
        <v>Complete</v>
      </c>
      <c r="AP183" s="15" t="str">
        <f t="shared" si="29"/>
        <v>Complete</v>
      </c>
      <c r="AQ183" t="str">
        <f>IF(AP183="Complete", AP183, IF(AP183="N/A", "N/A", INDEX('Ballot Data'!$1:$1048576, MATCH($A183, 'Ballot Data'!$A:$A, 0), MATCH(AP183, 'Ballot Data'!$A$3:$T$3, 0))))</f>
        <v>Complete</v>
      </c>
      <c r="AR183" t="str">
        <f>IF(AP183="N/A", "N/A", IF(AQ183='Round 9'!$A$10, "Elected", IF(AQ183='Round 9'!$A$7, "Excluded", IF('Round 9'!$A$4="Complete", "Complete", "Viable"))))</f>
        <v>Complete</v>
      </c>
      <c r="AS183" s="21" t="str">
        <f>IF('Round 9'!$A$4="Complete", "Complete", IF(AR183="N/A", "N/A", IF(AR183="Viable", "No Transfer", IF(AR183="Excluded", INDEX('Round 9'!$A$12:$M$617, MATCH($A183, 'Round 9'!$A$12:$A$617, 0), 3)))))</f>
        <v>Complete</v>
      </c>
      <c r="AT183" s="10" t="str">
        <f>IF('Round 9'!$A$4="Complete", "Complete", IF(AS183="N/A", "N/A", IF(AS183="No Transfer", AS183, IF(INDEX('Ballot Data'!$1:$1048576, MATCH($A183, 'Ballot Data'!$A:$A, 0), MATCH(AS183, 'Ballot Data'!$A$3:$U$3, 0))="", "Exhausted", INDEX('Ballot Data'!$1:$1048576, MATCH($A183, 'Ballot Data'!$A:$A, 0), MATCH(AS183, 'Ballot Data'!$A$3:$U$3, 0))))))</f>
        <v>Complete</v>
      </c>
      <c r="AU183" s="15" t="str">
        <f t="shared" si="30"/>
        <v>Complete</v>
      </c>
      <c r="AV183" t="str">
        <f>IF(AU183="Complete", AU183, IF(AU183="N/A", "N/A", INDEX('Ballot Data'!$1:$1048576, MATCH($A183, 'Ballot Data'!$A:$A, 0), MATCH(AU183, 'Ballot Data'!$A$3:$T$3, 0))))</f>
        <v>Complete</v>
      </c>
      <c r="AW183" t="str">
        <f>IF(AU183="N/A", "N/A", IF(AV183='Round 10'!$A$10, "Elected", IF(AV183='Round 10'!$A$7, "Excluded", IF('Round 10'!$A$4="Complete", "Complete", "Viable"))))</f>
        <v>Complete</v>
      </c>
      <c r="AX183" s="21" t="str">
        <f>IF('Round 10'!$A$4="Complete", "Complete", IF(AW183="N/A", "N/A", IF(AW183="Viable", "No Transfer", IF(AW183="Excluded", INDEX('Round 10'!$A$12:$M$617, MATCH($A183, 'Round 10'!$A$12:$A$617, 0), 3)))))</f>
        <v>Complete</v>
      </c>
      <c r="AY183" s="10" t="str">
        <f>IF('Round 10'!$A$4="Complete", "Complete", IF(AX183="N/A", "N/A", IF(AX183="No Transfer", AX183, IF(INDEX('Ballot Data'!$1:$1048576, MATCH($A183, 'Ballot Data'!$A:$A, 0), MATCH(AX183, 'Ballot Data'!$A$3:$U$3, 0))="", "Exhausted", INDEX('Ballot Data'!$1:$1048576, MATCH($A183, 'Ballot Data'!$A:$A, 0), MATCH(AX183, 'Ballot Data'!$A$3:$U$3, 0))))))</f>
        <v>Complete</v>
      </c>
    </row>
    <row r="184" spans="1:51" x14ac:dyDescent="0.25">
      <c r="A184">
        <f>'Ballot Data'!A185</f>
        <v>138</v>
      </c>
      <c r="B184">
        <v>1</v>
      </c>
      <c r="C184" t="str">
        <f>INDEX('Ballot Data'!$1:$1048576, MATCH($A184, 'Ballot Data'!$A:$A, 0), MATCH(B184, 'Ballot Data'!$A$3:$T$3, 0))</f>
        <v>Franklin Civantos</v>
      </c>
      <c r="D184" t="str">
        <f>IF(C184='Round 1'!$A$10, "Elected", IF(C184='Round 1'!$A$7, "Excluded", IF('Round 1'!$A$4="Complete", "Complete", "Viable")))</f>
        <v>Viable</v>
      </c>
      <c r="E184" s="21" t="str">
        <f>IF('Round 1'!$A$4="Complete", "Complete", IF(D184="N/A", "N/A", IF(D184="Viable", "No Transfer", IF(D184="Excluded", INDEX('Round 1'!$A$12:$M$617, MATCH($A184, 'Round 1'!$A$12:$A$617, 0), 3)))))</f>
        <v>No Transfer</v>
      </c>
      <c r="F184" s="10" t="str">
        <f>IF('Round 1'!$A$4="Complete", "Complete", IF(E184="N/A", "N/A", IF(E184="No Transfer", E184, IF(INDEX('Ballot Data'!$1:$1048576, MATCH($A184, 'Ballot Data'!$A:$A, 0), MATCH(E184, 'Ballot Data'!$A$3:$U$3, 0))="", "Exhausted", INDEX('Ballot Data'!$1:$1048576, MATCH($A184, 'Ballot Data'!$A:$A, 0), MATCH(E184, 'Ballot Data'!$A$3:$U$3, 0))))))</f>
        <v>No Transfer</v>
      </c>
      <c r="G184" s="15">
        <f t="shared" si="31"/>
        <v>1</v>
      </c>
      <c r="H184" t="str">
        <f>IF(G184="Complete", G184, IF(G184="N/A", "N/A", INDEX('Ballot Data'!$1:$1048576, MATCH($A184, 'Ballot Data'!$A:$A, 0), MATCH(G184, 'Ballot Data'!$A$3:$T$3, 0))))</f>
        <v>Franklin Civantos</v>
      </c>
      <c r="I184" t="str">
        <f>IF(G184="N/A", "N/A", IF(H184='Round 2'!$A$10, "Elected", IF(H184='Round 2'!$A$7, "Excluded", IF('Round 2'!$A$4="Complete", "Complete", "Viable"))))</f>
        <v>Viable</v>
      </c>
      <c r="J184" s="21" t="str">
        <f>IF('Round 2'!$A$4="Complete", "Complete", IF(I184="N/A", "N/A", IF(I184="Viable", "No Transfer", IF(I184="Excluded", INDEX('Round 2'!$A$12:$M$617, MATCH($A184, 'Round 2'!$A$12:$A$617, 0), 3)))))</f>
        <v>No Transfer</v>
      </c>
      <c r="K184" s="10" t="str">
        <f>IF('Round 2'!$A$4="Complete", "Complete", IF(J184="N/A", "N/A", IF(J184="No Transfer", J184, IF(INDEX('Ballot Data'!$1:$1048576, MATCH($A184, 'Ballot Data'!$A:$A, 0), MATCH(J184, 'Ballot Data'!$A$3:$U$3, 0))="", "Exhausted", INDEX('Ballot Data'!$1:$1048576, MATCH($A184, 'Ballot Data'!$A:$A, 0), MATCH(J184, 'Ballot Data'!$A$3:$U$3, 0))))))</f>
        <v>No Transfer</v>
      </c>
      <c r="L184" s="15">
        <f t="shared" si="32"/>
        <v>1</v>
      </c>
      <c r="M184" t="str">
        <f>IF(L184="Complete", L184, IF(L184="N/A", "N/A", INDEX('Ballot Data'!$1:$1048576, MATCH($A184, 'Ballot Data'!$A:$A, 0), MATCH(L184, 'Ballot Data'!$A$3:$T$3, 0))))</f>
        <v>Franklin Civantos</v>
      </c>
      <c r="N184" t="str">
        <f>IF(L184="N/A", "N/A", IF(M184='Round 3'!$A$10, "Elected", IF(M184='Round 3'!$A$7, "Excluded", IF('Round 3'!$A$4="Complete", "Complete", "Viable"))))</f>
        <v>Elected</v>
      </c>
      <c r="O184" s="21" t="str">
        <f>IF('Round 3'!$A$4="Complete", "Complete", IF(N184="N/A", "N/A", IF(N184="Viable", "No Transfer", IF(N184="Excluded", INDEX('Round 3'!$A$12:$M$617, MATCH($A184, 'Round 3'!$A$12:$A$617, 0), 3)))))</f>
        <v>Complete</v>
      </c>
      <c r="P184" s="10" t="str">
        <f>IF('Round 3'!$A$4="Complete", "Complete", IF(O184="N/A", "N/A", IF(O184="No Transfer", O184, IF(INDEX('Ballot Data'!$1:$1048576, MATCH($A184, 'Ballot Data'!$A:$A, 0), MATCH(O184, 'Ballot Data'!$A$3:$U$3, 0))="", "Exhausted", INDEX('Ballot Data'!$1:$1048576, MATCH($A184, 'Ballot Data'!$A:$A, 0), MATCH(O184, 'Ballot Data'!$A$3:$U$3, 0))))))</f>
        <v>Complete</v>
      </c>
      <c r="Q184" s="15" t="str">
        <f t="shared" si="33"/>
        <v>Complete</v>
      </c>
      <c r="R184" t="str">
        <f>IF(Q184="Complete", Q184, IF(Q184="N/A", "N/A", INDEX('Ballot Data'!$1:$1048576, MATCH($A184, 'Ballot Data'!$A:$A, 0), MATCH(Q184, 'Ballot Data'!$A$3:$T$3, 0))))</f>
        <v>Complete</v>
      </c>
      <c r="S184" t="str">
        <f>IF(Q184="N/A", "N/A", IF(R184='Round 4'!$A$10, "Elected", IF(R184='Round 4'!$A$7, "Excluded", IF('Round 4'!$A$4="Complete", "Complete", "Viable"))))</f>
        <v>Complete</v>
      </c>
      <c r="T184" s="21" t="str">
        <f>IF('Round 4'!$A$4="Complete", "Complete", IF(S184="N/A", "N/A", IF(S184="Viable", "No Transfer", IF(S184="Excluded", INDEX('Round 4'!$A$12:$M$617, MATCH($A184, 'Round 4'!$A$12:$A$617, 0), 3)))))</f>
        <v>Complete</v>
      </c>
      <c r="U184" s="10" t="str">
        <f>IF('Round 4'!$A$4="Complete", "Complete", IF(T184="N/A", "N/A", IF(T184="No Transfer", T184, IF(INDEX('Ballot Data'!$1:$1048576, MATCH($A184, 'Ballot Data'!$A:$A, 0), MATCH(T184, 'Ballot Data'!$A$3:$U$3, 0))="", "Exhausted", INDEX('Ballot Data'!$1:$1048576, MATCH($A184, 'Ballot Data'!$A:$A, 0), MATCH(T184, 'Ballot Data'!$A$3:$U$3, 0))))))</f>
        <v>Complete</v>
      </c>
      <c r="V184" s="15" t="str">
        <f t="shared" si="25"/>
        <v>Complete</v>
      </c>
      <c r="W184" t="str">
        <f>IF(V184="Complete", V184, IF(V184="N/A", "N/A", INDEX('Ballot Data'!$1:$1048576, MATCH($A184, 'Ballot Data'!$A:$A, 0), MATCH(V184, 'Ballot Data'!$A$3:$T$3, 0))))</f>
        <v>Complete</v>
      </c>
      <c r="X184" t="str">
        <f>IF(V184="N/A", "N/A", IF(W184='Round 5'!$A$10, "Elected", IF(W184='Round 5'!$A$7, "Excluded", IF('Round 5'!$A$4="Complete", "Complete", "Viable"))))</f>
        <v>Complete</v>
      </c>
      <c r="Y184" s="21" t="str">
        <f>IF('Round 5'!$A$4="Complete", "Complete", IF(X184="N/A", "N/A", IF(X184="Viable", "No Transfer", IF(X184="Excluded", INDEX('Round 5'!$A$12:$M$617, MATCH($A184, 'Round 5'!$A$12:$A$617, 0), 3)))))</f>
        <v>Complete</v>
      </c>
      <c r="Z184" s="10" t="str">
        <f>IF('Round 5'!$A$4="Complete", "Complete", IF(Y184="N/A", "N/A", IF(Y184="No Transfer", Y184, IF(INDEX('Ballot Data'!$1:$1048576, MATCH($A184, 'Ballot Data'!$A:$A, 0), MATCH(Y184, 'Ballot Data'!$A$3:$U$3, 0))="", "Exhausted", INDEX('Ballot Data'!$1:$1048576, MATCH($A184, 'Ballot Data'!$A:$A, 0), MATCH(Y184, 'Ballot Data'!$A$3:$U$3, 0))))))</f>
        <v>Complete</v>
      </c>
      <c r="AA184" s="15" t="str">
        <f t="shared" si="26"/>
        <v>Complete</v>
      </c>
      <c r="AB184" t="str">
        <f>IF(AA184="Complete", AA184, IF(AA184="N/A", "N/A", INDEX('Ballot Data'!$1:$1048576, MATCH($A184, 'Ballot Data'!$A:$A, 0), MATCH(AA184, 'Ballot Data'!$A$3:$T$3, 0))))</f>
        <v>Complete</v>
      </c>
      <c r="AC184" t="str">
        <f>IF(AA184="N/A", "N/A", IF(AB184='Round 6'!$A$10, "Elected", IF(AB184='Round 6'!$A$7, "Excluded", IF('Round 6'!$A$4="Complete", "Complete", "Viable"))))</f>
        <v>Complete</v>
      </c>
      <c r="AD184" s="21" t="str">
        <f>IF('Round 6'!$A$4="Complete", "Complete", IF(AC184="N/A", "N/A", IF(AC184="Viable", "No Transfer", IF(AC184="Excluded", INDEX('Round 6'!$A$12:$M$617, MATCH($A184, 'Round 6'!$A$12:$A$617, 0), 3)))))</f>
        <v>Complete</v>
      </c>
      <c r="AE184" s="10" t="str">
        <f>IF('Round 6'!$A$4="Complete", "Complete", IF(AD184="N/A", "N/A", IF(AD184="No Transfer", AD184, IF(INDEX('Ballot Data'!$1:$1048576, MATCH($A184, 'Ballot Data'!$A:$A, 0), MATCH(AD184, 'Ballot Data'!$A$3:$U$3, 0))="", "Exhausted", INDEX('Ballot Data'!$1:$1048576, MATCH($A184, 'Ballot Data'!$A:$A, 0), MATCH(AD184, 'Ballot Data'!$A$3:$U$3, 0))))))</f>
        <v>Complete</v>
      </c>
      <c r="AF184" s="15" t="str">
        <f t="shared" si="27"/>
        <v>Complete</v>
      </c>
      <c r="AG184" t="str">
        <f>IF(AF184="Complete", AF184, IF(AF184="N/A", "N/A", INDEX('Ballot Data'!$1:$1048576, MATCH($A184, 'Ballot Data'!$A:$A, 0), MATCH(AF184, 'Ballot Data'!$A$3:$T$3, 0))))</f>
        <v>Complete</v>
      </c>
      <c r="AH184" t="str">
        <f>IF(AF184="N/A", "N/A", IF(AG184='Round 7'!$A$10, "Elected", IF(AG184='Round 7'!$A$7, "Excluded", IF('Round 7'!$A$4="Complete", "Complete", "Viable"))))</f>
        <v>Complete</v>
      </c>
      <c r="AI184" s="21" t="str">
        <f>IF('Round 7'!$A$4="Complete", "Complete", IF(AH184="N/A", "N/A", IF(AH184="Viable", "No Transfer", IF(AH184="Excluded", INDEX('Round 7'!$A$12:$M$617, MATCH($A184, 'Round 7'!$A$12:$A$617, 0), 3)))))</f>
        <v>Complete</v>
      </c>
      <c r="AJ184" s="10" t="str">
        <f>IF('Round 7'!$A$4="Complete", "Complete", IF(AI184="N/A", "N/A", IF(AI184="No Transfer", AI184, IF(INDEX('Ballot Data'!$1:$1048576, MATCH($A184, 'Ballot Data'!$A:$A, 0), MATCH(AI184, 'Ballot Data'!$A$3:$U$3, 0))="", "Exhausted", INDEX('Ballot Data'!$1:$1048576, MATCH($A184, 'Ballot Data'!$A:$A, 0), MATCH(AI184, 'Ballot Data'!$A$3:$U$3, 0))))))</f>
        <v>Complete</v>
      </c>
      <c r="AK184" s="15" t="str">
        <f t="shared" si="28"/>
        <v>Complete</v>
      </c>
      <c r="AL184" t="str">
        <f>IF(AK184="Complete", AK184, IF(AK184="N/A", "N/A", INDEX('Ballot Data'!$1:$1048576, MATCH($A184, 'Ballot Data'!$A:$A, 0), MATCH(AK184, 'Ballot Data'!$A$3:$T$3, 0))))</f>
        <v>Complete</v>
      </c>
      <c r="AM184" t="str">
        <f>IF(AK184="N/A", "N/A", IF(AL184='Round 8'!$A$10, "Elected", IF(AL184='Round 8'!$A$7, "Excluded", IF('Round 8'!$A$4="Complete", "Complete", "Viable"))))</f>
        <v>Complete</v>
      </c>
      <c r="AN184" s="21" t="str">
        <f>IF('Round 8'!$A$4="Complete", "Complete", IF(AM184="N/A", "N/A", IF(AM184="Viable", "No Transfer", IF(AM184="Excluded", INDEX('Round 8'!$A$12:$M$617, MATCH($A184, 'Round 8'!$A$12:$A$617, 0), 3)))))</f>
        <v>Complete</v>
      </c>
      <c r="AO184" s="10" t="str">
        <f>IF('Round 8'!$A$4="Complete", "Complete", IF(AN184="N/A", "N/A", IF(AN184="No Transfer", AN184, IF(INDEX('Ballot Data'!$1:$1048576, MATCH($A184, 'Ballot Data'!$A:$A, 0), MATCH(AN184, 'Ballot Data'!$A$3:$U$3, 0))="", "Exhausted", INDEX('Ballot Data'!$1:$1048576, MATCH($A184, 'Ballot Data'!$A:$A, 0), MATCH(AN184, 'Ballot Data'!$A$3:$U$3, 0))))))</f>
        <v>Complete</v>
      </c>
      <c r="AP184" s="15" t="str">
        <f t="shared" si="29"/>
        <v>Complete</v>
      </c>
      <c r="AQ184" t="str">
        <f>IF(AP184="Complete", AP184, IF(AP184="N/A", "N/A", INDEX('Ballot Data'!$1:$1048576, MATCH($A184, 'Ballot Data'!$A:$A, 0), MATCH(AP184, 'Ballot Data'!$A$3:$T$3, 0))))</f>
        <v>Complete</v>
      </c>
      <c r="AR184" t="str">
        <f>IF(AP184="N/A", "N/A", IF(AQ184='Round 9'!$A$10, "Elected", IF(AQ184='Round 9'!$A$7, "Excluded", IF('Round 9'!$A$4="Complete", "Complete", "Viable"))))</f>
        <v>Complete</v>
      </c>
      <c r="AS184" s="21" t="str">
        <f>IF('Round 9'!$A$4="Complete", "Complete", IF(AR184="N/A", "N/A", IF(AR184="Viable", "No Transfer", IF(AR184="Excluded", INDEX('Round 9'!$A$12:$M$617, MATCH($A184, 'Round 9'!$A$12:$A$617, 0), 3)))))</f>
        <v>Complete</v>
      </c>
      <c r="AT184" s="10" t="str">
        <f>IF('Round 9'!$A$4="Complete", "Complete", IF(AS184="N/A", "N/A", IF(AS184="No Transfer", AS184, IF(INDEX('Ballot Data'!$1:$1048576, MATCH($A184, 'Ballot Data'!$A:$A, 0), MATCH(AS184, 'Ballot Data'!$A$3:$U$3, 0))="", "Exhausted", INDEX('Ballot Data'!$1:$1048576, MATCH($A184, 'Ballot Data'!$A:$A, 0), MATCH(AS184, 'Ballot Data'!$A$3:$U$3, 0))))))</f>
        <v>Complete</v>
      </c>
      <c r="AU184" s="15" t="str">
        <f t="shared" si="30"/>
        <v>Complete</v>
      </c>
      <c r="AV184" t="str">
        <f>IF(AU184="Complete", AU184, IF(AU184="N/A", "N/A", INDEX('Ballot Data'!$1:$1048576, MATCH($A184, 'Ballot Data'!$A:$A, 0), MATCH(AU184, 'Ballot Data'!$A$3:$T$3, 0))))</f>
        <v>Complete</v>
      </c>
      <c r="AW184" t="str">
        <f>IF(AU184="N/A", "N/A", IF(AV184='Round 10'!$A$10, "Elected", IF(AV184='Round 10'!$A$7, "Excluded", IF('Round 10'!$A$4="Complete", "Complete", "Viable"))))</f>
        <v>Complete</v>
      </c>
      <c r="AX184" s="21" t="str">
        <f>IF('Round 10'!$A$4="Complete", "Complete", IF(AW184="N/A", "N/A", IF(AW184="Viable", "No Transfer", IF(AW184="Excluded", INDEX('Round 10'!$A$12:$M$617, MATCH($A184, 'Round 10'!$A$12:$A$617, 0), 3)))))</f>
        <v>Complete</v>
      </c>
      <c r="AY184" s="10" t="str">
        <f>IF('Round 10'!$A$4="Complete", "Complete", IF(AX184="N/A", "N/A", IF(AX184="No Transfer", AX184, IF(INDEX('Ballot Data'!$1:$1048576, MATCH($A184, 'Ballot Data'!$A:$A, 0), MATCH(AX184, 'Ballot Data'!$A$3:$U$3, 0))="", "Exhausted", INDEX('Ballot Data'!$1:$1048576, MATCH($A184, 'Ballot Data'!$A:$A, 0), MATCH(AX184, 'Ballot Data'!$A$3:$U$3, 0))))))</f>
        <v>Complete</v>
      </c>
    </row>
    <row r="185" spans="1:51" x14ac:dyDescent="0.25">
      <c r="A185">
        <f>'Ballot Data'!A186</f>
        <v>380</v>
      </c>
      <c r="B185">
        <v>1</v>
      </c>
      <c r="C185" t="str">
        <f>INDEX('Ballot Data'!$1:$1048576, MATCH($A185, 'Ballot Data'!$A:$A, 0), MATCH(B185, 'Ballot Data'!$A$3:$T$3, 0))</f>
        <v>Franklin Civantos</v>
      </c>
      <c r="D185" t="str">
        <f>IF(C185='Round 1'!$A$10, "Elected", IF(C185='Round 1'!$A$7, "Excluded", IF('Round 1'!$A$4="Complete", "Complete", "Viable")))</f>
        <v>Viable</v>
      </c>
      <c r="E185" s="21" t="str">
        <f>IF('Round 1'!$A$4="Complete", "Complete", IF(D185="N/A", "N/A", IF(D185="Viable", "No Transfer", IF(D185="Excluded", INDEX('Round 1'!$A$12:$M$617, MATCH($A185, 'Round 1'!$A$12:$A$617, 0), 3)))))</f>
        <v>No Transfer</v>
      </c>
      <c r="F185" s="10" t="str">
        <f>IF('Round 1'!$A$4="Complete", "Complete", IF(E185="N/A", "N/A", IF(E185="No Transfer", E185, IF(INDEX('Ballot Data'!$1:$1048576, MATCH($A185, 'Ballot Data'!$A:$A, 0), MATCH(E185, 'Ballot Data'!$A$3:$U$3, 0))="", "Exhausted", INDEX('Ballot Data'!$1:$1048576, MATCH($A185, 'Ballot Data'!$A:$A, 0), MATCH(E185, 'Ballot Data'!$A$3:$U$3, 0))))))</f>
        <v>No Transfer</v>
      </c>
      <c r="G185" s="15">
        <f t="shared" si="31"/>
        <v>1</v>
      </c>
      <c r="H185" t="str">
        <f>IF(G185="Complete", G185, IF(G185="N/A", "N/A", INDEX('Ballot Data'!$1:$1048576, MATCH($A185, 'Ballot Data'!$A:$A, 0), MATCH(G185, 'Ballot Data'!$A$3:$T$3, 0))))</f>
        <v>Franklin Civantos</v>
      </c>
      <c r="I185" t="str">
        <f>IF(G185="N/A", "N/A", IF(H185='Round 2'!$A$10, "Elected", IF(H185='Round 2'!$A$7, "Excluded", IF('Round 2'!$A$4="Complete", "Complete", "Viable"))))</f>
        <v>Viable</v>
      </c>
      <c r="J185" s="21" t="str">
        <f>IF('Round 2'!$A$4="Complete", "Complete", IF(I185="N/A", "N/A", IF(I185="Viable", "No Transfer", IF(I185="Excluded", INDEX('Round 2'!$A$12:$M$617, MATCH($A185, 'Round 2'!$A$12:$A$617, 0), 3)))))</f>
        <v>No Transfer</v>
      </c>
      <c r="K185" s="10" t="str">
        <f>IF('Round 2'!$A$4="Complete", "Complete", IF(J185="N/A", "N/A", IF(J185="No Transfer", J185, IF(INDEX('Ballot Data'!$1:$1048576, MATCH($A185, 'Ballot Data'!$A:$A, 0), MATCH(J185, 'Ballot Data'!$A$3:$U$3, 0))="", "Exhausted", INDEX('Ballot Data'!$1:$1048576, MATCH($A185, 'Ballot Data'!$A:$A, 0), MATCH(J185, 'Ballot Data'!$A$3:$U$3, 0))))))</f>
        <v>No Transfer</v>
      </c>
      <c r="L185" s="15">
        <f t="shared" si="32"/>
        <v>1</v>
      </c>
      <c r="M185" t="str">
        <f>IF(L185="Complete", L185, IF(L185="N/A", "N/A", INDEX('Ballot Data'!$1:$1048576, MATCH($A185, 'Ballot Data'!$A:$A, 0), MATCH(L185, 'Ballot Data'!$A$3:$T$3, 0))))</f>
        <v>Franklin Civantos</v>
      </c>
      <c r="N185" t="str">
        <f>IF(L185="N/A", "N/A", IF(M185='Round 3'!$A$10, "Elected", IF(M185='Round 3'!$A$7, "Excluded", IF('Round 3'!$A$4="Complete", "Complete", "Viable"))))</f>
        <v>Elected</v>
      </c>
      <c r="O185" s="21" t="str">
        <f>IF('Round 3'!$A$4="Complete", "Complete", IF(N185="N/A", "N/A", IF(N185="Viable", "No Transfer", IF(N185="Excluded", INDEX('Round 3'!$A$12:$M$617, MATCH($A185, 'Round 3'!$A$12:$A$617, 0), 3)))))</f>
        <v>Complete</v>
      </c>
      <c r="P185" s="10" t="str">
        <f>IF('Round 3'!$A$4="Complete", "Complete", IF(O185="N/A", "N/A", IF(O185="No Transfer", O185, IF(INDEX('Ballot Data'!$1:$1048576, MATCH($A185, 'Ballot Data'!$A:$A, 0), MATCH(O185, 'Ballot Data'!$A$3:$U$3, 0))="", "Exhausted", INDEX('Ballot Data'!$1:$1048576, MATCH($A185, 'Ballot Data'!$A:$A, 0), MATCH(O185, 'Ballot Data'!$A$3:$U$3, 0))))))</f>
        <v>Complete</v>
      </c>
      <c r="Q185" s="15" t="str">
        <f t="shared" si="33"/>
        <v>Complete</v>
      </c>
      <c r="R185" t="str">
        <f>IF(Q185="Complete", Q185, IF(Q185="N/A", "N/A", INDEX('Ballot Data'!$1:$1048576, MATCH($A185, 'Ballot Data'!$A:$A, 0), MATCH(Q185, 'Ballot Data'!$A$3:$T$3, 0))))</f>
        <v>Complete</v>
      </c>
      <c r="S185" t="str">
        <f>IF(Q185="N/A", "N/A", IF(R185='Round 4'!$A$10, "Elected", IF(R185='Round 4'!$A$7, "Excluded", IF('Round 4'!$A$4="Complete", "Complete", "Viable"))))</f>
        <v>Complete</v>
      </c>
      <c r="T185" s="21" t="str">
        <f>IF('Round 4'!$A$4="Complete", "Complete", IF(S185="N/A", "N/A", IF(S185="Viable", "No Transfer", IF(S185="Excluded", INDEX('Round 4'!$A$12:$M$617, MATCH($A185, 'Round 4'!$A$12:$A$617, 0), 3)))))</f>
        <v>Complete</v>
      </c>
      <c r="U185" s="10" t="str">
        <f>IF('Round 4'!$A$4="Complete", "Complete", IF(T185="N/A", "N/A", IF(T185="No Transfer", T185, IF(INDEX('Ballot Data'!$1:$1048576, MATCH($A185, 'Ballot Data'!$A:$A, 0), MATCH(T185, 'Ballot Data'!$A$3:$U$3, 0))="", "Exhausted", INDEX('Ballot Data'!$1:$1048576, MATCH($A185, 'Ballot Data'!$A:$A, 0), MATCH(T185, 'Ballot Data'!$A$3:$U$3, 0))))))</f>
        <v>Complete</v>
      </c>
      <c r="V185" s="15" t="str">
        <f t="shared" si="25"/>
        <v>Complete</v>
      </c>
      <c r="W185" t="str">
        <f>IF(V185="Complete", V185, IF(V185="N/A", "N/A", INDEX('Ballot Data'!$1:$1048576, MATCH($A185, 'Ballot Data'!$A:$A, 0), MATCH(V185, 'Ballot Data'!$A$3:$T$3, 0))))</f>
        <v>Complete</v>
      </c>
      <c r="X185" t="str">
        <f>IF(V185="N/A", "N/A", IF(W185='Round 5'!$A$10, "Elected", IF(W185='Round 5'!$A$7, "Excluded", IF('Round 5'!$A$4="Complete", "Complete", "Viable"))))</f>
        <v>Complete</v>
      </c>
      <c r="Y185" s="21" t="str">
        <f>IF('Round 5'!$A$4="Complete", "Complete", IF(X185="N/A", "N/A", IF(X185="Viable", "No Transfer", IF(X185="Excluded", INDEX('Round 5'!$A$12:$M$617, MATCH($A185, 'Round 5'!$A$12:$A$617, 0), 3)))))</f>
        <v>Complete</v>
      </c>
      <c r="Z185" s="10" t="str">
        <f>IF('Round 5'!$A$4="Complete", "Complete", IF(Y185="N/A", "N/A", IF(Y185="No Transfer", Y185, IF(INDEX('Ballot Data'!$1:$1048576, MATCH($A185, 'Ballot Data'!$A:$A, 0), MATCH(Y185, 'Ballot Data'!$A$3:$U$3, 0))="", "Exhausted", INDEX('Ballot Data'!$1:$1048576, MATCH($A185, 'Ballot Data'!$A:$A, 0), MATCH(Y185, 'Ballot Data'!$A$3:$U$3, 0))))))</f>
        <v>Complete</v>
      </c>
      <c r="AA185" s="15" t="str">
        <f t="shared" si="26"/>
        <v>Complete</v>
      </c>
      <c r="AB185" t="str">
        <f>IF(AA185="Complete", AA185, IF(AA185="N/A", "N/A", INDEX('Ballot Data'!$1:$1048576, MATCH($A185, 'Ballot Data'!$A:$A, 0), MATCH(AA185, 'Ballot Data'!$A$3:$T$3, 0))))</f>
        <v>Complete</v>
      </c>
      <c r="AC185" t="str">
        <f>IF(AA185="N/A", "N/A", IF(AB185='Round 6'!$A$10, "Elected", IF(AB185='Round 6'!$A$7, "Excluded", IF('Round 6'!$A$4="Complete", "Complete", "Viable"))))</f>
        <v>Complete</v>
      </c>
      <c r="AD185" s="21" t="str">
        <f>IF('Round 6'!$A$4="Complete", "Complete", IF(AC185="N/A", "N/A", IF(AC185="Viable", "No Transfer", IF(AC185="Excluded", INDEX('Round 6'!$A$12:$M$617, MATCH($A185, 'Round 6'!$A$12:$A$617, 0), 3)))))</f>
        <v>Complete</v>
      </c>
      <c r="AE185" s="10" t="str">
        <f>IF('Round 6'!$A$4="Complete", "Complete", IF(AD185="N/A", "N/A", IF(AD185="No Transfer", AD185, IF(INDEX('Ballot Data'!$1:$1048576, MATCH($A185, 'Ballot Data'!$A:$A, 0), MATCH(AD185, 'Ballot Data'!$A$3:$U$3, 0))="", "Exhausted", INDEX('Ballot Data'!$1:$1048576, MATCH($A185, 'Ballot Data'!$A:$A, 0), MATCH(AD185, 'Ballot Data'!$A$3:$U$3, 0))))))</f>
        <v>Complete</v>
      </c>
      <c r="AF185" s="15" t="str">
        <f t="shared" si="27"/>
        <v>Complete</v>
      </c>
      <c r="AG185" t="str">
        <f>IF(AF185="Complete", AF185, IF(AF185="N/A", "N/A", INDEX('Ballot Data'!$1:$1048576, MATCH($A185, 'Ballot Data'!$A:$A, 0), MATCH(AF185, 'Ballot Data'!$A$3:$T$3, 0))))</f>
        <v>Complete</v>
      </c>
      <c r="AH185" t="str">
        <f>IF(AF185="N/A", "N/A", IF(AG185='Round 7'!$A$10, "Elected", IF(AG185='Round 7'!$A$7, "Excluded", IF('Round 7'!$A$4="Complete", "Complete", "Viable"))))</f>
        <v>Complete</v>
      </c>
      <c r="AI185" s="21" t="str">
        <f>IF('Round 7'!$A$4="Complete", "Complete", IF(AH185="N/A", "N/A", IF(AH185="Viable", "No Transfer", IF(AH185="Excluded", INDEX('Round 7'!$A$12:$M$617, MATCH($A185, 'Round 7'!$A$12:$A$617, 0), 3)))))</f>
        <v>Complete</v>
      </c>
      <c r="AJ185" s="10" t="str">
        <f>IF('Round 7'!$A$4="Complete", "Complete", IF(AI185="N/A", "N/A", IF(AI185="No Transfer", AI185, IF(INDEX('Ballot Data'!$1:$1048576, MATCH($A185, 'Ballot Data'!$A:$A, 0), MATCH(AI185, 'Ballot Data'!$A$3:$U$3, 0))="", "Exhausted", INDEX('Ballot Data'!$1:$1048576, MATCH($A185, 'Ballot Data'!$A:$A, 0), MATCH(AI185, 'Ballot Data'!$A$3:$U$3, 0))))))</f>
        <v>Complete</v>
      </c>
      <c r="AK185" s="15" t="str">
        <f t="shared" si="28"/>
        <v>Complete</v>
      </c>
      <c r="AL185" t="str">
        <f>IF(AK185="Complete", AK185, IF(AK185="N/A", "N/A", INDEX('Ballot Data'!$1:$1048576, MATCH($A185, 'Ballot Data'!$A:$A, 0), MATCH(AK185, 'Ballot Data'!$A$3:$T$3, 0))))</f>
        <v>Complete</v>
      </c>
      <c r="AM185" t="str">
        <f>IF(AK185="N/A", "N/A", IF(AL185='Round 8'!$A$10, "Elected", IF(AL185='Round 8'!$A$7, "Excluded", IF('Round 8'!$A$4="Complete", "Complete", "Viable"))))</f>
        <v>Complete</v>
      </c>
      <c r="AN185" s="21" t="str">
        <f>IF('Round 8'!$A$4="Complete", "Complete", IF(AM185="N/A", "N/A", IF(AM185="Viable", "No Transfer", IF(AM185="Excluded", INDEX('Round 8'!$A$12:$M$617, MATCH($A185, 'Round 8'!$A$12:$A$617, 0), 3)))))</f>
        <v>Complete</v>
      </c>
      <c r="AO185" s="10" t="str">
        <f>IF('Round 8'!$A$4="Complete", "Complete", IF(AN185="N/A", "N/A", IF(AN185="No Transfer", AN185, IF(INDEX('Ballot Data'!$1:$1048576, MATCH($A185, 'Ballot Data'!$A:$A, 0), MATCH(AN185, 'Ballot Data'!$A$3:$U$3, 0))="", "Exhausted", INDEX('Ballot Data'!$1:$1048576, MATCH($A185, 'Ballot Data'!$A:$A, 0), MATCH(AN185, 'Ballot Data'!$A$3:$U$3, 0))))))</f>
        <v>Complete</v>
      </c>
      <c r="AP185" s="15" t="str">
        <f t="shared" si="29"/>
        <v>Complete</v>
      </c>
      <c r="AQ185" t="str">
        <f>IF(AP185="Complete", AP185, IF(AP185="N/A", "N/A", INDEX('Ballot Data'!$1:$1048576, MATCH($A185, 'Ballot Data'!$A:$A, 0), MATCH(AP185, 'Ballot Data'!$A$3:$T$3, 0))))</f>
        <v>Complete</v>
      </c>
      <c r="AR185" t="str">
        <f>IF(AP185="N/A", "N/A", IF(AQ185='Round 9'!$A$10, "Elected", IF(AQ185='Round 9'!$A$7, "Excluded", IF('Round 9'!$A$4="Complete", "Complete", "Viable"))))</f>
        <v>Complete</v>
      </c>
      <c r="AS185" s="21" t="str">
        <f>IF('Round 9'!$A$4="Complete", "Complete", IF(AR185="N/A", "N/A", IF(AR185="Viable", "No Transfer", IF(AR185="Excluded", INDEX('Round 9'!$A$12:$M$617, MATCH($A185, 'Round 9'!$A$12:$A$617, 0), 3)))))</f>
        <v>Complete</v>
      </c>
      <c r="AT185" s="10" t="str">
        <f>IF('Round 9'!$A$4="Complete", "Complete", IF(AS185="N/A", "N/A", IF(AS185="No Transfer", AS185, IF(INDEX('Ballot Data'!$1:$1048576, MATCH($A185, 'Ballot Data'!$A:$A, 0), MATCH(AS185, 'Ballot Data'!$A$3:$U$3, 0))="", "Exhausted", INDEX('Ballot Data'!$1:$1048576, MATCH($A185, 'Ballot Data'!$A:$A, 0), MATCH(AS185, 'Ballot Data'!$A$3:$U$3, 0))))))</f>
        <v>Complete</v>
      </c>
      <c r="AU185" s="15" t="str">
        <f t="shared" si="30"/>
        <v>Complete</v>
      </c>
      <c r="AV185" t="str">
        <f>IF(AU185="Complete", AU185, IF(AU185="N/A", "N/A", INDEX('Ballot Data'!$1:$1048576, MATCH($A185, 'Ballot Data'!$A:$A, 0), MATCH(AU185, 'Ballot Data'!$A$3:$T$3, 0))))</f>
        <v>Complete</v>
      </c>
      <c r="AW185" t="str">
        <f>IF(AU185="N/A", "N/A", IF(AV185='Round 10'!$A$10, "Elected", IF(AV185='Round 10'!$A$7, "Excluded", IF('Round 10'!$A$4="Complete", "Complete", "Viable"))))</f>
        <v>Complete</v>
      </c>
      <c r="AX185" s="21" t="str">
        <f>IF('Round 10'!$A$4="Complete", "Complete", IF(AW185="N/A", "N/A", IF(AW185="Viable", "No Transfer", IF(AW185="Excluded", INDEX('Round 10'!$A$12:$M$617, MATCH($A185, 'Round 10'!$A$12:$A$617, 0), 3)))))</f>
        <v>Complete</v>
      </c>
      <c r="AY185" s="10" t="str">
        <f>IF('Round 10'!$A$4="Complete", "Complete", IF(AX185="N/A", "N/A", IF(AX185="No Transfer", AX185, IF(INDEX('Ballot Data'!$1:$1048576, MATCH($A185, 'Ballot Data'!$A:$A, 0), MATCH(AX185, 'Ballot Data'!$A$3:$U$3, 0))="", "Exhausted", INDEX('Ballot Data'!$1:$1048576, MATCH($A185, 'Ballot Data'!$A:$A, 0), MATCH(AX185, 'Ballot Data'!$A$3:$U$3, 0))))))</f>
        <v>Complete</v>
      </c>
    </row>
    <row r="186" spans="1:51" x14ac:dyDescent="0.25">
      <c r="A186">
        <f>'Ballot Data'!A187</f>
        <v>129</v>
      </c>
      <c r="B186">
        <v>1</v>
      </c>
      <c r="C186" t="str">
        <f>INDEX('Ballot Data'!$1:$1048576, MATCH($A186, 'Ballot Data'!$A:$A, 0), MATCH(B186, 'Ballot Data'!$A$3:$T$3, 0))</f>
        <v>Will Danon</v>
      </c>
      <c r="D186" t="str">
        <f>IF(C186='Round 1'!$A$10, "Elected", IF(C186='Round 1'!$A$7, "Excluded", IF('Round 1'!$A$4="Complete", "Complete", "Viable")))</f>
        <v>Viable</v>
      </c>
      <c r="E186" s="21" t="str">
        <f>IF('Round 1'!$A$4="Complete", "Complete", IF(D186="N/A", "N/A", IF(D186="Viable", "No Transfer", IF(D186="Excluded", INDEX('Round 1'!$A$12:$M$617, MATCH($A186, 'Round 1'!$A$12:$A$617, 0), 3)))))</f>
        <v>No Transfer</v>
      </c>
      <c r="F186" s="10" t="str">
        <f>IF('Round 1'!$A$4="Complete", "Complete", IF(E186="N/A", "N/A", IF(E186="No Transfer", E186, IF(INDEX('Ballot Data'!$1:$1048576, MATCH($A186, 'Ballot Data'!$A:$A, 0), MATCH(E186, 'Ballot Data'!$A$3:$U$3, 0))="", "Exhausted", INDEX('Ballot Data'!$1:$1048576, MATCH($A186, 'Ballot Data'!$A:$A, 0), MATCH(E186, 'Ballot Data'!$A$3:$U$3, 0))))))</f>
        <v>No Transfer</v>
      </c>
      <c r="G186" s="15">
        <f t="shared" si="31"/>
        <v>1</v>
      </c>
      <c r="H186" t="str">
        <f>IF(G186="Complete", G186, IF(G186="N/A", "N/A", INDEX('Ballot Data'!$1:$1048576, MATCH($A186, 'Ballot Data'!$A:$A, 0), MATCH(G186, 'Ballot Data'!$A$3:$T$3, 0))))</f>
        <v>Will Danon</v>
      </c>
      <c r="I186" t="str">
        <f>IF(G186="N/A", "N/A", IF(H186='Round 2'!$A$10, "Elected", IF(H186='Round 2'!$A$7, "Excluded", IF('Round 2'!$A$4="Complete", "Complete", "Viable"))))</f>
        <v>Viable</v>
      </c>
      <c r="J186" s="21" t="str">
        <f>IF('Round 2'!$A$4="Complete", "Complete", IF(I186="N/A", "N/A", IF(I186="Viable", "No Transfer", IF(I186="Excluded", INDEX('Round 2'!$A$12:$M$617, MATCH($A186, 'Round 2'!$A$12:$A$617, 0), 3)))))</f>
        <v>No Transfer</v>
      </c>
      <c r="K186" s="10" t="str">
        <f>IF('Round 2'!$A$4="Complete", "Complete", IF(J186="N/A", "N/A", IF(J186="No Transfer", J186, IF(INDEX('Ballot Data'!$1:$1048576, MATCH($A186, 'Ballot Data'!$A:$A, 0), MATCH(J186, 'Ballot Data'!$A$3:$U$3, 0))="", "Exhausted", INDEX('Ballot Data'!$1:$1048576, MATCH($A186, 'Ballot Data'!$A:$A, 0), MATCH(J186, 'Ballot Data'!$A$3:$U$3, 0))))))</f>
        <v>No Transfer</v>
      </c>
      <c r="L186" s="15">
        <f t="shared" si="32"/>
        <v>1</v>
      </c>
      <c r="M186" t="str">
        <f>IF(L186="Complete", L186, IF(L186="N/A", "N/A", INDEX('Ballot Data'!$1:$1048576, MATCH($A186, 'Ballot Data'!$A:$A, 0), MATCH(L186, 'Ballot Data'!$A$3:$T$3, 0))))</f>
        <v>Will Danon</v>
      </c>
      <c r="N186" t="str">
        <f>IF(L186="N/A", "N/A", IF(M186='Round 3'!$A$10, "Elected", IF(M186='Round 3'!$A$7, "Excluded", IF('Round 3'!$A$4="Complete", "Complete", "Viable"))))</f>
        <v>Complete</v>
      </c>
      <c r="O186" s="21" t="str">
        <f>IF('Round 3'!$A$4="Complete", "Complete", IF(N186="N/A", "N/A", IF(N186="Viable", "No Transfer", IF(N186="Excluded", INDEX('Round 3'!$A$12:$M$617, MATCH($A186, 'Round 3'!$A$12:$A$617, 0), 3)))))</f>
        <v>Complete</v>
      </c>
      <c r="P186" s="10" t="str">
        <f>IF('Round 3'!$A$4="Complete", "Complete", IF(O186="N/A", "N/A", IF(O186="No Transfer", O186, IF(INDEX('Ballot Data'!$1:$1048576, MATCH($A186, 'Ballot Data'!$A:$A, 0), MATCH(O186, 'Ballot Data'!$A$3:$U$3, 0))="", "Exhausted", INDEX('Ballot Data'!$1:$1048576, MATCH($A186, 'Ballot Data'!$A:$A, 0), MATCH(O186, 'Ballot Data'!$A$3:$U$3, 0))))))</f>
        <v>Complete</v>
      </c>
      <c r="Q186" s="15" t="str">
        <f t="shared" si="33"/>
        <v>Complete</v>
      </c>
      <c r="R186" t="str">
        <f>IF(Q186="Complete", Q186, IF(Q186="N/A", "N/A", INDEX('Ballot Data'!$1:$1048576, MATCH($A186, 'Ballot Data'!$A:$A, 0), MATCH(Q186, 'Ballot Data'!$A$3:$T$3, 0))))</f>
        <v>Complete</v>
      </c>
      <c r="S186" t="str">
        <f>IF(Q186="N/A", "N/A", IF(R186='Round 4'!$A$10, "Elected", IF(R186='Round 4'!$A$7, "Excluded", IF('Round 4'!$A$4="Complete", "Complete", "Viable"))))</f>
        <v>Complete</v>
      </c>
      <c r="T186" s="21" t="str">
        <f>IF('Round 4'!$A$4="Complete", "Complete", IF(S186="N/A", "N/A", IF(S186="Viable", "No Transfer", IF(S186="Excluded", INDEX('Round 4'!$A$12:$M$617, MATCH($A186, 'Round 4'!$A$12:$A$617, 0), 3)))))</f>
        <v>Complete</v>
      </c>
      <c r="U186" s="10" t="str">
        <f>IF('Round 4'!$A$4="Complete", "Complete", IF(T186="N/A", "N/A", IF(T186="No Transfer", T186, IF(INDEX('Ballot Data'!$1:$1048576, MATCH($A186, 'Ballot Data'!$A:$A, 0), MATCH(T186, 'Ballot Data'!$A$3:$U$3, 0))="", "Exhausted", INDEX('Ballot Data'!$1:$1048576, MATCH($A186, 'Ballot Data'!$A:$A, 0), MATCH(T186, 'Ballot Data'!$A$3:$U$3, 0))))))</f>
        <v>Complete</v>
      </c>
      <c r="V186" s="15" t="str">
        <f t="shared" si="25"/>
        <v>Complete</v>
      </c>
      <c r="W186" t="str">
        <f>IF(V186="Complete", V186, IF(V186="N/A", "N/A", INDEX('Ballot Data'!$1:$1048576, MATCH($A186, 'Ballot Data'!$A:$A, 0), MATCH(V186, 'Ballot Data'!$A$3:$T$3, 0))))</f>
        <v>Complete</v>
      </c>
      <c r="X186" t="str">
        <f>IF(V186="N/A", "N/A", IF(W186='Round 5'!$A$10, "Elected", IF(W186='Round 5'!$A$7, "Excluded", IF('Round 5'!$A$4="Complete", "Complete", "Viable"))))</f>
        <v>Complete</v>
      </c>
      <c r="Y186" s="21" t="str">
        <f>IF('Round 5'!$A$4="Complete", "Complete", IF(X186="N/A", "N/A", IF(X186="Viable", "No Transfer", IF(X186="Excluded", INDEX('Round 5'!$A$12:$M$617, MATCH($A186, 'Round 5'!$A$12:$A$617, 0), 3)))))</f>
        <v>Complete</v>
      </c>
      <c r="Z186" s="10" t="str">
        <f>IF('Round 5'!$A$4="Complete", "Complete", IF(Y186="N/A", "N/A", IF(Y186="No Transfer", Y186, IF(INDEX('Ballot Data'!$1:$1048576, MATCH($A186, 'Ballot Data'!$A:$A, 0), MATCH(Y186, 'Ballot Data'!$A$3:$U$3, 0))="", "Exhausted", INDEX('Ballot Data'!$1:$1048576, MATCH($A186, 'Ballot Data'!$A:$A, 0), MATCH(Y186, 'Ballot Data'!$A$3:$U$3, 0))))))</f>
        <v>Complete</v>
      </c>
      <c r="AA186" s="15" t="str">
        <f t="shared" si="26"/>
        <v>Complete</v>
      </c>
      <c r="AB186" t="str">
        <f>IF(AA186="Complete", AA186, IF(AA186="N/A", "N/A", INDEX('Ballot Data'!$1:$1048576, MATCH($A186, 'Ballot Data'!$A:$A, 0), MATCH(AA186, 'Ballot Data'!$A$3:$T$3, 0))))</f>
        <v>Complete</v>
      </c>
      <c r="AC186" t="str">
        <f>IF(AA186="N/A", "N/A", IF(AB186='Round 6'!$A$10, "Elected", IF(AB186='Round 6'!$A$7, "Excluded", IF('Round 6'!$A$4="Complete", "Complete", "Viable"))))</f>
        <v>Complete</v>
      </c>
      <c r="AD186" s="21" t="str">
        <f>IF('Round 6'!$A$4="Complete", "Complete", IF(AC186="N/A", "N/A", IF(AC186="Viable", "No Transfer", IF(AC186="Excluded", INDEX('Round 6'!$A$12:$M$617, MATCH($A186, 'Round 6'!$A$12:$A$617, 0), 3)))))</f>
        <v>Complete</v>
      </c>
      <c r="AE186" s="10" t="str">
        <f>IF('Round 6'!$A$4="Complete", "Complete", IF(AD186="N/A", "N/A", IF(AD186="No Transfer", AD186, IF(INDEX('Ballot Data'!$1:$1048576, MATCH($A186, 'Ballot Data'!$A:$A, 0), MATCH(AD186, 'Ballot Data'!$A$3:$U$3, 0))="", "Exhausted", INDEX('Ballot Data'!$1:$1048576, MATCH($A186, 'Ballot Data'!$A:$A, 0), MATCH(AD186, 'Ballot Data'!$A$3:$U$3, 0))))))</f>
        <v>Complete</v>
      </c>
      <c r="AF186" s="15" t="str">
        <f t="shared" si="27"/>
        <v>Complete</v>
      </c>
      <c r="AG186" t="str">
        <f>IF(AF186="Complete", AF186, IF(AF186="N/A", "N/A", INDEX('Ballot Data'!$1:$1048576, MATCH($A186, 'Ballot Data'!$A:$A, 0), MATCH(AF186, 'Ballot Data'!$A$3:$T$3, 0))))</f>
        <v>Complete</v>
      </c>
      <c r="AH186" t="str">
        <f>IF(AF186="N/A", "N/A", IF(AG186='Round 7'!$A$10, "Elected", IF(AG186='Round 7'!$A$7, "Excluded", IF('Round 7'!$A$4="Complete", "Complete", "Viable"))))</f>
        <v>Complete</v>
      </c>
      <c r="AI186" s="21" t="str">
        <f>IF('Round 7'!$A$4="Complete", "Complete", IF(AH186="N/A", "N/A", IF(AH186="Viable", "No Transfer", IF(AH186="Excluded", INDEX('Round 7'!$A$12:$M$617, MATCH($A186, 'Round 7'!$A$12:$A$617, 0), 3)))))</f>
        <v>Complete</v>
      </c>
      <c r="AJ186" s="10" t="str">
        <f>IF('Round 7'!$A$4="Complete", "Complete", IF(AI186="N/A", "N/A", IF(AI186="No Transfer", AI186, IF(INDEX('Ballot Data'!$1:$1048576, MATCH($A186, 'Ballot Data'!$A:$A, 0), MATCH(AI186, 'Ballot Data'!$A$3:$U$3, 0))="", "Exhausted", INDEX('Ballot Data'!$1:$1048576, MATCH($A186, 'Ballot Data'!$A:$A, 0), MATCH(AI186, 'Ballot Data'!$A$3:$U$3, 0))))))</f>
        <v>Complete</v>
      </c>
      <c r="AK186" s="15" t="str">
        <f t="shared" si="28"/>
        <v>Complete</v>
      </c>
      <c r="AL186" t="str">
        <f>IF(AK186="Complete", AK186, IF(AK186="N/A", "N/A", INDEX('Ballot Data'!$1:$1048576, MATCH($A186, 'Ballot Data'!$A:$A, 0), MATCH(AK186, 'Ballot Data'!$A$3:$T$3, 0))))</f>
        <v>Complete</v>
      </c>
      <c r="AM186" t="str">
        <f>IF(AK186="N/A", "N/A", IF(AL186='Round 8'!$A$10, "Elected", IF(AL186='Round 8'!$A$7, "Excluded", IF('Round 8'!$A$4="Complete", "Complete", "Viable"))))</f>
        <v>Complete</v>
      </c>
      <c r="AN186" s="21" t="str">
        <f>IF('Round 8'!$A$4="Complete", "Complete", IF(AM186="N/A", "N/A", IF(AM186="Viable", "No Transfer", IF(AM186="Excluded", INDEX('Round 8'!$A$12:$M$617, MATCH($A186, 'Round 8'!$A$12:$A$617, 0), 3)))))</f>
        <v>Complete</v>
      </c>
      <c r="AO186" s="10" t="str">
        <f>IF('Round 8'!$A$4="Complete", "Complete", IF(AN186="N/A", "N/A", IF(AN186="No Transfer", AN186, IF(INDEX('Ballot Data'!$1:$1048576, MATCH($A186, 'Ballot Data'!$A:$A, 0), MATCH(AN186, 'Ballot Data'!$A$3:$U$3, 0))="", "Exhausted", INDEX('Ballot Data'!$1:$1048576, MATCH($A186, 'Ballot Data'!$A:$A, 0), MATCH(AN186, 'Ballot Data'!$A$3:$U$3, 0))))))</f>
        <v>Complete</v>
      </c>
      <c r="AP186" s="15" t="str">
        <f t="shared" si="29"/>
        <v>Complete</v>
      </c>
      <c r="AQ186" t="str">
        <f>IF(AP186="Complete", AP186, IF(AP186="N/A", "N/A", INDEX('Ballot Data'!$1:$1048576, MATCH($A186, 'Ballot Data'!$A:$A, 0), MATCH(AP186, 'Ballot Data'!$A$3:$T$3, 0))))</f>
        <v>Complete</v>
      </c>
      <c r="AR186" t="str">
        <f>IF(AP186="N/A", "N/A", IF(AQ186='Round 9'!$A$10, "Elected", IF(AQ186='Round 9'!$A$7, "Excluded", IF('Round 9'!$A$4="Complete", "Complete", "Viable"))))</f>
        <v>Complete</v>
      </c>
      <c r="AS186" s="21" t="str">
        <f>IF('Round 9'!$A$4="Complete", "Complete", IF(AR186="N/A", "N/A", IF(AR186="Viable", "No Transfer", IF(AR186="Excluded", INDEX('Round 9'!$A$12:$M$617, MATCH($A186, 'Round 9'!$A$12:$A$617, 0), 3)))))</f>
        <v>Complete</v>
      </c>
      <c r="AT186" s="10" t="str">
        <f>IF('Round 9'!$A$4="Complete", "Complete", IF(AS186="N/A", "N/A", IF(AS186="No Transfer", AS186, IF(INDEX('Ballot Data'!$1:$1048576, MATCH($A186, 'Ballot Data'!$A:$A, 0), MATCH(AS186, 'Ballot Data'!$A$3:$U$3, 0))="", "Exhausted", INDEX('Ballot Data'!$1:$1048576, MATCH($A186, 'Ballot Data'!$A:$A, 0), MATCH(AS186, 'Ballot Data'!$A$3:$U$3, 0))))))</f>
        <v>Complete</v>
      </c>
      <c r="AU186" s="15" t="str">
        <f t="shared" si="30"/>
        <v>Complete</v>
      </c>
      <c r="AV186" t="str">
        <f>IF(AU186="Complete", AU186, IF(AU186="N/A", "N/A", INDEX('Ballot Data'!$1:$1048576, MATCH($A186, 'Ballot Data'!$A:$A, 0), MATCH(AU186, 'Ballot Data'!$A$3:$T$3, 0))))</f>
        <v>Complete</v>
      </c>
      <c r="AW186" t="str">
        <f>IF(AU186="N/A", "N/A", IF(AV186='Round 10'!$A$10, "Elected", IF(AV186='Round 10'!$A$7, "Excluded", IF('Round 10'!$A$4="Complete", "Complete", "Viable"))))</f>
        <v>Complete</v>
      </c>
      <c r="AX186" s="21" t="str">
        <f>IF('Round 10'!$A$4="Complete", "Complete", IF(AW186="N/A", "N/A", IF(AW186="Viable", "No Transfer", IF(AW186="Excluded", INDEX('Round 10'!$A$12:$M$617, MATCH($A186, 'Round 10'!$A$12:$A$617, 0), 3)))))</f>
        <v>Complete</v>
      </c>
      <c r="AY186" s="10" t="str">
        <f>IF('Round 10'!$A$4="Complete", "Complete", IF(AX186="N/A", "N/A", IF(AX186="No Transfer", AX186, IF(INDEX('Ballot Data'!$1:$1048576, MATCH($A186, 'Ballot Data'!$A:$A, 0), MATCH(AX186, 'Ballot Data'!$A$3:$U$3, 0))="", "Exhausted", INDEX('Ballot Data'!$1:$1048576, MATCH($A186, 'Ballot Data'!$A:$A, 0), MATCH(AX186, 'Ballot Data'!$A$3:$U$3, 0))))))</f>
        <v>Complete</v>
      </c>
    </row>
    <row r="187" spans="1:51" x14ac:dyDescent="0.25">
      <c r="A187">
        <f>'Ballot Data'!A188</f>
        <v>140</v>
      </c>
      <c r="B187">
        <v>1</v>
      </c>
      <c r="C187" t="str">
        <f>INDEX('Ballot Data'!$1:$1048576, MATCH($A187, 'Ballot Data'!$A:$A, 0), MATCH(B187, 'Ballot Data'!$A$3:$T$3, 0))</f>
        <v>Will Danon</v>
      </c>
      <c r="D187" t="str">
        <f>IF(C187='Round 1'!$A$10, "Elected", IF(C187='Round 1'!$A$7, "Excluded", IF('Round 1'!$A$4="Complete", "Complete", "Viable")))</f>
        <v>Viable</v>
      </c>
      <c r="E187" s="21" t="str">
        <f>IF('Round 1'!$A$4="Complete", "Complete", IF(D187="N/A", "N/A", IF(D187="Viable", "No Transfer", IF(D187="Excluded", INDEX('Round 1'!$A$12:$M$617, MATCH($A187, 'Round 1'!$A$12:$A$617, 0), 3)))))</f>
        <v>No Transfer</v>
      </c>
      <c r="F187" s="10" t="str">
        <f>IF('Round 1'!$A$4="Complete", "Complete", IF(E187="N/A", "N/A", IF(E187="No Transfer", E187, IF(INDEX('Ballot Data'!$1:$1048576, MATCH($A187, 'Ballot Data'!$A:$A, 0), MATCH(E187, 'Ballot Data'!$A$3:$U$3, 0))="", "Exhausted", INDEX('Ballot Data'!$1:$1048576, MATCH($A187, 'Ballot Data'!$A:$A, 0), MATCH(E187, 'Ballot Data'!$A$3:$U$3, 0))))))</f>
        <v>No Transfer</v>
      </c>
      <c r="G187" s="15">
        <f t="shared" si="31"/>
        <v>1</v>
      </c>
      <c r="H187" t="str">
        <f>IF(G187="Complete", G187, IF(G187="N/A", "N/A", INDEX('Ballot Data'!$1:$1048576, MATCH($A187, 'Ballot Data'!$A:$A, 0), MATCH(G187, 'Ballot Data'!$A$3:$T$3, 0))))</f>
        <v>Will Danon</v>
      </c>
      <c r="I187" t="str">
        <f>IF(G187="N/A", "N/A", IF(H187='Round 2'!$A$10, "Elected", IF(H187='Round 2'!$A$7, "Excluded", IF('Round 2'!$A$4="Complete", "Complete", "Viable"))))</f>
        <v>Viable</v>
      </c>
      <c r="J187" s="21" t="str">
        <f>IF('Round 2'!$A$4="Complete", "Complete", IF(I187="N/A", "N/A", IF(I187="Viable", "No Transfer", IF(I187="Excluded", INDEX('Round 2'!$A$12:$M$617, MATCH($A187, 'Round 2'!$A$12:$A$617, 0), 3)))))</f>
        <v>No Transfer</v>
      </c>
      <c r="K187" s="10" t="str">
        <f>IF('Round 2'!$A$4="Complete", "Complete", IF(J187="N/A", "N/A", IF(J187="No Transfer", J187, IF(INDEX('Ballot Data'!$1:$1048576, MATCH($A187, 'Ballot Data'!$A:$A, 0), MATCH(J187, 'Ballot Data'!$A$3:$U$3, 0))="", "Exhausted", INDEX('Ballot Data'!$1:$1048576, MATCH($A187, 'Ballot Data'!$A:$A, 0), MATCH(J187, 'Ballot Data'!$A$3:$U$3, 0))))))</f>
        <v>No Transfer</v>
      </c>
      <c r="L187" s="15">
        <f t="shared" si="32"/>
        <v>1</v>
      </c>
      <c r="M187" t="str">
        <f>IF(L187="Complete", L187, IF(L187="N/A", "N/A", INDEX('Ballot Data'!$1:$1048576, MATCH($A187, 'Ballot Data'!$A:$A, 0), MATCH(L187, 'Ballot Data'!$A$3:$T$3, 0))))</f>
        <v>Will Danon</v>
      </c>
      <c r="N187" t="str">
        <f>IF(L187="N/A", "N/A", IF(M187='Round 3'!$A$10, "Elected", IF(M187='Round 3'!$A$7, "Excluded", IF('Round 3'!$A$4="Complete", "Complete", "Viable"))))</f>
        <v>Complete</v>
      </c>
      <c r="O187" s="21" t="str">
        <f>IF('Round 3'!$A$4="Complete", "Complete", IF(N187="N/A", "N/A", IF(N187="Viable", "No Transfer", IF(N187="Excluded", INDEX('Round 3'!$A$12:$M$617, MATCH($A187, 'Round 3'!$A$12:$A$617, 0), 3)))))</f>
        <v>Complete</v>
      </c>
      <c r="P187" s="10" t="str">
        <f>IF('Round 3'!$A$4="Complete", "Complete", IF(O187="N/A", "N/A", IF(O187="No Transfer", O187, IF(INDEX('Ballot Data'!$1:$1048576, MATCH($A187, 'Ballot Data'!$A:$A, 0), MATCH(O187, 'Ballot Data'!$A$3:$U$3, 0))="", "Exhausted", INDEX('Ballot Data'!$1:$1048576, MATCH($A187, 'Ballot Data'!$A:$A, 0), MATCH(O187, 'Ballot Data'!$A$3:$U$3, 0))))))</f>
        <v>Complete</v>
      </c>
      <c r="Q187" s="15" t="str">
        <f t="shared" si="33"/>
        <v>Complete</v>
      </c>
      <c r="R187" t="str">
        <f>IF(Q187="Complete", Q187, IF(Q187="N/A", "N/A", INDEX('Ballot Data'!$1:$1048576, MATCH($A187, 'Ballot Data'!$A:$A, 0), MATCH(Q187, 'Ballot Data'!$A$3:$T$3, 0))))</f>
        <v>Complete</v>
      </c>
      <c r="S187" t="str">
        <f>IF(Q187="N/A", "N/A", IF(R187='Round 4'!$A$10, "Elected", IF(R187='Round 4'!$A$7, "Excluded", IF('Round 4'!$A$4="Complete", "Complete", "Viable"))))</f>
        <v>Complete</v>
      </c>
      <c r="T187" s="21" t="str">
        <f>IF('Round 4'!$A$4="Complete", "Complete", IF(S187="N/A", "N/A", IF(S187="Viable", "No Transfer", IF(S187="Excluded", INDEX('Round 4'!$A$12:$M$617, MATCH($A187, 'Round 4'!$A$12:$A$617, 0), 3)))))</f>
        <v>Complete</v>
      </c>
      <c r="U187" s="10" t="str">
        <f>IF('Round 4'!$A$4="Complete", "Complete", IF(T187="N/A", "N/A", IF(T187="No Transfer", T187, IF(INDEX('Ballot Data'!$1:$1048576, MATCH($A187, 'Ballot Data'!$A:$A, 0), MATCH(T187, 'Ballot Data'!$A$3:$U$3, 0))="", "Exhausted", INDEX('Ballot Data'!$1:$1048576, MATCH($A187, 'Ballot Data'!$A:$A, 0), MATCH(T187, 'Ballot Data'!$A$3:$U$3, 0))))))</f>
        <v>Complete</v>
      </c>
      <c r="V187" s="15" t="str">
        <f t="shared" si="25"/>
        <v>Complete</v>
      </c>
      <c r="W187" t="str">
        <f>IF(V187="Complete", V187, IF(V187="N/A", "N/A", INDEX('Ballot Data'!$1:$1048576, MATCH($A187, 'Ballot Data'!$A:$A, 0), MATCH(V187, 'Ballot Data'!$A$3:$T$3, 0))))</f>
        <v>Complete</v>
      </c>
      <c r="X187" t="str">
        <f>IF(V187="N/A", "N/A", IF(W187='Round 5'!$A$10, "Elected", IF(W187='Round 5'!$A$7, "Excluded", IF('Round 5'!$A$4="Complete", "Complete", "Viable"))))</f>
        <v>Complete</v>
      </c>
      <c r="Y187" s="21" t="str">
        <f>IF('Round 5'!$A$4="Complete", "Complete", IF(X187="N/A", "N/A", IF(X187="Viable", "No Transfer", IF(X187="Excluded", INDEX('Round 5'!$A$12:$M$617, MATCH($A187, 'Round 5'!$A$12:$A$617, 0), 3)))))</f>
        <v>Complete</v>
      </c>
      <c r="Z187" s="10" t="str">
        <f>IF('Round 5'!$A$4="Complete", "Complete", IF(Y187="N/A", "N/A", IF(Y187="No Transfer", Y187, IF(INDEX('Ballot Data'!$1:$1048576, MATCH($A187, 'Ballot Data'!$A:$A, 0), MATCH(Y187, 'Ballot Data'!$A$3:$U$3, 0))="", "Exhausted", INDEX('Ballot Data'!$1:$1048576, MATCH($A187, 'Ballot Data'!$A:$A, 0), MATCH(Y187, 'Ballot Data'!$A$3:$U$3, 0))))))</f>
        <v>Complete</v>
      </c>
      <c r="AA187" s="15" t="str">
        <f t="shared" si="26"/>
        <v>Complete</v>
      </c>
      <c r="AB187" t="str">
        <f>IF(AA187="Complete", AA187, IF(AA187="N/A", "N/A", INDEX('Ballot Data'!$1:$1048576, MATCH($A187, 'Ballot Data'!$A:$A, 0), MATCH(AA187, 'Ballot Data'!$A$3:$T$3, 0))))</f>
        <v>Complete</v>
      </c>
      <c r="AC187" t="str">
        <f>IF(AA187="N/A", "N/A", IF(AB187='Round 6'!$A$10, "Elected", IF(AB187='Round 6'!$A$7, "Excluded", IF('Round 6'!$A$4="Complete", "Complete", "Viable"))))</f>
        <v>Complete</v>
      </c>
      <c r="AD187" s="21" t="str">
        <f>IF('Round 6'!$A$4="Complete", "Complete", IF(AC187="N/A", "N/A", IF(AC187="Viable", "No Transfer", IF(AC187="Excluded", INDEX('Round 6'!$A$12:$M$617, MATCH($A187, 'Round 6'!$A$12:$A$617, 0), 3)))))</f>
        <v>Complete</v>
      </c>
      <c r="AE187" s="10" t="str">
        <f>IF('Round 6'!$A$4="Complete", "Complete", IF(AD187="N/A", "N/A", IF(AD187="No Transfer", AD187, IF(INDEX('Ballot Data'!$1:$1048576, MATCH($A187, 'Ballot Data'!$A:$A, 0), MATCH(AD187, 'Ballot Data'!$A$3:$U$3, 0))="", "Exhausted", INDEX('Ballot Data'!$1:$1048576, MATCH($A187, 'Ballot Data'!$A:$A, 0), MATCH(AD187, 'Ballot Data'!$A$3:$U$3, 0))))))</f>
        <v>Complete</v>
      </c>
      <c r="AF187" s="15" t="str">
        <f t="shared" si="27"/>
        <v>Complete</v>
      </c>
      <c r="AG187" t="str">
        <f>IF(AF187="Complete", AF187, IF(AF187="N/A", "N/A", INDEX('Ballot Data'!$1:$1048576, MATCH($A187, 'Ballot Data'!$A:$A, 0), MATCH(AF187, 'Ballot Data'!$A$3:$T$3, 0))))</f>
        <v>Complete</v>
      </c>
      <c r="AH187" t="str">
        <f>IF(AF187="N/A", "N/A", IF(AG187='Round 7'!$A$10, "Elected", IF(AG187='Round 7'!$A$7, "Excluded", IF('Round 7'!$A$4="Complete", "Complete", "Viable"))))</f>
        <v>Complete</v>
      </c>
      <c r="AI187" s="21" t="str">
        <f>IF('Round 7'!$A$4="Complete", "Complete", IF(AH187="N/A", "N/A", IF(AH187="Viable", "No Transfer", IF(AH187="Excluded", INDEX('Round 7'!$A$12:$M$617, MATCH($A187, 'Round 7'!$A$12:$A$617, 0), 3)))))</f>
        <v>Complete</v>
      </c>
      <c r="AJ187" s="10" t="str">
        <f>IF('Round 7'!$A$4="Complete", "Complete", IF(AI187="N/A", "N/A", IF(AI187="No Transfer", AI187, IF(INDEX('Ballot Data'!$1:$1048576, MATCH($A187, 'Ballot Data'!$A:$A, 0), MATCH(AI187, 'Ballot Data'!$A$3:$U$3, 0))="", "Exhausted", INDEX('Ballot Data'!$1:$1048576, MATCH($A187, 'Ballot Data'!$A:$A, 0), MATCH(AI187, 'Ballot Data'!$A$3:$U$3, 0))))))</f>
        <v>Complete</v>
      </c>
      <c r="AK187" s="15" t="str">
        <f t="shared" si="28"/>
        <v>Complete</v>
      </c>
      <c r="AL187" t="str">
        <f>IF(AK187="Complete", AK187, IF(AK187="N/A", "N/A", INDEX('Ballot Data'!$1:$1048576, MATCH($A187, 'Ballot Data'!$A:$A, 0), MATCH(AK187, 'Ballot Data'!$A$3:$T$3, 0))))</f>
        <v>Complete</v>
      </c>
      <c r="AM187" t="str">
        <f>IF(AK187="N/A", "N/A", IF(AL187='Round 8'!$A$10, "Elected", IF(AL187='Round 8'!$A$7, "Excluded", IF('Round 8'!$A$4="Complete", "Complete", "Viable"))))</f>
        <v>Complete</v>
      </c>
      <c r="AN187" s="21" t="str">
        <f>IF('Round 8'!$A$4="Complete", "Complete", IF(AM187="N/A", "N/A", IF(AM187="Viable", "No Transfer", IF(AM187="Excluded", INDEX('Round 8'!$A$12:$M$617, MATCH($A187, 'Round 8'!$A$12:$A$617, 0), 3)))))</f>
        <v>Complete</v>
      </c>
      <c r="AO187" s="10" t="str">
        <f>IF('Round 8'!$A$4="Complete", "Complete", IF(AN187="N/A", "N/A", IF(AN187="No Transfer", AN187, IF(INDEX('Ballot Data'!$1:$1048576, MATCH($A187, 'Ballot Data'!$A:$A, 0), MATCH(AN187, 'Ballot Data'!$A$3:$U$3, 0))="", "Exhausted", INDEX('Ballot Data'!$1:$1048576, MATCH($A187, 'Ballot Data'!$A:$A, 0), MATCH(AN187, 'Ballot Data'!$A$3:$U$3, 0))))))</f>
        <v>Complete</v>
      </c>
      <c r="AP187" s="15" t="str">
        <f t="shared" si="29"/>
        <v>Complete</v>
      </c>
      <c r="AQ187" t="str">
        <f>IF(AP187="Complete", AP187, IF(AP187="N/A", "N/A", INDEX('Ballot Data'!$1:$1048576, MATCH($A187, 'Ballot Data'!$A:$A, 0), MATCH(AP187, 'Ballot Data'!$A$3:$T$3, 0))))</f>
        <v>Complete</v>
      </c>
      <c r="AR187" t="str">
        <f>IF(AP187="N/A", "N/A", IF(AQ187='Round 9'!$A$10, "Elected", IF(AQ187='Round 9'!$A$7, "Excluded", IF('Round 9'!$A$4="Complete", "Complete", "Viable"))))</f>
        <v>Complete</v>
      </c>
      <c r="AS187" s="21" t="str">
        <f>IF('Round 9'!$A$4="Complete", "Complete", IF(AR187="N/A", "N/A", IF(AR187="Viable", "No Transfer", IF(AR187="Excluded", INDEX('Round 9'!$A$12:$M$617, MATCH($A187, 'Round 9'!$A$12:$A$617, 0), 3)))))</f>
        <v>Complete</v>
      </c>
      <c r="AT187" s="10" t="str">
        <f>IF('Round 9'!$A$4="Complete", "Complete", IF(AS187="N/A", "N/A", IF(AS187="No Transfer", AS187, IF(INDEX('Ballot Data'!$1:$1048576, MATCH($A187, 'Ballot Data'!$A:$A, 0), MATCH(AS187, 'Ballot Data'!$A$3:$U$3, 0))="", "Exhausted", INDEX('Ballot Data'!$1:$1048576, MATCH($A187, 'Ballot Data'!$A:$A, 0), MATCH(AS187, 'Ballot Data'!$A$3:$U$3, 0))))))</f>
        <v>Complete</v>
      </c>
      <c r="AU187" s="15" t="str">
        <f t="shared" si="30"/>
        <v>Complete</v>
      </c>
      <c r="AV187" t="str">
        <f>IF(AU187="Complete", AU187, IF(AU187="N/A", "N/A", INDEX('Ballot Data'!$1:$1048576, MATCH($A187, 'Ballot Data'!$A:$A, 0), MATCH(AU187, 'Ballot Data'!$A$3:$T$3, 0))))</f>
        <v>Complete</v>
      </c>
      <c r="AW187" t="str">
        <f>IF(AU187="N/A", "N/A", IF(AV187='Round 10'!$A$10, "Elected", IF(AV187='Round 10'!$A$7, "Excluded", IF('Round 10'!$A$4="Complete", "Complete", "Viable"))))</f>
        <v>Complete</v>
      </c>
      <c r="AX187" s="21" t="str">
        <f>IF('Round 10'!$A$4="Complete", "Complete", IF(AW187="N/A", "N/A", IF(AW187="Viable", "No Transfer", IF(AW187="Excluded", INDEX('Round 10'!$A$12:$M$617, MATCH($A187, 'Round 10'!$A$12:$A$617, 0), 3)))))</f>
        <v>Complete</v>
      </c>
      <c r="AY187" s="10" t="str">
        <f>IF('Round 10'!$A$4="Complete", "Complete", IF(AX187="N/A", "N/A", IF(AX187="No Transfer", AX187, IF(INDEX('Ballot Data'!$1:$1048576, MATCH($A187, 'Ballot Data'!$A:$A, 0), MATCH(AX187, 'Ballot Data'!$A$3:$U$3, 0))="", "Exhausted", INDEX('Ballot Data'!$1:$1048576, MATCH($A187, 'Ballot Data'!$A:$A, 0), MATCH(AX187, 'Ballot Data'!$A$3:$U$3, 0))))))</f>
        <v>Complete</v>
      </c>
    </row>
    <row r="188" spans="1:51" x14ac:dyDescent="0.25">
      <c r="A188">
        <f>'Ballot Data'!A189</f>
        <v>55</v>
      </c>
      <c r="B188">
        <v>1</v>
      </c>
      <c r="C188" t="str">
        <f>INDEX('Ballot Data'!$1:$1048576, MATCH($A188, 'Ballot Data'!$A:$A, 0), MATCH(B188, 'Ballot Data'!$A$3:$T$3, 0))</f>
        <v>Debbie Ajagbe</v>
      </c>
      <c r="D188" t="str">
        <f>IF(C188='Round 1'!$A$10, "Elected", IF(C188='Round 1'!$A$7, "Excluded", IF('Round 1'!$A$4="Complete", "Complete", "Viable")))</f>
        <v>Excluded</v>
      </c>
      <c r="E188" s="21">
        <f>IF('Round 1'!$A$4="Complete", "Complete", IF(D188="N/A", "N/A", IF(D188="Viable", "No Transfer", IF(D188="Excluded", INDEX('Round 1'!$A$12:$M$617, MATCH($A188, 'Round 1'!$A$12:$A$617, 0), 3)))))</f>
        <v>2</v>
      </c>
      <c r="F188" s="10" t="str">
        <f>IF('Round 1'!$A$4="Complete", "Complete", IF(E188="N/A", "N/A", IF(E188="No Transfer", E188, IF(INDEX('Ballot Data'!$1:$1048576, MATCH($A188, 'Ballot Data'!$A:$A, 0), MATCH(E188, 'Ballot Data'!$A$3:$U$3, 0))="", "Exhausted", INDEX('Ballot Data'!$1:$1048576, MATCH($A188, 'Ballot Data'!$A:$A, 0), MATCH(E188, 'Ballot Data'!$A$3:$U$3, 0))))))</f>
        <v>Michael Sanchez</v>
      </c>
      <c r="G188" s="15">
        <f t="shared" si="31"/>
        <v>2</v>
      </c>
      <c r="H188" t="str">
        <f>IF(G188="Complete", G188, IF(G188="N/A", "N/A", INDEX('Ballot Data'!$1:$1048576, MATCH($A188, 'Ballot Data'!$A:$A, 0), MATCH(G188, 'Ballot Data'!$A$3:$T$3, 0))))</f>
        <v>Michael Sanchez</v>
      </c>
      <c r="I188" t="str">
        <f>IF(G188="N/A", "N/A", IF(H188='Round 2'!$A$10, "Elected", IF(H188='Round 2'!$A$7, "Excluded", IF('Round 2'!$A$4="Complete", "Complete", "Viable"))))</f>
        <v>Excluded</v>
      </c>
      <c r="J188" s="21">
        <f>IF('Round 2'!$A$4="Complete", "Complete", IF(I188="N/A", "N/A", IF(I188="Viable", "No Transfer", IF(I188="Excluded", INDEX('Round 2'!$A$12:$M$617, MATCH($A188, 'Round 2'!$A$12:$A$617, 0), 3)))))</f>
        <v>3</v>
      </c>
      <c r="K188" s="10" t="str">
        <f>IF('Round 2'!$A$4="Complete", "Complete", IF(J188="N/A", "N/A", IF(J188="No Transfer", J188, IF(INDEX('Ballot Data'!$1:$1048576, MATCH($A188, 'Ballot Data'!$A:$A, 0), MATCH(J188, 'Ballot Data'!$A$3:$U$3, 0))="", "Exhausted", INDEX('Ballot Data'!$1:$1048576, MATCH($A188, 'Ballot Data'!$A:$A, 0), MATCH(J188, 'Ballot Data'!$A$3:$U$3, 0))))))</f>
        <v>Franklin Civantos</v>
      </c>
      <c r="L188" s="15">
        <f t="shared" si="32"/>
        <v>3</v>
      </c>
      <c r="M188" t="str">
        <f>IF(L188="Complete", L188, IF(L188="N/A", "N/A", INDEX('Ballot Data'!$1:$1048576, MATCH($A188, 'Ballot Data'!$A:$A, 0), MATCH(L188, 'Ballot Data'!$A$3:$T$3, 0))))</f>
        <v>Franklin Civantos</v>
      </c>
      <c r="N188" t="str">
        <f>IF(L188="N/A", "N/A", IF(M188='Round 3'!$A$10, "Elected", IF(M188='Round 3'!$A$7, "Excluded", IF('Round 3'!$A$4="Complete", "Complete", "Viable"))))</f>
        <v>Elected</v>
      </c>
      <c r="O188" s="21" t="str">
        <f>IF('Round 3'!$A$4="Complete", "Complete", IF(N188="N/A", "N/A", IF(N188="Viable", "No Transfer", IF(N188="Excluded", INDEX('Round 3'!$A$12:$M$617, MATCH($A188, 'Round 3'!$A$12:$A$617, 0), 3)))))</f>
        <v>Complete</v>
      </c>
      <c r="P188" s="10" t="str">
        <f>IF('Round 3'!$A$4="Complete", "Complete", IF(O188="N/A", "N/A", IF(O188="No Transfer", O188, IF(INDEX('Ballot Data'!$1:$1048576, MATCH($A188, 'Ballot Data'!$A:$A, 0), MATCH(O188, 'Ballot Data'!$A$3:$U$3, 0))="", "Exhausted", INDEX('Ballot Data'!$1:$1048576, MATCH($A188, 'Ballot Data'!$A:$A, 0), MATCH(O188, 'Ballot Data'!$A$3:$U$3, 0))))))</f>
        <v>Complete</v>
      </c>
      <c r="Q188" s="15" t="str">
        <f t="shared" si="33"/>
        <v>Complete</v>
      </c>
      <c r="R188" t="str">
        <f>IF(Q188="Complete", Q188, IF(Q188="N/A", "N/A", INDEX('Ballot Data'!$1:$1048576, MATCH($A188, 'Ballot Data'!$A:$A, 0), MATCH(Q188, 'Ballot Data'!$A$3:$T$3, 0))))</f>
        <v>Complete</v>
      </c>
      <c r="S188" t="str">
        <f>IF(Q188="N/A", "N/A", IF(R188='Round 4'!$A$10, "Elected", IF(R188='Round 4'!$A$7, "Excluded", IF('Round 4'!$A$4="Complete", "Complete", "Viable"))))</f>
        <v>Complete</v>
      </c>
      <c r="T188" s="21" t="str">
        <f>IF('Round 4'!$A$4="Complete", "Complete", IF(S188="N/A", "N/A", IF(S188="Viable", "No Transfer", IF(S188="Excluded", INDEX('Round 4'!$A$12:$M$617, MATCH($A188, 'Round 4'!$A$12:$A$617, 0), 3)))))</f>
        <v>Complete</v>
      </c>
      <c r="U188" s="10" t="str">
        <f>IF('Round 4'!$A$4="Complete", "Complete", IF(T188="N/A", "N/A", IF(T188="No Transfer", T188, IF(INDEX('Ballot Data'!$1:$1048576, MATCH($A188, 'Ballot Data'!$A:$A, 0), MATCH(T188, 'Ballot Data'!$A$3:$U$3, 0))="", "Exhausted", INDEX('Ballot Data'!$1:$1048576, MATCH($A188, 'Ballot Data'!$A:$A, 0), MATCH(T188, 'Ballot Data'!$A$3:$U$3, 0))))))</f>
        <v>Complete</v>
      </c>
      <c r="V188" s="15" t="str">
        <f t="shared" si="25"/>
        <v>Complete</v>
      </c>
      <c r="W188" t="str">
        <f>IF(V188="Complete", V188, IF(V188="N/A", "N/A", INDEX('Ballot Data'!$1:$1048576, MATCH($A188, 'Ballot Data'!$A:$A, 0), MATCH(V188, 'Ballot Data'!$A$3:$T$3, 0))))</f>
        <v>Complete</v>
      </c>
      <c r="X188" t="str">
        <f>IF(V188="N/A", "N/A", IF(W188='Round 5'!$A$10, "Elected", IF(W188='Round 5'!$A$7, "Excluded", IF('Round 5'!$A$4="Complete", "Complete", "Viable"))))</f>
        <v>Complete</v>
      </c>
      <c r="Y188" s="21" t="str">
        <f>IF('Round 5'!$A$4="Complete", "Complete", IF(X188="N/A", "N/A", IF(X188="Viable", "No Transfer", IF(X188="Excluded", INDEX('Round 5'!$A$12:$M$617, MATCH($A188, 'Round 5'!$A$12:$A$617, 0), 3)))))</f>
        <v>Complete</v>
      </c>
      <c r="Z188" s="10" t="str">
        <f>IF('Round 5'!$A$4="Complete", "Complete", IF(Y188="N/A", "N/A", IF(Y188="No Transfer", Y188, IF(INDEX('Ballot Data'!$1:$1048576, MATCH($A188, 'Ballot Data'!$A:$A, 0), MATCH(Y188, 'Ballot Data'!$A$3:$U$3, 0))="", "Exhausted", INDEX('Ballot Data'!$1:$1048576, MATCH($A188, 'Ballot Data'!$A:$A, 0), MATCH(Y188, 'Ballot Data'!$A$3:$U$3, 0))))))</f>
        <v>Complete</v>
      </c>
      <c r="AA188" s="15" t="str">
        <f t="shared" si="26"/>
        <v>Complete</v>
      </c>
      <c r="AB188" t="str">
        <f>IF(AA188="Complete", AA188, IF(AA188="N/A", "N/A", INDEX('Ballot Data'!$1:$1048576, MATCH($A188, 'Ballot Data'!$A:$A, 0), MATCH(AA188, 'Ballot Data'!$A$3:$T$3, 0))))</f>
        <v>Complete</v>
      </c>
      <c r="AC188" t="str">
        <f>IF(AA188="N/A", "N/A", IF(AB188='Round 6'!$A$10, "Elected", IF(AB188='Round 6'!$A$7, "Excluded", IF('Round 6'!$A$4="Complete", "Complete", "Viable"))))</f>
        <v>Complete</v>
      </c>
      <c r="AD188" s="21" t="str">
        <f>IF('Round 6'!$A$4="Complete", "Complete", IF(AC188="N/A", "N/A", IF(AC188="Viable", "No Transfer", IF(AC188="Excluded", INDEX('Round 6'!$A$12:$M$617, MATCH($A188, 'Round 6'!$A$12:$A$617, 0), 3)))))</f>
        <v>Complete</v>
      </c>
      <c r="AE188" s="10" t="str">
        <f>IF('Round 6'!$A$4="Complete", "Complete", IF(AD188="N/A", "N/A", IF(AD188="No Transfer", AD188, IF(INDEX('Ballot Data'!$1:$1048576, MATCH($A188, 'Ballot Data'!$A:$A, 0), MATCH(AD188, 'Ballot Data'!$A$3:$U$3, 0))="", "Exhausted", INDEX('Ballot Data'!$1:$1048576, MATCH($A188, 'Ballot Data'!$A:$A, 0), MATCH(AD188, 'Ballot Data'!$A$3:$U$3, 0))))))</f>
        <v>Complete</v>
      </c>
      <c r="AF188" s="15" t="str">
        <f t="shared" si="27"/>
        <v>Complete</v>
      </c>
      <c r="AG188" t="str">
        <f>IF(AF188="Complete", AF188, IF(AF188="N/A", "N/A", INDEX('Ballot Data'!$1:$1048576, MATCH($A188, 'Ballot Data'!$A:$A, 0), MATCH(AF188, 'Ballot Data'!$A$3:$T$3, 0))))</f>
        <v>Complete</v>
      </c>
      <c r="AH188" t="str">
        <f>IF(AF188="N/A", "N/A", IF(AG188='Round 7'!$A$10, "Elected", IF(AG188='Round 7'!$A$7, "Excluded", IF('Round 7'!$A$4="Complete", "Complete", "Viable"))))</f>
        <v>Complete</v>
      </c>
      <c r="AI188" s="21" t="str">
        <f>IF('Round 7'!$A$4="Complete", "Complete", IF(AH188="N/A", "N/A", IF(AH188="Viable", "No Transfer", IF(AH188="Excluded", INDEX('Round 7'!$A$12:$M$617, MATCH($A188, 'Round 7'!$A$12:$A$617, 0), 3)))))</f>
        <v>Complete</v>
      </c>
      <c r="AJ188" s="10" t="str">
        <f>IF('Round 7'!$A$4="Complete", "Complete", IF(AI188="N/A", "N/A", IF(AI188="No Transfer", AI188, IF(INDEX('Ballot Data'!$1:$1048576, MATCH($A188, 'Ballot Data'!$A:$A, 0), MATCH(AI188, 'Ballot Data'!$A$3:$U$3, 0))="", "Exhausted", INDEX('Ballot Data'!$1:$1048576, MATCH($A188, 'Ballot Data'!$A:$A, 0), MATCH(AI188, 'Ballot Data'!$A$3:$U$3, 0))))))</f>
        <v>Complete</v>
      </c>
      <c r="AK188" s="15" t="str">
        <f t="shared" si="28"/>
        <v>Complete</v>
      </c>
      <c r="AL188" t="str">
        <f>IF(AK188="Complete", AK188, IF(AK188="N/A", "N/A", INDEX('Ballot Data'!$1:$1048576, MATCH($A188, 'Ballot Data'!$A:$A, 0), MATCH(AK188, 'Ballot Data'!$A$3:$T$3, 0))))</f>
        <v>Complete</v>
      </c>
      <c r="AM188" t="str">
        <f>IF(AK188="N/A", "N/A", IF(AL188='Round 8'!$A$10, "Elected", IF(AL188='Round 8'!$A$7, "Excluded", IF('Round 8'!$A$4="Complete", "Complete", "Viable"))))</f>
        <v>Complete</v>
      </c>
      <c r="AN188" s="21" t="str">
        <f>IF('Round 8'!$A$4="Complete", "Complete", IF(AM188="N/A", "N/A", IF(AM188="Viable", "No Transfer", IF(AM188="Excluded", INDEX('Round 8'!$A$12:$M$617, MATCH($A188, 'Round 8'!$A$12:$A$617, 0), 3)))))</f>
        <v>Complete</v>
      </c>
      <c r="AO188" s="10" t="str">
        <f>IF('Round 8'!$A$4="Complete", "Complete", IF(AN188="N/A", "N/A", IF(AN188="No Transfer", AN188, IF(INDEX('Ballot Data'!$1:$1048576, MATCH($A188, 'Ballot Data'!$A:$A, 0), MATCH(AN188, 'Ballot Data'!$A$3:$U$3, 0))="", "Exhausted", INDEX('Ballot Data'!$1:$1048576, MATCH($A188, 'Ballot Data'!$A:$A, 0), MATCH(AN188, 'Ballot Data'!$A$3:$U$3, 0))))))</f>
        <v>Complete</v>
      </c>
      <c r="AP188" s="15" t="str">
        <f t="shared" si="29"/>
        <v>Complete</v>
      </c>
      <c r="AQ188" t="str">
        <f>IF(AP188="Complete", AP188, IF(AP188="N/A", "N/A", INDEX('Ballot Data'!$1:$1048576, MATCH($A188, 'Ballot Data'!$A:$A, 0), MATCH(AP188, 'Ballot Data'!$A$3:$T$3, 0))))</f>
        <v>Complete</v>
      </c>
      <c r="AR188" t="str">
        <f>IF(AP188="N/A", "N/A", IF(AQ188='Round 9'!$A$10, "Elected", IF(AQ188='Round 9'!$A$7, "Excluded", IF('Round 9'!$A$4="Complete", "Complete", "Viable"))))</f>
        <v>Complete</v>
      </c>
      <c r="AS188" s="21" t="str">
        <f>IF('Round 9'!$A$4="Complete", "Complete", IF(AR188="N/A", "N/A", IF(AR188="Viable", "No Transfer", IF(AR188="Excluded", INDEX('Round 9'!$A$12:$M$617, MATCH($A188, 'Round 9'!$A$12:$A$617, 0), 3)))))</f>
        <v>Complete</v>
      </c>
      <c r="AT188" s="10" t="str">
        <f>IF('Round 9'!$A$4="Complete", "Complete", IF(AS188="N/A", "N/A", IF(AS188="No Transfer", AS188, IF(INDEX('Ballot Data'!$1:$1048576, MATCH($A188, 'Ballot Data'!$A:$A, 0), MATCH(AS188, 'Ballot Data'!$A$3:$U$3, 0))="", "Exhausted", INDEX('Ballot Data'!$1:$1048576, MATCH($A188, 'Ballot Data'!$A:$A, 0), MATCH(AS188, 'Ballot Data'!$A$3:$U$3, 0))))))</f>
        <v>Complete</v>
      </c>
      <c r="AU188" s="15" t="str">
        <f t="shared" si="30"/>
        <v>Complete</v>
      </c>
      <c r="AV188" t="str">
        <f>IF(AU188="Complete", AU188, IF(AU188="N/A", "N/A", INDEX('Ballot Data'!$1:$1048576, MATCH($A188, 'Ballot Data'!$A:$A, 0), MATCH(AU188, 'Ballot Data'!$A$3:$T$3, 0))))</f>
        <v>Complete</v>
      </c>
      <c r="AW188" t="str">
        <f>IF(AU188="N/A", "N/A", IF(AV188='Round 10'!$A$10, "Elected", IF(AV188='Round 10'!$A$7, "Excluded", IF('Round 10'!$A$4="Complete", "Complete", "Viable"))))</f>
        <v>Complete</v>
      </c>
      <c r="AX188" s="21" t="str">
        <f>IF('Round 10'!$A$4="Complete", "Complete", IF(AW188="N/A", "N/A", IF(AW188="Viable", "No Transfer", IF(AW188="Excluded", INDEX('Round 10'!$A$12:$M$617, MATCH($A188, 'Round 10'!$A$12:$A$617, 0), 3)))))</f>
        <v>Complete</v>
      </c>
      <c r="AY188" s="10" t="str">
        <f>IF('Round 10'!$A$4="Complete", "Complete", IF(AX188="N/A", "N/A", IF(AX188="No Transfer", AX188, IF(INDEX('Ballot Data'!$1:$1048576, MATCH($A188, 'Ballot Data'!$A:$A, 0), MATCH(AX188, 'Ballot Data'!$A$3:$U$3, 0))="", "Exhausted", INDEX('Ballot Data'!$1:$1048576, MATCH($A188, 'Ballot Data'!$A:$A, 0), MATCH(AX188, 'Ballot Data'!$A$3:$U$3, 0))))))</f>
        <v>Complete</v>
      </c>
    </row>
    <row r="189" spans="1:51" x14ac:dyDescent="0.25">
      <c r="A189">
        <f>'Ballot Data'!A190</f>
        <v>89</v>
      </c>
      <c r="B189">
        <v>1</v>
      </c>
      <c r="C189" t="str">
        <f>INDEX('Ballot Data'!$1:$1048576, MATCH($A189, 'Ballot Data'!$A:$A, 0), MATCH(B189, 'Ballot Data'!$A$3:$T$3, 0))</f>
        <v>Will Danon</v>
      </c>
      <c r="D189" t="str">
        <f>IF(C189='Round 1'!$A$10, "Elected", IF(C189='Round 1'!$A$7, "Excluded", IF('Round 1'!$A$4="Complete", "Complete", "Viable")))</f>
        <v>Viable</v>
      </c>
      <c r="E189" s="21" t="str">
        <f>IF('Round 1'!$A$4="Complete", "Complete", IF(D189="N/A", "N/A", IF(D189="Viable", "No Transfer", IF(D189="Excluded", INDEX('Round 1'!$A$12:$M$617, MATCH($A189, 'Round 1'!$A$12:$A$617, 0), 3)))))</f>
        <v>No Transfer</v>
      </c>
      <c r="F189" s="10" t="str">
        <f>IF('Round 1'!$A$4="Complete", "Complete", IF(E189="N/A", "N/A", IF(E189="No Transfer", E189, IF(INDEX('Ballot Data'!$1:$1048576, MATCH($A189, 'Ballot Data'!$A:$A, 0), MATCH(E189, 'Ballot Data'!$A$3:$U$3, 0))="", "Exhausted", INDEX('Ballot Data'!$1:$1048576, MATCH($A189, 'Ballot Data'!$A:$A, 0), MATCH(E189, 'Ballot Data'!$A$3:$U$3, 0))))))</f>
        <v>No Transfer</v>
      </c>
      <c r="G189" s="15">
        <f t="shared" si="31"/>
        <v>1</v>
      </c>
      <c r="H189" t="str">
        <f>IF(G189="Complete", G189, IF(G189="N/A", "N/A", INDEX('Ballot Data'!$1:$1048576, MATCH($A189, 'Ballot Data'!$A:$A, 0), MATCH(G189, 'Ballot Data'!$A$3:$T$3, 0))))</f>
        <v>Will Danon</v>
      </c>
      <c r="I189" t="str">
        <f>IF(G189="N/A", "N/A", IF(H189='Round 2'!$A$10, "Elected", IF(H189='Round 2'!$A$7, "Excluded", IF('Round 2'!$A$4="Complete", "Complete", "Viable"))))</f>
        <v>Viable</v>
      </c>
      <c r="J189" s="21" t="str">
        <f>IF('Round 2'!$A$4="Complete", "Complete", IF(I189="N/A", "N/A", IF(I189="Viable", "No Transfer", IF(I189="Excluded", INDEX('Round 2'!$A$12:$M$617, MATCH($A189, 'Round 2'!$A$12:$A$617, 0), 3)))))</f>
        <v>No Transfer</v>
      </c>
      <c r="K189" s="10" t="str">
        <f>IF('Round 2'!$A$4="Complete", "Complete", IF(J189="N/A", "N/A", IF(J189="No Transfer", J189, IF(INDEX('Ballot Data'!$1:$1048576, MATCH($A189, 'Ballot Data'!$A:$A, 0), MATCH(J189, 'Ballot Data'!$A$3:$U$3, 0))="", "Exhausted", INDEX('Ballot Data'!$1:$1048576, MATCH($A189, 'Ballot Data'!$A:$A, 0), MATCH(J189, 'Ballot Data'!$A$3:$U$3, 0))))))</f>
        <v>No Transfer</v>
      </c>
      <c r="L189" s="15">
        <f t="shared" si="32"/>
        <v>1</v>
      </c>
      <c r="M189" t="str">
        <f>IF(L189="Complete", L189, IF(L189="N/A", "N/A", INDEX('Ballot Data'!$1:$1048576, MATCH($A189, 'Ballot Data'!$A:$A, 0), MATCH(L189, 'Ballot Data'!$A$3:$T$3, 0))))</f>
        <v>Will Danon</v>
      </c>
      <c r="N189" t="str">
        <f>IF(L189="N/A", "N/A", IF(M189='Round 3'!$A$10, "Elected", IF(M189='Round 3'!$A$7, "Excluded", IF('Round 3'!$A$4="Complete", "Complete", "Viable"))))</f>
        <v>Complete</v>
      </c>
      <c r="O189" s="21" t="str">
        <f>IF('Round 3'!$A$4="Complete", "Complete", IF(N189="N/A", "N/A", IF(N189="Viable", "No Transfer", IF(N189="Excluded", INDEX('Round 3'!$A$12:$M$617, MATCH($A189, 'Round 3'!$A$12:$A$617, 0), 3)))))</f>
        <v>Complete</v>
      </c>
      <c r="P189" s="10" t="str">
        <f>IF('Round 3'!$A$4="Complete", "Complete", IF(O189="N/A", "N/A", IF(O189="No Transfer", O189, IF(INDEX('Ballot Data'!$1:$1048576, MATCH($A189, 'Ballot Data'!$A:$A, 0), MATCH(O189, 'Ballot Data'!$A$3:$U$3, 0))="", "Exhausted", INDEX('Ballot Data'!$1:$1048576, MATCH($A189, 'Ballot Data'!$A:$A, 0), MATCH(O189, 'Ballot Data'!$A$3:$U$3, 0))))))</f>
        <v>Complete</v>
      </c>
      <c r="Q189" s="15" t="str">
        <f t="shared" si="33"/>
        <v>Complete</v>
      </c>
      <c r="R189" t="str">
        <f>IF(Q189="Complete", Q189, IF(Q189="N/A", "N/A", INDEX('Ballot Data'!$1:$1048576, MATCH($A189, 'Ballot Data'!$A:$A, 0), MATCH(Q189, 'Ballot Data'!$A$3:$T$3, 0))))</f>
        <v>Complete</v>
      </c>
      <c r="S189" t="str">
        <f>IF(Q189="N/A", "N/A", IF(R189='Round 4'!$A$10, "Elected", IF(R189='Round 4'!$A$7, "Excluded", IF('Round 4'!$A$4="Complete", "Complete", "Viable"))))</f>
        <v>Complete</v>
      </c>
      <c r="T189" s="21" t="str">
        <f>IF('Round 4'!$A$4="Complete", "Complete", IF(S189="N/A", "N/A", IF(S189="Viable", "No Transfer", IF(S189="Excluded", INDEX('Round 4'!$A$12:$M$617, MATCH($A189, 'Round 4'!$A$12:$A$617, 0), 3)))))</f>
        <v>Complete</v>
      </c>
      <c r="U189" s="10" t="str">
        <f>IF('Round 4'!$A$4="Complete", "Complete", IF(T189="N/A", "N/A", IF(T189="No Transfer", T189, IF(INDEX('Ballot Data'!$1:$1048576, MATCH($A189, 'Ballot Data'!$A:$A, 0), MATCH(T189, 'Ballot Data'!$A$3:$U$3, 0))="", "Exhausted", INDEX('Ballot Data'!$1:$1048576, MATCH($A189, 'Ballot Data'!$A:$A, 0), MATCH(T189, 'Ballot Data'!$A$3:$U$3, 0))))))</f>
        <v>Complete</v>
      </c>
      <c r="V189" s="15" t="str">
        <f t="shared" si="25"/>
        <v>Complete</v>
      </c>
      <c r="W189" t="str">
        <f>IF(V189="Complete", V189, IF(V189="N/A", "N/A", INDEX('Ballot Data'!$1:$1048576, MATCH($A189, 'Ballot Data'!$A:$A, 0), MATCH(V189, 'Ballot Data'!$A$3:$T$3, 0))))</f>
        <v>Complete</v>
      </c>
      <c r="X189" t="str">
        <f>IF(V189="N/A", "N/A", IF(W189='Round 5'!$A$10, "Elected", IF(W189='Round 5'!$A$7, "Excluded", IF('Round 5'!$A$4="Complete", "Complete", "Viable"))))</f>
        <v>Complete</v>
      </c>
      <c r="Y189" s="21" t="str">
        <f>IF('Round 5'!$A$4="Complete", "Complete", IF(X189="N/A", "N/A", IF(X189="Viable", "No Transfer", IF(X189="Excluded", INDEX('Round 5'!$A$12:$M$617, MATCH($A189, 'Round 5'!$A$12:$A$617, 0), 3)))))</f>
        <v>Complete</v>
      </c>
      <c r="Z189" s="10" t="str">
        <f>IF('Round 5'!$A$4="Complete", "Complete", IF(Y189="N/A", "N/A", IF(Y189="No Transfer", Y189, IF(INDEX('Ballot Data'!$1:$1048576, MATCH($A189, 'Ballot Data'!$A:$A, 0), MATCH(Y189, 'Ballot Data'!$A$3:$U$3, 0))="", "Exhausted", INDEX('Ballot Data'!$1:$1048576, MATCH($A189, 'Ballot Data'!$A:$A, 0), MATCH(Y189, 'Ballot Data'!$A$3:$U$3, 0))))))</f>
        <v>Complete</v>
      </c>
      <c r="AA189" s="15" t="str">
        <f t="shared" si="26"/>
        <v>Complete</v>
      </c>
      <c r="AB189" t="str">
        <f>IF(AA189="Complete", AA189, IF(AA189="N/A", "N/A", INDEX('Ballot Data'!$1:$1048576, MATCH($A189, 'Ballot Data'!$A:$A, 0), MATCH(AA189, 'Ballot Data'!$A$3:$T$3, 0))))</f>
        <v>Complete</v>
      </c>
      <c r="AC189" t="str">
        <f>IF(AA189="N/A", "N/A", IF(AB189='Round 6'!$A$10, "Elected", IF(AB189='Round 6'!$A$7, "Excluded", IF('Round 6'!$A$4="Complete", "Complete", "Viable"))))</f>
        <v>Complete</v>
      </c>
      <c r="AD189" s="21" t="str">
        <f>IF('Round 6'!$A$4="Complete", "Complete", IF(AC189="N/A", "N/A", IF(AC189="Viable", "No Transfer", IF(AC189="Excluded", INDEX('Round 6'!$A$12:$M$617, MATCH($A189, 'Round 6'!$A$12:$A$617, 0), 3)))))</f>
        <v>Complete</v>
      </c>
      <c r="AE189" s="10" t="str">
        <f>IF('Round 6'!$A$4="Complete", "Complete", IF(AD189="N/A", "N/A", IF(AD189="No Transfer", AD189, IF(INDEX('Ballot Data'!$1:$1048576, MATCH($A189, 'Ballot Data'!$A:$A, 0), MATCH(AD189, 'Ballot Data'!$A$3:$U$3, 0))="", "Exhausted", INDEX('Ballot Data'!$1:$1048576, MATCH($A189, 'Ballot Data'!$A:$A, 0), MATCH(AD189, 'Ballot Data'!$A$3:$U$3, 0))))))</f>
        <v>Complete</v>
      </c>
      <c r="AF189" s="15" t="str">
        <f t="shared" si="27"/>
        <v>Complete</v>
      </c>
      <c r="AG189" t="str">
        <f>IF(AF189="Complete", AF189, IF(AF189="N/A", "N/A", INDEX('Ballot Data'!$1:$1048576, MATCH($A189, 'Ballot Data'!$A:$A, 0), MATCH(AF189, 'Ballot Data'!$A$3:$T$3, 0))))</f>
        <v>Complete</v>
      </c>
      <c r="AH189" t="str">
        <f>IF(AF189="N/A", "N/A", IF(AG189='Round 7'!$A$10, "Elected", IF(AG189='Round 7'!$A$7, "Excluded", IF('Round 7'!$A$4="Complete", "Complete", "Viable"))))</f>
        <v>Complete</v>
      </c>
      <c r="AI189" s="21" t="str">
        <f>IF('Round 7'!$A$4="Complete", "Complete", IF(AH189="N/A", "N/A", IF(AH189="Viable", "No Transfer", IF(AH189="Excluded", INDEX('Round 7'!$A$12:$M$617, MATCH($A189, 'Round 7'!$A$12:$A$617, 0), 3)))))</f>
        <v>Complete</v>
      </c>
      <c r="AJ189" s="10" t="str">
        <f>IF('Round 7'!$A$4="Complete", "Complete", IF(AI189="N/A", "N/A", IF(AI189="No Transfer", AI189, IF(INDEX('Ballot Data'!$1:$1048576, MATCH($A189, 'Ballot Data'!$A:$A, 0), MATCH(AI189, 'Ballot Data'!$A$3:$U$3, 0))="", "Exhausted", INDEX('Ballot Data'!$1:$1048576, MATCH($A189, 'Ballot Data'!$A:$A, 0), MATCH(AI189, 'Ballot Data'!$A$3:$U$3, 0))))))</f>
        <v>Complete</v>
      </c>
      <c r="AK189" s="15" t="str">
        <f t="shared" si="28"/>
        <v>Complete</v>
      </c>
      <c r="AL189" t="str">
        <f>IF(AK189="Complete", AK189, IF(AK189="N/A", "N/A", INDEX('Ballot Data'!$1:$1048576, MATCH($A189, 'Ballot Data'!$A:$A, 0), MATCH(AK189, 'Ballot Data'!$A$3:$T$3, 0))))</f>
        <v>Complete</v>
      </c>
      <c r="AM189" t="str">
        <f>IF(AK189="N/A", "N/A", IF(AL189='Round 8'!$A$10, "Elected", IF(AL189='Round 8'!$A$7, "Excluded", IF('Round 8'!$A$4="Complete", "Complete", "Viable"))))</f>
        <v>Complete</v>
      </c>
      <c r="AN189" s="21" t="str">
        <f>IF('Round 8'!$A$4="Complete", "Complete", IF(AM189="N/A", "N/A", IF(AM189="Viable", "No Transfer", IF(AM189="Excluded", INDEX('Round 8'!$A$12:$M$617, MATCH($A189, 'Round 8'!$A$12:$A$617, 0), 3)))))</f>
        <v>Complete</v>
      </c>
      <c r="AO189" s="10" t="str">
        <f>IF('Round 8'!$A$4="Complete", "Complete", IF(AN189="N/A", "N/A", IF(AN189="No Transfer", AN189, IF(INDEX('Ballot Data'!$1:$1048576, MATCH($A189, 'Ballot Data'!$A:$A, 0), MATCH(AN189, 'Ballot Data'!$A$3:$U$3, 0))="", "Exhausted", INDEX('Ballot Data'!$1:$1048576, MATCH($A189, 'Ballot Data'!$A:$A, 0), MATCH(AN189, 'Ballot Data'!$A$3:$U$3, 0))))))</f>
        <v>Complete</v>
      </c>
      <c r="AP189" s="15" t="str">
        <f t="shared" si="29"/>
        <v>Complete</v>
      </c>
      <c r="AQ189" t="str">
        <f>IF(AP189="Complete", AP189, IF(AP189="N/A", "N/A", INDEX('Ballot Data'!$1:$1048576, MATCH($A189, 'Ballot Data'!$A:$A, 0), MATCH(AP189, 'Ballot Data'!$A$3:$T$3, 0))))</f>
        <v>Complete</v>
      </c>
      <c r="AR189" t="str">
        <f>IF(AP189="N/A", "N/A", IF(AQ189='Round 9'!$A$10, "Elected", IF(AQ189='Round 9'!$A$7, "Excluded", IF('Round 9'!$A$4="Complete", "Complete", "Viable"))))</f>
        <v>Complete</v>
      </c>
      <c r="AS189" s="21" t="str">
        <f>IF('Round 9'!$A$4="Complete", "Complete", IF(AR189="N/A", "N/A", IF(AR189="Viable", "No Transfer", IF(AR189="Excluded", INDEX('Round 9'!$A$12:$M$617, MATCH($A189, 'Round 9'!$A$12:$A$617, 0), 3)))))</f>
        <v>Complete</v>
      </c>
      <c r="AT189" s="10" t="str">
        <f>IF('Round 9'!$A$4="Complete", "Complete", IF(AS189="N/A", "N/A", IF(AS189="No Transfer", AS189, IF(INDEX('Ballot Data'!$1:$1048576, MATCH($A189, 'Ballot Data'!$A:$A, 0), MATCH(AS189, 'Ballot Data'!$A$3:$U$3, 0))="", "Exhausted", INDEX('Ballot Data'!$1:$1048576, MATCH($A189, 'Ballot Data'!$A:$A, 0), MATCH(AS189, 'Ballot Data'!$A$3:$U$3, 0))))))</f>
        <v>Complete</v>
      </c>
      <c r="AU189" s="15" t="str">
        <f t="shared" si="30"/>
        <v>Complete</v>
      </c>
      <c r="AV189" t="str">
        <f>IF(AU189="Complete", AU189, IF(AU189="N/A", "N/A", INDEX('Ballot Data'!$1:$1048576, MATCH($A189, 'Ballot Data'!$A:$A, 0), MATCH(AU189, 'Ballot Data'!$A$3:$T$3, 0))))</f>
        <v>Complete</v>
      </c>
      <c r="AW189" t="str">
        <f>IF(AU189="N/A", "N/A", IF(AV189='Round 10'!$A$10, "Elected", IF(AV189='Round 10'!$A$7, "Excluded", IF('Round 10'!$A$4="Complete", "Complete", "Viable"))))</f>
        <v>Complete</v>
      </c>
      <c r="AX189" s="21" t="str">
        <f>IF('Round 10'!$A$4="Complete", "Complete", IF(AW189="N/A", "N/A", IF(AW189="Viable", "No Transfer", IF(AW189="Excluded", INDEX('Round 10'!$A$12:$M$617, MATCH($A189, 'Round 10'!$A$12:$A$617, 0), 3)))))</f>
        <v>Complete</v>
      </c>
      <c r="AY189" s="10" t="str">
        <f>IF('Round 10'!$A$4="Complete", "Complete", IF(AX189="N/A", "N/A", IF(AX189="No Transfer", AX189, IF(INDEX('Ballot Data'!$1:$1048576, MATCH($A189, 'Ballot Data'!$A:$A, 0), MATCH(AX189, 'Ballot Data'!$A$3:$U$3, 0))="", "Exhausted", INDEX('Ballot Data'!$1:$1048576, MATCH($A189, 'Ballot Data'!$A:$A, 0), MATCH(AX189, 'Ballot Data'!$A$3:$U$3, 0))))))</f>
        <v>Complete</v>
      </c>
    </row>
    <row r="190" spans="1:51" x14ac:dyDescent="0.25">
      <c r="A190">
        <f>'Ballot Data'!A191</f>
        <v>54</v>
      </c>
      <c r="B190">
        <v>1</v>
      </c>
      <c r="C190" t="str">
        <f>INDEX('Ballot Data'!$1:$1048576, MATCH($A190, 'Ballot Data'!$A:$A, 0), MATCH(B190, 'Ballot Data'!$A$3:$T$3, 0))</f>
        <v>Will Danon</v>
      </c>
      <c r="D190" t="str">
        <f>IF(C190='Round 1'!$A$10, "Elected", IF(C190='Round 1'!$A$7, "Excluded", IF('Round 1'!$A$4="Complete", "Complete", "Viable")))</f>
        <v>Viable</v>
      </c>
      <c r="E190" s="21" t="str">
        <f>IF('Round 1'!$A$4="Complete", "Complete", IF(D190="N/A", "N/A", IF(D190="Viable", "No Transfer", IF(D190="Excluded", INDEX('Round 1'!$A$12:$M$617, MATCH($A190, 'Round 1'!$A$12:$A$617, 0), 3)))))</f>
        <v>No Transfer</v>
      </c>
      <c r="F190" s="10" t="str">
        <f>IF('Round 1'!$A$4="Complete", "Complete", IF(E190="N/A", "N/A", IF(E190="No Transfer", E190, IF(INDEX('Ballot Data'!$1:$1048576, MATCH($A190, 'Ballot Data'!$A:$A, 0), MATCH(E190, 'Ballot Data'!$A$3:$U$3, 0))="", "Exhausted", INDEX('Ballot Data'!$1:$1048576, MATCH($A190, 'Ballot Data'!$A:$A, 0), MATCH(E190, 'Ballot Data'!$A$3:$U$3, 0))))))</f>
        <v>No Transfer</v>
      </c>
      <c r="G190" s="15">
        <f t="shared" si="31"/>
        <v>1</v>
      </c>
      <c r="H190" t="str">
        <f>IF(G190="Complete", G190, IF(G190="N/A", "N/A", INDEX('Ballot Data'!$1:$1048576, MATCH($A190, 'Ballot Data'!$A:$A, 0), MATCH(G190, 'Ballot Data'!$A$3:$T$3, 0))))</f>
        <v>Will Danon</v>
      </c>
      <c r="I190" t="str">
        <f>IF(G190="N/A", "N/A", IF(H190='Round 2'!$A$10, "Elected", IF(H190='Round 2'!$A$7, "Excluded", IF('Round 2'!$A$4="Complete", "Complete", "Viable"))))</f>
        <v>Viable</v>
      </c>
      <c r="J190" s="21" t="str">
        <f>IF('Round 2'!$A$4="Complete", "Complete", IF(I190="N/A", "N/A", IF(I190="Viable", "No Transfer", IF(I190="Excluded", INDEX('Round 2'!$A$12:$M$617, MATCH($A190, 'Round 2'!$A$12:$A$617, 0), 3)))))</f>
        <v>No Transfer</v>
      </c>
      <c r="K190" s="10" t="str">
        <f>IF('Round 2'!$A$4="Complete", "Complete", IF(J190="N/A", "N/A", IF(J190="No Transfer", J190, IF(INDEX('Ballot Data'!$1:$1048576, MATCH($A190, 'Ballot Data'!$A:$A, 0), MATCH(J190, 'Ballot Data'!$A$3:$U$3, 0))="", "Exhausted", INDEX('Ballot Data'!$1:$1048576, MATCH($A190, 'Ballot Data'!$A:$A, 0), MATCH(J190, 'Ballot Data'!$A$3:$U$3, 0))))))</f>
        <v>No Transfer</v>
      </c>
      <c r="L190" s="15">
        <f t="shared" si="32"/>
        <v>1</v>
      </c>
      <c r="M190" t="str">
        <f>IF(L190="Complete", L190, IF(L190="N/A", "N/A", INDEX('Ballot Data'!$1:$1048576, MATCH($A190, 'Ballot Data'!$A:$A, 0), MATCH(L190, 'Ballot Data'!$A$3:$T$3, 0))))</f>
        <v>Will Danon</v>
      </c>
      <c r="N190" t="str">
        <f>IF(L190="N/A", "N/A", IF(M190='Round 3'!$A$10, "Elected", IF(M190='Round 3'!$A$7, "Excluded", IF('Round 3'!$A$4="Complete", "Complete", "Viable"))))</f>
        <v>Complete</v>
      </c>
      <c r="O190" s="21" t="str">
        <f>IF('Round 3'!$A$4="Complete", "Complete", IF(N190="N/A", "N/A", IF(N190="Viable", "No Transfer", IF(N190="Excluded", INDEX('Round 3'!$A$12:$M$617, MATCH($A190, 'Round 3'!$A$12:$A$617, 0), 3)))))</f>
        <v>Complete</v>
      </c>
      <c r="P190" s="10" t="str">
        <f>IF('Round 3'!$A$4="Complete", "Complete", IF(O190="N/A", "N/A", IF(O190="No Transfer", O190, IF(INDEX('Ballot Data'!$1:$1048576, MATCH($A190, 'Ballot Data'!$A:$A, 0), MATCH(O190, 'Ballot Data'!$A$3:$U$3, 0))="", "Exhausted", INDEX('Ballot Data'!$1:$1048576, MATCH($A190, 'Ballot Data'!$A:$A, 0), MATCH(O190, 'Ballot Data'!$A$3:$U$3, 0))))))</f>
        <v>Complete</v>
      </c>
      <c r="Q190" s="15" t="str">
        <f t="shared" si="33"/>
        <v>Complete</v>
      </c>
      <c r="R190" t="str">
        <f>IF(Q190="Complete", Q190, IF(Q190="N/A", "N/A", INDEX('Ballot Data'!$1:$1048576, MATCH($A190, 'Ballot Data'!$A:$A, 0), MATCH(Q190, 'Ballot Data'!$A$3:$T$3, 0))))</f>
        <v>Complete</v>
      </c>
      <c r="S190" t="str">
        <f>IF(Q190="N/A", "N/A", IF(R190='Round 4'!$A$10, "Elected", IF(R190='Round 4'!$A$7, "Excluded", IF('Round 4'!$A$4="Complete", "Complete", "Viable"))))</f>
        <v>Complete</v>
      </c>
      <c r="T190" s="21" t="str">
        <f>IF('Round 4'!$A$4="Complete", "Complete", IF(S190="N/A", "N/A", IF(S190="Viable", "No Transfer", IF(S190="Excluded", INDEX('Round 4'!$A$12:$M$617, MATCH($A190, 'Round 4'!$A$12:$A$617, 0), 3)))))</f>
        <v>Complete</v>
      </c>
      <c r="U190" s="10" t="str">
        <f>IF('Round 4'!$A$4="Complete", "Complete", IF(T190="N/A", "N/A", IF(T190="No Transfer", T190, IF(INDEX('Ballot Data'!$1:$1048576, MATCH($A190, 'Ballot Data'!$A:$A, 0), MATCH(T190, 'Ballot Data'!$A$3:$U$3, 0))="", "Exhausted", INDEX('Ballot Data'!$1:$1048576, MATCH($A190, 'Ballot Data'!$A:$A, 0), MATCH(T190, 'Ballot Data'!$A$3:$U$3, 0))))))</f>
        <v>Complete</v>
      </c>
      <c r="V190" s="15" t="str">
        <f t="shared" si="25"/>
        <v>Complete</v>
      </c>
      <c r="W190" t="str">
        <f>IF(V190="Complete", V190, IF(V190="N/A", "N/A", INDEX('Ballot Data'!$1:$1048576, MATCH($A190, 'Ballot Data'!$A:$A, 0), MATCH(V190, 'Ballot Data'!$A$3:$T$3, 0))))</f>
        <v>Complete</v>
      </c>
      <c r="X190" t="str">
        <f>IF(V190="N/A", "N/A", IF(W190='Round 5'!$A$10, "Elected", IF(W190='Round 5'!$A$7, "Excluded", IF('Round 5'!$A$4="Complete", "Complete", "Viable"))))</f>
        <v>Complete</v>
      </c>
      <c r="Y190" s="21" t="str">
        <f>IF('Round 5'!$A$4="Complete", "Complete", IF(X190="N/A", "N/A", IF(X190="Viable", "No Transfer", IF(X190="Excluded", INDEX('Round 5'!$A$12:$M$617, MATCH($A190, 'Round 5'!$A$12:$A$617, 0), 3)))))</f>
        <v>Complete</v>
      </c>
      <c r="Z190" s="10" t="str">
        <f>IF('Round 5'!$A$4="Complete", "Complete", IF(Y190="N/A", "N/A", IF(Y190="No Transfer", Y190, IF(INDEX('Ballot Data'!$1:$1048576, MATCH($A190, 'Ballot Data'!$A:$A, 0), MATCH(Y190, 'Ballot Data'!$A$3:$U$3, 0))="", "Exhausted", INDEX('Ballot Data'!$1:$1048576, MATCH($A190, 'Ballot Data'!$A:$A, 0), MATCH(Y190, 'Ballot Data'!$A$3:$U$3, 0))))))</f>
        <v>Complete</v>
      </c>
      <c r="AA190" s="15" t="str">
        <f t="shared" si="26"/>
        <v>Complete</v>
      </c>
      <c r="AB190" t="str">
        <f>IF(AA190="Complete", AA190, IF(AA190="N/A", "N/A", INDEX('Ballot Data'!$1:$1048576, MATCH($A190, 'Ballot Data'!$A:$A, 0), MATCH(AA190, 'Ballot Data'!$A$3:$T$3, 0))))</f>
        <v>Complete</v>
      </c>
      <c r="AC190" t="str">
        <f>IF(AA190="N/A", "N/A", IF(AB190='Round 6'!$A$10, "Elected", IF(AB190='Round 6'!$A$7, "Excluded", IF('Round 6'!$A$4="Complete", "Complete", "Viable"))))</f>
        <v>Complete</v>
      </c>
      <c r="AD190" s="21" t="str">
        <f>IF('Round 6'!$A$4="Complete", "Complete", IF(AC190="N/A", "N/A", IF(AC190="Viable", "No Transfer", IF(AC190="Excluded", INDEX('Round 6'!$A$12:$M$617, MATCH($A190, 'Round 6'!$A$12:$A$617, 0), 3)))))</f>
        <v>Complete</v>
      </c>
      <c r="AE190" s="10" t="str">
        <f>IF('Round 6'!$A$4="Complete", "Complete", IF(AD190="N/A", "N/A", IF(AD190="No Transfer", AD190, IF(INDEX('Ballot Data'!$1:$1048576, MATCH($A190, 'Ballot Data'!$A:$A, 0), MATCH(AD190, 'Ballot Data'!$A$3:$U$3, 0))="", "Exhausted", INDEX('Ballot Data'!$1:$1048576, MATCH($A190, 'Ballot Data'!$A:$A, 0), MATCH(AD190, 'Ballot Data'!$A$3:$U$3, 0))))))</f>
        <v>Complete</v>
      </c>
      <c r="AF190" s="15" t="str">
        <f t="shared" si="27"/>
        <v>Complete</v>
      </c>
      <c r="AG190" t="str">
        <f>IF(AF190="Complete", AF190, IF(AF190="N/A", "N/A", INDEX('Ballot Data'!$1:$1048576, MATCH($A190, 'Ballot Data'!$A:$A, 0), MATCH(AF190, 'Ballot Data'!$A$3:$T$3, 0))))</f>
        <v>Complete</v>
      </c>
      <c r="AH190" t="str">
        <f>IF(AF190="N/A", "N/A", IF(AG190='Round 7'!$A$10, "Elected", IF(AG190='Round 7'!$A$7, "Excluded", IF('Round 7'!$A$4="Complete", "Complete", "Viable"))))</f>
        <v>Complete</v>
      </c>
      <c r="AI190" s="21" t="str">
        <f>IF('Round 7'!$A$4="Complete", "Complete", IF(AH190="N/A", "N/A", IF(AH190="Viable", "No Transfer", IF(AH190="Excluded", INDEX('Round 7'!$A$12:$M$617, MATCH($A190, 'Round 7'!$A$12:$A$617, 0), 3)))))</f>
        <v>Complete</v>
      </c>
      <c r="AJ190" s="10" t="str">
        <f>IF('Round 7'!$A$4="Complete", "Complete", IF(AI190="N/A", "N/A", IF(AI190="No Transfer", AI190, IF(INDEX('Ballot Data'!$1:$1048576, MATCH($A190, 'Ballot Data'!$A:$A, 0), MATCH(AI190, 'Ballot Data'!$A$3:$U$3, 0))="", "Exhausted", INDEX('Ballot Data'!$1:$1048576, MATCH($A190, 'Ballot Data'!$A:$A, 0), MATCH(AI190, 'Ballot Data'!$A$3:$U$3, 0))))))</f>
        <v>Complete</v>
      </c>
      <c r="AK190" s="15" t="str">
        <f t="shared" si="28"/>
        <v>Complete</v>
      </c>
      <c r="AL190" t="str">
        <f>IF(AK190="Complete", AK190, IF(AK190="N/A", "N/A", INDEX('Ballot Data'!$1:$1048576, MATCH($A190, 'Ballot Data'!$A:$A, 0), MATCH(AK190, 'Ballot Data'!$A$3:$T$3, 0))))</f>
        <v>Complete</v>
      </c>
      <c r="AM190" t="str">
        <f>IF(AK190="N/A", "N/A", IF(AL190='Round 8'!$A$10, "Elected", IF(AL190='Round 8'!$A$7, "Excluded", IF('Round 8'!$A$4="Complete", "Complete", "Viable"))))</f>
        <v>Complete</v>
      </c>
      <c r="AN190" s="21" t="str">
        <f>IF('Round 8'!$A$4="Complete", "Complete", IF(AM190="N/A", "N/A", IF(AM190="Viable", "No Transfer", IF(AM190="Excluded", INDEX('Round 8'!$A$12:$M$617, MATCH($A190, 'Round 8'!$A$12:$A$617, 0), 3)))))</f>
        <v>Complete</v>
      </c>
      <c r="AO190" s="10" t="str">
        <f>IF('Round 8'!$A$4="Complete", "Complete", IF(AN190="N/A", "N/A", IF(AN190="No Transfer", AN190, IF(INDEX('Ballot Data'!$1:$1048576, MATCH($A190, 'Ballot Data'!$A:$A, 0), MATCH(AN190, 'Ballot Data'!$A$3:$U$3, 0))="", "Exhausted", INDEX('Ballot Data'!$1:$1048576, MATCH($A190, 'Ballot Data'!$A:$A, 0), MATCH(AN190, 'Ballot Data'!$A$3:$U$3, 0))))))</f>
        <v>Complete</v>
      </c>
      <c r="AP190" s="15" t="str">
        <f t="shared" si="29"/>
        <v>Complete</v>
      </c>
      <c r="AQ190" t="str">
        <f>IF(AP190="Complete", AP190, IF(AP190="N/A", "N/A", INDEX('Ballot Data'!$1:$1048576, MATCH($A190, 'Ballot Data'!$A:$A, 0), MATCH(AP190, 'Ballot Data'!$A$3:$T$3, 0))))</f>
        <v>Complete</v>
      </c>
      <c r="AR190" t="str">
        <f>IF(AP190="N/A", "N/A", IF(AQ190='Round 9'!$A$10, "Elected", IF(AQ190='Round 9'!$A$7, "Excluded", IF('Round 9'!$A$4="Complete", "Complete", "Viable"))))</f>
        <v>Complete</v>
      </c>
      <c r="AS190" s="21" t="str">
        <f>IF('Round 9'!$A$4="Complete", "Complete", IF(AR190="N/A", "N/A", IF(AR190="Viable", "No Transfer", IF(AR190="Excluded", INDEX('Round 9'!$A$12:$M$617, MATCH($A190, 'Round 9'!$A$12:$A$617, 0), 3)))))</f>
        <v>Complete</v>
      </c>
      <c r="AT190" s="10" t="str">
        <f>IF('Round 9'!$A$4="Complete", "Complete", IF(AS190="N/A", "N/A", IF(AS190="No Transfer", AS190, IF(INDEX('Ballot Data'!$1:$1048576, MATCH($A190, 'Ballot Data'!$A:$A, 0), MATCH(AS190, 'Ballot Data'!$A$3:$U$3, 0))="", "Exhausted", INDEX('Ballot Data'!$1:$1048576, MATCH($A190, 'Ballot Data'!$A:$A, 0), MATCH(AS190, 'Ballot Data'!$A$3:$U$3, 0))))))</f>
        <v>Complete</v>
      </c>
      <c r="AU190" s="15" t="str">
        <f t="shared" si="30"/>
        <v>Complete</v>
      </c>
      <c r="AV190" t="str">
        <f>IF(AU190="Complete", AU190, IF(AU190="N/A", "N/A", INDEX('Ballot Data'!$1:$1048576, MATCH($A190, 'Ballot Data'!$A:$A, 0), MATCH(AU190, 'Ballot Data'!$A$3:$T$3, 0))))</f>
        <v>Complete</v>
      </c>
      <c r="AW190" t="str">
        <f>IF(AU190="N/A", "N/A", IF(AV190='Round 10'!$A$10, "Elected", IF(AV190='Round 10'!$A$7, "Excluded", IF('Round 10'!$A$4="Complete", "Complete", "Viable"))))</f>
        <v>Complete</v>
      </c>
      <c r="AX190" s="21" t="str">
        <f>IF('Round 10'!$A$4="Complete", "Complete", IF(AW190="N/A", "N/A", IF(AW190="Viable", "No Transfer", IF(AW190="Excluded", INDEX('Round 10'!$A$12:$M$617, MATCH($A190, 'Round 10'!$A$12:$A$617, 0), 3)))))</f>
        <v>Complete</v>
      </c>
      <c r="AY190" s="10" t="str">
        <f>IF('Round 10'!$A$4="Complete", "Complete", IF(AX190="N/A", "N/A", IF(AX190="No Transfer", AX190, IF(INDEX('Ballot Data'!$1:$1048576, MATCH($A190, 'Ballot Data'!$A:$A, 0), MATCH(AX190, 'Ballot Data'!$A$3:$U$3, 0))="", "Exhausted", INDEX('Ballot Data'!$1:$1048576, MATCH($A190, 'Ballot Data'!$A:$A, 0), MATCH(AX190, 'Ballot Data'!$A$3:$U$3, 0))))))</f>
        <v>Complete</v>
      </c>
    </row>
    <row r="191" spans="1:51" x14ac:dyDescent="0.25">
      <c r="A191">
        <f>'Ballot Data'!A192</f>
        <v>63</v>
      </c>
      <c r="B191">
        <v>1</v>
      </c>
      <c r="C191" t="str">
        <f>INDEX('Ballot Data'!$1:$1048576, MATCH($A191, 'Ballot Data'!$A:$A, 0), MATCH(B191, 'Ballot Data'!$A$3:$T$3, 0))</f>
        <v>Will Danon</v>
      </c>
      <c r="D191" t="str">
        <f>IF(C191='Round 1'!$A$10, "Elected", IF(C191='Round 1'!$A$7, "Excluded", IF('Round 1'!$A$4="Complete", "Complete", "Viable")))</f>
        <v>Viable</v>
      </c>
      <c r="E191" s="21" t="str">
        <f>IF('Round 1'!$A$4="Complete", "Complete", IF(D191="N/A", "N/A", IF(D191="Viable", "No Transfer", IF(D191="Excluded", INDEX('Round 1'!$A$12:$M$617, MATCH($A191, 'Round 1'!$A$12:$A$617, 0), 3)))))</f>
        <v>No Transfer</v>
      </c>
      <c r="F191" s="10" t="str">
        <f>IF('Round 1'!$A$4="Complete", "Complete", IF(E191="N/A", "N/A", IF(E191="No Transfer", E191, IF(INDEX('Ballot Data'!$1:$1048576, MATCH($A191, 'Ballot Data'!$A:$A, 0), MATCH(E191, 'Ballot Data'!$A$3:$U$3, 0))="", "Exhausted", INDEX('Ballot Data'!$1:$1048576, MATCH($A191, 'Ballot Data'!$A:$A, 0), MATCH(E191, 'Ballot Data'!$A$3:$U$3, 0))))))</f>
        <v>No Transfer</v>
      </c>
      <c r="G191" s="15">
        <f t="shared" si="31"/>
        <v>1</v>
      </c>
      <c r="H191" t="str">
        <f>IF(G191="Complete", G191, IF(G191="N/A", "N/A", INDEX('Ballot Data'!$1:$1048576, MATCH($A191, 'Ballot Data'!$A:$A, 0), MATCH(G191, 'Ballot Data'!$A$3:$T$3, 0))))</f>
        <v>Will Danon</v>
      </c>
      <c r="I191" t="str">
        <f>IF(G191="N/A", "N/A", IF(H191='Round 2'!$A$10, "Elected", IF(H191='Round 2'!$A$7, "Excluded", IF('Round 2'!$A$4="Complete", "Complete", "Viable"))))</f>
        <v>Viable</v>
      </c>
      <c r="J191" s="21" t="str">
        <f>IF('Round 2'!$A$4="Complete", "Complete", IF(I191="N/A", "N/A", IF(I191="Viable", "No Transfer", IF(I191="Excluded", INDEX('Round 2'!$A$12:$M$617, MATCH($A191, 'Round 2'!$A$12:$A$617, 0), 3)))))</f>
        <v>No Transfer</v>
      </c>
      <c r="K191" s="10" t="str">
        <f>IF('Round 2'!$A$4="Complete", "Complete", IF(J191="N/A", "N/A", IF(J191="No Transfer", J191, IF(INDEX('Ballot Data'!$1:$1048576, MATCH($A191, 'Ballot Data'!$A:$A, 0), MATCH(J191, 'Ballot Data'!$A$3:$U$3, 0))="", "Exhausted", INDEX('Ballot Data'!$1:$1048576, MATCH($A191, 'Ballot Data'!$A:$A, 0), MATCH(J191, 'Ballot Data'!$A$3:$U$3, 0))))))</f>
        <v>No Transfer</v>
      </c>
      <c r="L191" s="15">
        <f t="shared" si="32"/>
        <v>1</v>
      </c>
      <c r="M191" t="str">
        <f>IF(L191="Complete", L191, IF(L191="N/A", "N/A", INDEX('Ballot Data'!$1:$1048576, MATCH($A191, 'Ballot Data'!$A:$A, 0), MATCH(L191, 'Ballot Data'!$A$3:$T$3, 0))))</f>
        <v>Will Danon</v>
      </c>
      <c r="N191" t="str">
        <f>IF(L191="N/A", "N/A", IF(M191='Round 3'!$A$10, "Elected", IF(M191='Round 3'!$A$7, "Excluded", IF('Round 3'!$A$4="Complete", "Complete", "Viable"))))</f>
        <v>Complete</v>
      </c>
      <c r="O191" s="21" t="str">
        <f>IF('Round 3'!$A$4="Complete", "Complete", IF(N191="N/A", "N/A", IF(N191="Viable", "No Transfer", IF(N191="Excluded", INDEX('Round 3'!$A$12:$M$617, MATCH($A191, 'Round 3'!$A$12:$A$617, 0), 3)))))</f>
        <v>Complete</v>
      </c>
      <c r="P191" s="10" t="str">
        <f>IF('Round 3'!$A$4="Complete", "Complete", IF(O191="N/A", "N/A", IF(O191="No Transfer", O191, IF(INDEX('Ballot Data'!$1:$1048576, MATCH($A191, 'Ballot Data'!$A:$A, 0), MATCH(O191, 'Ballot Data'!$A$3:$U$3, 0))="", "Exhausted", INDEX('Ballot Data'!$1:$1048576, MATCH($A191, 'Ballot Data'!$A:$A, 0), MATCH(O191, 'Ballot Data'!$A$3:$U$3, 0))))))</f>
        <v>Complete</v>
      </c>
      <c r="Q191" s="15" t="str">
        <f t="shared" si="33"/>
        <v>Complete</v>
      </c>
      <c r="R191" t="str">
        <f>IF(Q191="Complete", Q191, IF(Q191="N/A", "N/A", INDEX('Ballot Data'!$1:$1048576, MATCH($A191, 'Ballot Data'!$A:$A, 0), MATCH(Q191, 'Ballot Data'!$A$3:$T$3, 0))))</f>
        <v>Complete</v>
      </c>
      <c r="S191" t="str">
        <f>IF(Q191="N/A", "N/A", IF(R191='Round 4'!$A$10, "Elected", IF(R191='Round 4'!$A$7, "Excluded", IF('Round 4'!$A$4="Complete", "Complete", "Viable"))))</f>
        <v>Complete</v>
      </c>
      <c r="T191" s="21" t="str">
        <f>IF('Round 4'!$A$4="Complete", "Complete", IF(S191="N/A", "N/A", IF(S191="Viable", "No Transfer", IF(S191="Excluded", INDEX('Round 4'!$A$12:$M$617, MATCH($A191, 'Round 4'!$A$12:$A$617, 0), 3)))))</f>
        <v>Complete</v>
      </c>
      <c r="U191" s="10" t="str">
        <f>IF('Round 4'!$A$4="Complete", "Complete", IF(T191="N/A", "N/A", IF(T191="No Transfer", T191, IF(INDEX('Ballot Data'!$1:$1048576, MATCH($A191, 'Ballot Data'!$A:$A, 0), MATCH(T191, 'Ballot Data'!$A$3:$U$3, 0))="", "Exhausted", INDEX('Ballot Data'!$1:$1048576, MATCH($A191, 'Ballot Data'!$A:$A, 0), MATCH(T191, 'Ballot Data'!$A$3:$U$3, 0))))))</f>
        <v>Complete</v>
      </c>
      <c r="V191" s="15" t="str">
        <f t="shared" si="25"/>
        <v>Complete</v>
      </c>
      <c r="W191" t="str">
        <f>IF(V191="Complete", V191, IF(V191="N/A", "N/A", INDEX('Ballot Data'!$1:$1048576, MATCH($A191, 'Ballot Data'!$A:$A, 0), MATCH(V191, 'Ballot Data'!$A$3:$T$3, 0))))</f>
        <v>Complete</v>
      </c>
      <c r="X191" t="str">
        <f>IF(V191="N/A", "N/A", IF(W191='Round 5'!$A$10, "Elected", IF(W191='Round 5'!$A$7, "Excluded", IF('Round 5'!$A$4="Complete", "Complete", "Viable"))))</f>
        <v>Complete</v>
      </c>
      <c r="Y191" s="21" t="str">
        <f>IF('Round 5'!$A$4="Complete", "Complete", IF(X191="N/A", "N/A", IF(X191="Viable", "No Transfer", IF(X191="Excluded", INDEX('Round 5'!$A$12:$M$617, MATCH($A191, 'Round 5'!$A$12:$A$617, 0), 3)))))</f>
        <v>Complete</v>
      </c>
      <c r="Z191" s="10" t="str">
        <f>IF('Round 5'!$A$4="Complete", "Complete", IF(Y191="N/A", "N/A", IF(Y191="No Transfer", Y191, IF(INDEX('Ballot Data'!$1:$1048576, MATCH($A191, 'Ballot Data'!$A:$A, 0), MATCH(Y191, 'Ballot Data'!$A$3:$U$3, 0))="", "Exhausted", INDEX('Ballot Data'!$1:$1048576, MATCH($A191, 'Ballot Data'!$A:$A, 0), MATCH(Y191, 'Ballot Data'!$A$3:$U$3, 0))))))</f>
        <v>Complete</v>
      </c>
      <c r="AA191" s="15" t="str">
        <f t="shared" si="26"/>
        <v>Complete</v>
      </c>
      <c r="AB191" t="str">
        <f>IF(AA191="Complete", AA191, IF(AA191="N/A", "N/A", INDEX('Ballot Data'!$1:$1048576, MATCH($A191, 'Ballot Data'!$A:$A, 0), MATCH(AA191, 'Ballot Data'!$A$3:$T$3, 0))))</f>
        <v>Complete</v>
      </c>
      <c r="AC191" t="str">
        <f>IF(AA191="N/A", "N/A", IF(AB191='Round 6'!$A$10, "Elected", IF(AB191='Round 6'!$A$7, "Excluded", IF('Round 6'!$A$4="Complete", "Complete", "Viable"))))</f>
        <v>Complete</v>
      </c>
      <c r="AD191" s="21" t="str">
        <f>IF('Round 6'!$A$4="Complete", "Complete", IF(AC191="N/A", "N/A", IF(AC191="Viable", "No Transfer", IF(AC191="Excluded", INDEX('Round 6'!$A$12:$M$617, MATCH($A191, 'Round 6'!$A$12:$A$617, 0), 3)))))</f>
        <v>Complete</v>
      </c>
      <c r="AE191" s="10" t="str">
        <f>IF('Round 6'!$A$4="Complete", "Complete", IF(AD191="N/A", "N/A", IF(AD191="No Transfer", AD191, IF(INDEX('Ballot Data'!$1:$1048576, MATCH($A191, 'Ballot Data'!$A:$A, 0), MATCH(AD191, 'Ballot Data'!$A$3:$U$3, 0))="", "Exhausted", INDEX('Ballot Data'!$1:$1048576, MATCH($A191, 'Ballot Data'!$A:$A, 0), MATCH(AD191, 'Ballot Data'!$A$3:$U$3, 0))))))</f>
        <v>Complete</v>
      </c>
      <c r="AF191" s="15" t="str">
        <f t="shared" si="27"/>
        <v>Complete</v>
      </c>
      <c r="AG191" t="str">
        <f>IF(AF191="Complete", AF191, IF(AF191="N/A", "N/A", INDEX('Ballot Data'!$1:$1048576, MATCH($A191, 'Ballot Data'!$A:$A, 0), MATCH(AF191, 'Ballot Data'!$A$3:$T$3, 0))))</f>
        <v>Complete</v>
      </c>
      <c r="AH191" t="str">
        <f>IF(AF191="N/A", "N/A", IF(AG191='Round 7'!$A$10, "Elected", IF(AG191='Round 7'!$A$7, "Excluded", IF('Round 7'!$A$4="Complete", "Complete", "Viable"))))</f>
        <v>Complete</v>
      </c>
      <c r="AI191" s="21" t="str">
        <f>IF('Round 7'!$A$4="Complete", "Complete", IF(AH191="N/A", "N/A", IF(AH191="Viable", "No Transfer", IF(AH191="Excluded", INDEX('Round 7'!$A$12:$M$617, MATCH($A191, 'Round 7'!$A$12:$A$617, 0), 3)))))</f>
        <v>Complete</v>
      </c>
      <c r="AJ191" s="10" t="str">
        <f>IF('Round 7'!$A$4="Complete", "Complete", IF(AI191="N/A", "N/A", IF(AI191="No Transfer", AI191, IF(INDEX('Ballot Data'!$1:$1048576, MATCH($A191, 'Ballot Data'!$A:$A, 0), MATCH(AI191, 'Ballot Data'!$A$3:$U$3, 0))="", "Exhausted", INDEX('Ballot Data'!$1:$1048576, MATCH($A191, 'Ballot Data'!$A:$A, 0), MATCH(AI191, 'Ballot Data'!$A$3:$U$3, 0))))))</f>
        <v>Complete</v>
      </c>
      <c r="AK191" s="15" t="str">
        <f t="shared" si="28"/>
        <v>Complete</v>
      </c>
      <c r="AL191" t="str">
        <f>IF(AK191="Complete", AK191, IF(AK191="N/A", "N/A", INDEX('Ballot Data'!$1:$1048576, MATCH($A191, 'Ballot Data'!$A:$A, 0), MATCH(AK191, 'Ballot Data'!$A$3:$T$3, 0))))</f>
        <v>Complete</v>
      </c>
      <c r="AM191" t="str">
        <f>IF(AK191="N/A", "N/A", IF(AL191='Round 8'!$A$10, "Elected", IF(AL191='Round 8'!$A$7, "Excluded", IF('Round 8'!$A$4="Complete", "Complete", "Viable"))))</f>
        <v>Complete</v>
      </c>
      <c r="AN191" s="21" t="str">
        <f>IF('Round 8'!$A$4="Complete", "Complete", IF(AM191="N/A", "N/A", IF(AM191="Viable", "No Transfer", IF(AM191="Excluded", INDEX('Round 8'!$A$12:$M$617, MATCH($A191, 'Round 8'!$A$12:$A$617, 0), 3)))))</f>
        <v>Complete</v>
      </c>
      <c r="AO191" s="10" t="str">
        <f>IF('Round 8'!$A$4="Complete", "Complete", IF(AN191="N/A", "N/A", IF(AN191="No Transfer", AN191, IF(INDEX('Ballot Data'!$1:$1048576, MATCH($A191, 'Ballot Data'!$A:$A, 0), MATCH(AN191, 'Ballot Data'!$A$3:$U$3, 0))="", "Exhausted", INDEX('Ballot Data'!$1:$1048576, MATCH($A191, 'Ballot Data'!$A:$A, 0), MATCH(AN191, 'Ballot Data'!$A$3:$U$3, 0))))))</f>
        <v>Complete</v>
      </c>
      <c r="AP191" s="15" t="str">
        <f t="shared" si="29"/>
        <v>Complete</v>
      </c>
      <c r="AQ191" t="str">
        <f>IF(AP191="Complete", AP191, IF(AP191="N/A", "N/A", INDEX('Ballot Data'!$1:$1048576, MATCH($A191, 'Ballot Data'!$A:$A, 0), MATCH(AP191, 'Ballot Data'!$A$3:$T$3, 0))))</f>
        <v>Complete</v>
      </c>
      <c r="AR191" t="str">
        <f>IF(AP191="N/A", "N/A", IF(AQ191='Round 9'!$A$10, "Elected", IF(AQ191='Round 9'!$A$7, "Excluded", IF('Round 9'!$A$4="Complete", "Complete", "Viable"))))</f>
        <v>Complete</v>
      </c>
      <c r="AS191" s="21" t="str">
        <f>IF('Round 9'!$A$4="Complete", "Complete", IF(AR191="N/A", "N/A", IF(AR191="Viable", "No Transfer", IF(AR191="Excluded", INDEX('Round 9'!$A$12:$M$617, MATCH($A191, 'Round 9'!$A$12:$A$617, 0), 3)))))</f>
        <v>Complete</v>
      </c>
      <c r="AT191" s="10" t="str">
        <f>IF('Round 9'!$A$4="Complete", "Complete", IF(AS191="N/A", "N/A", IF(AS191="No Transfer", AS191, IF(INDEX('Ballot Data'!$1:$1048576, MATCH($A191, 'Ballot Data'!$A:$A, 0), MATCH(AS191, 'Ballot Data'!$A$3:$U$3, 0))="", "Exhausted", INDEX('Ballot Data'!$1:$1048576, MATCH($A191, 'Ballot Data'!$A:$A, 0), MATCH(AS191, 'Ballot Data'!$A$3:$U$3, 0))))))</f>
        <v>Complete</v>
      </c>
      <c r="AU191" s="15" t="str">
        <f t="shared" si="30"/>
        <v>Complete</v>
      </c>
      <c r="AV191" t="str">
        <f>IF(AU191="Complete", AU191, IF(AU191="N/A", "N/A", INDEX('Ballot Data'!$1:$1048576, MATCH($A191, 'Ballot Data'!$A:$A, 0), MATCH(AU191, 'Ballot Data'!$A$3:$T$3, 0))))</f>
        <v>Complete</v>
      </c>
      <c r="AW191" t="str">
        <f>IF(AU191="N/A", "N/A", IF(AV191='Round 10'!$A$10, "Elected", IF(AV191='Round 10'!$A$7, "Excluded", IF('Round 10'!$A$4="Complete", "Complete", "Viable"))))</f>
        <v>Complete</v>
      </c>
      <c r="AX191" s="21" t="str">
        <f>IF('Round 10'!$A$4="Complete", "Complete", IF(AW191="N/A", "N/A", IF(AW191="Viable", "No Transfer", IF(AW191="Excluded", INDEX('Round 10'!$A$12:$M$617, MATCH($A191, 'Round 10'!$A$12:$A$617, 0), 3)))))</f>
        <v>Complete</v>
      </c>
      <c r="AY191" s="10" t="str">
        <f>IF('Round 10'!$A$4="Complete", "Complete", IF(AX191="N/A", "N/A", IF(AX191="No Transfer", AX191, IF(INDEX('Ballot Data'!$1:$1048576, MATCH($A191, 'Ballot Data'!$A:$A, 0), MATCH(AX191, 'Ballot Data'!$A$3:$U$3, 0))="", "Exhausted", INDEX('Ballot Data'!$1:$1048576, MATCH($A191, 'Ballot Data'!$A:$A, 0), MATCH(AX191, 'Ballot Data'!$A$3:$U$3, 0))))))</f>
        <v>Complete</v>
      </c>
    </row>
    <row r="192" spans="1:51" x14ac:dyDescent="0.25">
      <c r="A192">
        <f>'Ballot Data'!A193</f>
        <v>283</v>
      </c>
      <c r="B192">
        <v>1</v>
      </c>
      <c r="C192" t="str">
        <f>INDEX('Ballot Data'!$1:$1048576, MATCH($A192, 'Ballot Data'!$A:$A, 0), MATCH(B192, 'Ballot Data'!$A$3:$T$3, 0))</f>
        <v>Will Danon</v>
      </c>
      <c r="D192" t="str">
        <f>IF(C192='Round 1'!$A$10, "Elected", IF(C192='Round 1'!$A$7, "Excluded", IF('Round 1'!$A$4="Complete", "Complete", "Viable")))</f>
        <v>Viable</v>
      </c>
      <c r="E192" s="21" t="str">
        <f>IF('Round 1'!$A$4="Complete", "Complete", IF(D192="N/A", "N/A", IF(D192="Viable", "No Transfer", IF(D192="Excluded", INDEX('Round 1'!$A$12:$M$617, MATCH($A192, 'Round 1'!$A$12:$A$617, 0), 3)))))</f>
        <v>No Transfer</v>
      </c>
      <c r="F192" s="10" t="str">
        <f>IF('Round 1'!$A$4="Complete", "Complete", IF(E192="N/A", "N/A", IF(E192="No Transfer", E192, IF(INDEX('Ballot Data'!$1:$1048576, MATCH($A192, 'Ballot Data'!$A:$A, 0), MATCH(E192, 'Ballot Data'!$A$3:$U$3, 0))="", "Exhausted", INDEX('Ballot Data'!$1:$1048576, MATCH($A192, 'Ballot Data'!$A:$A, 0), MATCH(E192, 'Ballot Data'!$A$3:$U$3, 0))))))</f>
        <v>No Transfer</v>
      </c>
      <c r="G192" s="15">
        <f t="shared" si="31"/>
        <v>1</v>
      </c>
      <c r="H192" t="str">
        <f>IF(G192="Complete", G192, IF(G192="N/A", "N/A", INDEX('Ballot Data'!$1:$1048576, MATCH($A192, 'Ballot Data'!$A:$A, 0), MATCH(G192, 'Ballot Data'!$A$3:$T$3, 0))))</f>
        <v>Will Danon</v>
      </c>
      <c r="I192" t="str">
        <f>IF(G192="N/A", "N/A", IF(H192='Round 2'!$A$10, "Elected", IF(H192='Round 2'!$A$7, "Excluded", IF('Round 2'!$A$4="Complete", "Complete", "Viable"))))</f>
        <v>Viable</v>
      </c>
      <c r="J192" s="21" t="str">
        <f>IF('Round 2'!$A$4="Complete", "Complete", IF(I192="N/A", "N/A", IF(I192="Viable", "No Transfer", IF(I192="Excluded", INDEX('Round 2'!$A$12:$M$617, MATCH($A192, 'Round 2'!$A$12:$A$617, 0), 3)))))</f>
        <v>No Transfer</v>
      </c>
      <c r="K192" s="10" t="str">
        <f>IF('Round 2'!$A$4="Complete", "Complete", IF(J192="N/A", "N/A", IF(J192="No Transfer", J192, IF(INDEX('Ballot Data'!$1:$1048576, MATCH($A192, 'Ballot Data'!$A:$A, 0), MATCH(J192, 'Ballot Data'!$A$3:$U$3, 0))="", "Exhausted", INDEX('Ballot Data'!$1:$1048576, MATCH($A192, 'Ballot Data'!$A:$A, 0), MATCH(J192, 'Ballot Data'!$A$3:$U$3, 0))))))</f>
        <v>No Transfer</v>
      </c>
      <c r="L192" s="15">
        <f t="shared" si="32"/>
        <v>1</v>
      </c>
      <c r="M192" t="str">
        <f>IF(L192="Complete", L192, IF(L192="N/A", "N/A", INDEX('Ballot Data'!$1:$1048576, MATCH($A192, 'Ballot Data'!$A:$A, 0), MATCH(L192, 'Ballot Data'!$A$3:$T$3, 0))))</f>
        <v>Will Danon</v>
      </c>
      <c r="N192" t="str">
        <f>IF(L192="N/A", "N/A", IF(M192='Round 3'!$A$10, "Elected", IF(M192='Round 3'!$A$7, "Excluded", IF('Round 3'!$A$4="Complete", "Complete", "Viable"))))</f>
        <v>Complete</v>
      </c>
      <c r="O192" s="21" t="str">
        <f>IF('Round 3'!$A$4="Complete", "Complete", IF(N192="N/A", "N/A", IF(N192="Viable", "No Transfer", IF(N192="Excluded", INDEX('Round 3'!$A$12:$M$617, MATCH($A192, 'Round 3'!$A$12:$A$617, 0), 3)))))</f>
        <v>Complete</v>
      </c>
      <c r="P192" s="10" t="str">
        <f>IF('Round 3'!$A$4="Complete", "Complete", IF(O192="N/A", "N/A", IF(O192="No Transfer", O192, IF(INDEX('Ballot Data'!$1:$1048576, MATCH($A192, 'Ballot Data'!$A:$A, 0), MATCH(O192, 'Ballot Data'!$A$3:$U$3, 0))="", "Exhausted", INDEX('Ballot Data'!$1:$1048576, MATCH($A192, 'Ballot Data'!$A:$A, 0), MATCH(O192, 'Ballot Data'!$A$3:$U$3, 0))))))</f>
        <v>Complete</v>
      </c>
      <c r="Q192" s="15" t="str">
        <f t="shared" si="33"/>
        <v>Complete</v>
      </c>
      <c r="R192" t="str">
        <f>IF(Q192="Complete", Q192, IF(Q192="N/A", "N/A", INDEX('Ballot Data'!$1:$1048576, MATCH($A192, 'Ballot Data'!$A:$A, 0), MATCH(Q192, 'Ballot Data'!$A$3:$T$3, 0))))</f>
        <v>Complete</v>
      </c>
      <c r="S192" t="str">
        <f>IF(Q192="N/A", "N/A", IF(R192='Round 4'!$A$10, "Elected", IF(R192='Round 4'!$A$7, "Excluded", IF('Round 4'!$A$4="Complete", "Complete", "Viable"))))</f>
        <v>Complete</v>
      </c>
      <c r="T192" s="21" t="str">
        <f>IF('Round 4'!$A$4="Complete", "Complete", IF(S192="N/A", "N/A", IF(S192="Viable", "No Transfer", IF(S192="Excluded", INDEX('Round 4'!$A$12:$M$617, MATCH($A192, 'Round 4'!$A$12:$A$617, 0), 3)))))</f>
        <v>Complete</v>
      </c>
      <c r="U192" s="10" t="str">
        <f>IF('Round 4'!$A$4="Complete", "Complete", IF(T192="N/A", "N/A", IF(T192="No Transfer", T192, IF(INDEX('Ballot Data'!$1:$1048576, MATCH($A192, 'Ballot Data'!$A:$A, 0), MATCH(T192, 'Ballot Data'!$A$3:$U$3, 0))="", "Exhausted", INDEX('Ballot Data'!$1:$1048576, MATCH($A192, 'Ballot Data'!$A:$A, 0), MATCH(T192, 'Ballot Data'!$A$3:$U$3, 0))))))</f>
        <v>Complete</v>
      </c>
      <c r="V192" s="15" t="str">
        <f t="shared" si="25"/>
        <v>Complete</v>
      </c>
      <c r="W192" t="str">
        <f>IF(V192="Complete", V192, IF(V192="N/A", "N/A", INDEX('Ballot Data'!$1:$1048576, MATCH($A192, 'Ballot Data'!$A:$A, 0), MATCH(V192, 'Ballot Data'!$A$3:$T$3, 0))))</f>
        <v>Complete</v>
      </c>
      <c r="X192" t="str">
        <f>IF(V192="N/A", "N/A", IF(W192='Round 5'!$A$10, "Elected", IF(W192='Round 5'!$A$7, "Excluded", IF('Round 5'!$A$4="Complete", "Complete", "Viable"))))</f>
        <v>Complete</v>
      </c>
      <c r="Y192" s="21" t="str">
        <f>IF('Round 5'!$A$4="Complete", "Complete", IF(X192="N/A", "N/A", IF(X192="Viable", "No Transfer", IF(X192="Excluded", INDEX('Round 5'!$A$12:$M$617, MATCH($A192, 'Round 5'!$A$12:$A$617, 0), 3)))))</f>
        <v>Complete</v>
      </c>
      <c r="Z192" s="10" t="str">
        <f>IF('Round 5'!$A$4="Complete", "Complete", IF(Y192="N/A", "N/A", IF(Y192="No Transfer", Y192, IF(INDEX('Ballot Data'!$1:$1048576, MATCH($A192, 'Ballot Data'!$A:$A, 0), MATCH(Y192, 'Ballot Data'!$A$3:$U$3, 0))="", "Exhausted", INDEX('Ballot Data'!$1:$1048576, MATCH($A192, 'Ballot Data'!$A:$A, 0), MATCH(Y192, 'Ballot Data'!$A$3:$U$3, 0))))))</f>
        <v>Complete</v>
      </c>
      <c r="AA192" s="15" t="str">
        <f t="shared" si="26"/>
        <v>Complete</v>
      </c>
      <c r="AB192" t="str">
        <f>IF(AA192="Complete", AA192, IF(AA192="N/A", "N/A", INDEX('Ballot Data'!$1:$1048576, MATCH($A192, 'Ballot Data'!$A:$A, 0), MATCH(AA192, 'Ballot Data'!$A$3:$T$3, 0))))</f>
        <v>Complete</v>
      </c>
      <c r="AC192" t="str">
        <f>IF(AA192="N/A", "N/A", IF(AB192='Round 6'!$A$10, "Elected", IF(AB192='Round 6'!$A$7, "Excluded", IF('Round 6'!$A$4="Complete", "Complete", "Viable"))))</f>
        <v>Complete</v>
      </c>
      <c r="AD192" s="21" t="str">
        <f>IF('Round 6'!$A$4="Complete", "Complete", IF(AC192="N/A", "N/A", IF(AC192="Viable", "No Transfer", IF(AC192="Excluded", INDEX('Round 6'!$A$12:$M$617, MATCH($A192, 'Round 6'!$A$12:$A$617, 0), 3)))))</f>
        <v>Complete</v>
      </c>
      <c r="AE192" s="10" t="str">
        <f>IF('Round 6'!$A$4="Complete", "Complete", IF(AD192="N/A", "N/A", IF(AD192="No Transfer", AD192, IF(INDEX('Ballot Data'!$1:$1048576, MATCH($A192, 'Ballot Data'!$A:$A, 0), MATCH(AD192, 'Ballot Data'!$A$3:$U$3, 0))="", "Exhausted", INDEX('Ballot Data'!$1:$1048576, MATCH($A192, 'Ballot Data'!$A:$A, 0), MATCH(AD192, 'Ballot Data'!$A$3:$U$3, 0))))))</f>
        <v>Complete</v>
      </c>
      <c r="AF192" s="15" t="str">
        <f t="shared" si="27"/>
        <v>Complete</v>
      </c>
      <c r="AG192" t="str">
        <f>IF(AF192="Complete", AF192, IF(AF192="N/A", "N/A", INDEX('Ballot Data'!$1:$1048576, MATCH($A192, 'Ballot Data'!$A:$A, 0), MATCH(AF192, 'Ballot Data'!$A$3:$T$3, 0))))</f>
        <v>Complete</v>
      </c>
      <c r="AH192" t="str">
        <f>IF(AF192="N/A", "N/A", IF(AG192='Round 7'!$A$10, "Elected", IF(AG192='Round 7'!$A$7, "Excluded", IF('Round 7'!$A$4="Complete", "Complete", "Viable"))))</f>
        <v>Complete</v>
      </c>
      <c r="AI192" s="21" t="str">
        <f>IF('Round 7'!$A$4="Complete", "Complete", IF(AH192="N/A", "N/A", IF(AH192="Viable", "No Transfer", IF(AH192="Excluded", INDEX('Round 7'!$A$12:$M$617, MATCH($A192, 'Round 7'!$A$12:$A$617, 0), 3)))))</f>
        <v>Complete</v>
      </c>
      <c r="AJ192" s="10" t="str">
        <f>IF('Round 7'!$A$4="Complete", "Complete", IF(AI192="N/A", "N/A", IF(AI192="No Transfer", AI192, IF(INDEX('Ballot Data'!$1:$1048576, MATCH($A192, 'Ballot Data'!$A:$A, 0), MATCH(AI192, 'Ballot Data'!$A$3:$U$3, 0))="", "Exhausted", INDEX('Ballot Data'!$1:$1048576, MATCH($A192, 'Ballot Data'!$A:$A, 0), MATCH(AI192, 'Ballot Data'!$A$3:$U$3, 0))))))</f>
        <v>Complete</v>
      </c>
      <c r="AK192" s="15" t="str">
        <f t="shared" si="28"/>
        <v>Complete</v>
      </c>
      <c r="AL192" t="str">
        <f>IF(AK192="Complete", AK192, IF(AK192="N/A", "N/A", INDEX('Ballot Data'!$1:$1048576, MATCH($A192, 'Ballot Data'!$A:$A, 0), MATCH(AK192, 'Ballot Data'!$A$3:$T$3, 0))))</f>
        <v>Complete</v>
      </c>
      <c r="AM192" t="str">
        <f>IF(AK192="N/A", "N/A", IF(AL192='Round 8'!$A$10, "Elected", IF(AL192='Round 8'!$A$7, "Excluded", IF('Round 8'!$A$4="Complete", "Complete", "Viable"))))</f>
        <v>Complete</v>
      </c>
      <c r="AN192" s="21" t="str">
        <f>IF('Round 8'!$A$4="Complete", "Complete", IF(AM192="N/A", "N/A", IF(AM192="Viable", "No Transfer", IF(AM192="Excluded", INDEX('Round 8'!$A$12:$M$617, MATCH($A192, 'Round 8'!$A$12:$A$617, 0), 3)))))</f>
        <v>Complete</v>
      </c>
      <c r="AO192" s="10" t="str">
        <f>IF('Round 8'!$A$4="Complete", "Complete", IF(AN192="N/A", "N/A", IF(AN192="No Transfer", AN192, IF(INDEX('Ballot Data'!$1:$1048576, MATCH($A192, 'Ballot Data'!$A:$A, 0), MATCH(AN192, 'Ballot Data'!$A$3:$U$3, 0))="", "Exhausted", INDEX('Ballot Data'!$1:$1048576, MATCH($A192, 'Ballot Data'!$A:$A, 0), MATCH(AN192, 'Ballot Data'!$A$3:$U$3, 0))))))</f>
        <v>Complete</v>
      </c>
      <c r="AP192" s="15" t="str">
        <f t="shared" si="29"/>
        <v>Complete</v>
      </c>
      <c r="AQ192" t="str">
        <f>IF(AP192="Complete", AP192, IF(AP192="N/A", "N/A", INDEX('Ballot Data'!$1:$1048576, MATCH($A192, 'Ballot Data'!$A:$A, 0), MATCH(AP192, 'Ballot Data'!$A$3:$T$3, 0))))</f>
        <v>Complete</v>
      </c>
      <c r="AR192" t="str">
        <f>IF(AP192="N/A", "N/A", IF(AQ192='Round 9'!$A$10, "Elected", IF(AQ192='Round 9'!$A$7, "Excluded", IF('Round 9'!$A$4="Complete", "Complete", "Viable"))))</f>
        <v>Complete</v>
      </c>
      <c r="AS192" s="21" t="str">
        <f>IF('Round 9'!$A$4="Complete", "Complete", IF(AR192="N/A", "N/A", IF(AR192="Viable", "No Transfer", IF(AR192="Excluded", INDEX('Round 9'!$A$12:$M$617, MATCH($A192, 'Round 9'!$A$12:$A$617, 0), 3)))))</f>
        <v>Complete</v>
      </c>
      <c r="AT192" s="10" t="str">
        <f>IF('Round 9'!$A$4="Complete", "Complete", IF(AS192="N/A", "N/A", IF(AS192="No Transfer", AS192, IF(INDEX('Ballot Data'!$1:$1048576, MATCH($A192, 'Ballot Data'!$A:$A, 0), MATCH(AS192, 'Ballot Data'!$A$3:$U$3, 0))="", "Exhausted", INDEX('Ballot Data'!$1:$1048576, MATCH($A192, 'Ballot Data'!$A:$A, 0), MATCH(AS192, 'Ballot Data'!$A$3:$U$3, 0))))))</f>
        <v>Complete</v>
      </c>
      <c r="AU192" s="15" t="str">
        <f t="shared" si="30"/>
        <v>Complete</v>
      </c>
      <c r="AV192" t="str">
        <f>IF(AU192="Complete", AU192, IF(AU192="N/A", "N/A", INDEX('Ballot Data'!$1:$1048576, MATCH($A192, 'Ballot Data'!$A:$A, 0), MATCH(AU192, 'Ballot Data'!$A$3:$T$3, 0))))</f>
        <v>Complete</v>
      </c>
      <c r="AW192" t="str">
        <f>IF(AU192="N/A", "N/A", IF(AV192='Round 10'!$A$10, "Elected", IF(AV192='Round 10'!$A$7, "Excluded", IF('Round 10'!$A$4="Complete", "Complete", "Viable"))))</f>
        <v>Complete</v>
      </c>
      <c r="AX192" s="21" t="str">
        <f>IF('Round 10'!$A$4="Complete", "Complete", IF(AW192="N/A", "N/A", IF(AW192="Viable", "No Transfer", IF(AW192="Excluded", INDEX('Round 10'!$A$12:$M$617, MATCH($A192, 'Round 10'!$A$12:$A$617, 0), 3)))))</f>
        <v>Complete</v>
      </c>
      <c r="AY192" s="10" t="str">
        <f>IF('Round 10'!$A$4="Complete", "Complete", IF(AX192="N/A", "N/A", IF(AX192="No Transfer", AX192, IF(INDEX('Ballot Data'!$1:$1048576, MATCH($A192, 'Ballot Data'!$A:$A, 0), MATCH(AX192, 'Ballot Data'!$A$3:$U$3, 0))="", "Exhausted", INDEX('Ballot Data'!$1:$1048576, MATCH($A192, 'Ballot Data'!$A:$A, 0), MATCH(AX192, 'Ballot Data'!$A$3:$U$3, 0))))))</f>
        <v>Complete</v>
      </c>
    </row>
    <row r="193" spans="1:51" x14ac:dyDescent="0.25">
      <c r="A193">
        <f>'Ballot Data'!A194</f>
        <v>244</v>
      </c>
      <c r="B193">
        <v>1</v>
      </c>
      <c r="C193" t="str">
        <f>INDEX('Ballot Data'!$1:$1048576, MATCH($A193, 'Ballot Data'!$A:$A, 0), MATCH(B193, 'Ballot Data'!$A$3:$T$3, 0))</f>
        <v>Michael Sanchez</v>
      </c>
      <c r="D193" t="str">
        <f>IF(C193='Round 1'!$A$10, "Elected", IF(C193='Round 1'!$A$7, "Excluded", IF('Round 1'!$A$4="Complete", "Complete", "Viable")))</f>
        <v>Viable</v>
      </c>
      <c r="E193" s="21" t="str">
        <f>IF('Round 1'!$A$4="Complete", "Complete", IF(D193="N/A", "N/A", IF(D193="Viable", "No Transfer", IF(D193="Excluded", INDEX('Round 1'!$A$12:$M$617, MATCH($A193, 'Round 1'!$A$12:$A$617, 0), 3)))))</f>
        <v>No Transfer</v>
      </c>
      <c r="F193" s="10" t="str">
        <f>IF('Round 1'!$A$4="Complete", "Complete", IF(E193="N/A", "N/A", IF(E193="No Transfer", E193, IF(INDEX('Ballot Data'!$1:$1048576, MATCH($A193, 'Ballot Data'!$A:$A, 0), MATCH(E193, 'Ballot Data'!$A$3:$U$3, 0))="", "Exhausted", INDEX('Ballot Data'!$1:$1048576, MATCH($A193, 'Ballot Data'!$A:$A, 0), MATCH(E193, 'Ballot Data'!$A$3:$U$3, 0))))))</f>
        <v>No Transfer</v>
      </c>
      <c r="G193" s="15">
        <f t="shared" si="31"/>
        <v>1</v>
      </c>
      <c r="H193" t="str">
        <f>IF(G193="Complete", G193, IF(G193="N/A", "N/A", INDEX('Ballot Data'!$1:$1048576, MATCH($A193, 'Ballot Data'!$A:$A, 0), MATCH(G193, 'Ballot Data'!$A$3:$T$3, 0))))</f>
        <v>Michael Sanchez</v>
      </c>
      <c r="I193" t="str">
        <f>IF(G193="N/A", "N/A", IF(H193='Round 2'!$A$10, "Elected", IF(H193='Round 2'!$A$7, "Excluded", IF('Round 2'!$A$4="Complete", "Complete", "Viable"))))</f>
        <v>Excluded</v>
      </c>
      <c r="J193" s="21">
        <f>IF('Round 2'!$A$4="Complete", "Complete", IF(I193="N/A", "N/A", IF(I193="Viable", "No Transfer", IF(I193="Excluded", INDEX('Round 2'!$A$12:$M$617, MATCH($A193, 'Round 2'!$A$12:$A$617, 0), 3)))))</f>
        <v>2</v>
      </c>
      <c r="K193" s="10" t="str">
        <f>IF('Round 2'!$A$4="Complete", "Complete", IF(J193="N/A", "N/A", IF(J193="No Transfer", J193, IF(INDEX('Ballot Data'!$1:$1048576, MATCH($A193, 'Ballot Data'!$A:$A, 0), MATCH(J193, 'Ballot Data'!$A$3:$U$3, 0))="", "Exhausted", INDEX('Ballot Data'!$1:$1048576, MATCH($A193, 'Ballot Data'!$A:$A, 0), MATCH(J193, 'Ballot Data'!$A$3:$U$3, 0))))))</f>
        <v>Franklin Civantos</v>
      </c>
      <c r="L193" s="15">
        <f t="shared" si="32"/>
        <v>2</v>
      </c>
      <c r="M193" t="str">
        <f>IF(L193="Complete", L193, IF(L193="N/A", "N/A", INDEX('Ballot Data'!$1:$1048576, MATCH($A193, 'Ballot Data'!$A:$A, 0), MATCH(L193, 'Ballot Data'!$A$3:$T$3, 0))))</f>
        <v>Franklin Civantos</v>
      </c>
      <c r="N193" t="str">
        <f>IF(L193="N/A", "N/A", IF(M193='Round 3'!$A$10, "Elected", IF(M193='Round 3'!$A$7, "Excluded", IF('Round 3'!$A$4="Complete", "Complete", "Viable"))))</f>
        <v>Elected</v>
      </c>
      <c r="O193" s="21" t="str">
        <f>IF('Round 3'!$A$4="Complete", "Complete", IF(N193="N/A", "N/A", IF(N193="Viable", "No Transfer", IF(N193="Excluded", INDEX('Round 3'!$A$12:$M$617, MATCH($A193, 'Round 3'!$A$12:$A$617, 0), 3)))))</f>
        <v>Complete</v>
      </c>
      <c r="P193" s="10" t="str">
        <f>IF('Round 3'!$A$4="Complete", "Complete", IF(O193="N/A", "N/A", IF(O193="No Transfer", O193, IF(INDEX('Ballot Data'!$1:$1048576, MATCH($A193, 'Ballot Data'!$A:$A, 0), MATCH(O193, 'Ballot Data'!$A$3:$U$3, 0))="", "Exhausted", INDEX('Ballot Data'!$1:$1048576, MATCH($A193, 'Ballot Data'!$A:$A, 0), MATCH(O193, 'Ballot Data'!$A$3:$U$3, 0))))))</f>
        <v>Complete</v>
      </c>
      <c r="Q193" s="15" t="str">
        <f t="shared" si="33"/>
        <v>Complete</v>
      </c>
      <c r="R193" t="str">
        <f>IF(Q193="Complete", Q193, IF(Q193="N/A", "N/A", INDEX('Ballot Data'!$1:$1048576, MATCH($A193, 'Ballot Data'!$A:$A, 0), MATCH(Q193, 'Ballot Data'!$A$3:$T$3, 0))))</f>
        <v>Complete</v>
      </c>
      <c r="S193" t="str">
        <f>IF(Q193="N/A", "N/A", IF(R193='Round 4'!$A$10, "Elected", IF(R193='Round 4'!$A$7, "Excluded", IF('Round 4'!$A$4="Complete", "Complete", "Viable"))))</f>
        <v>Complete</v>
      </c>
      <c r="T193" s="21" t="str">
        <f>IF('Round 4'!$A$4="Complete", "Complete", IF(S193="N/A", "N/A", IF(S193="Viable", "No Transfer", IF(S193="Excluded", INDEX('Round 4'!$A$12:$M$617, MATCH($A193, 'Round 4'!$A$12:$A$617, 0), 3)))))</f>
        <v>Complete</v>
      </c>
      <c r="U193" s="10" t="str">
        <f>IF('Round 4'!$A$4="Complete", "Complete", IF(T193="N/A", "N/A", IF(T193="No Transfer", T193, IF(INDEX('Ballot Data'!$1:$1048576, MATCH($A193, 'Ballot Data'!$A:$A, 0), MATCH(T193, 'Ballot Data'!$A$3:$U$3, 0))="", "Exhausted", INDEX('Ballot Data'!$1:$1048576, MATCH($A193, 'Ballot Data'!$A:$A, 0), MATCH(T193, 'Ballot Data'!$A$3:$U$3, 0))))))</f>
        <v>Complete</v>
      </c>
      <c r="V193" s="15" t="str">
        <f t="shared" si="25"/>
        <v>Complete</v>
      </c>
      <c r="W193" t="str">
        <f>IF(V193="Complete", V193, IF(V193="N/A", "N/A", INDEX('Ballot Data'!$1:$1048576, MATCH($A193, 'Ballot Data'!$A:$A, 0), MATCH(V193, 'Ballot Data'!$A$3:$T$3, 0))))</f>
        <v>Complete</v>
      </c>
      <c r="X193" t="str">
        <f>IF(V193="N/A", "N/A", IF(W193='Round 5'!$A$10, "Elected", IF(W193='Round 5'!$A$7, "Excluded", IF('Round 5'!$A$4="Complete", "Complete", "Viable"))))</f>
        <v>Complete</v>
      </c>
      <c r="Y193" s="21" t="str">
        <f>IF('Round 5'!$A$4="Complete", "Complete", IF(X193="N/A", "N/A", IF(X193="Viable", "No Transfer", IF(X193="Excluded", INDEX('Round 5'!$A$12:$M$617, MATCH($A193, 'Round 5'!$A$12:$A$617, 0), 3)))))</f>
        <v>Complete</v>
      </c>
      <c r="Z193" s="10" t="str">
        <f>IF('Round 5'!$A$4="Complete", "Complete", IF(Y193="N/A", "N/A", IF(Y193="No Transfer", Y193, IF(INDEX('Ballot Data'!$1:$1048576, MATCH($A193, 'Ballot Data'!$A:$A, 0), MATCH(Y193, 'Ballot Data'!$A$3:$U$3, 0))="", "Exhausted", INDEX('Ballot Data'!$1:$1048576, MATCH($A193, 'Ballot Data'!$A:$A, 0), MATCH(Y193, 'Ballot Data'!$A$3:$U$3, 0))))))</f>
        <v>Complete</v>
      </c>
      <c r="AA193" s="15" t="str">
        <f t="shared" si="26"/>
        <v>Complete</v>
      </c>
      <c r="AB193" t="str">
        <f>IF(AA193="Complete", AA193, IF(AA193="N/A", "N/A", INDEX('Ballot Data'!$1:$1048576, MATCH($A193, 'Ballot Data'!$A:$A, 0), MATCH(AA193, 'Ballot Data'!$A$3:$T$3, 0))))</f>
        <v>Complete</v>
      </c>
      <c r="AC193" t="str">
        <f>IF(AA193="N/A", "N/A", IF(AB193='Round 6'!$A$10, "Elected", IF(AB193='Round 6'!$A$7, "Excluded", IF('Round 6'!$A$4="Complete", "Complete", "Viable"))))</f>
        <v>Complete</v>
      </c>
      <c r="AD193" s="21" t="str">
        <f>IF('Round 6'!$A$4="Complete", "Complete", IF(AC193="N/A", "N/A", IF(AC193="Viable", "No Transfer", IF(AC193="Excluded", INDEX('Round 6'!$A$12:$M$617, MATCH($A193, 'Round 6'!$A$12:$A$617, 0), 3)))))</f>
        <v>Complete</v>
      </c>
      <c r="AE193" s="10" t="str">
        <f>IF('Round 6'!$A$4="Complete", "Complete", IF(AD193="N/A", "N/A", IF(AD193="No Transfer", AD193, IF(INDEX('Ballot Data'!$1:$1048576, MATCH($A193, 'Ballot Data'!$A:$A, 0), MATCH(AD193, 'Ballot Data'!$A$3:$U$3, 0))="", "Exhausted", INDEX('Ballot Data'!$1:$1048576, MATCH($A193, 'Ballot Data'!$A:$A, 0), MATCH(AD193, 'Ballot Data'!$A$3:$U$3, 0))))))</f>
        <v>Complete</v>
      </c>
      <c r="AF193" s="15" t="str">
        <f t="shared" si="27"/>
        <v>Complete</v>
      </c>
      <c r="AG193" t="str">
        <f>IF(AF193="Complete", AF193, IF(AF193="N/A", "N/A", INDEX('Ballot Data'!$1:$1048576, MATCH($A193, 'Ballot Data'!$A:$A, 0), MATCH(AF193, 'Ballot Data'!$A$3:$T$3, 0))))</f>
        <v>Complete</v>
      </c>
      <c r="AH193" t="str">
        <f>IF(AF193="N/A", "N/A", IF(AG193='Round 7'!$A$10, "Elected", IF(AG193='Round 7'!$A$7, "Excluded", IF('Round 7'!$A$4="Complete", "Complete", "Viable"))))</f>
        <v>Complete</v>
      </c>
      <c r="AI193" s="21" t="str">
        <f>IF('Round 7'!$A$4="Complete", "Complete", IF(AH193="N/A", "N/A", IF(AH193="Viable", "No Transfer", IF(AH193="Excluded", INDEX('Round 7'!$A$12:$M$617, MATCH($A193, 'Round 7'!$A$12:$A$617, 0), 3)))))</f>
        <v>Complete</v>
      </c>
      <c r="AJ193" s="10" t="str">
        <f>IF('Round 7'!$A$4="Complete", "Complete", IF(AI193="N/A", "N/A", IF(AI193="No Transfer", AI193, IF(INDEX('Ballot Data'!$1:$1048576, MATCH($A193, 'Ballot Data'!$A:$A, 0), MATCH(AI193, 'Ballot Data'!$A$3:$U$3, 0))="", "Exhausted", INDEX('Ballot Data'!$1:$1048576, MATCH($A193, 'Ballot Data'!$A:$A, 0), MATCH(AI193, 'Ballot Data'!$A$3:$U$3, 0))))))</f>
        <v>Complete</v>
      </c>
      <c r="AK193" s="15" t="str">
        <f t="shared" si="28"/>
        <v>Complete</v>
      </c>
      <c r="AL193" t="str">
        <f>IF(AK193="Complete", AK193, IF(AK193="N/A", "N/A", INDEX('Ballot Data'!$1:$1048576, MATCH($A193, 'Ballot Data'!$A:$A, 0), MATCH(AK193, 'Ballot Data'!$A$3:$T$3, 0))))</f>
        <v>Complete</v>
      </c>
      <c r="AM193" t="str">
        <f>IF(AK193="N/A", "N/A", IF(AL193='Round 8'!$A$10, "Elected", IF(AL193='Round 8'!$A$7, "Excluded", IF('Round 8'!$A$4="Complete", "Complete", "Viable"))))</f>
        <v>Complete</v>
      </c>
      <c r="AN193" s="21" t="str">
        <f>IF('Round 8'!$A$4="Complete", "Complete", IF(AM193="N/A", "N/A", IF(AM193="Viable", "No Transfer", IF(AM193="Excluded", INDEX('Round 8'!$A$12:$M$617, MATCH($A193, 'Round 8'!$A$12:$A$617, 0), 3)))))</f>
        <v>Complete</v>
      </c>
      <c r="AO193" s="10" t="str">
        <f>IF('Round 8'!$A$4="Complete", "Complete", IF(AN193="N/A", "N/A", IF(AN193="No Transfer", AN193, IF(INDEX('Ballot Data'!$1:$1048576, MATCH($A193, 'Ballot Data'!$A:$A, 0), MATCH(AN193, 'Ballot Data'!$A$3:$U$3, 0))="", "Exhausted", INDEX('Ballot Data'!$1:$1048576, MATCH($A193, 'Ballot Data'!$A:$A, 0), MATCH(AN193, 'Ballot Data'!$A$3:$U$3, 0))))))</f>
        <v>Complete</v>
      </c>
      <c r="AP193" s="15" t="str">
        <f t="shared" si="29"/>
        <v>Complete</v>
      </c>
      <c r="AQ193" t="str">
        <f>IF(AP193="Complete", AP193, IF(AP193="N/A", "N/A", INDEX('Ballot Data'!$1:$1048576, MATCH($A193, 'Ballot Data'!$A:$A, 0), MATCH(AP193, 'Ballot Data'!$A$3:$T$3, 0))))</f>
        <v>Complete</v>
      </c>
      <c r="AR193" t="str">
        <f>IF(AP193="N/A", "N/A", IF(AQ193='Round 9'!$A$10, "Elected", IF(AQ193='Round 9'!$A$7, "Excluded", IF('Round 9'!$A$4="Complete", "Complete", "Viable"))))</f>
        <v>Complete</v>
      </c>
      <c r="AS193" s="21" t="str">
        <f>IF('Round 9'!$A$4="Complete", "Complete", IF(AR193="N/A", "N/A", IF(AR193="Viable", "No Transfer", IF(AR193="Excluded", INDEX('Round 9'!$A$12:$M$617, MATCH($A193, 'Round 9'!$A$12:$A$617, 0), 3)))))</f>
        <v>Complete</v>
      </c>
      <c r="AT193" s="10" t="str">
        <f>IF('Round 9'!$A$4="Complete", "Complete", IF(AS193="N/A", "N/A", IF(AS193="No Transfer", AS193, IF(INDEX('Ballot Data'!$1:$1048576, MATCH($A193, 'Ballot Data'!$A:$A, 0), MATCH(AS193, 'Ballot Data'!$A$3:$U$3, 0))="", "Exhausted", INDEX('Ballot Data'!$1:$1048576, MATCH($A193, 'Ballot Data'!$A:$A, 0), MATCH(AS193, 'Ballot Data'!$A$3:$U$3, 0))))))</f>
        <v>Complete</v>
      </c>
      <c r="AU193" s="15" t="str">
        <f t="shared" si="30"/>
        <v>Complete</v>
      </c>
      <c r="AV193" t="str">
        <f>IF(AU193="Complete", AU193, IF(AU193="N/A", "N/A", INDEX('Ballot Data'!$1:$1048576, MATCH($A193, 'Ballot Data'!$A:$A, 0), MATCH(AU193, 'Ballot Data'!$A$3:$T$3, 0))))</f>
        <v>Complete</v>
      </c>
      <c r="AW193" t="str">
        <f>IF(AU193="N/A", "N/A", IF(AV193='Round 10'!$A$10, "Elected", IF(AV193='Round 10'!$A$7, "Excluded", IF('Round 10'!$A$4="Complete", "Complete", "Viable"))))</f>
        <v>Complete</v>
      </c>
      <c r="AX193" s="21" t="str">
        <f>IF('Round 10'!$A$4="Complete", "Complete", IF(AW193="N/A", "N/A", IF(AW193="Viable", "No Transfer", IF(AW193="Excluded", INDEX('Round 10'!$A$12:$M$617, MATCH($A193, 'Round 10'!$A$12:$A$617, 0), 3)))))</f>
        <v>Complete</v>
      </c>
      <c r="AY193" s="10" t="str">
        <f>IF('Round 10'!$A$4="Complete", "Complete", IF(AX193="N/A", "N/A", IF(AX193="No Transfer", AX193, IF(INDEX('Ballot Data'!$1:$1048576, MATCH($A193, 'Ballot Data'!$A:$A, 0), MATCH(AX193, 'Ballot Data'!$A$3:$U$3, 0))="", "Exhausted", INDEX('Ballot Data'!$1:$1048576, MATCH($A193, 'Ballot Data'!$A:$A, 0), MATCH(AX193, 'Ballot Data'!$A$3:$U$3, 0))))))</f>
        <v>Complete</v>
      </c>
    </row>
    <row r="194" spans="1:51" x14ac:dyDescent="0.25">
      <c r="A194">
        <f>'Ballot Data'!A195</f>
        <v>438</v>
      </c>
      <c r="B194">
        <v>1</v>
      </c>
      <c r="C194" t="str">
        <f>INDEX('Ballot Data'!$1:$1048576, MATCH($A194, 'Ballot Data'!$A:$A, 0), MATCH(B194, 'Ballot Data'!$A$3:$T$3, 0))</f>
        <v>Franklin Civantos</v>
      </c>
      <c r="D194" t="str">
        <f>IF(C194='Round 1'!$A$10, "Elected", IF(C194='Round 1'!$A$7, "Excluded", IF('Round 1'!$A$4="Complete", "Complete", "Viable")))</f>
        <v>Viable</v>
      </c>
      <c r="E194" s="21" t="str">
        <f>IF('Round 1'!$A$4="Complete", "Complete", IF(D194="N/A", "N/A", IF(D194="Viable", "No Transfer", IF(D194="Excluded", INDEX('Round 1'!$A$12:$M$617, MATCH($A194, 'Round 1'!$A$12:$A$617, 0), 3)))))</f>
        <v>No Transfer</v>
      </c>
      <c r="F194" s="10" t="str">
        <f>IF('Round 1'!$A$4="Complete", "Complete", IF(E194="N/A", "N/A", IF(E194="No Transfer", E194, IF(INDEX('Ballot Data'!$1:$1048576, MATCH($A194, 'Ballot Data'!$A:$A, 0), MATCH(E194, 'Ballot Data'!$A$3:$U$3, 0))="", "Exhausted", INDEX('Ballot Data'!$1:$1048576, MATCH($A194, 'Ballot Data'!$A:$A, 0), MATCH(E194, 'Ballot Data'!$A$3:$U$3, 0))))))</f>
        <v>No Transfer</v>
      </c>
      <c r="G194" s="15">
        <f t="shared" si="31"/>
        <v>1</v>
      </c>
      <c r="H194" t="str">
        <f>IF(G194="Complete", G194, IF(G194="N/A", "N/A", INDEX('Ballot Data'!$1:$1048576, MATCH($A194, 'Ballot Data'!$A:$A, 0), MATCH(G194, 'Ballot Data'!$A$3:$T$3, 0))))</f>
        <v>Franklin Civantos</v>
      </c>
      <c r="I194" t="str">
        <f>IF(G194="N/A", "N/A", IF(H194='Round 2'!$A$10, "Elected", IF(H194='Round 2'!$A$7, "Excluded", IF('Round 2'!$A$4="Complete", "Complete", "Viable"))))</f>
        <v>Viable</v>
      </c>
      <c r="J194" s="21" t="str">
        <f>IF('Round 2'!$A$4="Complete", "Complete", IF(I194="N/A", "N/A", IF(I194="Viable", "No Transfer", IF(I194="Excluded", INDEX('Round 2'!$A$12:$M$617, MATCH($A194, 'Round 2'!$A$12:$A$617, 0), 3)))))</f>
        <v>No Transfer</v>
      </c>
      <c r="K194" s="10" t="str">
        <f>IF('Round 2'!$A$4="Complete", "Complete", IF(J194="N/A", "N/A", IF(J194="No Transfer", J194, IF(INDEX('Ballot Data'!$1:$1048576, MATCH($A194, 'Ballot Data'!$A:$A, 0), MATCH(J194, 'Ballot Data'!$A$3:$U$3, 0))="", "Exhausted", INDEX('Ballot Data'!$1:$1048576, MATCH($A194, 'Ballot Data'!$A:$A, 0), MATCH(J194, 'Ballot Data'!$A$3:$U$3, 0))))))</f>
        <v>No Transfer</v>
      </c>
      <c r="L194" s="15">
        <f t="shared" si="32"/>
        <v>1</v>
      </c>
      <c r="M194" t="str">
        <f>IF(L194="Complete", L194, IF(L194="N/A", "N/A", INDEX('Ballot Data'!$1:$1048576, MATCH($A194, 'Ballot Data'!$A:$A, 0), MATCH(L194, 'Ballot Data'!$A$3:$T$3, 0))))</f>
        <v>Franklin Civantos</v>
      </c>
      <c r="N194" t="str">
        <f>IF(L194="N/A", "N/A", IF(M194='Round 3'!$A$10, "Elected", IF(M194='Round 3'!$A$7, "Excluded", IF('Round 3'!$A$4="Complete", "Complete", "Viable"))))</f>
        <v>Elected</v>
      </c>
      <c r="O194" s="21" t="str">
        <f>IF('Round 3'!$A$4="Complete", "Complete", IF(N194="N/A", "N/A", IF(N194="Viable", "No Transfer", IF(N194="Excluded", INDEX('Round 3'!$A$12:$M$617, MATCH($A194, 'Round 3'!$A$12:$A$617, 0), 3)))))</f>
        <v>Complete</v>
      </c>
      <c r="P194" s="10" t="str">
        <f>IF('Round 3'!$A$4="Complete", "Complete", IF(O194="N/A", "N/A", IF(O194="No Transfer", O194, IF(INDEX('Ballot Data'!$1:$1048576, MATCH($A194, 'Ballot Data'!$A:$A, 0), MATCH(O194, 'Ballot Data'!$A$3:$U$3, 0))="", "Exhausted", INDEX('Ballot Data'!$1:$1048576, MATCH($A194, 'Ballot Data'!$A:$A, 0), MATCH(O194, 'Ballot Data'!$A$3:$U$3, 0))))))</f>
        <v>Complete</v>
      </c>
      <c r="Q194" s="15" t="str">
        <f t="shared" si="33"/>
        <v>Complete</v>
      </c>
      <c r="R194" t="str">
        <f>IF(Q194="Complete", Q194, IF(Q194="N/A", "N/A", INDEX('Ballot Data'!$1:$1048576, MATCH($A194, 'Ballot Data'!$A:$A, 0), MATCH(Q194, 'Ballot Data'!$A$3:$T$3, 0))))</f>
        <v>Complete</v>
      </c>
      <c r="S194" t="str">
        <f>IF(Q194="N/A", "N/A", IF(R194='Round 4'!$A$10, "Elected", IF(R194='Round 4'!$A$7, "Excluded", IF('Round 4'!$A$4="Complete", "Complete", "Viable"))))</f>
        <v>Complete</v>
      </c>
      <c r="T194" s="21" t="str">
        <f>IF('Round 4'!$A$4="Complete", "Complete", IF(S194="N/A", "N/A", IF(S194="Viable", "No Transfer", IF(S194="Excluded", INDEX('Round 4'!$A$12:$M$617, MATCH($A194, 'Round 4'!$A$12:$A$617, 0), 3)))))</f>
        <v>Complete</v>
      </c>
      <c r="U194" s="10" t="str">
        <f>IF('Round 4'!$A$4="Complete", "Complete", IF(T194="N/A", "N/A", IF(T194="No Transfer", T194, IF(INDEX('Ballot Data'!$1:$1048576, MATCH($A194, 'Ballot Data'!$A:$A, 0), MATCH(T194, 'Ballot Data'!$A$3:$U$3, 0))="", "Exhausted", INDEX('Ballot Data'!$1:$1048576, MATCH($A194, 'Ballot Data'!$A:$A, 0), MATCH(T194, 'Ballot Data'!$A$3:$U$3, 0))))))</f>
        <v>Complete</v>
      </c>
      <c r="V194" s="15" t="str">
        <f t="shared" si="25"/>
        <v>Complete</v>
      </c>
      <c r="W194" t="str">
        <f>IF(V194="Complete", V194, IF(V194="N/A", "N/A", INDEX('Ballot Data'!$1:$1048576, MATCH($A194, 'Ballot Data'!$A:$A, 0), MATCH(V194, 'Ballot Data'!$A$3:$T$3, 0))))</f>
        <v>Complete</v>
      </c>
      <c r="X194" t="str">
        <f>IF(V194="N/A", "N/A", IF(W194='Round 5'!$A$10, "Elected", IF(W194='Round 5'!$A$7, "Excluded", IF('Round 5'!$A$4="Complete", "Complete", "Viable"))))</f>
        <v>Complete</v>
      </c>
      <c r="Y194" s="21" t="str">
        <f>IF('Round 5'!$A$4="Complete", "Complete", IF(X194="N/A", "N/A", IF(X194="Viable", "No Transfer", IF(X194="Excluded", INDEX('Round 5'!$A$12:$M$617, MATCH($A194, 'Round 5'!$A$12:$A$617, 0), 3)))))</f>
        <v>Complete</v>
      </c>
      <c r="Z194" s="10" t="str">
        <f>IF('Round 5'!$A$4="Complete", "Complete", IF(Y194="N/A", "N/A", IF(Y194="No Transfer", Y194, IF(INDEX('Ballot Data'!$1:$1048576, MATCH($A194, 'Ballot Data'!$A:$A, 0), MATCH(Y194, 'Ballot Data'!$A$3:$U$3, 0))="", "Exhausted", INDEX('Ballot Data'!$1:$1048576, MATCH($A194, 'Ballot Data'!$A:$A, 0), MATCH(Y194, 'Ballot Data'!$A$3:$U$3, 0))))))</f>
        <v>Complete</v>
      </c>
      <c r="AA194" s="15" t="str">
        <f t="shared" si="26"/>
        <v>Complete</v>
      </c>
      <c r="AB194" t="str">
        <f>IF(AA194="Complete", AA194, IF(AA194="N/A", "N/A", INDEX('Ballot Data'!$1:$1048576, MATCH($A194, 'Ballot Data'!$A:$A, 0), MATCH(AA194, 'Ballot Data'!$A$3:$T$3, 0))))</f>
        <v>Complete</v>
      </c>
      <c r="AC194" t="str">
        <f>IF(AA194="N/A", "N/A", IF(AB194='Round 6'!$A$10, "Elected", IF(AB194='Round 6'!$A$7, "Excluded", IF('Round 6'!$A$4="Complete", "Complete", "Viable"))))</f>
        <v>Complete</v>
      </c>
      <c r="AD194" s="21" t="str">
        <f>IF('Round 6'!$A$4="Complete", "Complete", IF(AC194="N/A", "N/A", IF(AC194="Viable", "No Transfer", IF(AC194="Excluded", INDEX('Round 6'!$A$12:$M$617, MATCH($A194, 'Round 6'!$A$12:$A$617, 0), 3)))))</f>
        <v>Complete</v>
      </c>
      <c r="AE194" s="10" t="str">
        <f>IF('Round 6'!$A$4="Complete", "Complete", IF(AD194="N/A", "N/A", IF(AD194="No Transfer", AD194, IF(INDEX('Ballot Data'!$1:$1048576, MATCH($A194, 'Ballot Data'!$A:$A, 0), MATCH(AD194, 'Ballot Data'!$A$3:$U$3, 0))="", "Exhausted", INDEX('Ballot Data'!$1:$1048576, MATCH($A194, 'Ballot Data'!$A:$A, 0), MATCH(AD194, 'Ballot Data'!$A$3:$U$3, 0))))))</f>
        <v>Complete</v>
      </c>
      <c r="AF194" s="15" t="str">
        <f t="shared" si="27"/>
        <v>Complete</v>
      </c>
      <c r="AG194" t="str">
        <f>IF(AF194="Complete", AF194, IF(AF194="N/A", "N/A", INDEX('Ballot Data'!$1:$1048576, MATCH($A194, 'Ballot Data'!$A:$A, 0), MATCH(AF194, 'Ballot Data'!$A$3:$T$3, 0))))</f>
        <v>Complete</v>
      </c>
      <c r="AH194" t="str">
        <f>IF(AF194="N/A", "N/A", IF(AG194='Round 7'!$A$10, "Elected", IF(AG194='Round 7'!$A$7, "Excluded", IF('Round 7'!$A$4="Complete", "Complete", "Viable"))))</f>
        <v>Complete</v>
      </c>
      <c r="AI194" s="21" t="str">
        <f>IF('Round 7'!$A$4="Complete", "Complete", IF(AH194="N/A", "N/A", IF(AH194="Viable", "No Transfer", IF(AH194="Excluded", INDEX('Round 7'!$A$12:$M$617, MATCH($A194, 'Round 7'!$A$12:$A$617, 0), 3)))))</f>
        <v>Complete</v>
      </c>
      <c r="AJ194" s="10" t="str">
        <f>IF('Round 7'!$A$4="Complete", "Complete", IF(AI194="N/A", "N/A", IF(AI194="No Transfer", AI194, IF(INDEX('Ballot Data'!$1:$1048576, MATCH($A194, 'Ballot Data'!$A:$A, 0), MATCH(AI194, 'Ballot Data'!$A$3:$U$3, 0))="", "Exhausted", INDEX('Ballot Data'!$1:$1048576, MATCH($A194, 'Ballot Data'!$A:$A, 0), MATCH(AI194, 'Ballot Data'!$A$3:$U$3, 0))))))</f>
        <v>Complete</v>
      </c>
      <c r="AK194" s="15" t="str">
        <f t="shared" si="28"/>
        <v>Complete</v>
      </c>
      <c r="AL194" t="str">
        <f>IF(AK194="Complete", AK194, IF(AK194="N/A", "N/A", INDEX('Ballot Data'!$1:$1048576, MATCH($A194, 'Ballot Data'!$A:$A, 0), MATCH(AK194, 'Ballot Data'!$A$3:$T$3, 0))))</f>
        <v>Complete</v>
      </c>
      <c r="AM194" t="str">
        <f>IF(AK194="N/A", "N/A", IF(AL194='Round 8'!$A$10, "Elected", IF(AL194='Round 8'!$A$7, "Excluded", IF('Round 8'!$A$4="Complete", "Complete", "Viable"))))</f>
        <v>Complete</v>
      </c>
      <c r="AN194" s="21" t="str">
        <f>IF('Round 8'!$A$4="Complete", "Complete", IF(AM194="N/A", "N/A", IF(AM194="Viable", "No Transfer", IF(AM194="Excluded", INDEX('Round 8'!$A$12:$M$617, MATCH($A194, 'Round 8'!$A$12:$A$617, 0), 3)))))</f>
        <v>Complete</v>
      </c>
      <c r="AO194" s="10" t="str">
        <f>IF('Round 8'!$A$4="Complete", "Complete", IF(AN194="N/A", "N/A", IF(AN194="No Transfer", AN194, IF(INDEX('Ballot Data'!$1:$1048576, MATCH($A194, 'Ballot Data'!$A:$A, 0), MATCH(AN194, 'Ballot Data'!$A$3:$U$3, 0))="", "Exhausted", INDEX('Ballot Data'!$1:$1048576, MATCH($A194, 'Ballot Data'!$A:$A, 0), MATCH(AN194, 'Ballot Data'!$A$3:$U$3, 0))))))</f>
        <v>Complete</v>
      </c>
      <c r="AP194" s="15" t="str">
        <f t="shared" si="29"/>
        <v>Complete</v>
      </c>
      <c r="AQ194" t="str">
        <f>IF(AP194="Complete", AP194, IF(AP194="N/A", "N/A", INDEX('Ballot Data'!$1:$1048576, MATCH($A194, 'Ballot Data'!$A:$A, 0), MATCH(AP194, 'Ballot Data'!$A$3:$T$3, 0))))</f>
        <v>Complete</v>
      </c>
      <c r="AR194" t="str">
        <f>IF(AP194="N/A", "N/A", IF(AQ194='Round 9'!$A$10, "Elected", IF(AQ194='Round 9'!$A$7, "Excluded", IF('Round 9'!$A$4="Complete", "Complete", "Viable"))))</f>
        <v>Complete</v>
      </c>
      <c r="AS194" s="21" t="str">
        <f>IF('Round 9'!$A$4="Complete", "Complete", IF(AR194="N/A", "N/A", IF(AR194="Viable", "No Transfer", IF(AR194="Excluded", INDEX('Round 9'!$A$12:$M$617, MATCH($A194, 'Round 9'!$A$12:$A$617, 0), 3)))))</f>
        <v>Complete</v>
      </c>
      <c r="AT194" s="10" t="str">
        <f>IF('Round 9'!$A$4="Complete", "Complete", IF(AS194="N/A", "N/A", IF(AS194="No Transfer", AS194, IF(INDEX('Ballot Data'!$1:$1048576, MATCH($A194, 'Ballot Data'!$A:$A, 0), MATCH(AS194, 'Ballot Data'!$A$3:$U$3, 0))="", "Exhausted", INDEX('Ballot Data'!$1:$1048576, MATCH($A194, 'Ballot Data'!$A:$A, 0), MATCH(AS194, 'Ballot Data'!$A$3:$U$3, 0))))))</f>
        <v>Complete</v>
      </c>
      <c r="AU194" s="15" t="str">
        <f t="shared" si="30"/>
        <v>Complete</v>
      </c>
      <c r="AV194" t="str">
        <f>IF(AU194="Complete", AU194, IF(AU194="N/A", "N/A", INDEX('Ballot Data'!$1:$1048576, MATCH($A194, 'Ballot Data'!$A:$A, 0), MATCH(AU194, 'Ballot Data'!$A$3:$T$3, 0))))</f>
        <v>Complete</v>
      </c>
      <c r="AW194" t="str">
        <f>IF(AU194="N/A", "N/A", IF(AV194='Round 10'!$A$10, "Elected", IF(AV194='Round 10'!$A$7, "Excluded", IF('Round 10'!$A$4="Complete", "Complete", "Viable"))))</f>
        <v>Complete</v>
      </c>
      <c r="AX194" s="21" t="str">
        <f>IF('Round 10'!$A$4="Complete", "Complete", IF(AW194="N/A", "N/A", IF(AW194="Viable", "No Transfer", IF(AW194="Excluded", INDEX('Round 10'!$A$12:$M$617, MATCH($A194, 'Round 10'!$A$12:$A$617, 0), 3)))))</f>
        <v>Complete</v>
      </c>
      <c r="AY194" s="10" t="str">
        <f>IF('Round 10'!$A$4="Complete", "Complete", IF(AX194="N/A", "N/A", IF(AX194="No Transfer", AX194, IF(INDEX('Ballot Data'!$1:$1048576, MATCH($A194, 'Ballot Data'!$A:$A, 0), MATCH(AX194, 'Ballot Data'!$A$3:$U$3, 0))="", "Exhausted", INDEX('Ballot Data'!$1:$1048576, MATCH($A194, 'Ballot Data'!$A:$A, 0), MATCH(AX194, 'Ballot Data'!$A$3:$U$3, 0))))))</f>
        <v>Complete</v>
      </c>
    </row>
    <row r="195" spans="1:51" x14ac:dyDescent="0.25">
      <c r="A195">
        <f>'Ballot Data'!A196</f>
        <v>255</v>
      </c>
      <c r="B195">
        <v>1</v>
      </c>
      <c r="C195">
        <f>INDEX('Ballot Data'!$1:$1048576, MATCH($A195, 'Ballot Data'!$A:$A, 0), MATCH(B195, 'Ballot Data'!$A$3:$T$3, 0))</f>
        <v>0</v>
      </c>
      <c r="D195" t="str">
        <f>IF(C195='Round 1'!$A$10, "Elected", IF(C195='Round 1'!$A$7, "Excluded", IF('Round 1'!$A$4="Complete", "Complete", "Viable")))</f>
        <v>Viable</v>
      </c>
      <c r="E195" s="21" t="str">
        <f>IF('Round 1'!$A$4="Complete", "Complete", IF(D195="N/A", "N/A", IF(D195="Viable", "No Transfer", IF(D195="Excluded", INDEX('Round 1'!$A$12:$M$617, MATCH($A195, 'Round 1'!$A$12:$A$617, 0), 3)))))</f>
        <v>No Transfer</v>
      </c>
      <c r="F195" s="10" t="str">
        <f>IF('Round 1'!$A$4="Complete", "Complete", IF(E195="N/A", "N/A", IF(E195="No Transfer", E195, IF(INDEX('Ballot Data'!$1:$1048576, MATCH($A195, 'Ballot Data'!$A:$A, 0), MATCH(E195, 'Ballot Data'!$A$3:$U$3, 0))="", "Exhausted", INDEX('Ballot Data'!$1:$1048576, MATCH($A195, 'Ballot Data'!$A:$A, 0), MATCH(E195, 'Ballot Data'!$A$3:$U$3, 0))))))</f>
        <v>No Transfer</v>
      </c>
      <c r="G195" s="15">
        <f t="shared" si="31"/>
        <v>1</v>
      </c>
      <c r="H195">
        <f>IF(G195="Complete", G195, IF(G195="N/A", "N/A", INDEX('Ballot Data'!$1:$1048576, MATCH($A195, 'Ballot Data'!$A:$A, 0), MATCH(G195, 'Ballot Data'!$A$3:$T$3, 0))))</f>
        <v>0</v>
      </c>
      <c r="I195" t="str">
        <f>IF(G195="N/A", "N/A", IF(H195='Round 2'!$A$10, "Elected", IF(H195='Round 2'!$A$7, "Excluded", IF('Round 2'!$A$4="Complete", "Complete", "Viable"))))</f>
        <v>Viable</v>
      </c>
      <c r="J195" s="21" t="str">
        <f>IF('Round 2'!$A$4="Complete", "Complete", IF(I195="N/A", "N/A", IF(I195="Viable", "No Transfer", IF(I195="Excluded", INDEX('Round 2'!$A$12:$M$617, MATCH($A195, 'Round 2'!$A$12:$A$617, 0), 3)))))</f>
        <v>No Transfer</v>
      </c>
      <c r="K195" s="10" t="str">
        <f>IF('Round 2'!$A$4="Complete", "Complete", IF(J195="N/A", "N/A", IF(J195="No Transfer", J195, IF(INDEX('Ballot Data'!$1:$1048576, MATCH($A195, 'Ballot Data'!$A:$A, 0), MATCH(J195, 'Ballot Data'!$A$3:$U$3, 0))="", "Exhausted", INDEX('Ballot Data'!$1:$1048576, MATCH($A195, 'Ballot Data'!$A:$A, 0), MATCH(J195, 'Ballot Data'!$A$3:$U$3, 0))))))</f>
        <v>No Transfer</v>
      </c>
      <c r="L195" s="15">
        <f t="shared" si="32"/>
        <v>1</v>
      </c>
      <c r="M195">
        <f>IF(L195="Complete", L195, IF(L195="N/A", "N/A", INDEX('Ballot Data'!$1:$1048576, MATCH($A195, 'Ballot Data'!$A:$A, 0), MATCH(L195, 'Ballot Data'!$A$3:$T$3, 0))))</f>
        <v>0</v>
      </c>
      <c r="N195" t="str">
        <f>IF(L195="N/A", "N/A", IF(M195='Round 3'!$A$10, "Elected", IF(M195='Round 3'!$A$7, "Excluded", IF('Round 3'!$A$4="Complete", "Complete", "Viable"))))</f>
        <v>Complete</v>
      </c>
      <c r="O195" s="21" t="str">
        <f>IF('Round 3'!$A$4="Complete", "Complete", IF(N195="N/A", "N/A", IF(N195="Viable", "No Transfer", IF(N195="Excluded", INDEX('Round 3'!$A$12:$M$617, MATCH($A195, 'Round 3'!$A$12:$A$617, 0), 3)))))</f>
        <v>Complete</v>
      </c>
      <c r="P195" s="10" t="str">
        <f>IF('Round 3'!$A$4="Complete", "Complete", IF(O195="N/A", "N/A", IF(O195="No Transfer", O195, IF(INDEX('Ballot Data'!$1:$1048576, MATCH($A195, 'Ballot Data'!$A:$A, 0), MATCH(O195, 'Ballot Data'!$A$3:$U$3, 0))="", "Exhausted", INDEX('Ballot Data'!$1:$1048576, MATCH($A195, 'Ballot Data'!$A:$A, 0), MATCH(O195, 'Ballot Data'!$A$3:$U$3, 0))))))</f>
        <v>Complete</v>
      </c>
      <c r="Q195" s="15" t="str">
        <f t="shared" si="33"/>
        <v>Complete</v>
      </c>
      <c r="R195" t="str">
        <f>IF(Q195="Complete", Q195, IF(Q195="N/A", "N/A", INDEX('Ballot Data'!$1:$1048576, MATCH($A195, 'Ballot Data'!$A:$A, 0), MATCH(Q195, 'Ballot Data'!$A$3:$T$3, 0))))</f>
        <v>Complete</v>
      </c>
      <c r="S195" t="str">
        <f>IF(Q195="N/A", "N/A", IF(R195='Round 4'!$A$10, "Elected", IF(R195='Round 4'!$A$7, "Excluded", IF('Round 4'!$A$4="Complete", "Complete", "Viable"))))</f>
        <v>Complete</v>
      </c>
      <c r="T195" s="21" t="str">
        <f>IF('Round 4'!$A$4="Complete", "Complete", IF(S195="N/A", "N/A", IF(S195="Viable", "No Transfer", IF(S195="Excluded", INDEX('Round 4'!$A$12:$M$617, MATCH($A195, 'Round 4'!$A$12:$A$617, 0), 3)))))</f>
        <v>Complete</v>
      </c>
      <c r="U195" s="10" t="str">
        <f>IF('Round 4'!$A$4="Complete", "Complete", IF(T195="N/A", "N/A", IF(T195="No Transfer", T195, IF(INDEX('Ballot Data'!$1:$1048576, MATCH($A195, 'Ballot Data'!$A:$A, 0), MATCH(T195, 'Ballot Data'!$A$3:$U$3, 0))="", "Exhausted", INDEX('Ballot Data'!$1:$1048576, MATCH($A195, 'Ballot Data'!$A:$A, 0), MATCH(T195, 'Ballot Data'!$A$3:$U$3, 0))))))</f>
        <v>Complete</v>
      </c>
      <c r="V195" s="15" t="str">
        <f t="shared" si="25"/>
        <v>Complete</v>
      </c>
      <c r="W195" t="str">
        <f>IF(V195="Complete", V195, IF(V195="N/A", "N/A", INDEX('Ballot Data'!$1:$1048576, MATCH($A195, 'Ballot Data'!$A:$A, 0), MATCH(V195, 'Ballot Data'!$A$3:$T$3, 0))))</f>
        <v>Complete</v>
      </c>
      <c r="X195" t="str">
        <f>IF(V195="N/A", "N/A", IF(W195='Round 5'!$A$10, "Elected", IF(W195='Round 5'!$A$7, "Excluded", IF('Round 5'!$A$4="Complete", "Complete", "Viable"))))</f>
        <v>Complete</v>
      </c>
      <c r="Y195" s="21" t="str">
        <f>IF('Round 5'!$A$4="Complete", "Complete", IF(X195="N/A", "N/A", IF(X195="Viable", "No Transfer", IF(X195="Excluded", INDEX('Round 5'!$A$12:$M$617, MATCH($A195, 'Round 5'!$A$12:$A$617, 0), 3)))))</f>
        <v>Complete</v>
      </c>
      <c r="Z195" s="10" t="str">
        <f>IF('Round 5'!$A$4="Complete", "Complete", IF(Y195="N/A", "N/A", IF(Y195="No Transfer", Y195, IF(INDEX('Ballot Data'!$1:$1048576, MATCH($A195, 'Ballot Data'!$A:$A, 0), MATCH(Y195, 'Ballot Data'!$A$3:$U$3, 0))="", "Exhausted", INDEX('Ballot Data'!$1:$1048576, MATCH($A195, 'Ballot Data'!$A:$A, 0), MATCH(Y195, 'Ballot Data'!$A$3:$U$3, 0))))))</f>
        <v>Complete</v>
      </c>
      <c r="AA195" s="15" t="str">
        <f t="shared" si="26"/>
        <v>Complete</v>
      </c>
      <c r="AB195" t="str">
        <f>IF(AA195="Complete", AA195, IF(AA195="N/A", "N/A", INDEX('Ballot Data'!$1:$1048576, MATCH($A195, 'Ballot Data'!$A:$A, 0), MATCH(AA195, 'Ballot Data'!$A$3:$T$3, 0))))</f>
        <v>Complete</v>
      </c>
      <c r="AC195" t="str">
        <f>IF(AA195="N/A", "N/A", IF(AB195='Round 6'!$A$10, "Elected", IF(AB195='Round 6'!$A$7, "Excluded", IF('Round 6'!$A$4="Complete", "Complete", "Viable"))))</f>
        <v>Complete</v>
      </c>
      <c r="AD195" s="21" t="str">
        <f>IF('Round 6'!$A$4="Complete", "Complete", IF(AC195="N/A", "N/A", IF(AC195="Viable", "No Transfer", IF(AC195="Excluded", INDEX('Round 6'!$A$12:$M$617, MATCH($A195, 'Round 6'!$A$12:$A$617, 0), 3)))))</f>
        <v>Complete</v>
      </c>
      <c r="AE195" s="10" t="str">
        <f>IF('Round 6'!$A$4="Complete", "Complete", IF(AD195="N/A", "N/A", IF(AD195="No Transfer", AD195, IF(INDEX('Ballot Data'!$1:$1048576, MATCH($A195, 'Ballot Data'!$A:$A, 0), MATCH(AD195, 'Ballot Data'!$A$3:$U$3, 0))="", "Exhausted", INDEX('Ballot Data'!$1:$1048576, MATCH($A195, 'Ballot Data'!$A:$A, 0), MATCH(AD195, 'Ballot Data'!$A$3:$U$3, 0))))))</f>
        <v>Complete</v>
      </c>
      <c r="AF195" s="15" t="str">
        <f t="shared" si="27"/>
        <v>Complete</v>
      </c>
      <c r="AG195" t="str">
        <f>IF(AF195="Complete", AF195, IF(AF195="N/A", "N/A", INDEX('Ballot Data'!$1:$1048576, MATCH($A195, 'Ballot Data'!$A:$A, 0), MATCH(AF195, 'Ballot Data'!$A$3:$T$3, 0))))</f>
        <v>Complete</v>
      </c>
      <c r="AH195" t="str">
        <f>IF(AF195="N/A", "N/A", IF(AG195='Round 7'!$A$10, "Elected", IF(AG195='Round 7'!$A$7, "Excluded", IF('Round 7'!$A$4="Complete", "Complete", "Viable"))))</f>
        <v>Complete</v>
      </c>
      <c r="AI195" s="21" t="str">
        <f>IF('Round 7'!$A$4="Complete", "Complete", IF(AH195="N/A", "N/A", IF(AH195="Viable", "No Transfer", IF(AH195="Excluded", INDEX('Round 7'!$A$12:$M$617, MATCH($A195, 'Round 7'!$A$12:$A$617, 0), 3)))))</f>
        <v>Complete</v>
      </c>
      <c r="AJ195" s="10" t="str">
        <f>IF('Round 7'!$A$4="Complete", "Complete", IF(AI195="N/A", "N/A", IF(AI195="No Transfer", AI195, IF(INDEX('Ballot Data'!$1:$1048576, MATCH($A195, 'Ballot Data'!$A:$A, 0), MATCH(AI195, 'Ballot Data'!$A$3:$U$3, 0))="", "Exhausted", INDEX('Ballot Data'!$1:$1048576, MATCH($A195, 'Ballot Data'!$A:$A, 0), MATCH(AI195, 'Ballot Data'!$A$3:$U$3, 0))))))</f>
        <v>Complete</v>
      </c>
      <c r="AK195" s="15" t="str">
        <f t="shared" si="28"/>
        <v>Complete</v>
      </c>
      <c r="AL195" t="str">
        <f>IF(AK195="Complete", AK195, IF(AK195="N/A", "N/A", INDEX('Ballot Data'!$1:$1048576, MATCH($A195, 'Ballot Data'!$A:$A, 0), MATCH(AK195, 'Ballot Data'!$A$3:$T$3, 0))))</f>
        <v>Complete</v>
      </c>
      <c r="AM195" t="str">
        <f>IF(AK195="N/A", "N/A", IF(AL195='Round 8'!$A$10, "Elected", IF(AL195='Round 8'!$A$7, "Excluded", IF('Round 8'!$A$4="Complete", "Complete", "Viable"))))</f>
        <v>Complete</v>
      </c>
      <c r="AN195" s="21" t="str">
        <f>IF('Round 8'!$A$4="Complete", "Complete", IF(AM195="N/A", "N/A", IF(AM195="Viable", "No Transfer", IF(AM195="Excluded", INDEX('Round 8'!$A$12:$M$617, MATCH($A195, 'Round 8'!$A$12:$A$617, 0), 3)))))</f>
        <v>Complete</v>
      </c>
      <c r="AO195" s="10" t="str">
        <f>IF('Round 8'!$A$4="Complete", "Complete", IF(AN195="N/A", "N/A", IF(AN195="No Transfer", AN195, IF(INDEX('Ballot Data'!$1:$1048576, MATCH($A195, 'Ballot Data'!$A:$A, 0), MATCH(AN195, 'Ballot Data'!$A$3:$U$3, 0))="", "Exhausted", INDEX('Ballot Data'!$1:$1048576, MATCH($A195, 'Ballot Data'!$A:$A, 0), MATCH(AN195, 'Ballot Data'!$A$3:$U$3, 0))))))</f>
        <v>Complete</v>
      </c>
      <c r="AP195" s="15" t="str">
        <f t="shared" si="29"/>
        <v>Complete</v>
      </c>
      <c r="AQ195" t="str">
        <f>IF(AP195="Complete", AP195, IF(AP195="N/A", "N/A", INDEX('Ballot Data'!$1:$1048576, MATCH($A195, 'Ballot Data'!$A:$A, 0), MATCH(AP195, 'Ballot Data'!$A$3:$T$3, 0))))</f>
        <v>Complete</v>
      </c>
      <c r="AR195" t="str">
        <f>IF(AP195="N/A", "N/A", IF(AQ195='Round 9'!$A$10, "Elected", IF(AQ195='Round 9'!$A$7, "Excluded", IF('Round 9'!$A$4="Complete", "Complete", "Viable"))))</f>
        <v>Complete</v>
      </c>
      <c r="AS195" s="21" t="str">
        <f>IF('Round 9'!$A$4="Complete", "Complete", IF(AR195="N/A", "N/A", IF(AR195="Viable", "No Transfer", IF(AR195="Excluded", INDEX('Round 9'!$A$12:$M$617, MATCH($A195, 'Round 9'!$A$12:$A$617, 0), 3)))))</f>
        <v>Complete</v>
      </c>
      <c r="AT195" s="10" t="str">
        <f>IF('Round 9'!$A$4="Complete", "Complete", IF(AS195="N/A", "N/A", IF(AS195="No Transfer", AS195, IF(INDEX('Ballot Data'!$1:$1048576, MATCH($A195, 'Ballot Data'!$A:$A, 0), MATCH(AS195, 'Ballot Data'!$A$3:$U$3, 0))="", "Exhausted", INDEX('Ballot Data'!$1:$1048576, MATCH($A195, 'Ballot Data'!$A:$A, 0), MATCH(AS195, 'Ballot Data'!$A$3:$U$3, 0))))))</f>
        <v>Complete</v>
      </c>
      <c r="AU195" s="15" t="str">
        <f t="shared" si="30"/>
        <v>Complete</v>
      </c>
      <c r="AV195" t="str">
        <f>IF(AU195="Complete", AU195, IF(AU195="N/A", "N/A", INDEX('Ballot Data'!$1:$1048576, MATCH($A195, 'Ballot Data'!$A:$A, 0), MATCH(AU195, 'Ballot Data'!$A$3:$T$3, 0))))</f>
        <v>Complete</v>
      </c>
      <c r="AW195" t="str">
        <f>IF(AU195="N/A", "N/A", IF(AV195='Round 10'!$A$10, "Elected", IF(AV195='Round 10'!$A$7, "Excluded", IF('Round 10'!$A$4="Complete", "Complete", "Viable"))))</f>
        <v>Complete</v>
      </c>
      <c r="AX195" s="21" t="str">
        <f>IF('Round 10'!$A$4="Complete", "Complete", IF(AW195="N/A", "N/A", IF(AW195="Viable", "No Transfer", IF(AW195="Excluded", INDEX('Round 10'!$A$12:$M$617, MATCH($A195, 'Round 10'!$A$12:$A$617, 0), 3)))))</f>
        <v>Complete</v>
      </c>
      <c r="AY195" s="10" t="str">
        <f>IF('Round 10'!$A$4="Complete", "Complete", IF(AX195="N/A", "N/A", IF(AX195="No Transfer", AX195, IF(INDEX('Ballot Data'!$1:$1048576, MATCH($A195, 'Ballot Data'!$A:$A, 0), MATCH(AX195, 'Ballot Data'!$A$3:$U$3, 0))="", "Exhausted", INDEX('Ballot Data'!$1:$1048576, MATCH($A195, 'Ballot Data'!$A:$A, 0), MATCH(AX195, 'Ballot Data'!$A$3:$U$3, 0))))))</f>
        <v>Complete</v>
      </c>
    </row>
    <row r="196" spans="1:51" x14ac:dyDescent="0.25">
      <c r="A196">
        <f>'Ballot Data'!A197</f>
        <v>132</v>
      </c>
      <c r="B196">
        <v>1</v>
      </c>
      <c r="C196" t="str">
        <f>INDEX('Ballot Data'!$1:$1048576, MATCH($A196, 'Ballot Data'!$A:$A, 0), MATCH(B196, 'Ballot Data'!$A$3:$T$3, 0))</f>
        <v>Debbie Ajagbe</v>
      </c>
      <c r="D196" t="str">
        <f>IF(C196='Round 1'!$A$10, "Elected", IF(C196='Round 1'!$A$7, "Excluded", IF('Round 1'!$A$4="Complete", "Complete", "Viable")))</f>
        <v>Excluded</v>
      </c>
      <c r="E196" s="21">
        <f>IF('Round 1'!$A$4="Complete", "Complete", IF(D196="N/A", "N/A", IF(D196="Viable", "No Transfer", IF(D196="Excluded", INDEX('Round 1'!$A$12:$M$617, MATCH($A196, 'Round 1'!$A$12:$A$617, 0), 3)))))</f>
        <v>2</v>
      </c>
      <c r="F196" s="10" t="str">
        <f>IF('Round 1'!$A$4="Complete", "Complete", IF(E196="N/A", "N/A", IF(E196="No Transfer", E196, IF(INDEX('Ballot Data'!$1:$1048576, MATCH($A196, 'Ballot Data'!$A:$A, 0), MATCH(E196, 'Ballot Data'!$A$3:$U$3, 0))="", "Exhausted", INDEX('Ballot Data'!$1:$1048576, MATCH($A196, 'Ballot Data'!$A:$A, 0), MATCH(E196, 'Ballot Data'!$A$3:$U$3, 0))))))</f>
        <v>Will Danon</v>
      </c>
      <c r="G196" s="15">
        <f t="shared" si="31"/>
        <v>2</v>
      </c>
      <c r="H196" t="str">
        <f>IF(G196="Complete", G196, IF(G196="N/A", "N/A", INDEX('Ballot Data'!$1:$1048576, MATCH($A196, 'Ballot Data'!$A:$A, 0), MATCH(G196, 'Ballot Data'!$A$3:$T$3, 0))))</f>
        <v>Will Danon</v>
      </c>
      <c r="I196" t="str">
        <f>IF(G196="N/A", "N/A", IF(H196='Round 2'!$A$10, "Elected", IF(H196='Round 2'!$A$7, "Excluded", IF('Round 2'!$A$4="Complete", "Complete", "Viable"))))</f>
        <v>Viable</v>
      </c>
      <c r="J196" s="21" t="str">
        <f>IF('Round 2'!$A$4="Complete", "Complete", IF(I196="N/A", "N/A", IF(I196="Viable", "No Transfer", IF(I196="Excluded", INDEX('Round 2'!$A$12:$M$617, MATCH($A196, 'Round 2'!$A$12:$A$617, 0), 3)))))</f>
        <v>No Transfer</v>
      </c>
      <c r="K196" s="10" t="str">
        <f>IF('Round 2'!$A$4="Complete", "Complete", IF(J196="N/A", "N/A", IF(J196="No Transfer", J196, IF(INDEX('Ballot Data'!$1:$1048576, MATCH($A196, 'Ballot Data'!$A:$A, 0), MATCH(J196, 'Ballot Data'!$A$3:$U$3, 0))="", "Exhausted", INDEX('Ballot Data'!$1:$1048576, MATCH($A196, 'Ballot Data'!$A:$A, 0), MATCH(J196, 'Ballot Data'!$A$3:$U$3, 0))))))</f>
        <v>No Transfer</v>
      </c>
      <c r="L196" s="15">
        <f t="shared" si="32"/>
        <v>2</v>
      </c>
      <c r="M196" t="str">
        <f>IF(L196="Complete", L196, IF(L196="N/A", "N/A", INDEX('Ballot Data'!$1:$1048576, MATCH($A196, 'Ballot Data'!$A:$A, 0), MATCH(L196, 'Ballot Data'!$A$3:$T$3, 0))))</f>
        <v>Will Danon</v>
      </c>
      <c r="N196" t="str">
        <f>IF(L196="N/A", "N/A", IF(M196='Round 3'!$A$10, "Elected", IF(M196='Round 3'!$A$7, "Excluded", IF('Round 3'!$A$4="Complete", "Complete", "Viable"))))</f>
        <v>Complete</v>
      </c>
      <c r="O196" s="21" t="str">
        <f>IF('Round 3'!$A$4="Complete", "Complete", IF(N196="N/A", "N/A", IF(N196="Viable", "No Transfer", IF(N196="Excluded", INDEX('Round 3'!$A$12:$M$617, MATCH($A196, 'Round 3'!$A$12:$A$617, 0), 3)))))</f>
        <v>Complete</v>
      </c>
      <c r="P196" s="10" t="str">
        <f>IF('Round 3'!$A$4="Complete", "Complete", IF(O196="N/A", "N/A", IF(O196="No Transfer", O196, IF(INDEX('Ballot Data'!$1:$1048576, MATCH($A196, 'Ballot Data'!$A:$A, 0), MATCH(O196, 'Ballot Data'!$A$3:$U$3, 0))="", "Exhausted", INDEX('Ballot Data'!$1:$1048576, MATCH($A196, 'Ballot Data'!$A:$A, 0), MATCH(O196, 'Ballot Data'!$A$3:$U$3, 0))))))</f>
        <v>Complete</v>
      </c>
      <c r="Q196" s="15" t="str">
        <f t="shared" si="33"/>
        <v>Complete</v>
      </c>
      <c r="R196" t="str">
        <f>IF(Q196="Complete", Q196, IF(Q196="N/A", "N/A", INDEX('Ballot Data'!$1:$1048576, MATCH($A196, 'Ballot Data'!$A:$A, 0), MATCH(Q196, 'Ballot Data'!$A$3:$T$3, 0))))</f>
        <v>Complete</v>
      </c>
      <c r="S196" t="str">
        <f>IF(Q196="N/A", "N/A", IF(R196='Round 4'!$A$10, "Elected", IF(R196='Round 4'!$A$7, "Excluded", IF('Round 4'!$A$4="Complete", "Complete", "Viable"))))</f>
        <v>Complete</v>
      </c>
      <c r="T196" s="21" t="str">
        <f>IF('Round 4'!$A$4="Complete", "Complete", IF(S196="N/A", "N/A", IF(S196="Viable", "No Transfer", IF(S196="Excluded", INDEX('Round 4'!$A$12:$M$617, MATCH($A196, 'Round 4'!$A$12:$A$617, 0), 3)))))</f>
        <v>Complete</v>
      </c>
      <c r="U196" s="10" t="str">
        <f>IF('Round 4'!$A$4="Complete", "Complete", IF(T196="N/A", "N/A", IF(T196="No Transfer", T196, IF(INDEX('Ballot Data'!$1:$1048576, MATCH($A196, 'Ballot Data'!$A:$A, 0), MATCH(T196, 'Ballot Data'!$A$3:$U$3, 0))="", "Exhausted", INDEX('Ballot Data'!$1:$1048576, MATCH($A196, 'Ballot Data'!$A:$A, 0), MATCH(T196, 'Ballot Data'!$A$3:$U$3, 0))))))</f>
        <v>Complete</v>
      </c>
      <c r="V196" s="15" t="str">
        <f t="shared" ref="V196:V259" si="34">IF(T196="No Transfer", Q196, IF(OR(U196="Exhausted", U196="N/A"), "N/A", T196))</f>
        <v>Complete</v>
      </c>
      <c r="W196" t="str">
        <f>IF(V196="Complete", V196, IF(V196="N/A", "N/A", INDEX('Ballot Data'!$1:$1048576, MATCH($A196, 'Ballot Data'!$A:$A, 0), MATCH(V196, 'Ballot Data'!$A$3:$T$3, 0))))</f>
        <v>Complete</v>
      </c>
      <c r="X196" t="str">
        <f>IF(V196="N/A", "N/A", IF(W196='Round 5'!$A$10, "Elected", IF(W196='Round 5'!$A$7, "Excluded", IF('Round 5'!$A$4="Complete", "Complete", "Viable"))))</f>
        <v>Complete</v>
      </c>
      <c r="Y196" s="21" t="str">
        <f>IF('Round 5'!$A$4="Complete", "Complete", IF(X196="N/A", "N/A", IF(X196="Viable", "No Transfer", IF(X196="Excluded", INDEX('Round 5'!$A$12:$M$617, MATCH($A196, 'Round 5'!$A$12:$A$617, 0), 3)))))</f>
        <v>Complete</v>
      </c>
      <c r="Z196" s="10" t="str">
        <f>IF('Round 5'!$A$4="Complete", "Complete", IF(Y196="N/A", "N/A", IF(Y196="No Transfer", Y196, IF(INDEX('Ballot Data'!$1:$1048576, MATCH($A196, 'Ballot Data'!$A:$A, 0), MATCH(Y196, 'Ballot Data'!$A$3:$U$3, 0))="", "Exhausted", INDEX('Ballot Data'!$1:$1048576, MATCH($A196, 'Ballot Data'!$A:$A, 0), MATCH(Y196, 'Ballot Data'!$A$3:$U$3, 0))))))</f>
        <v>Complete</v>
      </c>
      <c r="AA196" s="15" t="str">
        <f t="shared" ref="AA196:AA259" si="35">IF(Y196="No Transfer", V196, IF(OR(Z196="Exhausted", Z196="N/A"), "N/A", Y196))</f>
        <v>Complete</v>
      </c>
      <c r="AB196" t="str">
        <f>IF(AA196="Complete", AA196, IF(AA196="N/A", "N/A", INDEX('Ballot Data'!$1:$1048576, MATCH($A196, 'Ballot Data'!$A:$A, 0), MATCH(AA196, 'Ballot Data'!$A$3:$T$3, 0))))</f>
        <v>Complete</v>
      </c>
      <c r="AC196" t="str">
        <f>IF(AA196="N/A", "N/A", IF(AB196='Round 6'!$A$10, "Elected", IF(AB196='Round 6'!$A$7, "Excluded", IF('Round 6'!$A$4="Complete", "Complete", "Viable"))))</f>
        <v>Complete</v>
      </c>
      <c r="AD196" s="21" t="str">
        <f>IF('Round 6'!$A$4="Complete", "Complete", IF(AC196="N/A", "N/A", IF(AC196="Viable", "No Transfer", IF(AC196="Excluded", INDEX('Round 6'!$A$12:$M$617, MATCH($A196, 'Round 6'!$A$12:$A$617, 0), 3)))))</f>
        <v>Complete</v>
      </c>
      <c r="AE196" s="10" t="str">
        <f>IF('Round 6'!$A$4="Complete", "Complete", IF(AD196="N/A", "N/A", IF(AD196="No Transfer", AD196, IF(INDEX('Ballot Data'!$1:$1048576, MATCH($A196, 'Ballot Data'!$A:$A, 0), MATCH(AD196, 'Ballot Data'!$A$3:$U$3, 0))="", "Exhausted", INDEX('Ballot Data'!$1:$1048576, MATCH($A196, 'Ballot Data'!$A:$A, 0), MATCH(AD196, 'Ballot Data'!$A$3:$U$3, 0))))))</f>
        <v>Complete</v>
      </c>
      <c r="AF196" s="15" t="str">
        <f t="shared" ref="AF196:AF259" si="36">IF(AD196="No Transfer", AA196, IF(OR(AE196="Exhausted", AE196="N/A"), "N/A", AD196))</f>
        <v>Complete</v>
      </c>
      <c r="AG196" t="str">
        <f>IF(AF196="Complete", AF196, IF(AF196="N/A", "N/A", INDEX('Ballot Data'!$1:$1048576, MATCH($A196, 'Ballot Data'!$A:$A, 0), MATCH(AF196, 'Ballot Data'!$A$3:$T$3, 0))))</f>
        <v>Complete</v>
      </c>
      <c r="AH196" t="str">
        <f>IF(AF196="N/A", "N/A", IF(AG196='Round 7'!$A$10, "Elected", IF(AG196='Round 7'!$A$7, "Excluded", IF('Round 7'!$A$4="Complete", "Complete", "Viable"))))</f>
        <v>Complete</v>
      </c>
      <c r="AI196" s="21" t="str">
        <f>IF('Round 7'!$A$4="Complete", "Complete", IF(AH196="N/A", "N/A", IF(AH196="Viable", "No Transfer", IF(AH196="Excluded", INDEX('Round 7'!$A$12:$M$617, MATCH($A196, 'Round 7'!$A$12:$A$617, 0), 3)))))</f>
        <v>Complete</v>
      </c>
      <c r="AJ196" s="10" t="str">
        <f>IF('Round 7'!$A$4="Complete", "Complete", IF(AI196="N/A", "N/A", IF(AI196="No Transfer", AI196, IF(INDEX('Ballot Data'!$1:$1048576, MATCH($A196, 'Ballot Data'!$A:$A, 0), MATCH(AI196, 'Ballot Data'!$A$3:$U$3, 0))="", "Exhausted", INDEX('Ballot Data'!$1:$1048576, MATCH($A196, 'Ballot Data'!$A:$A, 0), MATCH(AI196, 'Ballot Data'!$A$3:$U$3, 0))))))</f>
        <v>Complete</v>
      </c>
      <c r="AK196" s="15" t="str">
        <f t="shared" ref="AK196:AK259" si="37">IF(AI196="No Transfer", AF196, IF(OR(AJ196="Exhausted", AJ196="N/A"), "N/A", AI196))</f>
        <v>Complete</v>
      </c>
      <c r="AL196" t="str">
        <f>IF(AK196="Complete", AK196, IF(AK196="N/A", "N/A", INDEX('Ballot Data'!$1:$1048576, MATCH($A196, 'Ballot Data'!$A:$A, 0), MATCH(AK196, 'Ballot Data'!$A$3:$T$3, 0))))</f>
        <v>Complete</v>
      </c>
      <c r="AM196" t="str">
        <f>IF(AK196="N/A", "N/A", IF(AL196='Round 8'!$A$10, "Elected", IF(AL196='Round 8'!$A$7, "Excluded", IF('Round 8'!$A$4="Complete", "Complete", "Viable"))))</f>
        <v>Complete</v>
      </c>
      <c r="AN196" s="21" t="str">
        <f>IF('Round 8'!$A$4="Complete", "Complete", IF(AM196="N/A", "N/A", IF(AM196="Viable", "No Transfer", IF(AM196="Excluded", INDEX('Round 8'!$A$12:$M$617, MATCH($A196, 'Round 8'!$A$12:$A$617, 0), 3)))))</f>
        <v>Complete</v>
      </c>
      <c r="AO196" s="10" t="str">
        <f>IF('Round 8'!$A$4="Complete", "Complete", IF(AN196="N/A", "N/A", IF(AN196="No Transfer", AN196, IF(INDEX('Ballot Data'!$1:$1048576, MATCH($A196, 'Ballot Data'!$A:$A, 0), MATCH(AN196, 'Ballot Data'!$A$3:$U$3, 0))="", "Exhausted", INDEX('Ballot Data'!$1:$1048576, MATCH($A196, 'Ballot Data'!$A:$A, 0), MATCH(AN196, 'Ballot Data'!$A$3:$U$3, 0))))))</f>
        <v>Complete</v>
      </c>
      <c r="AP196" s="15" t="str">
        <f t="shared" ref="AP196:AP259" si="38">IF(AN196="No Transfer", AK196, IF(OR(AO196="Exhausted", AO196="N/A"), "N/A", AN196))</f>
        <v>Complete</v>
      </c>
      <c r="AQ196" t="str">
        <f>IF(AP196="Complete", AP196, IF(AP196="N/A", "N/A", INDEX('Ballot Data'!$1:$1048576, MATCH($A196, 'Ballot Data'!$A:$A, 0), MATCH(AP196, 'Ballot Data'!$A$3:$T$3, 0))))</f>
        <v>Complete</v>
      </c>
      <c r="AR196" t="str">
        <f>IF(AP196="N/A", "N/A", IF(AQ196='Round 9'!$A$10, "Elected", IF(AQ196='Round 9'!$A$7, "Excluded", IF('Round 9'!$A$4="Complete", "Complete", "Viable"))))</f>
        <v>Complete</v>
      </c>
      <c r="AS196" s="21" t="str">
        <f>IF('Round 9'!$A$4="Complete", "Complete", IF(AR196="N/A", "N/A", IF(AR196="Viable", "No Transfer", IF(AR196="Excluded", INDEX('Round 9'!$A$12:$M$617, MATCH($A196, 'Round 9'!$A$12:$A$617, 0), 3)))))</f>
        <v>Complete</v>
      </c>
      <c r="AT196" s="10" t="str">
        <f>IF('Round 9'!$A$4="Complete", "Complete", IF(AS196="N/A", "N/A", IF(AS196="No Transfer", AS196, IF(INDEX('Ballot Data'!$1:$1048576, MATCH($A196, 'Ballot Data'!$A:$A, 0), MATCH(AS196, 'Ballot Data'!$A$3:$U$3, 0))="", "Exhausted", INDEX('Ballot Data'!$1:$1048576, MATCH($A196, 'Ballot Data'!$A:$A, 0), MATCH(AS196, 'Ballot Data'!$A$3:$U$3, 0))))))</f>
        <v>Complete</v>
      </c>
      <c r="AU196" s="15" t="str">
        <f t="shared" ref="AU196:AU259" si="39">IF(AS196="No Transfer", AP196, IF(OR(AT196="Exhausted", AT196="N/A"), "N/A", AS196))</f>
        <v>Complete</v>
      </c>
      <c r="AV196" t="str">
        <f>IF(AU196="Complete", AU196, IF(AU196="N/A", "N/A", INDEX('Ballot Data'!$1:$1048576, MATCH($A196, 'Ballot Data'!$A:$A, 0), MATCH(AU196, 'Ballot Data'!$A$3:$T$3, 0))))</f>
        <v>Complete</v>
      </c>
      <c r="AW196" t="str">
        <f>IF(AU196="N/A", "N/A", IF(AV196='Round 10'!$A$10, "Elected", IF(AV196='Round 10'!$A$7, "Excluded", IF('Round 10'!$A$4="Complete", "Complete", "Viable"))))</f>
        <v>Complete</v>
      </c>
      <c r="AX196" s="21" t="str">
        <f>IF('Round 10'!$A$4="Complete", "Complete", IF(AW196="N/A", "N/A", IF(AW196="Viable", "No Transfer", IF(AW196="Excluded", INDEX('Round 10'!$A$12:$M$617, MATCH($A196, 'Round 10'!$A$12:$A$617, 0), 3)))))</f>
        <v>Complete</v>
      </c>
      <c r="AY196" s="10" t="str">
        <f>IF('Round 10'!$A$4="Complete", "Complete", IF(AX196="N/A", "N/A", IF(AX196="No Transfer", AX196, IF(INDEX('Ballot Data'!$1:$1048576, MATCH($A196, 'Ballot Data'!$A:$A, 0), MATCH(AX196, 'Ballot Data'!$A$3:$U$3, 0))="", "Exhausted", INDEX('Ballot Data'!$1:$1048576, MATCH($A196, 'Ballot Data'!$A:$A, 0), MATCH(AX196, 'Ballot Data'!$A$3:$U$3, 0))))))</f>
        <v>Complete</v>
      </c>
    </row>
    <row r="197" spans="1:51" x14ac:dyDescent="0.25">
      <c r="A197">
        <f>'Ballot Data'!A198</f>
        <v>105</v>
      </c>
      <c r="B197">
        <v>1</v>
      </c>
      <c r="C197" t="str">
        <f>INDEX('Ballot Data'!$1:$1048576, MATCH($A197, 'Ballot Data'!$A:$A, 0), MATCH(B197, 'Ballot Data'!$A$3:$T$3, 0))</f>
        <v>Will Danon</v>
      </c>
      <c r="D197" t="str">
        <f>IF(C197='Round 1'!$A$10, "Elected", IF(C197='Round 1'!$A$7, "Excluded", IF('Round 1'!$A$4="Complete", "Complete", "Viable")))</f>
        <v>Viable</v>
      </c>
      <c r="E197" s="21" t="str">
        <f>IF('Round 1'!$A$4="Complete", "Complete", IF(D197="N/A", "N/A", IF(D197="Viable", "No Transfer", IF(D197="Excluded", INDEX('Round 1'!$A$12:$M$617, MATCH($A197, 'Round 1'!$A$12:$A$617, 0), 3)))))</f>
        <v>No Transfer</v>
      </c>
      <c r="F197" s="10" t="str">
        <f>IF('Round 1'!$A$4="Complete", "Complete", IF(E197="N/A", "N/A", IF(E197="No Transfer", E197, IF(INDEX('Ballot Data'!$1:$1048576, MATCH($A197, 'Ballot Data'!$A:$A, 0), MATCH(E197, 'Ballot Data'!$A$3:$U$3, 0))="", "Exhausted", INDEX('Ballot Data'!$1:$1048576, MATCH($A197, 'Ballot Data'!$A:$A, 0), MATCH(E197, 'Ballot Data'!$A$3:$U$3, 0))))))</f>
        <v>No Transfer</v>
      </c>
      <c r="G197" s="15">
        <f t="shared" si="31"/>
        <v>1</v>
      </c>
      <c r="H197" t="str">
        <f>IF(G197="Complete", G197, IF(G197="N/A", "N/A", INDEX('Ballot Data'!$1:$1048576, MATCH($A197, 'Ballot Data'!$A:$A, 0), MATCH(G197, 'Ballot Data'!$A$3:$T$3, 0))))</f>
        <v>Will Danon</v>
      </c>
      <c r="I197" t="str">
        <f>IF(G197="N/A", "N/A", IF(H197='Round 2'!$A$10, "Elected", IF(H197='Round 2'!$A$7, "Excluded", IF('Round 2'!$A$4="Complete", "Complete", "Viable"))))</f>
        <v>Viable</v>
      </c>
      <c r="J197" s="21" t="str">
        <f>IF('Round 2'!$A$4="Complete", "Complete", IF(I197="N/A", "N/A", IF(I197="Viable", "No Transfer", IF(I197="Excluded", INDEX('Round 2'!$A$12:$M$617, MATCH($A197, 'Round 2'!$A$12:$A$617, 0), 3)))))</f>
        <v>No Transfer</v>
      </c>
      <c r="K197" s="10" t="str">
        <f>IF('Round 2'!$A$4="Complete", "Complete", IF(J197="N/A", "N/A", IF(J197="No Transfer", J197, IF(INDEX('Ballot Data'!$1:$1048576, MATCH($A197, 'Ballot Data'!$A:$A, 0), MATCH(J197, 'Ballot Data'!$A$3:$U$3, 0))="", "Exhausted", INDEX('Ballot Data'!$1:$1048576, MATCH($A197, 'Ballot Data'!$A:$A, 0), MATCH(J197, 'Ballot Data'!$A$3:$U$3, 0))))))</f>
        <v>No Transfer</v>
      </c>
      <c r="L197" s="15">
        <f t="shared" si="32"/>
        <v>1</v>
      </c>
      <c r="M197" t="str">
        <f>IF(L197="Complete", L197, IF(L197="N/A", "N/A", INDEX('Ballot Data'!$1:$1048576, MATCH($A197, 'Ballot Data'!$A:$A, 0), MATCH(L197, 'Ballot Data'!$A$3:$T$3, 0))))</f>
        <v>Will Danon</v>
      </c>
      <c r="N197" t="str">
        <f>IF(L197="N/A", "N/A", IF(M197='Round 3'!$A$10, "Elected", IF(M197='Round 3'!$A$7, "Excluded", IF('Round 3'!$A$4="Complete", "Complete", "Viable"))))</f>
        <v>Complete</v>
      </c>
      <c r="O197" s="21" t="str">
        <f>IF('Round 3'!$A$4="Complete", "Complete", IF(N197="N/A", "N/A", IF(N197="Viable", "No Transfer", IF(N197="Excluded", INDEX('Round 3'!$A$12:$M$617, MATCH($A197, 'Round 3'!$A$12:$A$617, 0), 3)))))</f>
        <v>Complete</v>
      </c>
      <c r="P197" s="10" t="str">
        <f>IF('Round 3'!$A$4="Complete", "Complete", IF(O197="N/A", "N/A", IF(O197="No Transfer", O197, IF(INDEX('Ballot Data'!$1:$1048576, MATCH($A197, 'Ballot Data'!$A:$A, 0), MATCH(O197, 'Ballot Data'!$A$3:$U$3, 0))="", "Exhausted", INDEX('Ballot Data'!$1:$1048576, MATCH($A197, 'Ballot Data'!$A:$A, 0), MATCH(O197, 'Ballot Data'!$A$3:$U$3, 0))))))</f>
        <v>Complete</v>
      </c>
      <c r="Q197" s="15" t="str">
        <f t="shared" si="33"/>
        <v>Complete</v>
      </c>
      <c r="R197" t="str">
        <f>IF(Q197="Complete", Q197, IF(Q197="N/A", "N/A", INDEX('Ballot Data'!$1:$1048576, MATCH($A197, 'Ballot Data'!$A:$A, 0), MATCH(Q197, 'Ballot Data'!$A$3:$T$3, 0))))</f>
        <v>Complete</v>
      </c>
      <c r="S197" t="str">
        <f>IF(Q197="N/A", "N/A", IF(R197='Round 4'!$A$10, "Elected", IF(R197='Round 4'!$A$7, "Excluded", IF('Round 4'!$A$4="Complete", "Complete", "Viable"))))</f>
        <v>Complete</v>
      </c>
      <c r="T197" s="21" t="str">
        <f>IF('Round 4'!$A$4="Complete", "Complete", IF(S197="N/A", "N/A", IF(S197="Viable", "No Transfer", IF(S197="Excluded", INDEX('Round 4'!$A$12:$M$617, MATCH($A197, 'Round 4'!$A$12:$A$617, 0), 3)))))</f>
        <v>Complete</v>
      </c>
      <c r="U197" s="10" t="str">
        <f>IF('Round 4'!$A$4="Complete", "Complete", IF(T197="N/A", "N/A", IF(T197="No Transfer", T197, IF(INDEX('Ballot Data'!$1:$1048576, MATCH($A197, 'Ballot Data'!$A:$A, 0), MATCH(T197, 'Ballot Data'!$A$3:$U$3, 0))="", "Exhausted", INDEX('Ballot Data'!$1:$1048576, MATCH($A197, 'Ballot Data'!$A:$A, 0), MATCH(T197, 'Ballot Data'!$A$3:$U$3, 0))))))</f>
        <v>Complete</v>
      </c>
      <c r="V197" s="15" t="str">
        <f t="shared" si="34"/>
        <v>Complete</v>
      </c>
      <c r="W197" t="str">
        <f>IF(V197="Complete", V197, IF(V197="N/A", "N/A", INDEX('Ballot Data'!$1:$1048576, MATCH($A197, 'Ballot Data'!$A:$A, 0), MATCH(V197, 'Ballot Data'!$A$3:$T$3, 0))))</f>
        <v>Complete</v>
      </c>
      <c r="X197" t="str">
        <f>IF(V197="N/A", "N/A", IF(W197='Round 5'!$A$10, "Elected", IF(W197='Round 5'!$A$7, "Excluded", IF('Round 5'!$A$4="Complete", "Complete", "Viable"))))</f>
        <v>Complete</v>
      </c>
      <c r="Y197" s="21" t="str">
        <f>IF('Round 5'!$A$4="Complete", "Complete", IF(X197="N/A", "N/A", IF(X197="Viable", "No Transfer", IF(X197="Excluded", INDEX('Round 5'!$A$12:$M$617, MATCH($A197, 'Round 5'!$A$12:$A$617, 0), 3)))))</f>
        <v>Complete</v>
      </c>
      <c r="Z197" s="10" t="str">
        <f>IF('Round 5'!$A$4="Complete", "Complete", IF(Y197="N/A", "N/A", IF(Y197="No Transfer", Y197, IF(INDEX('Ballot Data'!$1:$1048576, MATCH($A197, 'Ballot Data'!$A:$A, 0), MATCH(Y197, 'Ballot Data'!$A$3:$U$3, 0))="", "Exhausted", INDEX('Ballot Data'!$1:$1048576, MATCH($A197, 'Ballot Data'!$A:$A, 0), MATCH(Y197, 'Ballot Data'!$A$3:$U$3, 0))))))</f>
        <v>Complete</v>
      </c>
      <c r="AA197" s="15" t="str">
        <f t="shared" si="35"/>
        <v>Complete</v>
      </c>
      <c r="AB197" t="str">
        <f>IF(AA197="Complete", AA197, IF(AA197="N/A", "N/A", INDEX('Ballot Data'!$1:$1048576, MATCH($A197, 'Ballot Data'!$A:$A, 0), MATCH(AA197, 'Ballot Data'!$A$3:$T$3, 0))))</f>
        <v>Complete</v>
      </c>
      <c r="AC197" t="str">
        <f>IF(AA197="N/A", "N/A", IF(AB197='Round 6'!$A$10, "Elected", IF(AB197='Round 6'!$A$7, "Excluded", IF('Round 6'!$A$4="Complete", "Complete", "Viable"))))</f>
        <v>Complete</v>
      </c>
      <c r="AD197" s="21" t="str">
        <f>IF('Round 6'!$A$4="Complete", "Complete", IF(AC197="N/A", "N/A", IF(AC197="Viable", "No Transfer", IF(AC197="Excluded", INDEX('Round 6'!$A$12:$M$617, MATCH($A197, 'Round 6'!$A$12:$A$617, 0), 3)))))</f>
        <v>Complete</v>
      </c>
      <c r="AE197" s="10" t="str">
        <f>IF('Round 6'!$A$4="Complete", "Complete", IF(AD197="N/A", "N/A", IF(AD197="No Transfer", AD197, IF(INDEX('Ballot Data'!$1:$1048576, MATCH($A197, 'Ballot Data'!$A:$A, 0), MATCH(AD197, 'Ballot Data'!$A$3:$U$3, 0))="", "Exhausted", INDEX('Ballot Data'!$1:$1048576, MATCH($A197, 'Ballot Data'!$A:$A, 0), MATCH(AD197, 'Ballot Data'!$A$3:$U$3, 0))))))</f>
        <v>Complete</v>
      </c>
      <c r="AF197" s="15" t="str">
        <f t="shared" si="36"/>
        <v>Complete</v>
      </c>
      <c r="AG197" t="str">
        <f>IF(AF197="Complete", AF197, IF(AF197="N/A", "N/A", INDEX('Ballot Data'!$1:$1048576, MATCH($A197, 'Ballot Data'!$A:$A, 0), MATCH(AF197, 'Ballot Data'!$A$3:$T$3, 0))))</f>
        <v>Complete</v>
      </c>
      <c r="AH197" t="str">
        <f>IF(AF197="N/A", "N/A", IF(AG197='Round 7'!$A$10, "Elected", IF(AG197='Round 7'!$A$7, "Excluded", IF('Round 7'!$A$4="Complete", "Complete", "Viable"))))</f>
        <v>Complete</v>
      </c>
      <c r="AI197" s="21" t="str">
        <f>IF('Round 7'!$A$4="Complete", "Complete", IF(AH197="N/A", "N/A", IF(AH197="Viable", "No Transfer", IF(AH197="Excluded", INDEX('Round 7'!$A$12:$M$617, MATCH($A197, 'Round 7'!$A$12:$A$617, 0), 3)))))</f>
        <v>Complete</v>
      </c>
      <c r="AJ197" s="10" t="str">
        <f>IF('Round 7'!$A$4="Complete", "Complete", IF(AI197="N/A", "N/A", IF(AI197="No Transfer", AI197, IF(INDEX('Ballot Data'!$1:$1048576, MATCH($A197, 'Ballot Data'!$A:$A, 0), MATCH(AI197, 'Ballot Data'!$A$3:$U$3, 0))="", "Exhausted", INDEX('Ballot Data'!$1:$1048576, MATCH($A197, 'Ballot Data'!$A:$A, 0), MATCH(AI197, 'Ballot Data'!$A$3:$U$3, 0))))))</f>
        <v>Complete</v>
      </c>
      <c r="AK197" s="15" t="str">
        <f t="shared" si="37"/>
        <v>Complete</v>
      </c>
      <c r="AL197" t="str">
        <f>IF(AK197="Complete", AK197, IF(AK197="N/A", "N/A", INDEX('Ballot Data'!$1:$1048576, MATCH($A197, 'Ballot Data'!$A:$A, 0), MATCH(AK197, 'Ballot Data'!$A$3:$T$3, 0))))</f>
        <v>Complete</v>
      </c>
      <c r="AM197" t="str">
        <f>IF(AK197="N/A", "N/A", IF(AL197='Round 8'!$A$10, "Elected", IF(AL197='Round 8'!$A$7, "Excluded", IF('Round 8'!$A$4="Complete", "Complete", "Viable"))))</f>
        <v>Complete</v>
      </c>
      <c r="AN197" s="21" t="str">
        <f>IF('Round 8'!$A$4="Complete", "Complete", IF(AM197="N/A", "N/A", IF(AM197="Viable", "No Transfer", IF(AM197="Excluded", INDEX('Round 8'!$A$12:$M$617, MATCH($A197, 'Round 8'!$A$12:$A$617, 0), 3)))))</f>
        <v>Complete</v>
      </c>
      <c r="AO197" s="10" t="str">
        <f>IF('Round 8'!$A$4="Complete", "Complete", IF(AN197="N/A", "N/A", IF(AN197="No Transfer", AN197, IF(INDEX('Ballot Data'!$1:$1048576, MATCH($A197, 'Ballot Data'!$A:$A, 0), MATCH(AN197, 'Ballot Data'!$A$3:$U$3, 0))="", "Exhausted", INDEX('Ballot Data'!$1:$1048576, MATCH($A197, 'Ballot Data'!$A:$A, 0), MATCH(AN197, 'Ballot Data'!$A$3:$U$3, 0))))))</f>
        <v>Complete</v>
      </c>
      <c r="AP197" s="15" t="str">
        <f t="shared" si="38"/>
        <v>Complete</v>
      </c>
      <c r="AQ197" t="str">
        <f>IF(AP197="Complete", AP197, IF(AP197="N/A", "N/A", INDEX('Ballot Data'!$1:$1048576, MATCH($A197, 'Ballot Data'!$A:$A, 0), MATCH(AP197, 'Ballot Data'!$A$3:$T$3, 0))))</f>
        <v>Complete</v>
      </c>
      <c r="AR197" t="str">
        <f>IF(AP197="N/A", "N/A", IF(AQ197='Round 9'!$A$10, "Elected", IF(AQ197='Round 9'!$A$7, "Excluded", IF('Round 9'!$A$4="Complete", "Complete", "Viable"))))</f>
        <v>Complete</v>
      </c>
      <c r="AS197" s="21" t="str">
        <f>IF('Round 9'!$A$4="Complete", "Complete", IF(AR197="N/A", "N/A", IF(AR197="Viable", "No Transfer", IF(AR197="Excluded", INDEX('Round 9'!$A$12:$M$617, MATCH($A197, 'Round 9'!$A$12:$A$617, 0), 3)))))</f>
        <v>Complete</v>
      </c>
      <c r="AT197" s="10" t="str">
        <f>IF('Round 9'!$A$4="Complete", "Complete", IF(AS197="N/A", "N/A", IF(AS197="No Transfer", AS197, IF(INDEX('Ballot Data'!$1:$1048576, MATCH($A197, 'Ballot Data'!$A:$A, 0), MATCH(AS197, 'Ballot Data'!$A$3:$U$3, 0))="", "Exhausted", INDEX('Ballot Data'!$1:$1048576, MATCH($A197, 'Ballot Data'!$A:$A, 0), MATCH(AS197, 'Ballot Data'!$A$3:$U$3, 0))))))</f>
        <v>Complete</v>
      </c>
      <c r="AU197" s="15" t="str">
        <f t="shared" si="39"/>
        <v>Complete</v>
      </c>
      <c r="AV197" t="str">
        <f>IF(AU197="Complete", AU197, IF(AU197="N/A", "N/A", INDEX('Ballot Data'!$1:$1048576, MATCH($A197, 'Ballot Data'!$A:$A, 0), MATCH(AU197, 'Ballot Data'!$A$3:$T$3, 0))))</f>
        <v>Complete</v>
      </c>
      <c r="AW197" t="str">
        <f>IF(AU197="N/A", "N/A", IF(AV197='Round 10'!$A$10, "Elected", IF(AV197='Round 10'!$A$7, "Excluded", IF('Round 10'!$A$4="Complete", "Complete", "Viable"))))</f>
        <v>Complete</v>
      </c>
      <c r="AX197" s="21" t="str">
        <f>IF('Round 10'!$A$4="Complete", "Complete", IF(AW197="N/A", "N/A", IF(AW197="Viable", "No Transfer", IF(AW197="Excluded", INDEX('Round 10'!$A$12:$M$617, MATCH($A197, 'Round 10'!$A$12:$A$617, 0), 3)))))</f>
        <v>Complete</v>
      </c>
      <c r="AY197" s="10" t="str">
        <f>IF('Round 10'!$A$4="Complete", "Complete", IF(AX197="N/A", "N/A", IF(AX197="No Transfer", AX197, IF(INDEX('Ballot Data'!$1:$1048576, MATCH($A197, 'Ballot Data'!$A:$A, 0), MATCH(AX197, 'Ballot Data'!$A$3:$U$3, 0))="", "Exhausted", INDEX('Ballot Data'!$1:$1048576, MATCH($A197, 'Ballot Data'!$A:$A, 0), MATCH(AX197, 'Ballot Data'!$A$3:$U$3, 0))))))</f>
        <v>Complete</v>
      </c>
    </row>
    <row r="198" spans="1:51" x14ac:dyDescent="0.25">
      <c r="A198">
        <f>'Ballot Data'!A199</f>
        <v>66</v>
      </c>
      <c r="B198">
        <v>1</v>
      </c>
      <c r="C198" t="str">
        <f>INDEX('Ballot Data'!$1:$1048576, MATCH($A198, 'Ballot Data'!$A:$A, 0), MATCH(B198, 'Ballot Data'!$A$3:$T$3, 0))</f>
        <v>Debbie Ajagbe</v>
      </c>
      <c r="D198" t="str">
        <f>IF(C198='Round 1'!$A$10, "Elected", IF(C198='Round 1'!$A$7, "Excluded", IF('Round 1'!$A$4="Complete", "Complete", "Viable")))</f>
        <v>Excluded</v>
      </c>
      <c r="E198" s="21">
        <f>IF('Round 1'!$A$4="Complete", "Complete", IF(D198="N/A", "N/A", IF(D198="Viable", "No Transfer", IF(D198="Excluded", INDEX('Round 1'!$A$12:$M$617, MATCH($A198, 'Round 1'!$A$12:$A$617, 0), 3)))))</f>
        <v>2</v>
      </c>
      <c r="F198" s="10" t="str">
        <f>IF('Round 1'!$A$4="Complete", "Complete", IF(E198="N/A", "N/A", IF(E198="No Transfer", E198, IF(INDEX('Ballot Data'!$1:$1048576, MATCH($A198, 'Ballot Data'!$A:$A, 0), MATCH(E198, 'Ballot Data'!$A$3:$U$3, 0))="", "Exhausted", INDEX('Ballot Data'!$1:$1048576, MATCH($A198, 'Ballot Data'!$A:$A, 0), MATCH(E198, 'Ballot Data'!$A$3:$U$3, 0))))))</f>
        <v>Michael Sanchez</v>
      </c>
      <c r="G198" s="15">
        <f t="shared" si="31"/>
        <v>2</v>
      </c>
      <c r="H198" t="str">
        <f>IF(G198="Complete", G198, IF(G198="N/A", "N/A", INDEX('Ballot Data'!$1:$1048576, MATCH($A198, 'Ballot Data'!$A:$A, 0), MATCH(G198, 'Ballot Data'!$A$3:$T$3, 0))))</f>
        <v>Michael Sanchez</v>
      </c>
      <c r="I198" t="str">
        <f>IF(G198="N/A", "N/A", IF(H198='Round 2'!$A$10, "Elected", IF(H198='Round 2'!$A$7, "Excluded", IF('Round 2'!$A$4="Complete", "Complete", "Viable"))))</f>
        <v>Excluded</v>
      </c>
      <c r="J198" s="21">
        <f>IF('Round 2'!$A$4="Complete", "Complete", IF(I198="N/A", "N/A", IF(I198="Viable", "No Transfer", IF(I198="Excluded", INDEX('Round 2'!$A$12:$M$617, MATCH($A198, 'Round 2'!$A$12:$A$617, 0), 3)))))</f>
        <v>3</v>
      </c>
      <c r="K198" s="10" t="str">
        <f>IF('Round 2'!$A$4="Complete", "Complete", IF(J198="N/A", "N/A", IF(J198="No Transfer", J198, IF(INDEX('Ballot Data'!$1:$1048576, MATCH($A198, 'Ballot Data'!$A:$A, 0), MATCH(J198, 'Ballot Data'!$A$3:$U$3, 0))="", "Exhausted", INDEX('Ballot Data'!$1:$1048576, MATCH($A198, 'Ballot Data'!$A:$A, 0), MATCH(J198, 'Ballot Data'!$A$3:$U$3, 0))))))</f>
        <v>Will Danon</v>
      </c>
      <c r="L198" s="15">
        <f t="shared" si="32"/>
        <v>3</v>
      </c>
      <c r="M198" t="str">
        <f>IF(L198="Complete", L198, IF(L198="N/A", "N/A", INDEX('Ballot Data'!$1:$1048576, MATCH($A198, 'Ballot Data'!$A:$A, 0), MATCH(L198, 'Ballot Data'!$A$3:$T$3, 0))))</f>
        <v>Will Danon</v>
      </c>
      <c r="N198" t="str">
        <f>IF(L198="N/A", "N/A", IF(M198='Round 3'!$A$10, "Elected", IF(M198='Round 3'!$A$7, "Excluded", IF('Round 3'!$A$4="Complete", "Complete", "Viable"))))</f>
        <v>Complete</v>
      </c>
      <c r="O198" s="21" t="str">
        <f>IF('Round 3'!$A$4="Complete", "Complete", IF(N198="N/A", "N/A", IF(N198="Viable", "No Transfer", IF(N198="Excluded", INDEX('Round 3'!$A$12:$M$617, MATCH($A198, 'Round 3'!$A$12:$A$617, 0), 3)))))</f>
        <v>Complete</v>
      </c>
      <c r="P198" s="10" t="str">
        <f>IF('Round 3'!$A$4="Complete", "Complete", IF(O198="N/A", "N/A", IF(O198="No Transfer", O198, IF(INDEX('Ballot Data'!$1:$1048576, MATCH($A198, 'Ballot Data'!$A:$A, 0), MATCH(O198, 'Ballot Data'!$A$3:$U$3, 0))="", "Exhausted", INDEX('Ballot Data'!$1:$1048576, MATCH($A198, 'Ballot Data'!$A:$A, 0), MATCH(O198, 'Ballot Data'!$A$3:$U$3, 0))))))</f>
        <v>Complete</v>
      </c>
      <c r="Q198" s="15" t="str">
        <f t="shared" si="33"/>
        <v>Complete</v>
      </c>
      <c r="R198" t="str">
        <f>IF(Q198="Complete", Q198, IF(Q198="N/A", "N/A", INDEX('Ballot Data'!$1:$1048576, MATCH($A198, 'Ballot Data'!$A:$A, 0), MATCH(Q198, 'Ballot Data'!$A$3:$T$3, 0))))</f>
        <v>Complete</v>
      </c>
      <c r="S198" t="str">
        <f>IF(Q198="N/A", "N/A", IF(R198='Round 4'!$A$10, "Elected", IF(R198='Round 4'!$A$7, "Excluded", IF('Round 4'!$A$4="Complete", "Complete", "Viable"))))</f>
        <v>Complete</v>
      </c>
      <c r="T198" s="21" t="str">
        <f>IF('Round 4'!$A$4="Complete", "Complete", IF(S198="N/A", "N/A", IF(S198="Viable", "No Transfer", IF(S198="Excluded", INDEX('Round 4'!$A$12:$M$617, MATCH($A198, 'Round 4'!$A$12:$A$617, 0), 3)))))</f>
        <v>Complete</v>
      </c>
      <c r="U198" s="10" t="str">
        <f>IF('Round 4'!$A$4="Complete", "Complete", IF(T198="N/A", "N/A", IF(T198="No Transfer", T198, IF(INDEX('Ballot Data'!$1:$1048576, MATCH($A198, 'Ballot Data'!$A:$A, 0), MATCH(T198, 'Ballot Data'!$A$3:$U$3, 0))="", "Exhausted", INDEX('Ballot Data'!$1:$1048576, MATCH($A198, 'Ballot Data'!$A:$A, 0), MATCH(T198, 'Ballot Data'!$A$3:$U$3, 0))))))</f>
        <v>Complete</v>
      </c>
      <c r="V198" s="15" t="str">
        <f t="shared" si="34"/>
        <v>Complete</v>
      </c>
      <c r="W198" t="str">
        <f>IF(V198="Complete", V198, IF(V198="N/A", "N/A", INDEX('Ballot Data'!$1:$1048576, MATCH($A198, 'Ballot Data'!$A:$A, 0), MATCH(V198, 'Ballot Data'!$A$3:$T$3, 0))))</f>
        <v>Complete</v>
      </c>
      <c r="X198" t="str">
        <f>IF(V198="N/A", "N/A", IF(W198='Round 5'!$A$10, "Elected", IF(W198='Round 5'!$A$7, "Excluded", IF('Round 5'!$A$4="Complete", "Complete", "Viable"))))</f>
        <v>Complete</v>
      </c>
      <c r="Y198" s="21" t="str">
        <f>IF('Round 5'!$A$4="Complete", "Complete", IF(X198="N/A", "N/A", IF(X198="Viable", "No Transfer", IF(X198="Excluded", INDEX('Round 5'!$A$12:$M$617, MATCH($A198, 'Round 5'!$A$12:$A$617, 0), 3)))))</f>
        <v>Complete</v>
      </c>
      <c r="Z198" s="10" t="str">
        <f>IF('Round 5'!$A$4="Complete", "Complete", IF(Y198="N/A", "N/A", IF(Y198="No Transfer", Y198, IF(INDEX('Ballot Data'!$1:$1048576, MATCH($A198, 'Ballot Data'!$A:$A, 0), MATCH(Y198, 'Ballot Data'!$A$3:$U$3, 0))="", "Exhausted", INDEX('Ballot Data'!$1:$1048576, MATCH($A198, 'Ballot Data'!$A:$A, 0), MATCH(Y198, 'Ballot Data'!$A$3:$U$3, 0))))))</f>
        <v>Complete</v>
      </c>
      <c r="AA198" s="15" t="str">
        <f t="shared" si="35"/>
        <v>Complete</v>
      </c>
      <c r="AB198" t="str">
        <f>IF(AA198="Complete", AA198, IF(AA198="N/A", "N/A", INDEX('Ballot Data'!$1:$1048576, MATCH($A198, 'Ballot Data'!$A:$A, 0), MATCH(AA198, 'Ballot Data'!$A$3:$T$3, 0))))</f>
        <v>Complete</v>
      </c>
      <c r="AC198" t="str">
        <f>IF(AA198="N/A", "N/A", IF(AB198='Round 6'!$A$10, "Elected", IF(AB198='Round 6'!$A$7, "Excluded", IF('Round 6'!$A$4="Complete", "Complete", "Viable"))))</f>
        <v>Complete</v>
      </c>
      <c r="AD198" s="21" t="str">
        <f>IF('Round 6'!$A$4="Complete", "Complete", IF(AC198="N/A", "N/A", IF(AC198="Viable", "No Transfer", IF(AC198="Excluded", INDEX('Round 6'!$A$12:$M$617, MATCH($A198, 'Round 6'!$A$12:$A$617, 0), 3)))))</f>
        <v>Complete</v>
      </c>
      <c r="AE198" s="10" t="str">
        <f>IF('Round 6'!$A$4="Complete", "Complete", IF(AD198="N/A", "N/A", IF(AD198="No Transfer", AD198, IF(INDEX('Ballot Data'!$1:$1048576, MATCH($A198, 'Ballot Data'!$A:$A, 0), MATCH(AD198, 'Ballot Data'!$A$3:$U$3, 0))="", "Exhausted", INDEX('Ballot Data'!$1:$1048576, MATCH($A198, 'Ballot Data'!$A:$A, 0), MATCH(AD198, 'Ballot Data'!$A$3:$U$3, 0))))))</f>
        <v>Complete</v>
      </c>
      <c r="AF198" s="15" t="str">
        <f t="shared" si="36"/>
        <v>Complete</v>
      </c>
      <c r="AG198" t="str">
        <f>IF(AF198="Complete", AF198, IF(AF198="N/A", "N/A", INDEX('Ballot Data'!$1:$1048576, MATCH($A198, 'Ballot Data'!$A:$A, 0), MATCH(AF198, 'Ballot Data'!$A$3:$T$3, 0))))</f>
        <v>Complete</v>
      </c>
      <c r="AH198" t="str">
        <f>IF(AF198="N/A", "N/A", IF(AG198='Round 7'!$A$10, "Elected", IF(AG198='Round 7'!$A$7, "Excluded", IF('Round 7'!$A$4="Complete", "Complete", "Viable"))))</f>
        <v>Complete</v>
      </c>
      <c r="AI198" s="21" t="str">
        <f>IF('Round 7'!$A$4="Complete", "Complete", IF(AH198="N/A", "N/A", IF(AH198="Viable", "No Transfer", IF(AH198="Excluded", INDEX('Round 7'!$A$12:$M$617, MATCH($A198, 'Round 7'!$A$12:$A$617, 0), 3)))))</f>
        <v>Complete</v>
      </c>
      <c r="AJ198" s="10" t="str">
        <f>IF('Round 7'!$A$4="Complete", "Complete", IF(AI198="N/A", "N/A", IF(AI198="No Transfer", AI198, IF(INDEX('Ballot Data'!$1:$1048576, MATCH($A198, 'Ballot Data'!$A:$A, 0), MATCH(AI198, 'Ballot Data'!$A$3:$U$3, 0))="", "Exhausted", INDEX('Ballot Data'!$1:$1048576, MATCH($A198, 'Ballot Data'!$A:$A, 0), MATCH(AI198, 'Ballot Data'!$A$3:$U$3, 0))))))</f>
        <v>Complete</v>
      </c>
      <c r="AK198" s="15" t="str">
        <f t="shared" si="37"/>
        <v>Complete</v>
      </c>
      <c r="AL198" t="str">
        <f>IF(AK198="Complete", AK198, IF(AK198="N/A", "N/A", INDEX('Ballot Data'!$1:$1048576, MATCH($A198, 'Ballot Data'!$A:$A, 0), MATCH(AK198, 'Ballot Data'!$A$3:$T$3, 0))))</f>
        <v>Complete</v>
      </c>
      <c r="AM198" t="str">
        <f>IF(AK198="N/A", "N/A", IF(AL198='Round 8'!$A$10, "Elected", IF(AL198='Round 8'!$A$7, "Excluded", IF('Round 8'!$A$4="Complete", "Complete", "Viable"))))</f>
        <v>Complete</v>
      </c>
      <c r="AN198" s="21" t="str">
        <f>IF('Round 8'!$A$4="Complete", "Complete", IF(AM198="N/A", "N/A", IF(AM198="Viable", "No Transfer", IF(AM198="Excluded", INDEX('Round 8'!$A$12:$M$617, MATCH($A198, 'Round 8'!$A$12:$A$617, 0), 3)))))</f>
        <v>Complete</v>
      </c>
      <c r="AO198" s="10" t="str">
        <f>IF('Round 8'!$A$4="Complete", "Complete", IF(AN198="N/A", "N/A", IF(AN198="No Transfer", AN198, IF(INDEX('Ballot Data'!$1:$1048576, MATCH($A198, 'Ballot Data'!$A:$A, 0), MATCH(AN198, 'Ballot Data'!$A$3:$U$3, 0))="", "Exhausted", INDEX('Ballot Data'!$1:$1048576, MATCH($A198, 'Ballot Data'!$A:$A, 0), MATCH(AN198, 'Ballot Data'!$A$3:$U$3, 0))))))</f>
        <v>Complete</v>
      </c>
      <c r="AP198" s="15" t="str">
        <f t="shared" si="38"/>
        <v>Complete</v>
      </c>
      <c r="AQ198" t="str">
        <f>IF(AP198="Complete", AP198, IF(AP198="N/A", "N/A", INDEX('Ballot Data'!$1:$1048576, MATCH($A198, 'Ballot Data'!$A:$A, 0), MATCH(AP198, 'Ballot Data'!$A$3:$T$3, 0))))</f>
        <v>Complete</v>
      </c>
      <c r="AR198" t="str">
        <f>IF(AP198="N/A", "N/A", IF(AQ198='Round 9'!$A$10, "Elected", IF(AQ198='Round 9'!$A$7, "Excluded", IF('Round 9'!$A$4="Complete", "Complete", "Viable"))))</f>
        <v>Complete</v>
      </c>
      <c r="AS198" s="21" t="str">
        <f>IF('Round 9'!$A$4="Complete", "Complete", IF(AR198="N/A", "N/A", IF(AR198="Viable", "No Transfer", IF(AR198="Excluded", INDEX('Round 9'!$A$12:$M$617, MATCH($A198, 'Round 9'!$A$12:$A$617, 0), 3)))))</f>
        <v>Complete</v>
      </c>
      <c r="AT198" s="10" t="str">
        <f>IF('Round 9'!$A$4="Complete", "Complete", IF(AS198="N/A", "N/A", IF(AS198="No Transfer", AS198, IF(INDEX('Ballot Data'!$1:$1048576, MATCH($A198, 'Ballot Data'!$A:$A, 0), MATCH(AS198, 'Ballot Data'!$A$3:$U$3, 0))="", "Exhausted", INDEX('Ballot Data'!$1:$1048576, MATCH($A198, 'Ballot Data'!$A:$A, 0), MATCH(AS198, 'Ballot Data'!$A$3:$U$3, 0))))))</f>
        <v>Complete</v>
      </c>
      <c r="AU198" s="15" t="str">
        <f t="shared" si="39"/>
        <v>Complete</v>
      </c>
      <c r="AV198" t="str">
        <f>IF(AU198="Complete", AU198, IF(AU198="N/A", "N/A", INDEX('Ballot Data'!$1:$1048576, MATCH($A198, 'Ballot Data'!$A:$A, 0), MATCH(AU198, 'Ballot Data'!$A$3:$T$3, 0))))</f>
        <v>Complete</v>
      </c>
      <c r="AW198" t="str">
        <f>IF(AU198="N/A", "N/A", IF(AV198='Round 10'!$A$10, "Elected", IF(AV198='Round 10'!$A$7, "Excluded", IF('Round 10'!$A$4="Complete", "Complete", "Viable"))))</f>
        <v>Complete</v>
      </c>
      <c r="AX198" s="21" t="str">
        <f>IF('Round 10'!$A$4="Complete", "Complete", IF(AW198="N/A", "N/A", IF(AW198="Viable", "No Transfer", IF(AW198="Excluded", INDEX('Round 10'!$A$12:$M$617, MATCH($A198, 'Round 10'!$A$12:$A$617, 0), 3)))))</f>
        <v>Complete</v>
      </c>
      <c r="AY198" s="10" t="str">
        <f>IF('Round 10'!$A$4="Complete", "Complete", IF(AX198="N/A", "N/A", IF(AX198="No Transfer", AX198, IF(INDEX('Ballot Data'!$1:$1048576, MATCH($A198, 'Ballot Data'!$A:$A, 0), MATCH(AX198, 'Ballot Data'!$A$3:$U$3, 0))="", "Exhausted", INDEX('Ballot Data'!$1:$1048576, MATCH($A198, 'Ballot Data'!$A:$A, 0), MATCH(AX198, 'Ballot Data'!$A$3:$U$3, 0))))))</f>
        <v>Complete</v>
      </c>
    </row>
    <row r="199" spans="1:51" x14ac:dyDescent="0.25">
      <c r="A199">
        <f>'Ballot Data'!A200</f>
        <v>130</v>
      </c>
      <c r="B199">
        <v>1</v>
      </c>
      <c r="C199" t="str">
        <f>INDEX('Ballot Data'!$1:$1048576, MATCH($A199, 'Ballot Data'!$A:$A, 0), MATCH(B199, 'Ballot Data'!$A$3:$T$3, 0))</f>
        <v>Will Danon</v>
      </c>
      <c r="D199" t="str">
        <f>IF(C199='Round 1'!$A$10, "Elected", IF(C199='Round 1'!$A$7, "Excluded", IF('Round 1'!$A$4="Complete", "Complete", "Viable")))</f>
        <v>Viable</v>
      </c>
      <c r="E199" s="21" t="str">
        <f>IF('Round 1'!$A$4="Complete", "Complete", IF(D199="N/A", "N/A", IF(D199="Viable", "No Transfer", IF(D199="Excluded", INDEX('Round 1'!$A$12:$M$617, MATCH($A199, 'Round 1'!$A$12:$A$617, 0), 3)))))</f>
        <v>No Transfer</v>
      </c>
      <c r="F199" s="10" t="str">
        <f>IF('Round 1'!$A$4="Complete", "Complete", IF(E199="N/A", "N/A", IF(E199="No Transfer", E199, IF(INDEX('Ballot Data'!$1:$1048576, MATCH($A199, 'Ballot Data'!$A:$A, 0), MATCH(E199, 'Ballot Data'!$A$3:$U$3, 0))="", "Exhausted", INDEX('Ballot Data'!$1:$1048576, MATCH($A199, 'Ballot Data'!$A:$A, 0), MATCH(E199, 'Ballot Data'!$A$3:$U$3, 0))))))</f>
        <v>No Transfer</v>
      </c>
      <c r="G199" s="15">
        <f t="shared" si="31"/>
        <v>1</v>
      </c>
      <c r="H199" t="str">
        <f>IF(G199="Complete", G199, IF(G199="N/A", "N/A", INDEX('Ballot Data'!$1:$1048576, MATCH($A199, 'Ballot Data'!$A:$A, 0), MATCH(G199, 'Ballot Data'!$A$3:$T$3, 0))))</f>
        <v>Will Danon</v>
      </c>
      <c r="I199" t="str">
        <f>IF(G199="N/A", "N/A", IF(H199='Round 2'!$A$10, "Elected", IF(H199='Round 2'!$A$7, "Excluded", IF('Round 2'!$A$4="Complete", "Complete", "Viable"))))</f>
        <v>Viable</v>
      </c>
      <c r="J199" s="21" t="str">
        <f>IF('Round 2'!$A$4="Complete", "Complete", IF(I199="N/A", "N/A", IF(I199="Viable", "No Transfer", IF(I199="Excluded", INDEX('Round 2'!$A$12:$M$617, MATCH($A199, 'Round 2'!$A$12:$A$617, 0), 3)))))</f>
        <v>No Transfer</v>
      </c>
      <c r="K199" s="10" t="str">
        <f>IF('Round 2'!$A$4="Complete", "Complete", IF(J199="N/A", "N/A", IF(J199="No Transfer", J199, IF(INDEX('Ballot Data'!$1:$1048576, MATCH($A199, 'Ballot Data'!$A:$A, 0), MATCH(J199, 'Ballot Data'!$A$3:$U$3, 0))="", "Exhausted", INDEX('Ballot Data'!$1:$1048576, MATCH($A199, 'Ballot Data'!$A:$A, 0), MATCH(J199, 'Ballot Data'!$A$3:$U$3, 0))))))</f>
        <v>No Transfer</v>
      </c>
      <c r="L199" s="15">
        <f t="shared" si="32"/>
        <v>1</v>
      </c>
      <c r="M199" t="str">
        <f>IF(L199="Complete", L199, IF(L199="N/A", "N/A", INDEX('Ballot Data'!$1:$1048576, MATCH($A199, 'Ballot Data'!$A:$A, 0), MATCH(L199, 'Ballot Data'!$A$3:$T$3, 0))))</f>
        <v>Will Danon</v>
      </c>
      <c r="N199" t="str">
        <f>IF(L199="N/A", "N/A", IF(M199='Round 3'!$A$10, "Elected", IF(M199='Round 3'!$A$7, "Excluded", IF('Round 3'!$A$4="Complete", "Complete", "Viable"))))</f>
        <v>Complete</v>
      </c>
      <c r="O199" s="21" t="str">
        <f>IF('Round 3'!$A$4="Complete", "Complete", IF(N199="N/A", "N/A", IF(N199="Viable", "No Transfer", IF(N199="Excluded", INDEX('Round 3'!$A$12:$M$617, MATCH($A199, 'Round 3'!$A$12:$A$617, 0), 3)))))</f>
        <v>Complete</v>
      </c>
      <c r="P199" s="10" t="str">
        <f>IF('Round 3'!$A$4="Complete", "Complete", IF(O199="N/A", "N/A", IF(O199="No Transfer", O199, IF(INDEX('Ballot Data'!$1:$1048576, MATCH($A199, 'Ballot Data'!$A:$A, 0), MATCH(O199, 'Ballot Data'!$A$3:$U$3, 0))="", "Exhausted", INDEX('Ballot Data'!$1:$1048576, MATCH($A199, 'Ballot Data'!$A:$A, 0), MATCH(O199, 'Ballot Data'!$A$3:$U$3, 0))))))</f>
        <v>Complete</v>
      </c>
      <c r="Q199" s="15" t="str">
        <f t="shared" si="33"/>
        <v>Complete</v>
      </c>
      <c r="R199" t="str">
        <f>IF(Q199="Complete", Q199, IF(Q199="N/A", "N/A", INDEX('Ballot Data'!$1:$1048576, MATCH($A199, 'Ballot Data'!$A:$A, 0), MATCH(Q199, 'Ballot Data'!$A$3:$T$3, 0))))</f>
        <v>Complete</v>
      </c>
      <c r="S199" t="str">
        <f>IF(Q199="N/A", "N/A", IF(R199='Round 4'!$A$10, "Elected", IF(R199='Round 4'!$A$7, "Excluded", IF('Round 4'!$A$4="Complete", "Complete", "Viable"))))</f>
        <v>Complete</v>
      </c>
      <c r="T199" s="21" t="str">
        <f>IF('Round 4'!$A$4="Complete", "Complete", IF(S199="N/A", "N/A", IF(S199="Viable", "No Transfer", IF(S199="Excluded", INDEX('Round 4'!$A$12:$M$617, MATCH($A199, 'Round 4'!$A$12:$A$617, 0), 3)))))</f>
        <v>Complete</v>
      </c>
      <c r="U199" s="10" t="str">
        <f>IF('Round 4'!$A$4="Complete", "Complete", IF(T199="N/A", "N/A", IF(T199="No Transfer", T199, IF(INDEX('Ballot Data'!$1:$1048576, MATCH($A199, 'Ballot Data'!$A:$A, 0), MATCH(T199, 'Ballot Data'!$A$3:$U$3, 0))="", "Exhausted", INDEX('Ballot Data'!$1:$1048576, MATCH($A199, 'Ballot Data'!$A:$A, 0), MATCH(T199, 'Ballot Data'!$A$3:$U$3, 0))))))</f>
        <v>Complete</v>
      </c>
      <c r="V199" s="15" t="str">
        <f t="shared" si="34"/>
        <v>Complete</v>
      </c>
      <c r="W199" t="str">
        <f>IF(V199="Complete", V199, IF(V199="N/A", "N/A", INDEX('Ballot Data'!$1:$1048576, MATCH($A199, 'Ballot Data'!$A:$A, 0), MATCH(V199, 'Ballot Data'!$A$3:$T$3, 0))))</f>
        <v>Complete</v>
      </c>
      <c r="X199" t="str">
        <f>IF(V199="N/A", "N/A", IF(W199='Round 5'!$A$10, "Elected", IF(W199='Round 5'!$A$7, "Excluded", IF('Round 5'!$A$4="Complete", "Complete", "Viable"))))</f>
        <v>Complete</v>
      </c>
      <c r="Y199" s="21" t="str">
        <f>IF('Round 5'!$A$4="Complete", "Complete", IF(X199="N/A", "N/A", IF(X199="Viable", "No Transfer", IF(X199="Excluded", INDEX('Round 5'!$A$12:$M$617, MATCH($A199, 'Round 5'!$A$12:$A$617, 0), 3)))))</f>
        <v>Complete</v>
      </c>
      <c r="Z199" s="10" t="str">
        <f>IF('Round 5'!$A$4="Complete", "Complete", IF(Y199="N/A", "N/A", IF(Y199="No Transfer", Y199, IF(INDEX('Ballot Data'!$1:$1048576, MATCH($A199, 'Ballot Data'!$A:$A, 0), MATCH(Y199, 'Ballot Data'!$A$3:$U$3, 0))="", "Exhausted", INDEX('Ballot Data'!$1:$1048576, MATCH($A199, 'Ballot Data'!$A:$A, 0), MATCH(Y199, 'Ballot Data'!$A$3:$U$3, 0))))))</f>
        <v>Complete</v>
      </c>
      <c r="AA199" s="15" t="str">
        <f t="shared" si="35"/>
        <v>Complete</v>
      </c>
      <c r="AB199" t="str">
        <f>IF(AA199="Complete", AA199, IF(AA199="N/A", "N/A", INDEX('Ballot Data'!$1:$1048576, MATCH($A199, 'Ballot Data'!$A:$A, 0), MATCH(AA199, 'Ballot Data'!$A$3:$T$3, 0))))</f>
        <v>Complete</v>
      </c>
      <c r="AC199" t="str">
        <f>IF(AA199="N/A", "N/A", IF(AB199='Round 6'!$A$10, "Elected", IF(AB199='Round 6'!$A$7, "Excluded", IF('Round 6'!$A$4="Complete", "Complete", "Viable"))))</f>
        <v>Complete</v>
      </c>
      <c r="AD199" s="21" t="str">
        <f>IF('Round 6'!$A$4="Complete", "Complete", IF(AC199="N/A", "N/A", IF(AC199="Viable", "No Transfer", IF(AC199="Excluded", INDEX('Round 6'!$A$12:$M$617, MATCH($A199, 'Round 6'!$A$12:$A$617, 0), 3)))))</f>
        <v>Complete</v>
      </c>
      <c r="AE199" s="10" t="str">
        <f>IF('Round 6'!$A$4="Complete", "Complete", IF(AD199="N/A", "N/A", IF(AD199="No Transfer", AD199, IF(INDEX('Ballot Data'!$1:$1048576, MATCH($A199, 'Ballot Data'!$A:$A, 0), MATCH(AD199, 'Ballot Data'!$A$3:$U$3, 0))="", "Exhausted", INDEX('Ballot Data'!$1:$1048576, MATCH($A199, 'Ballot Data'!$A:$A, 0), MATCH(AD199, 'Ballot Data'!$A$3:$U$3, 0))))))</f>
        <v>Complete</v>
      </c>
      <c r="AF199" s="15" t="str">
        <f t="shared" si="36"/>
        <v>Complete</v>
      </c>
      <c r="AG199" t="str">
        <f>IF(AF199="Complete", AF199, IF(AF199="N/A", "N/A", INDEX('Ballot Data'!$1:$1048576, MATCH($A199, 'Ballot Data'!$A:$A, 0), MATCH(AF199, 'Ballot Data'!$A$3:$T$3, 0))))</f>
        <v>Complete</v>
      </c>
      <c r="AH199" t="str">
        <f>IF(AF199="N/A", "N/A", IF(AG199='Round 7'!$A$10, "Elected", IF(AG199='Round 7'!$A$7, "Excluded", IF('Round 7'!$A$4="Complete", "Complete", "Viable"))))</f>
        <v>Complete</v>
      </c>
      <c r="AI199" s="21" t="str">
        <f>IF('Round 7'!$A$4="Complete", "Complete", IF(AH199="N/A", "N/A", IF(AH199="Viable", "No Transfer", IF(AH199="Excluded", INDEX('Round 7'!$A$12:$M$617, MATCH($A199, 'Round 7'!$A$12:$A$617, 0), 3)))))</f>
        <v>Complete</v>
      </c>
      <c r="AJ199" s="10" t="str">
        <f>IF('Round 7'!$A$4="Complete", "Complete", IF(AI199="N/A", "N/A", IF(AI199="No Transfer", AI199, IF(INDEX('Ballot Data'!$1:$1048576, MATCH($A199, 'Ballot Data'!$A:$A, 0), MATCH(AI199, 'Ballot Data'!$A$3:$U$3, 0))="", "Exhausted", INDEX('Ballot Data'!$1:$1048576, MATCH($A199, 'Ballot Data'!$A:$A, 0), MATCH(AI199, 'Ballot Data'!$A$3:$U$3, 0))))))</f>
        <v>Complete</v>
      </c>
      <c r="AK199" s="15" t="str">
        <f t="shared" si="37"/>
        <v>Complete</v>
      </c>
      <c r="AL199" t="str">
        <f>IF(AK199="Complete", AK199, IF(AK199="N/A", "N/A", INDEX('Ballot Data'!$1:$1048576, MATCH($A199, 'Ballot Data'!$A:$A, 0), MATCH(AK199, 'Ballot Data'!$A$3:$T$3, 0))))</f>
        <v>Complete</v>
      </c>
      <c r="AM199" t="str">
        <f>IF(AK199="N/A", "N/A", IF(AL199='Round 8'!$A$10, "Elected", IF(AL199='Round 8'!$A$7, "Excluded", IF('Round 8'!$A$4="Complete", "Complete", "Viable"))))</f>
        <v>Complete</v>
      </c>
      <c r="AN199" s="21" t="str">
        <f>IF('Round 8'!$A$4="Complete", "Complete", IF(AM199="N/A", "N/A", IF(AM199="Viable", "No Transfer", IF(AM199="Excluded", INDEX('Round 8'!$A$12:$M$617, MATCH($A199, 'Round 8'!$A$12:$A$617, 0), 3)))))</f>
        <v>Complete</v>
      </c>
      <c r="AO199" s="10" t="str">
        <f>IF('Round 8'!$A$4="Complete", "Complete", IF(AN199="N/A", "N/A", IF(AN199="No Transfer", AN199, IF(INDEX('Ballot Data'!$1:$1048576, MATCH($A199, 'Ballot Data'!$A:$A, 0), MATCH(AN199, 'Ballot Data'!$A$3:$U$3, 0))="", "Exhausted", INDEX('Ballot Data'!$1:$1048576, MATCH($A199, 'Ballot Data'!$A:$A, 0), MATCH(AN199, 'Ballot Data'!$A$3:$U$3, 0))))))</f>
        <v>Complete</v>
      </c>
      <c r="AP199" s="15" t="str">
        <f t="shared" si="38"/>
        <v>Complete</v>
      </c>
      <c r="AQ199" t="str">
        <f>IF(AP199="Complete", AP199, IF(AP199="N/A", "N/A", INDEX('Ballot Data'!$1:$1048576, MATCH($A199, 'Ballot Data'!$A:$A, 0), MATCH(AP199, 'Ballot Data'!$A$3:$T$3, 0))))</f>
        <v>Complete</v>
      </c>
      <c r="AR199" t="str">
        <f>IF(AP199="N/A", "N/A", IF(AQ199='Round 9'!$A$10, "Elected", IF(AQ199='Round 9'!$A$7, "Excluded", IF('Round 9'!$A$4="Complete", "Complete", "Viable"))))</f>
        <v>Complete</v>
      </c>
      <c r="AS199" s="21" t="str">
        <f>IF('Round 9'!$A$4="Complete", "Complete", IF(AR199="N/A", "N/A", IF(AR199="Viable", "No Transfer", IF(AR199="Excluded", INDEX('Round 9'!$A$12:$M$617, MATCH($A199, 'Round 9'!$A$12:$A$617, 0), 3)))))</f>
        <v>Complete</v>
      </c>
      <c r="AT199" s="10" t="str">
        <f>IF('Round 9'!$A$4="Complete", "Complete", IF(AS199="N/A", "N/A", IF(AS199="No Transfer", AS199, IF(INDEX('Ballot Data'!$1:$1048576, MATCH($A199, 'Ballot Data'!$A:$A, 0), MATCH(AS199, 'Ballot Data'!$A$3:$U$3, 0))="", "Exhausted", INDEX('Ballot Data'!$1:$1048576, MATCH($A199, 'Ballot Data'!$A:$A, 0), MATCH(AS199, 'Ballot Data'!$A$3:$U$3, 0))))))</f>
        <v>Complete</v>
      </c>
      <c r="AU199" s="15" t="str">
        <f t="shared" si="39"/>
        <v>Complete</v>
      </c>
      <c r="AV199" t="str">
        <f>IF(AU199="Complete", AU199, IF(AU199="N/A", "N/A", INDEX('Ballot Data'!$1:$1048576, MATCH($A199, 'Ballot Data'!$A:$A, 0), MATCH(AU199, 'Ballot Data'!$A$3:$T$3, 0))))</f>
        <v>Complete</v>
      </c>
      <c r="AW199" t="str">
        <f>IF(AU199="N/A", "N/A", IF(AV199='Round 10'!$A$10, "Elected", IF(AV199='Round 10'!$A$7, "Excluded", IF('Round 10'!$A$4="Complete", "Complete", "Viable"))))</f>
        <v>Complete</v>
      </c>
      <c r="AX199" s="21" t="str">
        <f>IF('Round 10'!$A$4="Complete", "Complete", IF(AW199="N/A", "N/A", IF(AW199="Viable", "No Transfer", IF(AW199="Excluded", INDEX('Round 10'!$A$12:$M$617, MATCH($A199, 'Round 10'!$A$12:$A$617, 0), 3)))))</f>
        <v>Complete</v>
      </c>
      <c r="AY199" s="10" t="str">
        <f>IF('Round 10'!$A$4="Complete", "Complete", IF(AX199="N/A", "N/A", IF(AX199="No Transfer", AX199, IF(INDEX('Ballot Data'!$1:$1048576, MATCH($A199, 'Ballot Data'!$A:$A, 0), MATCH(AX199, 'Ballot Data'!$A$3:$U$3, 0))="", "Exhausted", INDEX('Ballot Data'!$1:$1048576, MATCH($A199, 'Ballot Data'!$A:$A, 0), MATCH(AX199, 'Ballot Data'!$A$3:$U$3, 0))))))</f>
        <v>Complete</v>
      </c>
    </row>
    <row r="200" spans="1:51" x14ac:dyDescent="0.25">
      <c r="A200">
        <f>'Ballot Data'!A201</f>
        <v>332</v>
      </c>
      <c r="B200">
        <v>1</v>
      </c>
      <c r="C200" t="str">
        <f>INDEX('Ballot Data'!$1:$1048576, MATCH($A200, 'Ballot Data'!$A:$A, 0), MATCH(B200, 'Ballot Data'!$A$3:$T$3, 0))</f>
        <v>Michael Sanchez</v>
      </c>
      <c r="D200" t="str">
        <f>IF(C200='Round 1'!$A$10, "Elected", IF(C200='Round 1'!$A$7, "Excluded", IF('Round 1'!$A$4="Complete", "Complete", "Viable")))</f>
        <v>Viable</v>
      </c>
      <c r="E200" s="21" t="str">
        <f>IF('Round 1'!$A$4="Complete", "Complete", IF(D200="N/A", "N/A", IF(D200="Viable", "No Transfer", IF(D200="Excluded", INDEX('Round 1'!$A$12:$M$617, MATCH($A200, 'Round 1'!$A$12:$A$617, 0), 3)))))</f>
        <v>No Transfer</v>
      </c>
      <c r="F200" s="10" t="str">
        <f>IF('Round 1'!$A$4="Complete", "Complete", IF(E200="N/A", "N/A", IF(E200="No Transfer", E200, IF(INDEX('Ballot Data'!$1:$1048576, MATCH($A200, 'Ballot Data'!$A:$A, 0), MATCH(E200, 'Ballot Data'!$A$3:$U$3, 0))="", "Exhausted", INDEX('Ballot Data'!$1:$1048576, MATCH($A200, 'Ballot Data'!$A:$A, 0), MATCH(E200, 'Ballot Data'!$A$3:$U$3, 0))))))</f>
        <v>No Transfer</v>
      </c>
      <c r="G200" s="15">
        <f t="shared" si="31"/>
        <v>1</v>
      </c>
      <c r="H200" t="str">
        <f>IF(G200="Complete", G200, IF(G200="N/A", "N/A", INDEX('Ballot Data'!$1:$1048576, MATCH($A200, 'Ballot Data'!$A:$A, 0), MATCH(G200, 'Ballot Data'!$A$3:$T$3, 0))))</f>
        <v>Michael Sanchez</v>
      </c>
      <c r="I200" t="str">
        <f>IF(G200="N/A", "N/A", IF(H200='Round 2'!$A$10, "Elected", IF(H200='Round 2'!$A$7, "Excluded", IF('Round 2'!$A$4="Complete", "Complete", "Viable"))))</f>
        <v>Excluded</v>
      </c>
      <c r="J200" s="21">
        <f>IF('Round 2'!$A$4="Complete", "Complete", IF(I200="N/A", "N/A", IF(I200="Viable", "No Transfer", IF(I200="Excluded", INDEX('Round 2'!$A$12:$M$617, MATCH($A200, 'Round 2'!$A$12:$A$617, 0), 3)))))</f>
        <v>2</v>
      </c>
      <c r="K200" s="10" t="str">
        <f>IF('Round 2'!$A$4="Complete", "Complete", IF(J200="N/A", "N/A", IF(J200="No Transfer", J200, IF(INDEX('Ballot Data'!$1:$1048576, MATCH($A200, 'Ballot Data'!$A:$A, 0), MATCH(J200, 'Ballot Data'!$A$3:$U$3, 0))="", "Exhausted", INDEX('Ballot Data'!$1:$1048576, MATCH($A200, 'Ballot Data'!$A:$A, 0), MATCH(J200, 'Ballot Data'!$A$3:$U$3, 0))))))</f>
        <v>Will Danon</v>
      </c>
      <c r="L200" s="15">
        <f t="shared" si="32"/>
        <v>2</v>
      </c>
      <c r="M200" t="str">
        <f>IF(L200="Complete", L200, IF(L200="N/A", "N/A", INDEX('Ballot Data'!$1:$1048576, MATCH($A200, 'Ballot Data'!$A:$A, 0), MATCH(L200, 'Ballot Data'!$A$3:$T$3, 0))))</f>
        <v>Will Danon</v>
      </c>
      <c r="N200" t="str">
        <f>IF(L200="N/A", "N/A", IF(M200='Round 3'!$A$10, "Elected", IF(M200='Round 3'!$A$7, "Excluded", IF('Round 3'!$A$4="Complete", "Complete", "Viable"))))</f>
        <v>Complete</v>
      </c>
      <c r="O200" s="21" t="str">
        <f>IF('Round 3'!$A$4="Complete", "Complete", IF(N200="N/A", "N/A", IF(N200="Viable", "No Transfer", IF(N200="Excluded", INDEX('Round 3'!$A$12:$M$617, MATCH($A200, 'Round 3'!$A$12:$A$617, 0), 3)))))</f>
        <v>Complete</v>
      </c>
      <c r="P200" s="10" t="str">
        <f>IF('Round 3'!$A$4="Complete", "Complete", IF(O200="N/A", "N/A", IF(O200="No Transfer", O200, IF(INDEX('Ballot Data'!$1:$1048576, MATCH($A200, 'Ballot Data'!$A:$A, 0), MATCH(O200, 'Ballot Data'!$A$3:$U$3, 0))="", "Exhausted", INDEX('Ballot Data'!$1:$1048576, MATCH($A200, 'Ballot Data'!$A:$A, 0), MATCH(O200, 'Ballot Data'!$A$3:$U$3, 0))))))</f>
        <v>Complete</v>
      </c>
      <c r="Q200" s="15" t="str">
        <f t="shared" si="33"/>
        <v>Complete</v>
      </c>
      <c r="R200" t="str">
        <f>IF(Q200="Complete", Q200, IF(Q200="N/A", "N/A", INDEX('Ballot Data'!$1:$1048576, MATCH($A200, 'Ballot Data'!$A:$A, 0), MATCH(Q200, 'Ballot Data'!$A$3:$T$3, 0))))</f>
        <v>Complete</v>
      </c>
      <c r="S200" t="str">
        <f>IF(Q200="N/A", "N/A", IF(R200='Round 4'!$A$10, "Elected", IF(R200='Round 4'!$A$7, "Excluded", IF('Round 4'!$A$4="Complete", "Complete", "Viable"))))</f>
        <v>Complete</v>
      </c>
      <c r="T200" s="21" t="str">
        <f>IF('Round 4'!$A$4="Complete", "Complete", IF(S200="N/A", "N/A", IF(S200="Viable", "No Transfer", IF(S200="Excluded", INDEX('Round 4'!$A$12:$M$617, MATCH($A200, 'Round 4'!$A$12:$A$617, 0), 3)))))</f>
        <v>Complete</v>
      </c>
      <c r="U200" s="10" t="str">
        <f>IF('Round 4'!$A$4="Complete", "Complete", IF(T200="N/A", "N/A", IF(T200="No Transfer", T200, IF(INDEX('Ballot Data'!$1:$1048576, MATCH($A200, 'Ballot Data'!$A:$A, 0), MATCH(T200, 'Ballot Data'!$A$3:$U$3, 0))="", "Exhausted", INDEX('Ballot Data'!$1:$1048576, MATCH($A200, 'Ballot Data'!$A:$A, 0), MATCH(T200, 'Ballot Data'!$A$3:$U$3, 0))))))</f>
        <v>Complete</v>
      </c>
      <c r="V200" s="15" t="str">
        <f t="shared" si="34"/>
        <v>Complete</v>
      </c>
      <c r="W200" t="str">
        <f>IF(V200="Complete", V200, IF(V200="N/A", "N/A", INDEX('Ballot Data'!$1:$1048576, MATCH($A200, 'Ballot Data'!$A:$A, 0), MATCH(V200, 'Ballot Data'!$A$3:$T$3, 0))))</f>
        <v>Complete</v>
      </c>
      <c r="X200" t="str">
        <f>IF(V200="N/A", "N/A", IF(W200='Round 5'!$A$10, "Elected", IF(W200='Round 5'!$A$7, "Excluded", IF('Round 5'!$A$4="Complete", "Complete", "Viable"))))</f>
        <v>Complete</v>
      </c>
      <c r="Y200" s="21" t="str">
        <f>IF('Round 5'!$A$4="Complete", "Complete", IF(X200="N/A", "N/A", IF(X200="Viable", "No Transfer", IF(X200="Excluded", INDEX('Round 5'!$A$12:$M$617, MATCH($A200, 'Round 5'!$A$12:$A$617, 0), 3)))))</f>
        <v>Complete</v>
      </c>
      <c r="Z200" s="10" t="str">
        <f>IF('Round 5'!$A$4="Complete", "Complete", IF(Y200="N/A", "N/A", IF(Y200="No Transfer", Y200, IF(INDEX('Ballot Data'!$1:$1048576, MATCH($A200, 'Ballot Data'!$A:$A, 0), MATCH(Y200, 'Ballot Data'!$A$3:$U$3, 0))="", "Exhausted", INDEX('Ballot Data'!$1:$1048576, MATCH($A200, 'Ballot Data'!$A:$A, 0), MATCH(Y200, 'Ballot Data'!$A$3:$U$3, 0))))))</f>
        <v>Complete</v>
      </c>
      <c r="AA200" s="15" t="str">
        <f t="shared" si="35"/>
        <v>Complete</v>
      </c>
      <c r="AB200" t="str">
        <f>IF(AA200="Complete", AA200, IF(AA200="N/A", "N/A", INDEX('Ballot Data'!$1:$1048576, MATCH($A200, 'Ballot Data'!$A:$A, 0), MATCH(AA200, 'Ballot Data'!$A$3:$T$3, 0))))</f>
        <v>Complete</v>
      </c>
      <c r="AC200" t="str">
        <f>IF(AA200="N/A", "N/A", IF(AB200='Round 6'!$A$10, "Elected", IF(AB200='Round 6'!$A$7, "Excluded", IF('Round 6'!$A$4="Complete", "Complete", "Viable"))))</f>
        <v>Complete</v>
      </c>
      <c r="AD200" s="21" t="str">
        <f>IF('Round 6'!$A$4="Complete", "Complete", IF(AC200="N/A", "N/A", IF(AC200="Viable", "No Transfer", IF(AC200="Excluded", INDEX('Round 6'!$A$12:$M$617, MATCH($A200, 'Round 6'!$A$12:$A$617, 0), 3)))))</f>
        <v>Complete</v>
      </c>
      <c r="AE200" s="10" t="str">
        <f>IF('Round 6'!$A$4="Complete", "Complete", IF(AD200="N/A", "N/A", IF(AD200="No Transfer", AD200, IF(INDEX('Ballot Data'!$1:$1048576, MATCH($A200, 'Ballot Data'!$A:$A, 0), MATCH(AD200, 'Ballot Data'!$A$3:$U$3, 0))="", "Exhausted", INDEX('Ballot Data'!$1:$1048576, MATCH($A200, 'Ballot Data'!$A:$A, 0), MATCH(AD200, 'Ballot Data'!$A$3:$U$3, 0))))))</f>
        <v>Complete</v>
      </c>
      <c r="AF200" s="15" t="str">
        <f t="shared" si="36"/>
        <v>Complete</v>
      </c>
      <c r="AG200" t="str">
        <f>IF(AF200="Complete", AF200, IF(AF200="N/A", "N/A", INDEX('Ballot Data'!$1:$1048576, MATCH($A200, 'Ballot Data'!$A:$A, 0), MATCH(AF200, 'Ballot Data'!$A$3:$T$3, 0))))</f>
        <v>Complete</v>
      </c>
      <c r="AH200" t="str">
        <f>IF(AF200="N/A", "N/A", IF(AG200='Round 7'!$A$10, "Elected", IF(AG200='Round 7'!$A$7, "Excluded", IF('Round 7'!$A$4="Complete", "Complete", "Viable"))))</f>
        <v>Complete</v>
      </c>
      <c r="AI200" s="21" t="str">
        <f>IF('Round 7'!$A$4="Complete", "Complete", IF(AH200="N/A", "N/A", IF(AH200="Viable", "No Transfer", IF(AH200="Excluded", INDEX('Round 7'!$A$12:$M$617, MATCH($A200, 'Round 7'!$A$12:$A$617, 0), 3)))))</f>
        <v>Complete</v>
      </c>
      <c r="AJ200" s="10" t="str">
        <f>IF('Round 7'!$A$4="Complete", "Complete", IF(AI200="N/A", "N/A", IF(AI200="No Transfer", AI200, IF(INDEX('Ballot Data'!$1:$1048576, MATCH($A200, 'Ballot Data'!$A:$A, 0), MATCH(AI200, 'Ballot Data'!$A$3:$U$3, 0))="", "Exhausted", INDEX('Ballot Data'!$1:$1048576, MATCH($A200, 'Ballot Data'!$A:$A, 0), MATCH(AI200, 'Ballot Data'!$A$3:$U$3, 0))))))</f>
        <v>Complete</v>
      </c>
      <c r="AK200" s="15" t="str">
        <f t="shared" si="37"/>
        <v>Complete</v>
      </c>
      <c r="AL200" t="str">
        <f>IF(AK200="Complete", AK200, IF(AK200="N/A", "N/A", INDEX('Ballot Data'!$1:$1048576, MATCH($A200, 'Ballot Data'!$A:$A, 0), MATCH(AK200, 'Ballot Data'!$A$3:$T$3, 0))))</f>
        <v>Complete</v>
      </c>
      <c r="AM200" t="str">
        <f>IF(AK200="N/A", "N/A", IF(AL200='Round 8'!$A$10, "Elected", IF(AL200='Round 8'!$A$7, "Excluded", IF('Round 8'!$A$4="Complete", "Complete", "Viable"))))</f>
        <v>Complete</v>
      </c>
      <c r="AN200" s="21" t="str">
        <f>IF('Round 8'!$A$4="Complete", "Complete", IF(AM200="N/A", "N/A", IF(AM200="Viable", "No Transfer", IF(AM200="Excluded", INDEX('Round 8'!$A$12:$M$617, MATCH($A200, 'Round 8'!$A$12:$A$617, 0), 3)))))</f>
        <v>Complete</v>
      </c>
      <c r="AO200" s="10" t="str">
        <f>IF('Round 8'!$A$4="Complete", "Complete", IF(AN200="N/A", "N/A", IF(AN200="No Transfer", AN200, IF(INDEX('Ballot Data'!$1:$1048576, MATCH($A200, 'Ballot Data'!$A:$A, 0), MATCH(AN200, 'Ballot Data'!$A$3:$U$3, 0))="", "Exhausted", INDEX('Ballot Data'!$1:$1048576, MATCH($A200, 'Ballot Data'!$A:$A, 0), MATCH(AN200, 'Ballot Data'!$A$3:$U$3, 0))))))</f>
        <v>Complete</v>
      </c>
      <c r="AP200" s="15" t="str">
        <f t="shared" si="38"/>
        <v>Complete</v>
      </c>
      <c r="AQ200" t="str">
        <f>IF(AP200="Complete", AP200, IF(AP200="N/A", "N/A", INDEX('Ballot Data'!$1:$1048576, MATCH($A200, 'Ballot Data'!$A:$A, 0), MATCH(AP200, 'Ballot Data'!$A$3:$T$3, 0))))</f>
        <v>Complete</v>
      </c>
      <c r="AR200" t="str">
        <f>IF(AP200="N/A", "N/A", IF(AQ200='Round 9'!$A$10, "Elected", IF(AQ200='Round 9'!$A$7, "Excluded", IF('Round 9'!$A$4="Complete", "Complete", "Viable"))))</f>
        <v>Complete</v>
      </c>
      <c r="AS200" s="21" t="str">
        <f>IF('Round 9'!$A$4="Complete", "Complete", IF(AR200="N/A", "N/A", IF(AR200="Viable", "No Transfer", IF(AR200="Excluded", INDEX('Round 9'!$A$12:$M$617, MATCH($A200, 'Round 9'!$A$12:$A$617, 0), 3)))))</f>
        <v>Complete</v>
      </c>
      <c r="AT200" s="10" t="str">
        <f>IF('Round 9'!$A$4="Complete", "Complete", IF(AS200="N/A", "N/A", IF(AS200="No Transfer", AS200, IF(INDEX('Ballot Data'!$1:$1048576, MATCH($A200, 'Ballot Data'!$A:$A, 0), MATCH(AS200, 'Ballot Data'!$A$3:$U$3, 0))="", "Exhausted", INDEX('Ballot Data'!$1:$1048576, MATCH($A200, 'Ballot Data'!$A:$A, 0), MATCH(AS200, 'Ballot Data'!$A$3:$U$3, 0))))))</f>
        <v>Complete</v>
      </c>
      <c r="AU200" s="15" t="str">
        <f t="shared" si="39"/>
        <v>Complete</v>
      </c>
      <c r="AV200" t="str">
        <f>IF(AU200="Complete", AU200, IF(AU200="N/A", "N/A", INDEX('Ballot Data'!$1:$1048576, MATCH($A200, 'Ballot Data'!$A:$A, 0), MATCH(AU200, 'Ballot Data'!$A$3:$T$3, 0))))</f>
        <v>Complete</v>
      </c>
      <c r="AW200" t="str">
        <f>IF(AU200="N/A", "N/A", IF(AV200='Round 10'!$A$10, "Elected", IF(AV200='Round 10'!$A$7, "Excluded", IF('Round 10'!$A$4="Complete", "Complete", "Viable"))))</f>
        <v>Complete</v>
      </c>
      <c r="AX200" s="21" t="str">
        <f>IF('Round 10'!$A$4="Complete", "Complete", IF(AW200="N/A", "N/A", IF(AW200="Viable", "No Transfer", IF(AW200="Excluded", INDEX('Round 10'!$A$12:$M$617, MATCH($A200, 'Round 10'!$A$12:$A$617, 0), 3)))))</f>
        <v>Complete</v>
      </c>
      <c r="AY200" s="10" t="str">
        <f>IF('Round 10'!$A$4="Complete", "Complete", IF(AX200="N/A", "N/A", IF(AX200="No Transfer", AX200, IF(INDEX('Ballot Data'!$1:$1048576, MATCH($A200, 'Ballot Data'!$A:$A, 0), MATCH(AX200, 'Ballot Data'!$A$3:$U$3, 0))="", "Exhausted", INDEX('Ballot Data'!$1:$1048576, MATCH($A200, 'Ballot Data'!$A:$A, 0), MATCH(AX200, 'Ballot Data'!$A$3:$U$3, 0))))))</f>
        <v>Complete</v>
      </c>
    </row>
    <row r="201" spans="1:51" x14ac:dyDescent="0.25">
      <c r="A201">
        <f>'Ballot Data'!A202</f>
        <v>411</v>
      </c>
      <c r="B201">
        <v>1</v>
      </c>
      <c r="C201" t="str">
        <f>INDEX('Ballot Data'!$1:$1048576, MATCH($A201, 'Ballot Data'!$A:$A, 0), MATCH(B201, 'Ballot Data'!$A$3:$T$3, 0))</f>
        <v>Will Danon</v>
      </c>
      <c r="D201" t="str">
        <f>IF(C201='Round 1'!$A$10, "Elected", IF(C201='Round 1'!$A$7, "Excluded", IF('Round 1'!$A$4="Complete", "Complete", "Viable")))</f>
        <v>Viable</v>
      </c>
      <c r="E201" s="21" t="str">
        <f>IF('Round 1'!$A$4="Complete", "Complete", IF(D201="N/A", "N/A", IF(D201="Viable", "No Transfer", IF(D201="Excluded", INDEX('Round 1'!$A$12:$M$617, MATCH($A201, 'Round 1'!$A$12:$A$617, 0), 3)))))</f>
        <v>No Transfer</v>
      </c>
      <c r="F201" s="10" t="str">
        <f>IF('Round 1'!$A$4="Complete", "Complete", IF(E201="N/A", "N/A", IF(E201="No Transfer", E201, IF(INDEX('Ballot Data'!$1:$1048576, MATCH($A201, 'Ballot Data'!$A:$A, 0), MATCH(E201, 'Ballot Data'!$A$3:$U$3, 0))="", "Exhausted", INDEX('Ballot Data'!$1:$1048576, MATCH($A201, 'Ballot Data'!$A:$A, 0), MATCH(E201, 'Ballot Data'!$A$3:$U$3, 0))))))</f>
        <v>No Transfer</v>
      </c>
      <c r="G201" s="15">
        <f t="shared" si="31"/>
        <v>1</v>
      </c>
      <c r="H201" t="str">
        <f>IF(G201="Complete", G201, IF(G201="N/A", "N/A", INDEX('Ballot Data'!$1:$1048576, MATCH($A201, 'Ballot Data'!$A:$A, 0), MATCH(G201, 'Ballot Data'!$A$3:$T$3, 0))))</f>
        <v>Will Danon</v>
      </c>
      <c r="I201" t="str">
        <f>IF(G201="N/A", "N/A", IF(H201='Round 2'!$A$10, "Elected", IF(H201='Round 2'!$A$7, "Excluded", IF('Round 2'!$A$4="Complete", "Complete", "Viable"))))</f>
        <v>Viable</v>
      </c>
      <c r="J201" s="21" t="str">
        <f>IF('Round 2'!$A$4="Complete", "Complete", IF(I201="N/A", "N/A", IF(I201="Viable", "No Transfer", IF(I201="Excluded", INDEX('Round 2'!$A$12:$M$617, MATCH($A201, 'Round 2'!$A$12:$A$617, 0), 3)))))</f>
        <v>No Transfer</v>
      </c>
      <c r="K201" s="10" t="str">
        <f>IF('Round 2'!$A$4="Complete", "Complete", IF(J201="N/A", "N/A", IF(J201="No Transfer", J201, IF(INDEX('Ballot Data'!$1:$1048576, MATCH($A201, 'Ballot Data'!$A:$A, 0), MATCH(J201, 'Ballot Data'!$A$3:$U$3, 0))="", "Exhausted", INDEX('Ballot Data'!$1:$1048576, MATCH($A201, 'Ballot Data'!$A:$A, 0), MATCH(J201, 'Ballot Data'!$A$3:$U$3, 0))))))</f>
        <v>No Transfer</v>
      </c>
      <c r="L201" s="15">
        <f t="shared" si="32"/>
        <v>1</v>
      </c>
      <c r="M201" t="str">
        <f>IF(L201="Complete", L201, IF(L201="N/A", "N/A", INDEX('Ballot Data'!$1:$1048576, MATCH($A201, 'Ballot Data'!$A:$A, 0), MATCH(L201, 'Ballot Data'!$A$3:$T$3, 0))))</f>
        <v>Will Danon</v>
      </c>
      <c r="N201" t="str">
        <f>IF(L201="N/A", "N/A", IF(M201='Round 3'!$A$10, "Elected", IF(M201='Round 3'!$A$7, "Excluded", IF('Round 3'!$A$4="Complete", "Complete", "Viable"))))</f>
        <v>Complete</v>
      </c>
      <c r="O201" s="21" t="str">
        <f>IF('Round 3'!$A$4="Complete", "Complete", IF(N201="N/A", "N/A", IF(N201="Viable", "No Transfer", IF(N201="Excluded", INDEX('Round 3'!$A$12:$M$617, MATCH($A201, 'Round 3'!$A$12:$A$617, 0), 3)))))</f>
        <v>Complete</v>
      </c>
      <c r="P201" s="10" t="str">
        <f>IF('Round 3'!$A$4="Complete", "Complete", IF(O201="N/A", "N/A", IF(O201="No Transfer", O201, IF(INDEX('Ballot Data'!$1:$1048576, MATCH($A201, 'Ballot Data'!$A:$A, 0), MATCH(O201, 'Ballot Data'!$A$3:$U$3, 0))="", "Exhausted", INDEX('Ballot Data'!$1:$1048576, MATCH($A201, 'Ballot Data'!$A:$A, 0), MATCH(O201, 'Ballot Data'!$A$3:$U$3, 0))))))</f>
        <v>Complete</v>
      </c>
      <c r="Q201" s="15" t="str">
        <f t="shared" si="33"/>
        <v>Complete</v>
      </c>
      <c r="R201" t="str">
        <f>IF(Q201="Complete", Q201, IF(Q201="N/A", "N/A", INDEX('Ballot Data'!$1:$1048576, MATCH($A201, 'Ballot Data'!$A:$A, 0), MATCH(Q201, 'Ballot Data'!$A$3:$T$3, 0))))</f>
        <v>Complete</v>
      </c>
      <c r="S201" t="str">
        <f>IF(Q201="N/A", "N/A", IF(R201='Round 4'!$A$10, "Elected", IF(R201='Round 4'!$A$7, "Excluded", IF('Round 4'!$A$4="Complete", "Complete", "Viable"))))</f>
        <v>Complete</v>
      </c>
      <c r="T201" s="21" t="str">
        <f>IF('Round 4'!$A$4="Complete", "Complete", IF(S201="N/A", "N/A", IF(S201="Viable", "No Transfer", IF(S201="Excluded", INDEX('Round 4'!$A$12:$M$617, MATCH($A201, 'Round 4'!$A$12:$A$617, 0), 3)))))</f>
        <v>Complete</v>
      </c>
      <c r="U201" s="10" t="str">
        <f>IF('Round 4'!$A$4="Complete", "Complete", IF(T201="N/A", "N/A", IF(T201="No Transfer", T201, IF(INDEX('Ballot Data'!$1:$1048576, MATCH($A201, 'Ballot Data'!$A:$A, 0), MATCH(T201, 'Ballot Data'!$A$3:$U$3, 0))="", "Exhausted", INDEX('Ballot Data'!$1:$1048576, MATCH($A201, 'Ballot Data'!$A:$A, 0), MATCH(T201, 'Ballot Data'!$A$3:$U$3, 0))))))</f>
        <v>Complete</v>
      </c>
      <c r="V201" s="15" t="str">
        <f t="shared" si="34"/>
        <v>Complete</v>
      </c>
      <c r="W201" t="str">
        <f>IF(V201="Complete", V201, IF(V201="N/A", "N/A", INDEX('Ballot Data'!$1:$1048576, MATCH($A201, 'Ballot Data'!$A:$A, 0), MATCH(V201, 'Ballot Data'!$A$3:$T$3, 0))))</f>
        <v>Complete</v>
      </c>
      <c r="X201" t="str">
        <f>IF(V201="N/A", "N/A", IF(W201='Round 5'!$A$10, "Elected", IF(W201='Round 5'!$A$7, "Excluded", IF('Round 5'!$A$4="Complete", "Complete", "Viable"))))</f>
        <v>Complete</v>
      </c>
      <c r="Y201" s="21" t="str">
        <f>IF('Round 5'!$A$4="Complete", "Complete", IF(X201="N/A", "N/A", IF(X201="Viable", "No Transfer", IF(X201="Excluded", INDEX('Round 5'!$A$12:$M$617, MATCH($A201, 'Round 5'!$A$12:$A$617, 0), 3)))))</f>
        <v>Complete</v>
      </c>
      <c r="Z201" s="10" t="str">
        <f>IF('Round 5'!$A$4="Complete", "Complete", IF(Y201="N/A", "N/A", IF(Y201="No Transfer", Y201, IF(INDEX('Ballot Data'!$1:$1048576, MATCH($A201, 'Ballot Data'!$A:$A, 0), MATCH(Y201, 'Ballot Data'!$A$3:$U$3, 0))="", "Exhausted", INDEX('Ballot Data'!$1:$1048576, MATCH($A201, 'Ballot Data'!$A:$A, 0), MATCH(Y201, 'Ballot Data'!$A$3:$U$3, 0))))))</f>
        <v>Complete</v>
      </c>
      <c r="AA201" s="15" t="str">
        <f t="shared" si="35"/>
        <v>Complete</v>
      </c>
      <c r="AB201" t="str">
        <f>IF(AA201="Complete", AA201, IF(AA201="N/A", "N/A", INDEX('Ballot Data'!$1:$1048576, MATCH($A201, 'Ballot Data'!$A:$A, 0), MATCH(AA201, 'Ballot Data'!$A$3:$T$3, 0))))</f>
        <v>Complete</v>
      </c>
      <c r="AC201" t="str">
        <f>IF(AA201="N/A", "N/A", IF(AB201='Round 6'!$A$10, "Elected", IF(AB201='Round 6'!$A$7, "Excluded", IF('Round 6'!$A$4="Complete", "Complete", "Viable"))))</f>
        <v>Complete</v>
      </c>
      <c r="AD201" s="21" t="str">
        <f>IF('Round 6'!$A$4="Complete", "Complete", IF(AC201="N/A", "N/A", IF(AC201="Viable", "No Transfer", IF(AC201="Excluded", INDEX('Round 6'!$A$12:$M$617, MATCH($A201, 'Round 6'!$A$12:$A$617, 0), 3)))))</f>
        <v>Complete</v>
      </c>
      <c r="AE201" s="10" t="str">
        <f>IF('Round 6'!$A$4="Complete", "Complete", IF(AD201="N/A", "N/A", IF(AD201="No Transfer", AD201, IF(INDEX('Ballot Data'!$1:$1048576, MATCH($A201, 'Ballot Data'!$A:$A, 0), MATCH(AD201, 'Ballot Data'!$A$3:$U$3, 0))="", "Exhausted", INDEX('Ballot Data'!$1:$1048576, MATCH($A201, 'Ballot Data'!$A:$A, 0), MATCH(AD201, 'Ballot Data'!$A$3:$U$3, 0))))))</f>
        <v>Complete</v>
      </c>
      <c r="AF201" s="15" t="str">
        <f t="shared" si="36"/>
        <v>Complete</v>
      </c>
      <c r="AG201" t="str">
        <f>IF(AF201="Complete", AF201, IF(AF201="N/A", "N/A", INDEX('Ballot Data'!$1:$1048576, MATCH($A201, 'Ballot Data'!$A:$A, 0), MATCH(AF201, 'Ballot Data'!$A$3:$T$3, 0))))</f>
        <v>Complete</v>
      </c>
      <c r="AH201" t="str">
        <f>IF(AF201="N/A", "N/A", IF(AG201='Round 7'!$A$10, "Elected", IF(AG201='Round 7'!$A$7, "Excluded", IF('Round 7'!$A$4="Complete", "Complete", "Viable"))))</f>
        <v>Complete</v>
      </c>
      <c r="AI201" s="21" t="str">
        <f>IF('Round 7'!$A$4="Complete", "Complete", IF(AH201="N/A", "N/A", IF(AH201="Viable", "No Transfer", IF(AH201="Excluded", INDEX('Round 7'!$A$12:$M$617, MATCH($A201, 'Round 7'!$A$12:$A$617, 0), 3)))))</f>
        <v>Complete</v>
      </c>
      <c r="AJ201" s="10" t="str">
        <f>IF('Round 7'!$A$4="Complete", "Complete", IF(AI201="N/A", "N/A", IF(AI201="No Transfer", AI201, IF(INDEX('Ballot Data'!$1:$1048576, MATCH($A201, 'Ballot Data'!$A:$A, 0), MATCH(AI201, 'Ballot Data'!$A$3:$U$3, 0))="", "Exhausted", INDEX('Ballot Data'!$1:$1048576, MATCH($A201, 'Ballot Data'!$A:$A, 0), MATCH(AI201, 'Ballot Data'!$A$3:$U$3, 0))))))</f>
        <v>Complete</v>
      </c>
      <c r="AK201" s="15" t="str">
        <f t="shared" si="37"/>
        <v>Complete</v>
      </c>
      <c r="AL201" t="str">
        <f>IF(AK201="Complete", AK201, IF(AK201="N/A", "N/A", INDEX('Ballot Data'!$1:$1048576, MATCH($A201, 'Ballot Data'!$A:$A, 0), MATCH(AK201, 'Ballot Data'!$A$3:$T$3, 0))))</f>
        <v>Complete</v>
      </c>
      <c r="AM201" t="str">
        <f>IF(AK201="N/A", "N/A", IF(AL201='Round 8'!$A$10, "Elected", IF(AL201='Round 8'!$A$7, "Excluded", IF('Round 8'!$A$4="Complete", "Complete", "Viable"))))</f>
        <v>Complete</v>
      </c>
      <c r="AN201" s="21" t="str">
        <f>IF('Round 8'!$A$4="Complete", "Complete", IF(AM201="N/A", "N/A", IF(AM201="Viable", "No Transfer", IF(AM201="Excluded", INDEX('Round 8'!$A$12:$M$617, MATCH($A201, 'Round 8'!$A$12:$A$617, 0), 3)))))</f>
        <v>Complete</v>
      </c>
      <c r="AO201" s="10" t="str">
        <f>IF('Round 8'!$A$4="Complete", "Complete", IF(AN201="N/A", "N/A", IF(AN201="No Transfer", AN201, IF(INDEX('Ballot Data'!$1:$1048576, MATCH($A201, 'Ballot Data'!$A:$A, 0), MATCH(AN201, 'Ballot Data'!$A$3:$U$3, 0))="", "Exhausted", INDEX('Ballot Data'!$1:$1048576, MATCH($A201, 'Ballot Data'!$A:$A, 0), MATCH(AN201, 'Ballot Data'!$A$3:$U$3, 0))))))</f>
        <v>Complete</v>
      </c>
      <c r="AP201" s="15" t="str">
        <f t="shared" si="38"/>
        <v>Complete</v>
      </c>
      <c r="AQ201" t="str">
        <f>IF(AP201="Complete", AP201, IF(AP201="N/A", "N/A", INDEX('Ballot Data'!$1:$1048576, MATCH($A201, 'Ballot Data'!$A:$A, 0), MATCH(AP201, 'Ballot Data'!$A$3:$T$3, 0))))</f>
        <v>Complete</v>
      </c>
      <c r="AR201" t="str">
        <f>IF(AP201="N/A", "N/A", IF(AQ201='Round 9'!$A$10, "Elected", IF(AQ201='Round 9'!$A$7, "Excluded", IF('Round 9'!$A$4="Complete", "Complete", "Viable"))))</f>
        <v>Complete</v>
      </c>
      <c r="AS201" s="21" t="str">
        <f>IF('Round 9'!$A$4="Complete", "Complete", IF(AR201="N/A", "N/A", IF(AR201="Viable", "No Transfer", IF(AR201="Excluded", INDEX('Round 9'!$A$12:$M$617, MATCH($A201, 'Round 9'!$A$12:$A$617, 0), 3)))))</f>
        <v>Complete</v>
      </c>
      <c r="AT201" s="10" t="str">
        <f>IF('Round 9'!$A$4="Complete", "Complete", IF(AS201="N/A", "N/A", IF(AS201="No Transfer", AS201, IF(INDEX('Ballot Data'!$1:$1048576, MATCH($A201, 'Ballot Data'!$A:$A, 0), MATCH(AS201, 'Ballot Data'!$A$3:$U$3, 0))="", "Exhausted", INDEX('Ballot Data'!$1:$1048576, MATCH($A201, 'Ballot Data'!$A:$A, 0), MATCH(AS201, 'Ballot Data'!$A$3:$U$3, 0))))))</f>
        <v>Complete</v>
      </c>
      <c r="AU201" s="15" t="str">
        <f t="shared" si="39"/>
        <v>Complete</v>
      </c>
      <c r="AV201" t="str">
        <f>IF(AU201="Complete", AU201, IF(AU201="N/A", "N/A", INDEX('Ballot Data'!$1:$1048576, MATCH($A201, 'Ballot Data'!$A:$A, 0), MATCH(AU201, 'Ballot Data'!$A$3:$T$3, 0))))</f>
        <v>Complete</v>
      </c>
      <c r="AW201" t="str">
        <f>IF(AU201="N/A", "N/A", IF(AV201='Round 10'!$A$10, "Elected", IF(AV201='Round 10'!$A$7, "Excluded", IF('Round 10'!$A$4="Complete", "Complete", "Viable"))))</f>
        <v>Complete</v>
      </c>
      <c r="AX201" s="21" t="str">
        <f>IF('Round 10'!$A$4="Complete", "Complete", IF(AW201="N/A", "N/A", IF(AW201="Viable", "No Transfer", IF(AW201="Excluded", INDEX('Round 10'!$A$12:$M$617, MATCH($A201, 'Round 10'!$A$12:$A$617, 0), 3)))))</f>
        <v>Complete</v>
      </c>
      <c r="AY201" s="10" t="str">
        <f>IF('Round 10'!$A$4="Complete", "Complete", IF(AX201="N/A", "N/A", IF(AX201="No Transfer", AX201, IF(INDEX('Ballot Data'!$1:$1048576, MATCH($A201, 'Ballot Data'!$A:$A, 0), MATCH(AX201, 'Ballot Data'!$A$3:$U$3, 0))="", "Exhausted", INDEX('Ballot Data'!$1:$1048576, MATCH($A201, 'Ballot Data'!$A:$A, 0), MATCH(AX201, 'Ballot Data'!$A$3:$U$3, 0))))))</f>
        <v>Complete</v>
      </c>
    </row>
    <row r="202" spans="1:51" x14ac:dyDescent="0.25">
      <c r="A202">
        <f>'Ballot Data'!A203</f>
        <v>195</v>
      </c>
      <c r="B202">
        <v>1</v>
      </c>
      <c r="C202" t="str">
        <f>INDEX('Ballot Data'!$1:$1048576, MATCH($A202, 'Ballot Data'!$A:$A, 0), MATCH(B202, 'Ballot Data'!$A$3:$T$3, 0))</f>
        <v>Will Danon</v>
      </c>
      <c r="D202" t="str">
        <f>IF(C202='Round 1'!$A$10, "Elected", IF(C202='Round 1'!$A$7, "Excluded", IF('Round 1'!$A$4="Complete", "Complete", "Viable")))</f>
        <v>Viable</v>
      </c>
      <c r="E202" s="21" t="str">
        <f>IF('Round 1'!$A$4="Complete", "Complete", IF(D202="N/A", "N/A", IF(D202="Viable", "No Transfer", IF(D202="Excluded", INDEX('Round 1'!$A$12:$M$617, MATCH($A202, 'Round 1'!$A$12:$A$617, 0), 3)))))</f>
        <v>No Transfer</v>
      </c>
      <c r="F202" s="10" t="str">
        <f>IF('Round 1'!$A$4="Complete", "Complete", IF(E202="N/A", "N/A", IF(E202="No Transfer", E202, IF(INDEX('Ballot Data'!$1:$1048576, MATCH($A202, 'Ballot Data'!$A:$A, 0), MATCH(E202, 'Ballot Data'!$A$3:$U$3, 0))="", "Exhausted", INDEX('Ballot Data'!$1:$1048576, MATCH($A202, 'Ballot Data'!$A:$A, 0), MATCH(E202, 'Ballot Data'!$A$3:$U$3, 0))))))</f>
        <v>No Transfer</v>
      </c>
      <c r="G202" s="15">
        <f t="shared" si="31"/>
        <v>1</v>
      </c>
      <c r="H202" t="str">
        <f>IF(G202="Complete", G202, IF(G202="N/A", "N/A", INDEX('Ballot Data'!$1:$1048576, MATCH($A202, 'Ballot Data'!$A:$A, 0), MATCH(G202, 'Ballot Data'!$A$3:$T$3, 0))))</f>
        <v>Will Danon</v>
      </c>
      <c r="I202" t="str">
        <f>IF(G202="N/A", "N/A", IF(H202='Round 2'!$A$10, "Elected", IF(H202='Round 2'!$A$7, "Excluded", IF('Round 2'!$A$4="Complete", "Complete", "Viable"))))</f>
        <v>Viable</v>
      </c>
      <c r="J202" s="21" t="str">
        <f>IF('Round 2'!$A$4="Complete", "Complete", IF(I202="N/A", "N/A", IF(I202="Viable", "No Transfer", IF(I202="Excluded", INDEX('Round 2'!$A$12:$M$617, MATCH($A202, 'Round 2'!$A$12:$A$617, 0), 3)))))</f>
        <v>No Transfer</v>
      </c>
      <c r="K202" s="10" t="str">
        <f>IF('Round 2'!$A$4="Complete", "Complete", IF(J202="N/A", "N/A", IF(J202="No Transfer", J202, IF(INDEX('Ballot Data'!$1:$1048576, MATCH($A202, 'Ballot Data'!$A:$A, 0), MATCH(J202, 'Ballot Data'!$A$3:$U$3, 0))="", "Exhausted", INDEX('Ballot Data'!$1:$1048576, MATCH($A202, 'Ballot Data'!$A:$A, 0), MATCH(J202, 'Ballot Data'!$A$3:$U$3, 0))))))</f>
        <v>No Transfer</v>
      </c>
      <c r="L202" s="15">
        <f t="shared" si="32"/>
        <v>1</v>
      </c>
      <c r="M202" t="str">
        <f>IF(L202="Complete", L202, IF(L202="N/A", "N/A", INDEX('Ballot Data'!$1:$1048576, MATCH($A202, 'Ballot Data'!$A:$A, 0), MATCH(L202, 'Ballot Data'!$A$3:$T$3, 0))))</f>
        <v>Will Danon</v>
      </c>
      <c r="N202" t="str">
        <f>IF(L202="N/A", "N/A", IF(M202='Round 3'!$A$10, "Elected", IF(M202='Round 3'!$A$7, "Excluded", IF('Round 3'!$A$4="Complete", "Complete", "Viable"))))</f>
        <v>Complete</v>
      </c>
      <c r="O202" s="21" t="str">
        <f>IF('Round 3'!$A$4="Complete", "Complete", IF(N202="N/A", "N/A", IF(N202="Viable", "No Transfer", IF(N202="Excluded", INDEX('Round 3'!$A$12:$M$617, MATCH($A202, 'Round 3'!$A$12:$A$617, 0), 3)))))</f>
        <v>Complete</v>
      </c>
      <c r="P202" s="10" t="str">
        <f>IF('Round 3'!$A$4="Complete", "Complete", IF(O202="N/A", "N/A", IF(O202="No Transfer", O202, IF(INDEX('Ballot Data'!$1:$1048576, MATCH($A202, 'Ballot Data'!$A:$A, 0), MATCH(O202, 'Ballot Data'!$A$3:$U$3, 0))="", "Exhausted", INDEX('Ballot Data'!$1:$1048576, MATCH($A202, 'Ballot Data'!$A:$A, 0), MATCH(O202, 'Ballot Data'!$A$3:$U$3, 0))))))</f>
        <v>Complete</v>
      </c>
      <c r="Q202" s="15" t="str">
        <f t="shared" si="33"/>
        <v>Complete</v>
      </c>
      <c r="R202" t="str">
        <f>IF(Q202="Complete", Q202, IF(Q202="N/A", "N/A", INDEX('Ballot Data'!$1:$1048576, MATCH($A202, 'Ballot Data'!$A:$A, 0), MATCH(Q202, 'Ballot Data'!$A$3:$T$3, 0))))</f>
        <v>Complete</v>
      </c>
      <c r="S202" t="str">
        <f>IF(Q202="N/A", "N/A", IF(R202='Round 4'!$A$10, "Elected", IF(R202='Round 4'!$A$7, "Excluded", IF('Round 4'!$A$4="Complete", "Complete", "Viable"))))</f>
        <v>Complete</v>
      </c>
      <c r="T202" s="21" t="str">
        <f>IF('Round 4'!$A$4="Complete", "Complete", IF(S202="N/A", "N/A", IF(S202="Viable", "No Transfer", IF(S202="Excluded", INDEX('Round 4'!$A$12:$M$617, MATCH($A202, 'Round 4'!$A$12:$A$617, 0), 3)))))</f>
        <v>Complete</v>
      </c>
      <c r="U202" s="10" t="str">
        <f>IF('Round 4'!$A$4="Complete", "Complete", IF(T202="N/A", "N/A", IF(T202="No Transfer", T202, IF(INDEX('Ballot Data'!$1:$1048576, MATCH($A202, 'Ballot Data'!$A:$A, 0), MATCH(T202, 'Ballot Data'!$A$3:$U$3, 0))="", "Exhausted", INDEX('Ballot Data'!$1:$1048576, MATCH($A202, 'Ballot Data'!$A:$A, 0), MATCH(T202, 'Ballot Data'!$A$3:$U$3, 0))))))</f>
        <v>Complete</v>
      </c>
      <c r="V202" s="15" t="str">
        <f t="shared" si="34"/>
        <v>Complete</v>
      </c>
      <c r="W202" t="str">
        <f>IF(V202="Complete", V202, IF(V202="N/A", "N/A", INDEX('Ballot Data'!$1:$1048576, MATCH($A202, 'Ballot Data'!$A:$A, 0), MATCH(V202, 'Ballot Data'!$A$3:$T$3, 0))))</f>
        <v>Complete</v>
      </c>
      <c r="X202" t="str">
        <f>IF(V202="N/A", "N/A", IF(W202='Round 5'!$A$10, "Elected", IF(W202='Round 5'!$A$7, "Excluded", IF('Round 5'!$A$4="Complete", "Complete", "Viable"))))</f>
        <v>Complete</v>
      </c>
      <c r="Y202" s="21" t="str">
        <f>IF('Round 5'!$A$4="Complete", "Complete", IF(X202="N/A", "N/A", IF(X202="Viable", "No Transfer", IF(X202="Excluded", INDEX('Round 5'!$A$12:$M$617, MATCH($A202, 'Round 5'!$A$12:$A$617, 0), 3)))))</f>
        <v>Complete</v>
      </c>
      <c r="Z202" s="10" t="str">
        <f>IF('Round 5'!$A$4="Complete", "Complete", IF(Y202="N/A", "N/A", IF(Y202="No Transfer", Y202, IF(INDEX('Ballot Data'!$1:$1048576, MATCH($A202, 'Ballot Data'!$A:$A, 0), MATCH(Y202, 'Ballot Data'!$A$3:$U$3, 0))="", "Exhausted", INDEX('Ballot Data'!$1:$1048576, MATCH($A202, 'Ballot Data'!$A:$A, 0), MATCH(Y202, 'Ballot Data'!$A$3:$U$3, 0))))))</f>
        <v>Complete</v>
      </c>
      <c r="AA202" s="15" t="str">
        <f t="shared" si="35"/>
        <v>Complete</v>
      </c>
      <c r="AB202" t="str">
        <f>IF(AA202="Complete", AA202, IF(AA202="N/A", "N/A", INDEX('Ballot Data'!$1:$1048576, MATCH($A202, 'Ballot Data'!$A:$A, 0), MATCH(AA202, 'Ballot Data'!$A$3:$T$3, 0))))</f>
        <v>Complete</v>
      </c>
      <c r="AC202" t="str">
        <f>IF(AA202="N/A", "N/A", IF(AB202='Round 6'!$A$10, "Elected", IF(AB202='Round 6'!$A$7, "Excluded", IF('Round 6'!$A$4="Complete", "Complete", "Viable"))))</f>
        <v>Complete</v>
      </c>
      <c r="AD202" s="21" t="str">
        <f>IF('Round 6'!$A$4="Complete", "Complete", IF(AC202="N/A", "N/A", IF(AC202="Viable", "No Transfer", IF(AC202="Excluded", INDEX('Round 6'!$A$12:$M$617, MATCH($A202, 'Round 6'!$A$12:$A$617, 0), 3)))))</f>
        <v>Complete</v>
      </c>
      <c r="AE202" s="10" t="str">
        <f>IF('Round 6'!$A$4="Complete", "Complete", IF(AD202="N/A", "N/A", IF(AD202="No Transfer", AD202, IF(INDEX('Ballot Data'!$1:$1048576, MATCH($A202, 'Ballot Data'!$A:$A, 0), MATCH(AD202, 'Ballot Data'!$A$3:$U$3, 0))="", "Exhausted", INDEX('Ballot Data'!$1:$1048576, MATCH($A202, 'Ballot Data'!$A:$A, 0), MATCH(AD202, 'Ballot Data'!$A$3:$U$3, 0))))))</f>
        <v>Complete</v>
      </c>
      <c r="AF202" s="15" t="str">
        <f t="shared" si="36"/>
        <v>Complete</v>
      </c>
      <c r="AG202" t="str">
        <f>IF(AF202="Complete", AF202, IF(AF202="N/A", "N/A", INDEX('Ballot Data'!$1:$1048576, MATCH($A202, 'Ballot Data'!$A:$A, 0), MATCH(AF202, 'Ballot Data'!$A$3:$T$3, 0))))</f>
        <v>Complete</v>
      </c>
      <c r="AH202" t="str">
        <f>IF(AF202="N/A", "N/A", IF(AG202='Round 7'!$A$10, "Elected", IF(AG202='Round 7'!$A$7, "Excluded", IF('Round 7'!$A$4="Complete", "Complete", "Viable"))))</f>
        <v>Complete</v>
      </c>
      <c r="AI202" s="21" t="str">
        <f>IF('Round 7'!$A$4="Complete", "Complete", IF(AH202="N/A", "N/A", IF(AH202="Viable", "No Transfer", IF(AH202="Excluded", INDEX('Round 7'!$A$12:$M$617, MATCH($A202, 'Round 7'!$A$12:$A$617, 0), 3)))))</f>
        <v>Complete</v>
      </c>
      <c r="AJ202" s="10" t="str">
        <f>IF('Round 7'!$A$4="Complete", "Complete", IF(AI202="N/A", "N/A", IF(AI202="No Transfer", AI202, IF(INDEX('Ballot Data'!$1:$1048576, MATCH($A202, 'Ballot Data'!$A:$A, 0), MATCH(AI202, 'Ballot Data'!$A$3:$U$3, 0))="", "Exhausted", INDEX('Ballot Data'!$1:$1048576, MATCH($A202, 'Ballot Data'!$A:$A, 0), MATCH(AI202, 'Ballot Data'!$A$3:$U$3, 0))))))</f>
        <v>Complete</v>
      </c>
      <c r="AK202" s="15" t="str">
        <f t="shared" si="37"/>
        <v>Complete</v>
      </c>
      <c r="AL202" t="str">
        <f>IF(AK202="Complete", AK202, IF(AK202="N/A", "N/A", INDEX('Ballot Data'!$1:$1048576, MATCH($A202, 'Ballot Data'!$A:$A, 0), MATCH(AK202, 'Ballot Data'!$A$3:$T$3, 0))))</f>
        <v>Complete</v>
      </c>
      <c r="AM202" t="str">
        <f>IF(AK202="N/A", "N/A", IF(AL202='Round 8'!$A$10, "Elected", IF(AL202='Round 8'!$A$7, "Excluded", IF('Round 8'!$A$4="Complete", "Complete", "Viable"))))</f>
        <v>Complete</v>
      </c>
      <c r="AN202" s="21" t="str">
        <f>IF('Round 8'!$A$4="Complete", "Complete", IF(AM202="N/A", "N/A", IF(AM202="Viable", "No Transfer", IF(AM202="Excluded", INDEX('Round 8'!$A$12:$M$617, MATCH($A202, 'Round 8'!$A$12:$A$617, 0), 3)))))</f>
        <v>Complete</v>
      </c>
      <c r="AO202" s="10" t="str">
        <f>IF('Round 8'!$A$4="Complete", "Complete", IF(AN202="N/A", "N/A", IF(AN202="No Transfer", AN202, IF(INDEX('Ballot Data'!$1:$1048576, MATCH($A202, 'Ballot Data'!$A:$A, 0), MATCH(AN202, 'Ballot Data'!$A$3:$U$3, 0))="", "Exhausted", INDEX('Ballot Data'!$1:$1048576, MATCH($A202, 'Ballot Data'!$A:$A, 0), MATCH(AN202, 'Ballot Data'!$A$3:$U$3, 0))))))</f>
        <v>Complete</v>
      </c>
      <c r="AP202" s="15" t="str">
        <f t="shared" si="38"/>
        <v>Complete</v>
      </c>
      <c r="AQ202" t="str">
        <f>IF(AP202="Complete", AP202, IF(AP202="N/A", "N/A", INDEX('Ballot Data'!$1:$1048576, MATCH($A202, 'Ballot Data'!$A:$A, 0), MATCH(AP202, 'Ballot Data'!$A$3:$T$3, 0))))</f>
        <v>Complete</v>
      </c>
      <c r="AR202" t="str">
        <f>IF(AP202="N/A", "N/A", IF(AQ202='Round 9'!$A$10, "Elected", IF(AQ202='Round 9'!$A$7, "Excluded", IF('Round 9'!$A$4="Complete", "Complete", "Viable"))))</f>
        <v>Complete</v>
      </c>
      <c r="AS202" s="21" t="str">
        <f>IF('Round 9'!$A$4="Complete", "Complete", IF(AR202="N/A", "N/A", IF(AR202="Viable", "No Transfer", IF(AR202="Excluded", INDEX('Round 9'!$A$12:$M$617, MATCH($A202, 'Round 9'!$A$12:$A$617, 0), 3)))))</f>
        <v>Complete</v>
      </c>
      <c r="AT202" s="10" t="str">
        <f>IF('Round 9'!$A$4="Complete", "Complete", IF(AS202="N/A", "N/A", IF(AS202="No Transfer", AS202, IF(INDEX('Ballot Data'!$1:$1048576, MATCH($A202, 'Ballot Data'!$A:$A, 0), MATCH(AS202, 'Ballot Data'!$A$3:$U$3, 0))="", "Exhausted", INDEX('Ballot Data'!$1:$1048576, MATCH($A202, 'Ballot Data'!$A:$A, 0), MATCH(AS202, 'Ballot Data'!$A$3:$U$3, 0))))))</f>
        <v>Complete</v>
      </c>
      <c r="AU202" s="15" t="str">
        <f t="shared" si="39"/>
        <v>Complete</v>
      </c>
      <c r="AV202" t="str">
        <f>IF(AU202="Complete", AU202, IF(AU202="N/A", "N/A", INDEX('Ballot Data'!$1:$1048576, MATCH($A202, 'Ballot Data'!$A:$A, 0), MATCH(AU202, 'Ballot Data'!$A$3:$T$3, 0))))</f>
        <v>Complete</v>
      </c>
      <c r="AW202" t="str">
        <f>IF(AU202="N/A", "N/A", IF(AV202='Round 10'!$A$10, "Elected", IF(AV202='Round 10'!$A$7, "Excluded", IF('Round 10'!$A$4="Complete", "Complete", "Viable"))))</f>
        <v>Complete</v>
      </c>
      <c r="AX202" s="21" t="str">
        <f>IF('Round 10'!$A$4="Complete", "Complete", IF(AW202="N/A", "N/A", IF(AW202="Viable", "No Transfer", IF(AW202="Excluded", INDEX('Round 10'!$A$12:$M$617, MATCH($A202, 'Round 10'!$A$12:$A$617, 0), 3)))))</f>
        <v>Complete</v>
      </c>
      <c r="AY202" s="10" t="str">
        <f>IF('Round 10'!$A$4="Complete", "Complete", IF(AX202="N/A", "N/A", IF(AX202="No Transfer", AX202, IF(INDEX('Ballot Data'!$1:$1048576, MATCH($A202, 'Ballot Data'!$A:$A, 0), MATCH(AX202, 'Ballot Data'!$A$3:$U$3, 0))="", "Exhausted", INDEX('Ballot Data'!$1:$1048576, MATCH($A202, 'Ballot Data'!$A:$A, 0), MATCH(AX202, 'Ballot Data'!$A$3:$U$3, 0))))))</f>
        <v>Complete</v>
      </c>
    </row>
    <row r="203" spans="1:51" x14ac:dyDescent="0.25">
      <c r="A203">
        <f>'Ballot Data'!A204</f>
        <v>351</v>
      </c>
      <c r="B203">
        <v>1</v>
      </c>
      <c r="C203" t="str">
        <f>INDEX('Ballot Data'!$1:$1048576, MATCH($A203, 'Ballot Data'!$A:$A, 0), MATCH(B203, 'Ballot Data'!$A$3:$T$3, 0))</f>
        <v>Franklin Civantos</v>
      </c>
      <c r="D203" t="str">
        <f>IF(C203='Round 1'!$A$10, "Elected", IF(C203='Round 1'!$A$7, "Excluded", IF('Round 1'!$A$4="Complete", "Complete", "Viable")))</f>
        <v>Viable</v>
      </c>
      <c r="E203" s="21" t="str">
        <f>IF('Round 1'!$A$4="Complete", "Complete", IF(D203="N/A", "N/A", IF(D203="Viable", "No Transfer", IF(D203="Excluded", INDEX('Round 1'!$A$12:$M$617, MATCH($A203, 'Round 1'!$A$12:$A$617, 0), 3)))))</f>
        <v>No Transfer</v>
      </c>
      <c r="F203" s="10" t="str">
        <f>IF('Round 1'!$A$4="Complete", "Complete", IF(E203="N/A", "N/A", IF(E203="No Transfer", E203, IF(INDEX('Ballot Data'!$1:$1048576, MATCH($A203, 'Ballot Data'!$A:$A, 0), MATCH(E203, 'Ballot Data'!$A$3:$U$3, 0))="", "Exhausted", INDEX('Ballot Data'!$1:$1048576, MATCH($A203, 'Ballot Data'!$A:$A, 0), MATCH(E203, 'Ballot Data'!$A$3:$U$3, 0))))))</f>
        <v>No Transfer</v>
      </c>
      <c r="G203" s="15">
        <f t="shared" si="31"/>
        <v>1</v>
      </c>
      <c r="H203" t="str">
        <f>IF(G203="Complete", G203, IF(G203="N/A", "N/A", INDEX('Ballot Data'!$1:$1048576, MATCH($A203, 'Ballot Data'!$A:$A, 0), MATCH(G203, 'Ballot Data'!$A$3:$T$3, 0))))</f>
        <v>Franklin Civantos</v>
      </c>
      <c r="I203" t="str">
        <f>IF(G203="N/A", "N/A", IF(H203='Round 2'!$A$10, "Elected", IF(H203='Round 2'!$A$7, "Excluded", IF('Round 2'!$A$4="Complete", "Complete", "Viable"))))</f>
        <v>Viable</v>
      </c>
      <c r="J203" s="21" t="str">
        <f>IF('Round 2'!$A$4="Complete", "Complete", IF(I203="N/A", "N/A", IF(I203="Viable", "No Transfer", IF(I203="Excluded", INDEX('Round 2'!$A$12:$M$617, MATCH($A203, 'Round 2'!$A$12:$A$617, 0), 3)))))</f>
        <v>No Transfer</v>
      </c>
      <c r="K203" s="10" t="str">
        <f>IF('Round 2'!$A$4="Complete", "Complete", IF(J203="N/A", "N/A", IF(J203="No Transfer", J203, IF(INDEX('Ballot Data'!$1:$1048576, MATCH($A203, 'Ballot Data'!$A:$A, 0), MATCH(J203, 'Ballot Data'!$A$3:$U$3, 0))="", "Exhausted", INDEX('Ballot Data'!$1:$1048576, MATCH($A203, 'Ballot Data'!$A:$A, 0), MATCH(J203, 'Ballot Data'!$A$3:$U$3, 0))))))</f>
        <v>No Transfer</v>
      </c>
      <c r="L203" s="15">
        <f t="shared" si="32"/>
        <v>1</v>
      </c>
      <c r="M203" t="str">
        <f>IF(L203="Complete", L203, IF(L203="N/A", "N/A", INDEX('Ballot Data'!$1:$1048576, MATCH($A203, 'Ballot Data'!$A:$A, 0), MATCH(L203, 'Ballot Data'!$A$3:$T$3, 0))))</f>
        <v>Franklin Civantos</v>
      </c>
      <c r="N203" t="str">
        <f>IF(L203="N/A", "N/A", IF(M203='Round 3'!$A$10, "Elected", IF(M203='Round 3'!$A$7, "Excluded", IF('Round 3'!$A$4="Complete", "Complete", "Viable"))))</f>
        <v>Elected</v>
      </c>
      <c r="O203" s="21" t="str">
        <f>IF('Round 3'!$A$4="Complete", "Complete", IF(N203="N/A", "N/A", IF(N203="Viable", "No Transfer", IF(N203="Excluded", INDEX('Round 3'!$A$12:$M$617, MATCH($A203, 'Round 3'!$A$12:$A$617, 0), 3)))))</f>
        <v>Complete</v>
      </c>
      <c r="P203" s="10" t="str">
        <f>IF('Round 3'!$A$4="Complete", "Complete", IF(O203="N/A", "N/A", IF(O203="No Transfer", O203, IF(INDEX('Ballot Data'!$1:$1048576, MATCH($A203, 'Ballot Data'!$A:$A, 0), MATCH(O203, 'Ballot Data'!$A$3:$U$3, 0))="", "Exhausted", INDEX('Ballot Data'!$1:$1048576, MATCH($A203, 'Ballot Data'!$A:$A, 0), MATCH(O203, 'Ballot Data'!$A$3:$U$3, 0))))))</f>
        <v>Complete</v>
      </c>
      <c r="Q203" s="15" t="str">
        <f t="shared" si="33"/>
        <v>Complete</v>
      </c>
      <c r="R203" t="str">
        <f>IF(Q203="Complete", Q203, IF(Q203="N/A", "N/A", INDEX('Ballot Data'!$1:$1048576, MATCH($A203, 'Ballot Data'!$A:$A, 0), MATCH(Q203, 'Ballot Data'!$A$3:$T$3, 0))))</f>
        <v>Complete</v>
      </c>
      <c r="S203" t="str">
        <f>IF(Q203="N/A", "N/A", IF(R203='Round 4'!$A$10, "Elected", IF(R203='Round 4'!$A$7, "Excluded", IF('Round 4'!$A$4="Complete", "Complete", "Viable"))))</f>
        <v>Complete</v>
      </c>
      <c r="T203" s="21" t="str">
        <f>IF('Round 4'!$A$4="Complete", "Complete", IF(S203="N/A", "N/A", IF(S203="Viable", "No Transfer", IF(S203="Excluded", INDEX('Round 4'!$A$12:$M$617, MATCH($A203, 'Round 4'!$A$12:$A$617, 0), 3)))))</f>
        <v>Complete</v>
      </c>
      <c r="U203" s="10" t="str">
        <f>IF('Round 4'!$A$4="Complete", "Complete", IF(T203="N/A", "N/A", IF(T203="No Transfer", T203, IF(INDEX('Ballot Data'!$1:$1048576, MATCH($A203, 'Ballot Data'!$A:$A, 0), MATCH(T203, 'Ballot Data'!$A$3:$U$3, 0))="", "Exhausted", INDEX('Ballot Data'!$1:$1048576, MATCH($A203, 'Ballot Data'!$A:$A, 0), MATCH(T203, 'Ballot Data'!$A$3:$U$3, 0))))))</f>
        <v>Complete</v>
      </c>
      <c r="V203" s="15" t="str">
        <f t="shared" si="34"/>
        <v>Complete</v>
      </c>
      <c r="W203" t="str">
        <f>IF(V203="Complete", V203, IF(V203="N/A", "N/A", INDEX('Ballot Data'!$1:$1048576, MATCH($A203, 'Ballot Data'!$A:$A, 0), MATCH(V203, 'Ballot Data'!$A$3:$T$3, 0))))</f>
        <v>Complete</v>
      </c>
      <c r="X203" t="str">
        <f>IF(V203="N/A", "N/A", IF(W203='Round 5'!$A$10, "Elected", IF(W203='Round 5'!$A$7, "Excluded", IF('Round 5'!$A$4="Complete", "Complete", "Viable"))))</f>
        <v>Complete</v>
      </c>
      <c r="Y203" s="21" t="str">
        <f>IF('Round 5'!$A$4="Complete", "Complete", IF(X203="N/A", "N/A", IF(X203="Viable", "No Transfer", IF(X203="Excluded", INDEX('Round 5'!$A$12:$M$617, MATCH($A203, 'Round 5'!$A$12:$A$617, 0), 3)))))</f>
        <v>Complete</v>
      </c>
      <c r="Z203" s="10" t="str">
        <f>IF('Round 5'!$A$4="Complete", "Complete", IF(Y203="N/A", "N/A", IF(Y203="No Transfer", Y203, IF(INDEX('Ballot Data'!$1:$1048576, MATCH($A203, 'Ballot Data'!$A:$A, 0), MATCH(Y203, 'Ballot Data'!$A$3:$U$3, 0))="", "Exhausted", INDEX('Ballot Data'!$1:$1048576, MATCH($A203, 'Ballot Data'!$A:$A, 0), MATCH(Y203, 'Ballot Data'!$A$3:$U$3, 0))))))</f>
        <v>Complete</v>
      </c>
      <c r="AA203" s="15" t="str">
        <f t="shared" si="35"/>
        <v>Complete</v>
      </c>
      <c r="AB203" t="str">
        <f>IF(AA203="Complete", AA203, IF(AA203="N/A", "N/A", INDEX('Ballot Data'!$1:$1048576, MATCH($A203, 'Ballot Data'!$A:$A, 0), MATCH(AA203, 'Ballot Data'!$A$3:$T$3, 0))))</f>
        <v>Complete</v>
      </c>
      <c r="AC203" t="str">
        <f>IF(AA203="N/A", "N/A", IF(AB203='Round 6'!$A$10, "Elected", IF(AB203='Round 6'!$A$7, "Excluded", IF('Round 6'!$A$4="Complete", "Complete", "Viable"))))</f>
        <v>Complete</v>
      </c>
      <c r="AD203" s="21" t="str">
        <f>IF('Round 6'!$A$4="Complete", "Complete", IF(AC203="N/A", "N/A", IF(AC203="Viable", "No Transfer", IF(AC203="Excluded", INDEX('Round 6'!$A$12:$M$617, MATCH($A203, 'Round 6'!$A$12:$A$617, 0), 3)))))</f>
        <v>Complete</v>
      </c>
      <c r="AE203" s="10" t="str">
        <f>IF('Round 6'!$A$4="Complete", "Complete", IF(AD203="N/A", "N/A", IF(AD203="No Transfer", AD203, IF(INDEX('Ballot Data'!$1:$1048576, MATCH($A203, 'Ballot Data'!$A:$A, 0), MATCH(AD203, 'Ballot Data'!$A$3:$U$3, 0))="", "Exhausted", INDEX('Ballot Data'!$1:$1048576, MATCH($A203, 'Ballot Data'!$A:$A, 0), MATCH(AD203, 'Ballot Data'!$A$3:$U$3, 0))))))</f>
        <v>Complete</v>
      </c>
      <c r="AF203" s="15" t="str">
        <f t="shared" si="36"/>
        <v>Complete</v>
      </c>
      <c r="AG203" t="str">
        <f>IF(AF203="Complete", AF203, IF(AF203="N/A", "N/A", INDEX('Ballot Data'!$1:$1048576, MATCH($A203, 'Ballot Data'!$A:$A, 0), MATCH(AF203, 'Ballot Data'!$A$3:$T$3, 0))))</f>
        <v>Complete</v>
      </c>
      <c r="AH203" t="str">
        <f>IF(AF203="N/A", "N/A", IF(AG203='Round 7'!$A$10, "Elected", IF(AG203='Round 7'!$A$7, "Excluded", IF('Round 7'!$A$4="Complete", "Complete", "Viable"))))</f>
        <v>Complete</v>
      </c>
      <c r="AI203" s="21" t="str">
        <f>IF('Round 7'!$A$4="Complete", "Complete", IF(AH203="N/A", "N/A", IF(AH203="Viable", "No Transfer", IF(AH203="Excluded", INDEX('Round 7'!$A$12:$M$617, MATCH($A203, 'Round 7'!$A$12:$A$617, 0), 3)))))</f>
        <v>Complete</v>
      </c>
      <c r="AJ203" s="10" t="str">
        <f>IF('Round 7'!$A$4="Complete", "Complete", IF(AI203="N/A", "N/A", IF(AI203="No Transfer", AI203, IF(INDEX('Ballot Data'!$1:$1048576, MATCH($A203, 'Ballot Data'!$A:$A, 0), MATCH(AI203, 'Ballot Data'!$A$3:$U$3, 0))="", "Exhausted", INDEX('Ballot Data'!$1:$1048576, MATCH($A203, 'Ballot Data'!$A:$A, 0), MATCH(AI203, 'Ballot Data'!$A$3:$U$3, 0))))))</f>
        <v>Complete</v>
      </c>
      <c r="AK203" s="15" t="str">
        <f t="shared" si="37"/>
        <v>Complete</v>
      </c>
      <c r="AL203" t="str">
        <f>IF(AK203="Complete", AK203, IF(AK203="N/A", "N/A", INDEX('Ballot Data'!$1:$1048576, MATCH($A203, 'Ballot Data'!$A:$A, 0), MATCH(AK203, 'Ballot Data'!$A$3:$T$3, 0))))</f>
        <v>Complete</v>
      </c>
      <c r="AM203" t="str">
        <f>IF(AK203="N/A", "N/A", IF(AL203='Round 8'!$A$10, "Elected", IF(AL203='Round 8'!$A$7, "Excluded", IF('Round 8'!$A$4="Complete", "Complete", "Viable"))))</f>
        <v>Complete</v>
      </c>
      <c r="AN203" s="21" t="str">
        <f>IF('Round 8'!$A$4="Complete", "Complete", IF(AM203="N/A", "N/A", IF(AM203="Viable", "No Transfer", IF(AM203="Excluded", INDEX('Round 8'!$A$12:$M$617, MATCH($A203, 'Round 8'!$A$12:$A$617, 0), 3)))))</f>
        <v>Complete</v>
      </c>
      <c r="AO203" s="10" t="str">
        <f>IF('Round 8'!$A$4="Complete", "Complete", IF(AN203="N/A", "N/A", IF(AN203="No Transfer", AN203, IF(INDEX('Ballot Data'!$1:$1048576, MATCH($A203, 'Ballot Data'!$A:$A, 0), MATCH(AN203, 'Ballot Data'!$A$3:$U$3, 0))="", "Exhausted", INDEX('Ballot Data'!$1:$1048576, MATCH($A203, 'Ballot Data'!$A:$A, 0), MATCH(AN203, 'Ballot Data'!$A$3:$U$3, 0))))))</f>
        <v>Complete</v>
      </c>
      <c r="AP203" s="15" t="str">
        <f t="shared" si="38"/>
        <v>Complete</v>
      </c>
      <c r="AQ203" t="str">
        <f>IF(AP203="Complete", AP203, IF(AP203="N/A", "N/A", INDEX('Ballot Data'!$1:$1048576, MATCH($A203, 'Ballot Data'!$A:$A, 0), MATCH(AP203, 'Ballot Data'!$A$3:$T$3, 0))))</f>
        <v>Complete</v>
      </c>
      <c r="AR203" t="str">
        <f>IF(AP203="N/A", "N/A", IF(AQ203='Round 9'!$A$10, "Elected", IF(AQ203='Round 9'!$A$7, "Excluded", IF('Round 9'!$A$4="Complete", "Complete", "Viable"))))</f>
        <v>Complete</v>
      </c>
      <c r="AS203" s="21" t="str">
        <f>IF('Round 9'!$A$4="Complete", "Complete", IF(AR203="N/A", "N/A", IF(AR203="Viable", "No Transfer", IF(AR203="Excluded", INDEX('Round 9'!$A$12:$M$617, MATCH($A203, 'Round 9'!$A$12:$A$617, 0), 3)))))</f>
        <v>Complete</v>
      </c>
      <c r="AT203" s="10" t="str">
        <f>IF('Round 9'!$A$4="Complete", "Complete", IF(AS203="N/A", "N/A", IF(AS203="No Transfer", AS203, IF(INDEX('Ballot Data'!$1:$1048576, MATCH($A203, 'Ballot Data'!$A:$A, 0), MATCH(AS203, 'Ballot Data'!$A$3:$U$3, 0))="", "Exhausted", INDEX('Ballot Data'!$1:$1048576, MATCH($A203, 'Ballot Data'!$A:$A, 0), MATCH(AS203, 'Ballot Data'!$A$3:$U$3, 0))))))</f>
        <v>Complete</v>
      </c>
      <c r="AU203" s="15" t="str">
        <f t="shared" si="39"/>
        <v>Complete</v>
      </c>
      <c r="AV203" t="str">
        <f>IF(AU203="Complete", AU203, IF(AU203="N/A", "N/A", INDEX('Ballot Data'!$1:$1048576, MATCH($A203, 'Ballot Data'!$A:$A, 0), MATCH(AU203, 'Ballot Data'!$A$3:$T$3, 0))))</f>
        <v>Complete</v>
      </c>
      <c r="AW203" t="str">
        <f>IF(AU203="N/A", "N/A", IF(AV203='Round 10'!$A$10, "Elected", IF(AV203='Round 10'!$A$7, "Excluded", IF('Round 10'!$A$4="Complete", "Complete", "Viable"))))</f>
        <v>Complete</v>
      </c>
      <c r="AX203" s="21" t="str">
        <f>IF('Round 10'!$A$4="Complete", "Complete", IF(AW203="N/A", "N/A", IF(AW203="Viable", "No Transfer", IF(AW203="Excluded", INDEX('Round 10'!$A$12:$M$617, MATCH($A203, 'Round 10'!$A$12:$A$617, 0), 3)))))</f>
        <v>Complete</v>
      </c>
      <c r="AY203" s="10" t="str">
        <f>IF('Round 10'!$A$4="Complete", "Complete", IF(AX203="N/A", "N/A", IF(AX203="No Transfer", AX203, IF(INDEX('Ballot Data'!$1:$1048576, MATCH($A203, 'Ballot Data'!$A:$A, 0), MATCH(AX203, 'Ballot Data'!$A$3:$U$3, 0))="", "Exhausted", INDEX('Ballot Data'!$1:$1048576, MATCH($A203, 'Ballot Data'!$A:$A, 0), MATCH(AX203, 'Ballot Data'!$A$3:$U$3, 0))))))</f>
        <v>Complete</v>
      </c>
    </row>
    <row r="204" spans="1:51" x14ac:dyDescent="0.25">
      <c r="A204">
        <f>'Ballot Data'!A205</f>
        <v>440</v>
      </c>
      <c r="B204">
        <v>1</v>
      </c>
      <c r="C204" t="str">
        <f>INDEX('Ballot Data'!$1:$1048576, MATCH($A204, 'Ballot Data'!$A:$A, 0), MATCH(B204, 'Ballot Data'!$A$3:$T$3, 0))</f>
        <v>Franklin Civantos</v>
      </c>
      <c r="D204" t="str">
        <f>IF(C204='Round 1'!$A$10, "Elected", IF(C204='Round 1'!$A$7, "Excluded", IF('Round 1'!$A$4="Complete", "Complete", "Viable")))</f>
        <v>Viable</v>
      </c>
      <c r="E204" s="21" t="str">
        <f>IF('Round 1'!$A$4="Complete", "Complete", IF(D204="N/A", "N/A", IF(D204="Viable", "No Transfer", IF(D204="Excluded", INDEX('Round 1'!$A$12:$M$617, MATCH($A204, 'Round 1'!$A$12:$A$617, 0), 3)))))</f>
        <v>No Transfer</v>
      </c>
      <c r="F204" s="10" t="str">
        <f>IF('Round 1'!$A$4="Complete", "Complete", IF(E204="N/A", "N/A", IF(E204="No Transfer", E204, IF(INDEX('Ballot Data'!$1:$1048576, MATCH($A204, 'Ballot Data'!$A:$A, 0), MATCH(E204, 'Ballot Data'!$A$3:$U$3, 0))="", "Exhausted", INDEX('Ballot Data'!$1:$1048576, MATCH($A204, 'Ballot Data'!$A:$A, 0), MATCH(E204, 'Ballot Data'!$A$3:$U$3, 0))))))</f>
        <v>No Transfer</v>
      </c>
      <c r="G204" s="15">
        <f t="shared" si="31"/>
        <v>1</v>
      </c>
      <c r="H204" t="str">
        <f>IF(G204="Complete", G204, IF(G204="N/A", "N/A", INDEX('Ballot Data'!$1:$1048576, MATCH($A204, 'Ballot Data'!$A:$A, 0), MATCH(G204, 'Ballot Data'!$A$3:$T$3, 0))))</f>
        <v>Franklin Civantos</v>
      </c>
      <c r="I204" t="str">
        <f>IF(G204="N/A", "N/A", IF(H204='Round 2'!$A$10, "Elected", IF(H204='Round 2'!$A$7, "Excluded", IF('Round 2'!$A$4="Complete", "Complete", "Viable"))))</f>
        <v>Viable</v>
      </c>
      <c r="J204" s="21" t="str">
        <f>IF('Round 2'!$A$4="Complete", "Complete", IF(I204="N/A", "N/A", IF(I204="Viable", "No Transfer", IF(I204="Excluded", INDEX('Round 2'!$A$12:$M$617, MATCH($A204, 'Round 2'!$A$12:$A$617, 0), 3)))))</f>
        <v>No Transfer</v>
      </c>
      <c r="K204" s="10" t="str">
        <f>IF('Round 2'!$A$4="Complete", "Complete", IF(J204="N/A", "N/A", IF(J204="No Transfer", J204, IF(INDEX('Ballot Data'!$1:$1048576, MATCH($A204, 'Ballot Data'!$A:$A, 0), MATCH(J204, 'Ballot Data'!$A$3:$U$3, 0))="", "Exhausted", INDEX('Ballot Data'!$1:$1048576, MATCH($A204, 'Ballot Data'!$A:$A, 0), MATCH(J204, 'Ballot Data'!$A$3:$U$3, 0))))))</f>
        <v>No Transfer</v>
      </c>
      <c r="L204" s="15">
        <f t="shared" si="32"/>
        <v>1</v>
      </c>
      <c r="M204" t="str">
        <f>IF(L204="Complete", L204, IF(L204="N/A", "N/A", INDEX('Ballot Data'!$1:$1048576, MATCH($A204, 'Ballot Data'!$A:$A, 0), MATCH(L204, 'Ballot Data'!$A$3:$T$3, 0))))</f>
        <v>Franklin Civantos</v>
      </c>
      <c r="N204" t="str">
        <f>IF(L204="N/A", "N/A", IF(M204='Round 3'!$A$10, "Elected", IF(M204='Round 3'!$A$7, "Excluded", IF('Round 3'!$A$4="Complete", "Complete", "Viable"))))</f>
        <v>Elected</v>
      </c>
      <c r="O204" s="21" t="str">
        <f>IF('Round 3'!$A$4="Complete", "Complete", IF(N204="N/A", "N/A", IF(N204="Viable", "No Transfer", IF(N204="Excluded", INDEX('Round 3'!$A$12:$M$617, MATCH($A204, 'Round 3'!$A$12:$A$617, 0), 3)))))</f>
        <v>Complete</v>
      </c>
      <c r="P204" s="10" t="str">
        <f>IF('Round 3'!$A$4="Complete", "Complete", IF(O204="N/A", "N/A", IF(O204="No Transfer", O204, IF(INDEX('Ballot Data'!$1:$1048576, MATCH($A204, 'Ballot Data'!$A:$A, 0), MATCH(O204, 'Ballot Data'!$A$3:$U$3, 0))="", "Exhausted", INDEX('Ballot Data'!$1:$1048576, MATCH($A204, 'Ballot Data'!$A:$A, 0), MATCH(O204, 'Ballot Data'!$A$3:$U$3, 0))))))</f>
        <v>Complete</v>
      </c>
      <c r="Q204" s="15" t="str">
        <f t="shared" si="33"/>
        <v>Complete</v>
      </c>
      <c r="R204" t="str">
        <f>IF(Q204="Complete", Q204, IF(Q204="N/A", "N/A", INDEX('Ballot Data'!$1:$1048576, MATCH($A204, 'Ballot Data'!$A:$A, 0), MATCH(Q204, 'Ballot Data'!$A$3:$T$3, 0))))</f>
        <v>Complete</v>
      </c>
      <c r="S204" t="str">
        <f>IF(Q204="N/A", "N/A", IF(R204='Round 4'!$A$10, "Elected", IF(R204='Round 4'!$A$7, "Excluded", IF('Round 4'!$A$4="Complete", "Complete", "Viable"))))</f>
        <v>Complete</v>
      </c>
      <c r="T204" s="21" t="str">
        <f>IF('Round 4'!$A$4="Complete", "Complete", IF(S204="N/A", "N/A", IF(S204="Viable", "No Transfer", IF(S204="Excluded", INDEX('Round 4'!$A$12:$M$617, MATCH($A204, 'Round 4'!$A$12:$A$617, 0), 3)))))</f>
        <v>Complete</v>
      </c>
      <c r="U204" s="10" t="str">
        <f>IF('Round 4'!$A$4="Complete", "Complete", IF(T204="N/A", "N/A", IF(T204="No Transfer", T204, IF(INDEX('Ballot Data'!$1:$1048576, MATCH($A204, 'Ballot Data'!$A:$A, 0), MATCH(T204, 'Ballot Data'!$A$3:$U$3, 0))="", "Exhausted", INDEX('Ballot Data'!$1:$1048576, MATCH($A204, 'Ballot Data'!$A:$A, 0), MATCH(T204, 'Ballot Data'!$A$3:$U$3, 0))))))</f>
        <v>Complete</v>
      </c>
      <c r="V204" s="15" t="str">
        <f t="shared" si="34"/>
        <v>Complete</v>
      </c>
      <c r="W204" t="str">
        <f>IF(V204="Complete", V204, IF(V204="N/A", "N/A", INDEX('Ballot Data'!$1:$1048576, MATCH($A204, 'Ballot Data'!$A:$A, 0), MATCH(V204, 'Ballot Data'!$A$3:$T$3, 0))))</f>
        <v>Complete</v>
      </c>
      <c r="X204" t="str">
        <f>IF(V204="N/A", "N/A", IF(W204='Round 5'!$A$10, "Elected", IF(W204='Round 5'!$A$7, "Excluded", IF('Round 5'!$A$4="Complete", "Complete", "Viable"))))</f>
        <v>Complete</v>
      </c>
      <c r="Y204" s="21" t="str">
        <f>IF('Round 5'!$A$4="Complete", "Complete", IF(X204="N/A", "N/A", IF(X204="Viable", "No Transfer", IF(X204="Excluded", INDEX('Round 5'!$A$12:$M$617, MATCH($A204, 'Round 5'!$A$12:$A$617, 0), 3)))))</f>
        <v>Complete</v>
      </c>
      <c r="Z204" s="10" t="str">
        <f>IF('Round 5'!$A$4="Complete", "Complete", IF(Y204="N/A", "N/A", IF(Y204="No Transfer", Y204, IF(INDEX('Ballot Data'!$1:$1048576, MATCH($A204, 'Ballot Data'!$A:$A, 0), MATCH(Y204, 'Ballot Data'!$A$3:$U$3, 0))="", "Exhausted", INDEX('Ballot Data'!$1:$1048576, MATCH($A204, 'Ballot Data'!$A:$A, 0), MATCH(Y204, 'Ballot Data'!$A$3:$U$3, 0))))))</f>
        <v>Complete</v>
      </c>
      <c r="AA204" s="15" t="str">
        <f t="shared" si="35"/>
        <v>Complete</v>
      </c>
      <c r="AB204" t="str">
        <f>IF(AA204="Complete", AA204, IF(AA204="N/A", "N/A", INDEX('Ballot Data'!$1:$1048576, MATCH($A204, 'Ballot Data'!$A:$A, 0), MATCH(AA204, 'Ballot Data'!$A$3:$T$3, 0))))</f>
        <v>Complete</v>
      </c>
      <c r="AC204" t="str">
        <f>IF(AA204="N/A", "N/A", IF(AB204='Round 6'!$A$10, "Elected", IF(AB204='Round 6'!$A$7, "Excluded", IF('Round 6'!$A$4="Complete", "Complete", "Viable"))))</f>
        <v>Complete</v>
      </c>
      <c r="AD204" s="21" t="str">
        <f>IF('Round 6'!$A$4="Complete", "Complete", IF(AC204="N/A", "N/A", IF(AC204="Viable", "No Transfer", IF(AC204="Excluded", INDEX('Round 6'!$A$12:$M$617, MATCH($A204, 'Round 6'!$A$12:$A$617, 0), 3)))))</f>
        <v>Complete</v>
      </c>
      <c r="AE204" s="10" t="str">
        <f>IF('Round 6'!$A$4="Complete", "Complete", IF(AD204="N/A", "N/A", IF(AD204="No Transfer", AD204, IF(INDEX('Ballot Data'!$1:$1048576, MATCH($A204, 'Ballot Data'!$A:$A, 0), MATCH(AD204, 'Ballot Data'!$A$3:$U$3, 0))="", "Exhausted", INDEX('Ballot Data'!$1:$1048576, MATCH($A204, 'Ballot Data'!$A:$A, 0), MATCH(AD204, 'Ballot Data'!$A$3:$U$3, 0))))))</f>
        <v>Complete</v>
      </c>
      <c r="AF204" s="15" t="str">
        <f t="shared" si="36"/>
        <v>Complete</v>
      </c>
      <c r="AG204" t="str">
        <f>IF(AF204="Complete", AF204, IF(AF204="N/A", "N/A", INDEX('Ballot Data'!$1:$1048576, MATCH($A204, 'Ballot Data'!$A:$A, 0), MATCH(AF204, 'Ballot Data'!$A$3:$T$3, 0))))</f>
        <v>Complete</v>
      </c>
      <c r="AH204" t="str">
        <f>IF(AF204="N/A", "N/A", IF(AG204='Round 7'!$A$10, "Elected", IF(AG204='Round 7'!$A$7, "Excluded", IF('Round 7'!$A$4="Complete", "Complete", "Viable"))))</f>
        <v>Complete</v>
      </c>
      <c r="AI204" s="21" t="str">
        <f>IF('Round 7'!$A$4="Complete", "Complete", IF(AH204="N/A", "N/A", IF(AH204="Viable", "No Transfer", IF(AH204="Excluded", INDEX('Round 7'!$A$12:$M$617, MATCH($A204, 'Round 7'!$A$12:$A$617, 0), 3)))))</f>
        <v>Complete</v>
      </c>
      <c r="AJ204" s="10" t="str">
        <f>IF('Round 7'!$A$4="Complete", "Complete", IF(AI204="N/A", "N/A", IF(AI204="No Transfer", AI204, IF(INDEX('Ballot Data'!$1:$1048576, MATCH($A204, 'Ballot Data'!$A:$A, 0), MATCH(AI204, 'Ballot Data'!$A$3:$U$3, 0))="", "Exhausted", INDEX('Ballot Data'!$1:$1048576, MATCH($A204, 'Ballot Data'!$A:$A, 0), MATCH(AI204, 'Ballot Data'!$A$3:$U$3, 0))))))</f>
        <v>Complete</v>
      </c>
      <c r="AK204" s="15" t="str">
        <f t="shared" si="37"/>
        <v>Complete</v>
      </c>
      <c r="AL204" t="str">
        <f>IF(AK204="Complete", AK204, IF(AK204="N/A", "N/A", INDEX('Ballot Data'!$1:$1048576, MATCH($A204, 'Ballot Data'!$A:$A, 0), MATCH(AK204, 'Ballot Data'!$A$3:$T$3, 0))))</f>
        <v>Complete</v>
      </c>
      <c r="AM204" t="str">
        <f>IF(AK204="N/A", "N/A", IF(AL204='Round 8'!$A$10, "Elected", IF(AL204='Round 8'!$A$7, "Excluded", IF('Round 8'!$A$4="Complete", "Complete", "Viable"))))</f>
        <v>Complete</v>
      </c>
      <c r="AN204" s="21" t="str">
        <f>IF('Round 8'!$A$4="Complete", "Complete", IF(AM204="N/A", "N/A", IF(AM204="Viable", "No Transfer", IF(AM204="Excluded", INDEX('Round 8'!$A$12:$M$617, MATCH($A204, 'Round 8'!$A$12:$A$617, 0), 3)))))</f>
        <v>Complete</v>
      </c>
      <c r="AO204" s="10" t="str">
        <f>IF('Round 8'!$A$4="Complete", "Complete", IF(AN204="N/A", "N/A", IF(AN204="No Transfer", AN204, IF(INDEX('Ballot Data'!$1:$1048576, MATCH($A204, 'Ballot Data'!$A:$A, 0), MATCH(AN204, 'Ballot Data'!$A$3:$U$3, 0))="", "Exhausted", INDEX('Ballot Data'!$1:$1048576, MATCH($A204, 'Ballot Data'!$A:$A, 0), MATCH(AN204, 'Ballot Data'!$A$3:$U$3, 0))))))</f>
        <v>Complete</v>
      </c>
      <c r="AP204" s="15" t="str">
        <f t="shared" si="38"/>
        <v>Complete</v>
      </c>
      <c r="AQ204" t="str">
        <f>IF(AP204="Complete", AP204, IF(AP204="N/A", "N/A", INDEX('Ballot Data'!$1:$1048576, MATCH($A204, 'Ballot Data'!$A:$A, 0), MATCH(AP204, 'Ballot Data'!$A$3:$T$3, 0))))</f>
        <v>Complete</v>
      </c>
      <c r="AR204" t="str">
        <f>IF(AP204="N/A", "N/A", IF(AQ204='Round 9'!$A$10, "Elected", IF(AQ204='Round 9'!$A$7, "Excluded", IF('Round 9'!$A$4="Complete", "Complete", "Viable"))))</f>
        <v>Complete</v>
      </c>
      <c r="AS204" s="21" t="str">
        <f>IF('Round 9'!$A$4="Complete", "Complete", IF(AR204="N/A", "N/A", IF(AR204="Viable", "No Transfer", IF(AR204="Excluded", INDEX('Round 9'!$A$12:$M$617, MATCH($A204, 'Round 9'!$A$12:$A$617, 0), 3)))))</f>
        <v>Complete</v>
      </c>
      <c r="AT204" s="10" t="str">
        <f>IF('Round 9'!$A$4="Complete", "Complete", IF(AS204="N/A", "N/A", IF(AS204="No Transfer", AS204, IF(INDEX('Ballot Data'!$1:$1048576, MATCH($A204, 'Ballot Data'!$A:$A, 0), MATCH(AS204, 'Ballot Data'!$A$3:$U$3, 0))="", "Exhausted", INDEX('Ballot Data'!$1:$1048576, MATCH($A204, 'Ballot Data'!$A:$A, 0), MATCH(AS204, 'Ballot Data'!$A$3:$U$3, 0))))))</f>
        <v>Complete</v>
      </c>
      <c r="AU204" s="15" t="str">
        <f t="shared" si="39"/>
        <v>Complete</v>
      </c>
      <c r="AV204" t="str">
        <f>IF(AU204="Complete", AU204, IF(AU204="N/A", "N/A", INDEX('Ballot Data'!$1:$1048576, MATCH($A204, 'Ballot Data'!$A:$A, 0), MATCH(AU204, 'Ballot Data'!$A$3:$T$3, 0))))</f>
        <v>Complete</v>
      </c>
      <c r="AW204" t="str">
        <f>IF(AU204="N/A", "N/A", IF(AV204='Round 10'!$A$10, "Elected", IF(AV204='Round 10'!$A$7, "Excluded", IF('Round 10'!$A$4="Complete", "Complete", "Viable"))))</f>
        <v>Complete</v>
      </c>
      <c r="AX204" s="21" t="str">
        <f>IF('Round 10'!$A$4="Complete", "Complete", IF(AW204="N/A", "N/A", IF(AW204="Viable", "No Transfer", IF(AW204="Excluded", INDEX('Round 10'!$A$12:$M$617, MATCH($A204, 'Round 10'!$A$12:$A$617, 0), 3)))))</f>
        <v>Complete</v>
      </c>
      <c r="AY204" s="10" t="str">
        <f>IF('Round 10'!$A$4="Complete", "Complete", IF(AX204="N/A", "N/A", IF(AX204="No Transfer", AX204, IF(INDEX('Ballot Data'!$1:$1048576, MATCH($A204, 'Ballot Data'!$A:$A, 0), MATCH(AX204, 'Ballot Data'!$A$3:$U$3, 0))="", "Exhausted", INDEX('Ballot Data'!$1:$1048576, MATCH($A204, 'Ballot Data'!$A:$A, 0), MATCH(AX204, 'Ballot Data'!$A$3:$U$3, 0))))))</f>
        <v>Complete</v>
      </c>
    </row>
    <row r="205" spans="1:51" x14ac:dyDescent="0.25">
      <c r="A205">
        <f>'Ballot Data'!A206</f>
        <v>10</v>
      </c>
      <c r="B205">
        <v>1</v>
      </c>
      <c r="C205" t="str">
        <f>INDEX('Ballot Data'!$1:$1048576, MATCH($A205, 'Ballot Data'!$A:$A, 0), MATCH(B205, 'Ballot Data'!$A$3:$T$3, 0))</f>
        <v>Franklin Civantos</v>
      </c>
      <c r="D205" t="str">
        <f>IF(C205='Round 1'!$A$10, "Elected", IF(C205='Round 1'!$A$7, "Excluded", IF('Round 1'!$A$4="Complete", "Complete", "Viable")))</f>
        <v>Viable</v>
      </c>
      <c r="E205" s="21" t="str">
        <f>IF('Round 1'!$A$4="Complete", "Complete", IF(D205="N/A", "N/A", IF(D205="Viable", "No Transfer", IF(D205="Excluded", INDEX('Round 1'!$A$12:$M$617, MATCH($A205, 'Round 1'!$A$12:$A$617, 0), 3)))))</f>
        <v>No Transfer</v>
      </c>
      <c r="F205" s="10" t="str">
        <f>IF('Round 1'!$A$4="Complete", "Complete", IF(E205="N/A", "N/A", IF(E205="No Transfer", E205, IF(INDEX('Ballot Data'!$1:$1048576, MATCH($A205, 'Ballot Data'!$A:$A, 0), MATCH(E205, 'Ballot Data'!$A$3:$U$3, 0))="", "Exhausted", INDEX('Ballot Data'!$1:$1048576, MATCH($A205, 'Ballot Data'!$A:$A, 0), MATCH(E205, 'Ballot Data'!$A$3:$U$3, 0))))))</f>
        <v>No Transfer</v>
      </c>
      <c r="G205" s="15">
        <f t="shared" si="31"/>
        <v>1</v>
      </c>
      <c r="H205" t="str">
        <f>IF(G205="Complete", G205, IF(G205="N/A", "N/A", INDEX('Ballot Data'!$1:$1048576, MATCH($A205, 'Ballot Data'!$A:$A, 0), MATCH(G205, 'Ballot Data'!$A$3:$T$3, 0))))</f>
        <v>Franklin Civantos</v>
      </c>
      <c r="I205" t="str">
        <f>IF(G205="N/A", "N/A", IF(H205='Round 2'!$A$10, "Elected", IF(H205='Round 2'!$A$7, "Excluded", IF('Round 2'!$A$4="Complete", "Complete", "Viable"))))</f>
        <v>Viable</v>
      </c>
      <c r="J205" s="21" t="str">
        <f>IF('Round 2'!$A$4="Complete", "Complete", IF(I205="N/A", "N/A", IF(I205="Viable", "No Transfer", IF(I205="Excluded", INDEX('Round 2'!$A$12:$M$617, MATCH($A205, 'Round 2'!$A$12:$A$617, 0), 3)))))</f>
        <v>No Transfer</v>
      </c>
      <c r="K205" s="10" t="str">
        <f>IF('Round 2'!$A$4="Complete", "Complete", IF(J205="N/A", "N/A", IF(J205="No Transfer", J205, IF(INDEX('Ballot Data'!$1:$1048576, MATCH($A205, 'Ballot Data'!$A:$A, 0), MATCH(J205, 'Ballot Data'!$A$3:$U$3, 0))="", "Exhausted", INDEX('Ballot Data'!$1:$1048576, MATCH($A205, 'Ballot Data'!$A:$A, 0), MATCH(J205, 'Ballot Data'!$A$3:$U$3, 0))))))</f>
        <v>No Transfer</v>
      </c>
      <c r="L205" s="15">
        <f t="shared" si="32"/>
        <v>1</v>
      </c>
      <c r="M205" t="str">
        <f>IF(L205="Complete", L205, IF(L205="N/A", "N/A", INDEX('Ballot Data'!$1:$1048576, MATCH($A205, 'Ballot Data'!$A:$A, 0), MATCH(L205, 'Ballot Data'!$A$3:$T$3, 0))))</f>
        <v>Franklin Civantos</v>
      </c>
      <c r="N205" t="str">
        <f>IF(L205="N/A", "N/A", IF(M205='Round 3'!$A$10, "Elected", IF(M205='Round 3'!$A$7, "Excluded", IF('Round 3'!$A$4="Complete", "Complete", "Viable"))))</f>
        <v>Elected</v>
      </c>
      <c r="O205" s="21" t="str">
        <f>IF('Round 3'!$A$4="Complete", "Complete", IF(N205="N/A", "N/A", IF(N205="Viable", "No Transfer", IF(N205="Excluded", INDEX('Round 3'!$A$12:$M$617, MATCH($A205, 'Round 3'!$A$12:$A$617, 0), 3)))))</f>
        <v>Complete</v>
      </c>
      <c r="P205" s="10" t="str">
        <f>IF('Round 3'!$A$4="Complete", "Complete", IF(O205="N/A", "N/A", IF(O205="No Transfer", O205, IF(INDEX('Ballot Data'!$1:$1048576, MATCH($A205, 'Ballot Data'!$A:$A, 0), MATCH(O205, 'Ballot Data'!$A$3:$U$3, 0))="", "Exhausted", INDEX('Ballot Data'!$1:$1048576, MATCH($A205, 'Ballot Data'!$A:$A, 0), MATCH(O205, 'Ballot Data'!$A$3:$U$3, 0))))))</f>
        <v>Complete</v>
      </c>
      <c r="Q205" s="15" t="str">
        <f t="shared" si="33"/>
        <v>Complete</v>
      </c>
      <c r="R205" t="str">
        <f>IF(Q205="Complete", Q205, IF(Q205="N/A", "N/A", INDEX('Ballot Data'!$1:$1048576, MATCH($A205, 'Ballot Data'!$A:$A, 0), MATCH(Q205, 'Ballot Data'!$A$3:$T$3, 0))))</f>
        <v>Complete</v>
      </c>
      <c r="S205" t="str">
        <f>IF(Q205="N/A", "N/A", IF(R205='Round 4'!$A$10, "Elected", IF(R205='Round 4'!$A$7, "Excluded", IF('Round 4'!$A$4="Complete", "Complete", "Viable"))))</f>
        <v>Complete</v>
      </c>
      <c r="T205" s="21" t="str">
        <f>IF('Round 4'!$A$4="Complete", "Complete", IF(S205="N/A", "N/A", IF(S205="Viable", "No Transfer", IF(S205="Excluded", INDEX('Round 4'!$A$12:$M$617, MATCH($A205, 'Round 4'!$A$12:$A$617, 0), 3)))))</f>
        <v>Complete</v>
      </c>
      <c r="U205" s="10" t="str">
        <f>IF('Round 4'!$A$4="Complete", "Complete", IF(T205="N/A", "N/A", IF(T205="No Transfer", T205, IF(INDEX('Ballot Data'!$1:$1048576, MATCH($A205, 'Ballot Data'!$A:$A, 0), MATCH(T205, 'Ballot Data'!$A$3:$U$3, 0))="", "Exhausted", INDEX('Ballot Data'!$1:$1048576, MATCH($A205, 'Ballot Data'!$A:$A, 0), MATCH(T205, 'Ballot Data'!$A$3:$U$3, 0))))))</f>
        <v>Complete</v>
      </c>
      <c r="V205" s="15" t="str">
        <f t="shared" si="34"/>
        <v>Complete</v>
      </c>
      <c r="W205" t="str">
        <f>IF(V205="Complete", V205, IF(V205="N/A", "N/A", INDEX('Ballot Data'!$1:$1048576, MATCH($A205, 'Ballot Data'!$A:$A, 0), MATCH(V205, 'Ballot Data'!$A$3:$T$3, 0))))</f>
        <v>Complete</v>
      </c>
      <c r="X205" t="str">
        <f>IF(V205="N/A", "N/A", IF(W205='Round 5'!$A$10, "Elected", IF(W205='Round 5'!$A$7, "Excluded", IF('Round 5'!$A$4="Complete", "Complete", "Viable"))))</f>
        <v>Complete</v>
      </c>
      <c r="Y205" s="21" t="str">
        <f>IF('Round 5'!$A$4="Complete", "Complete", IF(X205="N/A", "N/A", IF(X205="Viable", "No Transfer", IF(X205="Excluded", INDEX('Round 5'!$A$12:$M$617, MATCH($A205, 'Round 5'!$A$12:$A$617, 0), 3)))))</f>
        <v>Complete</v>
      </c>
      <c r="Z205" s="10" t="str">
        <f>IF('Round 5'!$A$4="Complete", "Complete", IF(Y205="N/A", "N/A", IF(Y205="No Transfer", Y205, IF(INDEX('Ballot Data'!$1:$1048576, MATCH($A205, 'Ballot Data'!$A:$A, 0), MATCH(Y205, 'Ballot Data'!$A$3:$U$3, 0))="", "Exhausted", INDEX('Ballot Data'!$1:$1048576, MATCH($A205, 'Ballot Data'!$A:$A, 0), MATCH(Y205, 'Ballot Data'!$A$3:$U$3, 0))))))</f>
        <v>Complete</v>
      </c>
      <c r="AA205" s="15" t="str">
        <f t="shared" si="35"/>
        <v>Complete</v>
      </c>
      <c r="AB205" t="str">
        <f>IF(AA205="Complete", AA205, IF(AA205="N/A", "N/A", INDEX('Ballot Data'!$1:$1048576, MATCH($A205, 'Ballot Data'!$A:$A, 0), MATCH(AA205, 'Ballot Data'!$A$3:$T$3, 0))))</f>
        <v>Complete</v>
      </c>
      <c r="AC205" t="str">
        <f>IF(AA205="N/A", "N/A", IF(AB205='Round 6'!$A$10, "Elected", IF(AB205='Round 6'!$A$7, "Excluded", IF('Round 6'!$A$4="Complete", "Complete", "Viable"))))</f>
        <v>Complete</v>
      </c>
      <c r="AD205" s="21" t="str">
        <f>IF('Round 6'!$A$4="Complete", "Complete", IF(AC205="N/A", "N/A", IF(AC205="Viable", "No Transfer", IF(AC205="Excluded", INDEX('Round 6'!$A$12:$M$617, MATCH($A205, 'Round 6'!$A$12:$A$617, 0), 3)))))</f>
        <v>Complete</v>
      </c>
      <c r="AE205" s="10" t="str">
        <f>IF('Round 6'!$A$4="Complete", "Complete", IF(AD205="N/A", "N/A", IF(AD205="No Transfer", AD205, IF(INDEX('Ballot Data'!$1:$1048576, MATCH($A205, 'Ballot Data'!$A:$A, 0), MATCH(AD205, 'Ballot Data'!$A$3:$U$3, 0))="", "Exhausted", INDEX('Ballot Data'!$1:$1048576, MATCH($A205, 'Ballot Data'!$A:$A, 0), MATCH(AD205, 'Ballot Data'!$A$3:$U$3, 0))))))</f>
        <v>Complete</v>
      </c>
      <c r="AF205" s="15" t="str">
        <f t="shared" si="36"/>
        <v>Complete</v>
      </c>
      <c r="AG205" t="str">
        <f>IF(AF205="Complete", AF205, IF(AF205="N/A", "N/A", INDEX('Ballot Data'!$1:$1048576, MATCH($A205, 'Ballot Data'!$A:$A, 0), MATCH(AF205, 'Ballot Data'!$A$3:$T$3, 0))))</f>
        <v>Complete</v>
      </c>
      <c r="AH205" t="str">
        <f>IF(AF205="N/A", "N/A", IF(AG205='Round 7'!$A$10, "Elected", IF(AG205='Round 7'!$A$7, "Excluded", IF('Round 7'!$A$4="Complete", "Complete", "Viable"))))</f>
        <v>Complete</v>
      </c>
      <c r="AI205" s="21" t="str">
        <f>IF('Round 7'!$A$4="Complete", "Complete", IF(AH205="N/A", "N/A", IF(AH205="Viable", "No Transfer", IF(AH205="Excluded", INDEX('Round 7'!$A$12:$M$617, MATCH($A205, 'Round 7'!$A$12:$A$617, 0), 3)))))</f>
        <v>Complete</v>
      </c>
      <c r="AJ205" s="10" t="str">
        <f>IF('Round 7'!$A$4="Complete", "Complete", IF(AI205="N/A", "N/A", IF(AI205="No Transfer", AI205, IF(INDEX('Ballot Data'!$1:$1048576, MATCH($A205, 'Ballot Data'!$A:$A, 0), MATCH(AI205, 'Ballot Data'!$A$3:$U$3, 0))="", "Exhausted", INDEX('Ballot Data'!$1:$1048576, MATCH($A205, 'Ballot Data'!$A:$A, 0), MATCH(AI205, 'Ballot Data'!$A$3:$U$3, 0))))))</f>
        <v>Complete</v>
      </c>
      <c r="AK205" s="15" t="str">
        <f t="shared" si="37"/>
        <v>Complete</v>
      </c>
      <c r="AL205" t="str">
        <f>IF(AK205="Complete", AK205, IF(AK205="N/A", "N/A", INDEX('Ballot Data'!$1:$1048576, MATCH($A205, 'Ballot Data'!$A:$A, 0), MATCH(AK205, 'Ballot Data'!$A$3:$T$3, 0))))</f>
        <v>Complete</v>
      </c>
      <c r="AM205" t="str">
        <f>IF(AK205="N/A", "N/A", IF(AL205='Round 8'!$A$10, "Elected", IF(AL205='Round 8'!$A$7, "Excluded", IF('Round 8'!$A$4="Complete", "Complete", "Viable"))))</f>
        <v>Complete</v>
      </c>
      <c r="AN205" s="21" t="str">
        <f>IF('Round 8'!$A$4="Complete", "Complete", IF(AM205="N/A", "N/A", IF(AM205="Viable", "No Transfer", IF(AM205="Excluded", INDEX('Round 8'!$A$12:$M$617, MATCH($A205, 'Round 8'!$A$12:$A$617, 0), 3)))))</f>
        <v>Complete</v>
      </c>
      <c r="AO205" s="10" t="str">
        <f>IF('Round 8'!$A$4="Complete", "Complete", IF(AN205="N/A", "N/A", IF(AN205="No Transfer", AN205, IF(INDEX('Ballot Data'!$1:$1048576, MATCH($A205, 'Ballot Data'!$A:$A, 0), MATCH(AN205, 'Ballot Data'!$A$3:$U$3, 0))="", "Exhausted", INDEX('Ballot Data'!$1:$1048576, MATCH($A205, 'Ballot Data'!$A:$A, 0), MATCH(AN205, 'Ballot Data'!$A$3:$U$3, 0))))))</f>
        <v>Complete</v>
      </c>
      <c r="AP205" s="15" t="str">
        <f t="shared" si="38"/>
        <v>Complete</v>
      </c>
      <c r="AQ205" t="str">
        <f>IF(AP205="Complete", AP205, IF(AP205="N/A", "N/A", INDEX('Ballot Data'!$1:$1048576, MATCH($A205, 'Ballot Data'!$A:$A, 0), MATCH(AP205, 'Ballot Data'!$A$3:$T$3, 0))))</f>
        <v>Complete</v>
      </c>
      <c r="AR205" t="str">
        <f>IF(AP205="N/A", "N/A", IF(AQ205='Round 9'!$A$10, "Elected", IF(AQ205='Round 9'!$A$7, "Excluded", IF('Round 9'!$A$4="Complete", "Complete", "Viable"))))</f>
        <v>Complete</v>
      </c>
      <c r="AS205" s="21" t="str">
        <f>IF('Round 9'!$A$4="Complete", "Complete", IF(AR205="N/A", "N/A", IF(AR205="Viable", "No Transfer", IF(AR205="Excluded", INDEX('Round 9'!$A$12:$M$617, MATCH($A205, 'Round 9'!$A$12:$A$617, 0), 3)))))</f>
        <v>Complete</v>
      </c>
      <c r="AT205" s="10" t="str">
        <f>IF('Round 9'!$A$4="Complete", "Complete", IF(AS205="N/A", "N/A", IF(AS205="No Transfer", AS205, IF(INDEX('Ballot Data'!$1:$1048576, MATCH($A205, 'Ballot Data'!$A:$A, 0), MATCH(AS205, 'Ballot Data'!$A$3:$U$3, 0))="", "Exhausted", INDEX('Ballot Data'!$1:$1048576, MATCH($A205, 'Ballot Data'!$A:$A, 0), MATCH(AS205, 'Ballot Data'!$A$3:$U$3, 0))))))</f>
        <v>Complete</v>
      </c>
      <c r="AU205" s="15" t="str">
        <f t="shared" si="39"/>
        <v>Complete</v>
      </c>
      <c r="AV205" t="str">
        <f>IF(AU205="Complete", AU205, IF(AU205="N/A", "N/A", INDEX('Ballot Data'!$1:$1048576, MATCH($A205, 'Ballot Data'!$A:$A, 0), MATCH(AU205, 'Ballot Data'!$A$3:$T$3, 0))))</f>
        <v>Complete</v>
      </c>
      <c r="AW205" t="str">
        <f>IF(AU205="N/A", "N/A", IF(AV205='Round 10'!$A$10, "Elected", IF(AV205='Round 10'!$A$7, "Excluded", IF('Round 10'!$A$4="Complete", "Complete", "Viable"))))</f>
        <v>Complete</v>
      </c>
      <c r="AX205" s="21" t="str">
        <f>IF('Round 10'!$A$4="Complete", "Complete", IF(AW205="N/A", "N/A", IF(AW205="Viable", "No Transfer", IF(AW205="Excluded", INDEX('Round 10'!$A$12:$M$617, MATCH($A205, 'Round 10'!$A$12:$A$617, 0), 3)))))</f>
        <v>Complete</v>
      </c>
      <c r="AY205" s="10" t="str">
        <f>IF('Round 10'!$A$4="Complete", "Complete", IF(AX205="N/A", "N/A", IF(AX205="No Transfer", AX205, IF(INDEX('Ballot Data'!$1:$1048576, MATCH($A205, 'Ballot Data'!$A:$A, 0), MATCH(AX205, 'Ballot Data'!$A$3:$U$3, 0))="", "Exhausted", INDEX('Ballot Data'!$1:$1048576, MATCH($A205, 'Ballot Data'!$A:$A, 0), MATCH(AX205, 'Ballot Data'!$A$3:$U$3, 0))))))</f>
        <v>Complete</v>
      </c>
    </row>
    <row r="206" spans="1:51" x14ac:dyDescent="0.25">
      <c r="A206">
        <f>'Ballot Data'!A207</f>
        <v>442</v>
      </c>
      <c r="B206">
        <v>1</v>
      </c>
      <c r="C206" t="str">
        <f>INDEX('Ballot Data'!$1:$1048576, MATCH($A206, 'Ballot Data'!$A:$A, 0), MATCH(B206, 'Ballot Data'!$A$3:$T$3, 0))</f>
        <v>Michael Sanchez</v>
      </c>
      <c r="D206" t="str">
        <f>IF(C206='Round 1'!$A$10, "Elected", IF(C206='Round 1'!$A$7, "Excluded", IF('Round 1'!$A$4="Complete", "Complete", "Viable")))</f>
        <v>Viable</v>
      </c>
      <c r="E206" s="21" t="str">
        <f>IF('Round 1'!$A$4="Complete", "Complete", IF(D206="N/A", "N/A", IF(D206="Viable", "No Transfer", IF(D206="Excluded", INDEX('Round 1'!$A$12:$M$617, MATCH($A206, 'Round 1'!$A$12:$A$617, 0), 3)))))</f>
        <v>No Transfer</v>
      </c>
      <c r="F206" s="10" t="str">
        <f>IF('Round 1'!$A$4="Complete", "Complete", IF(E206="N/A", "N/A", IF(E206="No Transfer", E206, IF(INDEX('Ballot Data'!$1:$1048576, MATCH($A206, 'Ballot Data'!$A:$A, 0), MATCH(E206, 'Ballot Data'!$A$3:$U$3, 0))="", "Exhausted", INDEX('Ballot Data'!$1:$1048576, MATCH($A206, 'Ballot Data'!$A:$A, 0), MATCH(E206, 'Ballot Data'!$A$3:$U$3, 0))))))</f>
        <v>No Transfer</v>
      </c>
      <c r="G206" s="15">
        <f t="shared" si="31"/>
        <v>1</v>
      </c>
      <c r="H206" t="str">
        <f>IF(G206="Complete", G206, IF(G206="N/A", "N/A", INDEX('Ballot Data'!$1:$1048576, MATCH($A206, 'Ballot Data'!$A:$A, 0), MATCH(G206, 'Ballot Data'!$A$3:$T$3, 0))))</f>
        <v>Michael Sanchez</v>
      </c>
      <c r="I206" t="str">
        <f>IF(G206="N/A", "N/A", IF(H206='Round 2'!$A$10, "Elected", IF(H206='Round 2'!$A$7, "Excluded", IF('Round 2'!$A$4="Complete", "Complete", "Viable"))))</f>
        <v>Excluded</v>
      </c>
      <c r="J206" s="21">
        <f>IF('Round 2'!$A$4="Complete", "Complete", IF(I206="N/A", "N/A", IF(I206="Viable", "No Transfer", IF(I206="Excluded", INDEX('Round 2'!$A$12:$M$617, MATCH($A206, 'Round 2'!$A$12:$A$617, 0), 3)))))</f>
        <v>2</v>
      </c>
      <c r="K206" s="10" t="str">
        <f>IF('Round 2'!$A$4="Complete", "Complete", IF(J206="N/A", "N/A", IF(J206="No Transfer", J206, IF(INDEX('Ballot Data'!$1:$1048576, MATCH($A206, 'Ballot Data'!$A:$A, 0), MATCH(J206, 'Ballot Data'!$A$3:$U$3, 0))="", "Exhausted", INDEX('Ballot Data'!$1:$1048576, MATCH($A206, 'Ballot Data'!$A:$A, 0), MATCH(J206, 'Ballot Data'!$A$3:$U$3, 0))))))</f>
        <v>Franklin Civantos</v>
      </c>
      <c r="L206" s="15">
        <f t="shared" si="32"/>
        <v>2</v>
      </c>
      <c r="M206" t="str">
        <f>IF(L206="Complete", L206, IF(L206="N/A", "N/A", INDEX('Ballot Data'!$1:$1048576, MATCH($A206, 'Ballot Data'!$A:$A, 0), MATCH(L206, 'Ballot Data'!$A$3:$T$3, 0))))</f>
        <v>Franklin Civantos</v>
      </c>
      <c r="N206" t="str">
        <f>IF(L206="N/A", "N/A", IF(M206='Round 3'!$A$10, "Elected", IF(M206='Round 3'!$A$7, "Excluded", IF('Round 3'!$A$4="Complete", "Complete", "Viable"))))</f>
        <v>Elected</v>
      </c>
      <c r="O206" s="21" t="str">
        <f>IF('Round 3'!$A$4="Complete", "Complete", IF(N206="N/A", "N/A", IF(N206="Viable", "No Transfer", IF(N206="Excluded", INDEX('Round 3'!$A$12:$M$617, MATCH($A206, 'Round 3'!$A$12:$A$617, 0), 3)))))</f>
        <v>Complete</v>
      </c>
      <c r="P206" s="10" t="str">
        <f>IF('Round 3'!$A$4="Complete", "Complete", IF(O206="N/A", "N/A", IF(O206="No Transfer", O206, IF(INDEX('Ballot Data'!$1:$1048576, MATCH($A206, 'Ballot Data'!$A:$A, 0), MATCH(O206, 'Ballot Data'!$A$3:$U$3, 0))="", "Exhausted", INDEX('Ballot Data'!$1:$1048576, MATCH($A206, 'Ballot Data'!$A:$A, 0), MATCH(O206, 'Ballot Data'!$A$3:$U$3, 0))))))</f>
        <v>Complete</v>
      </c>
      <c r="Q206" s="15" t="str">
        <f t="shared" si="33"/>
        <v>Complete</v>
      </c>
      <c r="R206" t="str">
        <f>IF(Q206="Complete", Q206, IF(Q206="N/A", "N/A", INDEX('Ballot Data'!$1:$1048576, MATCH($A206, 'Ballot Data'!$A:$A, 0), MATCH(Q206, 'Ballot Data'!$A$3:$T$3, 0))))</f>
        <v>Complete</v>
      </c>
      <c r="S206" t="str">
        <f>IF(Q206="N/A", "N/A", IF(R206='Round 4'!$A$10, "Elected", IF(R206='Round 4'!$A$7, "Excluded", IF('Round 4'!$A$4="Complete", "Complete", "Viable"))))</f>
        <v>Complete</v>
      </c>
      <c r="T206" s="21" t="str">
        <f>IF('Round 4'!$A$4="Complete", "Complete", IF(S206="N/A", "N/A", IF(S206="Viable", "No Transfer", IF(S206="Excluded", INDEX('Round 4'!$A$12:$M$617, MATCH($A206, 'Round 4'!$A$12:$A$617, 0), 3)))))</f>
        <v>Complete</v>
      </c>
      <c r="U206" s="10" t="str">
        <f>IF('Round 4'!$A$4="Complete", "Complete", IF(T206="N/A", "N/A", IF(T206="No Transfer", T206, IF(INDEX('Ballot Data'!$1:$1048576, MATCH($A206, 'Ballot Data'!$A:$A, 0), MATCH(T206, 'Ballot Data'!$A$3:$U$3, 0))="", "Exhausted", INDEX('Ballot Data'!$1:$1048576, MATCH($A206, 'Ballot Data'!$A:$A, 0), MATCH(T206, 'Ballot Data'!$A$3:$U$3, 0))))))</f>
        <v>Complete</v>
      </c>
      <c r="V206" s="15" t="str">
        <f t="shared" si="34"/>
        <v>Complete</v>
      </c>
      <c r="W206" t="str">
        <f>IF(V206="Complete", V206, IF(V206="N/A", "N/A", INDEX('Ballot Data'!$1:$1048576, MATCH($A206, 'Ballot Data'!$A:$A, 0), MATCH(V206, 'Ballot Data'!$A$3:$T$3, 0))))</f>
        <v>Complete</v>
      </c>
      <c r="X206" t="str">
        <f>IF(V206="N/A", "N/A", IF(W206='Round 5'!$A$10, "Elected", IF(W206='Round 5'!$A$7, "Excluded", IF('Round 5'!$A$4="Complete", "Complete", "Viable"))))</f>
        <v>Complete</v>
      </c>
      <c r="Y206" s="21" t="str">
        <f>IF('Round 5'!$A$4="Complete", "Complete", IF(X206="N/A", "N/A", IF(X206="Viable", "No Transfer", IF(X206="Excluded", INDEX('Round 5'!$A$12:$M$617, MATCH($A206, 'Round 5'!$A$12:$A$617, 0), 3)))))</f>
        <v>Complete</v>
      </c>
      <c r="Z206" s="10" t="str">
        <f>IF('Round 5'!$A$4="Complete", "Complete", IF(Y206="N/A", "N/A", IF(Y206="No Transfer", Y206, IF(INDEX('Ballot Data'!$1:$1048576, MATCH($A206, 'Ballot Data'!$A:$A, 0), MATCH(Y206, 'Ballot Data'!$A$3:$U$3, 0))="", "Exhausted", INDEX('Ballot Data'!$1:$1048576, MATCH($A206, 'Ballot Data'!$A:$A, 0), MATCH(Y206, 'Ballot Data'!$A$3:$U$3, 0))))))</f>
        <v>Complete</v>
      </c>
      <c r="AA206" s="15" t="str">
        <f t="shared" si="35"/>
        <v>Complete</v>
      </c>
      <c r="AB206" t="str">
        <f>IF(AA206="Complete", AA206, IF(AA206="N/A", "N/A", INDEX('Ballot Data'!$1:$1048576, MATCH($A206, 'Ballot Data'!$A:$A, 0), MATCH(AA206, 'Ballot Data'!$A$3:$T$3, 0))))</f>
        <v>Complete</v>
      </c>
      <c r="AC206" t="str">
        <f>IF(AA206="N/A", "N/A", IF(AB206='Round 6'!$A$10, "Elected", IF(AB206='Round 6'!$A$7, "Excluded", IF('Round 6'!$A$4="Complete", "Complete", "Viable"))))</f>
        <v>Complete</v>
      </c>
      <c r="AD206" s="21" t="str">
        <f>IF('Round 6'!$A$4="Complete", "Complete", IF(AC206="N/A", "N/A", IF(AC206="Viable", "No Transfer", IF(AC206="Excluded", INDEX('Round 6'!$A$12:$M$617, MATCH($A206, 'Round 6'!$A$12:$A$617, 0), 3)))))</f>
        <v>Complete</v>
      </c>
      <c r="AE206" s="10" t="str">
        <f>IF('Round 6'!$A$4="Complete", "Complete", IF(AD206="N/A", "N/A", IF(AD206="No Transfer", AD206, IF(INDEX('Ballot Data'!$1:$1048576, MATCH($A206, 'Ballot Data'!$A:$A, 0), MATCH(AD206, 'Ballot Data'!$A$3:$U$3, 0))="", "Exhausted", INDEX('Ballot Data'!$1:$1048576, MATCH($A206, 'Ballot Data'!$A:$A, 0), MATCH(AD206, 'Ballot Data'!$A$3:$U$3, 0))))))</f>
        <v>Complete</v>
      </c>
      <c r="AF206" s="15" t="str">
        <f t="shared" si="36"/>
        <v>Complete</v>
      </c>
      <c r="AG206" t="str">
        <f>IF(AF206="Complete", AF206, IF(AF206="N/A", "N/A", INDEX('Ballot Data'!$1:$1048576, MATCH($A206, 'Ballot Data'!$A:$A, 0), MATCH(AF206, 'Ballot Data'!$A$3:$T$3, 0))))</f>
        <v>Complete</v>
      </c>
      <c r="AH206" t="str">
        <f>IF(AF206="N/A", "N/A", IF(AG206='Round 7'!$A$10, "Elected", IF(AG206='Round 7'!$A$7, "Excluded", IF('Round 7'!$A$4="Complete", "Complete", "Viable"))))</f>
        <v>Complete</v>
      </c>
      <c r="AI206" s="21" t="str">
        <f>IF('Round 7'!$A$4="Complete", "Complete", IF(AH206="N/A", "N/A", IF(AH206="Viable", "No Transfer", IF(AH206="Excluded", INDEX('Round 7'!$A$12:$M$617, MATCH($A206, 'Round 7'!$A$12:$A$617, 0), 3)))))</f>
        <v>Complete</v>
      </c>
      <c r="AJ206" s="10" t="str">
        <f>IF('Round 7'!$A$4="Complete", "Complete", IF(AI206="N/A", "N/A", IF(AI206="No Transfer", AI206, IF(INDEX('Ballot Data'!$1:$1048576, MATCH($A206, 'Ballot Data'!$A:$A, 0), MATCH(AI206, 'Ballot Data'!$A$3:$U$3, 0))="", "Exhausted", INDEX('Ballot Data'!$1:$1048576, MATCH($A206, 'Ballot Data'!$A:$A, 0), MATCH(AI206, 'Ballot Data'!$A$3:$U$3, 0))))))</f>
        <v>Complete</v>
      </c>
      <c r="AK206" s="15" t="str">
        <f t="shared" si="37"/>
        <v>Complete</v>
      </c>
      <c r="AL206" t="str">
        <f>IF(AK206="Complete", AK206, IF(AK206="N/A", "N/A", INDEX('Ballot Data'!$1:$1048576, MATCH($A206, 'Ballot Data'!$A:$A, 0), MATCH(AK206, 'Ballot Data'!$A$3:$T$3, 0))))</f>
        <v>Complete</v>
      </c>
      <c r="AM206" t="str">
        <f>IF(AK206="N/A", "N/A", IF(AL206='Round 8'!$A$10, "Elected", IF(AL206='Round 8'!$A$7, "Excluded", IF('Round 8'!$A$4="Complete", "Complete", "Viable"))))</f>
        <v>Complete</v>
      </c>
      <c r="AN206" s="21" t="str">
        <f>IF('Round 8'!$A$4="Complete", "Complete", IF(AM206="N/A", "N/A", IF(AM206="Viable", "No Transfer", IF(AM206="Excluded", INDEX('Round 8'!$A$12:$M$617, MATCH($A206, 'Round 8'!$A$12:$A$617, 0), 3)))))</f>
        <v>Complete</v>
      </c>
      <c r="AO206" s="10" t="str">
        <f>IF('Round 8'!$A$4="Complete", "Complete", IF(AN206="N/A", "N/A", IF(AN206="No Transfer", AN206, IF(INDEX('Ballot Data'!$1:$1048576, MATCH($A206, 'Ballot Data'!$A:$A, 0), MATCH(AN206, 'Ballot Data'!$A$3:$U$3, 0))="", "Exhausted", INDEX('Ballot Data'!$1:$1048576, MATCH($A206, 'Ballot Data'!$A:$A, 0), MATCH(AN206, 'Ballot Data'!$A$3:$U$3, 0))))))</f>
        <v>Complete</v>
      </c>
      <c r="AP206" s="15" t="str">
        <f t="shared" si="38"/>
        <v>Complete</v>
      </c>
      <c r="AQ206" t="str">
        <f>IF(AP206="Complete", AP206, IF(AP206="N/A", "N/A", INDEX('Ballot Data'!$1:$1048576, MATCH($A206, 'Ballot Data'!$A:$A, 0), MATCH(AP206, 'Ballot Data'!$A$3:$T$3, 0))))</f>
        <v>Complete</v>
      </c>
      <c r="AR206" t="str">
        <f>IF(AP206="N/A", "N/A", IF(AQ206='Round 9'!$A$10, "Elected", IF(AQ206='Round 9'!$A$7, "Excluded", IF('Round 9'!$A$4="Complete", "Complete", "Viable"))))</f>
        <v>Complete</v>
      </c>
      <c r="AS206" s="21" t="str">
        <f>IF('Round 9'!$A$4="Complete", "Complete", IF(AR206="N/A", "N/A", IF(AR206="Viable", "No Transfer", IF(AR206="Excluded", INDEX('Round 9'!$A$12:$M$617, MATCH($A206, 'Round 9'!$A$12:$A$617, 0), 3)))))</f>
        <v>Complete</v>
      </c>
      <c r="AT206" s="10" t="str">
        <f>IF('Round 9'!$A$4="Complete", "Complete", IF(AS206="N/A", "N/A", IF(AS206="No Transfer", AS206, IF(INDEX('Ballot Data'!$1:$1048576, MATCH($A206, 'Ballot Data'!$A:$A, 0), MATCH(AS206, 'Ballot Data'!$A$3:$U$3, 0))="", "Exhausted", INDEX('Ballot Data'!$1:$1048576, MATCH($A206, 'Ballot Data'!$A:$A, 0), MATCH(AS206, 'Ballot Data'!$A$3:$U$3, 0))))))</f>
        <v>Complete</v>
      </c>
      <c r="AU206" s="15" t="str">
        <f t="shared" si="39"/>
        <v>Complete</v>
      </c>
      <c r="AV206" t="str">
        <f>IF(AU206="Complete", AU206, IF(AU206="N/A", "N/A", INDEX('Ballot Data'!$1:$1048576, MATCH($A206, 'Ballot Data'!$A:$A, 0), MATCH(AU206, 'Ballot Data'!$A$3:$T$3, 0))))</f>
        <v>Complete</v>
      </c>
      <c r="AW206" t="str">
        <f>IF(AU206="N/A", "N/A", IF(AV206='Round 10'!$A$10, "Elected", IF(AV206='Round 10'!$A$7, "Excluded", IF('Round 10'!$A$4="Complete", "Complete", "Viable"))))</f>
        <v>Complete</v>
      </c>
      <c r="AX206" s="21" t="str">
        <f>IF('Round 10'!$A$4="Complete", "Complete", IF(AW206="N/A", "N/A", IF(AW206="Viable", "No Transfer", IF(AW206="Excluded", INDEX('Round 10'!$A$12:$M$617, MATCH($A206, 'Round 10'!$A$12:$A$617, 0), 3)))))</f>
        <v>Complete</v>
      </c>
      <c r="AY206" s="10" t="str">
        <f>IF('Round 10'!$A$4="Complete", "Complete", IF(AX206="N/A", "N/A", IF(AX206="No Transfer", AX206, IF(INDEX('Ballot Data'!$1:$1048576, MATCH($A206, 'Ballot Data'!$A:$A, 0), MATCH(AX206, 'Ballot Data'!$A$3:$U$3, 0))="", "Exhausted", INDEX('Ballot Data'!$1:$1048576, MATCH($A206, 'Ballot Data'!$A:$A, 0), MATCH(AX206, 'Ballot Data'!$A$3:$U$3, 0))))))</f>
        <v>Complete</v>
      </c>
    </row>
    <row r="207" spans="1:51" x14ac:dyDescent="0.25">
      <c r="A207">
        <f>'Ballot Data'!A208</f>
        <v>392</v>
      </c>
      <c r="B207">
        <v>1</v>
      </c>
      <c r="C207" t="str">
        <f>INDEX('Ballot Data'!$1:$1048576, MATCH($A207, 'Ballot Data'!$A:$A, 0), MATCH(B207, 'Ballot Data'!$A$3:$T$3, 0))</f>
        <v>Will Danon</v>
      </c>
      <c r="D207" t="str">
        <f>IF(C207='Round 1'!$A$10, "Elected", IF(C207='Round 1'!$A$7, "Excluded", IF('Round 1'!$A$4="Complete", "Complete", "Viable")))</f>
        <v>Viable</v>
      </c>
      <c r="E207" s="21" t="str">
        <f>IF('Round 1'!$A$4="Complete", "Complete", IF(D207="N/A", "N/A", IF(D207="Viable", "No Transfer", IF(D207="Excluded", INDEX('Round 1'!$A$12:$M$617, MATCH($A207, 'Round 1'!$A$12:$A$617, 0), 3)))))</f>
        <v>No Transfer</v>
      </c>
      <c r="F207" s="10" t="str">
        <f>IF('Round 1'!$A$4="Complete", "Complete", IF(E207="N/A", "N/A", IF(E207="No Transfer", E207, IF(INDEX('Ballot Data'!$1:$1048576, MATCH($A207, 'Ballot Data'!$A:$A, 0), MATCH(E207, 'Ballot Data'!$A$3:$U$3, 0))="", "Exhausted", INDEX('Ballot Data'!$1:$1048576, MATCH($A207, 'Ballot Data'!$A:$A, 0), MATCH(E207, 'Ballot Data'!$A$3:$U$3, 0))))))</f>
        <v>No Transfer</v>
      </c>
      <c r="G207" s="15">
        <f t="shared" si="31"/>
        <v>1</v>
      </c>
      <c r="H207" t="str">
        <f>IF(G207="Complete", G207, IF(G207="N/A", "N/A", INDEX('Ballot Data'!$1:$1048576, MATCH($A207, 'Ballot Data'!$A:$A, 0), MATCH(G207, 'Ballot Data'!$A$3:$T$3, 0))))</f>
        <v>Will Danon</v>
      </c>
      <c r="I207" t="str">
        <f>IF(G207="N/A", "N/A", IF(H207='Round 2'!$A$10, "Elected", IF(H207='Round 2'!$A$7, "Excluded", IF('Round 2'!$A$4="Complete", "Complete", "Viable"))))</f>
        <v>Viable</v>
      </c>
      <c r="J207" s="21" t="str">
        <f>IF('Round 2'!$A$4="Complete", "Complete", IF(I207="N/A", "N/A", IF(I207="Viable", "No Transfer", IF(I207="Excluded", INDEX('Round 2'!$A$12:$M$617, MATCH($A207, 'Round 2'!$A$12:$A$617, 0), 3)))))</f>
        <v>No Transfer</v>
      </c>
      <c r="K207" s="10" t="str">
        <f>IF('Round 2'!$A$4="Complete", "Complete", IF(J207="N/A", "N/A", IF(J207="No Transfer", J207, IF(INDEX('Ballot Data'!$1:$1048576, MATCH($A207, 'Ballot Data'!$A:$A, 0), MATCH(J207, 'Ballot Data'!$A$3:$U$3, 0))="", "Exhausted", INDEX('Ballot Data'!$1:$1048576, MATCH($A207, 'Ballot Data'!$A:$A, 0), MATCH(J207, 'Ballot Data'!$A$3:$U$3, 0))))))</f>
        <v>No Transfer</v>
      </c>
      <c r="L207" s="15">
        <f t="shared" si="32"/>
        <v>1</v>
      </c>
      <c r="M207" t="str">
        <f>IF(L207="Complete", L207, IF(L207="N/A", "N/A", INDEX('Ballot Data'!$1:$1048576, MATCH($A207, 'Ballot Data'!$A:$A, 0), MATCH(L207, 'Ballot Data'!$A$3:$T$3, 0))))</f>
        <v>Will Danon</v>
      </c>
      <c r="N207" t="str">
        <f>IF(L207="N/A", "N/A", IF(M207='Round 3'!$A$10, "Elected", IF(M207='Round 3'!$A$7, "Excluded", IF('Round 3'!$A$4="Complete", "Complete", "Viable"))))</f>
        <v>Complete</v>
      </c>
      <c r="O207" s="21" t="str">
        <f>IF('Round 3'!$A$4="Complete", "Complete", IF(N207="N/A", "N/A", IF(N207="Viable", "No Transfer", IF(N207="Excluded", INDEX('Round 3'!$A$12:$M$617, MATCH($A207, 'Round 3'!$A$12:$A$617, 0), 3)))))</f>
        <v>Complete</v>
      </c>
      <c r="P207" s="10" t="str">
        <f>IF('Round 3'!$A$4="Complete", "Complete", IF(O207="N/A", "N/A", IF(O207="No Transfer", O207, IF(INDEX('Ballot Data'!$1:$1048576, MATCH($A207, 'Ballot Data'!$A:$A, 0), MATCH(O207, 'Ballot Data'!$A$3:$U$3, 0))="", "Exhausted", INDEX('Ballot Data'!$1:$1048576, MATCH($A207, 'Ballot Data'!$A:$A, 0), MATCH(O207, 'Ballot Data'!$A$3:$U$3, 0))))))</f>
        <v>Complete</v>
      </c>
      <c r="Q207" s="15" t="str">
        <f t="shared" si="33"/>
        <v>Complete</v>
      </c>
      <c r="R207" t="str">
        <f>IF(Q207="Complete", Q207, IF(Q207="N/A", "N/A", INDEX('Ballot Data'!$1:$1048576, MATCH($A207, 'Ballot Data'!$A:$A, 0), MATCH(Q207, 'Ballot Data'!$A$3:$T$3, 0))))</f>
        <v>Complete</v>
      </c>
      <c r="S207" t="str">
        <f>IF(Q207="N/A", "N/A", IF(R207='Round 4'!$A$10, "Elected", IF(R207='Round 4'!$A$7, "Excluded", IF('Round 4'!$A$4="Complete", "Complete", "Viable"))))</f>
        <v>Complete</v>
      </c>
      <c r="T207" s="21" t="str">
        <f>IF('Round 4'!$A$4="Complete", "Complete", IF(S207="N/A", "N/A", IF(S207="Viable", "No Transfer", IF(S207="Excluded", INDEX('Round 4'!$A$12:$M$617, MATCH($A207, 'Round 4'!$A$12:$A$617, 0), 3)))))</f>
        <v>Complete</v>
      </c>
      <c r="U207" s="10" t="str">
        <f>IF('Round 4'!$A$4="Complete", "Complete", IF(T207="N/A", "N/A", IF(T207="No Transfer", T207, IF(INDEX('Ballot Data'!$1:$1048576, MATCH($A207, 'Ballot Data'!$A:$A, 0), MATCH(T207, 'Ballot Data'!$A$3:$U$3, 0))="", "Exhausted", INDEX('Ballot Data'!$1:$1048576, MATCH($A207, 'Ballot Data'!$A:$A, 0), MATCH(T207, 'Ballot Data'!$A$3:$U$3, 0))))))</f>
        <v>Complete</v>
      </c>
      <c r="V207" s="15" t="str">
        <f t="shared" si="34"/>
        <v>Complete</v>
      </c>
      <c r="W207" t="str">
        <f>IF(V207="Complete", V207, IF(V207="N/A", "N/A", INDEX('Ballot Data'!$1:$1048576, MATCH($A207, 'Ballot Data'!$A:$A, 0), MATCH(V207, 'Ballot Data'!$A$3:$T$3, 0))))</f>
        <v>Complete</v>
      </c>
      <c r="X207" t="str">
        <f>IF(V207="N/A", "N/A", IF(W207='Round 5'!$A$10, "Elected", IF(W207='Round 5'!$A$7, "Excluded", IF('Round 5'!$A$4="Complete", "Complete", "Viable"))))</f>
        <v>Complete</v>
      </c>
      <c r="Y207" s="21" t="str">
        <f>IF('Round 5'!$A$4="Complete", "Complete", IF(X207="N/A", "N/A", IF(X207="Viable", "No Transfer", IF(X207="Excluded", INDEX('Round 5'!$A$12:$M$617, MATCH($A207, 'Round 5'!$A$12:$A$617, 0), 3)))))</f>
        <v>Complete</v>
      </c>
      <c r="Z207" s="10" t="str">
        <f>IF('Round 5'!$A$4="Complete", "Complete", IF(Y207="N/A", "N/A", IF(Y207="No Transfer", Y207, IF(INDEX('Ballot Data'!$1:$1048576, MATCH($A207, 'Ballot Data'!$A:$A, 0), MATCH(Y207, 'Ballot Data'!$A$3:$U$3, 0))="", "Exhausted", INDEX('Ballot Data'!$1:$1048576, MATCH($A207, 'Ballot Data'!$A:$A, 0), MATCH(Y207, 'Ballot Data'!$A$3:$U$3, 0))))))</f>
        <v>Complete</v>
      </c>
      <c r="AA207" s="15" t="str">
        <f t="shared" si="35"/>
        <v>Complete</v>
      </c>
      <c r="AB207" t="str">
        <f>IF(AA207="Complete", AA207, IF(AA207="N/A", "N/A", INDEX('Ballot Data'!$1:$1048576, MATCH($A207, 'Ballot Data'!$A:$A, 0), MATCH(AA207, 'Ballot Data'!$A$3:$T$3, 0))))</f>
        <v>Complete</v>
      </c>
      <c r="AC207" t="str">
        <f>IF(AA207="N/A", "N/A", IF(AB207='Round 6'!$A$10, "Elected", IF(AB207='Round 6'!$A$7, "Excluded", IF('Round 6'!$A$4="Complete", "Complete", "Viable"))))</f>
        <v>Complete</v>
      </c>
      <c r="AD207" s="21" t="str">
        <f>IF('Round 6'!$A$4="Complete", "Complete", IF(AC207="N/A", "N/A", IF(AC207="Viable", "No Transfer", IF(AC207="Excluded", INDEX('Round 6'!$A$12:$M$617, MATCH($A207, 'Round 6'!$A$12:$A$617, 0), 3)))))</f>
        <v>Complete</v>
      </c>
      <c r="AE207" s="10" t="str">
        <f>IF('Round 6'!$A$4="Complete", "Complete", IF(AD207="N/A", "N/A", IF(AD207="No Transfer", AD207, IF(INDEX('Ballot Data'!$1:$1048576, MATCH($A207, 'Ballot Data'!$A:$A, 0), MATCH(AD207, 'Ballot Data'!$A$3:$U$3, 0))="", "Exhausted", INDEX('Ballot Data'!$1:$1048576, MATCH($A207, 'Ballot Data'!$A:$A, 0), MATCH(AD207, 'Ballot Data'!$A$3:$U$3, 0))))))</f>
        <v>Complete</v>
      </c>
      <c r="AF207" s="15" t="str">
        <f t="shared" si="36"/>
        <v>Complete</v>
      </c>
      <c r="AG207" t="str">
        <f>IF(AF207="Complete", AF207, IF(AF207="N/A", "N/A", INDEX('Ballot Data'!$1:$1048576, MATCH($A207, 'Ballot Data'!$A:$A, 0), MATCH(AF207, 'Ballot Data'!$A$3:$T$3, 0))))</f>
        <v>Complete</v>
      </c>
      <c r="AH207" t="str">
        <f>IF(AF207="N/A", "N/A", IF(AG207='Round 7'!$A$10, "Elected", IF(AG207='Round 7'!$A$7, "Excluded", IF('Round 7'!$A$4="Complete", "Complete", "Viable"))))</f>
        <v>Complete</v>
      </c>
      <c r="AI207" s="21" t="str">
        <f>IF('Round 7'!$A$4="Complete", "Complete", IF(AH207="N/A", "N/A", IF(AH207="Viable", "No Transfer", IF(AH207="Excluded", INDEX('Round 7'!$A$12:$M$617, MATCH($A207, 'Round 7'!$A$12:$A$617, 0), 3)))))</f>
        <v>Complete</v>
      </c>
      <c r="AJ207" s="10" t="str">
        <f>IF('Round 7'!$A$4="Complete", "Complete", IF(AI207="N/A", "N/A", IF(AI207="No Transfer", AI207, IF(INDEX('Ballot Data'!$1:$1048576, MATCH($A207, 'Ballot Data'!$A:$A, 0), MATCH(AI207, 'Ballot Data'!$A$3:$U$3, 0))="", "Exhausted", INDEX('Ballot Data'!$1:$1048576, MATCH($A207, 'Ballot Data'!$A:$A, 0), MATCH(AI207, 'Ballot Data'!$A$3:$U$3, 0))))))</f>
        <v>Complete</v>
      </c>
      <c r="AK207" s="15" t="str">
        <f t="shared" si="37"/>
        <v>Complete</v>
      </c>
      <c r="AL207" t="str">
        <f>IF(AK207="Complete", AK207, IF(AK207="N/A", "N/A", INDEX('Ballot Data'!$1:$1048576, MATCH($A207, 'Ballot Data'!$A:$A, 0), MATCH(AK207, 'Ballot Data'!$A$3:$T$3, 0))))</f>
        <v>Complete</v>
      </c>
      <c r="AM207" t="str">
        <f>IF(AK207="N/A", "N/A", IF(AL207='Round 8'!$A$10, "Elected", IF(AL207='Round 8'!$A$7, "Excluded", IF('Round 8'!$A$4="Complete", "Complete", "Viable"))))</f>
        <v>Complete</v>
      </c>
      <c r="AN207" s="21" t="str">
        <f>IF('Round 8'!$A$4="Complete", "Complete", IF(AM207="N/A", "N/A", IF(AM207="Viable", "No Transfer", IF(AM207="Excluded", INDEX('Round 8'!$A$12:$M$617, MATCH($A207, 'Round 8'!$A$12:$A$617, 0), 3)))))</f>
        <v>Complete</v>
      </c>
      <c r="AO207" s="10" t="str">
        <f>IF('Round 8'!$A$4="Complete", "Complete", IF(AN207="N/A", "N/A", IF(AN207="No Transfer", AN207, IF(INDEX('Ballot Data'!$1:$1048576, MATCH($A207, 'Ballot Data'!$A:$A, 0), MATCH(AN207, 'Ballot Data'!$A$3:$U$3, 0))="", "Exhausted", INDEX('Ballot Data'!$1:$1048576, MATCH($A207, 'Ballot Data'!$A:$A, 0), MATCH(AN207, 'Ballot Data'!$A$3:$U$3, 0))))))</f>
        <v>Complete</v>
      </c>
      <c r="AP207" s="15" t="str">
        <f t="shared" si="38"/>
        <v>Complete</v>
      </c>
      <c r="AQ207" t="str">
        <f>IF(AP207="Complete", AP207, IF(AP207="N/A", "N/A", INDEX('Ballot Data'!$1:$1048576, MATCH($A207, 'Ballot Data'!$A:$A, 0), MATCH(AP207, 'Ballot Data'!$A$3:$T$3, 0))))</f>
        <v>Complete</v>
      </c>
      <c r="AR207" t="str">
        <f>IF(AP207="N/A", "N/A", IF(AQ207='Round 9'!$A$10, "Elected", IF(AQ207='Round 9'!$A$7, "Excluded", IF('Round 9'!$A$4="Complete", "Complete", "Viable"))))</f>
        <v>Complete</v>
      </c>
      <c r="AS207" s="21" t="str">
        <f>IF('Round 9'!$A$4="Complete", "Complete", IF(AR207="N/A", "N/A", IF(AR207="Viable", "No Transfer", IF(AR207="Excluded", INDEX('Round 9'!$A$12:$M$617, MATCH($A207, 'Round 9'!$A$12:$A$617, 0), 3)))))</f>
        <v>Complete</v>
      </c>
      <c r="AT207" s="10" t="str">
        <f>IF('Round 9'!$A$4="Complete", "Complete", IF(AS207="N/A", "N/A", IF(AS207="No Transfer", AS207, IF(INDEX('Ballot Data'!$1:$1048576, MATCH($A207, 'Ballot Data'!$A:$A, 0), MATCH(AS207, 'Ballot Data'!$A$3:$U$3, 0))="", "Exhausted", INDEX('Ballot Data'!$1:$1048576, MATCH($A207, 'Ballot Data'!$A:$A, 0), MATCH(AS207, 'Ballot Data'!$A$3:$U$3, 0))))))</f>
        <v>Complete</v>
      </c>
      <c r="AU207" s="15" t="str">
        <f t="shared" si="39"/>
        <v>Complete</v>
      </c>
      <c r="AV207" t="str">
        <f>IF(AU207="Complete", AU207, IF(AU207="N/A", "N/A", INDEX('Ballot Data'!$1:$1048576, MATCH($A207, 'Ballot Data'!$A:$A, 0), MATCH(AU207, 'Ballot Data'!$A$3:$T$3, 0))))</f>
        <v>Complete</v>
      </c>
      <c r="AW207" t="str">
        <f>IF(AU207="N/A", "N/A", IF(AV207='Round 10'!$A$10, "Elected", IF(AV207='Round 10'!$A$7, "Excluded", IF('Round 10'!$A$4="Complete", "Complete", "Viable"))))</f>
        <v>Complete</v>
      </c>
      <c r="AX207" s="21" t="str">
        <f>IF('Round 10'!$A$4="Complete", "Complete", IF(AW207="N/A", "N/A", IF(AW207="Viable", "No Transfer", IF(AW207="Excluded", INDEX('Round 10'!$A$12:$M$617, MATCH($A207, 'Round 10'!$A$12:$A$617, 0), 3)))))</f>
        <v>Complete</v>
      </c>
      <c r="AY207" s="10" t="str">
        <f>IF('Round 10'!$A$4="Complete", "Complete", IF(AX207="N/A", "N/A", IF(AX207="No Transfer", AX207, IF(INDEX('Ballot Data'!$1:$1048576, MATCH($A207, 'Ballot Data'!$A:$A, 0), MATCH(AX207, 'Ballot Data'!$A$3:$U$3, 0))="", "Exhausted", INDEX('Ballot Data'!$1:$1048576, MATCH($A207, 'Ballot Data'!$A:$A, 0), MATCH(AX207, 'Ballot Data'!$A$3:$U$3, 0))))))</f>
        <v>Complete</v>
      </c>
    </row>
    <row r="208" spans="1:51" x14ac:dyDescent="0.25">
      <c r="A208">
        <f>'Ballot Data'!A209</f>
        <v>373</v>
      </c>
      <c r="B208">
        <v>1</v>
      </c>
      <c r="C208" t="str">
        <f>INDEX('Ballot Data'!$1:$1048576, MATCH($A208, 'Ballot Data'!$A:$A, 0), MATCH(B208, 'Ballot Data'!$A$3:$T$3, 0))</f>
        <v>Franklin Civantos</v>
      </c>
      <c r="D208" t="str">
        <f>IF(C208='Round 1'!$A$10, "Elected", IF(C208='Round 1'!$A$7, "Excluded", IF('Round 1'!$A$4="Complete", "Complete", "Viable")))</f>
        <v>Viable</v>
      </c>
      <c r="E208" s="21" t="str">
        <f>IF('Round 1'!$A$4="Complete", "Complete", IF(D208="N/A", "N/A", IF(D208="Viable", "No Transfer", IF(D208="Excluded", INDEX('Round 1'!$A$12:$M$617, MATCH($A208, 'Round 1'!$A$12:$A$617, 0), 3)))))</f>
        <v>No Transfer</v>
      </c>
      <c r="F208" s="10" t="str">
        <f>IF('Round 1'!$A$4="Complete", "Complete", IF(E208="N/A", "N/A", IF(E208="No Transfer", E208, IF(INDEX('Ballot Data'!$1:$1048576, MATCH($A208, 'Ballot Data'!$A:$A, 0), MATCH(E208, 'Ballot Data'!$A$3:$U$3, 0))="", "Exhausted", INDEX('Ballot Data'!$1:$1048576, MATCH($A208, 'Ballot Data'!$A:$A, 0), MATCH(E208, 'Ballot Data'!$A$3:$U$3, 0))))))</f>
        <v>No Transfer</v>
      </c>
      <c r="G208" s="15">
        <f t="shared" si="31"/>
        <v>1</v>
      </c>
      <c r="H208" t="str">
        <f>IF(G208="Complete", G208, IF(G208="N/A", "N/A", INDEX('Ballot Data'!$1:$1048576, MATCH($A208, 'Ballot Data'!$A:$A, 0), MATCH(G208, 'Ballot Data'!$A$3:$T$3, 0))))</f>
        <v>Franklin Civantos</v>
      </c>
      <c r="I208" t="str">
        <f>IF(G208="N/A", "N/A", IF(H208='Round 2'!$A$10, "Elected", IF(H208='Round 2'!$A$7, "Excluded", IF('Round 2'!$A$4="Complete", "Complete", "Viable"))))</f>
        <v>Viable</v>
      </c>
      <c r="J208" s="21" t="str">
        <f>IF('Round 2'!$A$4="Complete", "Complete", IF(I208="N/A", "N/A", IF(I208="Viable", "No Transfer", IF(I208="Excluded", INDEX('Round 2'!$A$12:$M$617, MATCH($A208, 'Round 2'!$A$12:$A$617, 0), 3)))))</f>
        <v>No Transfer</v>
      </c>
      <c r="K208" s="10" t="str">
        <f>IF('Round 2'!$A$4="Complete", "Complete", IF(J208="N/A", "N/A", IF(J208="No Transfer", J208, IF(INDEX('Ballot Data'!$1:$1048576, MATCH($A208, 'Ballot Data'!$A:$A, 0), MATCH(J208, 'Ballot Data'!$A$3:$U$3, 0))="", "Exhausted", INDEX('Ballot Data'!$1:$1048576, MATCH($A208, 'Ballot Data'!$A:$A, 0), MATCH(J208, 'Ballot Data'!$A$3:$U$3, 0))))))</f>
        <v>No Transfer</v>
      </c>
      <c r="L208" s="15">
        <f t="shared" si="32"/>
        <v>1</v>
      </c>
      <c r="M208" t="str">
        <f>IF(L208="Complete", L208, IF(L208="N/A", "N/A", INDEX('Ballot Data'!$1:$1048576, MATCH($A208, 'Ballot Data'!$A:$A, 0), MATCH(L208, 'Ballot Data'!$A$3:$T$3, 0))))</f>
        <v>Franklin Civantos</v>
      </c>
      <c r="N208" t="str">
        <f>IF(L208="N/A", "N/A", IF(M208='Round 3'!$A$10, "Elected", IF(M208='Round 3'!$A$7, "Excluded", IF('Round 3'!$A$4="Complete", "Complete", "Viable"))))</f>
        <v>Elected</v>
      </c>
      <c r="O208" s="21" t="str">
        <f>IF('Round 3'!$A$4="Complete", "Complete", IF(N208="N/A", "N/A", IF(N208="Viable", "No Transfer", IF(N208="Excluded", INDEX('Round 3'!$A$12:$M$617, MATCH($A208, 'Round 3'!$A$12:$A$617, 0), 3)))))</f>
        <v>Complete</v>
      </c>
      <c r="P208" s="10" t="str">
        <f>IF('Round 3'!$A$4="Complete", "Complete", IF(O208="N/A", "N/A", IF(O208="No Transfer", O208, IF(INDEX('Ballot Data'!$1:$1048576, MATCH($A208, 'Ballot Data'!$A:$A, 0), MATCH(O208, 'Ballot Data'!$A$3:$U$3, 0))="", "Exhausted", INDEX('Ballot Data'!$1:$1048576, MATCH($A208, 'Ballot Data'!$A:$A, 0), MATCH(O208, 'Ballot Data'!$A$3:$U$3, 0))))))</f>
        <v>Complete</v>
      </c>
      <c r="Q208" s="15" t="str">
        <f t="shared" si="33"/>
        <v>Complete</v>
      </c>
      <c r="R208" t="str">
        <f>IF(Q208="Complete", Q208, IF(Q208="N/A", "N/A", INDEX('Ballot Data'!$1:$1048576, MATCH($A208, 'Ballot Data'!$A:$A, 0), MATCH(Q208, 'Ballot Data'!$A$3:$T$3, 0))))</f>
        <v>Complete</v>
      </c>
      <c r="S208" t="str">
        <f>IF(Q208="N/A", "N/A", IF(R208='Round 4'!$A$10, "Elected", IF(R208='Round 4'!$A$7, "Excluded", IF('Round 4'!$A$4="Complete", "Complete", "Viable"))))</f>
        <v>Complete</v>
      </c>
      <c r="T208" s="21" t="str">
        <f>IF('Round 4'!$A$4="Complete", "Complete", IF(S208="N/A", "N/A", IF(S208="Viable", "No Transfer", IF(S208="Excluded", INDEX('Round 4'!$A$12:$M$617, MATCH($A208, 'Round 4'!$A$12:$A$617, 0), 3)))))</f>
        <v>Complete</v>
      </c>
      <c r="U208" s="10" t="str">
        <f>IF('Round 4'!$A$4="Complete", "Complete", IF(T208="N/A", "N/A", IF(T208="No Transfer", T208, IF(INDEX('Ballot Data'!$1:$1048576, MATCH($A208, 'Ballot Data'!$A:$A, 0), MATCH(T208, 'Ballot Data'!$A$3:$U$3, 0))="", "Exhausted", INDEX('Ballot Data'!$1:$1048576, MATCH($A208, 'Ballot Data'!$A:$A, 0), MATCH(T208, 'Ballot Data'!$A$3:$U$3, 0))))))</f>
        <v>Complete</v>
      </c>
      <c r="V208" s="15" t="str">
        <f t="shared" si="34"/>
        <v>Complete</v>
      </c>
      <c r="W208" t="str">
        <f>IF(V208="Complete", V208, IF(V208="N/A", "N/A", INDEX('Ballot Data'!$1:$1048576, MATCH($A208, 'Ballot Data'!$A:$A, 0), MATCH(V208, 'Ballot Data'!$A$3:$T$3, 0))))</f>
        <v>Complete</v>
      </c>
      <c r="X208" t="str">
        <f>IF(V208="N/A", "N/A", IF(W208='Round 5'!$A$10, "Elected", IF(W208='Round 5'!$A$7, "Excluded", IF('Round 5'!$A$4="Complete", "Complete", "Viable"))))</f>
        <v>Complete</v>
      </c>
      <c r="Y208" s="21" t="str">
        <f>IF('Round 5'!$A$4="Complete", "Complete", IF(X208="N/A", "N/A", IF(X208="Viable", "No Transfer", IF(X208="Excluded", INDEX('Round 5'!$A$12:$M$617, MATCH($A208, 'Round 5'!$A$12:$A$617, 0), 3)))))</f>
        <v>Complete</v>
      </c>
      <c r="Z208" s="10" t="str">
        <f>IF('Round 5'!$A$4="Complete", "Complete", IF(Y208="N/A", "N/A", IF(Y208="No Transfer", Y208, IF(INDEX('Ballot Data'!$1:$1048576, MATCH($A208, 'Ballot Data'!$A:$A, 0), MATCH(Y208, 'Ballot Data'!$A$3:$U$3, 0))="", "Exhausted", INDEX('Ballot Data'!$1:$1048576, MATCH($A208, 'Ballot Data'!$A:$A, 0), MATCH(Y208, 'Ballot Data'!$A$3:$U$3, 0))))))</f>
        <v>Complete</v>
      </c>
      <c r="AA208" s="15" t="str">
        <f t="shared" si="35"/>
        <v>Complete</v>
      </c>
      <c r="AB208" t="str">
        <f>IF(AA208="Complete", AA208, IF(AA208="N/A", "N/A", INDEX('Ballot Data'!$1:$1048576, MATCH($A208, 'Ballot Data'!$A:$A, 0), MATCH(AA208, 'Ballot Data'!$A$3:$T$3, 0))))</f>
        <v>Complete</v>
      </c>
      <c r="AC208" t="str">
        <f>IF(AA208="N/A", "N/A", IF(AB208='Round 6'!$A$10, "Elected", IF(AB208='Round 6'!$A$7, "Excluded", IF('Round 6'!$A$4="Complete", "Complete", "Viable"))))</f>
        <v>Complete</v>
      </c>
      <c r="AD208" s="21" t="str">
        <f>IF('Round 6'!$A$4="Complete", "Complete", IF(AC208="N/A", "N/A", IF(AC208="Viable", "No Transfer", IF(AC208="Excluded", INDEX('Round 6'!$A$12:$M$617, MATCH($A208, 'Round 6'!$A$12:$A$617, 0), 3)))))</f>
        <v>Complete</v>
      </c>
      <c r="AE208" s="10" t="str">
        <f>IF('Round 6'!$A$4="Complete", "Complete", IF(AD208="N/A", "N/A", IF(AD208="No Transfer", AD208, IF(INDEX('Ballot Data'!$1:$1048576, MATCH($A208, 'Ballot Data'!$A:$A, 0), MATCH(AD208, 'Ballot Data'!$A$3:$U$3, 0))="", "Exhausted", INDEX('Ballot Data'!$1:$1048576, MATCH($A208, 'Ballot Data'!$A:$A, 0), MATCH(AD208, 'Ballot Data'!$A$3:$U$3, 0))))))</f>
        <v>Complete</v>
      </c>
      <c r="AF208" s="15" t="str">
        <f t="shared" si="36"/>
        <v>Complete</v>
      </c>
      <c r="AG208" t="str">
        <f>IF(AF208="Complete", AF208, IF(AF208="N/A", "N/A", INDEX('Ballot Data'!$1:$1048576, MATCH($A208, 'Ballot Data'!$A:$A, 0), MATCH(AF208, 'Ballot Data'!$A$3:$T$3, 0))))</f>
        <v>Complete</v>
      </c>
      <c r="AH208" t="str">
        <f>IF(AF208="N/A", "N/A", IF(AG208='Round 7'!$A$10, "Elected", IF(AG208='Round 7'!$A$7, "Excluded", IF('Round 7'!$A$4="Complete", "Complete", "Viable"))))</f>
        <v>Complete</v>
      </c>
      <c r="AI208" s="21" t="str">
        <f>IF('Round 7'!$A$4="Complete", "Complete", IF(AH208="N/A", "N/A", IF(AH208="Viable", "No Transfer", IF(AH208="Excluded", INDEX('Round 7'!$A$12:$M$617, MATCH($A208, 'Round 7'!$A$12:$A$617, 0), 3)))))</f>
        <v>Complete</v>
      </c>
      <c r="AJ208" s="10" t="str">
        <f>IF('Round 7'!$A$4="Complete", "Complete", IF(AI208="N/A", "N/A", IF(AI208="No Transfer", AI208, IF(INDEX('Ballot Data'!$1:$1048576, MATCH($A208, 'Ballot Data'!$A:$A, 0), MATCH(AI208, 'Ballot Data'!$A$3:$U$3, 0))="", "Exhausted", INDEX('Ballot Data'!$1:$1048576, MATCH($A208, 'Ballot Data'!$A:$A, 0), MATCH(AI208, 'Ballot Data'!$A$3:$U$3, 0))))))</f>
        <v>Complete</v>
      </c>
      <c r="AK208" s="15" t="str">
        <f t="shared" si="37"/>
        <v>Complete</v>
      </c>
      <c r="AL208" t="str">
        <f>IF(AK208="Complete", AK208, IF(AK208="N/A", "N/A", INDEX('Ballot Data'!$1:$1048576, MATCH($A208, 'Ballot Data'!$A:$A, 0), MATCH(AK208, 'Ballot Data'!$A$3:$T$3, 0))))</f>
        <v>Complete</v>
      </c>
      <c r="AM208" t="str">
        <f>IF(AK208="N/A", "N/A", IF(AL208='Round 8'!$A$10, "Elected", IF(AL208='Round 8'!$A$7, "Excluded", IF('Round 8'!$A$4="Complete", "Complete", "Viable"))))</f>
        <v>Complete</v>
      </c>
      <c r="AN208" s="21" t="str">
        <f>IF('Round 8'!$A$4="Complete", "Complete", IF(AM208="N/A", "N/A", IF(AM208="Viable", "No Transfer", IF(AM208="Excluded", INDEX('Round 8'!$A$12:$M$617, MATCH($A208, 'Round 8'!$A$12:$A$617, 0), 3)))))</f>
        <v>Complete</v>
      </c>
      <c r="AO208" s="10" t="str">
        <f>IF('Round 8'!$A$4="Complete", "Complete", IF(AN208="N/A", "N/A", IF(AN208="No Transfer", AN208, IF(INDEX('Ballot Data'!$1:$1048576, MATCH($A208, 'Ballot Data'!$A:$A, 0), MATCH(AN208, 'Ballot Data'!$A$3:$U$3, 0))="", "Exhausted", INDEX('Ballot Data'!$1:$1048576, MATCH($A208, 'Ballot Data'!$A:$A, 0), MATCH(AN208, 'Ballot Data'!$A$3:$U$3, 0))))))</f>
        <v>Complete</v>
      </c>
      <c r="AP208" s="15" t="str">
        <f t="shared" si="38"/>
        <v>Complete</v>
      </c>
      <c r="AQ208" t="str">
        <f>IF(AP208="Complete", AP208, IF(AP208="N/A", "N/A", INDEX('Ballot Data'!$1:$1048576, MATCH($A208, 'Ballot Data'!$A:$A, 0), MATCH(AP208, 'Ballot Data'!$A$3:$T$3, 0))))</f>
        <v>Complete</v>
      </c>
      <c r="AR208" t="str">
        <f>IF(AP208="N/A", "N/A", IF(AQ208='Round 9'!$A$10, "Elected", IF(AQ208='Round 9'!$A$7, "Excluded", IF('Round 9'!$A$4="Complete", "Complete", "Viable"))))</f>
        <v>Complete</v>
      </c>
      <c r="AS208" s="21" t="str">
        <f>IF('Round 9'!$A$4="Complete", "Complete", IF(AR208="N/A", "N/A", IF(AR208="Viable", "No Transfer", IF(AR208="Excluded", INDEX('Round 9'!$A$12:$M$617, MATCH($A208, 'Round 9'!$A$12:$A$617, 0), 3)))))</f>
        <v>Complete</v>
      </c>
      <c r="AT208" s="10" t="str">
        <f>IF('Round 9'!$A$4="Complete", "Complete", IF(AS208="N/A", "N/A", IF(AS208="No Transfer", AS208, IF(INDEX('Ballot Data'!$1:$1048576, MATCH($A208, 'Ballot Data'!$A:$A, 0), MATCH(AS208, 'Ballot Data'!$A$3:$U$3, 0))="", "Exhausted", INDEX('Ballot Data'!$1:$1048576, MATCH($A208, 'Ballot Data'!$A:$A, 0), MATCH(AS208, 'Ballot Data'!$A$3:$U$3, 0))))))</f>
        <v>Complete</v>
      </c>
      <c r="AU208" s="15" t="str">
        <f t="shared" si="39"/>
        <v>Complete</v>
      </c>
      <c r="AV208" t="str">
        <f>IF(AU208="Complete", AU208, IF(AU208="N/A", "N/A", INDEX('Ballot Data'!$1:$1048576, MATCH($A208, 'Ballot Data'!$A:$A, 0), MATCH(AU208, 'Ballot Data'!$A$3:$T$3, 0))))</f>
        <v>Complete</v>
      </c>
      <c r="AW208" t="str">
        <f>IF(AU208="N/A", "N/A", IF(AV208='Round 10'!$A$10, "Elected", IF(AV208='Round 10'!$A$7, "Excluded", IF('Round 10'!$A$4="Complete", "Complete", "Viable"))))</f>
        <v>Complete</v>
      </c>
      <c r="AX208" s="21" t="str">
        <f>IF('Round 10'!$A$4="Complete", "Complete", IF(AW208="N/A", "N/A", IF(AW208="Viable", "No Transfer", IF(AW208="Excluded", INDEX('Round 10'!$A$12:$M$617, MATCH($A208, 'Round 10'!$A$12:$A$617, 0), 3)))))</f>
        <v>Complete</v>
      </c>
      <c r="AY208" s="10" t="str">
        <f>IF('Round 10'!$A$4="Complete", "Complete", IF(AX208="N/A", "N/A", IF(AX208="No Transfer", AX208, IF(INDEX('Ballot Data'!$1:$1048576, MATCH($A208, 'Ballot Data'!$A:$A, 0), MATCH(AX208, 'Ballot Data'!$A$3:$U$3, 0))="", "Exhausted", INDEX('Ballot Data'!$1:$1048576, MATCH($A208, 'Ballot Data'!$A:$A, 0), MATCH(AX208, 'Ballot Data'!$A$3:$U$3, 0))))))</f>
        <v>Complete</v>
      </c>
    </row>
    <row r="209" spans="1:51" x14ac:dyDescent="0.25">
      <c r="A209">
        <f>'Ballot Data'!A210</f>
        <v>225</v>
      </c>
      <c r="B209">
        <v>1</v>
      </c>
      <c r="C209" t="str">
        <f>INDEX('Ballot Data'!$1:$1048576, MATCH($A209, 'Ballot Data'!$A:$A, 0), MATCH(B209, 'Ballot Data'!$A$3:$T$3, 0))</f>
        <v>Franklin Civantos</v>
      </c>
      <c r="D209" t="str">
        <f>IF(C209='Round 1'!$A$10, "Elected", IF(C209='Round 1'!$A$7, "Excluded", IF('Round 1'!$A$4="Complete", "Complete", "Viable")))</f>
        <v>Viable</v>
      </c>
      <c r="E209" s="21" t="str">
        <f>IF('Round 1'!$A$4="Complete", "Complete", IF(D209="N/A", "N/A", IF(D209="Viable", "No Transfer", IF(D209="Excluded", INDEX('Round 1'!$A$12:$M$617, MATCH($A209, 'Round 1'!$A$12:$A$617, 0), 3)))))</f>
        <v>No Transfer</v>
      </c>
      <c r="F209" s="10" t="str">
        <f>IF('Round 1'!$A$4="Complete", "Complete", IF(E209="N/A", "N/A", IF(E209="No Transfer", E209, IF(INDEX('Ballot Data'!$1:$1048576, MATCH($A209, 'Ballot Data'!$A:$A, 0), MATCH(E209, 'Ballot Data'!$A$3:$U$3, 0))="", "Exhausted", INDEX('Ballot Data'!$1:$1048576, MATCH($A209, 'Ballot Data'!$A:$A, 0), MATCH(E209, 'Ballot Data'!$A$3:$U$3, 0))))))</f>
        <v>No Transfer</v>
      </c>
      <c r="G209" s="15">
        <f t="shared" si="31"/>
        <v>1</v>
      </c>
      <c r="H209" t="str">
        <f>IF(G209="Complete", G209, IF(G209="N/A", "N/A", INDEX('Ballot Data'!$1:$1048576, MATCH($A209, 'Ballot Data'!$A:$A, 0), MATCH(G209, 'Ballot Data'!$A$3:$T$3, 0))))</f>
        <v>Franklin Civantos</v>
      </c>
      <c r="I209" t="str">
        <f>IF(G209="N/A", "N/A", IF(H209='Round 2'!$A$10, "Elected", IF(H209='Round 2'!$A$7, "Excluded", IF('Round 2'!$A$4="Complete", "Complete", "Viable"))))</f>
        <v>Viable</v>
      </c>
      <c r="J209" s="21" t="str">
        <f>IF('Round 2'!$A$4="Complete", "Complete", IF(I209="N/A", "N/A", IF(I209="Viable", "No Transfer", IF(I209="Excluded", INDEX('Round 2'!$A$12:$M$617, MATCH($A209, 'Round 2'!$A$12:$A$617, 0), 3)))))</f>
        <v>No Transfer</v>
      </c>
      <c r="K209" s="10" t="str">
        <f>IF('Round 2'!$A$4="Complete", "Complete", IF(J209="N/A", "N/A", IF(J209="No Transfer", J209, IF(INDEX('Ballot Data'!$1:$1048576, MATCH($A209, 'Ballot Data'!$A:$A, 0), MATCH(J209, 'Ballot Data'!$A$3:$U$3, 0))="", "Exhausted", INDEX('Ballot Data'!$1:$1048576, MATCH($A209, 'Ballot Data'!$A:$A, 0), MATCH(J209, 'Ballot Data'!$A$3:$U$3, 0))))))</f>
        <v>No Transfer</v>
      </c>
      <c r="L209" s="15">
        <f t="shared" si="32"/>
        <v>1</v>
      </c>
      <c r="M209" t="str">
        <f>IF(L209="Complete", L209, IF(L209="N/A", "N/A", INDEX('Ballot Data'!$1:$1048576, MATCH($A209, 'Ballot Data'!$A:$A, 0), MATCH(L209, 'Ballot Data'!$A$3:$T$3, 0))))</f>
        <v>Franklin Civantos</v>
      </c>
      <c r="N209" t="str">
        <f>IF(L209="N/A", "N/A", IF(M209='Round 3'!$A$10, "Elected", IF(M209='Round 3'!$A$7, "Excluded", IF('Round 3'!$A$4="Complete", "Complete", "Viable"))))</f>
        <v>Elected</v>
      </c>
      <c r="O209" s="21" t="str">
        <f>IF('Round 3'!$A$4="Complete", "Complete", IF(N209="N/A", "N/A", IF(N209="Viable", "No Transfer", IF(N209="Excluded", INDEX('Round 3'!$A$12:$M$617, MATCH($A209, 'Round 3'!$A$12:$A$617, 0), 3)))))</f>
        <v>Complete</v>
      </c>
      <c r="P209" s="10" t="str">
        <f>IF('Round 3'!$A$4="Complete", "Complete", IF(O209="N/A", "N/A", IF(O209="No Transfer", O209, IF(INDEX('Ballot Data'!$1:$1048576, MATCH($A209, 'Ballot Data'!$A:$A, 0), MATCH(O209, 'Ballot Data'!$A$3:$U$3, 0))="", "Exhausted", INDEX('Ballot Data'!$1:$1048576, MATCH($A209, 'Ballot Data'!$A:$A, 0), MATCH(O209, 'Ballot Data'!$A$3:$U$3, 0))))))</f>
        <v>Complete</v>
      </c>
      <c r="Q209" s="15" t="str">
        <f t="shared" si="33"/>
        <v>Complete</v>
      </c>
      <c r="R209" t="str">
        <f>IF(Q209="Complete", Q209, IF(Q209="N/A", "N/A", INDEX('Ballot Data'!$1:$1048576, MATCH($A209, 'Ballot Data'!$A:$A, 0), MATCH(Q209, 'Ballot Data'!$A$3:$T$3, 0))))</f>
        <v>Complete</v>
      </c>
      <c r="S209" t="str">
        <f>IF(Q209="N/A", "N/A", IF(R209='Round 4'!$A$10, "Elected", IF(R209='Round 4'!$A$7, "Excluded", IF('Round 4'!$A$4="Complete", "Complete", "Viable"))))</f>
        <v>Complete</v>
      </c>
      <c r="T209" s="21" t="str">
        <f>IF('Round 4'!$A$4="Complete", "Complete", IF(S209="N/A", "N/A", IF(S209="Viable", "No Transfer", IF(S209="Excluded", INDEX('Round 4'!$A$12:$M$617, MATCH($A209, 'Round 4'!$A$12:$A$617, 0), 3)))))</f>
        <v>Complete</v>
      </c>
      <c r="U209" s="10" t="str">
        <f>IF('Round 4'!$A$4="Complete", "Complete", IF(T209="N/A", "N/A", IF(T209="No Transfer", T209, IF(INDEX('Ballot Data'!$1:$1048576, MATCH($A209, 'Ballot Data'!$A:$A, 0), MATCH(T209, 'Ballot Data'!$A$3:$U$3, 0))="", "Exhausted", INDEX('Ballot Data'!$1:$1048576, MATCH($A209, 'Ballot Data'!$A:$A, 0), MATCH(T209, 'Ballot Data'!$A$3:$U$3, 0))))))</f>
        <v>Complete</v>
      </c>
      <c r="V209" s="15" t="str">
        <f t="shared" si="34"/>
        <v>Complete</v>
      </c>
      <c r="W209" t="str">
        <f>IF(V209="Complete", V209, IF(V209="N/A", "N/A", INDEX('Ballot Data'!$1:$1048576, MATCH($A209, 'Ballot Data'!$A:$A, 0), MATCH(V209, 'Ballot Data'!$A$3:$T$3, 0))))</f>
        <v>Complete</v>
      </c>
      <c r="X209" t="str">
        <f>IF(V209="N/A", "N/A", IF(W209='Round 5'!$A$10, "Elected", IF(W209='Round 5'!$A$7, "Excluded", IF('Round 5'!$A$4="Complete", "Complete", "Viable"))))</f>
        <v>Complete</v>
      </c>
      <c r="Y209" s="21" t="str">
        <f>IF('Round 5'!$A$4="Complete", "Complete", IF(X209="N/A", "N/A", IF(X209="Viable", "No Transfer", IF(X209="Excluded", INDEX('Round 5'!$A$12:$M$617, MATCH($A209, 'Round 5'!$A$12:$A$617, 0), 3)))))</f>
        <v>Complete</v>
      </c>
      <c r="Z209" s="10" t="str">
        <f>IF('Round 5'!$A$4="Complete", "Complete", IF(Y209="N/A", "N/A", IF(Y209="No Transfer", Y209, IF(INDEX('Ballot Data'!$1:$1048576, MATCH($A209, 'Ballot Data'!$A:$A, 0), MATCH(Y209, 'Ballot Data'!$A$3:$U$3, 0))="", "Exhausted", INDEX('Ballot Data'!$1:$1048576, MATCH($A209, 'Ballot Data'!$A:$A, 0), MATCH(Y209, 'Ballot Data'!$A$3:$U$3, 0))))))</f>
        <v>Complete</v>
      </c>
      <c r="AA209" s="15" t="str">
        <f t="shared" si="35"/>
        <v>Complete</v>
      </c>
      <c r="AB209" t="str">
        <f>IF(AA209="Complete", AA209, IF(AA209="N/A", "N/A", INDEX('Ballot Data'!$1:$1048576, MATCH($A209, 'Ballot Data'!$A:$A, 0), MATCH(AA209, 'Ballot Data'!$A$3:$T$3, 0))))</f>
        <v>Complete</v>
      </c>
      <c r="AC209" t="str">
        <f>IF(AA209="N/A", "N/A", IF(AB209='Round 6'!$A$10, "Elected", IF(AB209='Round 6'!$A$7, "Excluded", IF('Round 6'!$A$4="Complete", "Complete", "Viable"))))</f>
        <v>Complete</v>
      </c>
      <c r="AD209" s="21" t="str">
        <f>IF('Round 6'!$A$4="Complete", "Complete", IF(AC209="N/A", "N/A", IF(AC209="Viable", "No Transfer", IF(AC209="Excluded", INDEX('Round 6'!$A$12:$M$617, MATCH($A209, 'Round 6'!$A$12:$A$617, 0), 3)))))</f>
        <v>Complete</v>
      </c>
      <c r="AE209" s="10" t="str">
        <f>IF('Round 6'!$A$4="Complete", "Complete", IF(AD209="N/A", "N/A", IF(AD209="No Transfer", AD209, IF(INDEX('Ballot Data'!$1:$1048576, MATCH($A209, 'Ballot Data'!$A:$A, 0), MATCH(AD209, 'Ballot Data'!$A$3:$U$3, 0))="", "Exhausted", INDEX('Ballot Data'!$1:$1048576, MATCH($A209, 'Ballot Data'!$A:$A, 0), MATCH(AD209, 'Ballot Data'!$A$3:$U$3, 0))))))</f>
        <v>Complete</v>
      </c>
      <c r="AF209" s="15" t="str">
        <f t="shared" si="36"/>
        <v>Complete</v>
      </c>
      <c r="AG209" t="str">
        <f>IF(AF209="Complete", AF209, IF(AF209="N/A", "N/A", INDEX('Ballot Data'!$1:$1048576, MATCH($A209, 'Ballot Data'!$A:$A, 0), MATCH(AF209, 'Ballot Data'!$A$3:$T$3, 0))))</f>
        <v>Complete</v>
      </c>
      <c r="AH209" t="str">
        <f>IF(AF209="N/A", "N/A", IF(AG209='Round 7'!$A$10, "Elected", IF(AG209='Round 7'!$A$7, "Excluded", IF('Round 7'!$A$4="Complete", "Complete", "Viable"))))</f>
        <v>Complete</v>
      </c>
      <c r="AI209" s="21" t="str">
        <f>IF('Round 7'!$A$4="Complete", "Complete", IF(AH209="N/A", "N/A", IF(AH209="Viable", "No Transfer", IF(AH209="Excluded", INDEX('Round 7'!$A$12:$M$617, MATCH($A209, 'Round 7'!$A$12:$A$617, 0), 3)))))</f>
        <v>Complete</v>
      </c>
      <c r="AJ209" s="10" t="str">
        <f>IF('Round 7'!$A$4="Complete", "Complete", IF(AI209="N/A", "N/A", IF(AI209="No Transfer", AI209, IF(INDEX('Ballot Data'!$1:$1048576, MATCH($A209, 'Ballot Data'!$A:$A, 0), MATCH(AI209, 'Ballot Data'!$A$3:$U$3, 0))="", "Exhausted", INDEX('Ballot Data'!$1:$1048576, MATCH($A209, 'Ballot Data'!$A:$A, 0), MATCH(AI209, 'Ballot Data'!$A$3:$U$3, 0))))))</f>
        <v>Complete</v>
      </c>
      <c r="AK209" s="15" t="str">
        <f t="shared" si="37"/>
        <v>Complete</v>
      </c>
      <c r="AL209" t="str">
        <f>IF(AK209="Complete", AK209, IF(AK209="N/A", "N/A", INDEX('Ballot Data'!$1:$1048576, MATCH($A209, 'Ballot Data'!$A:$A, 0), MATCH(AK209, 'Ballot Data'!$A$3:$T$3, 0))))</f>
        <v>Complete</v>
      </c>
      <c r="AM209" t="str">
        <f>IF(AK209="N/A", "N/A", IF(AL209='Round 8'!$A$10, "Elected", IF(AL209='Round 8'!$A$7, "Excluded", IF('Round 8'!$A$4="Complete", "Complete", "Viable"))))</f>
        <v>Complete</v>
      </c>
      <c r="AN209" s="21" t="str">
        <f>IF('Round 8'!$A$4="Complete", "Complete", IF(AM209="N/A", "N/A", IF(AM209="Viable", "No Transfer", IF(AM209="Excluded", INDEX('Round 8'!$A$12:$M$617, MATCH($A209, 'Round 8'!$A$12:$A$617, 0), 3)))))</f>
        <v>Complete</v>
      </c>
      <c r="AO209" s="10" t="str">
        <f>IF('Round 8'!$A$4="Complete", "Complete", IF(AN209="N/A", "N/A", IF(AN209="No Transfer", AN209, IF(INDEX('Ballot Data'!$1:$1048576, MATCH($A209, 'Ballot Data'!$A:$A, 0), MATCH(AN209, 'Ballot Data'!$A$3:$U$3, 0))="", "Exhausted", INDEX('Ballot Data'!$1:$1048576, MATCH($A209, 'Ballot Data'!$A:$A, 0), MATCH(AN209, 'Ballot Data'!$A$3:$U$3, 0))))))</f>
        <v>Complete</v>
      </c>
      <c r="AP209" s="15" t="str">
        <f t="shared" si="38"/>
        <v>Complete</v>
      </c>
      <c r="AQ209" t="str">
        <f>IF(AP209="Complete", AP209, IF(AP209="N/A", "N/A", INDEX('Ballot Data'!$1:$1048576, MATCH($A209, 'Ballot Data'!$A:$A, 0), MATCH(AP209, 'Ballot Data'!$A$3:$T$3, 0))))</f>
        <v>Complete</v>
      </c>
      <c r="AR209" t="str">
        <f>IF(AP209="N/A", "N/A", IF(AQ209='Round 9'!$A$10, "Elected", IF(AQ209='Round 9'!$A$7, "Excluded", IF('Round 9'!$A$4="Complete", "Complete", "Viable"))))</f>
        <v>Complete</v>
      </c>
      <c r="AS209" s="21" t="str">
        <f>IF('Round 9'!$A$4="Complete", "Complete", IF(AR209="N/A", "N/A", IF(AR209="Viable", "No Transfer", IF(AR209="Excluded", INDEX('Round 9'!$A$12:$M$617, MATCH($A209, 'Round 9'!$A$12:$A$617, 0), 3)))))</f>
        <v>Complete</v>
      </c>
      <c r="AT209" s="10" t="str">
        <f>IF('Round 9'!$A$4="Complete", "Complete", IF(AS209="N/A", "N/A", IF(AS209="No Transfer", AS209, IF(INDEX('Ballot Data'!$1:$1048576, MATCH($A209, 'Ballot Data'!$A:$A, 0), MATCH(AS209, 'Ballot Data'!$A$3:$U$3, 0))="", "Exhausted", INDEX('Ballot Data'!$1:$1048576, MATCH($A209, 'Ballot Data'!$A:$A, 0), MATCH(AS209, 'Ballot Data'!$A$3:$U$3, 0))))))</f>
        <v>Complete</v>
      </c>
      <c r="AU209" s="15" t="str">
        <f t="shared" si="39"/>
        <v>Complete</v>
      </c>
      <c r="AV209" t="str">
        <f>IF(AU209="Complete", AU209, IF(AU209="N/A", "N/A", INDEX('Ballot Data'!$1:$1048576, MATCH($A209, 'Ballot Data'!$A:$A, 0), MATCH(AU209, 'Ballot Data'!$A$3:$T$3, 0))))</f>
        <v>Complete</v>
      </c>
      <c r="AW209" t="str">
        <f>IF(AU209="N/A", "N/A", IF(AV209='Round 10'!$A$10, "Elected", IF(AV209='Round 10'!$A$7, "Excluded", IF('Round 10'!$A$4="Complete", "Complete", "Viable"))))</f>
        <v>Complete</v>
      </c>
      <c r="AX209" s="21" t="str">
        <f>IF('Round 10'!$A$4="Complete", "Complete", IF(AW209="N/A", "N/A", IF(AW209="Viable", "No Transfer", IF(AW209="Excluded", INDEX('Round 10'!$A$12:$M$617, MATCH($A209, 'Round 10'!$A$12:$A$617, 0), 3)))))</f>
        <v>Complete</v>
      </c>
      <c r="AY209" s="10" t="str">
        <f>IF('Round 10'!$A$4="Complete", "Complete", IF(AX209="N/A", "N/A", IF(AX209="No Transfer", AX209, IF(INDEX('Ballot Data'!$1:$1048576, MATCH($A209, 'Ballot Data'!$A:$A, 0), MATCH(AX209, 'Ballot Data'!$A$3:$U$3, 0))="", "Exhausted", INDEX('Ballot Data'!$1:$1048576, MATCH($A209, 'Ballot Data'!$A:$A, 0), MATCH(AX209, 'Ballot Data'!$A$3:$U$3, 0))))))</f>
        <v>Complete</v>
      </c>
    </row>
    <row r="210" spans="1:51" x14ac:dyDescent="0.25">
      <c r="A210">
        <f>'Ballot Data'!A211</f>
        <v>308</v>
      </c>
      <c r="B210">
        <v>1</v>
      </c>
      <c r="C210" t="str">
        <f>INDEX('Ballot Data'!$1:$1048576, MATCH($A210, 'Ballot Data'!$A:$A, 0), MATCH(B210, 'Ballot Data'!$A$3:$T$3, 0))</f>
        <v>Debbie Ajagbe</v>
      </c>
      <c r="D210" t="str">
        <f>IF(C210='Round 1'!$A$10, "Elected", IF(C210='Round 1'!$A$7, "Excluded", IF('Round 1'!$A$4="Complete", "Complete", "Viable")))</f>
        <v>Excluded</v>
      </c>
      <c r="E210" s="21">
        <f>IF('Round 1'!$A$4="Complete", "Complete", IF(D210="N/A", "N/A", IF(D210="Viable", "No Transfer", IF(D210="Excluded", INDEX('Round 1'!$A$12:$M$617, MATCH($A210, 'Round 1'!$A$12:$A$617, 0), 3)))))</f>
        <v>2</v>
      </c>
      <c r="F210" s="10" t="str">
        <f>IF('Round 1'!$A$4="Complete", "Complete", IF(E210="N/A", "N/A", IF(E210="No Transfer", E210, IF(INDEX('Ballot Data'!$1:$1048576, MATCH($A210, 'Ballot Data'!$A:$A, 0), MATCH(E210, 'Ballot Data'!$A$3:$U$3, 0))="", "Exhausted", INDEX('Ballot Data'!$1:$1048576, MATCH($A210, 'Ballot Data'!$A:$A, 0), MATCH(E210, 'Ballot Data'!$A$3:$U$3, 0))))))</f>
        <v>Franklin Civantos</v>
      </c>
      <c r="G210" s="15">
        <f t="shared" si="31"/>
        <v>2</v>
      </c>
      <c r="H210" t="str">
        <f>IF(G210="Complete", G210, IF(G210="N/A", "N/A", INDEX('Ballot Data'!$1:$1048576, MATCH($A210, 'Ballot Data'!$A:$A, 0), MATCH(G210, 'Ballot Data'!$A$3:$T$3, 0))))</f>
        <v>Franklin Civantos</v>
      </c>
      <c r="I210" t="str">
        <f>IF(G210="N/A", "N/A", IF(H210='Round 2'!$A$10, "Elected", IF(H210='Round 2'!$A$7, "Excluded", IF('Round 2'!$A$4="Complete", "Complete", "Viable"))))</f>
        <v>Viable</v>
      </c>
      <c r="J210" s="21" t="str">
        <f>IF('Round 2'!$A$4="Complete", "Complete", IF(I210="N/A", "N/A", IF(I210="Viable", "No Transfer", IF(I210="Excluded", INDEX('Round 2'!$A$12:$M$617, MATCH($A210, 'Round 2'!$A$12:$A$617, 0), 3)))))</f>
        <v>No Transfer</v>
      </c>
      <c r="K210" s="10" t="str">
        <f>IF('Round 2'!$A$4="Complete", "Complete", IF(J210="N/A", "N/A", IF(J210="No Transfer", J210, IF(INDEX('Ballot Data'!$1:$1048576, MATCH($A210, 'Ballot Data'!$A:$A, 0), MATCH(J210, 'Ballot Data'!$A$3:$U$3, 0))="", "Exhausted", INDEX('Ballot Data'!$1:$1048576, MATCH($A210, 'Ballot Data'!$A:$A, 0), MATCH(J210, 'Ballot Data'!$A$3:$U$3, 0))))))</f>
        <v>No Transfer</v>
      </c>
      <c r="L210" s="15">
        <f t="shared" si="32"/>
        <v>2</v>
      </c>
      <c r="M210" t="str">
        <f>IF(L210="Complete", L210, IF(L210="N/A", "N/A", INDEX('Ballot Data'!$1:$1048576, MATCH($A210, 'Ballot Data'!$A:$A, 0), MATCH(L210, 'Ballot Data'!$A$3:$T$3, 0))))</f>
        <v>Franklin Civantos</v>
      </c>
      <c r="N210" t="str">
        <f>IF(L210="N/A", "N/A", IF(M210='Round 3'!$A$10, "Elected", IF(M210='Round 3'!$A$7, "Excluded", IF('Round 3'!$A$4="Complete", "Complete", "Viable"))))</f>
        <v>Elected</v>
      </c>
      <c r="O210" s="21" t="str">
        <f>IF('Round 3'!$A$4="Complete", "Complete", IF(N210="N/A", "N/A", IF(N210="Viable", "No Transfer", IF(N210="Excluded", INDEX('Round 3'!$A$12:$M$617, MATCH($A210, 'Round 3'!$A$12:$A$617, 0), 3)))))</f>
        <v>Complete</v>
      </c>
      <c r="P210" s="10" t="str">
        <f>IF('Round 3'!$A$4="Complete", "Complete", IF(O210="N/A", "N/A", IF(O210="No Transfer", O210, IF(INDEX('Ballot Data'!$1:$1048576, MATCH($A210, 'Ballot Data'!$A:$A, 0), MATCH(O210, 'Ballot Data'!$A$3:$U$3, 0))="", "Exhausted", INDEX('Ballot Data'!$1:$1048576, MATCH($A210, 'Ballot Data'!$A:$A, 0), MATCH(O210, 'Ballot Data'!$A$3:$U$3, 0))))))</f>
        <v>Complete</v>
      </c>
      <c r="Q210" s="15" t="str">
        <f t="shared" si="33"/>
        <v>Complete</v>
      </c>
      <c r="R210" t="str">
        <f>IF(Q210="Complete", Q210, IF(Q210="N/A", "N/A", INDEX('Ballot Data'!$1:$1048576, MATCH($A210, 'Ballot Data'!$A:$A, 0), MATCH(Q210, 'Ballot Data'!$A$3:$T$3, 0))))</f>
        <v>Complete</v>
      </c>
      <c r="S210" t="str">
        <f>IF(Q210="N/A", "N/A", IF(R210='Round 4'!$A$10, "Elected", IF(R210='Round 4'!$A$7, "Excluded", IF('Round 4'!$A$4="Complete", "Complete", "Viable"))))</f>
        <v>Complete</v>
      </c>
      <c r="T210" s="21" t="str">
        <f>IF('Round 4'!$A$4="Complete", "Complete", IF(S210="N/A", "N/A", IF(S210="Viable", "No Transfer", IF(S210="Excluded", INDEX('Round 4'!$A$12:$M$617, MATCH($A210, 'Round 4'!$A$12:$A$617, 0), 3)))))</f>
        <v>Complete</v>
      </c>
      <c r="U210" s="10" t="str">
        <f>IF('Round 4'!$A$4="Complete", "Complete", IF(T210="N/A", "N/A", IF(T210="No Transfer", T210, IF(INDEX('Ballot Data'!$1:$1048576, MATCH($A210, 'Ballot Data'!$A:$A, 0), MATCH(T210, 'Ballot Data'!$A$3:$U$3, 0))="", "Exhausted", INDEX('Ballot Data'!$1:$1048576, MATCH($A210, 'Ballot Data'!$A:$A, 0), MATCH(T210, 'Ballot Data'!$A$3:$U$3, 0))))))</f>
        <v>Complete</v>
      </c>
      <c r="V210" s="15" t="str">
        <f t="shared" si="34"/>
        <v>Complete</v>
      </c>
      <c r="W210" t="str">
        <f>IF(V210="Complete", V210, IF(V210="N/A", "N/A", INDEX('Ballot Data'!$1:$1048576, MATCH($A210, 'Ballot Data'!$A:$A, 0), MATCH(V210, 'Ballot Data'!$A$3:$T$3, 0))))</f>
        <v>Complete</v>
      </c>
      <c r="X210" t="str">
        <f>IF(V210="N/A", "N/A", IF(W210='Round 5'!$A$10, "Elected", IF(W210='Round 5'!$A$7, "Excluded", IF('Round 5'!$A$4="Complete", "Complete", "Viable"))))</f>
        <v>Complete</v>
      </c>
      <c r="Y210" s="21" t="str">
        <f>IF('Round 5'!$A$4="Complete", "Complete", IF(X210="N/A", "N/A", IF(X210="Viable", "No Transfer", IF(X210="Excluded", INDEX('Round 5'!$A$12:$M$617, MATCH($A210, 'Round 5'!$A$12:$A$617, 0), 3)))))</f>
        <v>Complete</v>
      </c>
      <c r="Z210" s="10" t="str">
        <f>IF('Round 5'!$A$4="Complete", "Complete", IF(Y210="N/A", "N/A", IF(Y210="No Transfer", Y210, IF(INDEX('Ballot Data'!$1:$1048576, MATCH($A210, 'Ballot Data'!$A:$A, 0), MATCH(Y210, 'Ballot Data'!$A$3:$U$3, 0))="", "Exhausted", INDEX('Ballot Data'!$1:$1048576, MATCH($A210, 'Ballot Data'!$A:$A, 0), MATCH(Y210, 'Ballot Data'!$A$3:$U$3, 0))))))</f>
        <v>Complete</v>
      </c>
      <c r="AA210" s="15" t="str">
        <f t="shared" si="35"/>
        <v>Complete</v>
      </c>
      <c r="AB210" t="str">
        <f>IF(AA210="Complete", AA210, IF(AA210="N/A", "N/A", INDEX('Ballot Data'!$1:$1048576, MATCH($A210, 'Ballot Data'!$A:$A, 0), MATCH(AA210, 'Ballot Data'!$A$3:$T$3, 0))))</f>
        <v>Complete</v>
      </c>
      <c r="AC210" t="str">
        <f>IF(AA210="N/A", "N/A", IF(AB210='Round 6'!$A$10, "Elected", IF(AB210='Round 6'!$A$7, "Excluded", IF('Round 6'!$A$4="Complete", "Complete", "Viable"))))</f>
        <v>Complete</v>
      </c>
      <c r="AD210" s="21" t="str">
        <f>IF('Round 6'!$A$4="Complete", "Complete", IF(AC210="N/A", "N/A", IF(AC210="Viable", "No Transfer", IF(AC210="Excluded", INDEX('Round 6'!$A$12:$M$617, MATCH($A210, 'Round 6'!$A$12:$A$617, 0), 3)))))</f>
        <v>Complete</v>
      </c>
      <c r="AE210" s="10" t="str">
        <f>IF('Round 6'!$A$4="Complete", "Complete", IF(AD210="N/A", "N/A", IF(AD210="No Transfer", AD210, IF(INDEX('Ballot Data'!$1:$1048576, MATCH($A210, 'Ballot Data'!$A:$A, 0), MATCH(AD210, 'Ballot Data'!$A$3:$U$3, 0))="", "Exhausted", INDEX('Ballot Data'!$1:$1048576, MATCH($A210, 'Ballot Data'!$A:$A, 0), MATCH(AD210, 'Ballot Data'!$A$3:$U$3, 0))))))</f>
        <v>Complete</v>
      </c>
      <c r="AF210" s="15" t="str">
        <f t="shared" si="36"/>
        <v>Complete</v>
      </c>
      <c r="AG210" t="str">
        <f>IF(AF210="Complete", AF210, IF(AF210="N/A", "N/A", INDEX('Ballot Data'!$1:$1048576, MATCH($A210, 'Ballot Data'!$A:$A, 0), MATCH(AF210, 'Ballot Data'!$A$3:$T$3, 0))))</f>
        <v>Complete</v>
      </c>
      <c r="AH210" t="str">
        <f>IF(AF210="N/A", "N/A", IF(AG210='Round 7'!$A$10, "Elected", IF(AG210='Round 7'!$A$7, "Excluded", IF('Round 7'!$A$4="Complete", "Complete", "Viable"))))</f>
        <v>Complete</v>
      </c>
      <c r="AI210" s="21" t="str">
        <f>IF('Round 7'!$A$4="Complete", "Complete", IF(AH210="N/A", "N/A", IF(AH210="Viable", "No Transfer", IF(AH210="Excluded", INDEX('Round 7'!$A$12:$M$617, MATCH($A210, 'Round 7'!$A$12:$A$617, 0), 3)))))</f>
        <v>Complete</v>
      </c>
      <c r="AJ210" s="10" t="str">
        <f>IF('Round 7'!$A$4="Complete", "Complete", IF(AI210="N/A", "N/A", IF(AI210="No Transfer", AI210, IF(INDEX('Ballot Data'!$1:$1048576, MATCH($A210, 'Ballot Data'!$A:$A, 0), MATCH(AI210, 'Ballot Data'!$A$3:$U$3, 0))="", "Exhausted", INDEX('Ballot Data'!$1:$1048576, MATCH($A210, 'Ballot Data'!$A:$A, 0), MATCH(AI210, 'Ballot Data'!$A$3:$U$3, 0))))))</f>
        <v>Complete</v>
      </c>
      <c r="AK210" s="15" t="str">
        <f t="shared" si="37"/>
        <v>Complete</v>
      </c>
      <c r="AL210" t="str">
        <f>IF(AK210="Complete", AK210, IF(AK210="N/A", "N/A", INDEX('Ballot Data'!$1:$1048576, MATCH($A210, 'Ballot Data'!$A:$A, 0), MATCH(AK210, 'Ballot Data'!$A$3:$T$3, 0))))</f>
        <v>Complete</v>
      </c>
      <c r="AM210" t="str">
        <f>IF(AK210="N/A", "N/A", IF(AL210='Round 8'!$A$10, "Elected", IF(AL210='Round 8'!$A$7, "Excluded", IF('Round 8'!$A$4="Complete", "Complete", "Viable"))))</f>
        <v>Complete</v>
      </c>
      <c r="AN210" s="21" t="str">
        <f>IF('Round 8'!$A$4="Complete", "Complete", IF(AM210="N/A", "N/A", IF(AM210="Viable", "No Transfer", IF(AM210="Excluded", INDEX('Round 8'!$A$12:$M$617, MATCH($A210, 'Round 8'!$A$12:$A$617, 0), 3)))))</f>
        <v>Complete</v>
      </c>
      <c r="AO210" s="10" t="str">
        <f>IF('Round 8'!$A$4="Complete", "Complete", IF(AN210="N/A", "N/A", IF(AN210="No Transfer", AN210, IF(INDEX('Ballot Data'!$1:$1048576, MATCH($A210, 'Ballot Data'!$A:$A, 0), MATCH(AN210, 'Ballot Data'!$A$3:$U$3, 0))="", "Exhausted", INDEX('Ballot Data'!$1:$1048576, MATCH($A210, 'Ballot Data'!$A:$A, 0), MATCH(AN210, 'Ballot Data'!$A$3:$U$3, 0))))))</f>
        <v>Complete</v>
      </c>
      <c r="AP210" s="15" t="str">
        <f t="shared" si="38"/>
        <v>Complete</v>
      </c>
      <c r="AQ210" t="str">
        <f>IF(AP210="Complete", AP210, IF(AP210="N/A", "N/A", INDEX('Ballot Data'!$1:$1048576, MATCH($A210, 'Ballot Data'!$A:$A, 0), MATCH(AP210, 'Ballot Data'!$A$3:$T$3, 0))))</f>
        <v>Complete</v>
      </c>
      <c r="AR210" t="str">
        <f>IF(AP210="N/A", "N/A", IF(AQ210='Round 9'!$A$10, "Elected", IF(AQ210='Round 9'!$A$7, "Excluded", IF('Round 9'!$A$4="Complete", "Complete", "Viable"))))</f>
        <v>Complete</v>
      </c>
      <c r="AS210" s="21" t="str">
        <f>IF('Round 9'!$A$4="Complete", "Complete", IF(AR210="N/A", "N/A", IF(AR210="Viable", "No Transfer", IF(AR210="Excluded", INDEX('Round 9'!$A$12:$M$617, MATCH($A210, 'Round 9'!$A$12:$A$617, 0), 3)))))</f>
        <v>Complete</v>
      </c>
      <c r="AT210" s="10" t="str">
        <f>IF('Round 9'!$A$4="Complete", "Complete", IF(AS210="N/A", "N/A", IF(AS210="No Transfer", AS210, IF(INDEX('Ballot Data'!$1:$1048576, MATCH($A210, 'Ballot Data'!$A:$A, 0), MATCH(AS210, 'Ballot Data'!$A$3:$U$3, 0))="", "Exhausted", INDEX('Ballot Data'!$1:$1048576, MATCH($A210, 'Ballot Data'!$A:$A, 0), MATCH(AS210, 'Ballot Data'!$A$3:$U$3, 0))))))</f>
        <v>Complete</v>
      </c>
      <c r="AU210" s="15" t="str">
        <f t="shared" si="39"/>
        <v>Complete</v>
      </c>
      <c r="AV210" t="str">
        <f>IF(AU210="Complete", AU210, IF(AU210="N/A", "N/A", INDEX('Ballot Data'!$1:$1048576, MATCH($A210, 'Ballot Data'!$A:$A, 0), MATCH(AU210, 'Ballot Data'!$A$3:$T$3, 0))))</f>
        <v>Complete</v>
      </c>
      <c r="AW210" t="str">
        <f>IF(AU210="N/A", "N/A", IF(AV210='Round 10'!$A$10, "Elected", IF(AV210='Round 10'!$A$7, "Excluded", IF('Round 10'!$A$4="Complete", "Complete", "Viable"))))</f>
        <v>Complete</v>
      </c>
      <c r="AX210" s="21" t="str">
        <f>IF('Round 10'!$A$4="Complete", "Complete", IF(AW210="N/A", "N/A", IF(AW210="Viable", "No Transfer", IF(AW210="Excluded", INDEX('Round 10'!$A$12:$M$617, MATCH($A210, 'Round 10'!$A$12:$A$617, 0), 3)))))</f>
        <v>Complete</v>
      </c>
      <c r="AY210" s="10" t="str">
        <f>IF('Round 10'!$A$4="Complete", "Complete", IF(AX210="N/A", "N/A", IF(AX210="No Transfer", AX210, IF(INDEX('Ballot Data'!$1:$1048576, MATCH($A210, 'Ballot Data'!$A:$A, 0), MATCH(AX210, 'Ballot Data'!$A$3:$U$3, 0))="", "Exhausted", INDEX('Ballot Data'!$1:$1048576, MATCH($A210, 'Ballot Data'!$A:$A, 0), MATCH(AX210, 'Ballot Data'!$A$3:$U$3, 0))))))</f>
        <v>Complete</v>
      </c>
    </row>
    <row r="211" spans="1:51" x14ac:dyDescent="0.25">
      <c r="A211">
        <f>'Ballot Data'!A212</f>
        <v>345</v>
      </c>
      <c r="B211">
        <v>1</v>
      </c>
      <c r="C211" t="str">
        <f>INDEX('Ballot Data'!$1:$1048576, MATCH($A211, 'Ballot Data'!$A:$A, 0), MATCH(B211, 'Ballot Data'!$A$3:$T$3, 0))</f>
        <v>Debbie Ajagbe</v>
      </c>
      <c r="D211" t="str">
        <f>IF(C211='Round 1'!$A$10, "Elected", IF(C211='Round 1'!$A$7, "Excluded", IF('Round 1'!$A$4="Complete", "Complete", "Viable")))</f>
        <v>Excluded</v>
      </c>
      <c r="E211" s="21">
        <f>IF('Round 1'!$A$4="Complete", "Complete", IF(D211="N/A", "N/A", IF(D211="Viable", "No Transfer", IF(D211="Excluded", INDEX('Round 1'!$A$12:$M$617, MATCH($A211, 'Round 1'!$A$12:$A$617, 0), 3)))))</f>
        <v>2</v>
      </c>
      <c r="F211" s="10" t="str">
        <f>IF('Round 1'!$A$4="Complete", "Complete", IF(E211="N/A", "N/A", IF(E211="No Transfer", E211, IF(INDEX('Ballot Data'!$1:$1048576, MATCH($A211, 'Ballot Data'!$A:$A, 0), MATCH(E211, 'Ballot Data'!$A$3:$U$3, 0))="", "Exhausted", INDEX('Ballot Data'!$1:$1048576, MATCH($A211, 'Ballot Data'!$A:$A, 0), MATCH(E211, 'Ballot Data'!$A$3:$U$3, 0))))))</f>
        <v>Franklin Civantos</v>
      </c>
      <c r="G211" s="15">
        <f t="shared" si="31"/>
        <v>2</v>
      </c>
      <c r="H211" t="str">
        <f>IF(G211="Complete", G211, IF(G211="N/A", "N/A", INDEX('Ballot Data'!$1:$1048576, MATCH($A211, 'Ballot Data'!$A:$A, 0), MATCH(G211, 'Ballot Data'!$A$3:$T$3, 0))))</f>
        <v>Franklin Civantos</v>
      </c>
      <c r="I211" t="str">
        <f>IF(G211="N/A", "N/A", IF(H211='Round 2'!$A$10, "Elected", IF(H211='Round 2'!$A$7, "Excluded", IF('Round 2'!$A$4="Complete", "Complete", "Viable"))))</f>
        <v>Viable</v>
      </c>
      <c r="J211" s="21" t="str">
        <f>IF('Round 2'!$A$4="Complete", "Complete", IF(I211="N/A", "N/A", IF(I211="Viable", "No Transfer", IF(I211="Excluded", INDEX('Round 2'!$A$12:$M$617, MATCH($A211, 'Round 2'!$A$12:$A$617, 0), 3)))))</f>
        <v>No Transfer</v>
      </c>
      <c r="K211" s="10" t="str">
        <f>IF('Round 2'!$A$4="Complete", "Complete", IF(J211="N/A", "N/A", IF(J211="No Transfer", J211, IF(INDEX('Ballot Data'!$1:$1048576, MATCH($A211, 'Ballot Data'!$A:$A, 0), MATCH(J211, 'Ballot Data'!$A$3:$U$3, 0))="", "Exhausted", INDEX('Ballot Data'!$1:$1048576, MATCH($A211, 'Ballot Data'!$A:$A, 0), MATCH(J211, 'Ballot Data'!$A$3:$U$3, 0))))))</f>
        <v>No Transfer</v>
      </c>
      <c r="L211" s="15">
        <f t="shared" si="32"/>
        <v>2</v>
      </c>
      <c r="M211" t="str">
        <f>IF(L211="Complete", L211, IF(L211="N/A", "N/A", INDEX('Ballot Data'!$1:$1048576, MATCH($A211, 'Ballot Data'!$A:$A, 0), MATCH(L211, 'Ballot Data'!$A$3:$T$3, 0))))</f>
        <v>Franklin Civantos</v>
      </c>
      <c r="N211" t="str">
        <f>IF(L211="N/A", "N/A", IF(M211='Round 3'!$A$10, "Elected", IF(M211='Round 3'!$A$7, "Excluded", IF('Round 3'!$A$4="Complete", "Complete", "Viable"))))</f>
        <v>Elected</v>
      </c>
      <c r="O211" s="21" t="str">
        <f>IF('Round 3'!$A$4="Complete", "Complete", IF(N211="N/A", "N/A", IF(N211="Viable", "No Transfer", IF(N211="Excluded", INDEX('Round 3'!$A$12:$M$617, MATCH($A211, 'Round 3'!$A$12:$A$617, 0), 3)))))</f>
        <v>Complete</v>
      </c>
      <c r="P211" s="10" t="str">
        <f>IF('Round 3'!$A$4="Complete", "Complete", IF(O211="N/A", "N/A", IF(O211="No Transfer", O211, IF(INDEX('Ballot Data'!$1:$1048576, MATCH($A211, 'Ballot Data'!$A:$A, 0), MATCH(O211, 'Ballot Data'!$A$3:$U$3, 0))="", "Exhausted", INDEX('Ballot Data'!$1:$1048576, MATCH($A211, 'Ballot Data'!$A:$A, 0), MATCH(O211, 'Ballot Data'!$A$3:$U$3, 0))))))</f>
        <v>Complete</v>
      </c>
      <c r="Q211" s="15" t="str">
        <f t="shared" si="33"/>
        <v>Complete</v>
      </c>
      <c r="R211" t="str">
        <f>IF(Q211="Complete", Q211, IF(Q211="N/A", "N/A", INDEX('Ballot Data'!$1:$1048576, MATCH($A211, 'Ballot Data'!$A:$A, 0), MATCH(Q211, 'Ballot Data'!$A$3:$T$3, 0))))</f>
        <v>Complete</v>
      </c>
      <c r="S211" t="str">
        <f>IF(Q211="N/A", "N/A", IF(R211='Round 4'!$A$10, "Elected", IF(R211='Round 4'!$A$7, "Excluded", IF('Round 4'!$A$4="Complete", "Complete", "Viable"))))</f>
        <v>Complete</v>
      </c>
      <c r="T211" s="21" t="str">
        <f>IF('Round 4'!$A$4="Complete", "Complete", IF(S211="N/A", "N/A", IF(S211="Viable", "No Transfer", IF(S211="Excluded", INDEX('Round 4'!$A$12:$M$617, MATCH($A211, 'Round 4'!$A$12:$A$617, 0), 3)))))</f>
        <v>Complete</v>
      </c>
      <c r="U211" s="10" t="str">
        <f>IF('Round 4'!$A$4="Complete", "Complete", IF(T211="N/A", "N/A", IF(T211="No Transfer", T211, IF(INDEX('Ballot Data'!$1:$1048576, MATCH($A211, 'Ballot Data'!$A:$A, 0), MATCH(T211, 'Ballot Data'!$A$3:$U$3, 0))="", "Exhausted", INDEX('Ballot Data'!$1:$1048576, MATCH($A211, 'Ballot Data'!$A:$A, 0), MATCH(T211, 'Ballot Data'!$A$3:$U$3, 0))))))</f>
        <v>Complete</v>
      </c>
      <c r="V211" s="15" t="str">
        <f t="shared" si="34"/>
        <v>Complete</v>
      </c>
      <c r="W211" t="str">
        <f>IF(V211="Complete", V211, IF(V211="N/A", "N/A", INDEX('Ballot Data'!$1:$1048576, MATCH($A211, 'Ballot Data'!$A:$A, 0), MATCH(V211, 'Ballot Data'!$A$3:$T$3, 0))))</f>
        <v>Complete</v>
      </c>
      <c r="X211" t="str">
        <f>IF(V211="N/A", "N/A", IF(W211='Round 5'!$A$10, "Elected", IF(W211='Round 5'!$A$7, "Excluded", IF('Round 5'!$A$4="Complete", "Complete", "Viable"))))</f>
        <v>Complete</v>
      </c>
      <c r="Y211" s="21" t="str">
        <f>IF('Round 5'!$A$4="Complete", "Complete", IF(X211="N/A", "N/A", IF(X211="Viable", "No Transfer", IF(X211="Excluded", INDEX('Round 5'!$A$12:$M$617, MATCH($A211, 'Round 5'!$A$12:$A$617, 0), 3)))))</f>
        <v>Complete</v>
      </c>
      <c r="Z211" s="10" t="str">
        <f>IF('Round 5'!$A$4="Complete", "Complete", IF(Y211="N/A", "N/A", IF(Y211="No Transfer", Y211, IF(INDEX('Ballot Data'!$1:$1048576, MATCH($A211, 'Ballot Data'!$A:$A, 0), MATCH(Y211, 'Ballot Data'!$A$3:$U$3, 0))="", "Exhausted", INDEX('Ballot Data'!$1:$1048576, MATCH($A211, 'Ballot Data'!$A:$A, 0), MATCH(Y211, 'Ballot Data'!$A$3:$U$3, 0))))))</f>
        <v>Complete</v>
      </c>
      <c r="AA211" s="15" t="str">
        <f t="shared" si="35"/>
        <v>Complete</v>
      </c>
      <c r="AB211" t="str">
        <f>IF(AA211="Complete", AA211, IF(AA211="N/A", "N/A", INDEX('Ballot Data'!$1:$1048576, MATCH($A211, 'Ballot Data'!$A:$A, 0), MATCH(AA211, 'Ballot Data'!$A$3:$T$3, 0))))</f>
        <v>Complete</v>
      </c>
      <c r="AC211" t="str">
        <f>IF(AA211="N/A", "N/A", IF(AB211='Round 6'!$A$10, "Elected", IF(AB211='Round 6'!$A$7, "Excluded", IF('Round 6'!$A$4="Complete", "Complete", "Viable"))))</f>
        <v>Complete</v>
      </c>
      <c r="AD211" s="21" t="str">
        <f>IF('Round 6'!$A$4="Complete", "Complete", IF(AC211="N/A", "N/A", IF(AC211="Viable", "No Transfer", IF(AC211="Excluded", INDEX('Round 6'!$A$12:$M$617, MATCH($A211, 'Round 6'!$A$12:$A$617, 0), 3)))))</f>
        <v>Complete</v>
      </c>
      <c r="AE211" s="10" t="str">
        <f>IF('Round 6'!$A$4="Complete", "Complete", IF(AD211="N/A", "N/A", IF(AD211="No Transfer", AD211, IF(INDEX('Ballot Data'!$1:$1048576, MATCH($A211, 'Ballot Data'!$A:$A, 0), MATCH(AD211, 'Ballot Data'!$A$3:$U$3, 0))="", "Exhausted", INDEX('Ballot Data'!$1:$1048576, MATCH($A211, 'Ballot Data'!$A:$A, 0), MATCH(AD211, 'Ballot Data'!$A$3:$U$3, 0))))))</f>
        <v>Complete</v>
      </c>
      <c r="AF211" s="15" t="str">
        <f t="shared" si="36"/>
        <v>Complete</v>
      </c>
      <c r="AG211" t="str">
        <f>IF(AF211="Complete", AF211, IF(AF211="N/A", "N/A", INDEX('Ballot Data'!$1:$1048576, MATCH($A211, 'Ballot Data'!$A:$A, 0), MATCH(AF211, 'Ballot Data'!$A$3:$T$3, 0))))</f>
        <v>Complete</v>
      </c>
      <c r="AH211" t="str">
        <f>IF(AF211="N/A", "N/A", IF(AG211='Round 7'!$A$10, "Elected", IF(AG211='Round 7'!$A$7, "Excluded", IF('Round 7'!$A$4="Complete", "Complete", "Viable"))))</f>
        <v>Complete</v>
      </c>
      <c r="AI211" s="21" t="str">
        <f>IF('Round 7'!$A$4="Complete", "Complete", IF(AH211="N/A", "N/A", IF(AH211="Viable", "No Transfer", IF(AH211="Excluded", INDEX('Round 7'!$A$12:$M$617, MATCH($A211, 'Round 7'!$A$12:$A$617, 0), 3)))))</f>
        <v>Complete</v>
      </c>
      <c r="AJ211" s="10" t="str">
        <f>IF('Round 7'!$A$4="Complete", "Complete", IF(AI211="N/A", "N/A", IF(AI211="No Transfer", AI211, IF(INDEX('Ballot Data'!$1:$1048576, MATCH($A211, 'Ballot Data'!$A:$A, 0), MATCH(AI211, 'Ballot Data'!$A$3:$U$3, 0))="", "Exhausted", INDEX('Ballot Data'!$1:$1048576, MATCH($A211, 'Ballot Data'!$A:$A, 0), MATCH(AI211, 'Ballot Data'!$A$3:$U$3, 0))))))</f>
        <v>Complete</v>
      </c>
      <c r="AK211" s="15" t="str">
        <f t="shared" si="37"/>
        <v>Complete</v>
      </c>
      <c r="AL211" t="str">
        <f>IF(AK211="Complete", AK211, IF(AK211="N/A", "N/A", INDEX('Ballot Data'!$1:$1048576, MATCH($A211, 'Ballot Data'!$A:$A, 0), MATCH(AK211, 'Ballot Data'!$A$3:$T$3, 0))))</f>
        <v>Complete</v>
      </c>
      <c r="AM211" t="str">
        <f>IF(AK211="N/A", "N/A", IF(AL211='Round 8'!$A$10, "Elected", IF(AL211='Round 8'!$A$7, "Excluded", IF('Round 8'!$A$4="Complete", "Complete", "Viable"))))</f>
        <v>Complete</v>
      </c>
      <c r="AN211" s="21" t="str">
        <f>IF('Round 8'!$A$4="Complete", "Complete", IF(AM211="N/A", "N/A", IF(AM211="Viable", "No Transfer", IF(AM211="Excluded", INDEX('Round 8'!$A$12:$M$617, MATCH($A211, 'Round 8'!$A$12:$A$617, 0), 3)))))</f>
        <v>Complete</v>
      </c>
      <c r="AO211" s="10" t="str">
        <f>IF('Round 8'!$A$4="Complete", "Complete", IF(AN211="N/A", "N/A", IF(AN211="No Transfer", AN211, IF(INDEX('Ballot Data'!$1:$1048576, MATCH($A211, 'Ballot Data'!$A:$A, 0), MATCH(AN211, 'Ballot Data'!$A$3:$U$3, 0))="", "Exhausted", INDEX('Ballot Data'!$1:$1048576, MATCH($A211, 'Ballot Data'!$A:$A, 0), MATCH(AN211, 'Ballot Data'!$A$3:$U$3, 0))))))</f>
        <v>Complete</v>
      </c>
      <c r="AP211" s="15" t="str">
        <f t="shared" si="38"/>
        <v>Complete</v>
      </c>
      <c r="AQ211" t="str">
        <f>IF(AP211="Complete", AP211, IF(AP211="N/A", "N/A", INDEX('Ballot Data'!$1:$1048576, MATCH($A211, 'Ballot Data'!$A:$A, 0), MATCH(AP211, 'Ballot Data'!$A$3:$T$3, 0))))</f>
        <v>Complete</v>
      </c>
      <c r="AR211" t="str">
        <f>IF(AP211="N/A", "N/A", IF(AQ211='Round 9'!$A$10, "Elected", IF(AQ211='Round 9'!$A$7, "Excluded", IF('Round 9'!$A$4="Complete", "Complete", "Viable"))))</f>
        <v>Complete</v>
      </c>
      <c r="AS211" s="21" t="str">
        <f>IF('Round 9'!$A$4="Complete", "Complete", IF(AR211="N/A", "N/A", IF(AR211="Viable", "No Transfer", IF(AR211="Excluded", INDEX('Round 9'!$A$12:$M$617, MATCH($A211, 'Round 9'!$A$12:$A$617, 0), 3)))))</f>
        <v>Complete</v>
      </c>
      <c r="AT211" s="10" t="str">
        <f>IF('Round 9'!$A$4="Complete", "Complete", IF(AS211="N/A", "N/A", IF(AS211="No Transfer", AS211, IF(INDEX('Ballot Data'!$1:$1048576, MATCH($A211, 'Ballot Data'!$A:$A, 0), MATCH(AS211, 'Ballot Data'!$A$3:$U$3, 0))="", "Exhausted", INDEX('Ballot Data'!$1:$1048576, MATCH($A211, 'Ballot Data'!$A:$A, 0), MATCH(AS211, 'Ballot Data'!$A$3:$U$3, 0))))))</f>
        <v>Complete</v>
      </c>
      <c r="AU211" s="15" t="str">
        <f t="shared" si="39"/>
        <v>Complete</v>
      </c>
      <c r="AV211" t="str">
        <f>IF(AU211="Complete", AU211, IF(AU211="N/A", "N/A", INDEX('Ballot Data'!$1:$1048576, MATCH($A211, 'Ballot Data'!$A:$A, 0), MATCH(AU211, 'Ballot Data'!$A$3:$T$3, 0))))</f>
        <v>Complete</v>
      </c>
      <c r="AW211" t="str">
        <f>IF(AU211="N/A", "N/A", IF(AV211='Round 10'!$A$10, "Elected", IF(AV211='Round 10'!$A$7, "Excluded", IF('Round 10'!$A$4="Complete", "Complete", "Viable"))))</f>
        <v>Complete</v>
      </c>
      <c r="AX211" s="21" t="str">
        <f>IF('Round 10'!$A$4="Complete", "Complete", IF(AW211="N/A", "N/A", IF(AW211="Viable", "No Transfer", IF(AW211="Excluded", INDEX('Round 10'!$A$12:$M$617, MATCH($A211, 'Round 10'!$A$12:$A$617, 0), 3)))))</f>
        <v>Complete</v>
      </c>
      <c r="AY211" s="10" t="str">
        <f>IF('Round 10'!$A$4="Complete", "Complete", IF(AX211="N/A", "N/A", IF(AX211="No Transfer", AX211, IF(INDEX('Ballot Data'!$1:$1048576, MATCH($A211, 'Ballot Data'!$A:$A, 0), MATCH(AX211, 'Ballot Data'!$A$3:$U$3, 0))="", "Exhausted", INDEX('Ballot Data'!$1:$1048576, MATCH($A211, 'Ballot Data'!$A:$A, 0), MATCH(AX211, 'Ballot Data'!$A$3:$U$3, 0))))))</f>
        <v>Complete</v>
      </c>
    </row>
    <row r="212" spans="1:51" x14ac:dyDescent="0.25">
      <c r="A212">
        <f>'Ballot Data'!A213</f>
        <v>314</v>
      </c>
      <c r="B212">
        <v>1</v>
      </c>
      <c r="C212" t="str">
        <f>INDEX('Ballot Data'!$1:$1048576, MATCH($A212, 'Ballot Data'!$A:$A, 0), MATCH(B212, 'Ballot Data'!$A$3:$T$3, 0))</f>
        <v>Michael Sanchez</v>
      </c>
      <c r="D212" t="str">
        <f>IF(C212='Round 1'!$A$10, "Elected", IF(C212='Round 1'!$A$7, "Excluded", IF('Round 1'!$A$4="Complete", "Complete", "Viable")))</f>
        <v>Viable</v>
      </c>
      <c r="E212" s="21" t="str">
        <f>IF('Round 1'!$A$4="Complete", "Complete", IF(D212="N/A", "N/A", IF(D212="Viable", "No Transfer", IF(D212="Excluded", INDEX('Round 1'!$A$12:$M$617, MATCH($A212, 'Round 1'!$A$12:$A$617, 0), 3)))))</f>
        <v>No Transfer</v>
      </c>
      <c r="F212" s="10" t="str">
        <f>IF('Round 1'!$A$4="Complete", "Complete", IF(E212="N/A", "N/A", IF(E212="No Transfer", E212, IF(INDEX('Ballot Data'!$1:$1048576, MATCH($A212, 'Ballot Data'!$A:$A, 0), MATCH(E212, 'Ballot Data'!$A$3:$U$3, 0))="", "Exhausted", INDEX('Ballot Data'!$1:$1048576, MATCH($A212, 'Ballot Data'!$A:$A, 0), MATCH(E212, 'Ballot Data'!$A$3:$U$3, 0))))))</f>
        <v>No Transfer</v>
      </c>
      <c r="G212" s="15">
        <f t="shared" si="31"/>
        <v>1</v>
      </c>
      <c r="H212" t="str">
        <f>IF(G212="Complete", G212, IF(G212="N/A", "N/A", INDEX('Ballot Data'!$1:$1048576, MATCH($A212, 'Ballot Data'!$A:$A, 0), MATCH(G212, 'Ballot Data'!$A$3:$T$3, 0))))</f>
        <v>Michael Sanchez</v>
      </c>
      <c r="I212" t="str">
        <f>IF(G212="N/A", "N/A", IF(H212='Round 2'!$A$10, "Elected", IF(H212='Round 2'!$A$7, "Excluded", IF('Round 2'!$A$4="Complete", "Complete", "Viable"))))</f>
        <v>Excluded</v>
      </c>
      <c r="J212" s="21">
        <f>IF('Round 2'!$A$4="Complete", "Complete", IF(I212="N/A", "N/A", IF(I212="Viable", "No Transfer", IF(I212="Excluded", INDEX('Round 2'!$A$12:$M$617, MATCH($A212, 'Round 2'!$A$12:$A$617, 0), 3)))))</f>
        <v>2</v>
      </c>
      <c r="K212" s="10" t="str">
        <f>IF('Round 2'!$A$4="Complete", "Complete", IF(J212="N/A", "N/A", IF(J212="No Transfer", J212, IF(INDEX('Ballot Data'!$1:$1048576, MATCH($A212, 'Ballot Data'!$A:$A, 0), MATCH(J212, 'Ballot Data'!$A$3:$U$3, 0))="", "Exhausted", INDEX('Ballot Data'!$1:$1048576, MATCH($A212, 'Ballot Data'!$A:$A, 0), MATCH(J212, 'Ballot Data'!$A$3:$U$3, 0))))))</f>
        <v>Franklin Civantos</v>
      </c>
      <c r="L212" s="15">
        <f t="shared" si="32"/>
        <v>2</v>
      </c>
      <c r="M212" t="str">
        <f>IF(L212="Complete", L212, IF(L212="N/A", "N/A", INDEX('Ballot Data'!$1:$1048576, MATCH($A212, 'Ballot Data'!$A:$A, 0), MATCH(L212, 'Ballot Data'!$A$3:$T$3, 0))))</f>
        <v>Franklin Civantos</v>
      </c>
      <c r="N212" t="str">
        <f>IF(L212="N/A", "N/A", IF(M212='Round 3'!$A$10, "Elected", IF(M212='Round 3'!$A$7, "Excluded", IF('Round 3'!$A$4="Complete", "Complete", "Viable"))))</f>
        <v>Elected</v>
      </c>
      <c r="O212" s="21" t="str">
        <f>IF('Round 3'!$A$4="Complete", "Complete", IF(N212="N/A", "N/A", IF(N212="Viable", "No Transfer", IF(N212="Excluded", INDEX('Round 3'!$A$12:$M$617, MATCH($A212, 'Round 3'!$A$12:$A$617, 0), 3)))))</f>
        <v>Complete</v>
      </c>
      <c r="P212" s="10" t="str">
        <f>IF('Round 3'!$A$4="Complete", "Complete", IF(O212="N/A", "N/A", IF(O212="No Transfer", O212, IF(INDEX('Ballot Data'!$1:$1048576, MATCH($A212, 'Ballot Data'!$A:$A, 0), MATCH(O212, 'Ballot Data'!$A$3:$U$3, 0))="", "Exhausted", INDEX('Ballot Data'!$1:$1048576, MATCH($A212, 'Ballot Data'!$A:$A, 0), MATCH(O212, 'Ballot Data'!$A$3:$U$3, 0))))))</f>
        <v>Complete</v>
      </c>
      <c r="Q212" s="15" t="str">
        <f t="shared" si="33"/>
        <v>Complete</v>
      </c>
      <c r="R212" t="str">
        <f>IF(Q212="Complete", Q212, IF(Q212="N/A", "N/A", INDEX('Ballot Data'!$1:$1048576, MATCH($A212, 'Ballot Data'!$A:$A, 0), MATCH(Q212, 'Ballot Data'!$A$3:$T$3, 0))))</f>
        <v>Complete</v>
      </c>
      <c r="S212" t="str">
        <f>IF(Q212="N/A", "N/A", IF(R212='Round 4'!$A$10, "Elected", IF(R212='Round 4'!$A$7, "Excluded", IF('Round 4'!$A$4="Complete", "Complete", "Viable"))))</f>
        <v>Complete</v>
      </c>
      <c r="T212" s="21" t="str">
        <f>IF('Round 4'!$A$4="Complete", "Complete", IF(S212="N/A", "N/A", IF(S212="Viable", "No Transfer", IF(S212="Excluded", INDEX('Round 4'!$A$12:$M$617, MATCH($A212, 'Round 4'!$A$12:$A$617, 0), 3)))))</f>
        <v>Complete</v>
      </c>
      <c r="U212" s="10" t="str">
        <f>IF('Round 4'!$A$4="Complete", "Complete", IF(T212="N/A", "N/A", IF(T212="No Transfer", T212, IF(INDEX('Ballot Data'!$1:$1048576, MATCH($A212, 'Ballot Data'!$A:$A, 0), MATCH(T212, 'Ballot Data'!$A$3:$U$3, 0))="", "Exhausted", INDEX('Ballot Data'!$1:$1048576, MATCH($A212, 'Ballot Data'!$A:$A, 0), MATCH(T212, 'Ballot Data'!$A$3:$U$3, 0))))))</f>
        <v>Complete</v>
      </c>
      <c r="V212" s="15" t="str">
        <f t="shared" si="34"/>
        <v>Complete</v>
      </c>
      <c r="W212" t="str">
        <f>IF(V212="Complete", V212, IF(V212="N/A", "N/A", INDEX('Ballot Data'!$1:$1048576, MATCH($A212, 'Ballot Data'!$A:$A, 0), MATCH(V212, 'Ballot Data'!$A$3:$T$3, 0))))</f>
        <v>Complete</v>
      </c>
      <c r="X212" t="str">
        <f>IF(V212="N/A", "N/A", IF(W212='Round 5'!$A$10, "Elected", IF(W212='Round 5'!$A$7, "Excluded", IF('Round 5'!$A$4="Complete", "Complete", "Viable"))))</f>
        <v>Complete</v>
      </c>
      <c r="Y212" s="21" t="str">
        <f>IF('Round 5'!$A$4="Complete", "Complete", IF(X212="N/A", "N/A", IF(X212="Viable", "No Transfer", IF(X212="Excluded", INDEX('Round 5'!$A$12:$M$617, MATCH($A212, 'Round 5'!$A$12:$A$617, 0), 3)))))</f>
        <v>Complete</v>
      </c>
      <c r="Z212" s="10" t="str">
        <f>IF('Round 5'!$A$4="Complete", "Complete", IF(Y212="N/A", "N/A", IF(Y212="No Transfer", Y212, IF(INDEX('Ballot Data'!$1:$1048576, MATCH($A212, 'Ballot Data'!$A:$A, 0), MATCH(Y212, 'Ballot Data'!$A$3:$U$3, 0))="", "Exhausted", INDEX('Ballot Data'!$1:$1048576, MATCH($A212, 'Ballot Data'!$A:$A, 0), MATCH(Y212, 'Ballot Data'!$A$3:$U$3, 0))))))</f>
        <v>Complete</v>
      </c>
      <c r="AA212" s="15" t="str">
        <f t="shared" si="35"/>
        <v>Complete</v>
      </c>
      <c r="AB212" t="str">
        <f>IF(AA212="Complete", AA212, IF(AA212="N/A", "N/A", INDEX('Ballot Data'!$1:$1048576, MATCH($A212, 'Ballot Data'!$A:$A, 0), MATCH(AA212, 'Ballot Data'!$A$3:$T$3, 0))))</f>
        <v>Complete</v>
      </c>
      <c r="AC212" t="str">
        <f>IF(AA212="N/A", "N/A", IF(AB212='Round 6'!$A$10, "Elected", IF(AB212='Round 6'!$A$7, "Excluded", IF('Round 6'!$A$4="Complete", "Complete", "Viable"))))</f>
        <v>Complete</v>
      </c>
      <c r="AD212" s="21" t="str">
        <f>IF('Round 6'!$A$4="Complete", "Complete", IF(AC212="N/A", "N/A", IF(AC212="Viable", "No Transfer", IF(AC212="Excluded", INDEX('Round 6'!$A$12:$M$617, MATCH($A212, 'Round 6'!$A$12:$A$617, 0), 3)))))</f>
        <v>Complete</v>
      </c>
      <c r="AE212" s="10" t="str">
        <f>IF('Round 6'!$A$4="Complete", "Complete", IF(AD212="N/A", "N/A", IF(AD212="No Transfer", AD212, IF(INDEX('Ballot Data'!$1:$1048576, MATCH($A212, 'Ballot Data'!$A:$A, 0), MATCH(AD212, 'Ballot Data'!$A$3:$U$3, 0))="", "Exhausted", INDEX('Ballot Data'!$1:$1048576, MATCH($A212, 'Ballot Data'!$A:$A, 0), MATCH(AD212, 'Ballot Data'!$A$3:$U$3, 0))))))</f>
        <v>Complete</v>
      </c>
      <c r="AF212" s="15" t="str">
        <f t="shared" si="36"/>
        <v>Complete</v>
      </c>
      <c r="AG212" t="str">
        <f>IF(AF212="Complete", AF212, IF(AF212="N/A", "N/A", INDEX('Ballot Data'!$1:$1048576, MATCH($A212, 'Ballot Data'!$A:$A, 0), MATCH(AF212, 'Ballot Data'!$A$3:$T$3, 0))))</f>
        <v>Complete</v>
      </c>
      <c r="AH212" t="str">
        <f>IF(AF212="N/A", "N/A", IF(AG212='Round 7'!$A$10, "Elected", IF(AG212='Round 7'!$A$7, "Excluded", IF('Round 7'!$A$4="Complete", "Complete", "Viable"))))</f>
        <v>Complete</v>
      </c>
      <c r="AI212" s="21" t="str">
        <f>IF('Round 7'!$A$4="Complete", "Complete", IF(AH212="N/A", "N/A", IF(AH212="Viable", "No Transfer", IF(AH212="Excluded", INDEX('Round 7'!$A$12:$M$617, MATCH($A212, 'Round 7'!$A$12:$A$617, 0), 3)))))</f>
        <v>Complete</v>
      </c>
      <c r="AJ212" s="10" t="str">
        <f>IF('Round 7'!$A$4="Complete", "Complete", IF(AI212="N/A", "N/A", IF(AI212="No Transfer", AI212, IF(INDEX('Ballot Data'!$1:$1048576, MATCH($A212, 'Ballot Data'!$A:$A, 0), MATCH(AI212, 'Ballot Data'!$A$3:$U$3, 0))="", "Exhausted", INDEX('Ballot Data'!$1:$1048576, MATCH($A212, 'Ballot Data'!$A:$A, 0), MATCH(AI212, 'Ballot Data'!$A$3:$U$3, 0))))))</f>
        <v>Complete</v>
      </c>
      <c r="AK212" s="15" t="str">
        <f t="shared" si="37"/>
        <v>Complete</v>
      </c>
      <c r="AL212" t="str">
        <f>IF(AK212="Complete", AK212, IF(AK212="N/A", "N/A", INDEX('Ballot Data'!$1:$1048576, MATCH($A212, 'Ballot Data'!$A:$A, 0), MATCH(AK212, 'Ballot Data'!$A$3:$T$3, 0))))</f>
        <v>Complete</v>
      </c>
      <c r="AM212" t="str">
        <f>IF(AK212="N/A", "N/A", IF(AL212='Round 8'!$A$10, "Elected", IF(AL212='Round 8'!$A$7, "Excluded", IF('Round 8'!$A$4="Complete", "Complete", "Viable"))))</f>
        <v>Complete</v>
      </c>
      <c r="AN212" s="21" t="str">
        <f>IF('Round 8'!$A$4="Complete", "Complete", IF(AM212="N/A", "N/A", IF(AM212="Viable", "No Transfer", IF(AM212="Excluded", INDEX('Round 8'!$A$12:$M$617, MATCH($A212, 'Round 8'!$A$12:$A$617, 0), 3)))))</f>
        <v>Complete</v>
      </c>
      <c r="AO212" s="10" t="str">
        <f>IF('Round 8'!$A$4="Complete", "Complete", IF(AN212="N/A", "N/A", IF(AN212="No Transfer", AN212, IF(INDEX('Ballot Data'!$1:$1048576, MATCH($A212, 'Ballot Data'!$A:$A, 0), MATCH(AN212, 'Ballot Data'!$A$3:$U$3, 0))="", "Exhausted", INDEX('Ballot Data'!$1:$1048576, MATCH($A212, 'Ballot Data'!$A:$A, 0), MATCH(AN212, 'Ballot Data'!$A$3:$U$3, 0))))))</f>
        <v>Complete</v>
      </c>
      <c r="AP212" s="15" t="str">
        <f t="shared" si="38"/>
        <v>Complete</v>
      </c>
      <c r="AQ212" t="str">
        <f>IF(AP212="Complete", AP212, IF(AP212="N/A", "N/A", INDEX('Ballot Data'!$1:$1048576, MATCH($A212, 'Ballot Data'!$A:$A, 0), MATCH(AP212, 'Ballot Data'!$A$3:$T$3, 0))))</f>
        <v>Complete</v>
      </c>
      <c r="AR212" t="str">
        <f>IF(AP212="N/A", "N/A", IF(AQ212='Round 9'!$A$10, "Elected", IF(AQ212='Round 9'!$A$7, "Excluded", IF('Round 9'!$A$4="Complete", "Complete", "Viable"))))</f>
        <v>Complete</v>
      </c>
      <c r="AS212" s="21" t="str">
        <f>IF('Round 9'!$A$4="Complete", "Complete", IF(AR212="N/A", "N/A", IF(AR212="Viable", "No Transfer", IF(AR212="Excluded", INDEX('Round 9'!$A$12:$M$617, MATCH($A212, 'Round 9'!$A$12:$A$617, 0), 3)))))</f>
        <v>Complete</v>
      </c>
      <c r="AT212" s="10" t="str">
        <f>IF('Round 9'!$A$4="Complete", "Complete", IF(AS212="N/A", "N/A", IF(AS212="No Transfer", AS212, IF(INDEX('Ballot Data'!$1:$1048576, MATCH($A212, 'Ballot Data'!$A:$A, 0), MATCH(AS212, 'Ballot Data'!$A$3:$U$3, 0))="", "Exhausted", INDEX('Ballot Data'!$1:$1048576, MATCH($A212, 'Ballot Data'!$A:$A, 0), MATCH(AS212, 'Ballot Data'!$A$3:$U$3, 0))))))</f>
        <v>Complete</v>
      </c>
      <c r="AU212" s="15" t="str">
        <f t="shared" si="39"/>
        <v>Complete</v>
      </c>
      <c r="AV212" t="str">
        <f>IF(AU212="Complete", AU212, IF(AU212="N/A", "N/A", INDEX('Ballot Data'!$1:$1048576, MATCH($A212, 'Ballot Data'!$A:$A, 0), MATCH(AU212, 'Ballot Data'!$A$3:$T$3, 0))))</f>
        <v>Complete</v>
      </c>
      <c r="AW212" t="str">
        <f>IF(AU212="N/A", "N/A", IF(AV212='Round 10'!$A$10, "Elected", IF(AV212='Round 10'!$A$7, "Excluded", IF('Round 10'!$A$4="Complete", "Complete", "Viable"))))</f>
        <v>Complete</v>
      </c>
      <c r="AX212" s="21" t="str">
        <f>IF('Round 10'!$A$4="Complete", "Complete", IF(AW212="N/A", "N/A", IF(AW212="Viable", "No Transfer", IF(AW212="Excluded", INDEX('Round 10'!$A$12:$M$617, MATCH($A212, 'Round 10'!$A$12:$A$617, 0), 3)))))</f>
        <v>Complete</v>
      </c>
      <c r="AY212" s="10" t="str">
        <f>IF('Round 10'!$A$4="Complete", "Complete", IF(AX212="N/A", "N/A", IF(AX212="No Transfer", AX212, IF(INDEX('Ballot Data'!$1:$1048576, MATCH($A212, 'Ballot Data'!$A:$A, 0), MATCH(AX212, 'Ballot Data'!$A$3:$U$3, 0))="", "Exhausted", INDEX('Ballot Data'!$1:$1048576, MATCH($A212, 'Ballot Data'!$A:$A, 0), MATCH(AX212, 'Ballot Data'!$A$3:$U$3, 0))))))</f>
        <v>Complete</v>
      </c>
    </row>
    <row r="213" spans="1:51" x14ac:dyDescent="0.25">
      <c r="A213">
        <f>'Ballot Data'!A214</f>
        <v>181</v>
      </c>
      <c r="B213">
        <v>1</v>
      </c>
      <c r="C213" t="str">
        <f>INDEX('Ballot Data'!$1:$1048576, MATCH($A213, 'Ballot Data'!$A:$A, 0), MATCH(B213, 'Ballot Data'!$A$3:$T$3, 0))</f>
        <v>Franklin Civantos</v>
      </c>
      <c r="D213" t="str">
        <f>IF(C213='Round 1'!$A$10, "Elected", IF(C213='Round 1'!$A$7, "Excluded", IF('Round 1'!$A$4="Complete", "Complete", "Viable")))</f>
        <v>Viable</v>
      </c>
      <c r="E213" s="21" t="str">
        <f>IF('Round 1'!$A$4="Complete", "Complete", IF(D213="N/A", "N/A", IF(D213="Viable", "No Transfer", IF(D213="Excluded", INDEX('Round 1'!$A$12:$M$617, MATCH($A213, 'Round 1'!$A$12:$A$617, 0), 3)))))</f>
        <v>No Transfer</v>
      </c>
      <c r="F213" s="10" t="str">
        <f>IF('Round 1'!$A$4="Complete", "Complete", IF(E213="N/A", "N/A", IF(E213="No Transfer", E213, IF(INDEX('Ballot Data'!$1:$1048576, MATCH($A213, 'Ballot Data'!$A:$A, 0), MATCH(E213, 'Ballot Data'!$A$3:$U$3, 0))="", "Exhausted", INDEX('Ballot Data'!$1:$1048576, MATCH($A213, 'Ballot Data'!$A:$A, 0), MATCH(E213, 'Ballot Data'!$A$3:$U$3, 0))))))</f>
        <v>No Transfer</v>
      </c>
      <c r="G213" s="15">
        <f t="shared" si="31"/>
        <v>1</v>
      </c>
      <c r="H213" t="str">
        <f>IF(G213="Complete", G213, IF(G213="N/A", "N/A", INDEX('Ballot Data'!$1:$1048576, MATCH($A213, 'Ballot Data'!$A:$A, 0), MATCH(G213, 'Ballot Data'!$A$3:$T$3, 0))))</f>
        <v>Franklin Civantos</v>
      </c>
      <c r="I213" t="str">
        <f>IF(G213="N/A", "N/A", IF(H213='Round 2'!$A$10, "Elected", IF(H213='Round 2'!$A$7, "Excluded", IF('Round 2'!$A$4="Complete", "Complete", "Viable"))))</f>
        <v>Viable</v>
      </c>
      <c r="J213" s="21" t="str">
        <f>IF('Round 2'!$A$4="Complete", "Complete", IF(I213="N/A", "N/A", IF(I213="Viable", "No Transfer", IF(I213="Excluded", INDEX('Round 2'!$A$12:$M$617, MATCH($A213, 'Round 2'!$A$12:$A$617, 0), 3)))))</f>
        <v>No Transfer</v>
      </c>
      <c r="K213" s="10" t="str">
        <f>IF('Round 2'!$A$4="Complete", "Complete", IF(J213="N/A", "N/A", IF(J213="No Transfer", J213, IF(INDEX('Ballot Data'!$1:$1048576, MATCH($A213, 'Ballot Data'!$A:$A, 0), MATCH(J213, 'Ballot Data'!$A$3:$U$3, 0))="", "Exhausted", INDEX('Ballot Data'!$1:$1048576, MATCH($A213, 'Ballot Data'!$A:$A, 0), MATCH(J213, 'Ballot Data'!$A$3:$U$3, 0))))))</f>
        <v>No Transfer</v>
      </c>
      <c r="L213" s="15">
        <f t="shared" si="32"/>
        <v>1</v>
      </c>
      <c r="M213" t="str">
        <f>IF(L213="Complete", L213, IF(L213="N/A", "N/A", INDEX('Ballot Data'!$1:$1048576, MATCH($A213, 'Ballot Data'!$A:$A, 0), MATCH(L213, 'Ballot Data'!$A$3:$T$3, 0))))</f>
        <v>Franklin Civantos</v>
      </c>
      <c r="N213" t="str">
        <f>IF(L213="N/A", "N/A", IF(M213='Round 3'!$A$10, "Elected", IF(M213='Round 3'!$A$7, "Excluded", IF('Round 3'!$A$4="Complete", "Complete", "Viable"))))</f>
        <v>Elected</v>
      </c>
      <c r="O213" s="21" t="str">
        <f>IF('Round 3'!$A$4="Complete", "Complete", IF(N213="N/A", "N/A", IF(N213="Viable", "No Transfer", IF(N213="Excluded", INDEX('Round 3'!$A$12:$M$617, MATCH($A213, 'Round 3'!$A$12:$A$617, 0), 3)))))</f>
        <v>Complete</v>
      </c>
      <c r="P213" s="10" t="str">
        <f>IF('Round 3'!$A$4="Complete", "Complete", IF(O213="N/A", "N/A", IF(O213="No Transfer", O213, IF(INDEX('Ballot Data'!$1:$1048576, MATCH($A213, 'Ballot Data'!$A:$A, 0), MATCH(O213, 'Ballot Data'!$A$3:$U$3, 0))="", "Exhausted", INDEX('Ballot Data'!$1:$1048576, MATCH($A213, 'Ballot Data'!$A:$A, 0), MATCH(O213, 'Ballot Data'!$A$3:$U$3, 0))))))</f>
        <v>Complete</v>
      </c>
      <c r="Q213" s="15" t="str">
        <f t="shared" si="33"/>
        <v>Complete</v>
      </c>
      <c r="R213" t="str">
        <f>IF(Q213="Complete", Q213, IF(Q213="N/A", "N/A", INDEX('Ballot Data'!$1:$1048576, MATCH($A213, 'Ballot Data'!$A:$A, 0), MATCH(Q213, 'Ballot Data'!$A$3:$T$3, 0))))</f>
        <v>Complete</v>
      </c>
      <c r="S213" t="str">
        <f>IF(Q213="N/A", "N/A", IF(R213='Round 4'!$A$10, "Elected", IF(R213='Round 4'!$A$7, "Excluded", IF('Round 4'!$A$4="Complete", "Complete", "Viable"))))</f>
        <v>Complete</v>
      </c>
      <c r="T213" s="21" t="str">
        <f>IF('Round 4'!$A$4="Complete", "Complete", IF(S213="N/A", "N/A", IF(S213="Viable", "No Transfer", IF(S213="Excluded", INDEX('Round 4'!$A$12:$M$617, MATCH($A213, 'Round 4'!$A$12:$A$617, 0), 3)))))</f>
        <v>Complete</v>
      </c>
      <c r="U213" s="10" t="str">
        <f>IF('Round 4'!$A$4="Complete", "Complete", IF(T213="N/A", "N/A", IF(T213="No Transfer", T213, IF(INDEX('Ballot Data'!$1:$1048576, MATCH($A213, 'Ballot Data'!$A:$A, 0), MATCH(T213, 'Ballot Data'!$A$3:$U$3, 0))="", "Exhausted", INDEX('Ballot Data'!$1:$1048576, MATCH($A213, 'Ballot Data'!$A:$A, 0), MATCH(T213, 'Ballot Data'!$A$3:$U$3, 0))))))</f>
        <v>Complete</v>
      </c>
      <c r="V213" s="15" t="str">
        <f t="shared" si="34"/>
        <v>Complete</v>
      </c>
      <c r="W213" t="str">
        <f>IF(V213="Complete", V213, IF(V213="N/A", "N/A", INDEX('Ballot Data'!$1:$1048576, MATCH($A213, 'Ballot Data'!$A:$A, 0), MATCH(V213, 'Ballot Data'!$A$3:$T$3, 0))))</f>
        <v>Complete</v>
      </c>
      <c r="X213" t="str">
        <f>IF(V213="N/A", "N/A", IF(W213='Round 5'!$A$10, "Elected", IF(W213='Round 5'!$A$7, "Excluded", IF('Round 5'!$A$4="Complete", "Complete", "Viable"))))</f>
        <v>Complete</v>
      </c>
      <c r="Y213" s="21" t="str">
        <f>IF('Round 5'!$A$4="Complete", "Complete", IF(X213="N/A", "N/A", IF(X213="Viable", "No Transfer", IF(X213="Excluded", INDEX('Round 5'!$A$12:$M$617, MATCH($A213, 'Round 5'!$A$12:$A$617, 0), 3)))))</f>
        <v>Complete</v>
      </c>
      <c r="Z213" s="10" t="str">
        <f>IF('Round 5'!$A$4="Complete", "Complete", IF(Y213="N/A", "N/A", IF(Y213="No Transfer", Y213, IF(INDEX('Ballot Data'!$1:$1048576, MATCH($A213, 'Ballot Data'!$A:$A, 0), MATCH(Y213, 'Ballot Data'!$A$3:$U$3, 0))="", "Exhausted", INDEX('Ballot Data'!$1:$1048576, MATCH($A213, 'Ballot Data'!$A:$A, 0), MATCH(Y213, 'Ballot Data'!$A$3:$U$3, 0))))))</f>
        <v>Complete</v>
      </c>
      <c r="AA213" s="15" t="str">
        <f t="shared" si="35"/>
        <v>Complete</v>
      </c>
      <c r="AB213" t="str">
        <f>IF(AA213="Complete", AA213, IF(AA213="N/A", "N/A", INDEX('Ballot Data'!$1:$1048576, MATCH($A213, 'Ballot Data'!$A:$A, 0), MATCH(AA213, 'Ballot Data'!$A$3:$T$3, 0))))</f>
        <v>Complete</v>
      </c>
      <c r="AC213" t="str">
        <f>IF(AA213="N/A", "N/A", IF(AB213='Round 6'!$A$10, "Elected", IF(AB213='Round 6'!$A$7, "Excluded", IF('Round 6'!$A$4="Complete", "Complete", "Viable"))))</f>
        <v>Complete</v>
      </c>
      <c r="AD213" s="21" t="str">
        <f>IF('Round 6'!$A$4="Complete", "Complete", IF(AC213="N/A", "N/A", IF(AC213="Viable", "No Transfer", IF(AC213="Excluded", INDEX('Round 6'!$A$12:$M$617, MATCH($A213, 'Round 6'!$A$12:$A$617, 0), 3)))))</f>
        <v>Complete</v>
      </c>
      <c r="AE213" s="10" t="str">
        <f>IF('Round 6'!$A$4="Complete", "Complete", IF(AD213="N/A", "N/A", IF(AD213="No Transfer", AD213, IF(INDEX('Ballot Data'!$1:$1048576, MATCH($A213, 'Ballot Data'!$A:$A, 0), MATCH(AD213, 'Ballot Data'!$A$3:$U$3, 0))="", "Exhausted", INDEX('Ballot Data'!$1:$1048576, MATCH($A213, 'Ballot Data'!$A:$A, 0), MATCH(AD213, 'Ballot Data'!$A$3:$U$3, 0))))))</f>
        <v>Complete</v>
      </c>
      <c r="AF213" s="15" t="str">
        <f t="shared" si="36"/>
        <v>Complete</v>
      </c>
      <c r="AG213" t="str">
        <f>IF(AF213="Complete", AF213, IF(AF213="N/A", "N/A", INDEX('Ballot Data'!$1:$1048576, MATCH($A213, 'Ballot Data'!$A:$A, 0), MATCH(AF213, 'Ballot Data'!$A$3:$T$3, 0))))</f>
        <v>Complete</v>
      </c>
      <c r="AH213" t="str">
        <f>IF(AF213="N/A", "N/A", IF(AG213='Round 7'!$A$10, "Elected", IF(AG213='Round 7'!$A$7, "Excluded", IF('Round 7'!$A$4="Complete", "Complete", "Viable"))))</f>
        <v>Complete</v>
      </c>
      <c r="AI213" s="21" t="str">
        <f>IF('Round 7'!$A$4="Complete", "Complete", IF(AH213="N/A", "N/A", IF(AH213="Viable", "No Transfer", IF(AH213="Excluded", INDEX('Round 7'!$A$12:$M$617, MATCH($A213, 'Round 7'!$A$12:$A$617, 0), 3)))))</f>
        <v>Complete</v>
      </c>
      <c r="AJ213" s="10" t="str">
        <f>IF('Round 7'!$A$4="Complete", "Complete", IF(AI213="N/A", "N/A", IF(AI213="No Transfer", AI213, IF(INDEX('Ballot Data'!$1:$1048576, MATCH($A213, 'Ballot Data'!$A:$A, 0), MATCH(AI213, 'Ballot Data'!$A$3:$U$3, 0))="", "Exhausted", INDEX('Ballot Data'!$1:$1048576, MATCH($A213, 'Ballot Data'!$A:$A, 0), MATCH(AI213, 'Ballot Data'!$A$3:$U$3, 0))))))</f>
        <v>Complete</v>
      </c>
      <c r="AK213" s="15" t="str">
        <f t="shared" si="37"/>
        <v>Complete</v>
      </c>
      <c r="AL213" t="str">
        <f>IF(AK213="Complete", AK213, IF(AK213="N/A", "N/A", INDEX('Ballot Data'!$1:$1048576, MATCH($A213, 'Ballot Data'!$A:$A, 0), MATCH(AK213, 'Ballot Data'!$A$3:$T$3, 0))))</f>
        <v>Complete</v>
      </c>
      <c r="AM213" t="str">
        <f>IF(AK213="N/A", "N/A", IF(AL213='Round 8'!$A$10, "Elected", IF(AL213='Round 8'!$A$7, "Excluded", IF('Round 8'!$A$4="Complete", "Complete", "Viable"))))</f>
        <v>Complete</v>
      </c>
      <c r="AN213" s="21" t="str">
        <f>IF('Round 8'!$A$4="Complete", "Complete", IF(AM213="N/A", "N/A", IF(AM213="Viable", "No Transfer", IF(AM213="Excluded", INDEX('Round 8'!$A$12:$M$617, MATCH($A213, 'Round 8'!$A$12:$A$617, 0), 3)))))</f>
        <v>Complete</v>
      </c>
      <c r="AO213" s="10" t="str">
        <f>IF('Round 8'!$A$4="Complete", "Complete", IF(AN213="N/A", "N/A", IF(AN213="No Transfer", AN213, IF(INDEX('Ballot Data'!$1:$1048576, MATCH($A213, 'Ballot Data'!$A:$A, 0), MATCH(AN213, 'Ballot Data'!$A$3:$U$3, 0))="", "Exhausted", INDEX('Ballot Data'!$1:$1048576, MATCH($A213, 'Ballot Data'!$A:$A, 0), MATCH(AN213, 'Ballot Data'!$A$3:$U$3, 0))))))</f>
        <v>Complete</v>
      </c>
      <c r="AP213" s="15" t="str">
        <f t="shared" si="38"/>
        <v>Complete</v>
      </c>
      <c r="AQ213" t="str">
        <f>IF(AP213="Complete", AP213, IF(AP213="N/A", "N/A", INDEX('Ballot Data'!$1:$1048576, MATCH($A213, 'Ballot Data'!$A:$A, 0), MATCH(AP213, 'Ballot Data'!$A$3:$T$3, 0))))</f>
        <v>Complete</v>
      </c>
      <c r="AR213" t="str">
        <f>IF(AP213="N/A", "N/A", IF(AQ213='Round 9'!$A$10, "Elected", IF(AQ213='Round 9'!$A$7, "Excluded", IF('Round 9'!$A$4="Complete", "Complete", "Viable"))))</f>
        <v>Complete</v>
      </c>
      <c r="AS213" s="21" t="str">
        <f>IF('Round 9'!$A$4="Complete", "Complete", IF(AR213="N/A", "N/A", IF(AR213="Viable", "No Transfer", IF(AR213="Excluded", INDEX('Round 9'!$A$12:$M$617, MATCH($A213, 'Round 9'!$A$12:$A$617, 0), 3)))))</f>
        <v>Complete</v>
      </c>
      <c r="AT213" s="10" t="str">
        <f>IF('Round 9'!$A$4="Complete", "Complete", IF(AS213="N/A", "N/A", IF(AS213="No Transfer", AS213, IF(INDEX('Ballot Data'!$1:$1048576, MATCH($A213, 'Ballot Data'!$A:$A, 0), MATCH(AS213, 'Ballot Data'!$A$3:$U$3, 0))="", "Exhausted", INDEX('Ballot Data'!$1:$1048576, MATCH($A213, 'Ballot Data'!$A:$A, 0), MATCH(AS213, 'Ballot Data'!$A$3:$U$3, 0))))))</f>
        <v>Complete</v>
      </c>
      <c r="AU213" s="15" t="str">
        <f t="shared" si="39"/>
        <v>Complete</v>
      </c>
      <c r="AV213" t="str">
        <f>IF(AU213="Complete", AU213, IF(AU213="N/A", "N/A", INDEX('Ballot Data'!$1:$1048576, MATCH($A213, 'Ballot Data'!$A:$A, 0), MATCH(AU213, 'Ballot Data'!$A$3:$T$3, 0))))</f>
        <v>Complete</v>
      </c>
      <c r="AW213" t="str">
        <f>IF(AU213="N/A", "N/A", IF(AV213='Round 10'!$A$10, "Elected", IF(AV213='Round 10'!$A$7, "Excluded", IF('Round 10'!$A$4="Complete", "Complete", "Viable"))))</f>
        <v>Complete</v>
      </c>
      <c r="AX213" s="21" t="str">
        <f>IF('Round 10'!$A$4="Complete", "Complete", IF(AW213="N/A", "N/A", IF(AW213="Viable", "No Transfer", IF(AW213="Excluded", INDEX('Round 10'!$A$12:$M$617, MATCH($A213, 'Round 10'!$A$12:$A$617, 0), 3)))))</f>
        <v>Complete</v>
      </c>
      <c r="AY213" s="10" t="str">
        <f>IF('Round 10'!$A$4="Complete", "Complete", IF(AX213="N/A", "N/A", IF(AX213="No Transfer", AX213, IF(INDEX('Ballot Data'!$1:$1048576, MATCH($A213, 'Ballot Data'!$A:$A, 0), MATCH(AX213, 'Ballot Data'!$A$3:$U$3, 0))="", "Exhausted", INDEX('Ballot Data'!$1:$1048576, MATCH($A213, 'Ballot Data'!$A:$A, 0), MATCH(AX213, 'Ballot Data'!$A$3:$U$3, 0))))))</f>
        <v>Complete</v>
      </c>
    </row>
    <row r="214" spans="1:51" x14ac:dyDescent="0.25">
      <c r="A214">
        <f>'Ballot Data'!A215</f>
        <v>111</v>
      </c>
      <c r="B214">
        <v>1</v>
      </c>
      <c r="C214" t="str">
        <f>INDEX('Ballot Data'!$1:$1048576, MATCH($A214, 'Ballot Data'!$A:$A, 0), MATCH(B214, 'Ballot Data'!$A$3:$T$3, 0))</f>
        <v>Franklin Civantos</v>
      </c>
      <c r="D214" t="str">
        <f>IF(C214='Round 1'!$A$10, "Elected", IF(C214='Round 1'!$A$7, "Excluded", IF('Round 1'!$A$4="Complete", "Complete", "Viable")))</f>
        <v>Viable</v>
      </c>
      <c r="E214" s="21" t="str">
        <f>IF('Round 1'!$A$4="Complete", "Complete", IF(D214="N/A", "N/A", IF(D214="Viable", "No Transfer", IF(D214="Excluded", INDEX('Round 1'!$A$12:$M$617, MATCH($A214, 'Round 1'!$A$12:$A$617, 0), 3)))))</f>
        <v>No Transfer</v>
      </c>
      <c r="F214" s="10" t="str">
        <f>IF('Round 1'!$A$4="Complete", "Complete", IF(E214="N/A", "N/A", IF(E214="No Transfer", E214, IF(INDEX('Ballot Data'!$1:$1048576, MATCH($A214, 'Ballot Data'!$A:$A, 0), MATCH(E214, 'Ballot Data'!$A$3:$U$3, 0))="", "Exhausted", INDEX('Ballot Data'!$1:$1048576, MATCH($A214, 'Ballot Data'!$A:$A, 0), MATCH(E214, 'Ballot Data'!$A$3:$U$3, 0))))))</f>
        <v>No Transfer</v>
      </c>
      <c r="G214" s="15">
        <f t="shared" si="31"/>
        <v>1</v>
      </c>
      <c r="H214" t="str">
        <f>IF(G214="Complete", G214, IF(G214="N/A", "N/A", INDEX('Ballot Data'!$1:$1048576, MATCH($A214, 'Ballot Data'!$A:$A, 0), MATCH(G214, 'Ballot Data'!$A$3:$T$3, 0))))</f>
        <v>Franklin Civantos</v>
      </c>
      <c r="I214" t="str">
        <f>IF(G214="N/A", "N/A", IF(H214='Round 2'!$A$10, "Elected", IF(H214='Round 2'!$A$7, "Excluded", IF('Round 2'!$A$4="Complete", "Complete", "Viable"))))</f>
        <v>Viable</v>
      </c>
      <c r="J214" s="21" t="str">
        <f>IF('Round 2'!$A$4="Complete", "Complete", IF(I214="N/A", "N/A", IF(I214="Viable", "No Transfer", IF(I214="Excluded", INDEX('Round 2'!$A$12:$M$617, MATCH($A214, 'Round 2'!$A$12:$A$617, 0), 3)))))</f>
        <v>No Transfer</v>
      </c>
      <c r="K214" s="10" t="str">
        <f>IF('Round 2'!$A$4="Complete", "Complete", IF(J214="N/A", "N/A", IF(J214="No Transfer", J214, IF(INDEX('Ballot Data'!$1:$1048576, MATCH($A214, 'Ballot Data'!$A:$A, 0), MATCH(J214, 'Ballot Data'!$A$3:$U$3, 0))="", "Exhausted", INDEX('Ballot Data'!$1:$1048576, MATCH($A214, 'Ballot Data'!$A:$A, 0), MATCH(J214, 'Ballot Data'!$A$3:$U$3, 0))))))</f>
        <v>No Transfer</v>
      </c>
      <c r="L214" s="15">
        <f t="shared" si="32"/>
        <v>1</v>
      </c>
      <c r="M214" t="str">
        <f>IF(L214="Complete", L214, IF(L214="N/A", "N/A", INDEX('Ballot Data'!$1:$1048576, MATCH($A214, 'Ballot Data'!$A:$A, 0), MATCH(L214, 'Ballot Data'!$A$3:$T$3, 0))))</f>
        <v>Franklin Civantos</v>
      </c>
      <c r="N214" t="str">
        <f>IF(L214="N/A", "N/A", IF(M214='Round 3'!$A$10, "Elected", IF(M214='Round 3'!$A$7, "Excluded", IF('Round 3'!$A$4="Complete", "Complete", "Viable"))))</f>
        <v>Elected</v>
      </c>
      <c r="O214" s="21" t="str">
        <f>IF('Round 3'!$A$4="Complete", "Complete", IF(N214="N/A", "N/A", IF(N214="Viable", "No Transfer", IF(N214="Excluded", INDEX('Round 3'!$A$12:$M$617, MATCH($A214, 'Round 3'!$A$12:$A$617, 0), 3)))))</f>
        <v>Complete</v>
      </c>
      <c r="P214" s="10" t="str">
        <f>IF('Round 3'!$A$4="Complete", "Complete", IF(O214="N/A", "N/A", IF(O214="No Transfer", O214, IF(INDEX('Ballot Data'!$1:$1048576, MATCH($A214, 'Ballot Data'!$A:$A, 0), MATCH(O214, 'Ballot Data'!$A$3:$U$3, 0))="", "Exhausted", INDEX('Ballot Data'!$1:$1048576, MATCH($A214, 'Ballot Data'!$A:$A, 0), MATCH(O214, 'Ballot Data'!$A$3:$U$3, 0))))))</f>
        <v>Complete</v>
      </c>
      <c r="Q214" s="15" t="str">
        <f t="shared" si="33"/>
        <v>Complete</v>
      </c>
      <c r="R214" t="str">
        <f>IF(Q214="Complete", Q214, IF(Q214="N/A", "N/A", INDEX('Ballot Data'!$1:$1048576, MATCH($A214, 'Ballot Data'!$A:$A, 0), MATCH(Q214, 'Ballot Data'!$A$3:$T$3, 0))))</f>
        <v>Complete</v>
      </c>
      <c r="S214" t="str">
        <f>IF(Q214="N/A", "N/A", IF(R214='Round 4'!$A$10, "Elected", IF(R214='Round 4'!$A$7, "Excluded", IF('Round 4'!$A$4="Complete", "Complete", "Viable"))))</f>
        <v>Complete</v>
      </c>
      <c r="T214" s="21" t="str">
        <f>IF('Round 4'!$A$4="Complete", "Complete", IF(S214="N/A", "N/A", IF(S214="Viable", "No Transfer", IF(S214="Excluded", INDEX('Round 4'!$A$12:$M$617, MATCH($A214, 'Round 4'!$A$12:$A$617, 0), 3)))))</f>
        <v>Complete</v>
      </c>
      <c r="U214" s="10" t="str">
        <f>IF('Round 4'!$A$4="Complete", "Complete", IF(T214="N/A", "N/A", IF(T214="No Transfer", T214, IF(INDEX('Ballot Data'!$1:$1048576, MATCH($A214, 'Ballot Data'!$A:$A, 0), MATCH(T214, 'Ballot Data'!$A$3:$U$3, 0))="", "Exhausted", INDEX('Ballot Data'!$1:$1048576, MATCH($A214, 'Ballot Data'!$A:$A, 0), MATCH(T214, 'Ballot Data'!$A$3:$U$3, 0))))))</f>
        <v>Complete</v>
      </c>
      <c r="V214" s="15" t="str">
        <f t="shared" si="34"/>
        <v>Complete</v>
      </c>
      <c r="W214" t="str">
        <f>IF(V214="Complete", V214, IF(V214="N/A", "N/A", INDEX('Ballot Data'!$1:$1048576, MATCH($A214, 'Ballot Data'!$A:$A, 0), MATCH(V214, 'Ballot Data'!$A$3:$T$3, 0))))</f>
        <v>Complete</v>
      </c>
      <c r="X214" t="str">
        <f>IF(V214="N/A", "N/A", IF(W214='Round 5'!$A$10, "Elected", IF(W214='Round 5'!$A$7, "Excluded", IF('Round 5'!$A$4="Complete", "Complete", "Viable"))))</f>
        <v>Complete</v>
      </c>
      <c r="Y214" s="21" t="str">
        <f>IF('Round 5'!$A$4="Complete", "Complete", IF(X214="N/A", "N/A", IF(X214="Viable", "No Transfer", IF(X214="Excluded", INDEX('Round 5'!$A$12:$M$617, MATCH($A214, 'Round 5'!$A$12:$A$617, 0), 3)))))</f>
        <v>Complete</v>
      </c>
      <c r="Z214" s="10" t="str">
        <f>IF('Round 5'!$A$4="Complete", "Complete", IF(Y214="N/A", "N/A", IF(Y214="No Transfer", Y214, IF(INDEX('Ballot Data'!$1:$1048576, MATCH($A214, 'Ballot Data'!$A:$A, 0), MATCH(Y214, 'Ballot Data'!$A$3:$U$3, 0))="", "Exhausted", INDEX('Ballot Data'!$1:$1048576, MATCH($A214, 'Ballot Data'!$A:$A, 0), MATCH(Y214, 'Ballot Data'!$A$3:$U$3, 0))))))</f>
        <v>Complete</v>
      </c>
      <c r="AA214" s="15" t="str">
        <f t="shared" si="35"/>
        <v>Complete</v>
      </c>
      <c r="AB214" t="str">
        <f>IF(AA214="Complete", AA214, IF(AA214="N/A", "N/A", INDEX('Ballot Data'!$1:$1048576, MATCH($A214, 'Ballot Data'!$A:$A, 0), MATCH(AA214, 'Ballot Data'!$A$3:$T$3, 0))))</f>
        <v>Complete</v>
      </c>
      <c r="AC214" t="str">
        <f>IF(AA214="N/A", "N/A", IF(AB214='Round 6'!$A$10, "Elected", IF(AB214='Round 6'!$A$7, "Excluded", IF('Round 6'!$A$4="Complete", "Complete", "Viable"))))</f>
        <v>Complete</v>
      </c>
      <c r="AD214" s="21" t="str">
        <f>IF('Round 6'!$A$4="Complete", "Complete", IF(AC214="N/A", "N/A", IF(AC214="Viable", "No Transfer", IF(AC214="Excluded", INDEX('Round 6'!$A$12:$M$617, MATCH($A214, 'Round 6'!$A$12:$A$617, 0), 3)))))</f>
        <v>Complete</v>
      </c>
      <c r="AE214" s="10" t="str">
        <f>IF('Round 6'!$A$4="Complete", "Complete", IF(AD214="N/A", "N/A", IF(AD214="No Transfer", AD214, IF(INDEX('Ballot Data'!$1:$1048576, MATCH($A214, 'Ballot Data'!$A:$A, 0), MATCH(AD214, 'Ballot Data'!$A$3:$U$3, 0))="", "Exhausted", INDEX('Ballot Data'!$1:$1048576, MATCH($A214, 'Ballot Data'!$A:$A, 0), MATCH(AD214, 'Ballot Data'!$A$3:$U$3, 0))))))</f>
        <v>Complete</v>
      </c>
      <c r="AF214" s="15" t="str">
        <f t="shared" si="36"/>
        <v>Complete</v>
      </c>
      <c r="AG214" t="str">
        <f>IF(AF214="Complete", AF214, IF(AF214="N/A", "N/A", INDEX('Ballot Data'!$1:$1048576, MATCH($A214, 'Ballot Data'!$A:$A, 0), MATCH(AF214, 'Ballot Data'!$A$3:$T$3, 0))))</f>
        <v>Complete</v>
      </c>
      <c r="AH214" t="str">
        <f>IF(AF214="N/A", "N/A", IF(AG214='Round 7'!$A$10, "Elected", IF(AG214='Round 7'!$A$7, "Excluded", IF('Round 7'!$A$4="Complete", "Complete", "Viable"))))</f>
        <v>Complete</v>
      </c>
      <c r="AI214" s="21" t="str">
        <f>IF('Round 7'!$A$4="Complete", "Complete", IF(AH214="N/A", "N/A", IF(AH214="Viable", "No Transfer", IF(AH214="Excluded", INDEX('Round 7'!$A$12:$M$617, MATCH($A214, 'Round 7'!$A$12:$A$617, 0), 3)))))</f>
        <v>Complete</v>
      </c>
      <c r="AJ214" s="10" t="str">
        <f>IF('Round 7'!$A$4="Complete", "Complete", IF(AI214="N/A", "N/A", IF(AI214="No Transfer", AI214, IF(INDEX('Ballot Data'!$1:$1048576, MATCH($A214, 'Ballot Data'!$A:$A, 0), MATCH(AI214, 'Ballot Data'!$A$3:$U$3, 0))="", "Exhausted", INDEX('Ballot Data'!$1:$1048576, MATCH($A214, 'Ballot Data'!$A:$A, 0), MATCH(AI214, 'Ballot Data'!$A$3:$U$3, 0))))))</f>
        <v>Complete</v>
      </c>
      <c r="AK214" s="15" t="str">
        <f t="shared" si="37"/>
        <v>Complete</v>
      </c>
      <c r="AL214" t="str">
        <f>IF(AK214="Complete", AK214, IF(AK214="N/A", "N/A", INDEX('Ballot Data'!$1:$1048576, MATCH($A214, 'Ballot Data'!$A:$A, 0), MATCH(AK214, 'Ballot Data'!$A$3:$T$3, 0))))</f>
        <v>Complete</v>
      </c>
      <c r="AM214" t="str">
        <f>IF(AK214="N/A", "N/A", IF(AL214='Round 8'!$A$10, "Elected", IF(AL214='Round 8'!$A$7, "Excluded", IF('Round 8'!$A$4="Complete", "Complete", "Viable"))))</f>
        <v>Complete</v>
      </c>
      <c r="AN214" s="21" t="str">
        <f>IF('Round 8'!$A$4="Complete", "Complete", IF(AM214="N/A", "N/A", IF(AM214="Viable", "No Transfer", IF(AM214="Excluded", INDEX('Round 8'!$A$12:$M$617, MATCH($A214, 'Round 8'!$A$12:$A$617, 0), 3)))))</f>
        <v>Complete</v>
      </c>
      <c r="AO214" s="10" t="str">
        <f>IF('Round 8'!$A$4="Complete", "Complete", IF(AN214="N/A", "N/A", IF(AN214="No Transfer", AN214, IF(INDEX('Ballot Data'!$1:$1048576, MATCH($A214, 'Ballot Data'!$A:$A, 0), MATCH(AN214, 'Ballot Data'!$A$3:$U$3, 0))="", "Exhausted", INDEX('Ballot Data'!$1:$1048576, MATCH($A214, 'Ballot Data'!$A:$A, 0), MATCH(AN214, 'Ballot Data'!$A$3:$U$3, 0))))))</f>
        <v>Complete</v>
      </c>
      <c r="AP214" s="15" t="str">
        <f t="shared" si="38"/>
        <v>Complete</v>
      </c>
      <c r="AQ214" t="str">
        <f>IF(AP214="Complete", AP214, IF(AP214="N/A", "N/A", INDEX('Ballot Data'!$1:$1048576, MATCH($A214, 'Ballot Data'!$A:$A, 0), MATCH(AP214, 'Ballot Data'!$A$3:$T$3, 0))))</f>
        <v>Complete</v>
      </c>
      <c r="AR214" t="str">
        <f>IF(AP214="N/A", "N/A", IF(AQ214='Round 9'!$A$10, "Elected", IF(AQ214='Round 9'!$A$7, "Excluded", IF('Round 9'!$A$4="Complete", "Complete", "Viable"))))</f>
        <v>Complete</v>
      </c>
      <c r="AS214" s="21" t="str">
        <f>IF('Round 9'!$A$4="Complete", "Complete", IF(AR214="N/A", "N/A", IF(AR214="Viable", "No Transfer", IF(AR214="Excluded", INDEX('Round 9'!$A$12:$M$617, MATCH($A214, 'Round 9'!$A$12:$A$617, 0), 3)))))</f>
        <v>Complete</v>
      </c>
      <c r="AT214" s="10" t="str">
        <f>IF('Round 9'!$A$4="Complete", "Complete", IF(AS214="N/A", "N/A", IF(AS214="No Transfer", AS214, IF(INDEX('Ballot Data'!$1:$1048576, MATCH($A214, 'Ballot Data'!$A:$A, 0), MATCH(AS214, 'Ballot Data'!$A$3:$U$3, 0))="", "Exhausted", INDEX('Ballot Data'!$1:$1048576, MATCH($A214, 'Ballot Data'!$A:$A, 0), MATCH(AS214, 'Ballot Data'!$A$3:$U$3, 0))))))</f>
        <v>Complete</v>
      </c>
      <c r="AU214" s="15" t="str">
        <f t="shared" si="39"/>
        <v>Complete</v>
      </c>
      <c r="AV214" t="str">
        <f>IF(AU214="Complete", AU214, IF(AU214="N/A", "N/A", INDEX('Ballot Data'!$1:$1048576, MATCH($A214, 'Ballot Data'!$A:$A, 0), MATCH(AU214, 'Ballot Data'!$A$3:$T$3, 0))))</f>
        <v>Complete</v>
      </c>
      <c r="AW214" t="str">
        <f>IF(AU214="N/A", "N/A", IF(AV214='Round 10'!$A$10, "Elected", IF(AV214='Round 10'!$A$7, "Excluded", IF('Round 10'!$A$4="Complete", "Complete", "Viable"))))</f>
        <v>Complete</v>
      </c>
      <c r="AX214" s="21" t="str">
        <f>IF('Round 10'!$A$4="Complete", "Complete", IF(AW214="N/A", "N/A", IF(AW214="Viable", "No Transfer", IF(AW214="Excluded", INDEX('Round 10'!$A$12:$M$617, MATCH($A214, 'Round 10'!$A$12:$A$617, 0), 3)))))</f>
        <v>Complete</v>
      </c>
      <c r="AY214" s="10" t="str">
        <f>IF('Round 10'!$A$4="Complete", "Complete", IF(AX214="N/A", "N/A", IF(AX214="No Transfer", AX214, IF(INDEX('Ballot Data'!$1:$1048576, MATCH($A214, 'Ballot Data'!$A:$A, 0), MATCH(AX214, 'Ballot Data'!$A$3:$U$3, 0))="", "Exhausted", INDEX('Ballot Data'!$1:$1048576, MATCH($A214, 'Ballot Data'!$A:$A, 0), MATCH(AX214, 'Ballot Data'!$A$3:$U$3, 0))))))</f>
        <v>Complete</v>
      </c>
    </row>
    <row r="215" spans="1:51" x14ac:dyDescent="0.25">
      <c r="A215">
        <f>'Ballot Data'!A216</f>
        <v>77</v>
      </c>
      <c r="B215">
        <v>1</v>
      </c>
      <c r="C215" t="str">
        <f>INDEX('Ballot Data'!$1:$1048576, MATCH($A215, 'Ballot Data'!$A:$A, 0), MATCH(B215, 'Ballot Data'!$A$3:$T$3, 0))</f>
        <v>Franklin Civantos</v>
      </c>
      <c r="D215" t="str">
        <f>IF(C215='Round 1'!$A$10, "Elected", IF(C215='Round 1'!$A$7, "Excluded", IF('Round 1'!$A$4="Complete", "Complete", "Viable")))</f>
        <v>Viable</v>
      </c>
      <c r="E215" s="21" t="str">
        <f>IF('Round 1'!$A$4="Complete", "Complete", IF(D215="N/A", "N/A", IF(D215="Viable", "No Transfer", IF(D215="Excluded", INDEX('Round 1'!$A$12:$M$617, MATCH($A215, 'Round 1'!$A$12:$A$617, 0), 3)))))</f>
        <v>No Transfer</v>
      </c>
      <c r="F215" s="10" t="str">
        <f>IF('Round 1'!$A$4="Complete", "Complete", IF(E215="N/A", "N/A", IF(E215="No Transfer", E215, IF(INDEX('Ballot Data'!$1:$1048576, MATCH($A215, 'Ballot Data'!$A:$A, 0), MATCH(E215, 'Ballot Data'!$A$3:$U$3, 0))="", "Exhausted", INDEX('Ballot Data'!$1:$1048576, MATCH($A215, 'Ballot Data'!$A:$A, 0), MATCH(E215, 'Ballot Data'!$A$3:$U$3, 0))))))</f>
        <v>No Transfer</v>
      </c>
      <c r="G215" s="15">
        <f t="shared" si="31"/>
        <v>1</v>
      </c>
      <c r="H215" t="str">
        <f>IF(G215="Complete", G215, IF(G215="N/A", "N/A", INDEX('Ballot Data'!$1:$1048576, MATCH($A215, 'Ballot Data'!$A:$A, 0), MATCH(G215, 'Ballot Data'!$A$3:$T$3, 0))))</f>
        <v>Franklin Civantos</v>
      </c>
      <c r="I215" t="str">
        <f>IF(G215="N/A", "N/A", IF(H215='Round 2'!$A$10, "Elected", IF(H215='Round 2'!$A$7, "Excluded", IF('Round 2'!$A$4="Complete", "Complete", "Viable"))))</f>
        <v>Viable</v>
      </c>
      <c r="J215" s="21" t="str">
        <f>IF('Round 2'!$A$4="Complete", "Complete", IF(I215="N/A", "N/A", IF(I215="Viable", "No Transfer", IF(I215="Excluded", INDEX('Round 2'!$A$12:$M$617, MATCH($A215, 'Round 2'!$A$12:$A$617, 0), 3)))))</f>
        <v>No Transfer</v>
      </c>
      <c r="K215" s="10" t="str">
        <f>IF('Round 2'!$A$4="Complete", "Complete", IF(J215="N/A", "N/A", IF(J215="No Transfer", J215, IF(INDEX('Ballot Data'!$1:$1048576, MATCH($A215, 'Ballot Data'!$A:$A, 0), MATCH(J215, 'Ballot Data'!$A$3:$U$3, 0))="", "Exhausted", INDEX('Ballot Data'!$1:$1048576, MATCH($A215, 'Ballot Data'!$A:$A, 0), MATCH(J215, 'Ballot Data'!$A$3:$U$3, 0))))))</f>
        <v>No Transfer</v>
      </c>
      <c r="L215" s="15">
        <f t="shared" si="32"/>
        <v>1</v>
      </c>
      <c r="M215" t="str">
        <f>IF(L215="Complete", L215, IF(L215="N/A", "N/A", INDEX('Ballot Data'!$1:$1048576, MATCH($A215, 'Ballot Data'!$A:$A, 0), MATCH(L215, 'Ballot Data'!$A$3:$T$3, 0))))</f>
        <v>Franklin Civantos</v>
      </c>
      <c r="N215" t="str">
        <f>IF(L215="N/A", "N/A", IF(M215='Round 3'!$A$10, "Elected", IF(M215='Round 3'!$A$7, "Excluded", IF('Round 3'!$A$4="Complete", "Complete", "Viable"))))</f>
        <v>Elected</v>
      </c>
      <c r="O215" s="21" t="str">
        <f>IF('Round 3'!$A$4="Complete", "Complete", IF(N215="N/A", "N/A", IF(N215="Viable", "No Transfer", IF(N215="Excluded", INDEX('Round 3'!$A$12:$M$617, MATCH($A215, 'Round 3'!$A$12:$A$617, 0), 3)))))</f>
        <v>Complete</v>
      </c>
      <c r="P215" s="10" t="str">
        <f>IF('Round 3'!$A$4="Complete", "Complete", IF(O215="N/A", "N/A", IF(O215="No Transfer", O215, IF(INDEX('Ballot Data'!$1:$1048576, MATCH($A215, 'Ballot Data'!$A:$A, 0), MATCH(O215, 'Ballot Data'!$A$3:$U$3, 0))="", "Exhausted", INDEX('Ballot Data'!$1:$1048576, MATCH($A215, 'Ballot Data'!$A:$A, 0), MATCH(O215, 'Ballot Data'!$A$3:$U$3, 0))))))</f>
        <v>Complete</v>
      </c>
      <c r="Q215" s="15" t="str">
        <f t="shared" si="33"/>
        <v>Complete</v>
      </c>
      <c r="R215" t="str">
        <f>IF(Q215="Complete", Q215, IF(Q215="N/A", "N/A", INDEX('Ballot Data'!$1:$1048576, MATCH($A215, 'Ballot Data'!$A:$A, 0), MATCH(Q215, 'Ballot Data'!$A$3:$T$3, 0))))</f>
        <v>Complete</v>
      </c>
      <c r="S215" t="str">
        <f>IF(Q215="N/A", "N/A", IF(R215='Round 4'!$A$10, "Elected", IF(R215='Round 4'!$A$7, "Excluded", IF('Round 4'!$A$4="Complete", "Complete", "Viable"))))</f>
        <v>Complete</v>
      </c>
      <c r="T215" s="21" t="str">
        <f>IF('Round 4'!$A$4="Complete", "Complete", IF(S215="N/A", "N/A", IF(S215="Viable", "No Transfer", IF(S215="Excluded", INDEX('Round 4'!$A$12:$M$617, MATCH($A215, 'Round 4'!$A$12:$A$617, 0), 3)))))</f>
        <v>Complete</v>
      </c>
      <c r="U215" s="10" t="str">
        <f>IF('Round 4'!$A$4="Complete", "Complete", IF(T215="N/A", "N/A", IF(T215="No Transfer", T215, IF(INDEX('Ballot Data'!$1:$1048576, MATCH($A215, 'Ballot Data'!$A:$A, 0), MATCH(T215, 'Ballot Data'!$A$3:$U$3, 0))="", "Exhausted", INDEX('Ballot Data'!$1:$1048576, MATCH($A215, 'Ballot Data'!$A:$A, 0), MATCH(T215, 'Ballot Data'!$A$3:$U$3, 0))))))</f>
        <v>Complete</v>
      </c>
      <c r="V215" s="15" t="str">
        <f t="shared" si="34"/>
        <v>Complete</v>
      </c>
      <c r="W215" t="str">
        <f>IF(V215="Complete", V215, IF(V215="N/A", "N/A", INDEX('Ballot Data'!$1:$1048576, MATCH($A215, 'Ballot Data'!$A:$A, 0), MATCH(V215, 'Ballot Data'!$A$3:$T$3, 0))))</f>
        <v>Complete</v>
      </c>
      <c r="X215" t="str">
        <f>IF(V215="N/A", "N/A", IF(W215='Round 5'!$A$10, "Elected", IF(W215='Round 5'!$A$7, "Excluded", IF('Round 5'!$A$4="Complete", "Complete", "Viable"))))</f>
        <v>Complete</v>
      </c>
      <c r="Y215" s="21" t="str">
        <f>IF('Round 5'!$A$4="Complete", "Complete", IF(X215="N/A", "N/A", IF(X215="Viable", "No Transfer", IF(X215="Excluded", INDEX('Round 5'!$A$12:$M$617, MATCH($A215, 'Round 5'!$A$12:$A$617, 0), 3)))))</f>
        <v>Complete</v>
      </c>
      <c r="Z215" s="10" t="str">
        <f>IF('Round 5'!$A$4="Complete", "Complete", IF(Y215="N/A", "N/A", IF(Y215="No Transfer", Y215, IF(INDEX('Ballot Data'!$1:$1048576, MATCH($A215, 'Ballot Data'!$A:$A, 0), MATCH(Y215, 'Ballot Data'!$A$3:$U$3, 0))="", "Exhausted", INDEX('Ballot Data'!$1:$1048576, MATCH($A215, 'Ballot Data'!$A:$A, 0), MATCH(Y215, 'Ballot Data'!$A$3:$U$3, 0))))))</f>
        <v>Complete</v>
      </c>
      <c r="AA215" s="15" t="str">
        <f t="shared" si="35"/>
        <v>Complete</v>
      </c>
      <c r="AB215" t="str">
        <f>IF(AA215="Complete", AA215, IF(AA215="N/A", "N/A", INDEX('Ballot Data'!$1:$1048576, MATCH($A215, 'Ballot Data'!$A:$A, 0), MATCH(AA215, 'Ballot Data'!$A$3:$T$3, 0))))</f>
        <v>Complete</v>
      </c>
      <c r="AC215" t="str">
        <f>IF(AA215="N/A", "N/A", IF(AB215='Round 6'!$A$10, "Elected", IF(AB215='Round 6'!$A$7, "Excluded", IF('Round 6'!$A$4="Complete", "Complete", "Viable"))))</f>
        <v>Complete</v>
      </c>
      <c r="AD215" s="21" t="str">
        <f>IF('Round 6'!$A$4="Complete", "Complete", IF(AC215="N/A", "N/A", IF(AC215="Viable", "No Transfer", IF(AC215="Excluded", INDEX('Round 6'!$A$12:$M$617, MATCH($A215, 'Round 6'!$A$12:$A$617, 0), 3)))))</f>
        <v>Complete</v>
      </c>
      <c r="AE215" s="10" t="str">
        <f>IF('Round 6'!$A$4="Complete", "Complete", IF(AD215="N/A", "N/A", IF(AD215="No Transfer", AD215, IF(INDEX('Ballot Data'!$1:$1048576, MATCH($A215, 'Ballot Data'!$A:$A, 0), MATCH(AD215, 'Ballot Data'!$A$3:$U$3, 0))="", "Exhausted", INDEX('Ballot Data'!$1:$1048576, MATCH($A215, 'Ballot Data'!$A:$A, 0), MATCH(AD215, 'Ballot Data'!$A$3:$U$3, 0))))))</f>
        <v>Complete</v>
      </c>
      <c r="AF215" s="15" t="str">
        <f t="shared" si="36"/>
        <v>Complete</v>
      </c>
      <c r="AG215" t="str">
        <f>IF(AF215="Complete", AF215, IF(AF215="N/A", "N/A", INDEX('Ballot Data'!$1:$1048576, MATCH($A215, 'Ballot Data'!$A:$A, 0), MATCH(AF215, 'Ballot Data'!$A$3:$T$3, 0))))</f>
        <v>Complete</v>
      </c>
      <c r="AH215" t="str">
        <f>IF(AF215="N/A", "N/A", IF(AG215='Round 7'!$A$10, "Elected", IF(AG215='Round 7'!$A$7, "Excluded", IF('Round 7'!$A$4="Complete", "Complete", "Viable"))))</f>
        <v>Complete</v>
      </c>
      <c r="AI215" s="21" t="str">
        <f>IF('Round 7'!$A$4="Complete", "Complete", IF(AH215="N/A", "N/A", IF(AH215="Viable", "No Transfer", IF(AH215="Excluded", INDEX('Round 7'!$A$12:$M$617, MATCH($A215, 'Round 7'!$A$12:$A$617, 0), 3)))))</f>
        <v>Complete</v>
      </c>
      <c r="AJ215" s="10" t="str">
        <f>IF('Round 7'!$A$4="Complete", "Complete", IF(AI215="N/A", "N/A", IF(AI215="No Transfer", AI215, IF(INDEX('Ballot Data'!$1:$1048576, MATCH($A215, 'Ballot Data'!$A:$A, 0), MATCH(AI215, 'Ballot Data'!$A$3:$U$3, 0))="", "Exhausted", INDEX('Ballot Data'!$1:$1048576, MATCH($A215, 'Ballot Data'!$A:$A, 0), MATCH(AI215, 'Ballot Data'!$A$3:$U$3, 0))))))</f>
        <v>Complete</v>
      </c>
      <c r="AK215" s="15" t="str">
        <f t="shared" si="37"/>
        <v>Complete</v>
      </c>
      <c r="AL215" t="str">
        <f>IF(AK215="Complete", AK215, IF(AK215="N/A", "N/A", INDEX('Ballot Data'!$1:$1048576, MATCH($A215, 'Ballot Data'!$A:$A, 0), MATCH(AK215, 'Ballot Data'!$A$3:$T$3, 0))))</f>
        <v>Complete</v>
      </c>
      <c r="AM215" t="str">
        <f>IF(AK215="N/A", "N/A", IF(AL215='Round 8'!$A$10, "Elected", IF(AL215='Round 8'!$A$7, "Excluded", IF('Round 8'!$A$4="Complete", "Complete", "Viable"))))</f>
        <v>Complete</v>
      </c>
      <c r="AN215" s="21" t="str">
        <f>IF('Round 8'!$A$4="Complete", "Complete", IF(AM215="N/A", "N/A", IF(AM215="Viable", "No Transfer", IF(AM215="Excluded", INDEX('Round 8'!$A$12:$M$617, MATCH($A215, 'Round 8'!$A$12:$A$617, 0), 3)))))</f>
        <v>Complete</v>
      </c>
      <c r="AO215" s="10" t="str">
        <f>IF('Round 8'!$A$4="Complete", "Complete", IF(AN215="N/A", "N/A", IF(AN215="No Transfer", AN215, IF(INDEX('Ballot Data'!$1:$1048576, MATCH($A215, 'Ballot Data'!$A:$A, 0), MATCH(AN215, 'Ballot Data'!$A$3:$U$3, 0))="", "Exhausted", INDEX('Ballot Data'!$1:$1048576, MATCH($A215, 'Ballot Data'!$A:$A, 0), MATCH(AN215, 'Ballot Data'!$A$3:$U$3, 0))))))</f>
        <v>Complete</v>
      </c>
      <c r="AP215" s="15" t="str">
        <f t="shared" si="38"/>
        <v>Complete</v>
      </c>
      <c r="AQ215" t="str">
        <f>IF(AP215="Complete", AP215, IF(AP215="N/A", "N/A", INDEX('Ballot Data'!$1:$1048576, MATCH($A215, 'Ballot Data'!$A:$A, 0), MATCH(AP215, 'Ballot Data'!$A$3:$T$3, 0))))</f>
        <v>Complete</v>
      </c>
      <c r="AR215" t="str">
        <f>IF(AP215="N/A", "N/A", IF(AQ215='Round 9'!$A$10, "Elected", IF(AQ215='Round 9'!$A$7, "Excluded", IF('Round 9'!$A$4="Complete", "Complete", "Viable"))))</f>
        <v>Complete</v>
      </c>
      <c r="AS215" s="21" t="str">
        <f>IF('Round 9'!$A$4="Complete", "Complete", IF(AR215="N/A", "N/A", IF(AR215="Viable", "No Transfer", IF(AR215="Excluded", INDEX('Round 9'!$A$12:$M$617, MATCH($A215, 'Round 9'!$A$12:$A$617, 0), 3)))))</f>
        <v>Complete</v>
      </c>
      <c r="AT215" s="10" t="str">
        <f>IF('Round 9'!$A$4="Complete", "Complete", IF(AS215="N/A", "N/A", IF(AS215="No Transfer", AS215, IF(INDEX('Ballot Data'!$1:$1048576, MATCH($A215, 'Ballot Data'!$A:$A, 0), MATCH(AS215, 'Ballot Data'!$A$3:$U$3, 0))="", "Exhausted", INDEX('Ballot Data'!$1:$1048576, MATCH($A215, 'Ballot Data'!$A:$A, 0), MATCH(AS215, 'Ballot Data'!$A$3:$U$3, 0))))))</f>
        <v>Complete</v>
      </c>
      <c r="AU215" s="15" t="str">
        <f t="shared" si="39"/>
        <v>Complete</v>
      </c>
      <c r="AV215" t="str">
        <f>IF(AU215="Complete", AU215, IF(AU215="N/A", "N/A", INDEX('Ballot Data'!$1:$1048576, MATCH($A215, 'Ballot Data'!$A:$A, 0), MATCH(AU215, 'Ballot Data'!$A$3:$T$3, 0))))</f>
        <v>Complete</v>
      </c>
      <c r="AW215" t="str">
        <f>IF(AU215="N/A", "N/A", IF(AV215='Round 10'!$A$10, "Elected", IF(AV215='Round 10'!$A$7, "Excluded", IF('Round 10'!$A$4="Complete", "Complete", "Viable"))))</f>
        <v>Complete</v>
      </c>
      <c r="AX215" s="21" t="str">
        <f>IF('Round 10'!$A$4="Complete", "Complete", IF(AW215="N/A", "N/A", IF(AW215="Viable", "No Transfer", IF(AW215="Excluded", INDEX('Round 10'!$A$12:$M$617, MATCH($A215, 'Round 10'!$A$12:$A$617, 0), 3)))))</f>
        <v>Complete</v>
      </c>
      <c r="AY215" s="10" t="str">
        <f>IF('Round 10'!$A$4="Complete", "Complete", IF(AX215="N/A", "N/A", IF(AX215="No Transfer", AX215, IF(INDEX('Ballot Data'!$1:$1048576, MATCH($A215, 'Ballot Data'!$A:$A, 0), MATCH(AX215, 'Ballot Data'!$A$3:$U$3, 0))="", "Exhausted", INDEX('Ballot Data'!$1:$1048576, MATCH($A215, 'Ballot Data'!$A:$A, 0), MATCH(AX215, 'Ballot Data'!$A$3:$U$3, 0))))))</f>
        <v>Complete</v>
      </c>
    </row>
    <row r="216" spans="1:51" x14ac:dyDescent="0.25">
      <c r="A216">
        <f>'Ballot Data'!A217</f>
        <v>93</v>
      </c>
      <c r="B216">
        <v>1</v>
      </c>
      <c r="C216" t="str">
        <f>INDEX('Ballot Data'!$1:$1048576, MATCH($A216, 'Ballot Data'!$A:$A, 0), MATCH(B216, 'Ballot Data'!$A$3:$T$3, 0))</f>
        <v>Franklin Civantos</v>
      </c>
      <c r="D216" t="str">
        <f>IF(C216='Round 1'!$A$10, "Elected", IF(C216='Round 1'!$A$7, "Excluded", IF('Round 1'!$A$4="Complete", "Complete", "Viable")))</f>
        <v>Viable</v>
      </c>
      <c r="E216" s="21" t="str">
        <f>IF('Round 1'!$A$4="Complete", "Complete", IF(D216="N/A", "N/A", IF(D216="Viable", "No Transfer", IF(D216="Excluded", INDEX('Round 1'!$A$12:$M$617, MATCH($A216, 'Round 1'!$A$12:$A$617, 0), 3)))))</f>
        <v>No Transfer</v>
      </c>
      <c r="F216" s="10" t="str">
        <f>IF('Round 1'!$A$4="Complete", "Complete", IF(E216="N/A", "N/A", IF(E216="No Transfer", E216, IF(INDEX('Ballot Data'!$1:$1048576, MATCH($A216, 'Ballot Data'!$A:$A, 0), MATCH(E216, 'Ballot Data'!$A$3:$U$3, 0))="", "Exhausted", INDEX('Ballot Data'!$1:$1048576, MATCH($A216, 'Ballot Data'!$A:$A, 0), MATCH(E216, 'Ballot Data'!$A$3:$U$3, 0))))))</f>
        <v>No Transfer</v>
      </c>
      <c r="G216" s="15">
        <f t="shared" si="31"/>
        <v>1</v>
      </c>
      <c r="H216" t="str">
        <f>IF(G216="Complete", G216, IF(G216="N/A", "N/A", INDEX('Ballot Data'!$1:$1048576, MATCH($A216, 'Ballot Data'!$A:$A, 0), MATCH(G216, 'Ballot Data'!$A$3:$T$3, 0))))</f>
        <v>Franklin Civantos</v>
      </c>
      <c r="I216" t="str">
        <f>IF(G216="N/A", "N/A", IF(H216='Round 2'!$A$10, "Elected", IF(H216='Round 2'!$A$7, "Excluded", IF('Round 2'!$A$4="Complete", "Complete", "Viable"))))</f>
        <v>Viable</v>
      </c>
      <c r="J216" s="21" t="str">
        <f>IF('Round 2'!$A$4="Complete", "Complete", IF(I216="N/A", "N/A", IF(I216="Viable", "No Transfer", IF(I216="Excluded", INDEX('Round 2'!$A$12:$M$617, MATCH($A216, 'Round 2'!$A$12:$A$617, 0), 3)))))</f>
        <v>No Transfer</v>
      </c>
      <c r="K216" s="10" t="str">
        <f>IF('Round 2'!$A$4="Complete", "Complete", IF(J216="N/A", "N/A", IF(J216="No Transfer", J216, IF(INDEX('Ballot Data'!$1:$1048576, MATCH($A216, 'Ballot Data'!$A:$A, 0), MATCH(J216, 'Ballot Data'!$A$3:$U$3, 0))="", "Exhausted", INDEX('Ballot Data'!$1:$1048576, MATCH($A216, 'Ballot Data'!$A:$A, 0), MATCH(J216, 'Ballot Data'!$A$3:$U$3, 0))))))</f>
        <v>No Transfer</v>
      </c>
      <c r="L216" s="15">
        <f t="shared" si="32"/>
        <v>1</v>
      </c>
      <c r="M216" t="str">
        <f>IF(L216="Complete", L216, IF(L216="N/A", "N/A", INDEX('Ballot Data'!$1:$1048576, MATCH($A216, 'Ballot Data'!$A:$A, 0), MATCH(L216, 'Ballot Data'!$A$3:$T$3, 0))))</f>
        <v>Franklin Civantos</v>
      </c>
      <c r="N216" t="str">
        <f>IF(L216="N/A", "N/A", IF(M216='Round 3'!$A$10, "Elected", IF(M216='Round 3'!$A$7, "Excluded", IF('Round 3'!$A$4="Complete", "Complete", "Viable"))))</f>
        <v>Elected</v>
      </c>
      <c r="O216" s="21" t="str">
        <f>IF('Round 3'!$A$4="Complete", "Complete", IF(N216="N/A", "N/A", IF(N216="Viable", "No Transfer", IF(N216="Excluded", INDEX('Round 3'!$A$12:$M$617, MATCH($A216, 'Round 3'!$A$12:$A$617, 0), 3)))))</f>
        <v>Complete</v>
      </c>
      <c r="P216" s="10" t="str">
        <f>IF('Round 3'!$A$4="Complete", "Complete", IF(O216="N/A", "N/A", IF(O216="No Transfer", O216, IF(INDEX('Ballot Data'!$1:$1048576, MATCH($A216, 'Ballot Data'!$A:$A, 0), MATCH(O216, 'Ballot Data'!$A$3:$U$3, 0))="", "Exhausted", INDEX('Ballot Data'!$1:$1048576, MATCH($A216, 'Ballot Data'!$A:$A, 0), MATCH(O216, 'Ballot Data'!$A$3:$U$3, 0))))))</f>
        <v>Complete</v>
      </c>
      <c r="Q216" s="15" t="str">
        <f t="shared" si="33"/>
        <v>Complete</v>
      </c>
      <c r="R216" t="str">
        <f>IF(Q216="Complete", Q216, IF(Q216="N/A", "N/A", INDEX('Ballot Data'!$1:$1048576, MATCH($A216, 'Ballot Data'!$A:$A, 0), MATCH(Q216, 'Ballot Data'!$A$3:$T$3, 0))))</f>
        <v>Complete</v>
      </c>
      <c r="S216" t="str">
        <f>IF(Q216="N/A", "N/A", IF(R216='Round 4'!$A$10, "Elected", IF(R216='Round 4'!$A$7, "Excluded", IF('Round 4'!$A$4="Complete", "Complete", "Viable"))))</f>
        <v>Complete</v>
      </c>
      <c r="T216" s="21" t="str">
        <f>IF('Round 4'!$A$4="Complete", "Complete", IF(S216="N/A", "N/A", IF(S216="Viable", "No Transfer", IF(S216="Excluded", INDEX('Round 4'!$A$12:$M$617, MATCH($A216, 'Round 4'!$A$12:$A$617, 0), 3)))))</f>
        <v>Complete</v>
      </c>
      <c r="U216" s="10" t="str">
        <f>IF('Round 4'!$A$4="Complete", "Complete", IF(T216="N/A", "N/A", IF(T216="No Transfer", T216, IF(INDEX('Ballot Data'!$1:$1048576, MATCH($A216, 'Ballot Data'!$A:$A, 0), MATCH(T216, 'Ballot Data'!$A$3:$U$3, 0))="", "Exhausted", INDEX('Ballot Data'!$1:$1048576, MATCH($A216, 'Ballot Data'!$A:$A, 0), MATCH(T216, 'Ballot Data'!$A$3:$U$3, 0))))))</f>
        <v>Complete</v>
      </c>
      <c r="V216" s="15" t="str">
        <f t="shared" si="34"/>
        <v>Complete</v>
      </c>
      <c r="W216" t="str">
        <f>IF(V216="Complete", V216, IF(V216="N/A", "N/A", INDEX('Ballot Data'!$1:$1048576, MATCH($A216, 'Ballot Data'!$A:$A, 0), MATCH(V216, 'Ballot Data'!$A$3:$T$3, 0))))</f>
        <v>Complete</v>
      </c>
      <c r="X216" t="str">
        <f>IF(V216="N/A", "N/A", IF(W216='Round 5'!$A$10, "Elected", IF(W216='Round 5'!$A$7, "Excluded", IF('Round 5'!$A$4="Complete", "Complete", "Viable"))))</f>
        <v>Complete</v>
      </c>
      <c r="Y216" s="21" t="str">
        <f>IF('Round 5'!$A$4="Complete", "Complete", IF(X216="N/A", "N/A", IF(X216="Viable", "No Transfer", IF(X216="Excluded", INDEX('Round 5'!$A$12:$M$617, MATCH($A216, 'Round 5'!$A$12:$A$617, 0), 3)))))</f>
        <v>Complete</v>
      </c>
      <c r="Z216" s="10" t="str">
        <f>IF('Round 5'!$A$4="Complete", "Complete", IF(Y216="N/A", "N/A", IF(Y216="No Transfer", Y216, IF(INDEX('Ballot Data'!$1:$1048576, MATCH($A216, 'Ballot Data'!$A:$A, 0), MATCH(Y216, 'Ballot Data'!$A$3:$U$3, 0))="", "Exhausted", INDEX('Ballot Data'!$1:$1048576, MATCH($A216, 'Ballot Data'!$A:$A, 0), MATCH(Y216, 'Ballot Data'!$A$3:$U$3, 0))))))</f>
        <v>Complete</v>
      </c>
      <c r="AA216" s="15" t="str">
        <f t="shared" si="35"/>
        <v>Complete</v>
      </c>
      <c r="AB216" t="str">
        <f>IF(AA216="Complete", AA216, IF(AA216="N/A", "N/A", INDEX('Ballot Data'!$1:$1048576, MATCH($A216, 'Ballot Data'!$A:$A, 0), MATCH(AA216, 'Ballot Data'!$A$3:$T$3, 0))))</f>
        <v>Complete</v>
      </c>
      <c r="AC216" t="str">
        <f>IF(AA216="N/A", "N/A", IF(AB216='Round 6'!$A$10, "Elected", IF(AB216='Round 6'!$A$7, "Excluded", IF('Round 6'!$A$4="Complete", "Complete", "Viable"))))</f>
        <v>Complete</v>
      </c>
      <c r="AD216" s="21" t="str">
        <f>IF('Round 6'!$A$4="Complete", "Complete", IF(AC216="N/A", "N/A", IF(AC216="Viable", "No Transfer", IF(AC216="Excluded", INDEX('Round 6'!$A$12:$M$617, MATCH($A216, 'Round 6'!$A$12:$A$617, 0), 3)))))</f>
        <v>Complete</v>
      </c>
      <c r="AE216" s="10" t="str">
        <f>IF('Round 6'!$A$4="Complete", "Complete", IF(AD216="N/A", "N/A", IF(AD216="No Transfer", AD216, IF(INDEX('Ballot Data'!$1:$1048576, MATCH($A216, 'Ballot Data'!$A:$A, 0), MATCH(AD216, 'Ballot Data'!$A$3:$U$3, 0))="", "Exhausted", INDEX('Ballot Data'!$1:$1048576, MATCH($A216, 'Ballot Data'!$A:$A, 0), MATCH(AD216, 'Ballot Data'!$A$3:$U$3, 0))))))</f>
        <v>Complete</v>
      </c>
      <c r="AF216" s="15" t="str">
        <f t="shared" si="36"/>
        <v>Complete</v>
      </c>
      <c r="AG216" t="str">
        <f>IF(AF216="Complete", AF216, IF(AF216="N/A", "N/A", INDEX('Ballot Data'!$1:$1048576, MATCH($A216, 'Ballot Data'!$A:$A, 0), MATCH(AF216, 'Ballot Data'!$A$3:$T$3, 0))))</f>
        <v>Complete</v>
      </c>
      <c r="AH216" t="str">
        <f>IF(AF216="N/A", "N/A", IF(AG216='Round 7'!$A$10, "Elected", IF(AG216='Round 7'!$A$7, "Excluded", IF('Round 7'!$A$4="Complete", "Complete", "Viable"))))</f>
        <v>Complete</v>
      </c>
      <c r="AI216" s="21" t="str">
        <f>IF('Round 7'!$A$4="Complete", "Complete", IF(AH216="N/A", "N/A", IF(AH216="Viable", "No Transfer", IF(AH216="Excluded", INDEX('Round 7'!$A$12:$M$617, MATCH($A216, 'Round 7'!$A$12:$A$617, 0), 3)))))</f>
        <v>Complete</v>
      </c>
      <c r="AJ216" s="10" t="str">
        <f>IF('Round 7'!$A$4="Complete", "Complete", IF(AI216="N/A", "N/A", IF(AI216="No Transfer", AI216, IF(INDEX('Ballot Data'!$1:$1048576, MATCH($A216, 'Ballot Data'!$A:$A, 0), MATCH(AI216, 'Ballot Data'!$A$3:$U$3, 0))="", "Exhausted", INDEX('Ballot Data'!$1:$1048576, MATCH($A216, 'Ballot Data'!$A:$A, 0), MATCH(AI216, 'Ballot Data'!$A$3:$U$3, 0))))))</f>
        <v>Complete</v>
      </c>
      <c r="AK216" s="15" t="str">
        <f t="shared" si="37"/>
        <v>Complete</v>
      </c>
      <c r="AL216" t="str">
        <f>IF(AK216="Complete", AK216, IF(AK216="N/A", "N/A", INDEX('Ballot Data'!$1:$1048576, MATCH($A216, 'Ballot Data'!$A:$A, 0), MATCH(AK216, 'Ballot Data'!$A$3:$T$3, 0))))</f>
        <v>Complete</v>
      </c>
      <c r="AM216" t="str">
        <f>IF(AK216="N/A", "N/A", IF(AL216='Round 8'!$A$10, "Elected", IF(AL216='Round 8'!$A$7, "Excluded", IF('Round 8'!$A$4="Complete", "Complete", "Viable"))))</f>
        <v>Complete</v>
      </c>
      <c r="AN216" s="21" t="str">
        <f>IF('Round 8'!$A$4="Complete", "Complete", IF(AM216="N/A", "N/A", IF(AM216="Viable", "No Transfer", IF(AM216="Excluded", INDEX('Round 8'!$A$12:$M$617, MATCH($A216, 'Round 8'!$A$12:$A$617, 0), 3)))))</f>
        <v>Complete</v>
      </c>
      <c r="AO216" s="10" t="str">
        <f>IF('Round 8'!$A$4="Complete", "Complete", IF(AN216="N/A", "N/A", IF(AN216="No Transfer", AN216, IF(INDEX('Ballot Data'!$1:$1048576, MATCH($A216, 'Ballot Data'!$A:$A, 0), MATCH(AN216, 'Ballot Data'!$A$3:$U$3, 0))="", "Exhausted", INDEX('Ballot Data'!$1:$1048576, MATCH($A216, 'Ballot Data'!$A:$A, 0), MATCH(AN216, 'Ballot Data'!$A$3:$U$3, 0))))))</f>
        <v>Complete</v>
      </c>
      <c r="AP216" s="15" t="str">
        <f t="shared" si="38"/>
        <v>Complete</v>
      </c>
      <c r="AQ216" t="str">
        <f>IF(AP216="Complete", AP216, IF(AP216="N/A", "N/A", INDEX('Ballot Data'!$1:$1048576, MATCH($A216, 'Ballot Data'!$A:$A, 0), MATCH(AP216, 'Ballot Data'!$A$3:$T$3, 0))))</f>
        <v>Complete</v>
      </c>
      <c r="AR216" t="str">
        <f>IF(AP216="N/A", "N/A", IF(AQ216='Round 9'!$A$10, "Elected", IF(AQ216='Round 9'!$A$7, "Excluded", IF('Round 9'!$A$4="Complete", "Complete", "Viable"))))</f>
        <v>Complete</v>
      </c>
      <c r="AS216" s="21" t="str">
        <f>IF('Round 9'!$A$4="Complete", "Complete", IF(AR216="N/A", "N/A", IF(AR216="Viable", "No Transfer", IF(AR216="Excluded", INDEX('Round 9'!$A$12:$M$617, MATCH($A216, 'Round 9'!$A$12:$A$617, 0), 3)))))</f>
        <v>Complete</v>
      </c>
      <c r="AT216" s="10" t="str">
        <f>IF('Round 9'!$A$4="Complete", "Complete", IF(AS216="N/A", "N/A", IF(AS216="No Transfer", AS216, IF(INDEX('Ballot Data'!$1:$1048576, MATCH($A216, 'Ballot Data'!$A:$A, 0), MATCH(AS216, 'Ballot Data'!$A$3:$U$3, 0))="", "Exhausted", INDEX('Ballot Data'!$1:$1048576, MATCH($A216, 'Ballot Data'!$A:$A, 0), MATCH(AS216, 'Ballot Data'!$A$3:$U$3, 0))))))</f>
        <v>Complete</v>
      </c>
      <c r="AU216" s="15" t="str">
        <f t="shared" si="39"/>
        <v>Complete</v>
      </c>
      <c r="AV216" t="str">
        <f>IF(AU216="Complete", AU216, IF(AU216="N/A", "N/A", INDEX('Ballot Data'!$1:$1048576, MATCH($A216, 'Ballot Data'!$A:$A, 0), MATCH(AU216, 'Ballot Data'!$A$3:$T$3, 0))))</f>
        <v>Complete</v>
      </c>
      <c r="AW216" t="str">
        <f>IF(AU216="N/A", "N/A", IF(AV216='Round 10'!$A$10, "Elected", IF(AV216='Round 10'!$A$7, "Excluded", IF('Round 10'!$A$4="Complete", "Complete", "Viable"))))</f>
        <v>Complete</v>
      </c>
      <c r="AX216" s="21" t="str">
        <f>IF('Round 10'!$A$4="Complete", "Complete", IF(AW216="N/A", "N/A", IF(AW216="Viable", "No Transfer", IF(AW216="Excluded", INDEX('Round 10'!$A$12:$M$617, MATCH($A216, 'Round 10'!$A$12:$A$617, 0), 3)))))</f>
        <v>Complete</v>
      </c>
      <c r="AY216" s="10" t="str">
        <f>IF('Round 10'!$A$4="Complete", "Complete", IF(AX216="N/A", "N/A", IF(AX216="No Transfer", AX216, IF(INDEX('Ballot Data'!$1:$1048576, MATCH($A216, 'Ballot Data'!$A:$A, 0), MATCH(AX216, 'Ballot Data'!$A$3:$U$3, 0))="", "Exhausted", INDEX('Ballot Data'!$1:$1048576, MATCH($A216, 'Ballot Data'!$A:$A, 0), MATCH(AX216, 'Ballot Data'!$A$3:$U$3, 0))))))</f>
        <v>Complete</v>
      </c>
    </row>
    <row r="217" spans="1:51" x14ac:dyDescent="0.25">
      <c r="A217">
        <f>'Ballot Data'!A218</f>
        <v>311</v>
      </c>
      <c r="B217">
        <v>1</v>
      </c>
      <c r="C217" t="str">
        <f>INDEX('Ballot Data'!$1:$1048576, MATCH($A217, 'Ballot Data'!$A:$A, 0), MATCH(B217, 'Ballot Data'!$A$3:$T$3, 0))</f>
        <v>Debbie Ajagbe</v>
      </c>
      <c r="D217" t="str">
        <f>IF(C217='Round 1'!$A$10, "Elected", IF(C217='Round 1'!$A$7, "Excluded", IF('Round 1'!$A$4="Complete", "Complete", "Viable")))</f>
        <v>Excluded</v>
      </c>
      <c r="E217" s="21">
        <f>IF('Round 1'!$A$4="Complete", "Complete", IF(D217="N/A", "N/A", IF(D217="Viable", "No Transfer", IF(D217="Excluded", INDEX('Round 1'!$A$12:$M$617, MATCH($A217, 'Round 1'!$A$12:$A$617, 0), 3)))))</f>
        <v>2</v>
      </c>
      <c r="F217" s="10" t="str">
        <f>IF('Round 1'!$A$4="Complete", "Complete", IF(E217="N/A", "N/A", IF(E217="No Transfer", E217, IF(INDEX('Ballot Data'!$1:$1048576, MATCH($A217, 'Ballot Data'!$A:$A, 0), MATCH(E217, 'Ballot Data'!$A$3:$U$3, 0))="", "Exhausted", INDEX('Ballot Data'!$1:$1048576, MATCH($A217, 'Ballot Data'!$A:$A, 0), MATCH(E217, 'Ballot Data'!$A$3:$U$3, 0))))))</f>
        <v>Franklin Civantos</v>
      </c>
      <c r="G217" s="15">
        <f t="shared" si="31"/>
        <v>2</v>
      </c>
      <c r="H217" t="str">
        <f>IF(G217="Complete", G217, IF(G217="N/A", "N/A", INDEX('Ballot Data'!$1:$1048576, MATCH($A217, 'Ballot Data'!$A:$A, 0), MATCH(G217, 'Ballot Data'!$A$3:$T$3, 0))))</f>
        <v>Franklin Civantos</v>
      </c>
      <c r="I217" t="str">
        <f>IF(G217="N/A", "N/A", IF(H217='Round 2'!$A$10, "Elected", IF(H217='Round 2'!$A$7, "Excluded", IF('Round 2'!$A$4="Complete", "Complete", "Viable"))))</f>
        <v>Viable</v>
      </c>
      <c r="J217" s="21" t="str">
        <f>IF('Round 2'!$A$4="Complete", "Complete", IF(I217="N/A", "N/A", IF(I217="Viable", "No Transfer", IF(I217="Excluded", INDEX('Round 2'!$A$12:$M$617, MATCH($A217, 'Round 2'!$A$12:$A$617, 0), 3)))))</f>
        <v>No Transfer</v>
      </c>
      <c r="K217" s="10" t="str">
        <f>IF('Round 2'!$A$4="Complete", "Complete", IF(J217="N/A", "N/A", IF(J217="No Transfer", J217, IF(INDEX('Ballot Data'!$1:$1048576, MATCH($A217, 'Ballot Data'!$A:$A, 0), MATCH(J217, 'Ballot Data'!$A$3:$U$3, 0))="", "Exhausted", INDEX('Ballot Data'!$1:$1048576, MATCH($A217, 'Ballot Data'!$A:$A, 0), MATCH(J217, 'Ballot Data'!$A$3:$U$3, 0))))))</f>
        <v>No Transfer</v>
      </c>
      <c r="L217" s="15">
        <f t="shared" si="32"/>
        <v>2</v>
      </c>
      <c r="M217" t="str">
        <f>IF(L217="Complete", L217, IF(L217="N/A", "N/A", INDEX('Ballot Data'!$1:$1048576, MATCH($A217, 'Ballot Data'!$A:$A, 0), MATCH(L217, 'Ballot Data'!$A$3:$T$3, 0))))</f>
        <v>Franklin Civantos</v>
      </c>
      <c r="N217" t="str">
        <f>IF(L217="N/A", "N/A", IF(M217='Round 3'!$A$10, "Elected", IF(M217='Round 3'!$A$7, "Excluded", IF('Round 3'!$A$4="Complete", "Complete", "Viable"))))</f>
        <v>Elected</v>
      </c>
      <c r="O217" s="21" t="str">
        <f>IF('Round 3'!$A$4="Complete", "Complete", IF(N217="N/A", "N/A", IF(N217="Viable", "No Transfer", IF(N217="Excluded", INDEX('Round 3'!$A$12:$M$617, MATCH($A217, 'Round 3'!$A$12:$A$617, 0), 3)))))</f>
        <v>Complete</v>
      </c>
      <c r="P217" s="10" t="str">
        <f>IF('Round 3'!$A$4="Complete", "Complete", IF(O217="N/A", "N/A", IF(O217="No Transfer", O217, IF(INDEX('Ballot Data'!$1:$1048576, MATCH($A217, 'Ballot Data'!$A:$A, 0), MATCH(O217, 'Ballot Data'!$A$3:$U$3, 0))="", "Exhausted", INDEX('Ballot Data'!$1:$1048576, MATCH($A217, 'Ballot Data'!$A:$A, 0), MATCH(O217, 'Ballot Data'!$A$3:$U$3, 0))))))</f>
        <v>Complete</v>
      </c>
      <c r="Q217" s="15" t="str">
        <f t="shared" si="33"/>
        <v>Complete</v>
      </c>
      <c r="R217" t="str">
        <f>IF(Q217="Complete", Q217, IF(Q217="N/A", "N/A", INDEX('Ballot Data'!$1:$1048576, MATCH($A217, 'Ballot Data'!$A:$A, 0), MATCH(Q217, 'Ballot Data'!$A$3:$T$3, 0))))</f>
        <v>Complete</v>
      </c>
      <c r="S217" t="str">
        <f>IF(Q217="N/A", "N/A", IF(R217='Round 4'!$A$10, "Elected", IF(R217='Round 4'!$A$7, "Excluded", IF('Round 4'!$A$4="Complete", "Complete", "Viable"))))</f>
        <v>Complete</v>
      </c>
      <c r="T217" s="21" t="str">
        <f>IF('Round 4'!$A$4="Complete", "Complete", IF(S217="N/A", "N/A", IF(S217="Viable", "No Transfer", IF(S217="Excluded", INDEX('Round 4'!$A$12:$M$617, MATCH($A217, 'Round 4'!$A$12:$A$617, 0), 3)))))</f>
        <v>Complete</v>
      </c>
      <c r="U217" s="10" t="str">
        <f>IF('Round 4'!$A$4="Complete", "Complete", IF(T217="N/A", "N/A", IF(T217="No Transfer", T217, IF(INDEX('Ballot Data'!$1:$1048576, MATCH($A217, 'Ballot Data'!$A:$A, 0), MATCH(T217, 'Ballot Data'!$A$3:$U$3, 0))="", "Exhausted", INDEX('Ballot Data'!$1:$1048576, MATCH($A217, 'Ballot Data'!$A:$A, 0), MATCH(T217, 'Ballot Data'!$A$3:$U$3, 0))))))</f>
        <v>Complete</v>
      </c>
      <c r="V217" s="15" t="str">
        <f t="shared" si="34"/>
        <v>Complete</v>
      </c>
      <c r="W217" t="str">
        <f>IF(V217="Complete", V217, IF(V217="N/A", "N/A", INDEX('Ballot Data'!$1:$1048576, MATCH($A217, 'Ballot Data'!$A:$A, 0), MATCH(V217, 'Ballot Data'!$A$3:$T$3, 0))))</f>
        <v>Complete</v>
      </c>
      <c r="X217" t="str">
        <f>IF(V217="N/A", "N/A", IF(W217='Round 5'!$A$10, "Elected", IF(W217='Round 5'!$A$7, "Excluded", IF('Round 5'!$A$4="Complete", "Complete", "Viable"))))</f>
        <v>Complete</v>
      </c>
      <c r="Y217" s="21" t="str">
        <f>IF('Round 5'!$A$4="Complete", "Complete", IF(X217="N/A", "N/A", IF(X217="Viable", "No Transfer", IF(X217="Excluded", INDEX('Round 5'!$A$12:$M$617, MATCH($A217, 'Round 5'!$A$12:$A$617, 0), 3)))))</f>
        <v>Complete</v>
      </c>
      <c r="Z217" s="10" t="str">
        <f>IF('Round 5'!$A$4="Complete", "Complete", IF(Y217="N/A", "N/A", IF(Y217="No Transfer", Y217, IF(INDEX('Ballot Data'!$1:$1048576, MATCH($A217, 'Ballot Data'!$A:$A, 0), MATCH(Y217, 'Ballot Data'!$A$3:$U$3, 0))="", "Exhausted", INDEX('Ballot Data'!$1:$1048576, MATCH($A217, 'Ballot Data'!$A:$A, 0), MATCH(Y217, 'Ballot Data'!$A$3:$U$3, 0))))))</f>
        <v>Complete</v>
      </c>
      <c r="AA217" s="15" t="str">
        <f t="shared" si="35"/>
        <v>Complete</v>
      </c>
      <c r="AB217" t="str">
        <f>IF(AA217="Complete", AA217, IF(AA217="N/A", "N/A", INDEX('Ballot Data'!$1:$1048576, MATCH($A217, 'Ballot Data'!$A:$A, 0), MATCH(AA217, 'Ballot Data'!$A$3:$T$3, 0))))</f>
        <v>Complete</v>
      </c>
      <c r="AC217" t="str">
        <f>IF(AA217="N/A", "N/A", IF(AB217='Round 6'!$A$10, "Elected", IF(AB217='Round 6'!$A$7, "Excluded", IF('Round 6'!$A$4="Complete", "Complete", "Viable"))))</f>
        <v>Complete</v>
      </c>
      <c r="AD217" s="21" t="str">
        <f>IF('Round 6'!$A$4="Complete", "Complete", IF(AC217="N/A", "N/A", IF(AC217="Viable", "No Transfer", IF(AC217="Excluded", INDEX('Round 6'!$A$12:$M$617, MATCH($A217, 'Round 6'!$A$12:$A$617, 0), 3)))))</f>
        <v>Complete</v>
      </c>
      <c r="AE217" s="10" t="str">
        <f>IF('Round 6'!$A$4="Complete", "Complete", IF(AD217="N/A", "N/A", IF(AD217="No Transfer", AD217, IF(INDEX('Ballot Data'!$1:$1048576, MATCH($A217, 'Ballot Data'!$A:$A, 0), MATCH(AD217, 'Ballot Data'!$A$3:$U$3, 0))="", "Exhausted", INDEX('Ballot Data'!$1:$1048576, MATCH($A217, 'Ballot Data'!$A:$A, 0), MATCH(AD217, 'Ballot Data'!$A$3:$U$3, 0))))))</f>
        <v>Complete</v>
      </c>
      <c r="AF217" s="15" t="str">
        <f t="shared" si="36"/>
        <v>Complete</v>
      </c>
      <c r="AG217" t="str">
        <f>IF(AF217="Complete", AF217, IF(AF217="N/A", "N/A", INDEX('Ballot Data'!$1:$1048576, MATCH($A217, 'Ballot Data'!$A:$A, 0), MATCH(AF217, 'Ballot Data'!$A$3:$T$3, 0))))</f>
        <v>Complete</v>
      </c>
      <c r="AH217" t="str">
        <f>IF(AF217="N/A", "N/A", IF(AG217='Round 7'!$A$10, "Elected", IF(AG217='Round 7'!$A$7, "Excluded", IF('Round 7'!$A$4="Complete", "Complete", "Viable"))))</f>
        <v>Complete</v>
      </c>
      <c r="AI217" s="21" t="str">
        <f>IF('Round 7'!$A$4="Complete", "Complete", IF(AH217="N/A", "N/A", IF(AH217="Viable", "No Transfer", IF(AH217="Excluded", INDEX('Round 7'!$A$12:$M$617, MATCH($A217, 'Round 7'!$A$12:$A$617, 0), 3)))))</f>
        <v>Complete</v>
      </c>
      <c r="AJ217" s="10" t="str">
        <f>IF('Round 7'!$A$4="Complete", "Complete", IF(AI217="N/A", "N/A", IF(AI217="No Transfer", AI217, IF(INDEX('Ballot Data'!$1:$1048576, MATCH($A217, 'Ballot Data'!$A:$A, 0), MATCH(AI217, 'Ballot Data'!$A$3:$U$3, 0))="", "Exhausted", INDEX('Ballot Data'!$1:$1048576, MATCH($A217, 'Ballot Data'!$A:$A, 0), MATCH(AI217, 'Ballot Data'!$A$3:$U$3, 0))))))</f>
        <v>Complete</v>
      </c>
      <c r="AK217" s="15" t="str">
        <f t="shared" si="37"/>
        <v>Complete</v>
      </c>
      <c r="AL217" t="str">
        <f>IF(AK217="Complete", AK217, IF(AK217="N/A", "N/A", INDEX('Ballot Data'!$1:$1048576, MATCH($A217, 'Ballot Data'!$A:$A, 0), MATCH(AK217, 'Ballot Data'!$A$3:$T$3, 0))))</f>
        <v>Complete</v>
      </c>
      <c r="AM217" t="str">
        <f>IF(AK217="N/A", "N/A", IF(AL217='Round 8'!$A$10, "Elected", IF(AL217='Round 8'!$A$7, "Excluded", IF('Round 8'!$A$4="Complete", "Complete", "Viable"))))</f>
        <v>Complete</v>
      </c>
      <c r="AN217" s="21" t="str">
        <f>IF('Round 8'!$A$4="Complete", "Complete", IF(AM217="N/A", "N/A", IF(AM217="Viable", "No Transfer", IF(AM217="Excluded", INDEX('Round 8'!$A$12:$M$617, MATCH($A217, 'Round 8'!$A$12:$A$617, 0), 3)))))</f>
        <v>Complete</v>
      </c>
      <c r="AO217" s="10" t="str">
        <f>IF('Round 8'!$A$4="Complete", "Complete", IF(AN217="N/A", "N/A", IF(AN217="No Transfer", AN217, IF(INDEX('Ballot Data'!$1:$1048576, MATCH($A217, 'Ballot Data'!$A:$A, 0), MATCH(AN217, 'Ballot Data'!$A$3:$U$3, 0))="", "Exhausted", INDEX('Ballot Data'!$1:$1048576, MATCH($A217, 'Ballot Data'!$A:$A, 0), MATCH(AN217, 'Ballot Data'!$A$3:$U$3, 0))))))</f>
        <v>Complete</v>
      </c>
      <c r="AP217" s="15" t="str">
        <f t="shared" si="38"/>
        <v>Complete</v>
      </c>
      <c r="AQ217" t="str">
        <f>IF(AP217="Complete", AP217, IF(AP217="N/A", "N/A", INDEX('Ballot Data'!$1:$1048576, MATCH($A217, 'Ballot Data'!$A:$A, 0), MATCH(AP217, 'Ballot Data'!$A$3:$T$3, 0))))</f>
        <v>Complete</v>
      </c>
      <c r="AR217" t="str">
        <f>IF(AP217="N/A", "N/A", IF(AQ217='Round 9'!$A$10, "Elected", IF(AQ217='Round 9'!$A$7, "Excluded", IF('Round 9'!$A$4="Complete", "Complete", "Viable"))))</f>
        <v>Complete</v>
      </c>
      <c r="AS217" s="21" t="str">
        <f>IF('Round 9'!$A$4="Complete", "Complete", IF(AR217="N/A", "N/A", IF(AR217="Viable", "No Transfer", IF(AR217="Excluded", INDEX('Round 9'!$A$12:$M$617, MATCH($A217, 'Round 9'!$A$12:$A$617, 0), 3)))))</f>
        <v>Complete</v>
      </c>
      <c r="AT217" s="10" t="str">
        <f>IF('Round 9'!$A$4="Complete", "Complete", IF(AS217="N/A", "N/A", IF(AS217="No Transfer", AS217, IF(INDEX('Ballot Data'!$1:$1048576, MATCH($A217, 'Ballot Data'!$A:$A, 0), MATCH(AS217, 'Ballot Data'!$A$3:$U$3, 0))="", "Exhausted", INDEX('Ballot Data'!$1:$1048576, MATCH($A217, 'Ballot Data'!$A:$A, 0), MATCH(AS217, 'Ballot Data'!$A$3:$U$3, 0))))))</f>
        <v>Complete</v>
      </c>
      <c r="AU217" s="15" t="str">
        <f t="shared" si="39"/>
        <v>Complete</v>
      </c>
      <c r="AV217" t="str">
        <f>IF(AU217="Complete", AU217, IF(AU217="N/A", "N/A", INDEX('Ballot Data'!$1:$1048576, MATCH($A217, 'Ballot Data'!$A:$A, 0), MATCH(AU217, 'Ballot Data'!$A$3:$T$3, 0))))</f>
        <v>Complete</v>
      </c>
      <c r="AW217" t="str">
        <f>IF(AU217="N/A", "N/A", IF(AV217='Round 10'!$A$10, "Elected", IF(AV217='Round 10'!$A$7, "Excluded", IF('Round 10'!$A$4="Complete", "Complete", "Viable"))))</f>
        <v>Complete</v>
      </c>
      <c r="AX217" s="21" t="str">
        <f>IF('Round 10'!$A$4="Complete", "Complete", IF(AW217="N/A", "N/A", IF(AW217="Viable", "No Transfer", IF(AW217="Excluded", INDEX('Round 10'!$A$12:$M$617, MATCH($A217, 'Round 10'!$A$12:$A$617, 0), 3)))))</f>
        <v>Complete</v>
      </c>
      <c r="AY217" s="10" t="str">
        <f>IF('Round 10'!$A$4="Complete", "Complete", IF(AX217="N/A", "N/A", IF(AX217="No Transfer", AX217, IF(INDEX('Ballot Data'!$1:$1048576, MATCH($A217, 'Ballot Data'!$A:$A, 0), MATCH(AX217, 'Ballot Data'!$A$3:$U$3, 0))="", "Exhausted", INDEX('Ballot Data'!$1:$1048576, MATCH($A217, 'Ballot Data'!$A:$A, 0), MATCH(AX217, 'Ballot Data'!$A$3:$U$3, 0))))))</f>
        <v>Complete</v>
      </c>
    </row>
    <row r="218" spans="1:51" x14ac:dyDescent="0.25">
      <c r="A218">
        <f>'Ballot Data'!A219</f>
        <v>381</v>
      </c>
      <c r="B218">
        <v>1</v>
      </c>
      <c r="C218" t="str">
        <f>INDEX('Ballot Data'!$1:$1048576, MATCH($A218, 'Ballot Data'!$A:$A, 0), MATCH(B218, 'Ballot Data'!$A$3:$T$3, 0))</f>
        <v>Will Danon</v>
      </c>
      <c r="D218" t="str">
        <f>IF(C218='Round 1'!$A$10, "Elected", IF(C218='Round 1'!$A$7, "Excluded", IF('Round 1'!$A$4="Complete", "Complete", "Viable")))</f>
        <v>Viable</v>
      </c>
      <c r="E218" s="21" t="str">
        <f>IF('Round 1'!$A$4="Complete", "Complete", IF(D218="N/A", "N/A", IF(D218="Viable", "No Transfer", IF(D218="Excluded", INDEX('Round 1'!$A$12:$M$617, MATCH($A218, 'Round 1'!$A$12:$A$617, 0), 3)))))</f>
        <v>No Transfer</v>
      </c>
      <c r="F218" s="10" t="str">
        <f>IF('Round 1'!$A$4="Complete", "Complete", IF(E218="N/A", "N/A", IF(E218="No Transfer", E218, IF(INDEX('Ballot Data'!$1:$1048576, MATCH($A218, 'Ballot Data'!$A:$A, 0), MATCH(E218, 'Ballot Data'!$A$3:$U$3, 0))="", "Exhausted", INDEX('Ballot Data'!$1:$1048576, MATCH($A218, 'Ballot Data'!$A:$A, 0), MATCH(E218, 'Ballot Data'!$A$3:$U$3, 0))))))</f>
        <v>No Transfer</v>
      </c>
      <c r="G218" s="15">
        <f t="shared" si="31"/>
        <v>1</v>
      </c>
      <c r="H218" t="str">
        <f>IF(G218="Complete", G218, IF(G218="N/A", "N/A", INDEX('Ballot Data'!$1:$1048576, MATCH($A218, 'Ballot Data'!$A:$A, 0), MATCH(G218, 'Ballot Data'!$A$3:$T$3, 0))))</f>
        <v>Will Danon</v>
      </c>
      <c r="I218" t="str">
        <f>IF(G218="N/A", "N/A", IF(H218='Round 2'!$A$10, "Elected", IF(H218='Round 2'!$A$7, "Excluded", IF('Round 2'!$A$4="Complete", "Complete", "Viable"))))</f>
        <v>Viable</v>
      </c>
      <c r="J218" s="21" t="str">
        <f>IF('Round 2'!$A$4="Complete", "Complete", IF(I218="N/A", "N/A", IF(I218="Viable", "No Transfer", IF(I218="Excluded", INDEX('Round 2'!$A$12:$M$617, MATCH($A218, 'Round 2'!$A$12:$A$617, 0), 3)))))</f>
        <v>No Transfer</v>
      </c>
      <c r="K218" s="10" t="str">
        <f>IF('Round 2'!$A$4="Complete", "Complete", IF(J218="N/A", "N/A", IF(J218="No Transfer", J218, IF(INDEX('Ballot Data'!$1:$1048576, MATCH($A218, 'Ballot Data'!$A:$A, 0), MATCH(J218, 'Ballot Data'!$A$3:$U$3, 0))="", "Exhausted", INDEX('Ballot Data'!$1:$1048576, MATCH($A218, 'Ballot Data'!$A:$A, 0), MATCH(J218, 'Ballot Data'!$A$3:$U$3, 0))))))</f>
        <v>No Transfer</v>
      </c>
      <c r="L218" s="15">
        <f t="shared" si="32"/>
        <v>1</v>
      </c>
      <c r="M218" t="str">
        <f>IF(L218="Complete", L218, IF(L218="N/A", "N/A", INDEX('Ballot Data'!$1:$1048576, MATCH($A218, 'Ballot Data'!$A:$A, 0), MATCH(L218, 'Ballot Data'!$A$3:$T$3, 0))))</f>
        <v>Will Danon</v>
      </c>
      <c r="N218" t="str">
        <f>IF(L218="N/A", "N/A", IF(M218='Round 3'!$A$10, "Elected", IF(M218='Round 3'!$A$7, "Excluded", IF('Round 3'!$A$4="Complete", "Complete", "Viable"))))</f>
        <v>Complete</v>
      </c>
      <c r="O218" s="21" t="str">
        <f>IF('Round 3'!$A$4="Complete", "Complete", IF(N218="N/A", "N/A", IF(N218="Viable", "No Transfer", IF(N218="Excluded", INDEX('Round 3'!$A$12:$M$617, MATCH($A218, 'Round 3'!$A$12:$A$617, 0), 3)))))</f>
        <v>Complete</v>
      </c>
      <c r="P218" s="10" t="str">
        <f>IF('Round 3'!$A$4="Complete", "Complete", IF(O218="N/A", "N/A", IF(O218="No Transfer", O218, IF(INDEX('Ballot Data'!$1:$1048576, MATCH($A218, 'Ballot Data'!$A:$A, 0), MATCH(O218, 'Ballot Data'!$A$3:$U$3, 0))="", "Exhausted", INDEX('Ballot Data'!$1:$1048576, MATCH($A218, 'Ballot Data'!$A:$A, 0), MATCH(O218, 'Ballot Data'!$A$3:$U$3, 0))))))</f>
        <v>Complete</v>
      </c>
      <c r="Q218" s="15" t="str">
        <f t="shared" si="33"/>
        <v>Complete</v>
      </c>
      <c r="R218" t="str">
        <f>IF(Q218="Complete", Q218, IF(Q218="N/A", "N/A", INDEX('Ballot Data'!$1:$1048576, MATCH($A218, 'Ballot Data'!$A:$A, 0), MATCH(Q218, 'Ballot Data'!$A$3:$T$3, 0))))</f>
        <v>Complete</v>
      </c>
      <c r="S218" t="str">
        <f>IF(Q218="N/A", "N/A", IF(R218='Round 4'!$A$10, "Elected", IF(R218='Round 4'!$A$7, "Excluded", IF('Round 4'!$A$4="Complete", "Complete", "Viable"))))</f>
        <v>Complete</v>
      </c>
      <c r="T218" s="21" t="str">
        <f>IF('Round 4'!$A$4="Complete", "Complete", IF(S218="N/A", "N/A", IF(S218="Viable", "No Transfer", IF(S218="Excluded", INDEX('Round 4'!$A$12:$M$617, MATCH($A218, 'Round 4'!$A$12:$A$617, 0), 3)))))</f>
        <v>Complete</v>
      </c>
      <c r="U218" s="10" t="str">
        <f>IF('Round 4'!$A$4="Complete", "Complete", IF(T218="N/A", "N/A", IF(T218="No Transfer", T218, IF(INDEX('Ballot Data'!$1:$1048576, MATCH($A218, 'Ballot Data'!$A:$A, 0), MATCH(T218, 'Ballot Data'!$A$3:$U$3, 0))="", "Exhausted", INDEX('Ballot Data'!$1:$1048576, MATCH($A218, 'Ballot Data'!$A:$A, 0), MATCH(T218, 'Ballot Data'!$A$3:$U$3, 0))))))</f>
        <v>Complete</v>
      </c>
      <c r="V218" s="15" t="str">
        <f t="shared" si="34"/>
        <v>Complete</v>
      </c>
      <c r="W218" t="str">
        <f>IF(V218="Complete", V218, IF(V218="N/A", "N/A", INDEX('Ballot Data'!$1:$1048576, MATCH($A218, 'Ballot Data'!$A:$A, 0), MATCH(V218, 'Ballot Data'!$A$3:$T$3, 0))))</f>
        <v>Complete</v>
      </c>
      <c r="X218" t="str">
        <f>IF(V218="N/A", "N/A", IF(W218='Round 5'!$A$10, "Elected", IF(W218='Round 5'!$A$7, "Excluded", IF('Round 5'!$A$4="Complete", "Complete", "Viable"))))</f>
        <v>Complete</v>
      </c>
      <c r="Y218" s="21" t="str">
        <f>IF('Round 5'!$A$4="Complete", "Complete", IF(X218="N/A", "N/A", IF(X218="Viable", "No Transfer", IF(X218="Excluded", INDEX('Round 5'!$A$12:$M$617, MATCH($A218, 'Round 5'!$A$12:$A$617, 0), 3)))))</f>
        <v>Complete</v>
      </c>
      <c r="Z218" s="10" t="str">
        <f>IF('Round 5'!$A$4="Complete", "Complete", IF(Y218="N/A", "N/A", IF(Y218="No Transfer", Y218, IF(INDEX('Ballot Data'!$1:$1048576, MATCH($A218, 'Ballot Data'!$A:$A, 0), MATCH(Y218, 'Ballot Data'!$A$3:$U$3, 0))="", "Exhausted", INDEX('Ballot Data'!$1:$1048576, MATCH($A218, 'Ballot Data'!$A:$A, 0), MATCH(Y218, 'Ballot Data'!$A$3:$U$3, 0))))))</f>
        <v>Complete</v>
      </c>
      <c r="AA218" s="15" t="str">
        <f t="shared" si="35"/>
        <v>Complete</v>
      </c>
      <c r="AB218" t="str">
        <f>IF(AA218="Complete", AA218, IF(AA218="N/A", "N/A", INDEX('Ballot Data'!$1:$1048576, MATCH($A218, 'Ballot Data'!$A:$A, 0), MATCH(AA218, 'Ballot Data'!$A$3:$T$3, 0))))</f>
        <v>Complete</v>
      </c>
      <c r="AC218" t="str">
        <f>IF(AA218="N/A", "N/A", IF(AB218='Round 6'!$A$10, "Elected", IF(AB218='Round 6'!$A$7, "Excluded", IF('Round 6'!$A$4="Complete", "Complete", "Viable"))))</f>
        <v>Complete</v>
      </c>
      <c r="AD218" s="21" t="str">
        <f>IF('Round 6'!$A$4="Complete", "Complete", IF(AC218="N/A", "N/A", IF(AC218="Viable", "No Transfer", IF(AC218="Excluded", INDEX('Round 6'!$A$12:$M$617, MATCH($A218, 'Round 6'!$A$12:$A$617, 0), 3)))))</f>
        <v>Complete</v>
      </c>
      <c r="AE218" s="10" t="str">
        <f>IF('Round 6'!$A$4="Complete", "Complete", IF(AD218="N/A", "N/A", IF(AD218="No Transfer", AD218, IF(INDEX('Ballot Data'!$1:$1048576, MATCH($A218, 'Ballot Data'!$A:$A, 0), MATCH(AD218, 'Ballot Data'!$A$3:$U$3, 0))="", "Exhausted", INDEX('Ballot Data'!$1:$1048576, MATCH($A218, 'Ballot Data'!$A:$A, 0), MATCH(AD218, 'Ballot Data'!$A$3:$U$3, 0))))))</f>
        <v>Complete</v>
      </c>
      <c r="AF218" s="15" t="str">
        <f t="shared" si="36"/>
        <v>Complete</v>
      </c>
      <c r="AG218" t="str">
        <f>IF(AF218="Complete", AF218, IF(AF218="N/A", "N/A", INDEX('Ballot Data'!$1:$1048576, MATCH($A218, 'Ballot Data'!$A:$A, 0), MATCH(AF218, 'Ballot Data'!$A$3:$T$3, 0))))</f>
        <v>Complete</v>
      </c>
      <c r="AH218" t="str">
        <f>IF(AF218="N/A", "N/A", IF(AG218='Round 7'!$A$10, "Elected", IF(AG218='Round 7'!$A$7, "Excluded", IF('Round 7'!$A$4="Complete", "Complete", "Viable"))))</f>
        <v>Complete</v>
      </c>
      <c r="AI218" s="21" t="str">
        <f>IF('Round 7'!$A$4="Complete", "Complete", IF(AH218="N/A", "N/A", IF(AH218="Viable", "No Transfer", IF(AH218="Excluded", INDEX('Round 7'!$A$12:$M$617, MATCH($A218, 'Round 7'!$A$12:$A$617, 0), 3)))))</f>
        <v>Complete</v>
      </c>
      <c r="AJ218" s="10" t="str">
        <f>IF('Round 7'!$A$4="Complete", "Complete", IF(AI218="N/A", "N/A", IF(AI218="No Transfer", AI218, IF(INDEX('Ballot Data'!$1:$1048576, MATCH($A218, 'Ballot Data'!$A:$A, 0), MATCH(AI218, 'Ballot Data'!$A$3:$U$3, 0))="", "Exhausted", INDEX('Ballot Data'!$1:$1048576, MATCH($A218, 'Ballot Data'!$A:$A, 0), MATCH(AI218, 'Ballot Data'!$A$3:$U$3, 0))))))</f>
        <v>Complete</v>
      </c>
      <c r="AK218" s="15" t="str">
        <f t="shared" si="37"/>
        <v>Complete</v>
      </c>
      <c r="AL218" t="str">
        <f>IF(AK218="Complete", AK218, IF(AK218="N/A", "N/A", INDEX('Ballot Data'!$1:$1048576, MATCH($A218, 'Ballot Data'!$A:$A, 0), MATCH(AK218, 'Ballot Data'!$A$3:$T$3, 0))))</f>
        <v>Complete</v>
      </c>
      <c r="AM218" t="str">
        <f>IF(AK218="N/A", "N/A", IF(AL218='Round 8'!$A$10, "Elected", IF(AL218='Round 8'!$A$7, "Excluded", IF('Round 8'!$A$4="Complete", "Complete", "Viable"))))</f>
        <v>Complete</v>
      </c>
      <c r="AN218" s="21" t="str">
        <f>IF('Round 8'!$A$4="Complete", "Complete", IF(AM218="N/A", "N/A", IF(AM218="Viable", "No Transfer", IF(AM218="Excluded", INDEX('Round 8'!$A$12:$M$617, MATCH($A218, 'Round 8'!$A$12:$A$617, 0), 3)))))</f>
        <v>Complete</v>
      </c>
      <c r="AO218" s="10" t="str">
        <f>IF('Round 8'!$A$4="Complete", "Complete", IF(AN218="N/A", "N/A", IF(AN218="No Transfer", AN218, IF(INDEX('Ballot Data'!$1:$1048576, MATCH($A218, 'Ballot Data'!$A:$A, 0), MATCH(AN218, 'Ballot Data'!$A$3:$U$3, 0))="", "Exhausted", INDEX('Ballot Data'!$1:$1048576, MATCH($A218, 'Ballot Data'!$A:$A, 0), MATCH(AN218, 'Ballot Data'!$A$3:$U$3, 0))))))</f>
        <v>Complete</v>
      </c>
      <c r="AP218" s="15" t="str">
        <f t="shared" si="38"/>
        <v>Complete</v>
      </c>
      <c r="AQ218" t="str">
        <f>IF(AP218="Complete", AP218, IF(AP218="N/A", "N/A", INDEX('Ballot Data'!$1:$1048576, MATCH($A218, 'Ballot Data'!$A:$A, 0), MATCH(AP218, 'Ballot Data'!$A$3:$T$3, 0))))</f>
        <v>Complete</v>
      </c>
      <c r="AR218" t="str">
        <f>IF(AP218="N/A", "N/A", IF(AQ218='Round 9'!$A$10, "Elected", IF(AQ218='Round 9'!$A$7, "Excluded", IF('Round 9'!$A$4="Complete", "Complete", "Viable"))))</f>
        <v>Complete</v>
      </c>
      <c r="AS218" s="21" t="str">
        <f>IF('Round 9'!$A$4="Complete", "Complete", IF(AR218="N/A", "N/A", IF(AR218="Viable", "No Transfer", IF(AR218="Excluded", INDEX('Round 9'!$A$12:$M$617, MATCH($A218, 'Round 9'!$A$12:$A$617, 0), 3)))))</f>
        <v>Complete</v>
      </c>
      <c r="AT218" s="10" t="str">
        <f>IF('Round 9'!$A$4="Complete", "Complete", IF(AS218="N/A", "N/A", IF(AS218="No Transfer", AS218, IF(INDEX('Ballot Data'!$1:$1048576, MATCH($A218, 'Ballot Data'!$A:$A, 0), MATCH(AS218, 'Ballot Data'!$A$3:$U$3, 0))="", "Exhausted", INDEX('Ballot Data'!$1:$1048576, MATCH($A218, 'Ballot Data'!$A:$A, 0), MATCH(AS218, 'Ballot Data'!$A$3:$U$3, 0))))))</f>
        <v>Complete</v>
      </c>
      <c r="AU218" s="15" t="str">
        <f t="shared" si="39"/>
        <v>Complete</v>
      </c>
      <c r="AV218" t="str">
        <f>IF(AU218="Complete", AU218, IF(AU218="N/A", "N/A", INDEX('Ballot Data'!$1:$1048576, MATCH($A218, 'Ballot Data'!$A:$A, 0), MATCH(AU218, 'Ballot Data'!$A$3:$T$3, 0))))</f>
        <v>Complete</v>
      </c>
      <c r="AW218" t="str">
        <f>IF(AU218="N/A", "N/A", IF(AV218='Round 10'!$A$10, "Elected", IF(AV218='Round 10'!$A$7, "Excluded", IF('Round 10'!$A$4="Complete", "Complete", "Viable"))))</f>
        <v>Complete</v>
      </c>
      <c r="AX218" s="21" t="str">
        <f>IF('Round 10'!$A$4="Complete", "Complete", IF(AW218="N/A", "N/A", IF(AW218="Viable", "No Transfer", IF(AW218="Excluded", INDEX('Round 10'!$A$12:$M$617, MATCH($A218, 'Round 10'!$A$12:$A$617, 0), 3)))))</f>
        <v>Complete</v>
      </c>
      <c r="AY218" s="10" t="str">
        <f>IF('Round 10'!$A$4="Complete", "Complete", IF(AX218="N/A", "N/A", IF(AX218="No Transfer", AX218, IF(INDEX('Ballot Data'!$1:$1048576, MATCH($A218, 'Ballot Data'!$A:$A, 0), MATCH(AX218, 'Ballot Data'!$A$3:$U$3, 0))="", "Exhausted", INDEX('Ballot Data'!$1:$1048576, MATCH($A218, 'Ballot Data'!$A:$A, 0), MATCH(AX218, 'Ballot Data'!$A$3:$U$3, 0))))))</f>
        <v>Complete</v>
      </c>
    </row>
    <row r="219" spans="1:51" x14ac:dyDescent="0.25">
      <c r="A219">
        <f>'Ballot Data'!A220</f>
        <v>51</v>
      </c>
      <c r="B219">
        <v>1</v>
      </c>
      <c r="C219" t="str">
        <f>INDEX('Ballot Data'!$1:$1048576, MATCH($A219, 'Ballot Data'!$A:$A, 0), MATCH(B219, 'Ballot Data'!$A$3:$T$3, 0))</f>
        <v>Will Danon</v>
      </c>
      <c r="D219" t="str">
        <f>IF(C219='Round 1'!$A$10, "Elected", IF(C219='Round 1'!$A$7, "Excluded", IF('Round 1'!$A$4="Complete", "Complete", "Viable")))</f>
        <v>Viable</v>
      </c>
      <c r="E219" s="21" t="str">
        <f>IF('Round 1'!$A$4="Complete", "Complete", IF(D219="N/A", "N/A", IF(D219="Viable", "No Transfer", IF(D219="Excluded", INDEX('Round 1'!$A$12:$M$617, MATCH($A219, 'Round 1'!$A$12:$A$617, 0), 3)))))</f>
        <v>No Transfer</v>
      </c>
      <c r="F219" s="10" t="str">
        <f>IF('Round 1'!$A$4="Complete", "Complete", IF(E219="N/A", "N/A", IF(E219="No Transfer", E219, IF(INDEX('Ballot Data'!$1:$1048576, MATCH($A219, 'Ballot Data'!$A:$A, 0), MATCH(E219, 'Ballot Data'!$A$3:$U$3, 0))="", "Exhausted", INDEX('Ballot Data'!$1:$1048576, MATCH($A219, 'Ballot Data'!$A:$A, 0), MATCH(E219, 'Ballot Data'!$A$3:$U$3, 0))))))</f>
        <v>No Transfer</v>
      </c>
      <c r="G219" s="15">
        <f t="shared" si="31"/>
        <v>1</v>
      </c>
      <c r="H219" t="str">
        <f>IF(G219="Complete", G219, IF(G219="N/A", "N/A", INDEX('Ballot Data'!$1:$1048576, MATCH($A219, 'Ballot Data'!$A:$A, 0), MATCH(G219, 'Ballot Data'!$A$3:$T$3, 0))))</f>
        <v>Will Danon</v>
      </c>
      <c r="I219" t="str">
        <f>IF(G219="N/A", "N/A", IF(H219='Round 2'!$A$10, "Elected", IF(H219='Round 2'!$A$7, "Excluded", IF('Round 2'!$A$4="Complete", "Complete", "Viable"))))</f>
        <v>Viable</v>
      </c>
      <c r="J219" s="21" t="str">
        <f>IF('Round 2'!$A$4="Complete", "Complete", IF(I219="N/A", "N/A", IF(I219="Viable", "No Transfer", IF(I219="Excluded", INDEX('Round 2'!$A$12:$M$617, MATCH($A219, 'Round 2'!$A$12:$A$617, 0), 3)))))</f>
        <v>No Transfer</v>
      </c>
      <c r="K219" s="10" t="str">
        <f>IF('Round 2'!$A$4="Complete", "Complete", IF(J219="N/A", "N/A", IF(J219="No Transfer", J219, IF(INDEX('Ballot Data'!$1:$1048576, MATCH($A219, 'Ballot Data'!$A:$A, 0), MATCH(J219, 'Ballot Data'!$A$3:$U$3, 0))="", "Exhausted", INDEX('Ballot Data'!$1:$1048576, MATCH($A219, 'Ballot Data'!$A:$A, 0), MATCH(J219, 'Ballot Data'!$A$3:$U$3, 0))))))</f>
        <v>No Transfer</v>
      </c>
      <c r="L219" s="15">
        <f t="shared" si="32"/>
        <v>1</v>
      </c>
      <c r="M219" t="str">
        <f>IF(L219="Complete", L219, IF(L219="N/A", "N/A", INDEX('Ballot Data'!$1:$1048576, MATCH($A219, 'Ballot Data'!$A:$A, 0), MATCH(L219, 'Ballot Data'!$A$3:$T$3, 0))))</f>
        <v>Will Danon</v>
      </c>
      <c r="N219" t="str">
        <f>IF(L219="N/A", "N/A", IF(M219='Round 3'!$A$10, "Elected", IF(M219='Round 3'!$A$7, "Excluded", IF('Round 3'!$A$4="Complete", "Complete", "Viable"))))</f>
        <v>Complete</v>
      </c>
      <c r="O219" s="21" t="str">
        <f>IF('Round 3'!$A$4="Complete", "Complete", IF(N219="N/A", "N/A", IF(N219="Viable", "No Transfer", IF(N219="Excluded", INDEX('Round 3'!$A$12:$M$617, MATCH($A219, 'Round 3'!$A$12:$A$617, 0), 3)))))</f>
        <v>Complete</v>
      </c>
      <c r="P219" s="10" t="str">
        <f>IF('Round 3'!$A$4="Complete", "Complete", IF(O219="N/A", "N/A", IF(O219="No Transfer", O219, IF(INDEX('Ballot Data'!$1:$1048576, MATCH($A219, 'Ballot Data'!$A:$A, 0), MATCH(O219, 'Ballot Data'!$A$3:$U$3, 0))="", "Exhausted", INDEX('Ballot Data'!$1:$1048576, MATCH($A219, 'Ballot Data'!$A:$A, 0), MATCH(O219, 'Ballot Data'!$A$3:$U$3, 0))))))</f>
        <v>Complete</v>
      </c>
      <c r="Q219" s="15" t="str">
        <f t="shared" si="33"/>
        <v>Complete</v>
      </c>
      <c r="R219" t="str">
        <f>IF(Q219="Complete", Q219, IF(Q219="N/A", "N/A", INDEX('Ballot Data'!$1:$1048576, MATCH($A219, 'Ballot Data'!$A:$A, 0), MATCH(Q219, 'Ballot Data'!$A$3:$T$3, 0))))</f>
        <v>Complete</v>
      </c>
      <c r="S219" t="str">
        <f>IF(Q219="N/A", "N/A", IF(R219='Round 4'!$A$10, "Elected", IF(R219='Round 4'!$A$7, "Excluded", IF('Round 4'!$A$4="Complete", "Complete", "Viable"))))</f>
        <v>Complete</v>
      </c>
      <c r="T219" s="21" t="str">
        <f>IF('Round 4'!$A$4="Complete", "Complete", IF(S219="N/A", "N/A", IF(S219="Viable", "No Transfer", IF(S219="Excluded", INDEX('Round 4'!$A$12:$M$617, MATCH($A219, 'Round 4'!$A$12:$A$617, 0), 3)))))</f>
        <v>Complete</v>
      </c>
      <c r="U219" s="10" t="str">
        <f>IF('Round 4'!$A$4="Complete", "Complete", IF(T219="N/A", "N/A", IF(T219="No Transfer", T219, IF(INDEX('Ballot Data'!$1:$1048576, MATCH($A219, 'Ballot Data'!$A:$A, 0), MATCH(T219, 'Ballot Data'!$A$3:$U$3, 0))="", "Exhausted", INDEX('Ballot Data'!$1:$1048576, MATCH($A219, 'Ballot Data'!$A:$A, 0), MATCH(T219, 'Ballot Data'!$A$3:$U$3, 0))))))</f>
        <v>Complete</v>
      </c>
      <c r="V219" s="15" t="str">
        <f t="shared" si="34"/>
        <v>Complete</v>
      </c>
      <c r="W219" t="str">
        <f>IF(V219="Complete", V219, IF(V219="N/A", "N/A", INDEX('Ballot Data'!$1:$1048576, MATCH($A219, 'Ballot Data'!$A:$A, 0), MATCH(V219, 'Ballot Data'!$A$3:$T$3, 0))))</f>
        <v>Complete</v>
      </c>
      <c r="X219" t="str">
        <f>IF(V219="N/A", "N/A", IF(W219='Round 5'!$A$10, "Elected", IF(W219='Round 5'!$A$7, "Excluded", IF('Round 5'!$A$4="Complete", "Complete", "Viable"))))</f>
        <v>Complete</v>
      </c>
      <c r="Y219" s="21" t="str">
        <f>IF('Round 5'!$A$4="Complete", "Complete", IF(X219="N/A", "N/A", IF(X219="Viable", "No Transfer", IF(X219="Excluded", INDEX('Round 5'!$A$12:$M$617, MATCH($A219, 'Round 5'!$A$12:$A$617, 0), 3)))))</f>
        <v>Complete</v>
      </c>
      <c r="Z219" s="10" t="str">
        <f>IF('Round 5'!$A$4="Complete", "Complete", IF(Y219="N/A", "N/A", IF(Y219="No Transfer", Y219, IF(INDEX('Ballot Data'!$1:$1048576, MATCH($A219, 'Ballot Data'!$A:$A, 0), MATCH(Y219, 'Ballot Data'!$A$3:$U$3, 0))="", "Exhausted", INDEX('Ballot Data'!$1:$1048576, MATCH($A219, 'Ballot Data'!$A:$A, 0), MATCH(Y219, 'Ballot Data'!$A$3:$U$3, 0))))))</f>
        <v>Complete</v>
      </c>
      <c r="AA219" s="15" t="str">
        <f t="shared" si="35"/>
        <v>Complete</v>
      </c>
      <c r="AB219" t="str">
        <f>IF(AA219="Complete", AA219, IF(AA219="N/A", "N/A", INDEX('Ballot Data'!$1:$1048576, MATCH($A219, 'Ballot Data'!$A:$A, 0), MATCH(AA219, 'Ballot Data'!$A$3:$T$3, 0))))</f>
        <v>Complete</v>
      </c>
      <c r="AC219" t="str">
        <f>IF(AA219="N/A", "N/A", IF(AB219='Round 6'!$A$10, "Elected", IF(AB219='Round 6'!$A$7, "Excluded", IF('Round 6'!$A$4="Complete", "Complete", "Viable"))))</f>
        <v>Complete</v>
      </c>
      <c r="AD219" s="21" t="str">
        <f>IF('Round 6'!$A$4="Complete", "Complete", IF(AC219="N/A", "N/A", IF(AC219="Viable", "No Transfer", IF(AC219="Excluded", INDEX('Round 6'!$A$12:$M$617, MATCH($A219, 'Round 6'!$A$12:$A$617, 0), 3)))))</f>
        <v>Complete</v>
      </c>
      <c r="AE219" s="10" t="str">
        <f>IF('Round 6'!$A$4="Complete", "Complete", IF(AD219="N/A", "N/A", IF(AD219="No Transfer", AD219, IF(INDEX('Ballot Data'!$1:$1048576, MATCH($A219, 'Ballot Data'!$A:$A, 0), MATCH(AD219, 'Ballot Data'!$A$3:$U$3, 0))="", "Exhausted", INDEX('Ballot Data'!$1:$1048576, MATCH($A219, 'Ballot Data'!$A:$A, 0), MATCH(AD219, 'Ballot Data'!$A$3:$U$3, 0))))))</f>
        <v>Complete</v>
      </c>
      <c r="AF219" s="15" t="str">
        <f t="shared" si="36"/>
        <v>Complete</v>
      </c>
      <c r="AG219" t="str">
        <f>IF(AF219="Complete", AF219, IF(AF219="N/A", "N/A", INDEX('Ballot Data'!$1:$1048576, MATCH($A219, 'Ballot Data'!$A:$A, 0), MATCH(AF219, 'Ballot Data'!$A$3:$T$3, 0))))</f>
        <v>Complete</v>
      </c>
      <c r="AH219" t="str">
        <f>IF(AF219="N/A", "N/A", IF(AG219='Round 7'!$A$10, "Elected", IF(AG219='Round 7'!$A$7, "Excluded", IF('Round 7'!$A$4="Complete", "Complete", "Viable"))))</f>
        <v>Complete</v>
      </c>
      <c r="AI219" s="21" t="str">
        <f>IF('Round 7'!$A$4="Complete", "Complete", IF(AH219="N/A", "N/A", IF(AH219="Viable", "No Transfer", IF(AH219="Excluded", INDEX('Round 7'!$A$12:$M$617, MATCH($A219, 'Round 7'!$A$12:$A$617, 0), 3)))))</f>
        <v>Complete</v>
      </c>
      <c r="AJ219" s="10" t="str">
        <f>IF('Round 7'!$A$4="Complete", "Complete", IF(AI219="N/A", "N/A", IF(AI219="No Transfer", AI219, IF(INDEX('Ballot Data'!$1:$1048576, MATCH($A219, 'Ballot Data'!$A:$A, 0), MATCH(AI219, 'Ballot Data'!$A$3:$U$3, 0))="", "Exhausted", INDEX('Ballot Data'!$1:$1048576, MATCH($A219, 'Ballot Data'!$A:$A, 0), MATCH(AI219, 'Ballot Data'!$A$3:$U$3, 0))))))</f>
        <v>Complete</v>
      </c>
      <c r="AK219" s="15" t="str">
        <f t="shared" si="37"/>
        <v>Complete</v>
      </c>
      <c r="AL219" t="str">
        <f>IF(AK219="Complete", AK219, IF(AK219="N/A", "N/A", INDEX('Ballot Data'!$1:$1048576, MATCH($A219, 'Ballot Data'!$A:$A, 0), MATCH(AK219, 'Ballot Data'!$A$3:$T$3, 0))))</f>
        <v>Complete</v>
      </c>
      <c r="AM219" t="str">
        <f>IF(AK219="N/A", "N/A", IF(AL219='Round 8'!$A$10, "Elected", IF(AL219='Round 8'!$A$7, "Excluded", IF('Round 8'!$A$4="Complete", "Complete", "Viable"))))</f>
        <v>Complete</v>
      </c>
      <c r="AN219" s="21" t="str">
        <f>IF('Round 8'!$A$4="Complete", "Complete", IF(AM219="N/A", "N/A", IF(AM219="Viable", "No Transfer", IF(AM219="Excluded", INDEX('Round 8'!$A$12:$M$617, MATCH($A219, 'Round 8'!$A$12:$A$617, 0), 3)))))</f>
        <v>Complete</v>
      </c>
      <c r="AO219" s="10" t="str">
        <f>IF('Round 8'!$A$4="Complete", "Complete", IF(AN219="N/A", "N/A", IF(AN219="No Transfer", AN219, IF(INDEX('Ballot Data'!$1:$1048576, MATCH($A219, 'Ballot Data'!$A:$A, 0), MATCH(AN219, 'Ballot Data'!$A$3:$U$3, 0))="", "Exhausted", INDEX('Ballot Data'!$1:$1048576, MATCH($A219, 'Ballot Data'!$A:$A, 0), MATCH(AN219, 'Ballot Data'!$A$3:$U$3, 0))))))</f>
        <v>Complete</v>
      </c>
      <c r="AP219" s="15" t="str">
        <f t="shared" si="38"/>
        <v>Complete</v>
      </c>
      <c r="AQ219" t="str">
        <f>IF(AP219="Complete", AP219, IF(AP219="N/A", "N/A", INDEX('Ballot Data'!$1:$1048576, MATCH($A219, 'Ballot Data'!$A:$A, 0), MATCH(AP219, 'Ballot Data'!$A$3:$T$3, 0))))</f>
        <v>Complete</v>
      </c>
      <c r="AR219" t="str">
        <f>IF(AP219="N/A", "N/A", IF(AQ219='Round 9'!$A$10, "Elected", IF(AQ219='Round 9'!$A$7, "Excluded", IF('Round 9'!$A$4="Complete", "Complete", "Viable"))))</f>
        <v>Complete</v>
      </c>
      <c r="AS219" s="21" t="str">
        <f>IF('Round 9'!$A$4="Complete", "Complete", IF(AR219="N/A", "N/A", IF(AR219="Viable", "No Transfer", IF(AR219="Excluded", INDEX('Round 9'!$A$12:$M$617, MATCH($A219, 'Round 9'!$A$12:$A$617, 0), 3)))))</f>
        <v>Complete</v>
      </c>
      <c r="AT219" s="10" t="str">
        <f>IF('Round 9'!$A$4="Complete", "Complete", IF(AS219="N/A", "N/A", IF(AS219="No Transfer", AS219, IF(INDEX('Ballot Data'!$1:$1048576, MATCH($A219, 'Ballot Data'!$A:$A, 0), MATCH(AS219, 'Ballot Data'!$A$3:$U$3, 0))="", "Exhausted", INDEX('Ballot Data'!$1:$1048576, MATCH($A219, 'Ballot Data'!$A:$A, 0), MATCH(AS219, 'Ballot Data'!$A$3:$U$3, 0))))))</f>
        <v>Complete</v>
      </c>
      <c r="AU219" s="15" t="str">
        <f t="shared" si="39"/>
        <v>Complete</v>
      </c>
      <c r="AV219" t="str">
        <f>IF(AU219="Complete", AU219, IF(AU219="N/A", "N/A", INDEX('Ballot Data'!$1:$1048576, MATCH($A219, 'Ballot Data'!$A:$A, 0), MATCH(AU219, 'Ballot Data'!$A$3:$T$3, 0))))</f>
        <v>Complete</v>
      </c>
      <c r="AW219" t="str">
        <f>IF(AU219="N/A", "N/A", IF(AV219='Round 10'!$A$10, "Elected", IF(AV219='Round 10'!$A$7, "Excluded", IF('Round 10'!$A$4="Complete", "Complete", "Viable"))))</f>
        <v>Complete</v>
      </c>
      <c r="AX219" s="21" t="str">
        <f>IF('Round 10'!$A$4="Complete", "Complete", IF(AW219="N/A", "N/A", IF(AW219="Viable", "No Transfer", IF(AW219="Excluded", INDEX('Round 10'!$A$12:$M$617, MATCH($A219, 'Round 10'!$A$12:$A$617, 0), 3)))))</f>
        <v>Complete</v>
      </c>
      <c r="AY219" s="10" t="str">
        <f>IF('Round 10'!$A$4="Complete", "Complete", IF(AX219="N/A", "N/A", IF(AX219="No Transfer", AX219, IF(INDEX('Ballot Data'!$1:$1048576, MATCH($A219, 'Ballot Data'!$A:$A, 0), MATCH(AX219, 'Ballot Data'!$A$3:$U$3, 0))="", "Exhausted", INDEX('Ballot Data'!$1:$1048576, MATCH($A219, 'Ballot Data'!$A:$A, 0), MATCH(AX219, 'Ballot Data'!$A$3:$U$3, 0))))))</f>
        <v>Complete</v>
      </c>
    </row>
    <row r="220" spans="1:51" x14ac:dyDescent="0.25">
      <c r="A220">
        <f>'Ballot Data'!A221</f>
        <v>422</v>
      </c>
      <c r="B220">
        <v>1</v>
      </c>
      <c r="C220" t="str">
        <f>INDEX('Ballot Data'!$1:$1048576, MATCH($A220, 'Ballot Data'!$A:$A, 0), MATCH(B220, 'Ballot Data'!$A$3:$T$3, 0))</f>
        <v>Franklin Civantos</v>
      </c>
      <c r="D220" t="str">
        <f>IF(C220='Round 1'!$A$10, "Elected", IF(C220='Round 1'!$A$7, "Excluded", IF('Round 1'!$A$4="Complete", "Complete", "Viable")))</f>
        <v>Viable</v>
      </c>
      <c r="E220" s="21" t="str">
        <f>IF('Round 1'!$A$4="Complete", "Complete", IF(D220="N/A", "N/A", IF(D220="Viable", "No Transfer", IF(D220="Excluded", INDEX('Round 1'!$A$12:$M$617, MATCH($A220, 'Round 1'!$A$12:$A$617, 0), 3)))))</f>
        <v>No Transfer</v>
      </c>
      <c r="F220" s="10" t="str">
        <f>IF('Round 1'!$A$4="Complete", "Complete", IF(E220="N/A", "N/A", IF(E220="No Transfer", E220, IF(INDEX('Ballot Data'!$1:$1048576, MATCH($A220, 'Ballot Data'!$A:$A, 0), MATCH(E220, 'Ballot Data'!$A$3:$U$3, 0))="", "Exhausted", INDEX('Ballot Data'!$1:$1048576, MATCH($A220, 'Ballot Data'!$A:$A, 0), MATCH(E220, 'Ballot Data'!$A$3:$U$3, 0))))))</f>
        <v>No Transfer</v>
      </c>
      <c r="G220" s="15">
        <f t="shared" si="31"/>
        <v>1</v>
      </c>
      <c r="H220" t="str">
        <f>IF(G220="Complete", G220, IF(G220="N/A", "N/A", INDEX('Ballot Data'!$1:$1048576, MATCH($A220, 'Ballot Data'!$A:$A, 0), MATCH(G220, 'Ballot Data'!$A$3:$T$3, 0))))</f>
        <v>Franklin Civantos</v>
      </c>
      <c r="I220" t="str">
        <f>IF(G220="N/A", "N/A", IF(H220='Round 2'!$A$10, "Elected", IF(H220='Round 2'!$A$7, "Excluded", IF('Round 2'!$A$4="Complete", "Complete", "Viable"))))</f>
        <v>Viable</v>
      </c>
      <c r="J220" s="21" t="str">
        <f>IF('Round 2'!$A$4="Complete", "Complete", IF(I220="N/A", "N/A", IF(I220="Viable", "No Transfer", IF(I220="Excluded", INDEX('Round 2'!$A$12:$M$617, MATCH($A220, 'Round 2'!$A$12:$A$617, 0), 3)))))</f>
        <v>No Transfer</v>
      </c>
      <c r="K220" s="10" t="str">
        <f>IF('Round 2'!$A$4="Complete", "Complete", IF(J220="N/A", "N/A", IF(J220="No Transfer", J220, IF(INDEX('Ballot Data'!$1:$1048576, MATCH($A220, 'Ballot Data'!$A:$A, 0), MATCH(J220, 'Ballot Data'!$A$3:$U$3, 0))="", "Exhausted", INDEX('Ballot Data'!$1:$1048576, MATCH($A220, 'Ballot Data'!$A:$A, 0), MATCH(J220, 'Ballot Data'!$A$3:$U$3, 0))))))</f>
        <v>No Transfer</v>
      </c>
      <c r="L220" s="15">
        <f t="shared" si="32"/>
        <v>1</v>
      </c>
      <c r="M220" t="str">
        <f>IF(L220="Complete", L220, IF(L220="N/A", "N/A", INDEX('Ballot Data'!$1:$1048576, MATCH($A220, 'Ballot Data'!$A:$A, 0), MATCH(L220, 'Ballot Data'!$A$3:$T$3, 0))))</f>
        <v>Franklin Civantos</v>
      </c>
      <c r="N220" t="str">
        <f>IF(L220="N/A", "N/A", IF(M220='Round 3'!$A$10, "Elected", IF(M220='Round 3'!$A$7, "Excluded", IF('Round 3'!$A$4="Complete", "Complete", "Viable"))))</f>
        <v>Elected</v>
      </c>
      <c r="O220" s="21" t="str">
        <f>IF('Round 3'!$A$4="Complete", "Complete", IF(N220="N/A", "N/A", IF(N220="Viable", "No Transfer", IF(N220="Excluded", INDEX('Round 3'!$A$12:$M$617, MATCH($A220, 'Round 3'!$A$12:$A$617, 0), 3)))))</f>
        <v>Complete</v>
      </c>
      <c r="P220" s="10" t="str">
        <f>IF('Round 3'!$A$4="Complete", "Complete", IF(O220="N/A", "N/A", IF(O220="No Transfer", O220, IF(INDEX('Ballot Data'!$1:$1048576, MATCH($A220, 'Ballot Data'!$A:$A, 0), MATCH(O220, 'Ballot Data'!$A$3:$U$3, 0))="", "Exhausted", INDEX('Ballot Data'!$1:$1048576, MATCH($A220, 'Ballot Data'!$A:$A, 0), MATCH(O220, 'Ballot Data'!$A$3:$U$3, 0))))))</f>
        <v>Complete</v>
      </c>
      <c r="Q220" s="15" t="str">
        <f t="shared" si="33"/>
        <v>Complete</v>
      </c>
      <c r="R220" t="str">
        <f>IF(Q220="Complete", Q220, IF(Q220="N/A", "N/A", INDEX('Ballot Data'!$1:$1048576, MATCH($A220, 'Ballot Data'!$A:$A, 0), MATCH(Q220, 'Ballot Data'!$A$3:$T$3, 0))))</f>
        <v>Complete</v>
      </c>
      <c r="S220" t="str">
        <f>IF(Q220="N/A", "N/A", IF(R220='Round 4'!$A$10, "Elected", IF(R220='Round 4'!$A$7, "Excluded", IF('Round 4'!$A$4="Complete", "Complete", "Viable"))))</f>
        <v>Complete</v>
      </c>
      <c r="T220" s="21" t="str">
        <f>IF('Round 4'!$A$4="Complete", "Complete", IF(S220="N/A", "N/A", IF(S220="Viable", "No Transfer", IF(S220="Excluded", INDEX('Round 4'!$A$12:$M$617, MATCH($A220, 'Round 4'!$A$12:$A$617, 0), 3)))))</f>
        <v>Complete</v>
      </c>
      <c r="U220" s="10" t="str">
        <f>IF('Round 4'!$A$4="Complete", "Complete", IF(T220="N/A", "N/A", IF(T220="No Transfer", T220, IF(INDEX('Ballot Data'!$1:$1048576, MATCH($A220, 'Ballot Data'!$A:$A, 0), MATCH(T220, 'Ballot Data'!$A$3:$U$3, 0))="", "Exhausted", INDEX('Ballot Data'!$1:$1048576, MATCH($A220, 'Ballot Data'!$A:$A, 0), MATCH(T220, 'Ballot Data'!$A$3:$U$3, 0))))))</f>
        <v>Complete</v>
      </c>
      <c r="V220" s="15" t="str">
        <f t="shared" si="34"/>
        <v>Complete</v>
      </c>
      <c r="W220" t="str">
        <f>IF(V220="Complete", V220, IF(V220="N/A", "N/A", INDEX('Ballot Data'!$1:$1048576, MATCH($A220, 'Ballot Data'!$A:$A, 0), MATCH(V220, 'Ballot Data'!$A$3:$T$3, 0))))</f>
        <v>Complete</v>
      </c>
      <c r="X220" t="str">
        <f>IF(V220="N/A", "N/A", IF(W220='Round 5'!$A$10, "Elected", IF(W220='Round 5'!$A$7, "Excluded", IF('Round 5'!$A$4="Complete", "Complete", "Viable"))))</f>
        <v>Complete</v>
      </c>
      <c r="Y220" s="21" t="str">
        <f>IF('Round 5'!$A$4="Complete", "Complete", IF(X220="N/A", "N/A", IF(X220="Viable", "No Transfer", IF(X220="Excluded", INDEX('Round 5'!$A$12:$M$617, MATCH($A220, 'Round 5'!$A$12:$A$617, 0), 3)))))</f>
        <v>Complete</v>
      </c>
      <c r="Z220" s="10" t="str">
        <f>IF('Round 5'!$A$4="Complete", "Complete", IF(Y220="N/A", "N/A", IF(Y220="No Transfer", Y220, IF(INDEX('Ballot Data'!$1:$1048576, MATCH($A220, 'Ballot Data'!$A:$A, 0), MATCH(Y220, 'Ballot Data'!$A$3:$U$3, 0))="", "Exhausted", INDEX('Ballot Data'!$1:$1048576, MATCH($A220, 'Ballot Data'!$A:$A, 0), MATCH(Y220, 'Ballot Data'!$A$3:$U$3, 0))))))</f>
        <v>Complete</v>
      </c>
      <c r="AA220" s="15" t="str">
        <f t="shared" si="35"/>
        <v>Complete</v>
      </c>
      <c r="AB220" t="str">
        <f>IF(AA220="Complete", AA220, IF(AA220="N/A", "N/A", INDEX('Ballot Data'!$1:$1048576, MATCH($A220, 'Ballot Data'!$A:$A, 0), MATCH(AA220, 'Ballot Data'!$A$3:$T$3, 0))))</f>
        <v>Complete</v>
      </c>
      <c r="AC220" t="str">
        <f>IF(AA220="N/A", "N/A", IF(AB220='Round 6'!$A$10, "Elected", IF(AB220='Round 6'!$A$7, "Excluded", IF('Round 6'!$A$4="Complete", "Complete", "Viable"))))</f>
        <v>Complete</v>
      </c>
      <c r="AD220" s="21" t="str">
        <f>IF('Round 6'!$A$4="Complete", "Complete", IF(AC220="N/A", "N/A", IF(AC220="Viable", "No Transfer", IF(AC220="Excluded", INDEX('Round 6'!$A$12:$M$617, MATCH($A220, 'Round 6'!$A$12:$A$617, 0), 3)))))</f>
        <v>Complete</v>
      </c>
      <c r="AE220" s="10" t="str">
        <f>IF('Round 6'!$A$4="Complete", "Complete", IF(AD220="N/A", "N/A", IF(AD220="No Transfer", AD220, IF(INDEX('Ballot Data'!$1:$1048576, MATCH($A220, 'Ballot Data'!$A:$A, 0), MATCH(AD220, 'Ballot Data'!$A$3:$U$3, 0))="", "Exhausted", INDEX('Ballot Data'!$1:$1048576, MATCH($A220, 'Ballot Data'!$A:$A, 0), MATCH(AD220, 'Ballot Data'!$A$3:$U$3, 0))))))</f>
        <v>Complete</v>
      </c>
      <c r="AF220" s="15" t="str">
        <f t="shared" si="36"/>
        <v>Complete</v>
      </c>
      <c r="AG220" t="str">
        <f>IF(AF220="Complete", AF220, IF(AF220="N/A", "N/A", INDEX('Ballot Data'!$1:$1048576, MATCH($A220, 'Ballot Data'!$A:$A, 0), MATCH(AF220, 'Ballot Data'!$A$3:$T$3, 0))))</f>
        <v>Complete</v>
      </c>
      <c r="AH220" t="str">
        <f>IF(AF220="N/A", "N/A", IF(AG220='Round 7'!$A$10, "Elected", IF(AG220='Round 7'!$A$7, "Excluded", IF('Round 7'!$A$4="Complete", "Complete", "Viable"))))</f>
        <v>Complete</v>
      </c>
      <c r="AI220" s="21" t="str">
        <f>IF('Round 7'!$A$4="Complete", "Complete", IF(AH220="N/A", "N/A", IF(AH220="Viable", "No Transfer", IF(AH220="Excluded", INDEX('Round 7'!$A$12:$M$617, MATCH($A220, 'Round 7'!$A$12:$A$617, 0), 3)))))</f>
        <v>Complete</v>
      </c>
      <c r="AJ220" s="10" t="str">
        <f>IF('Round 7'!$A$4="Complete", "Complete", IF(AI220="N/A", "N/A", IF(AI220="No Transfer", AI220, IF(INDEX('Ballot Data'!$1:$1048576, MATCH($A220, 'Ballot Data'!$A:$A, 0), MATCH(AI220, 'Ballot Data'!$A$3:$U$3, 0))="", "Exhausted", INDEX('Ballot Data'!$1:$1048576, MATCH($A220, 'Ballot Data'!$A:$A, 0), MATCH(AI220, 'Ballot Data'!$A$3:$U$3, 0))))))</f>
        <v>Complete</v>
      </c>
      <c r="AK220" s="15" t="str">
        <f t="shared" si="37"/>
        <v>Complete</v>
      </c>
      <c r="AL220" t="str">
        <f>IF(AK220="Complete", AK220, IF(AK220="N/A", "N/A", INDEX('Ballot Data'!$1:$1048576, MATCH($A220, 'Ballot Data'!$A:$A, 0), MATCH(AK220, 'Ballot Data'!$A$3:$T$3, 0))))</f>
        <v>Complete</v>
      </c>
      <c r="AM220" t="str">
        <f>IF(AK220="N/A", "N/A", IF(AL220='Round 8'!$A$10, "Elected", IF(AL220='Round 8'!$A$7, "Excluded", IF('Round 8'!$A$4="Complete", "Complete", "Viable"))))</f>
        <v>Complete</v>
      </c>
      <c r="AN220" s="21" t="str">
        <f>IF('Round 8'!$A$4="Complete", "Complete", IF(AM220="N/A", "N/A", IF(AM220="Viable", "No Transfer", IF(AM220="Excluded", INDEX('Round 8'!$A$12:$M$617, MATCH($A220, 'Round 8'!$A$12:$A$617, 0), 3)))))</f>
        <v>Complete</v>
      </c>
      <c r="AO220" s="10" t="str">
        <f>IF('Round 8'!$A$4="Complete", "Complete", IF(AN220="N/A", "N/A", IF(AN220="No Transfer", AN220, IF(INDEX('Ballot Data'!$1:$1048576, MATCH($A220, 'Ballot Data'!$A:$A, 0), MATCH(AN220, 'Ballot Data'!$A$3:$U$3, 0))="", "Exhausted", INDEX('Ballot Data'!$1:$1048576, MATCH($A220, 'Ballot Data'!$A:$A, 0), MATCH(AN220, 'Ballot Data'!$A$3:$U$3, 0))))))</f>
        <v>Complete</v>
      </c>
      <c r="AP220" s="15" t="str">
        <f t="shared" si="38"/>
        <v>Complete</v>
      </c>
      <c r="AQ220" t="str">
        <f>IF(AP220="Complete", AP220, IF(AP220="N/A", "N/A", INDEX('Ballot Data'!$1:$1048576, MATCH($A220, 'Ballot Data'!$A:$A, 0), MATCH(AP220, 'Ballot Data'!$A$3:$T$3, 0))))</f>
        <v>Complete</v>
      </c>
      <c r="AR220" t="str">
        <f>IF(AP220="N/A", "N/A", IF(AQ220='Round 9'!$A$10, "Elected", IF(AQ220='Round 9'!$A$7, "Excluded", IF('Round 9'!$A$4="Complete", "Complete", "Viable"))))</f>
        <v>Complete</v>
      </c>
      <c r="AS220" s="21" t="str">
        <f>IF('Round 9'!$A$4="Complete", "Complete", IF(AR220="N/A", "N/A", IF(AR220="Viable", "No Transfer", IF(AR220="Excluded", INDEX('Round 9'!$A$12:$M$617, MATCH($A220, 'Round 9'!$A$12:$A$617, 0), 3)))))</f>
        <v>Complete</v>
      </c>
      <c r="AT220" s="10" t="str">
        <f>IF('Round 9'!$A$4="Complete", "Complete", IF(AS220="N/A", "N/A", IF(AS220="No Transfer", AS220, IF(INDEX('Ballot Data'!$1:$1048576, MATCH($A220, 'Ballot Data'!$A:$A, 0), MATCH(AS220, 'Ballot Data'!$A$3:$U$3, 0))="", "Exhausted", INDEX('Ballot Data'!$1:$1048576, MATCH($A220, 'Ballot Data'!$A:$A, 0), MATCH(AS220, 'Ballot Data'!$A$3:$U$3, 0))))))</f>
        <v>Complete</v>
      </c>
      <c r="AU220" s="15" t="str">
        <f t="shared" si="39"/>
        <v>Complete</v>
      </c>
      <c r="AV220" t="str">
        <f>IF(AU220="Complete", AU220, IF(AU220="N/A", "N/A", INDEX('Ballot Data'!$1:$1048576, MATCH($A220, 'Ballot Data'!$A:$A, 0), MATCH(AU220, 'Ballot Data'!$A$3:$T$3, 0))))</f>
        <v>Complete</v>
      </c>
      <c r="AW220" t="str">
        <f>IF(AU220="N/A", "N/A", IF(AV220='Round 10'!$A$10, "Elected", IF(AV220='Round 10'!$A$7, "Excluded", IF('Round 10'!$A$4="Complete", "Complete", "Viable"))))</f>
        <v>Complete</v>
      </c>
      <c r="AX220" s="21" t="str">
        <f>IF('Round 10'!$A$4="Complete", "Complete", IF(AW220="N/A", "N/A", IF(AW220="Viable", "No Transfer", IF(AW220="Excluded", INDEX('Round 10'!$A$12:$M$617, MATCH($A220, 'Round 10'!$A$12:$A$617, 0), 3)))))</f>
        <v>Complete</v>
      </c>
      <c r="AY220" s="10" t="str">
        <f>IF('Round 10'!$A$4="Complete", "Complete", IF(AX220="N/A", "N/A", IF(AX220="No Transfer", AX220, IF(INDEX('Ballot Data'!$1:$1048576, MATCH($A220, 'Ballot Data'!$A:$A, 0), MATCH(AX220, 'Ballot Data'!$A$3:$U$3, 0))="", "Exhausted", INDEX('Ballot Data'!$1:$1048576, MATCH($A220, 'Ballot Data'!$A:$A, 0), MATCH(AX220, 'Ballot Data'!$A$3:$U$3, 0))))))</f>
        <v>Complete</v>
      </c>
    </row>
    <row r="221" spans="1:51" x14ac:dyDescent="0.25">
      <c r="A221">
        <f>'Ballot Data'!A222</f>
        <v>257</v>
      </c>
      <c r="B221">
        <v>1</v>
      </c>
      <c r="C221" t="str">
        <f>INDEX('Ballot Data'!$1:$1048576, MATCH($A221, 'Ballot Data'!$A:$A, 0), MATCH(B221, 'Ballot Data'!$A$3:$T$3, 0))</f>
        <v>Franklin Civantos</v>
      </c>
      <c r="D221" t="str">
        <f>IF(C221='Round 1'!$A$10, "Elected", IF(C221='Round 1'!$A$7, "Excluded", IF('Round 1'!$A$4="Complete", "Complete", "Viable")))</f>
        <v>Viable</v>
      </c>
      <c r="E221" s="21" t="str">
        <f>IF('Round 1'!$A$4="Complete", "Complete", IF(D221="N/A", "N/A", IF(D221="Viable", "No Transfer", IF(D221="Excluded", INDEX('Round 1'!$A$12:$M$617, MATCH($A221, 'Round 1'!$A$12:$A$617, 0), 3)))))</f>
        <v>No Transfer</v>
      </c>
      <c r="F221" s="10" t="str">
        <f>IF('Round 1'!$A$4="Complete", "Complete", IF(E221="N/A", "N/A", IF(E221="No Transfer", E221, IF(INDEX('Ballot Data'!$1:$1048576, MATCH($A221, 'Ballot Data'!$A:$A, 0), MATCH(E221, 'Ballot Data'!$A$3:$U$3, 0))="", "Exhausted", INDEX('Ballot Data'!$1:$1048576, MATCH($A221, 'Ballot Data'!$A:$A, 0), MATCH(E221, 'Ballot Data'!$A$3:$U$3, 0))))))</f>
        <v>No Transfer</v>
      </c>
      <c r="G221" s="15">
        <f t="shared" si="31"/>
        <v>1</v>
      </c>
      <c r="H221" t="str">
        <f>IF(G221="Complete", G221, IF(G221="N/A", "N/A", INDEX('Ballot Data'!$1:$1048576, MATCH($A221, 'Ballot Data'!$A:$A, 0), MATCH(G221, 'Ballot Data'!$A$3:$T$3, 0))))</f>
        <v>Franklin Civantos</v>
      </c>
      <c r="I221" t="str">
        <f>IF(G221="N/A", "N/A", IF(H221='Round 2'!$A$10, "Elected", IF(H221='Round 2'!$A$7, "Excluded", IF('Round 2'!$A$4="Complete", "Complete", "Viable"))))</f>
        <v>Viable</v>
      </c>
      <c r="J221" s="21" t="str">
        <f>IF('Round 2'!$A$4="Complete", "Complete", IF(I221="N/A", "N/A", IF(I221="Viable", "No Transfer", IF(I221="Excluded", INDEX('Round 2'!$A$12:$M$617, MATCH($A221, 'Round 2'!$A$12:$A$617, 0), 3)))))</f>
        <v>No Transfer</v>
      </c>
      <c r="K221" s="10" t="str">
        <f>IF('Round 2'!$A$4="Complete", "Complete", IF(J221="N/A", "N/A", IF(J221="No Transfer", J221, IF(INDEX('Ballot Data'!$1:$1048576, MATCH($A221, 'Ballot Data'!$A:$A, 0), MATCH(J221, 'Ballot Data'!$A$3:$U$3, 0))="", "Exhausted", INDEX('Ballot Data'!$1:$1048576, MATCH($A221, 'Ballot Data'!$A:$A, 0), MATCH(J221, 'Ballot Data'!$A$3:$U$3, 0))))))</f>
        <v>No Transfer</v>
      </c>
      <c r="L221" s="15">
        <f t="shared" si="32"/>
        <v>1</v>
      </c>
      <c r="M221" t="str">
        <f>IF(L221="Complete", L221, IF(L221="N/A", "N/A", INDEX('Ballot Data'!$1:$1048576, MATCH($A221, 'Ballot Data'!$A:$A, 0), MATCH(L221, 'Ballot Data'!$A$3:$T$3, 0))))</f>
        <v>Franklin Civantos</v>
      </c>
      <c r="N221" t="str">
        <f>IF(L221="N/A", "N/A", IF(M221='Round 3'!$A$10, "Elected", IF(M221='Round 3'!$A$7, "Excluded", IF('Round 3'!$A$4="Complete", "Complete", "Viable"))))</f>
        <v>Elected</v>
      </c>
      <c r="O221" s="21" t="str">
        <f>IF('Round 3'!$A$4="Complete", "Complete", IF(N221="N/A", "N/A", IF(N221="Viable", "No Transfer", IF(N221="Excluded", INDEX('Round 3'!$A$12:$M$617, MATCH($A221, 'Round 3'!$A$12:$A$617, 0), 3)))))</f>
        <v>Complete</v>
      </c>
      <c r="P221" s="10" t="str">
        <f>IF('Round 3'!$A$4="Complete", "Complete", IF(O221="N/A", "N/A", IF(O221="No Transfer", O221, IF(INDEX('Ballot Data'!$1:$1048576, MATCH($A221, 'Ballot Data'!$A:$A, 0), MATCH(O221, 'Ballot Data'!$A$3:$U$3, 0))="", "Exhausted", INDEX('Ballot Data'!$1:$1048576, MATCH($A221, 'Ballot Data'!$A:$A, 0), MATCH(O221, 'Ballot Data'!$A$3:$U$3, 0))))))</f>
        <v>Complete</v>
      </c>
      <c r="Q221" s="15" t="str">
        <f t="shared" si="33"/>
        <v>Complete</v>
      </c>
      <c r="R221" t="str">
        <f>IF(Q221="Complete", Q221, IF(Q221="N/A", "N/A", INDEX('Ballot Data'!$1:$1048576, MATCH($A221, 'Ballot Data'!$A:$A, 0), MATCH(Q221, 'Ballot Data'!$A$3:$T$3, 0))))</f>
        <v>Complete</v>
      </c>
      <c r="S221" t="str">
        <f>IF(Q221="N/A", "N/A", IF(R221='Round 4'!$A$10, "Elected", IF(R221='Round 4'!$A$7, "Excluded", IF('Round 4'!$A$4="Complete", "Complete", "Viable"))))</f>
        <v>Complete</v>
      </c>
      <c r="T221" s="21" t="str">
        <f>IF('Round 4'!$A$4="Complete", "Complete", IF(S221="N/A", "N/A", IF(S221="Viable", "No Transfer", IF(S221="Excluded", INDEX('Round 4'!$A$12:$M$617, MATCH($A221, 'Round 4'!$A$12:$A$617, 0), 3)))))</f>
        <v>Complete</v>
      </c>
      <c r="U221" s="10" t="str">
        <f>IF('Round 4'!$A$4="Complete", "Complete", IF(T221="N/A", "N/A", IF(T221="No Transfer", T221, IF(INDEX('Ballot Data'!$1:$1048576, MATCH($A221, 'Ballot Data'!$A:$A, 0), MATCH(T221, 'Ballot Data'!$A$3:$U$3, 0))="", "Exhausted", INDEX('Ballot Data'!$1:$1048576, MATCH($A221, 'Ballot Data'!$A:$A, 0), MATCH(T221, 'Ballot Data'!$A$3:$U$3, 0))))))</f>
        <v>Complete</v>
      </c>
      <c r="V221" s="15" t="str">
        <f t="shared" si="34"/>
        <v>Complete</v>
      </c>
      <c r="W221" t="str">
        <f>IF(V221="Complete", V221, IF(V221="N/A", "N/A", INDEX('Ballot Data'!$1:$1048576, MATCH($A221, 'Ballot Data'!$A:$A, 0), MATCH(V221, 'Ballot Data'!$A$3:$T$3, 0))))</f>
        <v>Complete</v>
      </c>
      <c r="X221" t="str">
        <f>IF(V221="N/A", "N/A", IF(W221='Round 5'!$A$10, "Elected", IF(W221='Round 5'!$A$7, "Excluded", IF('Round 5'!$A$4="Complete", "Complete", "Viable"))))</f>
        <v>Complete</v>
      </c>
      <c r="Y221" s="21" t="str">
        <f>IF('Round 5'!$A$4="Complete", "Complete", IF(X221="N/A", "N/A", IF(X221="Viable", "No Transfer", IF(X221="Excluded", INDEX('Round 5'!$A$12:$M$617, MATCH($A221, 'Round 5'!$A$12:$A$617, 0), 3)))))</f>
        <v>Complete</v>
      </c>
      <c r="Z221" s="10" t="str">
        <f>IF('Round 5'!$A$4="Complete", "Complete", IF(Y221="N/A", "N/A", IF(Y221="No Transfer", Y221, IF(INDEX('Ballot Data'!$1:$1048576, MATCH($A221, 'Ballot Data'!$A:$A, 0), MATCH(Y221, 'Ballot Data'!$A$3:$U$3, 0))="", "Exhausted", INDEX('Ballot Data'!$1:$1048576, MATCH($A221, 'Ballot Data'!$A:$A, 0), MATCH(Y221, 'Ballot Data'!$A$3:$U$3, 0))))))</f>
        <v>Complete</v>
      </c>
      <c r="AA221" s="15" t="str">
        <f t="shared" si="35"/>
        <v>Complete</v>
      </c>
      <c r="AB221" t="str">
        <f>IF(AA221="Complete", AA221, IF(AA221="N/A", "N/A", INDEX('Ballot Data'!$1:$1048576, MATCH($A221, 'Ballot Data'!$A:$A, 0), MATCH(AA221, 'Ballot Data'!$A$3:$T$3, 0))))</f>
        <v>Complete</v>
      </c>
      <c r="AC221" t="str">
        <f>IF(AA221="N/A", "N/A", IF(AB221='Round 6'!$A$10, "Elected", IF(AB221='Round 6'!$A$7, "Excluded", IF('Round 6'!$A$4="Complete", "Complete", "Viable"))))</f>
        <v>Complete</v>
      </c>
      <c r="AD221" s="21" t="str">
        <f>IF('Round 6'!$A$4="Complete", "Complete", IF(AC221="N/A", "N/A", IF(AC221="Viable", "No Transfer", IF(AC221="Excluded", INDEX('Round 6'!$A$12:$M$617, MATCH($A221, 'Round 6'!$A$12:$A$617, 0), 3)))))</f>
        <v>Complete</v>
      </c>
      <c r="AE221" s="10" t="str">
        <f>IF('Round 6'!$A$4="Complete", "Complete", IF(AD221="N/A", "N/A", IF(AD221="No Transfer", AD221, IF(INDEX('Ballot Data'!$1:$1048576, MATCH($A221, 'Ballot Data'!$A:$A, 0), MATCH(AD221, 'Ballot Data'!$A$3:$U$3, 0))="", "Exhausted", INDEX('Ballot Data'!$1:$1048576, MATCH($A221, 'Ballot Data'!$A:$A, 0), MATCH(AD221, 'Ballot Data'!$A$3:$U$3, 0))))))</f>
        <v>Complete</v>
      </c>
      <c r="AF221" s="15" t="str">
        <f t="shared" si="36"/>
        <v>Complete</v>
      </c>
      <c r="AG221" t="str">
        <f>IF(AF221="Complete", AF221, IF(AF221="N/A", "N/A", INDEX('Ballot Data'!$1:$1048576, MATCH($A221, 'Ballot Data'!$A:$A, 0), MATCH(AF221, 'Ballot Data'!$A$3:$T$3, 0))))</f>
        <v>Complete</v>
      </c>
      <c r="AH221" t="str">
        <f>IF(AF221="N/A", "N/A", IF(AG221='Round 7'!$A$10, "Elected", IF(AG221='Round 7'!$A$7, "Excluded", IF('Round 7'!$A$4="Complete", "Complete", "Viable"))))</f>
        <v>Complete</v>
      </c>
      <c r="AI221" s="21" t="str">
        <f>IF('Round 7'!$A$4="Complete", "Complete", IF(AH221="N/A", "N/A", IF(AH221="Viable", "No Transfer", IF(AH221="Excluded", INDEX('Round 7'!$A$12:$M$617, MATCH($A221, 'Round 7'!$A$12:$A$617, 0), 3)))))</f>
        <v>Complete</v>
      </c>
      <c r="AJ221" s="10" t="str">
        <f>IF('Round 7'!$A$4="Complete", "Complete", IF(AI221="N/A", "N/A", IF(AI221="No Transfer", AI221, IF(INDEX('Ballot Data'!$1:$1048576, MATCH($A221, 'Ballot Data'!$A:$A, 0), MATCH(AI221, 'Ballot Data'!$A$3:$U$3, 0))="", "Exhausted", INDEX('Ballot Data'!$1:$1048576, MATCH($A221, 'Ballot Data'!$A:$A, 0), MATCH(AI221, 'Ballot Data'!$A$3:$U$3, 0))))))</f>
        <v>Complete</v>
      </c>
      <c r="AK221" s="15" t="str">
        <f t="shared" si="37"/>
        <v>Complete</v>
      </c>
      <c r="AL221" t="str">
        <f>IF(AK221="Complete", AK221, IF(AK221="N/A", "N/A", INDEX('Ballot Data'!$1:$1048576, MATCH($A221, 'Ballot Data'!$A:$A, 0), MATCH(AK221, 'Ballot Data'!$A$3:$T$3, 0))))</f>
        <v>Complete</v>
      </c>
      <c r="AM221" t="str">
        <f>IF(AK221="N/A", "N/A", IF(AL221='Round 8'!$A$10, "Elected", IF(AL221='Round 8'!$A$7, "Excluded", IF('Round 8'!$A$4="Complete", "Complete", "Viable"))))</f>
        <v>Complete</v>
      </c>
      <c r="AN221" s="21" t="str">
        <f>IF('Round 8'!$A$4="Complete", "Complete", IF(AM221="N/A", "N/A", IF(AM221="Viable", "No Transfer", IF(AM221="Excluded", INDEX('Round 8'!$A$12:$M$617, MATCH($A221, 'Round 8'!$A$12:$A$617, 0), 3)))))</f>
        <v>Complete</v>
      </c>
      <c r="AO221" s="10" t="str">
        <f>IF('Round 8'!$A$4="Complete", "Complete", IF(AN221="N/A", "N/A", IF(AN221="No Transfer", AN221, IF(INDEX('Ballot Data'!$1:$1048576, MATCH($A221, 'Ballot Data'!$A:$A, 0), MATCH(AN221, 'Ballot Data'!$A$3:$U$3, 0))="", "Exhausted", INDEX('Ballot Data'!$1:$1048576, MATCH($A221, 'Ballot Data'!$A:$A, 0), MATCH(AN221, 'Ballot Data'!$A$3:$U$3, 0))))))</f>
        <v>Complete</v>
      </c>
      <c r="AP221" s="15" t="str">
        <f t="shared" si="38"/>
        <v>Complete</v>
      </c>
      <c r="AQ221" t="str">
        <f>IF(AP221="Complete", AP221, IF(AP221="N/A", "N/A", INDEX('Ballot Data'!$1:$1048576, MATCH($A221, 'Ballot Data'!$A:$A, 0), MATCH(AP221, 'Ballot Data'!$A$3:$T$3, 0))))</f>
        <v>Complete</v>
      </c>
      <c r="AR221" t="str">
        <f>IF(AP221="N/A", "N/A", IF(AQ221='Round 9'!$A$10, "Elected", IF(AQ221='Round 9'!$A$7, "Excluded", IF('Round 9'!$A$4="Complete", "Complete", "Viable"))))</f>
        <v>Complete</v>
      </c>
      <c r="AS221" s="21" t="str">
        <f>IF('Round 9'!$A$4="Complete", "Complete", IF(AR221="N/A", "N/A", IF(AR221="Viable", "No Transfer", IF(AR221="Excluded", INDEX('Round 9'!$A$12:$M$617, MATCH($A221, 'Round 9'!$A$12:$A$617, 0), 3)))))</f>
        <v>Complete</v>
      </c>
      <c r="AT221" s="10" t="str">
        <f>IF('Round 9'!$A$4="Complete", "Complete", IF(AS221="N/A", "N/A", IF(AS221="No Transfer", AS221, IF(INDEX('Ballot Data'!$1:$1048576, MATCH($A221, 'Ballot Data'!$A:$A, 0), MATCH(AS221, 'Ballot Data'!$A$3:$U$3, 0))="", "Exhausted", INDEX('Ballot Data'!$1:$1048576, MATCH($A221, 'Ballot Data'!$A:$A, 0), MATCH(AS221, 'Ballot Data'!$A$3:$U$3, 0))))))</f>
        <v>Complete</v>
      </c>
      <c r="AU221" s="15" t="str">
        <f t="shared" si="39"/>
        <v>Complete</v>
      </c>
      <c r="AV221" t="str">
        <f>IF(AU221="Complete", AU221, IF(AU221="N/A", "N/A", INDEX('Ballot Data'!$1:$1048576, MATCH($A221, 'Ballot Data'!$A:$A, 0), MATCH(AU221, 'Ballot Data'!$A$3:$T$3, 0))))</f>
        <v>Complete</v>
      </c>
      <c r="AW221" t="str">
        <f>IF(AU221="N/A", "N/A", IF(AV221='Round 10'!$A$10, "Elected", IF(AV221='Round 10'!$A$7, "Excluded", IF('Round 10'!$A$4="Complete", "Complete", "Viable"))))</f>
        <v>Complete</v>
      </c>
      <c r="AX221" s="21" t="str">
        <f>IF('Round 10'!$A$4="Complete", "Complete", IF(AW221="N/A", "N/A", IF(AW221="Viable", "No Transfer", IF(AW221="Excluded", INDEX('Round 10'!$A$12:$M$617, MATCH($A221, 'Round 10'!$A$12:$A$617, 0), 3)))))</f>
        <v>Complete</v>
      </c>
      <c r="AY221" s="10" t="str">
        <f>IF('Round 10'!$A$4="Complete", "Complete", IF(AX221="N/A", "N/A", IF(AX221="No Transfer", AX221, IF(INDEX('Ballot Data'!$1:$1048576, MATCH($A221, 'Ballot Data'!$A:$A, 0), MATCH(AX221, 'Ballot Data'!$A$3:$U$3, 0))="", "Exhausted", INDEX('Ballot Data'!$1:$1048576, MATCH($A221, 'Ballot Data'!$A:$A, 0), MATCH(AX221, 'Ballot Data'!$A$3:$U$3, 0))))))</f>
        <v>Complete</v>
      </c>
    </row>
    <row r="222" spans="1:51" x14ac:dyDescent="0.25">
      <c r="A222">
        <f>'Ballot Data'!A223</f>
        <v>320</v>
      </c>
      <c r="B222">
        <v>1</v>
      </c>
      <c r="C222" t="str">
        <f>INDEX('Ballot Data'!$1:$1048576, MATCH($A222, 'Ballot Data'!$A:$A, 0), MATCH(B222, 'Ballot Data'!$A$3:$T$3, 0))</f>
        <v>Will Danon</v>
      </c>
      <c r="D222" t="str">
        <f>IF(C222='Round 1'!$A$10, "Elected", IF(C222='Round 1'!$A$7, "Excluded", IF('Round 1'!$A$4="Complete", "Complete", "Viable")))</f>
        <v>Viable</v>
      </c>
      <c r="E222" s="21" t="str">
        <f>IF('Round 1'!$A$4="Complete", "Complete", IF(D222="N/A", "N/A", IF(D222="Viable", "No Transfer", IF(D222="Excluded", INDEX('Round 1'!$A$12:$M$617, MATCH($A222, 'Round 1'!$A$12:$A$617, 0), 3)))))</f>
        <v>No Transfer</v>
      </c>
      <c r="F222" s="10" t="str">
        <f>IF('Round 1'!$A$4="Complete", "Complete", IF(E222="N/A", "N/A", IF(E222="No Transfer", E222, IF(INDEX('Ballot Data'!$1:$1048576, MATCH($A222, 'Ballot Data'!$A:$A, 0), MATCH(E222, 'Ballot Data'!$A$3:$U$3, 0))="", "Exhausted", INDEX('Ballot Data'!$1:$1048576, MATCH($A222, 'Ballot Data'!$A:$A, 0), MATCH(E222, 'Ballot Data'!$A$3:$U$3, 0))))))</f>
        <v>No Transfer</v>
      </c>
      <c r="G222" s="15">
        <f t="shared" si="31"/>
        <v>1</v>
      </c>
      <c r="H222" t="str">
        <f>IF(G222="Complete", G222, IF(G222="N/A", "N/A", INDEX('Ballot Data'!$1:$1048576, MATCH($A222, 'Ballot Data'!$A:$A, 0), MATCH(G222, 'Ballot Data'!$A$3:$T$3, 0))))</f>
        <v>Will Danon</v>
      </c>
      <c r="I222" t="str">
        <f>IF(G222="N/A", "N/A", IF(H222='Round 2'!$A$10, "Elected", IF(H222='Round 2'!$A$7, "Excluded", IF('Round 2'!$A$4="Complete", "Complete", "Viable"))))</f>
        <v>Viable</v>
      </c>
      <c r="J222" s="21" t="str">
        <f>IF('Round 2'!$A$4="Complete", "Complete", IF(I222="N/A", "N/A", IF(I222="Viable", "No Transfer", IF(I222="Excluded", INDEX('Round 2'!$A$12:$M$617, MATCH($A222, 'Round 2'!$A$12:$A$617, 0), 3)))))</f>
        <v>No Transfer</v>
      </c>
      <c r="K222" s="10" t="str">
        <f>IF('Round 2'!$A$4="Complete", "Complete", IF(J222="N/A", "N/A", IF(J222="No Transfer", J222, IF(INDEX('Ballot Data'!$1:$1048576, MATCH($A222, 'Ballot Data'!$A:$A, 0), MATCH(J222, 'Ballot Data'!$A$3:$U$3, 0))="", "Exhausted", INDEX('Ballot Data'!$1:$1048576, MATCH($A222, 'Ballot Data'!$A:$A, 0), MATCH(J222, 'Ballot Data'!$A$3:$U$3, 0))))))</f>
        <v>No Transfer</v>
      </c>
      <c r="L222" s="15">
        <f t="shared" si="32"/>
        <v>1</v>
      </c>
      <c r="M222" t="str">
        <f>IF(L222="Complete", L222, IF(L222="N/A", "N/A", INDEX('Ballot Data'!$1:$1048576, MATCH($A222, 'Ballot Data'!$A:$A, 0), MATCH(L222, 'Ballot Data'!$A$3:$T$3, 0))))</f>
        <v>Will Danon</v>
      </c>
      <c r="N222" t="str">
        <f>IF(L222="N/A", "N/A", IF(M222='Round 3'!$A$10, "Elected", IF(M222='Round 3'!$A$7, "Excluded", IF('Round 3'!$A$4="Complete", "Complete", "Viable"))))</f>
        <v>Complete</v>
      </c>
      <c r="O222" s="21" t="str">
        <f>IF('Round 3'!$A$4="Complete", "Complete", IF(N222="N/A", "N/A", IF(N222="Viable", "No Transfer", IF(N222="Excluded", INDEX('Round 3'!$A$12:$M$617, MATCH($A222, 'Round 3'!$A$12:$A$617, 0), 3)))))</f>
        <v>Complete</v>
      </c>
      <c r="P222" s="10" t="str">
        <f>IF('Round 3'!$A$4="Complete", "Complete", IF(O222="N/A", "N/A", IF(O222="No Transfer", O222, IF(INDEX('Ballot Data'!$1:$1048576, MATCH($A222, 'Ballot Data'!$A:$A, 0), MATCH(O222, 'Ballot Data'!$A$3:$U$3, 0))="", "Exhausted", INDEX('Ballot Data'!$1:$1048576, MATCH($A222, 'Ballot Data'!$A:$A, 0), MATCH(O222, 'Ballot Data'!$A$3:$U$3, 0))))))</f>
        <v>Complete</v>
      </c>
      <c r="Q222" s="15" t="str">
        <f t="shared" si="33"/>
        <v>Complete</v>
      </c>
      <c r="R222" t="str">
        <f>IF(Q222="Complete", Q222, IF(Q222="N/A", "N/A", INDEX('Ballot Data'!$1:$1048576, MATCH($A222, 'Ballot Data'!$A:$A, 0), MATCH(Q222, 'Ballot Data'!$A$3:$T$3, 0))))</f>
        <v>Complete</v>
      </c>
      <c r="S222" t="str">
        <f>IF(Q222="N/A", "N/A", IF(R222='Round 4'!$A$10, "Elected", IF(R222='Round 4'!$A$7, "Excluded", IF('Round 4'!$A$4="Complete", "Complete", "Viable"))))</f>
        <v>Complete</v>
      </c>
      <c r="T222" s="21" t="str">
        <f>IF('Round 4'!$A$4="Complete", "Complete", IF(S222="N/A", "N/A", IF(S222="Viable", "No Transfer", IF(S222="Excluded", INDEX('Round 4'!$A$12:$M$617, MATCH($A222, 'Round 4'!$A$12:$A$617, 0), 3)))))</f>
        <v>Complete</v>
      </c>
      <c r="U222" s="10" t="str">
        <f>IF('Round 4'!$A$4="Complete", "Complete", IF(T222="N/A", "N/A", IF(T222="No Transfer", T222, IF(INDEX('Ballot Data'!$1:$1048576, MATCH($A222, 'Ballot Data'!$A:$A, 0), MATCH(T222, 'Ballot Data'!$A$3:$U$3, 0))="", "Exhausted", INDEX('Ballot Data'!$1:$1048576, MATCH($A222, 'Ballot Data'!$A:$A, 0), MATCH(T222, 'Ballot Data'!$A$3:$U$3, 0))))))</f>
        <v>Complete</v>
      </c>
      <c r="V222" s="15" t="str">
        <f t="shared" si="34"/>
        <v>Complete</v>
      </c>
      <c r="W222" t="str">
        <f>IF(V222="Complete", V222, IF(V222="N/A", "N/A", INDEX('Ballot Data'!$1:$1048576, MATCH($A222, 'Ballot Data'!$A:$A, 0), MATCH(V222, 'Ballot Data'!$A$3:$T$3, 0))))</f>
        <v>Complete</v>
      </c>
      <c r="X222" t="str">
        <f>IF(V222="N/A", "N/A", IF(W222='Round 5'!$A$10, "Elected", IF(W222='Round 5'!$A$7, "Excluded", IF('Round 5'!$A$4="Complete", "Complete", "Viable"))))</f>
        <v>Complete</v>
      </c>
      <c r="Y222" s="21" t="str">
        <f>IF('Round 5'!$A$4="Complete", "Complete", IF(X222="N/A", "N/A", IF(X222="Viable", "No Transfer", IF(X222="Excluded", INDEX('Round 5'!$A$12:$M$617, MATCH($A222, 'Round 5'!$A$12:$A$617, 0), 3)))))</f>
        <v>Complete</v>
      </c>
      <c r="Z222" s="10" t="str">
        <f>IF('Round 5'!$A$4="Complete", "Complete", IF(Y222="N/A", "N/A", IF(Y222="No Transfer", Y222, IF(INDEX('Ballot Data'!$1:$1048576, MATCH($A222, 'Ballot Data'!$A:$A, 0), MATCH(Y222, 'Ballot Data'!$A$3:$U$3, 0))="", "Exhausted", INDEX('Ballot Data'!$1:$1048576, MATCH($A222, 'Ballot Data'!$A:$A, 0), MATCH(Y222, 'Ballot Data'!$A$3:$U$3, 0))))))</f>
        <v>Complete</v>
      </c>
      <c r="AA222" s="15" t="str">
        <f t="shared" si="35"/>
        <v>Complete</v>
      </c>
      <c r="AB222" t="str">
        <f>IF(AA222="Complete", AA222, IF(AA222="N/A", "N/A", INDEX('Ballot Data'!$1:$1048576, MATCH($A222, 'Ballot Data'!$A:$A, 0), MATCH(AA222, 'Ballot Data'!$A$3:$T$3, 0))))</f>
        <v>Complete</v>
      </c>
      <c r="AC222" t="str">
        <f>IF(AA222="N/A", "N/A", IF(AB222='Round 6'!$A$10, "Elected", IF(AB222='Round 6'!$A$7, "Excluded", IF('Round 6'!$A$4="Complete", "Complete", "Viable"))))</f>
        <v>Complete</v>
      </c>
      <c r="AD222" s="21" t="str">
        <f>IF('Round 6'!$A$4="Complete", "Complete", IF(AC222="N/A", "N/A", IF(AC222="Viable", "No Transfer", IF(AC222="Excluded", INDEX('Round 6'!$A$12:$M$617, MATCH($A222, 'Round 6'!$A$12:$A$617, 0), 3)))))</f>
        <v>Complete</v>
      </c>
      <c r="AE222" s="10" t="str">
        <f>IF('Round 6'!$A$4="Complete", "Complete", IF(AD222="N/A", "N/A", IF(AD222="No Transfer", AD222, IF(INDEX('Ballot Data'!$1:$1048576, MATCH($A222, 'Ballot Data'!$A:$A, 0), MATCH(AD222, 'Ballot Data'!$A$3:$U$3, 0))="", "Exhausted", INDEX('Ballot Data'!$1:$1048576, MATCH($A222, 'Ballot Data'!$A:$A, 0), MATCH(AD222, 'Ballot Data'!$A$3:$U$3, 0))))))</f>
        <v>Complete</v>
      </c>
      <c r="AF222" s="15" t="str">
        <f t="shared" si="36"/>
        <v>Complete</v>
      </c>
      <c r="AG222" t="str">
        <f>IF(AF222="Complete", AF222, IF(AF222="N/A", "N/A", INDEX('Ballot Data'!$1:$1048576, MATCH($A222, 'Ballot Data'!$A:$A, 0), MATCH(AF222, 'Ballot Data'!$A$3:$T$3, 0))))</f>
        <v>Complete</v>
      </c>
      <c r="AH222" t="str">
        <f>IF(AF222="N/A", "N/A", IF(AG222='Round 7'!$A$10, "Elected", IF(AG222='Round 7'!$A$7, "Excluded", IF('Round 7'!$A$4="Complete", "Complete", "Viable"))))</f>
        <v>Complete</v>
      </c>
      <c r="AI222" s="21" t="str">
        <f>IF('Round 7'!$A$4="Complete", "Complete", IF(AH222="N/A", "N/A", IF(AH222="Viable", "No Transfer", IF(AH222="Excluded", INDEX('Round 7'!$A$12:$M$617, MATCH($A222, 'Round 7'!$A$12:$A$617, 0), 3)))))</f>
        <v>Complete</v>
      </c>
      <c r="AJ222" s="10" t="str">
        <f>IF('Round 7'!$A$4="Complete", "Complete", IF(AI222="N/A", "N/A", IF(AI222="No Transfer", AI222, IF(INDEX('Ballot Data'!$1:$1048576, MATCH($A222, 'Ballot Data'!$A:$A, 0), MATCH(AI222, 'Ballot Data'!$A$3:$U$3, 0))="", "Exhausted", INDEX('Ballot Data'!$1:$1048576, MATCH($A222, 'Ballot Data'!$A:$A, 0), MATCH(AI222, 'Ballot Data'!$A$3:$U$3, 0))))))</f>
        <v>Complete</v>
      </c>
      <c r="AK222" s="15" t="str">
        <f t="shared" si="37"/>
        <v>Complete</v>
      </c>
      <c r="AL222" t="str">
        <f>IF(AK222="Complete", AK222, IF(AK222="N/A", "N/A", INDEX('Ballot Data'!$1:$1048576, MATCH($A222, 'Ballot Data'!$A:$A, 0), MATCH(AK222, 'Ballot Data'!$A$3:$T$3, 0))))</f>
        <v>Complete</v>
      </c>
      <c r="AM222" t="str">
        <f>IF(AK222="N/A", "N/A", IF(AL222='Round 8'!$A$10, "Elected", IF(AL222='Round 8'!$A$7, "Excluded", IF('Round 8'!$A$4="Complete", "Complete", "Viable"))))</f>
        <v>Complete</v>
      </c>
      <c r="AN222" s="21" t="str">
        <f>IF('Round 8'!$A$4="Complete", "Complete", IF(AM222="N/A", "N/A", IF(AM222="Viable", "No Transfer", IF(AM222="Excluded", INDEX('Round 8'!$A$12:$M$617, MATCH($A222, 'Round 8'!$A$12:$A$617, 0), 3)))))</f>
        <v>Complete</v>
      </c>
      <c r="AO222" s="10" t="str">
        <f>IF('Round 8'!$A$4="Complete", "Complete", IF(AN222="N/A", "N/A", IF(AN222="No Transfer", AN222, IF(INDEX('Ballot Data'!$1:$1048576, MATCH($A222, 'Ballot Data'!$A:$A, 0), MATCH(AN222, 'Ballot Data'!$A$3:$U$3, 0))="", "Exhausted", INDEX('Ballot Data'!$1:$1048576, MATCH($A222, 'Ballot Data'!$A:$A, 0), MATCH(AN222, 'Ballot Data'!$A$3:$U$3, 0))))))</f>
        <v>Complete</v>
      </c>
      <c r="AP222" s="15" t="str">
        <f t="shared" si="38"/>
        <v>Complete</v>
      </c>
      <c r="AQ222" t="str">
        <f>IF(AP222="Complete", AP222, IF(AP222="N/A", "N/A", INDEX('Ballot Data'!$1:$1048576, MATCH($A222, 'Ballot Data'!$A:$A, 0), MATCH(AP222, 'Ballot Data'!$A$3:$T$3, 0))))</f>
        <v>Complete</v>
      </c>
      <c r="AR222" t="str">
        <f>IF(AP222="N/A", "N/A", IF(AQ222='Round 9'!$A$10, "Elected", IF(AQ222='Round 9'!$A$7, "Excluded", IF('Round 9'!$A$4="Complete", "Complete", "Viable"))))</f>
        <v>Complete</v>
      </c>
      <c r="AS222" s="21" t="str">
        <f>IF('Round 9'!$A$4="Complete", "Complete", IF(AR222="N/A", "N/A", IF(AR222="Viable", "No Transfer", IF(AR222="Excluded", INDEX('Round 9'!$A$12:$M$617, MATCH($A222, 'Round 9'!$A$12:$A$617, 0), 3)))))</f>
        <v>Complete</v>
      </c>
      <c r="AT222" s="10" t="str">
        <f>IF('Round 9'!$A$4="Complete", "Complete", IF(AS222="N/A", "N/A", IF(AS222="No Transfer", AS222, IF(INDEX('Ballot Data'!$1:$1048576, MATCH($A222, 'Ballot Data'!$A:$A, 0), MATCH(AS222, 'Ballot Data'!$A$3:$U$3, 0))="", "Exhausted", INDEX('Ballot Data'!$1:$1048576, MATCH($A222, 'Ballot Data'!$A:$A, 0), MATCH(AS222, 'Ballot Data'!$A$3:$U$3, 0))))))</f>
        <v>Complete</v>
      </c>
      <c r="AU222" s="15" t="str">
        <f t="shared" si="39"/>
        <v>Complete</v>
      </c>
      <c r="AV222" t="str">
        <f>IF(AU222="Complete", AU222, IF(AU222="N/A", "N/A", INDEX('Ballot Data'!$1:$1048576, MATCH($A222, 'Ballot Data'!$A:$A, 0), MATCH(AU222, 'Ballot Data'!$A$3:$T$3, 0))))</f>
        <v>Complete</v>
      </c>
      <c r="AW222" t="str">
        <f>IF(AU222="N/A", "N/A", IF(AV222='Round 10'!$A$10, "Elected", IF(AV222='Round 10'!$A$7, "Excluded", IF('Round 10'!$A$4="Complete", "Complete", "Viable"))))</f>
        <v>Complete</v>
      </c>
      <c r="AX222" s="21" t="str">
        <f>IF('Round 10'!$A$4="Complete", "Complete", IF(AW222="N/A", "N/A", IF(AW222="Viable", "No Transfer", IF(AW222="Excluded", INDEX('Round 10'!$A$12:$M$617, MATCH($A222, 'Round 10'!$A$12:$A$617, 0), 3)))))</f>
        <v>Complete</v>
      </c>
      <c r="AY222" s="10" t="str">
        <f>IF('Round 10'!$A$4="Complete", "Complete", IF(AX222="N/A", "N/A", IF(AX222="No Transfer", AX222, IF(INDEX('Ballot Data'!$1:$1048576, MATCH($A222, 'Ballot Data'!$A:$A, 0), MATCH(AX222, 'Ballot Data'!$A$3:$U$3, 0))="", "Exhausted", INDEX('Ballot Data'!$1:$1048576, MATCH($A222, 'Ballot Data'!$A:$A, 0), MATCH(AX222, 'Ballot Data'!$A$3:$U$3, 0))))))</f>
        <v>Complete</v>
      </c>
    </row>
    <row r="223" spans="1:51" x14ac:dyDescent="0.25">
      <c r="A223">
        <f>'Ballot Data'!A224</f>
        <v>165</v>
      </c>
      <c r="B223">
        <v>1</v>
      </c>
      <c r="C223" t="str">
        <f>INDEX('Ballot Data'!$1:$1048576, MATCH($A223, 'Ballot Data'!$A:$A, 0), MATCH(B223, 'Ballot Data'!$A$3:$T$3, 0))</f>
        <v>Will Danon</v>
      </c>
      <c r="D223" t="str">
        <f>IF(C223='Round 1'!$A$10, "Elected", IF(C223='Round 1'!$A$7, "Excluded", IF('Round 1'!$A$4="Complete", "Complete", "Viable")))</f>
        <v>Viable</v>
      </c>
      <c r="E223" s="21" t="str">
        <f>IF('Round 1'!$A$4="Complete", "Complete", IF(D223="N/A", "N/A", IF(D223="Viable", "No Transfer", IF(D223="Excluded", INDEX('Round 1'!$A$12:$M$617, MATCH($A223, 'Round 1'!$A$12:$A$617, 0), 3)))))</f>
        <v>No Transfer</v>
      </c>
      <c r="F223" s="10" t="str">
        <f>IF('Round 1'!$A$4="Complete", "Complete", IF(E223="N/A", "N/A", IF(E223="No Transfer", E223, IF(INDEX('Ballot Data'!$1:$1048576, MATCH($A223, 'Ballot Data'!$A:$A, 0), MATCH(E223, 'Ballot Data'!$A$3:$U$3, 0))="", "Exhausted", INDEX('Ballot Data'!$1:$1048576, MATCH($A223, 'Ballot Data'!$A:$A, 0), MATCH(E223, 'Ballot Data'!$A$3:$U$3, 0))))))</f>
        <v>No Transfer</v>
      </c>
      <c r="G223" s="15">
        <f t="shared" si="31"/>
        <v>1</v>
      </c>
      <c r="H223" t="str">
        <f>IF(G223="Complete", G223, IF(G223="N/A", "N/A", INDEX('Ballot Data'!$1:$1048576, MATCH($A223, 'Ballot Data'!$A:$A, 0), MATCH(G223, 'Ballot Data'!$A$3:$T$3, 0))))</f>
        <v>Will Danon</v>
      </c>
      <c r="I223" t="str">
        <f>IF(G223="N/A", "N/A", IF(H223='Round 2'!$A$10, "Elected", IF(H223='Round 2'!$A$7, "Excluded", IF('Round 2'!$A$4="Complete", "Complete", "Viable"))))</f>
        <v>Viable</v>
      </c>
      <c r="J223" s="21" t="str">
        <f>IF('Round 2'!$A$4="Complete", "Complete", IF(I223="N/A", "N/A", IF(I223="Viable", "No Transfer", IF(I223="Excluded", INDEX('Round 2'!$A$12:$M$617, MATCH($A223, 'Round 2'!$A$12:$A$617, 0), 3)))))</f>
        <v>No Transfer</v>
      </c>
      <c r="K223" s="10" t="str">
        <f>IF('Round 2'!$A$4="Complete", "Complete", IF(J223="N/A", "N/A", IF(J223="No Transfer", J223, IF(INDEX('Ballot Data'!$1:$1048576, MATCH($A223, 'Ballot Data'!$A:$A, 0), MATCH(J223, 'Ballot Data'!$A$3:$U$3, 0))="", "Exhausted", INDEX('Ballot Data'!$1:$1048576, MATCH($A223, 'Ballot Data'!$A:$A, 0), MATCH(J223, 'Ballot Data'!$A$3:$U$3, 0))))))</f>
        <v>No Transfer</v>
      </c>
      <c r="L223" s="15">
        <f t="shared" si="32"/>
        <v>1</v>
      </c>
      <c r="M223" t="str">
        <f>IF(L223="Complete", L223, IF(L223="N/A", "N/A", INDEX('Ballot Data'!$1:$1048576, MATCH($A223, 'Ballot Data'!$A:$A, 0), MATCH(L223, 'Ballot Data'!$A$3:$T$3, 0))))</f>
        <v>Will Danon</v>
      </c>
      <c r="N223" t="str">
        <f>IF(L223="N/A", "N/A", IF(M223='Round 3'!$A$10, "Elected", IF(M223='Round 3'!$A$7, "Excluded", IF('Round 3'!$A$4="Complete", "Complete", "Viable"))))</f>
        <v>Complete</v>
      </c>
      <c r="O223" s="21" t="str">
        <f>IF('Round 3'!$A$4="Complete", "Complete", IF(N223="N/A", "N/A", IF(N223="Viable", "No Transfer", IF(N223="Excluded", INDEX('Round 3'!$A$12:$M$617, MATCH($A223, 'Round 3'!$A$12:$A$617, 0), 3)))))</f>
        <v>Complete</v>
      </c>
      <c r="P223" s="10" t="str">
        <f>IF('Round 3'!$A$4="Complete", "Complete", IF(O223="N/A", "N/A", IF(O223="No Transfer", O223, IF(INDEX('Ballot Data'!$1:$1048576, MATCH($A223, 'Ballot Data'!$A:$A, 0), MATCH(O223, 'Ballot Data'!$A$3:$U$3, 0))="", "Exhausted", INDEX('Ballot Data'!$1:$1048576, MATCH($A223, 'Ballot Data'!$A:$A, 0), MATCH(O223, 'Ballot Data'!$A$3:$U$3, 0))))))</f>
        <v>Complete</v>
      </c>
      <c r="Q223" s="15" t="str">
        <f t="shared" si="33"/>
        <v>Complete</v>
      </c>
      <c r="R223" t="str">
        <f>IF(Q223="Complete", Q223, IF(Q223="N/A", "N/A", INDEX('Ballot Data'!$1:$1048576, MATCH($A223, 'Ballot Data'!$A:$A, 0), MATCH(Q223, 'Ballot Data'!$A$3:$T$3, 0))))</f>
        <v>Complete</v>
      </c>
      <c r="S223" t="str">
        <f>IF(Q223="N/A", "N/A", IF(R223='Round 4'!$A$10, "Elected", IF(R223='Round 4'!$A$7, "Excluded", IF('Round 4'!$A$4="Complete", "Complete", "Viable"))))</f>
        <v>Complete</v>
      </c>
      <c r="T223" s="21" t="str">
        <f>IF('Round 4'!$A$4="Complete", "Complete", IF(S223="N/A", "N/A", IF(S223="Viable", "No Transfer", IF(S223="Excluded", INDEX('Round 4'!$A$12:$M$617, MATCH($A223, 'Round 4'!$A$12:$A$617, 0), 3)))))</f>
        <v>Complete</v>
      </c>
      <c r="U223" s="10" t="str">
        <f>IF('Round 4'!$A$4="Complete", "Complete", IF(T223="N/A", "N/A", IF(T223="No Transfer", T223, IF(INDEX('Ballot Data'!$1:$1048576, MATCH($A223, 'Ballot Data'!$A:$A, 0), MATCH(T223, 'Ballot Data'!$A$3:$U$3, 0))="", "Exhausted", INDEX('Ballot Data'!$1:$1048576, MATCH($A223, 'Ballot Data'!$A:$A, 0), MATCH(T223, 'Ballot Data'!$A$3:$U$3, 0))))))</f>
        <v>Complete</v>
      </c>
      <c r="V223" s="15" t="str">
        <f t="shared" si="34"/>
        <v>Complete</v>
      </c>
      <c r="W223" t="str">
        <f>IF(V223="Complete", V223, IF(V223="N/A", "N/A", INDEX('Ballot Data'!$1:$1048576, MATCH($A223, 'Ballot Data'!$A:$A, 0), MATCH(V223, 'Ballot Data'!$A$3:$T$3, 0))))</f>
        <v>Complete</v>
      </c>
      <c r="X223" t="str">
        <f>IF(V223="N/A", "N/A", IF(W223='Round 5'!$A$10, "Elected", IF(W223='Round 5'!$A$7, "Excluded", IF('Round 5'!$A$4="Complete", "Complete", "Viable"))))</f>
        <v>Complete</v>
      </c>
      <c r="Y223" s="21" t="str">
        <f>IF('Round 5'!$A$4="Complete", "Complete", IF(X223="N/A", "N/A", IF(X223="Viable", "No Transfer", IF(X223="Excluded", INDEX('Round 5'!$A$12:$M$617, MATCH($A223, 'Round 5'!$A$12:$A$617, 0), 3)))))</f>
        <v>Complete</v>
      </c>
      <c r="Z223" s="10" t="str">
        <f>IF('Round 5'!$A$4="Complete", "Complete", IF(Y223="N/A", "N/A", IF(Y223="No Transfer", Y223, IF(INDEX('Ballot Data'!$1:$1048576, MATCH($A223, 'Ballot Data'!$A:$A, 0), MATCH(Y223, 'Ballot Data'!$A$3:$U$3, 0))="", "Exhausted", INDEX('Ballot Data'!$1:$1048576, MATCH($A223, 'Ballot Data'!$A:$A, 0), MATCH(Y223, 'Ballot Data'!$A$3:$U$3, 0))))))</f>
        <v>Complete</v>
      </c>
      <c r="AA223" s="15" t="str">
        <f t="shared" si="35"/>
        <v>Complete</v>
      </c>
      <c r="AB223" t="str">
        <f>IF(AA223="Complete", AA223, IF(AA223="N/A", "N/A", INDEX('Ballot Data'!$1:$1048576, MATCH($A223, 'Ballot Data'!$A:$A, 0), MATCH(AA223, 'Ballot Data'!$A$3:$T$3, 0))))</f>
        <v>Complete</v>
      </c>
      <c r="AC223" t="str">
        <f>IF(AA223="N/A", "N/A", IF(AB223='Round 6'!$A$10, "Elected", IF(AB223='Round 6'!$A$7, "Excluded", IF('Round 6'!$A$4="Complete", "Complete", "Viable"))))</f>
        <v>Complete</v>
      </c>
      <c r="AD223" s="21" t="str">
        <f>IF('Round 6'!$A$4="Complete", "Complete", IF(AC223="N/A", "N/A", IF(AC223="Viable", "No Transfer", IF(AC223="Excluded", INDEX('Round 6'!$A$12:$M$617, MATCH($A223, 'Round 6'!$A$12:$A$617, 0), 3)))))</f>
        <v>Complete</v>
      </c>
      <c r="AE223" s="10" t="str">
        <f>IF('Round 6'!$A$4="Complete", "Complete", IF(AD223="N/A", "N/A", IF(AD223="No Transfer", AD223, IF(INDEX('Ballot Data'!$1:$1048576, MATCH($A223, 'Ballot Data'!$A:$A, 0), MATCH(AD223, 'Ballot Data'!$A$3:$U$3, 0))="", "Exhausted", INDEX('Ballot Data'!$1:$1048576, MATCH($A223, 'Ballot Data'!$A:$A, 0), MATCH(AD223, 'Ballot Data'!$A$3:$U$3, 0))))))</f>
        <v>Complete</v>
      </c>
      <c r="AF223" s="15" t="str">
        <f t="shared" si="36"/>
        <v>Complete</v>
      </c>
      <c r="AG223" t="str">
        <f>IF(AF223="Complete", AF223, IF(AF223="N/A", "N/A", INDEX('Ballot Data'!$1:$1048576, MATCH($A223, 'Ballot Data'!$A:$A, 0), MATCH(AF223, 'Ballot Data'!$A$3:$T$3, 0))))</f>
        <v>Complete</v>
      </c>
      <c r="AH223" t="str">
        <f>IF(AF223="N/A", "N/A", IF(AG223='Round 7'!$A$10, "Elected", IF(AG223='Round 7'!$A$7, "Excluded", IF('Round 7'!$A$4="Complete", "Complete", "Viable"))))</f>
        <v>Complete</v>
      </c>
      <c r="AI223" s="21" t="str">
        <f>IF('Round 7'!$A$4="Complete", "Complete", IF(AH223="N/A", "N/A", IF(AH223="Viable", "No Transfer", IF(AH223="Excluded", INDEX('Round 7'!$A$12:$M$617, MATCH($A223, 'Round 7'!$A$12:$A$617, 0), 3)))))</f>
        <v>Complete</v>
      </c>
      <c r="AJ223" s="10" t="str">
        <f>IF('Round 7'!$A$4="Complete", "Complete", IF(AI223="N/A", "N/A", IF(AI223="No Transfer", AI223, IF(INDEX('Ballot Data'!$1:$1048576, MATCH($A223, 'Ballot Data'!$A:$A, 0), MATCH(AI223, 'Ballot Data'!$A$3:$U$3, 0))="", "Exhausted", INDEX('Ballot Data'!$1:$1048576, MATCH($A223, 'Ballot Data'!$A:$A, 0), MATCH(AI223, 'Ballot Data'!$A$3:$U$3, 0))))))</f>
        <v>Complete</v>
      </c>
      <c r="AK223" s="15" t="str">
        <f t="shared" si="37"/>
        <v>Complete</v>
      </c>
      <c r="AL223" t="str">
        <f>IF(AK223="Complete", AK223, IF(AK223="N/A", "N/A", INDEX('Ballot Data'!$1:$1048576, MATCH($A223, 'Ballot Data'!$A:$A, 0), MATCH(AK223, 'Ballot Data'!$A$3:$T$3, 0))))</f>
        <v>Complete</v>
      </c>
      <c r="AM223" t="str">
        <f>IF(AK223="N/A", "N/A", IF(AL223='Round 8'!$A$10, "Elected", IF(AL223='Round 8'!$A$7, "Excluded", IF('Round 8'!$A$4="Complete", "Complete", "Viable"))))</f>
        <v>Complete</v>
      </c>
      <c r="AN223" s="21" t="str">
        <f>IF('Round 8'!$A$4="Complete", "Complete", IF(AM223="N/A", "N/A", IF(AM223="Viable", "No Transfer", IF(AM223="Excluded", INDEX('Round 8'!$A$12:$M$617, MATCH($A223, 'Round 8'!$A$12:$A$617, 0), 3)))))</f>
        <v>Complete</v>
      </c>
      <c r="AO223" s="10" t="str">
        <f>IF('Round 8'!$A$4="Complete", "Complete", IF(AN223="N/A", "N/A", IF(AN223="No Transfer", AN223, IF(INDEX('Ballot Data'!$1:$1048576, MATCH($A223, 'Ballot Data'!$A:$A, 0), MATCH(AN223, 'Ballot Data'!$A$3:$U$3, 0))="", "Exhausted", INDEX('Ballot Data'!$1:$1048576, MATCH($A223, 'Ballot Data'!$A:$A, 0), MATCH(AN223, 'Ballot Data'!$A$3:$U$3, 0))))))</f>
        <v>Complete</v>
      </c>
      <c r="AP223" s="15" t="str">
        <f t="shared" si="38"/>
        <v>Complete</v>
      </c>
      <c r="AQ223" t="str">
        <f>IF(AP223="Complete", AP223, IF(AP223="N/A", "N/A", INDEX('Ballot Data'!$1:$1048576, MATCH($A223, 'Ballot Data'!$A:$A, 0), MATCH(AP223, 'Ballot Data'!$A$3:$T$3, 0))))</f>
        <v>Complete</v>
      </c>
      <c r="AR223" t="str">
        <f>IF(AP223="N/A", "N/A", IF(AQ223='Round 9'!$A$10, "Elected", IF(AQ223='Round 9'!$A$7, "Excluded", IF('Round 9'!$A$4="Complete", "Complete", "Viable"))))</f>
        <v>Complete</v>
      </c>
      <c r="AS223" s="21" t="str">
        <f>IF('Round 9'!$A$4="Complete", "Complete", IF(AR223="N/A", "N/A", IF(AR223="Viable", "No Transfer", IF(AR223="Excluded", INDEX('Round 9'!$A$12:$M$617, MATCH($A223, 'Round 9'!$A$12:$A$617, 0), 3)))))</f>
        <v>Complete</v>
      </c>
      <c r="AT223" s="10" t="str">
        <f>IF('Round 9'!$A$4="Complete", "Complete", IF(AS223="N/A", "N/A", IF(AS223="No Transfer", AS223, IF(INDEX('Ballot Data'!$1:$1048576, MATCH($A223, 'Ballot Data'!$A:$A, 0), MATCH(AS223, 'Ballot Data'!$A$3:$U$3, 0))="", "Exhausted", INDEX('Ballot Data'!$1:$1048576, MATCH($A223, 'Ballot Data'!$A:$A, 0), MATCH(AS223, 'Ballot Data'!$A$3:$U$3, 0))))))</f>
        <v>Complete</v>
      </c>
      <c r="AU223" s="15" t="str">
        <f t="shared" si="39"/>
        <v>Complete</v>
      </c>
      <c r="AV223" t="str">
        <f>IF(AU223="Complete", AU223, IF(AU223="N/A", "N/A", INDEX('Ballot Data'!$1:$1048576, MATCH($A223, 'Ballot Data'!$A:$A, 0), MATCH(AU223, 'Ballot Data'!$A$3:$T$3, 0))))</f>
        <v>Complete</v>
      </c>
      <c r="AW223" t="str">
        <f>IF(AU223="N/A", "N/A", IF(AV223='Round 10'!$A$10, "Elected", IF(AV223='Round 10'!$A$7, "Excluded", IF('Round 10'!$A$4="Complete", "Complete", "Viable"))))</f>
        <v>Complete</v>
      </c>
      <c r="AX223" s="21" t="str">
        <f>IF('Round 10'!$A$4="Complete", "Complete", IF(AW223="N/A", "N/A", IF(AW223="Viable", "No Transfer", IF(AW223="Excluded", INDEX('Round 10'!$A$12:$M$617, MATCH($A223, 'Round 10'!$A$12:$A$617, 0), 3)))))</f>
        <v>Complete</v>
      </c>
      <c r="AY223" s="10" t="str">
        <f>IF('Round 10'!$A$4="Complete", "Complete", IF(AX223="N/A", "N/A", IF(AX223="No Transfer", AX223, IF(INDEX('Ballot Data'!$1:$1048576, MATCH($A223, 'Ballot Data'!$A:$A, 0), MATCH(AX223, 'Ballot Data'!$A$3:$U$3, 0))="", "Exhausted", INDEX('Ballot Data'!$1:$1048576, MATCH($A223, 'Ballot Data'!$A:$A, 0), MATCH(AX223, 'Ballot Data'!$A$3:$U$3, 0))))))</f>
        <v>Complete</v>
      </c>
    </row>
    <row r="224" spans="1:51" x14ac:dyDescent="0.25">
      <c r="A224">
        <f>'Ballot Data'!A225</f>
        <v>61</v>
      </c>
      <c r="B224">
        <v>1</v>
      </c>
      <c r="C224" t="str">
        <f>INDEX('Ballot Data'!$1:$1048576, MATCH($A224, 'Ballot Data'!$A:$A, 0), MATCH(B224, 'Ballot Data'!$A$3:$T$3, 0))</f>
        <v>Franklin Civantos</v>
      </c>
      <c r="D224" t="str">
        <f>IF(C224='Round 1'!$A$10, "Elected", IF(C224='Round 1'!$A$7, "Excluded", IF('Round 1'!$A$4="Complete", "Complete", "Viable")))</f>
        <v>Viable</v>
      </c>
      <c r="E224" s="21" t="str">
        <f>IF('Round 1'!$A$4="Complete", "Complete", IF(D224="N/A", "N/A", IF(D224="Viable", "No Transfer", IF(D224="Excluded", INDEX('Round 1'!$A$12:$M$617, MATCH($A224, 'Round 1'!$A$12:$A$617, 0), 3)))))</f>
        <v>No Transfer</v>
      </c>
      <c r="F224" s="10" t="str">
        <f>IF('Round 1'!$A$4="Complete", "Complete", IF(E224="N/A", "N/A", IF(E224="No Transfer", E224, IF(INDEX('Ballot Data'!$1:$1048576, MATCH($A224, 'Ballot Data'!$A:$A, 0), MATCH(E224, 'Ballot Data'!$A$3:$U$3, 0))="", "Exhausted", INDEX('Ballot Data'!$1:$1048576, MATCH($A224, 'Ballot Data'!$A:$A, 0), MATCH(E224, 'Ballot Data'!$A$3:$U$3, 0))))))</f>
        <v>No Transfer</v>
      </c>
      <c r="G224" s="15">
        <f t="shared" si="31"/>
        <v>1</v>
      </c>
      <c r="H224" t="str">
        <f>IF(G224="Complete", G224, IF(G224="N/A", "N/A", INDEX('Ballot Data'!$1:$1048576, MATCH($A224, 'Ballot Data'!$A:$A, 0), MATCH(G224, 'Ballot Data'!$A$3:$T$3, 0))))</f>
        <v>Franklin Civantos</v>
      </c>
      <c r="I224" t="str">
        <f>IF(G224="N/A", "N/A", IF(H224='Round 2'!$A$10, "Elected", IF(H224='Round 2'!$A$7, "Excluded", IF('Round 2'!$A$4="Complete", "Complete", "Viable"))))</f>
        <v>Viable</v>
      </c>
      <c r="J224" s="21" t="str">
        <f>IF('Round 2'!$A$4="Complete", "Complete", IF(I224="N/A", "N/A", IF(I224="Viable", "No Transfer", IF(I224="Excluded", INDEX('Round 2'!$A$12:$M$617, MATCH($A224, 'Round 2'!$A$12:$A$617, 0), 3)))))</f>
        <v>No Transfer</v>
      </c>
      <c r="K224" s="10" t="str">
        <f>IF('Round 2'!$A$4="Complete", "Complete", IF(J224="N/A", "N/A", IF(J224="No Transfer", J224, IF(INDEX('Ballot Data'!$1:$1048576, MATCH($A224, 'Ballot Data'!$A:$A, 0), MATCH(J224, 'Ballot Data'!$A$3:$U$3, 0))="", "Exhausted", INDEX('Ballot Data'!$1:$1048576, MATCH($A224, 'Ballot Data'!$A:$A, 0), MATCH(J224, 'Ballot Data'!$A$3:$U$3, 0))))))</f>
        <v>No Transfer</v>
      </c>
      <c r="L224" s="15">
        <f t="shared" si="32"/>
        <v>1</v>
      </c>
      <c r="M224" t="str">
        <f>IF(L224="Complete", L224, IF(L224="N/A", "N/A", INDEX('Ballot Data'!$1:$1048576, MATCH($A224, 'Ballot Data'!$A:$A, 0), MATCH(L224, 'Ballot Data'!$A$3:$T$3, 0))))</f>
        <v>Franklin Civantos</v>
      </c>
      <c r="N224" t="str">
        <f>IF(L224="N/A", "N/A", IF(M224='Round 3'!$A$10, "Elected", IF(M224='Round 3'!$A$7, "Excluded", IF('Round 3'!$A$4="Complete", "Complete", "Viable"))))</f>
        <v>Elected</v>
      </c>
      <c r="O224" s="21" t="str">
        <f>IF('Round 3'!$A$4="Complete", "Complete", IF(N224="N/A", "N/A", IF(N224="Viable", "No Transfer", IF(N224="Excluded", INDEX('Round 3'!$A$12:$M$617, MATCH($A224, 'Round 3'!$A$12:$A$617, 0), 3)))))</f>
        <v>Complete</v>
      </c>
      <c r="P224" s="10" t="str">
        <f>IF('Round 3'!$A$4="Complete", "Complete", IF(O224="N/A", "N/A", IF(O224="No Transfer", O224, IF(INDEX('Ballot Data'!$1:$1048576, MATCH($A224, 'Ballot Data'!$A:$A, 0), MATCH(O224, 'Ballot Data'!$A$3:$U$3, 0))="", "Exhausted", INDEX('Ballot Data'!$1:$1048576, MATCH($A224, 'Ballot Data'!$A:$A, 0), MATCH(O224, 'Ballot Data'!$A$3:$U$3, 0))))))</f>
        <v>Complete</v>
      </c>
      <c r="Q224" s="15" t="str">
        <f t="shared" si="33"/>
        <v>Complete</v>
      </c>
      <c r="R224" t="str">
        <f>IF(Q224="Complete", Q224, IF(Q224="N/A", "N/A", INDEX('Ballot Data'!$1:$1048576, MATCH($A224, 'Ballot Data'!$A:$A, 0), MATCH(Q224, 'Ballot Data'!$A$3:$T$3, 0))))</f>
        <v>Complete</v>
      </c>
      <c r="S224" t="str">
        <f>IF(Q224="N/A", "N/A", IF(R224='Round 4'!$A$10, "Elected", IF(R224='Round 4'!$A$7, "Excluded", IF('Round 4'!$A$4="Complete", "Complete", "Viable"))))</f>
        <v>Complete</v>
      </c>
      <c r="T224" s="21" t="str">
        <f>IF('Round 4'!$A$4="Complete", "Complete", IF(S224="N/A", "N/A", IF(S224="Viable", "No Transfer", IF(S224="Excluded", INDEX('Round 4'!$A$12:$M$617, MATCH($A224, 'Round 4'!$A$12:$A$617, 0), 3)))))</f>
        <v>Complete</v>
      </c>
      <c r="U224" s="10" t="str">
        <f>IF('Round 4'!$A$4="Complete", "Complete", IF(T224="N/A", "N/A", IF(T224="No Transfer", T224, IF(INDEX('Ballot Data'!$1:$1048576, MATCH($A224, 'Ballot Data'!$A:$A, 0), MATCH(T224, 'Ballot Data'!$A$3:$U$3, 0))="", "Exhausted", INDEX('Ballot Data'!$1:$1048576, MATCH($A224, 'Ballot Data'!$A:$A, 0), MATCH(T224, 'Ballot Data'!$A$3:$U$3, 0))))))</f>
        <v>Complete</v>
      </c>
      <c r="V224" s="15" t="str">
        <f t="shared" si="34"/>
        <v>Complete</v>
      </c>
      <c r="W224" t="str">
        <f>IF(V224="Complete", V224, IF(V224="N/A", "N/A", INDEX('Ballot Data'!$1:$1048576, MATCH($A224, 'Ballot Data'!$A:$A, 0), MATCH(V224, 'Ballot Data'!$A$3:$T$3, 0))))</f>
        <v>Complete</v>
      </c>
      <c r="X224" t="str">
        <f>IF(V224="N/A", "N/A", IF(W224='Round 5'!$A$10, "Elected", IF(W224='Round 5'!$A$7, "Excluded", IF('Round 5'!$A$4="Complete", "Complete", "Viable"))))</f>
        <v>Complete</v>
      </c>
      <c r="Y224" s="21" t="str">
        <f>IF('Round 5'!$A$4="Complete", "Complete", IF(X224="N/A", "N/A", IF(X224="Viable", "No Transfer", IF(X224="Excluded", INDEX('Round 5'!$A$12:$M$617, MATCH($A224, 'Round 5'!$A$12:$A$617, 0), 3)))))</f>
        <v>Complete</v>
      </c>
      <c r="Z224" s="10" t="str">
        <f>IF('Round 5'!$A$4="Complete", "Complete", IF(Y224="N/A", "N/A", IF(Y224="No Transfer", Y224, IF(INDEX('Ballot Data'!$1:$1048576, MATCH($A224, 'Ballot Data'!$A:$A, 0), MATCH(Y224, 'Ballot Data'!$A$3:$U$3, 0))="", "Exhausted", INDEX('Ballot Data'!$1:$1048576, MATCH($A224, 'Ballot Data'!$A:$A, 0), MATCH(Y224, 'Ballot Data'!$A$3:$U$3, 0))))))</f>
        <v>Complete</v>
      </c>
      <c r="AA224" s="15" t="str">
        <f t="shared" si="35"/>
        <v>Complete</v>
      </c>
      <c r="AB224" t="str">
        <f>IF(AA224="Complete", AA224, IF(AA224="N/A", "N/A", INDEX('Ballot Data'!$1:$1048576, MATCH($A224, 'Ballot Data'!$A:$A, 0), MATCH(AA224, 'Ballot Data'!$A$3:$T$3, 0))))</f>
        <v>Complete</v>
      </c>
      <c r="AC224" t="str">
        <f>IF(AA224="N/A", "N/A", IF(AB224='Round 6'!$A$10, "Elected", IF(AB224='Round 6'!$A$7, "Excluded", IF('Round 6'!$A$4="Complete", "Complete", "Viable"))))</f>
        <v>Complete</v>
      </c>
      <c r="AD224" s="21" t="str">
        <f>IF('Round 6'!$A$4="Complete", "Complete", IF(AC224="N/A", "N/A", IF(AC224="Viable", "No Transfer", IF(AC224="Excluded", INDEX('Round 6'!$A$12:$M$617, MATCH($A224, 'Round 6'!$A$12:$A$617, 0), 3)))))</f>
        <v>Complete</v>
      </c>
      <c r="AE224" s="10" t="str">
        <f>IF('Round 6'!$A$4="Complete", "Complete", IF(AD224="N/A", "N/A", IF(AD224="No Transfer", AD224, IF(INDEX('Ballot Data'!$1:$1048576, MATCH($A224, 'Ballot Data'!$A:$A, 0), MATCH(AD224, 'Ballot Data'!$A$3:$U$3, 0))="", "Exhausted", INDEX('Ballot Data'!$1:$1048576, MATCH($A224, 'Ballot Data'!$A:$A, 0), MATCH(AD224, 'Ballot Data'!$A$3:$U$3, 0))))))</f>
        <v>Complete</v>
      </c>
      <c r="AF224" s="15" t="str">
        <f t="shared" si="36"/>
        <v>Complete</v>
      </c>
      <c r="AG224" t="str">
        <f>IF(AF224="Complete", AF224, IF(AF224="N/A", "N/A", INDEX('Ballot Data'!$1:$1048576, MATCH($A224, 'Ballot Data'!$A:$A, 0), MATCH(AF224, 'Ballot Data'!$A$3:$T$3, 0))))</f>
        <v>Complete</v>
      </c>
      <c r="AH224" t="str">
        <f>IF(AF224="N/A", "N/A", IF(AG224='Round 7'!$A$10, "Elected", IF(AG224='Round 7'!$A$7, "Excluded", IF('Round 7'!$A$4="Complete", "Complete", "Viable"))))</f>
        <v>Complete</v>
      </c>
      <c r="AI224" s="21" t="str">
        <f>IF('Round 7'!$A$4="Complete", "Complete", IF(AH224="N/A", "N/A", IF(AH224="Viable", "No Transfer", IF(AH224="Excluded", INDEX('Round 7'!$A$12:$M$617, MATCH($A224, 'Round 7'!$A$12:$A$617, 0), 3)))))</f>
        <v>Complete</v>
      </c>
      <c r="AJ224" s="10" t="str">
        <f>IF('Round 7'!$A$4="Complete", "Complete", IF(AI224="N/A", "N/A", IF(AI224="No Transfer", AI224, IF(INDEX('Ballot Data'!$1:$1048576, MATCH($A224, 'Ballot Data'!$A:$A, 0), MATCH(AI224, 'Ballot Data'!$A$3:$U$3, 0))="", "Exhausted", INDEX('Ballot Data'!$1:$1048576, MATCH($A224, 'Ballot Data'!$A:$A, 0), MATCH(AI224, 'Ballot Data'!$A$3:$U$3, 0))))))</f>
        <v>Complete</v>
      </c>
      <c r="AK224" s="15" t="str">
        <f t="shared" si="37"/>
        <v>Complete</v>
      </c>
      <c r="AL224" t="str">
        <f>IF(AK224="Complete", AK224, IF(AK224="N/A", "N/A", INDEX('Ballot Data'!$1:$1048576, MATCH($A224, 'Ballot Data'!$A:$A, 0), MATCH(AK224, 'Ballot Data'!$A$3:$T$3, 0))))</f>
        <v>Complete</v>
      </c>
      <c r="AM224" t="str">
        <f>IF(AK224="N/A", "N/A", IF(AL224='Round 8'!$A$10, "Elected", IF(AL224='Round 8'!$A$7, "Excluded", IF('Round 8'!$A$4="Complete", "Complete", "Viable"))))</f>
        <v>Complete</v>
      </c>
      <c r="AN224" s="21" t="str">
        <f>IF('Round 8'!$A$4="Complete", "Complete", IF(AM224="N/A", "N/A", IF(AM224="Viable", "No Transfer", IF(AM224="Excluded", INDEX('Round 8'!$A$12:$M$617, MATCH($A224, 'Round 8'!$A$12:$A$617, 0), 3)))))</f>
        <v>Complete</v>
      </c>
      <c r="AO224" s="10" t="str">
        <f>IF('Round 8'!$A$4="Complete", "Complete", IF(AN224="N/A", "N/A", IF(AN224="No Transfer", AN224, IF(INDEX('Ballot Data'!$1:$1048576, MATCH($A224, 'Ballot Data'!$A:$A, 0), MATCH(AN224, 'Ballot Data'!$A$3:$U$3, 0))="", "Exhausted", INDEX('Ballot Data'!$1:$1048576, MATCH($A224, 'Ballot Data'!$A:$A, 0), MATCH(AN224, 'Ballot Data'!$A$3:$U$3, 0))))))</f>
        <v>Complete</v>
      </c>
      <c r="AP224" s="15" t="str">
        <f t="shared" si="38"/>
        <v>Complete</v>
      </c>
      <c r="AQ224" t="str">
        <f>IF(AP224="Complete", AP224, IF(AP224="N/A", "N/A", INDEX('Ballot Data'!$1:$1048576, MATCH($A224, 'Ballot Data'!$A:$A, 0), MATCH(AP224, 'Ballot Data'!$A$3:$T$3, 0))))</f>
        <v>Complete</v>
      </c>
      <c r="AR224" t="str">
        <f>IF(AP224="N/A", "N/A", IF(AQ224='Round 9'!$A$10, "Elected", IF(AQ224='Round 9'!$A$7, "Excluded", IF('Round 9'!$A$4="Complete", "Complete", "Viable"))))</f>
        <v>Complete</v>
      </c>
      <c r="AS224" s="21" t="str">
        <f>IF('Round 9'!$A$4="Complete", "Complete", IF(AR224="N/A", "N/A", IF(AR224="Viable", "No Transfer", IF(AR224="Excluded", INDEX('Round 9'!$A$12:$M$617, MATCH($A224, 'Round 9'!$A$12:$A$617, 0), 3)))))</f>
        <v>Complete</v>
      </c>
      <c r="AT224" s="10" t="str">
        <f>IF('Round 9'!$A$4="Complete", "Complete", IF(AS224="N/A", "N/A", IF(AS224="No Transfer", AS224, IF(INDEX('Ballot Data'!$1:$1048576, MATCH($A224, 'Ballot Data'!$A:$A, 0), MATCH(AS224, 'Ballot Data'!$A$3:$U$3, 0))="", "Exhausted", INDEX('Ballot Data'!$1:$1048576, MATCH($A224, 'Ballot Data'!$A:$A, 0), MATCH(AS224, 'Ballot Data'!$A$3:$U$3, 0))))))</f>
        <v>Complete</v>
      </c>
      <c r="AU224" s="15" t="str">
        <f t="shared" si="39"/>
        <v>Complete</v>
      </c>
      <c r="AV224" t="str">
        <f>IF(AU224="Complete", AU224, IF(AU224="N/A", "N/A", INDEX('Ballot Data'!$1:$1048576, MATCH($A224, 'Ballot Data'!$A:$A, 0), MATCH(AU224, 'Ballot Data'!$A$3:$T$3, 0))))</f>
        <v>Complete</v>
      </c>
      <c r="AW224" t="str">
        <f>IF(AU224="N/A", "N/A", IF(AV224='Round 10'!$A$10, "Elected", IF(AV224='Round 10'!$A$7, "Excluded", IF('Round 10'!$A$4="Complete", "Complete", "Viable"))))</f>
        <v>Complete</v>
      </c>
      <c r="AX224" s="21" t="str">
        <f>IF('Round 10'!$A$4="Complete", "Complete", IF(AW224="N/A", "N/A", IF(AW224="Viable", "No Transfer", IF(AW224="Excluded", INDEX('Round 10'!$A$12:$M$617, MATCH($A224, 'Round 10'!$A$12:$A$617, 0), 3)))))</f>
        <v>Complete</v>
      </c>
      <c r="AY224" s="10" t="str">
        <f>IF('Round 10'!$A$4="Complete", "Complete", IF(AX224="N/A", "N/A", IF(AX224="No Transfer", AX224, IF(INDEX('Ballot Data'!$1:$1048576, MATCH($A224, 'Ballot Data'!$A:$A, 0), MATCH(AX224, 'Ballot Data'!$A$3:$U$3, 0))="", "Exhausted", INDEX('Ballot Data'!$1:$1048576, MATCH($A224, 'Ballot Data'!$A:$A, 0), MATCH(AX224, 'Ballot Data'!$A$3:$U$3, 0))))))</f>
        <v>Complete</v>
      </c>
    </row>
    <row r="225" spans="1:51" x14ac:dyDescent="0.25">
      <c r="A225">
        <f>'Ballot Data'!A226</f>
        <v>251</v>
      </c>
      <c r="B225">
        <v>1</v>
      </c>
      <c r="C225" t="str">
        <f>INDEX('Ballot Data'!$1:$1048576, MATCH($A225, 'Ballot Data'!$A:$A, 0), MATCH(B225, 'Ballot Data'!$A$3:$T$3, 0))</f>
        <v>Will Danon</v>
      </c>
      <c r="D225" t="str">
        <f>IF(C225='Round 1'!$A$10, "Elected", IF(C225='Round 1'!$A$7, "Excluded", IF('Round 1'!$A$4="Complete", "Complete", "Viable")))</f>
        <v>Viable</v>
      </c>
      <c r="E225" s="21" t="str">
        <f>IF('Round 1'!$A$4="Complete", "Complete", IF(D225="N/A", "N/A", IF(D225="Viable", "No Transfer", IF(D225="Excluded", INDEX('Round 1'!$A$12:$M$617, MATCH($A225, 'Round 1'!$A$12:$A$617, 0), 3)))))</f>
        <v>No Transfer</v>
      </c>
      <c r="F225" s="10" t="str">
        <f>IF('Round 1'!$A$4="Complete", "Complete", IF(E225="N/A", "N/A", IF(E225="No Transfer", E225, IF(INDEX('Ballot Data'!$1:$1048576, MATCH($A225, 'Ballot Data'!$A:$A, 0), MATCH(E225, 'Ballot Data'!$A$3:$U$3, 0))="", "Exhausted", INDEX('Ballot Data'!$1:$1048576, MATCH($A225, 'Ballot Data'!$A:$A, 0), MATCH(E225, 'Ballot Data'!$A$3:$U$3, 0))))))</f>
        <v>No Transfer</v>
      </c>
      <c r="G225" s="15">
        <f t="shared" si="31"/>
        <v>1</v>
      </c>
      <c r="H225" t="str">
        <f>IF(G225="Complete", G225, IF(G225="N/A", "N/A", INDEX('Ballot Data'!$1:$1048576, MATCH($A225, 'Ballot Data'!$A:$A, 0), MATCH(G225, 'Ballot Data'!$A$3:$T$3, 0))))</f>
        <v>Will Danon</v>
      </c>
      <c r="I225" t="str">
        <f>IF(G225="N/A", "N/A", IF(H225='Round 2'!$A$10, "Elected", IF(H225='Round 2'!$A$7, "Excluded", IF('Round 2'!$A$4="Complete", "Complete", "Viable"))))</f>
        <v>Viable</v>
      </c>
      <c r="J225" s="21" t="str">
        <f>IF('Round 2'!$A$4="Complete", "Complete", IF(I225="N/A", "N/A", IF(I225="Viable", "No Transfer", IF(I225="Excluded", INDEX('Round 2'!$A$12:$M$617, MATCH($A225, 'Round 2'!$A$12:$A$617, 0), 3)))))</f>
        <v>No Transfer</v>
      </c>
      <c r="K225" s="10" t="str">
        <f>IF('Round 2'!$A$4="Complete", "Complete", IF(J225="N/A", "N/A", IF(J225="No Transfer", J225, IF(INDEX('Ballot Data'!$1:$1048576, MATCH($A225, 'Ballot Data'!$A:$A, 0), MATCH(J225, 'Ballot Data'!$A$3:$U$3, 0))="", "Exhausted", INDEX('Ballot Data'!$1:$1048576, MATCH($A225, 'Ballot Data'!$A:$A, 0), MATCH(J225, 'Ballot Data'!$A$3:$U$3, 0))))))</f>
        <v>No Transfer</v>
      </c>
      <c r="L225" s="15">
        <f t="shared" si="32"/>
        <v>1</v>
      </c>
      <c r="M225" t="str">
        <f>IF(L225="Complete", L225, IF(L225="N/A", "N/A", INDEX('Ballot Data'!$1:$1048576, MATCH($A225, 'Ballot Data'!$A:$A, 0), MATCH(L225, 'Ballot Data'!$A$3:$T$3, 0))))</f>
        <v>Will Danon</v>
      </c>
      <c r="N225" t="str">
        <f>IF(L225="N/A", "N/A", IF(M225='Round 3'!$A$10, "Elected", IF(M225='Round 3'!$A$7, "Excluded", IF('Round 3'!$A$4="Complete", "Complete", "Viable"))))</f>
        <v>Complete</v>
      </c>
      <c r="O225" s="21" t="str">
        <f>IF('Round 3'!$A$4="Complete", "Complete", IF(N225="N/A", "N/A", IF(N225="Viable", "No Transfer", IF(N225="Excluded", INDEX('Round 3'!$A$12:$M$617, MATCH($A225, 'Round 3'!$A$12:$A$617, 0), 3)))))</f>
        <v>Complete</v>
      </c>
      <c r="P225" s="10" t="str">
        <f>IF('Round 3'!$A$4="Complete", "Complete", IF(O225="N/A", "N/A", IF(O225="No Transfer", O225, IF(INDEX('Ballot Data'!$1:$1048576, MATCH($A225, 'Ballot Data'!$A:$A, 0), MATCH(O225, 'Ballot Data'!$A$3:$U$3, 0))="", "Exhausted", INDEX('Ballot Data'!$1:$1048576, MATCH($A225, 'Ballot Data'!$A:$A, 0), MATCH(O225, 'Ballot Data'!$A$3:$U$3, 0))))))</f>
        <v>Complete</v>
      </c>
      <c r="Q225" s="15" t="str">
        <f t="shared" si="33"/>
        <v>Complete</v>
      </c>
      <c r="R225" t="str">
        <f>IF(Q225="Complete", Q225, IF(Q225="N/A", "N/A", INDEX('Ballot Data'!$1:$1048576, MATCH($A225, 'Ballot Data'!$A:$A, 0), MATCH(Q225, 'Ballot Data'!$A$3:$T$3, 0))))</f>
        <v>Complete</v>
      </c>
      <c r="S225" t="str">
        <f>IF(Q225="N/A", "N/A", IF(R225='Round 4'!$A$10, "Elected", IF(R225='Round 4'!$A$7, "Excluded", IF('Round 4'!$A$4="Complete", "Complete", "Viable"))))</f>
        <v>Complete</v>
      </c>
      <c r="T225" s="21" t="str">
        <f>IF('Round 4'!$A$4="Complete", "Complete", IF(S225="N/A", "N/A", IF(S225="Viable", "No Transfer", IF(S225="Excluded", INDEX('Round 4'!$A$12:$M$617, MATCH($A225, 'Round 4'!$A$12:$A$617, 0), 3)))))</f>
        <v>Complete</v>
      </c>
      <c r="U225" s="10" t="str">
        <f>IF('Round 4'!$A$4="Complete", "Complete", IF(T225="N/A", "N/A", IF(T225="No Transfer", T225, IF(INDEX('Ballot Data'!$1:$1048576, MATCH($A225, 'Ballot Data'!$A:$A, 0), MATCH(T225, 'Ballot Data'!$A$3:$U$3, 0))="", "Exhausted", INDEX('Ballot Data'!$1:$1048576, MATCH($A225, 'Ballot Data'!$A:$A, 0), MATCH(T225, 'Ballot Data'!$A$3:$U$3, 0))))))</f>
        <v>Complete</v>
      </c>
      <c r="V225" s="15" t="str">
        <f t="shared" si="34"/>
        <v>Complete</v>
      </c>
      <c r="W225" t="str">
        <f>IF(V225="Complete", V225, IF(V225="N/A", "N/A", INDEX('Ballot Data'!$1:$1048576, MATCH($A225, 'Ballot Data'!$A:$A, 0), MATCH(V225, 'Ballot Data'!$A$3:$T$3, 0))))</f>
        <v>Complete</v>
      </c>
      <c r="X225" t="str">
        <f>IF(V225="N/A", "N/A", IF(W225='Round 5'!$A$10, "Elected", IF(W225='Round 5'!$A$7, "Excluded", IF('Round 5'!$A$4="Complete", "Complete", "Viable"))))</f>
        <v>Complete</v>
      </c>
      <c r="Y225" s="21" t="str">
        <f>IF('Round 5'!$A$4="Complete", "Complete", IF(X225="N/A", "N/A", IF(X225="Viable", "No Transfer", IF(X225="Excluded", INDEX('Round 5'!$A$12:$M$617, MATCH($A225, 'Round 5'!$A$12:$A$617, 0), 3)))))</f>
        <v>Complete</v>
      </c>
      <c r="Z225" s="10" t="str">
        <f>IF('Round 5'!$A$4="Complete", "Complete", IF(Y225="N/A", "N/A", IF(Y225="No Transfer", Y225, IF(INDEX('Ballot Data'!$1:$1048576, MATCH($A225, 'Ballot Data'!$A:$A, 0), MATCH(Y225, 'Ballot Data'!$A$3:$U$3, 0))="", "Exhausted", INDEX('Ballot Data'!$1:$1048576, MATCH($A225, 'Ballot Data'!$A:$A, 0), MATCH(Y225, 'Ballot Data'!$A$3:$U$3, 0))))))</f>
        <v>Complete</v>
      </c>
      <c r="AA225" s="15" t="str">
        <f t="shared" si="35"/>
        <v>Complete</v>
      </c>
      <c r="AB225" t="str">
        <f>IF(AA225="Complete", AA225, IF(AA225="N/A", "N/A", INDEX('Ballot Data'!$1:$1048576, MATCH($A225, 'Ballot Data'!$A:$A, 0), MATCH(AA225, 'Ballot Data'!$A$3:$T$3, 0))))</f>
        <v>Complete</v>
      </c>
      <c r="AC225" t="str">
        <f>IF(AA225="N/A", "N/A", IF(AB225='Round 6'!$A$10, "Elected", IF(AB225='Round 6'!$A$7, "Excluded", IF('Round 6'!$A$4="Complete", "Complete", "Viable"))))</f>
        <v>Complete</v>
      </c>
      <c r="AD225" s="21" t="str">
        <f>IF('Round 6'!$A$4="Complete", "Complete", IF(AC225="N/A", "N/A", IF(AC225="Viable", "No Transfer", IF(AC225="Excluded", INDEX('Round 6'!$A$12:$M$617, MATCH($A225, 'Round 6'!$A$12:$A$617, 0), 3)))))</f>
        <v>Complete</v>
      </c>
      <c r="AE225" s="10" t="str">
        <f>IF('Round 6'!$A$4="Complete", "Complete", IF(AD225="N/A", "N/A", IF(AD225="No Transfer", AD225, IF(INDEX('Ballot Data'!$1:$1048576, MATCH($A225, 'Ballot Data'!$A:$A, 0), MATCH(AD225, 'Ballot Data'!$A$3:$U$3, 0))="", "Exhausted", INDEX('Ballot Data'!$1:$1048576, MATCH($A225, 'Ballot Data'!$A:$A, 0), MATCH(AD225, 'Ballot Data'!$A$3:$U$3, 0))))))</f>
        <v>Complete</v>
      </c>
      <c r="AF225" s="15" t="str">
        <f t="shared" si="36"/>
        <v>Complete</v>
      </c>
      <c r="AG225" t="str">
        <f>IF(AF225="Complete", AF225, IF(AF225="N/A", "N/A", INDEX('Ballot Data'!$1:$1048576, MATCH($A225, 'Ballot Data'!$A:$A, 0), MATCH(AF225, 'Ballot Data'!$A$3:$T$3, 0))))</f>
        <v>Complete</v>
      </c>
      <c r="AH225" t="str">
        <f>IF(AF225="N/A", "N/A", IF(AG225='Round 7'!$A$10, "Elected", IF(AG225='Round 7'!$A$7, "Excluded", IF('Round 7'!$A$4="Complete", "Complete", "Viable"))))</f>
        <v>Complete</v>
      </c>
      <c r="AI225" s="21" t="str">
        <f>IF('Round 7'!$A$4="Complete", "Complete", IF(AH225="N/A", "N/A", IF(AH225="Viable", "No Transfer", IF(AH225="Excluded", INDEX('Round 7'!$A$12:$M$617, MATCH($A225, 'Round 7'!$A$12:$A$617, 0), 3)))))</f>
        <v>Complete</v>
      </c>
      <c r="AJ225" s="10" t="str">
        <f>IF('Round 7'!$A$4="Complete", "Complete", IF(AI225="N/A", "N/A", IF(AI225="No Transfer", AI225, IF(INDEX('Ballot Data'!$1:$1048576, MATCH($A225, 'Ballot Data'!$A:$A, 0), MATCH(AI225, 'Ballot Data'!$A$3:$U$3, 0))="", "Exhausted", INDEX('Ballot Data'!$1:$1048576, MATCH($A225, 'Ballot Data'!$A:$A, 0), MATCH(AI225, 'Ballot Data'!$A$3:$U$3, 0))))))</f>
        <v>Complete</v>
      </c>
      <c r="AK225" s="15" t="str">
        <f t="shared" si="37"/>
        <v>Complete</v>
      </c>
      <c r="AL225" t="str">
        <f>IF(AK225="Complete", AK225, IF(AK225="N/A", "N/A", INDEX('Ballot Data'!$1:$1048576, MATCH($A225, 'Ballot Data'!$A:$A, 0), MATCH(AK225, 'Ballot Data'!$A$3:$T$3, 0))))</f>
        <v>Complete</v>
      </c>
      <c r="AM225" t="str">
        <f>IF(AK225="N/A", "N/A", IF(AL225='Round 8'!$A$10, "Elected", IF(AL225='Round 8'!$A$7, "Excluded", IF('Round 8'!$A$4="Complete", "Complete", "Viable"))))</f>
        <v>Complete</v>
      </c>
      <c r="AN225" s="21" t="str">
        <f>IF('Round 8'!$A$4="Complete", "Complete", IF(AM225="N/A", "N/A", IF(AM225="Viable", "No Transfer", IF(AM225="Excluded", INDEX('Round 8'!$A$12:$M$617, MATCH($A225, 'Round 8'!$A$12:$A$617, 0), 3)))))</f>
        <v>Complete</v>
      </c>
      <c r="AO225" s="10" t="str">
        <f>IF('Round 8'!$A$4="Complete", "Complete", IF(AN225="N/A", "N/A", IF(AN225="No Transfer", AN225, IF(INDEX('Ballot Data'!$1:$1048576, MATCH($A225, 'Ballot Data'!$A:$A, 0), MATCH(AN225, 'Ballot Data'!$A$3:$U$3, 0))="", "Exhausted", INDEX('Ballot Data'!$1:$1048576, MATCH($A225, 'Ballot Data'!$A:$A, 0), MATCH(AN225, 'Ballot Data'!$A$3:$U$3, 0))))))</f>
        <v>Complete</v>
      </c>
      <c r="AP225" s="15" t="str">
        <f t="shared" si="38"/>
        <v>Complete</v>
      </c>
      <c r="AQ225" t="str">
        <f>IF(AP225="Complete", AP225, IF(AP225="N/A", "N/A", INDEX('Ballot Data'!$1:$1048576, MATCH($A225, 'Ballot Data'!$A:$A, 0), MATCH(AP225, 'Ballot Data'!$A$3:$T$3, 0))))</f>
        <v>Complete</v>
      </c>
      <c r="AR225" t="str">
        <f>IF(AP225="N/A", "N/A", IF(AQ225='Round 9'!$A$10, "Elected", IF(AQ225='Round 9'!$A$7, "Excluded", IF('Round 9'!$A$4="Complete", "Complete", "Viable"))))</f>
        <v>Complete</v>
      </c>
      <c r="AS225" s="21" t="str">
        <f>IF('Round 9'!$A$4="Complete", "Complete", IF(AR225="N/A", "N/A", IF(AR225="Viable", "No Transfer", IF(AR225="Excluded", INDEX('Round 9'!$A$12:$M$617, MATCH($A225, 'Round 9'!$A$12:$A$617, 0), 3)))))</f>
        <v>Complete</v>
      </c>
      <c r="AT225" s="10" t="str">
        <f>IF('Round 9'!$A$4="Complete", "Complete", IF(AS225="N/A", "N/A", IF(AS225="No Transfer", AS225, IF(INDEX('Ballot Data'!$1:$1048576, MATCH($A225, 'Ballot Data'!$A:$A, 0), MATCH(AS225, 'Ballot Data'!$A$3:$U$3, 0))="", "Exhausted", INDEX('Ballot Data'!$1:$1048576, MATCH($A225, 'Ballot Data'!$A:$A, 0), MATCH(AS225, 'Ballot Data'!$A$3:$U$3, 0))))))</f>
        <v>Complete</v>
      </c>
      <c r="AU225" s="15" t="str">
        <f t="shared" si="39"/>
        <v>Complete</v>
      </c>
      <c r="AV225" t="str">
        <f>IF(AU225="Complete", AU225, IF(AU225="N/A", "N/A", INDEX('Ballot Data'!$1:$1048576, MATCH($A225, 'Ballot Data'!$A:$A, 0), MATCH(AU225, 'Ballot Data'!$A$3:$T$3, 0))))</f>
        <v>Complete</v>
      </c>
      <c r="AW225" t="str">
        <f>IF(AU225="N/A", "N/A", IF(AV225='Round 10'!$A$10, "Elected", IF(AV225='Round 10'!$A$7, "Excluded", IF('Round 10'!$A$4="Complete", "Complete", "Viable"))))</f>
        <v>Complete</v>
      </c>
      <c r="AX225" s="21" t="str">
        <f>IF('Round 10'!$A$4="Complete", "Complete", IF(AW225="N/A", "N/A", IF(AW225="Viable", "No Transfer", IF(AW225="Excluded", INDEX('Round 10'!$A$12:$M$617, MATCH($A225, 'Round 10'!$A$12:$A$617, 0), 3)))))</f>
        <v>Complete</v>
      </c>
      <c r="AY225" s="10" t="str">
        <f>IF('Round 10'!$A$4="Complete", "Complete", IF(AX225="N/A", "N/A", IF(AX225="No Transfer", AX225, IF(INDEX('Ballot Data'!$1:$1048576, MATCH($A225, 'Ballot Data'!$A:$A, 0), MATCH(AX225, 'Ballot Data'!$A$3:$U$3, 0))="", "Exhausted", INDEX('Ballot Data'!$1:$1048576, MATCH($A225, 'Ballot Data'!$A:$A, 0), MATCH(AX225, 'Ballot Data'!$A$3:$U$3, 0))))))</f>
        <v>Complete</v>
      </c>
    </row>
    <row r="226" spans="1:51" x14ac:dyDescent="0.25">
      <c r="A226">
        <f>'Ballot Data'!A227</f>
        <v>131</v>
      </c>
      <c r="B226">
        <v>1</v>
      </c>
      <c r="C226" t="str">
        <f>INDEX('Ballot Data'!$1:$1048576, MATCH($A226, 'Ballot Data'!$A:$A, 0), MATCH(B226, 'Ballot Data'!$A$3:$T$3, 0))</f>
        <v>Will Danon</v>
      </c>
      <c r="D226" t="str">
        <f>IF(C226='Round 1'!$A$10, "Elected", IF(C226='Round 1'!$A$7, "Excluded", IF('Round 1'!$A$4="Complete", "Complete", "Viable")))</f>
        <v>Viable</v>
      </c>
      <c r="E226" s="21" t="str">
        <f>IF('Round 1'!$A$4="Complete", "Complete", IF(D226="N/A", "N/A", IF(D226="Viable", "No Transfer", IF(D226="Excluded", INDEX('Round 1'!$A$12:$M$617, MATCH($A226, 'Round 1'!$A$12:$A$617, 0), 3)))))</f>
        <v>No Transfer</v>
      </c>
      <c r="F226" s="10" t="str">
        <f>IF('Round 1'!$A$4="Complete", "Complete", IF(E226="N/A", "N/A", IF(E226="No Transfer", E226, IF(INDEX('Ballot Data'!$1:$1048576, MATCH($A226, 'Ballot Data'!$A:$A, 0), MATCH(E226, 'Ballot Data'!$A$3:$U$3, 0))="", "Exhausted", INDEX('Ballot Data'!$1:$1048576, MATCH($A226, 'Ballot Data'!$A:$A, 0), MATCH(E226, 'Ballot Data'!$A$3:$U$3, 0))))))</f>
        <v>No Transfer</v>
      </c>
      <c r="G226" s="15">
        <f t="shared" si="31"/>
        <v>1</v>
      </c>
      <c r="H226" t="str">
        <f>IF(G226="Complete", G226, IF(G226="N/A", "N/A", INDEX('Ballot Data'!$1:$1048576, MATCH($A226, 'Ballot Data'!$A:$A, 0), MATCH(G226, 'Ballot Data'!$A$3:$T$3, 0))))</f>
        <v>Will Danon</v>
      </c>
      <c r="I226" t="str">
        <f>IF(G226="N/A", "N/A", IF(H226='Round 2'!$A$10, "Elected", IF(H226='Round 2'!$A$7, "Excluded", IF('Round 2'!$A$4="Complete", "Complete", "Viable"))))</f>
        <v>Viable</v>
      </c>
      <c r="J226" s="21" t="str">
        <f>IF('Round 2'!$A$4="Complete", "Complete", IF(I226="N/A", "N/A", IF(I226="Viable", "No Transfer", IF(I226="Excluded", INDEX('Round 2'!$A$12:$M$617, MATCH($A226, 'Round 2'!$A$12:$A$617, 0), 3)))))</f>
        <v>No Transfer</v>
      </c>
      <c r="K226" s="10" t="str">
        <f>IF('Round 2'!$A$4="Complete", "Complete", IF(J226="N/A", "N/A", IF(J226="No Transfer", J226, IF(INDEX('Ballot Data'!$1:$1048576, MATCH($A226, 'Ballot Data'!$A:$A, 0), MATCH(J226, 'Ballot Data'!$A$3:$U$3, 0))="", "Exhausted", INDEX('Ballot Data'!$1:$1048576, MATCH($A226, 'Ballot Data'!$A:$A, 0), MATCH(J226, 'Ballot Data'!$A$3:$U$3, 0))))))</f>
        <v>No Transfer</v>
      </c>
      <c r="L226" s="15">
        <f t="shared" si="32"/>
        <v>1</v>
      </c>
      <c r="M226" t="str">
        <f>IF(L226="Complete", L226, IF(L226="N/A", "N/A", INDEX('Ballot Data'!$1:$1048576, MATCH($A226, 'Ballot Data'!$A:$A, 0), MATCH(L226, 'Ballot Data'!$A$3:$T$3, 0))))</f>
        <v>Will Danon</v>
      </c>
      <c r="N226" t="str">
        <f>IF(L226="N/A", "N/A", IF(M226='Round 3'!$A$10, "Elected", IF(M226='Round 3'!$A$7, "Excluded", IF('Round 3'!$A$4="Complete", "Complete", "Viable"))))</f>
        <v>Complete</v>
      </c>
      <c r="O226" s="21" t="str">
        <f>IF('Round 3'!$A$4="Complete", "Complete", IF(N226="N/A", "N/A", IF(N226="Viable", "No Transfer", IF(N226="Excluded", INDEX('Round 3'!$A$12:$M$617, MATCH($A226, 'Round 3'!$A$12:$A$617, 0), 3)))))</f>
        <v>Complete</v>
      </c>
      <c r="P226" s="10" t="str">
        <f>IF('Round 3'!$A$4="Complete", "Complete", IF(O226="N/A", "N/A", IF(O226="No Transfer", O226, IF(INDEX('Ballot Data'!$1:$1048576, MATCH($A226, 'Ballot Data'!$A:$A, 0), MATCH(O226, 'Ballot Data'!$A$3:$U$3, 0))="", "Exhausted", INDEX('Ballot Data'!$1:$1048576, MATCH($A226, 'Ballot Data'!$A:$A, 0), MATCH(O226, 'Ballot Data'!$A$3:$U$3, 0))))))</f>
        <v>Complete</v>
      </c>
      <c r="Q226" s="15" t="str">
        <f t="shared" si="33"/>
        <v>Complete</v>
      </c>
      <c r="R226" t="str">
        <f>IF(Q226="Complete", Q226, IF(Q226="N/A", "N/A", INDEX('Ballot Data'!$1:$1048576, MATCH($A226, 'Ballot Data'!$A:$A, 0), MATCH(Q226, 'Ballot Data'!$A$3:$T$3, 0))))</f>
        <v>Complete</v>
      </c>
      <c r="S226" t="str">
        <f>IF(Q226="N/A", "N/A", IF(R226='Round 4'!$A$10, "Elected", IF(R226='Round 4'!$A$7, "Excluded", IF('Round 4'!$A$4="Complete", "Complete", "Viable"))))</f>
        <v>Complete</v>
      </c>
      <c r="T226" s="21" t="str">
        <f>IF('Round 4'!$A$4="Complete", "Complete", IF(S226="N/A", "N/A", IF(S226="Viable", "No Transfer", IF(S226="Excluded", INDEX('Round 4'!$A$12:$M$617, MATCH($A226, 'Round 4'!$A$12:$A$617, 0), 3)))))</f>
        <v>Complete</v>
      </c>
      <c r="U226" s="10" t="str">
        <f>IF('Round 4'!$A$4="Complete", "Complete", IF(T226="N/A", "N/A", IF(T226="No Transfer", T226, IF(INDEX('Ballot Data'!$1:$1048576, MATCH($A226, 'Ballot Data'!$A:$A, 0), MATCH(T226, 'Ballot Data'!$A$3:$U$3, 0))="", "Exhausted", INDEX('Ballot Data'!$1:$1048576, MATCH($A226, 'Ballot Data'!$A:$A, 0), MATCH(T226, 'Ballot Data'!$A$3:$U$3, 0))))))</f>
        <v>Complete</v>
      </c>
      <c r="V226" s="15" t="str">
        <f t="shared" si="34"/>
        <v>Complete</v>
      </c>
      <c r="W226" t="str">
        <f>IF(V226="Complete", V226, IF(V226="N/A", "N/A", INDEX('Ballot Data'!$1:$1048576, MATCH($A226, 'Ballot Data'!$A:$A, 0), MATCH(V226, 'Ballot Data'!$A$3:$T$3, 0))))</f>
        <v>Complete</v>
      </c>
      <c r="X226" t="str">
        <f>IF(V226="N/A", "N/A", IF(W226='Round 5'!$A$10, "Elected", IF(W226='Round 5'!$A$7, "Excluded", IF('Round 5'!$A$4="Complete", "Complete", "Viable"))))</f>
        <v>Complete</v>
      </c>
      <c r="Y226" s="21" t="str">
        <f>IF('Round 5'!$A$4="Complete", "Complete", IF(X226="N/A", "N/A", IF(X226="Viable", "No Transfer", IF(X226="Excluded", INDEX('Round 5'!$A$12:$M$617, MATCH($A226, 'Round 5'!$A$12:$A$617, 0), 3)))))</f>
        <v>Complete</v>
      </c>
      <c r="Z226" s="10" t="str">
        <f>IF('Round 5'!$A$4="Complete", "Complete", IF(Y226="N/A", "N/A", IF(Y226="No Transfer", Y226, IF(INDEX('Ballot Data'!$1:$1048576, MATCH($A226, 'Ballot Data'!$A:$A, 0), MATCH(Y226, 'Ballot Data'!$A$3:$U$3, 0))="", "Exhausted", INDEX('Ballot Data'!$1:$1048576, MATCH($A226, 'Ballot Data'!$A:$A, 0), MATCH(Y226, 'Ballot Data'!$A$3:$U$3, 0))))))</f>
        <v>Complete</v>
      </c>
      <c r="AA226" s="15" t="str">
        <f t="shared" si="35"/>
        <v>Complete</v>
      </c>
      <c r="AB226" t="str">
        <f>IF(AA226="Complete", AA226, IF(AA226="N/A", "N/A", INDEX('Ballot Data'!$1:$1048576, MATCH($A226, 'Ballot Data'!$A:$A, 0), MATCH(AA226, 'Ballot Data'!$A$3:$T$3, 0))))</f>
        <v>Complete</v>
      </c>
      <c r="AC226" t="str">
        <f>IF(AA226="N/A", "N/A", IF(AB226='Round 6'!$A$10, "Elected", IF(AB226='Round 6'!$A$7, "Excluded", IF('Round 6'!$A$4="Complete", "Complete", "Viable"))))</f>
        <v>Complete</v>
      </c>
      <c r="AD226" s="21" t="str">
        <f>IF('Round 6'!$A$4="Complete", "Complete", IF(AC226="N/A", "N/A", IF(AC226="Viable", "No Transfer", IF(AC226="Excluded", INDEX('Round 6'!$A$12:$M$617, MATCH($A226, 'Round 6'!$A$12:$A$617, 0), 3)))))</f>
        <v>Complete</v>
      </c>
      <c r="AE226" s="10" t="str">
        <f>IF('Round 6'!$A$4="Complete", "Complete", IF(AD226="N/A", "N/A", IF(AD226="No Transfer", AD226, IF(INDEX('Ballot Data'!$1:$1048576, MATCH($A226, 'Ballot Data'!$A:$A, 0), MATCH(AD226, 'Ballot Data'!$A$3:$U$3, 0))="", "Exhausted", INDEX('Ballot Data'!$1:$1048576, MATCH($A226, 'Ballot Data'!$A:$A, 0), MATCH(AD226, 'Ballot Data'!$A$3:$U$3, 0))))))</f>
        <v>Complete</v>
      </c>
      <c r="AF226" s="15" t="str">
        <f t="shared" si="36"/>
        <v>Complete</v>
      </c>
      <c r="AG226" t="str">
        <f>IF(AF226="Complete", AF226, IF(AF226="N/A", "N/A", INDEX('Ballot Data'!$1:$1048576, MATCH($A226, 'Ballot Data'!$A:$A, 0), MATCH(AF226, 'Ballot Data'!$A$3:$T$3, 0))))</f>
        <v>Complete</v>
      </c>
      <c r="AH226" t="str">
        <f>IF(AF226="N/A", "N/A", IF(AG226='Round 7'!$A$10, "Elected", IF(AG226='Round 7'!$A$7, "Excluded", IF('Round 7'!$A$4="Complete", "Complete", "Viable"))))</f>
        <v>Complete</v>
      </c>
      <c r="AI226" s="21" t="str">
        <f>IF('Round 7'!$A$4="Complete", "Complete", IF(AH226="N/A", "N/A", IF(AH226="Viable", "No Transfer", IF(AH226="Excluded", INDEX('Round 7'!$A$12:$M$617, MATCH($A226, 'Round 7'!$A$12:$A$617, 0), 3)))))</f>
        <v>Complete</v>
      </c>
      <c r="AJ226" s="10" t="str">
        <f>IF('Round 7'!$A$4="Complete", "Complete", IF(AI226="N/A", "N/A", IF(AI226="No Transfer", AI226, IF(INDEX('Ballot Data'!$1:$1048576, MATCH($A226, 'Ballot Data'!$A:$A, 0), MATCH(AI226, 'Ballot Data'!$A$3:$U$3, 0))="", "Exhausted", INDEX('Ballot Data'!$1:$1048576, MATCH($A226, 'Ballot Data'!$A:$A, 0), MATCH(AI226, 'Ballot Data'!$A$3:$U$3, 0))))))</f>
        <v>Complete</v>
      </c>
      <c r="AK226" s="15" t="str">
        <f t="shared" si="37"/>
        <v>Complete</v>
      </c>
      <c r="AL226" t="str">
        <f>IF(AK226="Complete", AK226, IF(AK226="N/A", "N/A", INDEX('Ballot Data'!$1:$1048576, MATCH($A226, 'Ballot Data'!$A:$A, 0), MATCH(AK226, 'Ballot Data'!$A$3:$T$3, 0))))</f>
        <v>Complete</v>
      </c>
      <c r="AM226" t="str">
        <f>IF(AK226="N/A", "N/A", IF(AL226='Round 8'!$A$10, "Elected", IF(AL226='Round 8'!$A$7, "Excluded", IF('Round 8'!$A$4="Complete", "Complete", "Viable"))))</f>
        <v>Complete</v>
      </c>
      <c r="AN226" s="21" t="str">
        <f>IF('Round 8'!$A$4="Complete", "Complete", IF(AM226="N/A", "N/A", IF(AM226="Viable", "No Transfer", IF(AM226="Excluded", INDEX('Round 8'!$A$12:$M$617, MATCH($A226, 'Round 8'!$A$12:$A$617, 0), 3)))))</f>
        <v>Complete</v>
      </c>
      <c r="AO226" s="10" t="str">
        <f>IF('Round 8'!$A$4="Complete", "Complete", IF(AN226="N/A", "N/A", IF(AN226="No Transfer", AN226, IF(INDEX('Ballot Data'!$1:$1048576, MATCH($A226, 'Ballot Data'!$A:$A, 0), MATCH(AN226, 'Ballot Data'!$A$3:$U$3, 0))="", "Exhausted", INDEX('Ballot Data'!$1:$1048576, MATCH($A226, 'Ballot Data'!$A:$A, 0), MATCH(AN226, 'Ballot Data'!$A$3:$U$3, 0))))))</f>
        <v>Complete</v>
      </c>
      <c r="AP226" s="15" t="str">
        <f t="shared" si="38"/>
        <v>Complete</v>
      </c>
      <c r="AQ226" t="str">
        <f>IF(AP226="Complete", AP226, IF(AP226="N/A", "N/A", INDEX('Ballot Data'!$1:$1048576, MATCH($A226, 'Ballot Data'!$A:$A, 0), MATCH(AP226, 'Ballot Data'!$A$3:$T$3, 0))))</f>
        <v>Complete</v>
      </c>
      <c r="AR226" t="str">
        <f>IF(AP226="N/A", "N/A", IF(AQ226='Round 9'!$A$10, "Elected", IF(AQ226='Round 9'!$A$7, "Excluded", IF('Round 9'!$A$4="Complete", "Complete", "Viable"))))</f>
        <v>Complete</v>
      </c>
      <c r="AS226" s="21" t="str">
        <f>IF('Round 9'!$A$4="Complete", "Complete", IF(AR226="N/A", "N/A", IF(AR226="Viable", "No Transfer", IF(AR226="Excluded", INDEX('Round 9'!$A$12:$M$617, MATCH($A226, 'Round 9'!$A$12:$A$617, 0), 3)))))</f>
        <v>Complete</v>
      </c>
      <c r="AT226" s="10" t="str">
        <f>IF('Round 9'!$A$4="Complete", "Complete", IF(AS226="N/A", "N/A", IF(AS226="No Transfer", AS226, IF(INDEX('Ballot Data'!$1:$1048576, MATCH($A226, 'Ballot Data'!$A:$A, 0), MATCH(AS226, 'Ballot Data'!$A$3:$U$3, 0))="", "Exhausted", INDEX('Ballot Data'!$1:$1048576, MATCH($A226, 'Ballot Data'!$A:$A, 0), MATCH(AS226, 'Ballot Data'!$A$3:$U$3, 0))))))</f>
        <v>Complete</v>
      </c>
      <c r="AU226" s="15" t="str">
        <f t="shared" si="39"/>
        <v>Complete</v>
      </c>
      <c r="AV226" t="str">
        <f>IF(AU226="Complete", AU226, IF(AU226="N/A", "N/A", INDEX('Ballot Data'!$1:$1048576, MATCH($A226, 'Ballot Data'!$A:$A, 0), MATCH(AU226, 'Ballot Data'!$A$3:$T$3, 0))))</f>
        <v>Complete</v>
      </c>
      <c r="AW226" t="str">
        <f>IF(AU226="N/A", "N/A", IF(AV226='Round 10'!$A$10, "Elected", IF(AV226='Round 10'!$A$7, "Excluded", IF('Round 10'!$A$4="Complete", "Complete", "Viable"))))</f>
        <v>Complete</v>
      </c>
      <c r="AX226" s="21" t="str">
        <f>IF('Round 10'!$A$4="Complete", "Complete", IF(AW226="N/A", "N/A", IF(AW226="Viable", "No Transfer", IF(AW226="Excluded", INDEX('Round 10'!$A$12:$M$617, MATCH($A226, 'Round 10'!$A$12:$A$617, 0), 3)))))</f>
        <v>Complete</v>
      </c>
      <c r="AY226" s="10" t="str">
        <f>IF('Round 10'!$A$4="Complete", "Complete", IF(AX226="N/A", "N/A", IF(AX226="No Transfer", AX226, IF(INDEX('Ballot Data'!$1:$1048576, MATCH($A226, 'Ballot Data'!$A:$A, 0), MATCH(AX226, 'Ballot Data'!$A$3:$U$3, 0))="", "Exhausted", INDEX('Ballot Data'!$1:$1048576, MATCH($A226, 'Ballot Data'!$A:$A, 0), MATCH(AX226, 'Ballot Data'!$A$3:$U$3, 0))))))</f>
        <v>Complete</v>
      </c>
    </row>
    <row r="227" spans="1:51" x14ac:dyDescent="0.25">
      <c r="A227">
        <f>'Ballot Data'!A228</f>
        <v>88</v>
      </c>
      <c r="B227">
        <v>1</v>
      </c>
      <c r="C227" t="str">
        <f>INDEX('Ballot Data'!$1:$1048576, MATCH($A227, 'Ballot Data'!$A:$A, 0), MATCH(B227, 'Ballot Data'!$A$3:$T$3, 0))</f>
        <v>Michael Sanchez</v>
      </c>
      <c r="D227" t="str">
        <f>IF(C227='Round 1'!$A$10, "Elected", IF(C227='Round 1'!$A$7, "Excluded", IF('Round 1'!$A$4="Complete", "Complete", "Viable")))</f>
        <v>Viable</v>
      </c>
      <c r="E227" s="21" t="str">
        <f>IF('Round 1'!$A$4="Complete", "Complete", IF(D227="N/A", "N/A", IF(D227="Viable", "No Transfer", IF(D227="Excluded", INDEX('Round 1'!$A$12:$M$617, MATCH($A227, 'Round 1'!$A$12:$A$617, 0), 3)))))</f>
        <v>No Transfer</v>
      </c>
      <c r="F227" s="10" t="str">
        <f>IF('Round 1'!$A$4="Complete", "Complete", IF(E227="N/A", "N/A", IF(E227="No Transfer", E227, IF(INDEX('Ballot Data'!$1:$1048576, MATCH($A227, 'Ballot Data'!$A:$A, 0), MATCH(E227, 'Ballot Data'!$A$3:$U$3, 0))="", "Exhausted", INDEX('Ballot Data'!$1:$1048576, MATCH($A227, 'Ballot Data'!$A:$A, 0), MATCH(E227, 'Ballot Data'!$A$3:$U$3, 0))))))</f>
        <v>No Transfer</v>
      </c>
      <c r="G227" s="15">
        <f t="shared" ref="G227:G290" si="40">IF(E227="No Transfer", B227, IF(OR(F227="Exhausted", F227="N/A"), "N/A", E227))</f>
        <v>1</v>
      </c>
      <c r="H227" t="str">
        <f>IF(G227="Complete", G227, IF(G227="N/A", "N/A", INDEX('Ballot Data'!$1:$1048576, MATCH($A227, 'Ballot Data'!$A:$A, 0), MATCH(G227, 'Ballot Data'!$A$3:$T$3, 0))))</f>
        <v>Michael Sanchez</v>
      </c>
      <c r="I227" t="str">
        <f>IF(G227="N/A", "N/A", IF(H227='Round 2'!$A$10, "Elected", IF(H227='Round 2'!$A$7, "Excluded", IF('Round 2'!$A$4="Complete", "Complete", "Viable"))))</f>
        <v>Excluded</v>
      </c>
      <c r="J227" s="21">
        <f>IF('Round 2'!$A$4="Complete", "Complete", IF(I227="N/A", "N/A", IF(I227="Viable", "No Transfer", IF(I227="Excluded", INDEX('Round 2'!$A$12:$M$617, MATCH($A227, 'Round 2'!$A$12:$A$617, 0), 3)))))</f>
        <v>2</v>
      </c>
      <c r="K227" s="10" t="str">
        <f>IF('Round 2'!$A$4="Complete", "Complete", IF(J227="N/A", "N/A", IF(J227="No Transfer", J227, IF(INDEX('Ballot Data'!$1:$1048576, MATCH($A227, 'Ballot Data'!$A:$A, 0), MATCH(J227, 'Ballot Data'!$A$3:$U$3, 0))="", "Exhausted", INDEX('Ballot Data'!$1:$1048576, MATCH($A227, 'Ballot Data'!$A:$A, 0), MATCH(J227, 'Ballot Data'!$A$3:$U$3, 0))))))</f>
        <v>Will Danon</v>
      </c>
      <c r="L227" s="15">
        <f t="shared" ref="L227:L290" si="41">IF(J227="No Transfer", G227, IF(OR(K227="Exhausted", K227="N/A"), "N/A", J227))</f>
        <v>2</v>
      </c>
      <c r="M227" t="str">
        <f>IF(L227="Complete", L227, IF(L227="N/A", "N/A", INDEX('Ballot Data'!$1:$1048576, MATCH($A227, 'Ballot Data'!$A:$A, 0), MATCH(L227, 'Ballot Data'!$A$3:$T$3, 0))))</f>
        <v>Will Danon</v>
      </c>
      <c r="N227" t="str">
        <f>IF(L227="N/A", "N/A", IF(M227='Round 3'!$A$10, "Elected", IF(M227='Round 3'!$A$7, "Excluded", IF('Round 3'!$A$4="Complete", "Complete", "Viable"))))</f>
        <v>Complete</v>
      </c>
      <c r="O227" s="21" t="str">
        <f>IF('Round 3'!$A$4="Complete", "Complete", IF(N227="N/A", "N/A", IF(N227="Viable", "No Transfer", IF(N227="Excluded", INDEX('Round 3'!$A$12:$M$617, MATCH($A227, 'Round 3'!$A$12:$A$617, 0), 3)))))</f>
        <v>Complete</v>
      </c>
      <c r="P227" s="10" t="str">
        <f>IF('Round 3'!$A$4="Complete", "Complete", IF(O227="N/A", "N/A", IF(O227="No Transfer", O227, IF(INDEX('Ballot Data'!$1:$1048576, MATCH($A227, 'Ballot Data'!$A:$A, 0), MATCH(O227, 'Ballot Data'!$A$3:$U$3, 0))="", "Exhausted", INDEX('Ballot Data'!$1:$1048576, MATCH($A227, 'Ballot Data'!$A:$A, 0), MATCH(O227, 'Ballot Data'!$A$3:$U$3, 0))))))</f>
        <v>Complete</v>
      </c>
      <c r="Q227" s="15" t="str">
        <f t="shared" si="33"/>
        <v>Complete</v>
      </c>
      <c r="R227" t="str">
        <f>IF(Q227="Complete", Q227, IF(Q227="N/A", "N/A", INDEX('Ballot Data'!$1:$1048576, MATCH($A227, 'Ballot Data'!$A:$A, 0), MATCH(Q227, 'Ballot Data'!$A$3:$T$3, 0))))</f>
        <v>Complete</v>
      </c>
      <c r="S227" t="str">
        <f>IF(Q227="N/A", "N/A", IF(R227='Round 4'!$A$10, "Elected", IF(R227='Round 4'!$A$7, "Excluded", IF('Round 4'!$A$4="Complete", "Complete", "Viable"))))</f>
        <v>Complete</v>
      </c>
      <c r="T227" s="21" t="str">
        <f>IF('Round 4'!$A$4="Complete", "Complete", IF(S227="N/A", "N/A", IF(S227="Viable", "No Transfer", IF(S227="Excluded", INDEX('Round 4'!$A$12:$M$617, MATCH($A227, 'Round 4'!$A$12:$A$617, 0), 3)))))</f>
        <v>Complete</v>
      </c>
      <c r="U227" s="10" t="str">
        <f>IF('Round 4'!$A$4="Complete", "Complete", IF(T227="N/A", "N/A", IF(T227="No Transfer", T227, IF(INDEX('Ballot Data'!$1:$1048576, MATCH($A227, 'Ballot Data'!$A:$A, 0), MATCH(T227, 'Ballot Data'!$A$3:$U$3, 0))="", "Exhausted", INDEX('Ballot Data'!$1:$1048576, MATCH($A227, 'Ballot Data'!$A:$A, 0), MATCH(T227, 'Ballot Data'!$A$3:$U$3, 0))))))</f>
        <v>Complete</v>
      </c>
      <c r="V227" s="15" t="str">
        <f t="shared" si="34"/>
        <v>Complete</v>
      </c>
      <c r="W227" t="str">
        <f>IF(V227="Complete", V227, IF(V227="N/A", "N/A", INDEX('Ballot Data'!$1:$1048576, MATCH($A227, 'Ballot Data'!$A:$A, 0), MATCH(V227, 'Ballot Data'!$A$3:$T$3, 0))))</f>
        <v>Complete</v>
      </c>
      <c r="X227" t="str">
        <f>IF(V227="N/A", "N/A", IF(W227='Round 5'!$A$10, "Elected", IF(W227='Round 5'!$A$7, "Excluded", IF('Round 5'!$A$4="Complete", "Complete", "Viable"))))</f>
        <v>Complete</v>
      </c>
      <c r="Y227" s="21" t="str">
        <f>IF('Round 5'!$A$4="Complete", "Complete", IF(X227="N/A", "N/A", IF(X227="Viable", "No Transfer", IF(X227="Excluded", INDEX('Round 5'!$A$12:$M$617, MATCH($A227, 'Round 5'!$A$12:$A$617, 0), 3)))))</f>
        <v>Complete</v>
      </c>
      <c r="Z227" s="10" t="str">
        <f>IF('Round 5'!$A$4="Complete", "Complete", IF(Y227="N/A", "N/A", IF(Y227="No Transfer", Y227, IF(INDEX('Ballot Data'!$1:$1048576, MATCH($A227, 'Ballot Data'!$A:$A, 0), MATCH(Y227, 'Ballot Data'!$A$3:$U$3, 0))="", "Exhausted", INDEX('Ballot Data'!$1:$1048576, MATCH($A227, 'Ballot Data'!$A:$A, 0), MATCH(Y227, 'Ballot Data'!$A$3:$U$3, 0))))))</f>
        <v>Complete</v>
      </c>
      <c r="AA227" s="15" t="str">
        <f t="shared" si="35"/>
        <v>Complete</v>
      </c>
      <c r="AB227" t="str">
        <f>IF(AA227="Complete", AA227, IF(AA227="N/A", "N/A", INDEX('Ballot Data'!$1:$1048576, MATCH($A227, 'Ballot Data'!$A:$A, 0), MATCH(AA227, 'Ballot Data'!$A$3:$T$3, 0))))</f>
        <v>Complete</v>
      </c>
      <c r="AC227" t="str">
        <f>IF(AA227="N/A", "N/A", IF(AB227='Round 6'!$A$10, "Elected", IF(AB227='Round 6'!$A$7, "Excluded", IF('Round 6'!$A$4="Complete", "Complete", "Viable"))))</f>
        <v>Complete</v>
      </c>
      <c r="AD227" s="21" t="str">
        <f>IF('Round 6'!$A$4="Complete", "Complete", IF(AC227="N/A", "N/A", IF(AC227="Viable", "No Transfer", IF(AC227="Excluded", INDEX('Round 6'!$A$12:$M$617, MATCH($A227, 'Round 6'!$A$12:$A$617, 0), 3)))))</f>
        <v>Complete</v>
      </c>
      <c r="AE227" s="10" t="str">
        <f>IF('Round 6'!$A$4="Complete", "Complete", IF(AD227="N/A", "N/A", IF(AD227="No Transfer", AD227, IF(INDEX('Ballot Data'!$1:$1048576, MATCH($A227, 'Ballot Data'!$A:$A, 0), MATCH(AD227, 'Ballot Data'!$A$3:$U$3, 0))="", "Exhausted", INDEX('Ballot Data'!$1:$1048576, MATCH($A227, 'Ballot Data'!$A:$A, 0), MATCH(AD227, 'Ballot Data'!$A$3:$U$3, 0))))))</f>
        <v>Complete</v>
      </c>
      <c r="AF227" s="15" t="str">
        <f t="shared" si="36"/>
        <v>Complete</v>
      </c>
      <c r="AG227" t="str">
        <f>IF(AF227="Complete", AF227, IF(AF227="N/A", "N/A", INDEX('Ballot Data'!$1:$1048576, MATCH($A227, 'Ballot Data'!$A:$A, 0), MATCH(AF227, 'Ballot Data'!$A$3:$T$3, 0))))</f>
        <v>Complete</v>
      </c>
      <c r="AH227" t="str">
        <f>IF(AF227="N/A", "N/A", IF(AG227='Round 7'!$A$10, "Elected", IF(AG227='Round 7'!$A$7, "Excluded", IF('Round 7'!$A$4="Complete", "Complete", "Viable"))))</f>
        <v>Complete</v>
      </c>
      <c r="AI227" s="21" t="str">
        <f>IF('Round 7'!$A$4="Complete", "Complete", IF(AH227="N/A", "N/A", IF(AH227="Viable", "No Transfer", IF(AH227="Excluded", INDEX('Round 7'!$A$12:$M$617, MATCH($A227, 'Round 7'!$A$12:$A$617, 0), 3)))))</f>
        <v>Complete</v>
      </c>
      <c r="AJ227" s="10" t="str">
        <f>IF('Round 7'!$A$4="Complete", "Complete", IF(AI227="N/A", "N/A", IF(AI227="No Transfer", AI227, IF(INDEX('Ballot Data'!$1:$1048576, MATCH($A227, 'Ballot Data'!$A:$A, 0), MATCH(AI227, 'Ballot Data'!$A$3:$U$3, 0))="", "Exhausted", INDEX('Ballot Data'!$1:$1048576, MATCH($A227, 'Ballot Data'!$A:$A, 0), MATCH(AI227, 'Ballot Data'!$A$3:$U$3, 0))))))</f>
        <v>Complete</v>
      </c>
      <c r="AK227" s="15" t="str">
        <f t="shared" si="37"/>
        <v>Complete</v>
      </c>
      <c r="AL227" t="str">
        <f>IF(AK227="Complete", AK227, IF(AK227="N/A", "N/A", INDEX('Ballot Data'!$1:$1048576, MATCH($A227, 'Ballot Data'!$A:$A, 0), MATCH(AK227, 'Ballot Data'!$A$3:$T$3, 0))))</f>
        <v>Complete</v>
      </c>
      <c r="AM227" t="str">
        <f>IF(AK227="N/A", "N/A", IF(AL227='Round 8'!$A$10, "Elected", IF(AL227='Round 8'!$A$7, "Excluded", IF('Round 8'!$A$4="Complete", "Complete", "Viable"))))</f>
        <v>Complete</v>
      </c>
      <c r="AN227" s="21" t="str">
        <f>IF('Round 8'!$A$4="Complete", "Complete", IF(AM227="N/A", "N/A", IF(AM227="Viable", "No Transfer", IF(AM227="Excluded", INDEX('Round 8'!$A$12:$M$617, MATCH($A227, 'Round 8'!$A$12:$A$617, 0), 3)))))</f>
        <v>Complete</v>
      </c>
      <c r="AO227" s="10" t="str">
        <f>IF('Round 8'!$A$4="Complete", "Complete", IF(AN227="N/A", "N/A", IF(AN227="No Transfer", AN227, IF(INDEX('Ballot Data'!$1:$1048576, MATCH($A227, 'Ballot Data'!$A:$A, 0), MATCH(AN227, 'Ballot Data'!$A$3:$U$3, 0))="", "Exhausted", INDEX('Ballot Data'!$1:$1048576, MATCH($A227, 'Ballot Data'!$A:$A, 0), MATCH(AN227, 'Ballot Data'!$A$3:$U$3, 0))))))</f>
        <v>Complete</v>
      </c>
      <c r="AP227" s="15" t="str">
        <f t="shared" si="38"/>
        <v>Complete</v>
      </c>
      <c r="AQ227" t="str">
        <f>IF(AP227="Complete", AP227, IF(AP227="N/A", "N/A", INDEX('Ballot Data'!$1:$1048576, MATCH($A227, 'Ballot Data'!$A:$A, 0), MATCH(AP227, 'Ballot Data'!$A$3:$T$3, 0))))</f>
        <v>Complete</v>
      </c>
      <c r="AR227" t="str">
        <f>IF(AP227="N/A", "N/A", IF(AQ227='Round 9'!$A$10, "Elected", IF(AQ227='Round 9'!$A$7, "Excluded", IF('Round 9'!$A$4="Complete", "Complete", "Viable"))))</f>
        <v>Complete</v>
      </c>
      <c r="AS227" s="21" t="str">
        <f>IF('Round 9'!$A$4="Complete", "Complete", IF(AR227="N/A", "N/A", IF(AR227="Viable", "No Transfer", IF(AR227="Excluded", INDEX('Round 9'!$A$12:$M$617, MATCH($A227, 'Round 9'!$A$12:$A$617, 0), 3)))))</f>
        <v>Complete</v>
      </c>
      <c r="AT227" s="10" t="str">
        <f>IF('Round 9'!$A$4="Complete", "Complete", IF(AS227="N/A", "N/A", IF(AS227="No Transfer", AS227, IF(INDEX('Ballot Data'!$1:$1048576, MATCH($A227, 'Ballot Data'!$A:$A, 0), MATCH(AS227, 'Ballot Data'!$A$3:$U$3, 0))="", "Exhausted", INDEX('Ballot Data'!$1:$1048576, MATCH($A227, 'Ballot Data'!$A:$A, 0), MATCH(AS227, 'Ballot Data'!$A$3:$U$3, 0))))))</f>
        <v>Complete</v>
      </c>
      <c r="AU227" s="15" t="str">
        <f t="shared" si="39"/>
        <v>Complete</v>
      </c>
      <c r="AV227" t="str">
        <f>IF(AU227="Complete", AU227, IF(AU227="N/A", "N/A", INDEX('Ballot Data'!$1:$1048576, MATCH($A227, 'Ballot Data'!$A:$A, 0), MATCH(AU227, 'Ballot Data'!$A$3:$T$3, 0))))</f>
        <v>Complete</v>
      </c>
      <c r="AW227" t="str">
        <f>IF(AU227="N/A", "N/A", IF(AV227='Round 10'!$A$10, "Elected", IF(AV227='Round 10'!$A$7, "Excluded", IF('Round 10'!$A$4="Complete", "Complete", "Viable"))))</f>
        <v>Complete</v>
      </c>
      <c r="AX227" s="21" t="str">
        <f>IF('Round 10'!$A$4="Complete", "Complete", IF(AW227="N/A", "N/A", IF(AW227="Viable", "No Transfer", IF(AW227="Excluded", INDEX('Round 10'!$A$12:$M$617, MATCH($A227, 'Round 10'!$A$12:$A$617, 0), 3)))))</f>
        <v>Complete</v>
      </c>
      <c r="AY227" s="10" t="str">
        <f>IF('Round 10'!$A$4="Complete", "Complete", IF(AX227="N/A", "N/A", IF(AX227="No Transfer", AX227, IF(INDEX('Ballot Data'!$1:$1048576, MATCH($A227, 'Ballot Data'!$A:$A, 0), MATCH(AX227, 'Ballot Data'!$A$3:$U$3, 0))="", "Exhausted", INDEX('Ballot Data'!$1:$1048576, MATCH($A227, 'Ballot Data'!$A:$A, 0), MATCH(AX227, 'Ballot Data'!$A$3:$U$3, 0))))))</f>
        <v>Complete</v>
      </c>
    </row>
    <row r="228" spans="1:51" x14ac:dyDescent="0.25">
      <c r="A228">
        <f>'Ballot Data'!A229</f>
        <v>248</v>
      </c>
      <c r="B228">
        <v>1</v>
      </c>
      <c r="C228" t="str">
        <f>INDEX('Ballot Data'!$1:$1048576, MATCH($A228, 'Ballot Data'!$A:$A, 0), MATCH(B228, 'Ballot Data'!$A$3:$T$3, 0))</f>
        <v>Will Danon</v>
      </c>
      <c r="D228" t="str">
        <f>IF(C228='Round 1'!$A$10, "Elected", IF(C228='Round 1'!$A$7, "Excluded", IF('Round 1'!$A$4="Complete", "Complete", "Viable")))</f>
        <v>Viable</v>
      </c>
      <c r="E228" s="21" t="str">
        <f>IF('Round 1'!$A$4="Complete", "Complete", IF(D228="N/A", "N/A", IF(D228="Viable", "No Transfer", IF(D228="Excluded", INDEX('Round 1'!$A$12:$M$617, MATCH($A228, 'Round 1'!$A$12:$A$617, 0), 3)))))</f>
        <v>No Transfer</v>
      </c>
      <c r="F228" s="10" t="str">
        <f>IF('Round 1'!$A$4="Complete", "Complete", IF(E228="N/A", "N/A", IF(E228="No Transfer", E228, IF(INDEX('Ballot Data'!$1:$1048576, MATCH($A228, 'Ballot Data'!$A:$A, 0), MATCH(E228, 'Ballot Data'!$A$3:$U$3, 0))="", "Exhausted", INDEX('Ballot Data'!$1:$1048576, MATCH($A228, 'Ballot Data'!$A:$A, 0), MATCH(E228, 'Ballot Data'!$A$3:$U$3, 0))))))</f>
        <v>No Transfer</v>
      </c>
      <c r="G228" s="15">
        <f t="shared" si="40"/>
        <v>1</v>
      </c>
      <c r="H228" t="str">
        <f>IF(G228="Complete", G228, IF(G228="N/A", "N/A", INDEX('Ballot Data'!$1:$1048576, MATCH($A228, 'Ballot Data'!$A:$A, 0), MATCH(G228, 'Ballot Data'!$A$3:$T$3, 0))))</f>
        <v>Will Danon</v>
      </c>
      <c r="I228" t="str">
        <f>IF(G228="N/A", "N/A", IF(H228='Round 2'!$A$10, "Elected", IF(H228='Round 2'!$A$7, "Excluded", IF('Round 2'!$A$4="Complete", "Complete", "Viable"))))</f>
        <v>Viable</v>
      </c>
      <c r="J228" s="21" t="str">
        <f>IF('Round 2'!$A$4="Complete", "Complete", IF(I228="N/A", "N/A", IF(I228="Viable", "No Transfer", IF(I228="Excluded", INDEX('Round 2'!$A$12:$M$617, MATCH($A228, 'Round 2'!$A$12:$A$617, 0), 3)))))</f>
        <v>No Transfer</v>
      </c>
      <c r="K228" s="10" t="str">
        <f>IF('Round 2'!$A$4="Complete", "Complete", IF(J228="N/A", "N/A", IF(J228="No Transfer", J228, IF(INDEX('Ballot Data'!$1:$1048576, MATCH($A228, 'Ballot Data'!$A:$A, 0), MATCH(J228, 'Ballot Data'!$A$3:$U$3, 0))="", "Exhausted", INDEX('Ballot Data'!$1:$1048576, MATCH($A228, 'Ballot Data'!$A:$A, 0), MATCH(J228, 'Ballot Data'!$A$3:$U$3, 0))))))</f>
        <v>No Transfer</v>
      </c>
      <c r="L228" s="15">
        <f t="shared" si="41"/>
        <v>1</v>
      </c>
      <c r="M228" t="str">
        <f>IF(L228="Complete", L228, IF(L228="N/A", "N/A", INDEX('Ballot Data'!$1:$1048576, MATCH($A228, 'Ballot Data'!$A:$A, 0), MATCH(L228, 'Ballot Data'!$A$3:$T$3, 0))))</f>
        <v>Will Danon</v>
      </c>
      <c r="N228" t="str">
        <f>IF(L228="N/A", "N/A", IF(M228='Round 3'!$A$10, "Elected", IF(M228='Round 3'!$A$7, "Excluded", IF('Round 3'!$A$4="Complete", "Complete", "Viable"))))</f>
        <v>Complete</v>
      </c>
      <c r="O228" s="21" t="str">
        <f>IF('Round 3'!$A$4="Complete", "Complete", IF(N228="N/A", "N/A", IF(N228="Viable", "No Transfer", IF(N228="Excluded", INDEX('Round 3'!$A$12:$M$617, MATCH($A228, 'Round 3'!$A$12:$A$617, 0), 3)))))</f>
        <v>Complete</v>
      </c>
      <c r="P228" s="10" t="str">
        <f>IF('Round 3'!$A$4="Complete", "Complete", IF(O228="N/A", "N/A", IF(O228="No Transfer", O228, IF(INDEX('Ballot Data'!$1:$1048576, MATCH($A228, 'Ballot Data'!$A:$A, 0), MATCH(O228, 'Ballot Data'!$A$3:$U$3, 0))="", "Exhausted", INDEX('Ballot Data'!$1:$1048576, MATCH($A228, 'Ballot Data'!$A:$A, 0), MATCH(O228, 'Ballot Data'!$A$3:$U$3, 0))))))</f>
        <v>Complete</v>
      </c>
      <c r="Q228" s="15" t="str">
        <f t="shared" si="33"/>
        <v>Complete</v>
      </c>
      <c r="R228" t="str">
        <f>IF(Q228="Complete", Q228, IF(Q228="N/A", "N/A", INDEX('Ballot Data'!$1:$1048576, MATCH($A228, 'Ballot Data'!$A:$A, 0), MATCH(Q228, 'Ballot Data'!$A$3:$T$3, 0))))</f>
        <v>Complete</v>
      </c>
      <c r="S228" t="str">
        <f>IF(Q228="N/A", "N/A", IF(R228='Round 4'!$A$10, "Elected", IF(R228='Round 4'!$A$7, "Excluded", IF('Round 4'!$A$4="Complete", "Complete", "Viable"))))</f>
        <v>Complete</v>
      </c>
      <c r="T228" s="21" t="str">
        <f>IF('Round 4'!$A$4="Complete", "Complete", IF(S228="N/A", "N/A", IF(S228="Viable", "No Transfer", IF(S228="Excluded", INDEX('Round 4'!$A$12:$M$617, MATCH($A228, 'Round 4'!$A$12:$A$617, 0), 3)))))</f>
        <v>Complete</v>
      </c>
      <c r="U228" s="10" t="str">
        <f>IF('Round 4'!$A$4="Complete", "Complete", IF(T228="N/A", "N/A", IF(T228="No Transfer", T228, IF(INDEX('Ballot Data'!$1:$1048576, MATCH($A228, 'Ballot Data'!$A:$A, 0), MATCH(T228, 'Ballot Data'!$A$3:$U$3, 0))="", "Exhausted", INDEX('Ballot Data'!$1:$1048576, MATCH($A228, 'Ballot Data'!$A:$A, 0), MATCH(T228, 'Ballot Data'!$A$3:$U$3, 0))))))</f>
        <v>Complete</v>
      </c>
      <c r="V228" s="15" t="str">
        <f t="shared" si="34"/>
        <v>Complete</v>
      </c>
      <c r="W228" t="str">
        <f>IF(V228="Complete", V228, IF(V228="N/A", "N/A", INDEX('Ballot Data'!$1:$1048576, MATCH($A228, 'Ballot Data'!$A:$A, 0), MATCH(V228, 'Ballot Data'!$A$3:$T$3, 0))))</f>
        <v>Complete</v>
      </c>
      <c r="X228" t="str">
        <f>IF(V228="N/A", "N/A", IF(W228='Round 5'!$A$10, "Elected", IF(W228='Round 5'!$A$7, "Excluded", IF('Round 5'!$A$4="Complete", "Complete", "Viable"))))</f>
        <v>Complete</v>
      </c>
      <c r="Y228" s="21" t="str">
        <f>IF('Round 5'!$A$4="Complete", "Complete", IF(X228="N/A", "N/A", IF(X228="Viable", "No Transfer", IF(X228="Excluded", INDEX('Round 5'!$A$12:$M$617, MATCH($A228, 'Round 5'!$A$12:$A$617, 0), 3)))))</f>
        <v>Complete</v>
      </c>
      <c r="Z228" s="10" t="str">
        <f>IF('Round 5'!$A$4="Complete", "Complete", IF(Y228="N/A", "N/A", IF(Y228="No Transfer", Y228, IF(INDEX('Ballot Data'!$1:$1048576, MATCH($A228, 'Ballot Data'!$A:$A, 0), MATCH(Y228, 'Ballot Data'!$A$3:$U$3, 0))="", "Exhausted", INDEX('Ballot Data'!$1:$1048576, MATCH($A228, 'Ballot Data'!$A:$A, 0), MATCH(Y228, 'Ballot Data'!$A$3:$U$3, 0))))))</f>
        <v>Complete</v>
      </c>
      <c r="AA228" s="15" t="str">
        <f t="shared" si="35"/>
        <v>Complete</v>
      </c>
      <c r="AB228" t="str">
        <f>IF(AA228="Complete", AA228, IF(AA228="N/A", "N/A", INDEX('Ballot Data'!$1:$1048576, MATCH($A228, 'Ballot Data'!$A:$A, 0), MATCH(AA228, 'Ballot Data'!$A$3:$T$3, 0))))</f>
        <v>Complete</v>
      </c>
      <c r="AC228" t="str">
        <f>IF(AA228="N/A", "N/A", IF(AB228='Round 6'!$A$10, "Elected", IF(AB228='Round 6'!$A$7, "Excluded", IF('Round 6'!$A$4="Complete", "Complete", "Viable"))))</f>
        <v>Complete</v>
      </c>
      <c r="AD228" s="21" t="str">
        <f>IF('Round 6'!$A$4="Complete", "Complete", IF(AC228="N/A", "N/A", IF(AC228="Viable", "No Transfer", IF(AC228="Excluded", INDEX('Round 6'!$A$12:$M$617, MATCH($A228, 'Round 6'!$A$12:$A$617, 0), 3)))))</f>
        <v>Complete</v>
      </c>
      <c r="AE228" s="10" t="str">
        <f>IF('Round 6'!$A$4="Complete", "Complete", IF(AD228="N/A", "N/A", IF(AD228="No Transfer", AD228, IF(INDEX('Ballot Data'!$1:$1048576, MATCH($A228, 'Ballot Data'!$A:$A, 0), MATCH(AD228, 'Ballot Data'!$A$3:$U$3, 0))="", "Exhausted", INDEX('Ballot Data'!$1:$1048576, MATCH($A228, 'Ballot Data'!$A:$A, 0), MATCH(AD228, 'Ballot Data'!$A$3:$U$3, 0))))))</f>
        <v>Complete</v>
      </c>
      <c r="AF228" s="15" t="str">
        <f t="shared" si="36"/>
        <v>Complete</v>
      </c>
      <c r="AG228" t="str">
        <f>IF(AF228="Complete", AF228, IF(AF228="N/A", "N/A", INDEX('Ballot Data'!$1:$1048576, MATCH($A228, 'Ballot Data'!$A:$A, 0), MATCH(AF228, 'Ballot Data'!$A$3:$T$3, 0))))</f>
        <v>Complete</v>
      </c>
      <c r="AH228" t="str">
        <f>IF(AF228="N/A", "N/A", IF(AG228='Round 7'!$A$10, "Elected", IF(AG228='Round 7'!$A$7, "Excluded", IF('Round 7'!$A$4="Complete", "Complete", "Viable"))))</f>
        <v>Complete</v>
      </c>
      <c r="AI228" s="21" t="str">
        <f>IF('Round 7'!$A$4="Complete", "Complete", IF(AH228="N/A", "N/A", IF(AH228="Viable", "No Transfer", IF(AH228="Excluded", INDEX('Round 7'!$A$12:$M$617, MATCH($A228, 'Round 7'!$A$12:$A$617, 0), 3)))))</f>
        <v>Complete</v>
      </c>
      <c r="AJ228" s="10" t="str">
        <f>IF('Round 7'!$A$4="Complete", "Complete", IF(AI228="N/A", "N/A", IF(AI228="No Transfer", AI228, IF(INDEX('Ballot Data'!$1:$1048576, MATCH($A228, 'Ballot Data'!$A:$A, 0), MATCH(AI228, 'Ballot Data'!$A$3:$U$3, 0))="", "Exhausted", INDEX('Ballot Data'!$1:$1048576, MATCH($A228, 'Ballot Data'!$A:$A, 0), MATCH(AI228, 'Ballot Data'!$A$3:$U$3, 0))))))</f>
        <v>Complete</v>
      </c>
      <c r="AK228" s="15" t="str">
        <f t="shared" si="37"/>
        <v>Complete</v>
      </c>
      <c r="AL228" t="str">
        <f>IF(AK228="Complete", AK228, IF(AK228="N/A", "N/A", INDEX('Ballot Data'!$1:$1048576, MATCH($A228, 'Ballot Data'!$A:$A, 0), MATCH(AK228, 'Ballot Data'!$A$3:$T$3, 0))))</f>
        <v>Complete</v>
      </c>
      <c r="AM228" t="str">
        <f>IF(AK228="N/A", "N/A", IF(AL228='Round 8'!$A$10, "Elected", IF(AL228='Round 8'!$A$7, "Excluded", IF('Round 8'!$A$4="Complete", "Complete", "Viable"))))</f>
        <v>Complete</v>
      </c>
      <c r="AN228" s="21" t="str">
        <f>IF('Round 8'!$A$4="Complete", "Complete", IF(AM228="N/A", "N/A", IF(AM228="Viable", "No Transfer", IF(AM228="Excluded", INDEX('Round 8'!$A$12:$M$617, MATCH($A228, 'Round 8'!$A$12:$A$617, 0), 3)))))</f>
        <v>Complete</v>
      </c>
      <c r="AO228" s="10" t="str">
        <f>IF('Round 8'!$A$4="Complete", "Complete", IF(AN228="N/A", "N/A", IF(AN228="No Transfer", AN228, IF(INDEX('Ballot Data'!$1:$1048576, MATCH($A228, 'Ballot Data'!$A:$A, 0), MATCH(AN228, 'Ballot Data'!$A$3:$U$3, 0))="", "Exhausted", INDEX('Ballot Data'!$1:$1048576, MATCH($A228, 'Ballot Data'!$A:$A, 0), MATCH(AN228, 'Ballot Data'!$A$3:$U$3, 0))))))</f>
        <v>Complete</v>
      </c>
      <c r="AP228" s="15" t="str">
        <f t="shared" si="38"/>
        <v>Complete</v>
      </c>
      <c r="AQ228" t="str">
        <f>IF(AP228="Complete", AP228, IF(AP228="N/A", "N/A", INDEX('Ballot Data'!$1:$1048576, MATCH($A228, 'Ballot Data'!$A:$A, 0), MATCH(AP228, 'Ballot Data'!$A$3:$T$3, 0))))</f>
        <v>Complete</v>
      </c>
      <c r="AR228" t="str">
        <f>IF(AP228="N/A", "N/A", IF(AQ228='Round 9'!$A$10, "Elected", IF(AQ228='Round 9'!$A$7, "Excluded", IF('Round 9'!$A$4="Complete", "Complete", "Viable"))))</f>
        <v>Complete</v>
      </c>
      <c r="AS228" s="21" t="str">
        <f>IF('Round 9'!$A$4="Complete", "Complete", IF(AR228="N/A", "N/A", IF(AR228="Viable", "No Transfer", IF(AR228="Excluded", INDEX('Round 9'!$A$12:$M$617, MATCH($A228, 'Round 9'!$A$12:$A$617, 0), 3)))))</f>
        <v>Complete</v>
      </c>
      <c r="AT228" s="10" t="str">
        <f>IF('Round 9'!$A$4="Complete", "Complete", IF(AS228="N/A", "N/A", IF(AS228="No Transfer", AS228, IF(INDEX('Ballot Data'!$1:$1048576, MATCH($A228, 'Ballot Data'!$A:$A, 0), MATCH(AS228, 'Ballot Data'!$A$3:$U$3, 0))="", "Exhausted", INDEX('Ballot Data'!$1:$1048576, MATCH($A228, 'Ballot Data'!$A:$A, 0), MATCH(AS228, 'Ballot Data'!$A$3:$U$3, 0))))))</f>
        <v>Complete</v>
      </c>
      <c r="AU228" s="15" t="str">
        <f t="shared" si="39"/>
        <v>Complete</v>
      </c>
      <c r="AV228" t="str">
        <f>IF(AU228="Complete", AU228, IF(AU228="N/A", "N/A", INDEX('Ballot Data'!$1:$1048576, MATCH($A228, 'Ballot Data'!$A:$A, 0), MATCH(AU228, 'Ballot Data'!$A$3:$T$3, 0))))</f>
        <v>Complete</v>
      </c>
      <c r="AW228" t="str">
        <f>IF(AU228="N/A", "N/A", IF(AV228='Round 10'!$A$10, "Elected", IF(AV228='Round 10'!$A$7, "Excluded", IF('Round 10'!$A$4="Complete", "Complete", "Viable"))))</f>
        <v>Complete</v>
      </c>
      <c r="AX228" s="21" t="str">
        <f>IF('Round 10'!$A$4="Complete", "Complete", IF(AW228="N/A", "N/A", IF(AW228="Viable", "No Transfer", IF(AW228="Excluded", INDEX('Round 10'!$A$12:$M$617, MATCH($A228, 'Round 10'!$A$12:$A$617, 0), 3)))))</f>
        <v>Complete</v>
      </c>
      <c r="AY228" s="10" t="str">
        <f>IF('Round 10'!$A$4="Complete", "Complete", IF(AX228="N/A", "N/A", IF(AX228="No Transfer", AX228, IF(INDEX('Ballot Data'!$1:$1048576, MATCH($A228, 'Ballot Data'!$A:$A, 0), MATCH(AX228, 'Ballot Data'!$A$3:$U$3, 0))="", "Exhausted", INDEX('Ballot Data'!$1:$1048576, MATCH($A228, 'Ballot Data'!$A:$A, 0), MATCH(AX228, 'Ballot Data'!$A$3:$U$3, 0))))))</f>
        <v>Complete</v>
      </c>
    </row>
    <row r="229" spans="1:51" x14ac:dyDescent="0.25">
      <c r="A229">
        <f>'Ballot Data'!A230</f>
        <v>246</v>
      </c>
      <c r="B229">
        <v>1</v>
      </c>
      <c r="C229" t="str">
        <f>INDEX('Ballot Data'!$1:$1048576, MATCH($A229, 'Ballot Data'!$A:$A, 0), MATCH(B229, 'Ballot Data'!$A$3:$T$3, 0))</f>
        <v>Franklin Civantos</v>
      </c>
      <c r="D229" t="str">
        <f>IF(C229='Round 1'!$A$10, "Elected", IF(C229='Round 1'!$A$7, "Excluded", IF('Round 1'!$A$4="Complete", "Complete", "Viable")))</f>
        <v>Viable</v>
      </c>
      <c r="E229" s="21" t="str">
        <f>IF('Round 1'!$A$4="Complete", "Complete", IF(D229="N/A", "N/A", IF(D229="Viable", "No Transfer", IF(D229="Excluded", INDEX('Round 1'!$A$12:$M$617, MATCH($A229, 'Round 1'!$A$12:$A$617, 0), 3)))))</f>
        <v>No Transfer</v>
      </c>
      <c r="F229" s="10" t="str">
        <f>IF('Round 1'!$A$4="Complete", "Complete", IF(E229="N/A", "N/A", IF(E229="No Transfer", E229, IF(INDEX('Ballot Data'!$1:$1048576, MATCH($A229, 'Ballot Data'!$A:$A, 0), MATCH(E229, 'Ballot Data'!$A$3:$U$3, 0))="", "Exhausted", INDEX('Ballot Data'!$1:$1048576, MATCH($A229, 'Ballot Data'!$A:$A, 0), MATCH(E229, 'Ballot Data'!$A$3:$U$3, 0))))))</f>
        <v>No Transfer</v>
      </c>
      <c r="G229" s="15">
        <f t="shared" si="40"/>
        <v>1</v>
      </c>
      <c r="H229" t="str">
        <f>IF(G229="Complete", G229, IF(G229="N/A", "N/A", INDEX('Ballot Data'!$1:$1048576, MATCH($A229, 'Ballot Data'!$A:$A, 0), MATCH(G229, 'Ballot Data'!$A$3:$T$3, 0))))</f>
        <v>Franklin Civantos</v>
      </c>
      <c r="I229" t="str">
        <f>IF(G229="N/A", "N/A", IF(H229='Round 2'!$A$10, "Elected", IF(H229='Round 2'!$A$7, "Excluded", IF('Round 2'!$A$4="Complete", "Complete", "Viable"))))</f>
        <v>Viable</v>
      </c>
      <c r="J229" s="21" t="str">
        <f>IF('Round 2'!$A$4="Complete", "Complete", IF(I229="N/A", "N/A", IF(I229="Viable", "No Transfer", IF(I229="Excluded", INDEX('Round 2'!$A$12:$M$617, MATCH($A229, 'Round 2'!$A$12:$A$617, 0), 3)))))</f>
        <v>No Transfer</v>
      </c>
      <c r="K229" s="10" t="str">
        <f>IF('Round 2'!$A$4="Complete", "Complete", IF(J229="N/A", "N/A", IF(J229="No Transfer", J229, IF(INDEX('Ballot Data'!$1:$1048576, MATCH($A229, 'Ballot Data'!$A:$A, 0), MATCH(J229, 'Ballot Data'!$A$3:$U$3, 0))="", "Exhausted", INDEX('Ballot Data'!$1:$1048576, MATCH($A229, 'Ballot Data'!$A:$A, 0), MATCH(J229, 'Ballot Data'!$A$3:$U$3, 0))))))</f>
        <v>No Transfer</v>
      </c>
      <c r="L229" s="15">
        <f t="shared" si="41"/>
        <v>1</v>
      </c>
      <c r="M229" t="str">
        <f>IF(L229="Complete", L229, IF(L229="N/A", "N/A", INDEX('Ballot Data'!$1:$1048576, MATCH($A229, 'Ballot Data'!$A:$A, 0), MATCH(L229, 'Ballot Data'!$A$3:$T$3, 0))))</f>
        <v>Franklin Civantos</v>
      </c>
      <c r="N229" t="str">
        <f>IF(L229="N/A", "N/A", IF(M229='Round 3'!$A$10, "Elected", IF(M229='Round 3'!$A$7, "Excluded", IF('Round 3'!$A$4="Complete", "Complete", "Viable"))))</f>
        <v>Elected</v>
      </c>
      <c r="O229" s="21" t="str">
        <f>IF('Round 3'!$A$4="Complete", "Complete", IF(N229="N/A", "N/A", IF(N229="Viable", "No Transfer", IF(N229="Excluded", INDEX('Round 3'!$A$12:$M$617, MATCH($A229, 'Round 3'!$A$12:$A$617, 0), 3)))))</f>
        <v>Complete</v>
      </c>
      <c r="P229" s="10" t="str">
        <f>IF('Round 3'!$A$4="Complete", "Complete", IF(O229="N/A", "N/A", IF(O229="No Transfer", O229, IF(INDEX('Ballot Data'!$1:$1048576, MATCH($A229, 'Ballot Data'!$A:$A, 0), MATCH(O229, 'Ballot Data'!$A$3:$U$3, 0))="", "Exhausted", INDEX('Ballot Data'!$1:$1048576, MATCH($A229, 'Ballot Data'!$A:$A, 0), MATCH(O229, 'Ballot Data'!$A$3:$U$3, 0))))))</f>
        <v>Complete</v>
      </c>
      <c r="Q229" s="15" t="str">
        <f t="shared" si="33"/>
        <v>Complete</v>
      </c>
      <c r="R229" t="str">
        <f>IF(Q229="Complete", Q229, IF(Q229="N/A", "N/A", INDEX('Ballot Data'!$1:$1048576, MATCH($A229, 'Ballot Data'!$A:$A, 0), MATCH(Q229, 'Ballot Data'!$A$3:$T$3, 0))))</f>
        <v>Complete</v>
      </c>
      <c r="S229" t="str">
        <f>IF(Q229="N/A", "N/A", IF(R229='Round 4'!$A$10, "Elected", IF(R229='Round 4'!$A$7, "Excluded", IF('Round 4'!$A$4="Complete", "Complete", "Viable"))))</f>
        <v>Complete</v>
      </c>
      <c r="T229" s="21" t="str">
        <f>IF('Round 4'!$A$4="Complete", "Complete", IF(S229="N/A", "N/A", IF(S229="Viable", "No Transfer", IF(S229="Excluded", INDEX('Round 4'!$A$12:$M$617, MATCH($A229, 'Round 4'!$A$12:$A$617, 0), 3)))))</f>
        <v>Complete</v>
      </c>
      <c r="U229" s="10" t="str">
        <f>IF('Round 4'!$A$4="Complete", "Complete", IF(T229="N/A", "N/A", IF(T229="No Transfer", T229, IF(INDEX('Ballot Data'!$1:$1048576, MATCH($A229, 'Ballot Data'!$A:$A, 0), MATCH(T229, 'Ballot Data'!$A$3:$U$3, 0))="", "Exhausted", INDEX('Ballot Data'!$1:$1048576, MATCH($A229, 'Ballot Data'!$A:$A, 0), MATCH(T229, 'Ballot Data'!$A$3:$U$3, 0))))))</f>
        <v>Complete</v>
      </c>
      <c r="V229" s="15" t="str">
        <f t="shared" si="34"/>
        <v>Complete</v>
      </c>
      <c r="W229" t="str">
        <f>IF(V229="Complete", V229, IF(V229="N/A", "N/A", INDEX('Ballot Data'!$1:$1048576, MATCH($A229, 'Ballot Data'!$A:$A, 0), MATCH(V229, 'Ballot Data'!$A$3:$T$3, 0))))</f>
        <v>Complete</v>
      </c>
      <c r="X229" t="str">
        <f>IF(V229="N/A", "N/A", IF(W229='Round 5'!$A$10, "Elected", IF(W229='Round 5'!$A$7, "Excluded", IF('Round 5'!$A$4="Complete", "Complete", "Viable"))))</f>
        <v>Complete</v>
      </c>
      <c r="Y229" s="21" t="str">
        <f>IF('Round 5'!$A$4="Complete", "Complete", IF(X229="N/A", "N/A", IF(X229="Viable", "No Transfer", IF(X229="Excluded", INDEX('Round 5'!$A$12:$M$617, MATCH($A229, 'Round 5'!$A$12:$A$617, 0), 3)))))</f>
        <v>Complete</v>
      </c>
      <c r="Z229" s="10" t="str">
        <f>IF('Round 5'!$A$4="Complete", "Complete", IF(Y229="N/A", "N/A", IF(Y229="No Transfer", Y229, IF(INDEX('Ballot Data'!$1:$1048576, MATCH($A229, 'Ballot Data'!$A:$A, 0), MATCH(Y229, 'Ballot Data'!$A$3:$U$3, 0))="", "Exhausted", INDEX('Ballot Data'!$1:$1048576, MATCH($A229, 'Ballot Data'!$A:$A, 0), MATCH(Y229, 'Ballot Data'!$A$3:$U$3, 0))))))</f>
        <v>Complete</v>
      </c>
      <c r="AA229" s="15" t="str">
        <f t="shared" si="35"/>
        <v>Complete</v>
      </c>
      <c r="AB229" t="str">
        <f>IF(AA229="Complete", AA229, IF(AA229="N/A", "N/A", INDEX('Ballot Data'!$1:$1048576, MATCH($A229, 'Ballot Data'!$A:$A, 0), MATCH(AA229, 'Ballot Data'!$A$3:$T$3, 0))))</f>
        <v>Complete</v>
      </c>
      <c r="AC229" t="str">
        <f>IF(AA229="N/A", "N/A", IF(AB229='Round 6'!$A$10, "Elected", IF(AB229='Round 6'!$A$7, "Excluded", IF('Round 6'!$A$4="Complete", "Complete", "Viable"))))</f>
        <v>Complete</v>
      </c>
      <c r="AD229" s="21" t="str">
        <f>IF('Round 6'!$A$4="Complete", "Complete", IF(AC229="N/A", "N/A", IF(AC229="Viable", "No Transfer", IF(AC229="Excluded", INDEX('Round 6'!$A$12:$M$617, MATCH($A229, 'Round 6'!$A$12:$A$617, 0), 3)))))</f>
        <v>Complete</v>
      </c>
      <c r="AE229" s="10" t="str">
        <f>IF('Round 6'!$A$4="Complete", "Complete", IF(AD229="N/A", "N/A", IF(AD229="No Transfer", AD229, IF(INDEX('Ballot Data'!$1:$1048576, MATCH($A229, 'Ballot Data'!$A:$A, 0), MATCH(AD229, 'Ballot Data'!$A$3:$U$3, 0))="", "Exhausted", INDEX('Ballot Data'!$1:$1048576, MATCH($A229, 'Ballot Data'!$A:$A, 0), MATCH(AD229, 'Ballot Data'!$A$3:$U$3, 0))))))</f>
        <v>Complete</v>
      </c>
      <c r="AF229" s="15" t="str">
        <f t="shared" si="36"/>
        <v>Complete</v>
      </c>
      <c r="AG229" t="str">
        <f>IF(AF229="Complete", AF229, IF(AF229="N/A", "N/A", INDEX('Ballot Data'!$1:$1048576, MATCH($A229, 'Ballot Data'!$A:$A, 0), MATCH(AF229, 'Ballot Data'!$A$3:$T$3, 0))))</f>
        <v>Complete</v>
      </c>
      <c r="AH229" t="str">
        <f>IF(AF229="N/A", "N/A", IF(AG229='Round 7'!$A$10, "Elected", IF(AG229='Round 7'!$A$7, "Excluded", IF('Round 7'!$A$4="Complete", "Complete", "Viable"))))</f>
        <v>Complete</v>
      </c>
      <c r="AI229" s="21" t="str">
        <f>IF('Round 7'!$A$4="Complete", "Complete", IF(AH229="N/A", "N/A", IF(AH229="Viable", "No Transfer", IF(AH229="Excluded", INDEX('Round 7'!$A$12:$M$617, MATCH($A229, 'Round 7'!$A$12:$A$617, 0), 3)))))</f>
        <v>Complete</v>
      </c>
      <c r="AJ229" s="10" t="str">
        <f>IF('Round 7'!$A$4="Complete", "Complete", IF(AI229="N/A", "N/A", IF(AI229="No Transfer", AI229, IF(INDEX('Ballot Data'!$1:$1048576, MATCH($A229, 'Ballot Data'!$A:$A, 0), MATCH(AI229, 'Ballot Data'!$A$3:$U$3, 0))="", "Exhausted", INDEX('Ballot Data'!$1:$1048576, MATCH($A229, 'Ballot Data'!$A:$A, 0), MATCH(AI229, 'Ballot Data'!$A$3:$U$3, 0))))))</f>
        <v>Complete</v>
      </c>
      <c r="AK229" s="15" t="str">
        <f t="shared" si="37"/>
        <v>Complete</v>
      </c>
      <c r="AL229" t="str">
        <f>IF(AK229="Complete", AK229, IF(AK229="N/A", "N/A", INDEX('Ballot Data'!$1:$1048576, MATCH($A229, 'Ballot Data'!$A:$A, 0), MATCH(AK229, 'Ballot Data'!$A$3:$T$3, 0))))</f>
        <v>Complete</v>
      </c>
      <c r="AM229" t="str">
        <f>IF(AK229="N/A", "N/A", IF(AL229='Round 8'!$A$10, "Elected", IF(AL229='Round 8'!$A$7, "Excluded", IF('Round 8'!$A$4="Complete", "Complete", "Viable"))))</f>
        <v>Complete</v>
      </c>
      <c r="AN229" s="21" t="str">
        <f>IF('Round 8'!$A$4="Complete", "Complete", IF(AM229="N/A", "N/A", IF(AM229="Viable", "No Transfer", IF(AM229="Excluded", INDEX('Round 8'!$A$12:$M$617, MATCH($A229, 'Round 8'!$A$12:$A$617, 0), 3)))))</f>
        <v>Complete</v>
      </c>
      <c r="AO229" s="10" t="str">
        <f>IF('Round 8'!$A$4="Complete", "Complete", IF(AN229="N/A", "N/A", IF(AN229="No Transfer", AN229, IF(INDEX('Ballot Data'!$1:$1048576, MATCH($A229, 'Ballot Data'!$A:$A, 0), MATCH(AN229, 'Ballot Data'!$A$3:$U$3, 0))="", "Exhausted", INDEX('Ballot Data'!$1:$1048576, MATCH($A229, 'Ballot Data'!$A:$A, 0), MATCH(AN229, 'Ballot Data'!$A$3:$U$3, 0))))))</f>
        <v>Complete</v>
      </c>
      <c r="AP229" s="15" t="str">
        <f t="shared" si="38"/>
        <v>Complete</v>
      </c>
      <c r="AQ229" t="str">
        <f>IF(AP229="Complete", AP229, IF(AP229="N/A", "N/A", INDEX('Ballot Data'!$1:$1048576, MATCH($A229, 'Ballot Data'!$A:$A, 0), MATCH(AP229, 'Ballot Data'!$A$3:$T$3, 0))))</f>
        <v>Complete</v>
      </c>
      <c r="AR229" t="str">
        <f>IF(AP229="N/A", "N/A", IF(AQ229='Round 9'!$A$10, "Elected", IF(AQ229='Round 9'!$A$7, "Excluded", IF('Round 9'!$A$4="Complete", "Complete", "Viable"))))</f>
        <v>Complete</v>
      </c>
      <c r="AS229" s="21" t="str">
        <f>IF('Round 9'!$A$4="Complete", "Complete", IF(AR229="N/A", "N/A", IF(AR229="Viable", "No Transfer", IF(AR229="Excluded", INDEX('Round 9'!$A$12:$M$617, MATCH($A229, 'Round 9'!$A$12:$A$617, 0), 3)))))</f>
        <v>Complete</v>
      </c>
      <c r="AT229" s="10" t="str">
        <f>IF('Round 9'!$A$4="Complete", "Complete", IF(AS229="N/A", "N/A", IF(AS229="No Transfer", AS229, IF(INDEX('Ballot Data'!$1:$1048576, MATCH($A229, 'Ballot Data'!$A:$A, 0), MATCH(AS229, 'Ballot Data'!$A$3:$U$3, 0))="", "Exhausted", INDEX('Ballot Data'!$1:$1048576, MATCH($A229, 'Ballot Data'!$A:$A, 0), MATCH(AS229, 'Ballot Data'!$A$3:$U$3, 0))))))</f>
        <v>Complete</v>
      </c>
      <c r="AU229" s="15" t="str">
        <f t="shared" si="39"/>
        <v>Complete</v>
      </c>
      <c r="AV229" t="str">
        <f>IF(AU229="Complete", AU229, IF(AU229="N/A", "N/A", INDEX('Ballot Data'!$1:$1048576, MATCH($A229, 'Ballot Data'!$A:$A, 0), MATCH(AU229, 'Ballot Data'!$A$3:$T$3, 0))))</f>
        <v>Complete</v>
      </c>
      <c r="AW229" t="str">
        <f>IF(AU229="N/A", "N/A", IF(AV229='Round 10'!$A$10, "Elected", IF(AV229='Round 10'!$A$7, "Excluded", IF('Round 10'!$A$4="Complete", "Complete", "Viable"))))</f>
        <v>Complete</v>
      </c>
      <c r="AX229" s="21" t="str">
        <f>IF('Round 10'!$A$4="Complete", "Complete", IF(AW229="N/A", "N/A", IF(AW229="Viable", "No Transfer", IF(AW229="Excluded", INDEX('Round 10'!$A$12:$M$617, MATCH($A229, 'Round 10'!$A$12:$A$617, 0), 3)))))</f>
        <v>Complete</v>
      </c>
      <c r="AY229" s="10" t="str">
        <f>IF('Round 10'!$A$4="Complete", "Complete", IF(AX229="N/A", "N/A", IF(AX229="No Transfer", AX229, IF(INDEX('Ballot Data'!$1:$1048576, MATCH($A229, 'Ballot Data'!$A:$A, 0), MATCH(AX229, 'Ballot Data'!$A$3:$U$3, 0))="", "Exhausted", INDEX('Ballot Data'!$1:$1048576, MATCH($A229, 'Ballot Data'!$A:$A, 0), MATCH(AX229, 'Ballot Data'!$A$3:$U$3, 0))))))</f>
        <v>Complete</v>
      </c>
    </row>
    <row r="230" spans="1:51" x14ac:dyDescent="0.25">
      <c r="A230">
        <f>'Ballot Data'!A231</f>
        <v>224</v>
      </c>
      <c r="B230">
        <v>1</v>
      </c>
      <c r="C230" t="str">
        <f>INDEX('Ballot Data'!$1:$1048576, MATCH($A230, 'Ballot Data'!$A:$A, 0), MATCH(B230, 'Ballot Data'!$A$3:$T$3, 0))</f>
        <v>Debbie Ajagbe</v>
      </c>
      <c r="D230" t="str">
        <f>IF(C230='Round 1'!$A$10, "Elected", IF(C230='Round 1'!$A$7, "Excluded", IF('Round 1'!$A$4="Complete", "Complete", "Viable")))</f>
        <v>Excluded</v>
      </c>
      <c r="E230" s="21">
        <f>IF('Round 1'!$A$4="Complete", "Complete", IF(D230="N/A", "N/A", IF(D230="Viable", "No Transfer", IF(D230="Excluded", INDEX('Round 1'!$A$12:$M$617, MATCH($A230, 'Round 1'!$A$12:$A$617, 0), 3)))))</f>
        <v>2</v>
      </c>
      <c r="F230" s="10" t="str">
        <f>IF('Round 1'!$A$4="Complete", "Complete", IF(E230="N/A", "N/A", IF(E230="No Transfer", E230, IF(INDEX('Ballot Data'!$1:$1048576, MATCH($A230, 'Ballot Data'!$A:$A, 0), MATCH(E230, 'Ballot Data'!$A$3:$U$3, 0))="", "Exhausted", INDEX('Ballot Data'!$1:$1048576, MATCH($A230, 'Ballot Data'!$A:$A, 0), MATCH(E230, 'Ballot Data'!$A$3:$U$3, 0))))))</f>
        <v>Will Danon</v>
      </c>
      <c r="G230" s="15">
        <f t="shared" si="40"/>
        <v>2</v>
      </c>
      <c r="H230" t="str">
        <f>IF(G230="Complete", G230, IF(G230="N/A", "N/A", INDEX('Ballot Data'!$1:$1048576, MATCH($A230, 'Ballot Data'!$A:$A, 0), MATCH(G230, 'Ballot Data'!$A$3:$T$3, 0))))</f>
        <v>Will Danon</v>
      </c>
      <c r="I230" t="str">
        <f>IF(G230="N/A", "N/A", IF(H230='Round 2'!$A$10, "Elected", IF(H230='Round 2'!$A$7, "Excluded", IF('Round 2'!$A$4="Complete", "Complete", "Viable"))))</f>
        <v>Viable</v>
      </c>
      <c r="J230" s="21" t="str">
        <f>IF('Round 2'!$A$4="Complete", "Complete", IF(I230="N/A", "N/A", IF(I230="Viable", "No Transfer", IF(I230="Excluded", INDEX('Round 2'!$A$12:$M$617, MATCH($A230, 'Round 2'!$A$12:$A$617, 0), 3)))))</f>
        <v>No Transfer</v>
      </c>
      <c r="K230" s="10" t="str">
        <f>IF('Round 2'!$A$4="Complete", "Complete", IF(J230="N/A", "N/A", IF(J230="No Transfer", J230, IF(INDEX('Ballot Data'!$1:$1048576, MATCH($A230, 'Ballot Data'!$A:$A, 0), MATCH(J230, 'Ballot Data'!$A$3:$U$3, 0))="", "Exhausted", INDEX('Ballot Data'!$1:$1048576, MATCH($A230, 'Ballot Data'!$A:$A, 0), MATCH(J230, 'Ballot Data'!$A$3:$U$3, 0))))))</f>
        <v>No Transfer</v>
      </c>
      <c r="L230" s="15">
        <f t="shared" si="41"/>
        <v>2</v>
      </c>
      <c r="M230" t="str">
        <f>IF(L230="Complete", L230, IF(L230="N/A", "N/A", INDEX('Ballot Data'!$1:$1048576, MATCH($A230, 'Ballot Data'!$A:$A, 0), MATCH(L230, 'Ballot Data'!$A$3:$T$3, 0))))</f>
        <v>Will Danon</v>
      </c>
      <c r="N230" t="str">
        <f>IF(L230="N/A", "N/A", IF(M230='Round 3'!$A$10, "Elected", IF(M230='Round 3'!$A$7, "Excluded", IF('Round 3'!$A$4="Complete", "Complete", "Viable"))))</f>
        <v>Complete</v>
      </c>
      <c r="O230" s="21" t="str">
        <f>IF('Round 3'!$A$4="Complete", "Complete", IF(N230="N/A", "N/A", IF(N230="Viable", "No Transfer", IF(N230="Excluded", INDEX('Round 3'!$A$12:$M$617, MATCH($A230, 'Round 3'!$A$12:$A$617, 0), 3)))))</f>
        <v>Complete</v>
      </c>
      <c r="P230" s="10" t="str">
        <f>IF('Round 3'!$A$4="Complete", "Complete", IF(O230="N/A", "N/A", IF(O230="No Transfer", O230, IF(INDEX('Ballot Data'!$1:$1048576, MATCH($A230, 'Ballot Data'!$A:$A, 0), MATCH(O230, 'Ballot Data'!$A$3:$U$3, 0))="", "Exhausted", INDEX('Ballot Data'!$1:$1048576, MATCH($A230, 'Ballot Data'!$A:$A, 0), MATCH(O230, 'Ballot Data'!$A$3:$U$3, 0))))))</f>
        <v>Complete</v>
      </c>
      <c r="Q230" s="15" t="str">
        <f t="shared" si="33"/>
        <v>Complete</v>
      </c>
      <c r="R230" t="str">
        <f>IF(Q230="Complete", Q230, IF(Q230="N/A", "N/A", INDEX('Ballot Data'!$1:$1048576, MATCH($A230, 'Ballot Data'!$A:$A, 0), MATCH(Q230, 'Ballot Data'!$A$3:$T$3, 0))))</f>
        <v>Complete</v>
      </c>
      <c r="S230" t="str">
        <f>IF(Q230="N/A", "N/A", IF(R230='Round 4'!$A$10, "Elected", IF(R230='Round 4'!$A$7, "Excluded", IF('Round 4'!$A$4="Complete", "Complete", "Viable"))))</f>
        <v>Complete</v>
      </c>
      <c r="T230" s="21" t="str">
        <f>IF('Round 4'!$A$4="Complete", "Complete", IF(S230="N/A", "N/A", IF(S230="Viable", "No Transfer", IF(S230="Excluded", INDEX('Round 4'!$A$12:$M$617, MATCH($A230, 'Round 4'!$A$12:$A$617, 0), 3)))))</f>
        <v>Complete</v>
      </c>
      <c r="U230" s="10" t="str">
        <f>IF('Round 4'!$A$4="Complete", "Complete", IF(T230="N/A", "N/A", IF(T230="No Transfer", T230, IF(INDEX('Ballot Data'!$1:$1048576, MATCH($A230, 'Ballot Data'!$A:$A, 0), MATCH(T230, 'Ballot Data'!$A$3:$U$3, 0))="", "Exhausted", INDEX('Ballot Data'!$1:$1048576, MATCH($A230, 'Ballot Data'!$A:$A, 0), MATCH(T230, 'Ballot Data'!$A$3:$U$3, 0))))))</f>
        <v>Complete</v>
      </c>
      <c r="V230" s="15" t="str">
        <f t="shared" si="34"/>
        <v>Complete</v>
      </c>
      <c r="W230" t="str">
        <f>IF(V230="Complete", V230, IF(V230="N/A", "N/A", INDEX('Ballot Data'!$1:$1048576, MATCH($A230, 'Ballot Data'!$A:$A, 0), MATCH(V230, 'Ballot Data'!$A$3:$T$3, 0))))</f>
        <v>Complete</v>
      </c>
      <c r="X230" t="str">
        <f>IF(V230="N/A", "N/A", IF(W230='Round 5'!$A$10, "Elected", IF(W230='Round 5'!$A$7, "Excluded", IF('Round 5'!$A$4="Complete", "Complete", "Viable"))))</f>
        <v>Complete</v>
      </c>
      <c r="Y230" s="21" t="str">
        <f>IF('Round 5'!$A$4="Complete", "Complete", IF(X230="N/A", "N/A", IF(X230="Viable", "No Transfer", IF(X230="Excluded", INDEX('Round 5'!$A$12:$M$617, MATCH($A230, 'Round 5'!$A$12:$A$617, 0), 3)))))</f>
        <v>Complete</v>
      </c>
      <c r="Z230" s="10" t="str">
        <f>IF('Round 5'!$A$4="Complete", "Complete", IF(Y230="N/A", "N/A", IF(Y230="No Transfer", Y230, IF(INDEX('Ballot Data'!$1:$1048576, MATCH($A230, 'Ballot Data'!$A:$A, 0), MATCH(Y230, 'Ballot Data'!$A$3:$U$3, 0))="", "Exhausted", INDEX('Ballot Data'!$1:$1048576, MATCH($A230, 'Ballot Data'!$A:$A, 0), MATCH(Y230, 'Ballot Data'!$A$3:$U$3, 0))))))</f>
        <v>Complete</v>
      </c>
      <c r="AA230" s="15" t="str">
        <f t="shared" si="35"/>
        <v>Complete</v>
      </c>
      <c r="AB230" t="str">
        <f>IF(AA230="Complete", AA230, IF(AA230="N/A", "N/A", INDEX('Ballot Data'!$1:$1048576, MATCH($A230, 'Ballot Data'!$A:$A, 0), MATCH(AA230, 'Ballot Data'!$A$3:$T$3, 0))))</f>
        <v>Complete</v>
      </c>
      <c r="AC230" t="str">
        <f>IF(AA230="N/A", "N/A", IF(AB230='Round 6'!$A$10, "Elected", IF(AB230='Round 6'!$A$7, "Excluded", IF('Round 6'!$A$4="Complete", "Complete", "Viable"))))</f>
        <v>Complete</v>
      </c>
      <c r="AD230" s="21" t="str">
        <f>IF('Round 6'!$A$4="Complete", "Complete", IF(AC230="N/A", "N/A", IF(AC230="Viable", "No Transfer", IF(AC230="Excluded", INDEX('Round 6'!$A$12:$M$617, MATCH($A230, 'Round 6'!$A$12:$A$617, 0), 3)))))</f>
        <v>Complete</v>
      </c>
      <c r="AE230" s="10" t="str">
        <f>IF('Round 6'!$A$4="Complete", "Complete", IF(AD230="N/A", "N/A", IF(AD230="No Transfer", AD230, IF(INDEX('Ballot Data'!$1:$1048576, MATCH($A230, 'Ballot Data'!$A:$A, 0), MATCH(AD230, 'Ballot Data'!$A$3:$U$3, 0))="", "Exhausted", INDEX('Ballot Data'!$1:$1048576, MATCH($A230, 'Ballot Data'!$A:$A, 0), MATCH(AD230, 'Ballot Data'!$A$3:$U$3, 0))))))</f>
        <v>Complete</v>
      </c>
      <c r="AF230" s="15" t="str">
        <f t="shared" si="36"/>
        <v>Complete</v>
      </c>
      <c r="AG230" t="str">
        <f>IF(AF230="Complete", AF230, IF(AF230="N/A", "N/A", INDEX('Ballot Data'!$1:$1048576, MATCH($A230, 'Ballot Data'!$A:$A, 0), MATCH(AF230, 'Ballot Data'!$A$3:$T$3, 0))))</f>
        <v>Complete</v>
      </c>
      <c r="AH230" t="str">
        <f>IF(AF230="N/A", "N/A", IF(AG230='Round 7'!$A$10, "Elected", IF(AG230='Round 7'!$A$7, "Excluded", IF('Round 7'!$A$4="Complete", "Complete", "Viable"))))</f>
        <v>Complete</v>
      </c>
      <c r="AI230" s="21" t="str">
        <f>IF('Round 7'!$A$4="Complete", "Complete", IF(AH230="N/A", "N/A", IF(AH230="Viable", "No Transfer", IF(AH230="Excluded", INDEX('Round 7'!$A$12:$M$617, MATCH($A230, 'Round 7'!$A$12:$A$617, 0), 3)))))</f>
        <v>Complete</v>
      </c>
      <c r="AJ230" s="10" t="str">
        <f>IF('Round 7'!$A$4="Complete", "Complete", IF(AI230="N/A", "N/A", IF(AI230="No Transfer", AI230, IF(INDEX('Ballot Data'!$1:$1048576, MATCH($A230, 'Ballot Data'!$A:$A, 0), MATCH(AI230, 'Ballot Data'!$A$3:$U$3, 0))="", "Exhausted", INDEX('Ballot Data'!$1:$1048576, MATCH($A230, 'Ballot Data'!$A:$A, 0), MATCH(AI230, 'Ballot Data'!$A$3:$U$3, 0))))))</f>
        <v>Complete</v>
      </c>
      <c r="AK230" s="15" t="str">
        <f t="shared" si="37"/>
        <v>Complete</v>
      </c>
      <c r="AL230" t="str">
        <f>IF(AK230="Complete", AK230, IF(AK230="N/A", "N/A", INDEX('Ballot Data'!$1:$1048576, MATCH($A230, 'Ballot Data'!$A:$A, 0), MATCH(AK230, 'Ballot Data'!$A$3:$T$3, 0))))</f>
        <v>Complete</v>
      </c>
      <c r="AM230" t="str">
        <f>IF(AK230="N/A", "N/A", IF(AL230='Round 8'!$A$10, "Elected", IF(AL230='Round 8'!$A$7, "Excluded", IF('Round 8'!$A$4="Complete", "Complete", "Viable"))))</f>
        <v>Complete</v>
      </c>
      <c r="AN230" s="21" t="str">
        <f>IF('Round 8'!$A$4="Complete", "Complete", IF(AM230="N/A", "N/A", IF(AM230="Viable", "No Transfer", IF(AM230="Excluded", INDEX('Round 8'!$A$12:$M$617, MATCH($A230, 'Round 8'!$A$12:$A$617, 0), 3)))))</f>
        <v>Complete</v>
      </c>
      <c r="AO230" s="10" t="str">
        <f>IF('Round 8'!$A$4="Complete", "Complete", IF(AN230="N/A", "N/A", IF(AN230="No Transfer", AN230, IF(INDEX('Ballot Data'!$1:$1048576, MATCH($A230, 'Ballot Data'!$A:$A, 0), MATCH(AN230, 'Ballot Data'!$A$3:$U$3, 0))="", "Exhausted", INDEX('Ballot Data'!$1:$1048576, MATCH($A230, 'Ballot Data'!$A:$A, 0), MATCH(AN230, 'Ballot Data'!$A$3:$U$3, 0))))))</f>
        <v>Complete</v>
      </c>
      <c r="AP230" s="15" t="str">
        <f t="shared" si="38"/>
        <v>Complete</v>
      </c>
      <c r="AQ230" t="str">
        <f>IF(AP230="Complete", AP230, IF(AP230="N/A", "N/A", INDEX('Ballot Data'!$1:$1048576, MATCH($A230, 'Ballot Data'!$A:$A, 0), MATCH(AP230, 'Ballot Data'!$A$3:$T$3, 0))))</f>
        <v>Complete</v>
      </c>
      <c r="AR230" t="str">
        <f>IF(AP230="N/A", "N/A", IF(AQ230='Round 9'!$A$10, "Elected", IF(AQ230='Round 9'!$A$7, "Excluded", IF('Round 9'!$A$4="Complete", "Complete", "Viable"))))</f>
        <v>Complete</v>
      </c>
      <c r="AS230" s="21" t="str">
        <f>IF('Round 9'!$A$4="Complete", "Complete", IF(AR230="N/A", "N/A", IF(AR230="Viable", "No Transfer", IF(AR230="Excluded", INDEX('Round 9'!$A$12:$M$617, MATCH($A230, 'Round 9'!$A$12:$A$617, 0), 3)))))</f>
        <v>Complete</v>
      </c>
      <c r="AT230" s="10" t="str">
        <f>IF('Round 9'!$A$4="Complete", "Complete", IF(AS230="N/A", "N/A", IF(AS230="No Transfer", AS230, IF(INDEX('Ballot Data'!$1:$1048576, MATCH($A230, 'Ballot Data'!$A:$A, 0), MATCH(AS230, 'Ballot Data'!$A$3:$U$3, 0))="", "Exhausted", INDEX('Ballot Data'!$1:$1048576, MATCH($A230, 'Ballot Data'!$A:$A, 0), MATCH(AS230, 'Ballot Data'!$A$3:$U$3, 0))))))</f>
        <v>Complete</v>
      </c>
      <c r="AU230" s="15" t="str">
        <f t="shared" si="39"/>
        <v>Complete</v>
      </c>
      <c r="AV230" t="str">
        <f>IF(AU230="Complete", AU230, IF(AU230="N/A", "N/A", INDEX('Ballot Data'!$1:$1048576, MATCH($A230, 'Ballot Data'!$A:$A, 0), MATCH(AU230, 'Ballot Data'!$A$3:$T$3, 0))))</f>
        <v>Complete</v>
      </c>
      <c r="AW230" t="str">
        <f>IF(AU230="N/A", "N/A", IF(AV230='Round 10'!$A$10, "Elected", IF(AV230='Round 10'!$A$7, "Excluded", IF('Round 10'!$A$4="Complete", "Complete", "Viable"))))</f>
        <v>Complete</v>
      </c>
      <c r="AX230" s="21" t="str">
        <f>IF('Round 10'!$A$4="Complete", "Complete", IF(AW230="N/A", "N/A", IF(AW230="Viable", "No Transfer", IF(AW230="Excluded", INDEX('Round 10'!$A$12:$M$617, MATCH($A230, 'Round 10'!$A$12:$A$617, 0), 3)))))</f>
        <v>Complete</v>
      </c>
      <c r="AY230" s="10" t="str">
        <f>IF('Round 10'!$A$4="Complete", "Complete", IF(AX230="N/A", "N/A", IF(AX230="No Transfer", AX230, IF(INDEX('Ballot Data'!$1:$1048576, MATCH($A230, 'Ballot Data'!$A:$A, 0), MATCH(AX230, 'Ballot Data'!$A$3:$U$3, 0))="", "Exhausted", INDEX('Ballot Data'!$1:$1048576, MATCH($A230, 'Ballot Data'!$A:$A, 0), MATCH(AX230, 'Ballot Data'!$A$3:$U$3, 0))))))</f>
        <v>Complete</v>
      </c>
    </row>
    <row r="231" spans="1:51" x14ac:dyDescent="0.25">
      <c r="A231">
        <f>'Ballot Data'!A232</f>
        <v>346</v>
      </c>
      <c r="B231">
        <v>1</v>
      </c>
      <c r="C231" t="str">
        <f>INDEX('Ballot Data'!$1:$1048576, MATCH($A231, 'Ballot Data'!$A:$A, 0), MATCH(B231, 'Ballot Data'!$A$3:$T$3, 0))</f>
        <v>Will Danon</v>
      </c>
      <c r="D231" t="str">
        <f>IF(C231='Round 1'!$A$10, "Elected", IF(C231='Round 1'!$A$7, "Excluded", IF('Round 1'!$A$4="Complete", "Complete", "Viable")))</f>
        <v>Viable</v>
      </c>
      <c r="E231" s="21" t="str">
        <f>IF('Round 1'!$A$4="Complete", "Complete", IF(D231="N/A", "N/A", IF(D231="Viable", "No Transfer", IF(D231="Excluded", INDEX('Round 1'!$A$12:$M$617, MATCH($A231, 'Round 1'!$A$12:$A$617, 0), 3)))))</f>
        <v>No Transfer</v>
      </c>
      <c r="F231" s="10" t="str">
        <f>IF('Round 1'!$A$4="Complete", "Complete", IF(E231="N/A", "N/A", IF(E231="No Transfer", E231, IF(INDEX('Ballot Data'!$1:$1048576, MATCH($A231, 'Ballot Data'!$A:$A, 0), MATCH(E231, 'Ballot Data'!$A$3:$U$3, 0))="", "Exhausted", INDEX('Ballot Data'!$1:$1048576, MATCH($A231, 'Ballot Data'!$A:$A, 0), MATCH(E231, 'Ballot Data'!$A$3:$U$3, 0))))))</f>
        <v>No Transfer</v>
      </c>
      <c r="G231" s="15">
        <f t="shared" si="40"/>
        <v>1</v>
      </c>
      <c r="H231" t="str">
        <f>IF(G231="Complete", G231, IF(G231="N/A", "N/A", INDEX('Ballot Data'!$1:$1048576, MATCH($A231, 'Ballot Data'!$A:$A, 0), MATCH(G231, 'Ballot Data'!$A$3:$T$3, 0))))</f>
        <v>Will Danon</v>
      </c>
      <c r="I231" t="str">
        <f>IF(G231="N/A", "N/A", IF(H231='Round 2'!$A$10, "Elected", IF(H231='Round 2'!$A$7, "Excluded", IF('Round 2'!$A$4="Complete", "Complete", "Viable"))))</f>
        <v>Viable</v>
      </c>
      <c r="J231" s="21" t="str">
        <f>IF('Round 2'!$A$4="Complete", "Complete", IF(I231="N/A", "N/A", IF(I231="Viable", "No Transfer", IF(I231="Excluded", INDEX('Round 2'!$A$12:$M$617, MATCH($A231, 'Round 2'!$A$12:$A$617, 0), 3)))))</f>
        <v>No Transfer</v>
      </c>
      <c r="K231" s="10" t="str">
        <f>IF('Round 2'!$A$4="Complete", "Complete", IF(J231="N/A", "N/A", IF(J231="No Transfer", J231, IF(INDEX('Ballot Data'!$1:$1048576, MATCH($A231, 'Ballot Data'!$A:$A, 0), MATCH(J231, 'Ballot Data'!$A$3:$U$3, 0))="", "Exhausted", INDEX('Ballot Data'!$1:$1048576, MATCH($A231, 'Ballot Data'!$A:$A, 0), MATCH(J231, 'Ballot Data'!$A$3:$U$3, 0))))))</f>
        <v>No Transfer</v>
      </c>
      <c r="L231" s="15">
        <f t="shared" si="41"/>
        <v>1</v>
      </c>
      <c r="M231" t="str">
        <f>IF(L231="Complete", L231, IF(L231="N/A", "N/A", INDEX('Ballot Data'!$1:$1048576, MATCH($A231, 'Ballot Data'!$A:$A, 0), MATCH(L231, 'Ballot Data'!$A$3:$T$3, 0))))</f>
        <v>Will Danon</v>
      </c>
      <c r="N231" t="str">
        <f>IF(L231="N/A", "N/A", IF(M231='Round 3'!$A$10, "Elected", IF(M231='Round 3'!$A$7, "Excluded", IF('Round 3'!$A$4="Complete", "Complete", "Viable"))))</f>
        <v>Complete</v>
      </c>
      <c r="O231" s="21" t="str">
        <f>IF('Round 3'!$A$4="Complete", "Complete", IF(N231="N/A", "N/A", IF(N231="Viable", "No Transfer", IF(N231="Excluded", INDEX('Round 3'!$A$12:$M$617, MATCH($A231, 'Round 3'!$A$12:$A$617, 0), 3)))))</f>
        <v>Complete</v>
      </c>
      <c r="P231" s="10" t="str">
        <f>IF('Round 3'!$A$4="Complete", "Complete", IF(O231="N/A", "N/A", IF(O231="No Transfer", O231, IF(INDEX('Ballot Data'!$1:$1048576, MATCH($A231, 'Ballot Data'!$A:$A, 0), MATCH(O231, 'Ballot Data'!$A$3:$U$3, 0))="", "Exhausted", INDEX('Ballot Data'!$1:$1048576, MATCH($A231, 'Ballot Data'!$A:$A, 0), MATCH(O231, 'Ballot Data'!$A$3:$U$3, 0))))))</f>
        <v>Complete</v>
      </c>
      <c r="Q231" s="15" t="str">
        <f t="shared" si="33"/>
        <v>Complete</v>
      </c>
      <c r="R231" t="str">
        <f>IF(Q231="Complete", Q231, IF(Q231="N/A", "N/A", INDEX('Ballot Data'!$1:$1048576, MATCH($A231, 'Ballot Data'!$A:$A, 0), MATCH(Q231, 'Ballot Data'!$A$3:$T$3, 0))))</f>
        <v>Complete</v>
      </c>
      <c r="S231" t="str">
        <f>IF(Q231="N/A", "N/A", IF(R231='Round 4'!$A$10, "Elected", IF(R231='Round 4'!$A$7, "Excluded", IF('Round 4'!$A$4="Complete", "Complete", "Viable"))))</f>
        <v>Complete</v>
      </c>
      <c r="T231" s="21" t="str">
        <f>IF('Round 4'!$A$4="Complete", "Complete", IF(S231="N/A", "N/A", IF(S231="Viable", "No Transfer", IF(S231="Excluded", INDEX('Round 4'!$A$12:$M$617, MATCH($A231, 'Round 4'!$A$12:$A$617, 0), 3)))))</f>
        <v>Complete</v>
      </c>
      <c r="U231" s="10" t="str">
        <f>IF('Round 4'!$A$4="Complete", "Complete", IF(T231="N/A", "N/A", IF(T231="No Transfer", T231, IF(INDEX('Ballot Data'!$1:$1048576, MATCH($A231, 'Ballot Data'!$A:$A, 0), MATCH(T231, 'Ballot Data'!$A$3:$U$3, 0))="", "Exhausted", INDEX('Ballot Data'!$1:$1048576, MATCH($A231, 'Ballot Data'!$A:$A, 0), MATCH(T231, 'Ballot Data'!$A$3:$U$3, 0))))))</f>
        <v>Complete</v>
      </c>
      <c r="V231" s="15" t="str">
        <f t="shared" si="34"/>
        <v>Complete</v>
      </c>
      <c r="W231" t="str">
        <f>IF(V231="Complete", V231, IF(V231="N/A", "N/A", INDEX('Ballot Data'!$1:$1048576, MATCH($A231, 'Ballot Data'!$A:$A, 0), MATCH(V231, 'Ballot Data'!$A$3:$T$3, 0))))</f>
        <v>Complete</v>
      </c>
      <c r="X231" t="str">
        <f>IF(V231="N/A", "N/A", IF(W231='Round 5'!$A$10, "Elected", IF(W231='Round 5'!$A$7, "Excluded", IF('Round 5'!$A$4="Complete", "Complete", "Viable"))))</f>
        <v>Complete</v>
      </c>
      <c r="Y231" s="21" t="str">
        <f>IF('Round 5'!$A$4="Complete", "Complete", IF(X231="N/A", "N/A", IF(X231="Viable", "No Transfer", IF(X231="Excluded", INDEX('Round 5'!$A$12:$M$617, MATCH($A231, 'Round 5'!$A$12:$A$617, 0), 3)))))</f>
        <v>Complete</v>
      </c>
      <c r="Z231" s="10" t="str">
        <f>IF('Round 5'!$A$4="Complete", "Complete", IF(Y231="N/A", "N/A", IF(Y231="No Transfer", Y231, IF(INDEX('Ballot Data'!$1:$1048576, MATCH($A231, 'Ballot Data'!$A:$A, 0), MATCH(Y231, 'Ballot Data'!$A$3:$U$3, 0))="", "Exhausted", INDEX('Ballot Data'!$1:$1048576, MATCH($A231, 'Ballot Data'!$A:$A, 0), MATCH(Y231, 'Ballot Data'!$A$3:$U$3, 0))))))</f>
        <v>Complete</v>
      </c>
      <c r="AA231" s="15" t="str">
        <f t="shared" si="35"/>
        <v>Complete</v>
      </c>
      <c r="AB231" t="str">
        <f>IF(AA231="Complete", AA231, IF(AA231="N/A", "N/A", INDEX('Ballot Data'!$1:$1048576, MATCH($A231, 'Ballot Data'!$A:$A, 0), MATCH(AA231, 'Ballot Data'!$A$3:$T$3, 0))))</f>
        <v>Complete</v>
      </c>
      <c r="AC231" t="str">
        <f>IF(AA231="N/A", "N/A", IF(AB231='Round 6'!$A$10, "Elected", IF(AB231='Round 6'!$A$7, "Excluded", IF('Round 6'!$A$4="Complete", "Complete", "Viable"))))</f>
        <v>Complete</v>
      </c>
      <c r="AD231" s="21" t="str">
        <f>IF('Round 6'!$A$4="Complete", "Complete", IF(AC231="N/A", "N/A", IF(AC231="Viable", "No Transfer", IF(AC231="Excluded", INDEX('Round 6'!$A$12:$M$617, MATCH($A231, 'Round 6'!$A$12:$A$617, 0), 3)))))</f>
        <v>Complete</v>
      </c>
      <c r="AE231" s="10" t="str">
        <f>IF('Round 6'!$A$4="Complete", "Complete", IF(AD231="N/A", "N/A", IF(AD231="No Transfer", AD231, IF(INDEX('Ballot Data'!$1:$1048576, MATCH($A231, 'Ballot Data'!$A:$A, 0), MATCH(AD231, 'Ballot Data'!$A$3:$U$3, 0))="", "Exhausted", INDEX('Ballot Data'!$1:$1048576, MATCH($A231, 'Ballot Data'!$A:$A, 0), MATCH(AD231, 'Ballot Data'!$A$3:$U$3, 0))))))</f>
        <v>Complete</v>
      </c>
      <c r="AF231" s="15" t="str">
        <f t="shared" si="36"/>
        <v>Complete</v>
      </c>
      <c r="AG231" t="str">
        <f>IF(AF231="Complete", AF231, IF(AF231="N/A", "N/A", INDEX('Ballot Data'!$1:$1048576, MATCH($A231, 'Ballot Data'!$A:$A, 0), MATCH(AF231, 'Ballot Data'!$A$3:$T$3, 0))))</f>
        <v>Complete</v>
      </c>
      <c r="AH231" t="str">
        <f>IF(AF231="N/A", "N/A", IF(AG231='Round 7'!$A$10, "Elected", IF(AG231='Round 7'!$A$7, "Excluded", IF('Round 7'!$A$4="Complete", "Complete", "Viable"))))</f>
        <v>Complete</v>
      </c>
      <c r="AI231" s="21" t="str">
        <f>IF('Round 7'!$A$4="Complete", "Complete", IF(AH231="N/A", "N/A", IF(AH231="Viable", "No Transfer", IF(AH231="Excluded", INDEX('Round 7'!$A$12:$M$617, MATCH($A231, 'Round 7'!$A$12:$A$617, 0), 3)))))</f>
        <v>Complete</v>
      </c>
      <c r="AJ231" s="10" t="str">
        <f>IF('Round 7'!$A$4="Complete", "Complete", IF(AI231="N/A", "N/A", IF(AI231="No Transfer", AI231, IF(INDEX('Ballot Data'!$1:$1048576, MATCH($A231, 'Ballot Data'!$A:$A, 0), MATCH(AI231, 'Ballot Data'!$A$3:$U$3, 0))="", "Exhausted", INDEX('Ballot Data'!$1:$1048576, MATCH($A231, 'Ballot Data'!$A:$A, 0), MATCH(AI231, 'Ballot Data'!$A$3:$U$3, 0))))))</f>
        <v>Complete</v>
      </c>
      <c r="AK231" s="15" t="str">
        <f t="shared" si="37"/>
        <v>Complete</v>
      </c>
      <c r="AL231" t="str">
        <f>IF(AK231="Complete", AK231, IF(AK231="N/A", "N/A", INDEX('Ballot Data'!$1:$1048576, MATCH($A231, 'Ballot Data'!$A:$A, 0), MATCH(AK231, 'Ballot Data'!$A$3:$T$3, 0))))</f>
        <v>Complete</v>
      </c>
      <c r="AM231" t="str">
        <f>IF(AK231="N/A", "N/A", IF(AL231='Round 8'!$A$10, "Elected", IF(AL231='Round 8'!$A$7, "Excluded", IF('Round 8'!$A$4="Complete", "Complete", "Viable"))))</f>
        <v>Complete</v>
      </c>
      <c r="AN231" s="21" t="str">
        <f>IF('Round 8'!$A$4="Complete", "Complete", IF(AM231="N/A", "N/A", IF(AM231="Viable", "No Transfer", IF(AM231="Excluded", INDEX('Round 8'!$A$12:$M$617, MATCH($A231, 'Round 8'!$A$12:$A$617, 0), 3)))))</f>
        <v>Complete</v>
      </c>
      <c r="AO231" s="10" t="str">
        <f>IF('Round 8'!$A$4="Complete", "Complete", IF(AN231="N/A", "N/A", IF(AN231="No Transfer", AN231, IF(INDEX('Ballot Data'!$1:$1048576, MATCH($A231, 'Ballot Data'!$A:$A, 0), MATCH(AN231, 'Ballot Data'!$A$3:$U$3, 0))="", "Exhausted", INDEX('Ballot Data'!$1:$1048576, MATCH($A231, 'Ballot Data'!$A:$A, 0), MATCH(AN231, 'Ballot Data'!$A$3:$U$3, 0))))))</f>
        <v>Complete</v>
      </c>
      <c r="AP231" s="15" t="str">
        <f t="shared" si="38"/>
        <v>Complete</v>
      </c>
      <c r="AQ231" t="str">
        <f>IF(AP231="Complete", AP231, IF(AP231="N/A", "N/A", INDEX('Ballot Data'!$1:$1048576, MATCH($A231, 'Ballot Data'!$A:$A, 0), MATCH(AP231, 'Ballot Data'!$A$3:$T$3, 0))))</f>
        <v>Complete</v>
      </c>
      <c r="AR231" t="str">
        <f>IF(AP231="N/A", "N/A", IF(AQ231='Round 9'!$A$10, "Elected", IF(AQ231='Round 9'!$A$7, "Excluded", IF('Round 9'!$A$4="Complete", "Complete", "Viable"))))</f>
        <v>Complete</v>
      </c>
      <c r="AS231" s="21" t="str">
        <f>IF('Round 9'!$A$4="Complete", "Complete", IF(AR231="N/A", "N/A", IF(AR231="Viable", "No Transfer", IF(AR231="Excluded", INDEX('Round 9'!$A$12:$M$617, MATCH($A231, 'Round 9'!$A$12:$A$617, 0), 3)))))</f>
        <v>Complete</v>
      </c>
      <c r="AT231" s="10" t="str">
        <f>IF('Round 9'!$A$4="Complete", "Complete", IF(AS231="N/A", "N/A", IF(AS231="No Transfer", AS231, IF(INDEX('Ballot Data'!$1:$1048576, MATCH($A231, 'Ballot Data'!$A:$A, 0), MATCH(AS231, 'Ballot Data'!$A$3:$U$3, 0))="", "Exhausted", INDEX('Ballot Data'!$1:$1048576, MATCH($A231, 'Ballot Data'!$A:$A, 0), MATCH(AS231, 'Ballot Data'!$A$3:$U$3, 0))))))</f>
        <v>Complete</v>
      </c>
      <c r="AU231" s="15" t="str">
        <f t="shared" si="39"/>
        <v>Complete</v>
      </c>
      <c r="AV231" t="str">
        <f>IF(AU231="Complete", AU231, IF(AU231="N/A", "N/A", INDEX('Ballot Data'!$1:$1048576, MATCH($A231, 'Ballot Data'!$A:$A, 0), MATCH(AU231, 'Ballot Data'!$A$3:$T$3, 0))))</f>
        <v>Complete</v>
      </c>
      <c r="AW231" t="str">
        <f>IF(AU231="N/A", "N/A", IF(AV231='Round 10'!$A$10, "Elected", IF(AV231='Round 10'!$A$7, "Excluded", IF('Round 10'!$A$4="Complete", "Complete", "Viable"))))</f>
        <v>Complete</v>
      </c>
      <c r="AX231" s="21" t="str">
        <f>IF('Round 10'!$A$4="Complete", "Complete", IF(AW231="N/A", "N/A", IF(AW231="Viable", "No Transfer", IF(AW231="Excluded", INDEX('Round 10'!$A$12:$M$617, MATCH($A231, 'Round 10'!$A$12:$A$617, 0), 3)))))</f>
        <v>Complete</v>
      </c>
      <c r="AY231" s="10" t="str">
        <f>IF('Round 10'!$A$4="Complete", "Complete", IF(AX231="N/A", "N/A", IF(AX231="No Transfer", AX231, IF(INDEX('Ballot Data'!$1:$1048576, MATCH($A231, 'Ballot Data'!$A:$A, 0), MATCH(AX231, 'Ballot Data'!$A$3:$U$3, 0))="", "Exhausted", INDEX('Ballot Data'!$1:$1048576, MATCH($A231, 'Ballot Data'!$A:$A, 0), MATCH(AX231, 'Ballot Data'!$A$3:$U$3, 0))))))</f>
        <v>Complete</v>
      </c>
    </row>
    <row r="232" spans="1:51" x14ac:dyDescent="0.25">
      <c r="A232">
        <f>'Ballot Data'!A233</f>
        <v>32</v>
      </c>
      <c r="B232">
        <v>1</v>
      </c>
      <c r="C232" t="str">
        <f>INDEX('Ballot Data'!$1:$1048576, MATCH($A232, 'Ballot Data'!$A:$A, 0), MATCH(B232, 'Ballot Data'!$A$3:$T$3, 0))</f>
        <v>Michael Sanchez</v>
      </c>
      <c r="D232" t="str">
        <f>IF(C232='Round 1'!$A$10, "Elected", IF(C232='Round 1'!$A$7, "Excluded", IF('Round 1'!$A$4="Complete", "Complete", "Viable")))</f>
        <v>Viable</v>
      </c>
      <c r="E232" s="21" t="str">
        <f>IF('Round 1'!$A$4="Complete", "Complete", IF(D232="N/A", "N/A", IF(D232="Viable", "No Transfer", IF(D232="Excluded", INDEX('Round 1'!$A$12:$M$617, MATCH($A232, 'Round 1'!$A$12:$A$617, 0), 3)))))</f>
        <v>No Transfer</v>
      </c>
      <c r="F232" s="10" t="str">
        <f>IF('Round 1'!$A$4="Complete", "Complete", IF(E232="N/A", "N/A", IF(E232="No Transfer", E232, IF(INDEX('Ballot Data'!$1:$1048576, MATCH($A232, 'Ballot Data'!$A:$A, 0), MATCH(E232, 'Ballot Data'!$A$3:$U$3, 0))="", "Exhausted", INDEX('Ballot Data'!$1:$1048576, MATCH($A232, 'Ballot Data'!$A:$A, 0), MATCH(E232, 'Ballot Data'!$A$3:$U$3, 0))))))</f>
        <v>No Transfer</v>
      </c>
      <c r="G232" s="15">
        <f t="shared" si="40"/>
        <v>1</v>
      </c>
      <c r="H232" t="str">
        <f>IF(G232="Complete", G232, IF(G232="N/A", "N/A", INDEX('Ballot Data'!$1:$1048576, MATCH($A232, 'Ballot Data'!$A:$A, 0), MATCH(G232, 'Ballot Data'!$A$3:$T$3, 0))))</f>
        <v>Michael Sanchez</v>
      </c>
      <c r="I232" t="str">
        <f>IF(G232="N/A", "N/A", IF(H232='Round 2'!$A$10, "Elected", IF(H232='Round 2'!$A$7, "Excluded", IF('Round 2'!$A$4="Complete", "Complete", "Viable"))))</f>
        <v>Excluded</v>
      </c>
      <c r="J232" s="21">
        <f>IF('Round 2'!$A$4="Complete", "Complete", IF(I232="N/A", "N/A", IF(I232="Viable", "No Transfer", IF(I232="Excluded", INDEX('Round 2'!$A$12:$M$617, MATCH($A232, 'Round 2'!$A$12:$A$617, 0), 3)))))</f>
        <v>2</v>
      </c>
      <c r="K232" s="10" t="str">
        <f>IF('Round 2'!$A$4="Complete", "Complete", IF(J232="N/A", "N/A", IF(J232="No Transfer", J232, IF(INDEX('Ballot Data'!$1:$1048576, MATCH($A232, 'Ballot Data'!$A:$A, 0), MATCH(J232, 'Ballot Data'!$A$3:$U$3, 0))="", "Exhausted", INDEX('Ballot Data'!$1:$1048576, MATCH($A232, 'Ballot Data'!$A:$A, 0), MATCH(J232, 'Ballot Data'!$A$3:$U$3, 0))))))</f>
        <v>Franklin Civantos</v>
      </c>
      <c r="L232" s="15">
        <f t="shared" si="41"/>
        <v>2</v>
      </c>
      <c r="M232" t="str">
        <f>IF(L232="Complete", L232, IF(L232="N/A", "N/A", INDEX('Ballot Data'!$1:$1048576, MATCH($A232, 'Ballot Data'!$A:$A, 0), MATCH(L232, 'Ballot Data'!$A$3:$T$3, 0))))</f>
        <v>Franklin Civantos</v>
      </c>
      <c r="N232" t="str">
        <f>IF(L232="N/A", "N/A", IF(M232='Round 3'!$A$10, "Elected", IF(M232='Round 3'!$A$7, "Excluded", IF('Round 3'!$A$4="Complete", "Complete", "Viable"))))</f>
        <v>Elected</v>
      </c>
      <c r="O232" s="21" t="str">
        <f>IF('Round 3'!$A$4="Complete", "Complete", IF(N232="N/A", "N/A", IF(N232="Viable", "No Transfer", IF(N232="Excluded", INDEX('Round 3'!$A$12:$M$617, MATCH($A232, 'Round 3'!$A$12:$A$617, 0), 3)))))</f>
        <v>Complete</v>
      </c>
      <c r="P232" s="10" t="str">
        <f>IF('Round 3'!$A$4="Complete", "Complete", IF(O232="N/A", "N/A", IF(O232="No Transfer", O232, IF(INDEX('Ballot Data'!$1:$1048576, MATCH($A232, 'Ballot Data'!$A:$A, 0), MATCH(O232, 'Ballot Data'!$A$3:$U$3, 0))="", "Exhausted", INDEX('Ballot Data'!$1:$1048576, MATCH($A232, 'Ballot Data'!$A:$A, 0), MATCH(O232, 'Ballot Data'!$A$3:$U$3, 0))))))</f>
        <v>Complete</v>
      </c>
      <c r="Q232" s="15" t="str">
        <f t="shared" si="33"/>
        <v>Complete</v>
      </c>
      <c r="R232" t="str">
        <f>IF(Q232="Complete", Q232, IF(Q232="N/A", "N/A", INDEX('Ballot Data'!$1:$1048576, MATCH($A232, 'Ballot Data'!$A:$A, 0), MATCH(Q232, 'Ballot Data'!$A$3:$T$3, 0))))</f>
        <v>Complete</v>
      </c>
      <c r="S232" t="str">
        <f>IF(Q232="N/A", "N/A", IF(R232='Round 4'!$A$10, "Elected", IF(R232='Round 4'!$A$7, "Excluded", IF('Round 4'!$A$4="Complete", "Complete", "Viable"))))</f>
        <v>Complete</v>
      </c>
      <c r="T232" s="21" t="str">
        <f>IF('Round 4'!$A$4="Complete", "Complete", IF(S232="N/A", "N/A", IF(S232="Viable", "No Transfer", IF(S232="Excluded", INDEX('Round 4'!$A$12:$M$617, MATCH($A232, 'Round 4'!$A$12:$A$617, 0), 3)))))</f>
        <v>Complete</v>
      </c>
      <c r="U232" s="10" t="str">
        <f>IF('Round 4'!$A$4="Complete", "Complete", IF(T232="N/A", "N/A", IF(T232="No Transfer", T232, IF(INDEX('Ballot Data'!$1:$1048576, MATCH($A232, 'Ballot Data'!$A:$A, 0), MATCH(T232, 'Ballot Data'!$A$3:$U$3, 0))="", "Exhausted", INDEX('Ballot Data'!$1:$1048576, MATCH($A232, 'Ballot Data'!$A:$A, 0), MATCH(T232, 'Ballot Data'!$A$3:$U$3, 0))))))</f>
        <v>Complete</v>
      </c>
      <c r="V232" s="15" t="str">
        <f t="shared" si="34"/>
        <v>Complete</v>
      </c>
      <c r="W232" t="str">
        <f>IF(V232="Complete", V232, IF(V232="N/A", "N/A", INDEX('Ballot Data'!$1:$1048576, MATCH($A232, 'Ballot Data'!$A:$A, 0), MATCH(V232, 'Ballot Data'!$A$3:$T$3, 0))))</f>
        <v>Complete</v>
      </c>
      <c r="X232" t="str">
        <f>IF(V232="N/A", "N/A", IF(W232='Round 5'!$A$10, "Elected", IF(W232='Round 5'!$A$7, "Excluded", IF('Round 5'!$A$4="Complete", "Complete", "Viable"))))</f>
        <v>Complete</v>
      </c>
      <c r="Y232" s="21" t="str">
        <f>IF('Round 5'!$A$4="Complete", "Complete", IF(X232="N/A", "N/A", IF(X232="Viable", "No Transfer", IF(X232="Excluded", INDEX('Round 5'!$A$12:$M$617, MATCH($A232, 'Round 5'!$A$12:$A$617, 0), 3)))))</f>
        <v>Complete</v>
      </c>
      <c r="Z232" s="10" t="str">
        <f>IF('Round 5'!$A$4="Complete", "Complete", IF(Y232="N/A", "N/A", IF(Y232="No Transfer", Y232, IF(INDEX('Ballot Data'!$1:$1048576, MATCH($A232, 'Ballot Data'!$A:$A, 0), MATCH(Y232, 'Ballot Data'!$A$3:$U$3, 0))="", "Exhausted", INDEX('Ballot Data'!$1:$1048576, MATCH($A232, 'Ballot Data'!$A:$A, 0), MATCH(Y232, 'Ballot Data'!$A$3:$U$3, 0))))))</f>
        <v>Complete</v>
      </c>
      <c r="AA232" s="15" t="str">
        <f t="shared" si="35"/>
        <v>Complete</v>
      </c>
      <c r="AB232" t="str">
        <f>IF(AA232="Complete", AA232, IF(AA232="N/A", "N/A", INDEX('Ballot Data'!$1:$1048576, MATCH($A232, 'Ballot Data'!$A:$A, 0), MATCH(AA232, 'Ballot Data'!$A$3:$T$3, 0))))</f>
        <v>Complete</v>
      </c>
      <c r="AC232" t="str">
        <f>IF(AA232="N/A", "N/A", IF(AB232='Round 6'!$A$10, "Elected", IF(AB232='Round 6'!$A$7, "Excluded", IF('Round 6'!$A$4="Complete", "Complete", "Viable"))))</f>
        <v>Complete</v>
      </c>
      <c r="AD232" s="21" t="str">
        <f>IF('Round 6'!$A$4="Complete", "Complete", IF(AC232="N/A", "N/A", IF(AC232="Viable", "No Transfer", IF(AC232="Excluded", INDEX('Round 6'!$A$12:$M$617, MATCH($A232, 'Round 6'!$A$12:$A$617, 0), 3)))))</f>
        <v>Complete</v>
      </c>
      <c r="AE232" s="10" t="str">
        <f>IF('Round 6'!$A$4="Complete", "Complete", IF(AD232="N/A", "N/A", IF(AD232="No Transfer", AD232, IF(INDEX('Ballot Data'!$1:$1048576, MATCH($A232, 'Ballot Data'!$A:$A, 0), MATCH(AD232, 'Ballot Data'!$A$3:$U$3, 0))="", "Exhausted", INDEX('Ballot Data'!$1:$1048576, MATCH($A232, 'Ballot Data'!$A:$A, 0), MATCH(AD232, 'Ballot Data'!$A$3:$U$3, 0))))))</f>
        <v>Complete</v>
      </c>
      <c r="AF232" s="15" t="str">
        <f t="shared" si="36"/>
        <v>Complete</v>
      </c>
      <c r="AG232" t="str">
        <f>IF(AF232="Complete", AF232, IF(AF232="N/A", "N/A", INDEX('Ballot Data'!$1:$1048576, MATCH($A232, 'Ballot Data'!$A:$A, 0), MATCH(AF232, 'Ballot Data'!$A$3:$T$3, 0))))</f>
        <v>Complete</v>
      </c>
      <c r="AH232" t="str">
        <f>IF(AF232="N/A", "N/A", IF(AG232='Round 7'!$A$10, "Elected", IF(AG232='Round 7'!$A$7, "Excluded", IF('Round 7'!$A$4="Complete", "Complete", "Viable"))))</f>
        <v>Complete</v>
      </c>
      <c r="AI232" s="21" t="str">
        <f>IF('Round 7'!$A$4="Complete", "Complete", IF(AH232="N/A", "N/A", IF(AH232="Viable", "No Transfer", IF(AH232="Excluded", INDEX('Round 7'!$A$12:$M$617, MATCH($A232, 'Round 7'!$A$12:$A$617, 0), 3)))))</f>
        <v>Complete</v>
      </c>
      <c r="AJ232" s="10" t="str">
        <f>IF('Round 7'!$A$4="Complete", "Complete", IF(AI232="N/A", "N/A", IF(AI232="No Transfer", AI232, IF(INDEX('Ballot Data'!$1:$1048576, MATCH($A232, 'Ballot Data'!$A:$A, 0), MATCH(AI232, 'Ballot Data'!$A$3:$U$3, 0))="", "Exhausted", INDEX('Ballot Data'!$1:$1048576, MATCH($A232, 'Ballot Data'!$A:$A, 0), MATCH(AI232, 'Ballot Data'!$A$3:$U$3, 0))))))</f>
        <v>Complete</v>
      </c>
      <c r="AK232" s="15" t="str">
        <f t="shared" si="37"/>
        <v>Complete</v>
      </c>
      <c r="AL232" t="str">
        <f>IF(AK232="Complete", AK232, IF(AK232="N/A", "N/A", INDEX('Ballot Data'!$1:$1048576, MATCH($A232, 'Ballot Data'!$A:$A, 0), MATCH(AK232, 'Ballot Data'!$A$3:$T$3, 0))))</f>
        <v>Complete</v>
      </c>
      <c r="AM232" t="str">
        <f>IF(AK232="N/A", "N/A", IF(AL232='Round 8'!$A$10, "Elected", IF(AL232='Round 8'!$A$7, "Excluded", IF('Round 8'!$A$4="Complete", "Complete", "Viable"))))</f>
        <v>Complete</v>
      </c>
      <c r="AN232" s="21" t="str">
        <f>IF('Round 8'!$A$4="Complete", "Complete", IF(AM232="N/A", "N/A", IF(AM232="Viable", "No Transfer", IF(AM232="Excluded", INDEX('Round 8'!$A$12:$M$617, MATCH($A232, 'Round 8'!$A$12:$A$617, 0), 3)))))</f>
        <v>Complete</v>
      </c>
      <c r="AO232" s="10" t="str">
        <f>IF('Round 8'!$A$4="Complete", "Complete", IF(AN232="N/A", "N/A", IF(AN232="No Transfer", AN232, IF(INDEX('Ballot Data'!$1:$1048576, MATCH($A232, 'Ballot Data'!$A:$A, 0), MATCH(AN232, 'Ballot Data'!$A$3:$U$3, 0))="", "Exhausted", INDEX('Ballot Data'!$1:$1048576, MATCH($A232, 'Ballot Data'!$A:$A, 0), MATCH(AN232, 'Ballot Data'!$A$3:$U$3, 0))))))</f>
        <v>Complete</v>
      </c>
      <c r="AP232" s="15" t="str">
        <f t="shared" si="38"/>
        <v>Complete</v>
      </c>
      <c r="AQ232" t="str">
        <f>IF(AP232="Complete", AP232, IF(AP232="N/A", "N/A", INDEX('Ballot Data'!$1:$1048576, MATCH($A232, 'Ballot Data'!$A:$A, 0), MATCH(AP232, 'Ballot Data'!$A$3:$T$3, 0))))</f>
        <v>Complete</v>
      </c>
      <c r="AR232" t="str">
        <f>IF(AP232="N/A", "N/A", IF(AQ232='Round 9'!$A$10, "Elected", IF(AQ232='Round 9'!$A$7, "Excluded", IF('Round 9'!$A$4="Complete", "Complete", "Viable"))))</f>
        <v>Complete</v>
      </c>
      <c r="AS232" s="21" t="str">
        <f>IF('Round 9'!$A$4="Complete", "Complete", IF(AR232="N/A", "N/A", IF(AR232="Viable", "No Transfer", IF(AR232="Excluded", INDEX('Round 9'!$A$12:$M$617, MATCH($A232, 'Round 9'!$A$12:$A$617, 0), 3)))))</f>
        <v>Complete</v>
      </c>
      <c r="AT232" s="10" t="str">
        <f>IF('Round 9'!$A$4="Complete", "Complete", IF(AS232="N/A", "N/A", IF(AS232="No Transfer", AS232, IF(INDEX('Ballot Data'!$1:$1048576, MATCH($A232, 'Ballot Data'!$A:$A, 0), MATCH(AS232, 'Ballot Data'!$A$3:$U$3, 0))="", "Exhausted", INDEX('Ballot Data'!$1:$1048576, MATCH($A232, 'Ballot Data'!$A:$A, 0), MATCH(AS232, 'Ballot Data'!$A$3:$U$3, 0))))))</f>
        <v>Complete</v>
      </c>
      <c r="AU232" s="15" t="str">
        <f t="shared" si="39"/>
        <v>Complete</v>
      </c>
      <c r="AV232" t="str">
        <f>IF(AU232="Complete", AU232, IF(AU232="N/A", "N/A", INDEX('Ballot Data'!$1:$1048576, MATCH($A232, 'Ballot Data'!$A:$A, 0), MATCH(AU232, 'Ballot Data'!$A$3:$T$3, 0))))</f>
        <v>Complete</v>
      </c>
      <c r="AW232" t="str">
        <f>IF(AU232="N/A", "N/A", IF(AV232='Round 10'!$A$10, "Elected", IF(AV232='Round 10'!$A$7, "Excluded", IF('Round 10'!$A$4="Complete", "Complete", "Viable"))))</f>
        <v>Complete</v>
      </c>
      <c r="AX232" s="21" t="str">
        <f>IF('Round 10'!$A$4="Complete", "Complete", IF(AW232="N/A", "N/A", IF(AW232="Viable", "No Transfer", IF(AW232="Excluded", INDEX('Round 10'!$A$12:$M$617, MATCH($A232, 'Round 10'!$A$12:$A$617, 0), 3)))))</f>
        <v>Complete</v>
      </c>
      <c r="AY232" s="10" t="str">
        <f>IF('Round 10'!$A$4="Complete", "Complete", IF(AX232="N/A", "N/A", IF(AX232="No Transfer", AX232, IF(INDEX('Ballot Data'!$1:$1048576, MATCH($A232, 'Ballot Data'!$A:$A, 0), MATCH(AX232, 'Ballot Data'!$A$3:$U$3, 0))="", "Exhausted", INDEX('Ballot Data'!$1:$1048576, MATCH($A232, 'Ballot Data'!$A:$A, 0), MATCH(AX232, 'Ballot Data'!$A$3:$U$3, 0))))))</f>
        <v>Complete</v>
      </c>
    </row>
    <row r="233" spans="1:51" x14ac:dyDescent="0.25">
      <c r="A233">
        <f>'Ballot Data'!A234</f>
        <v>14</v>
      </c>
      <c r="B233">
        <v>1</v>
      </c>
      <c r="C233" t="str">
        <f>INDEX('Ballot Data'!$1:$1048576, MATCH($A233, 'Ballot Data'!$A:$A, 0), MATCH(B233, 'Ballot Data'!$A$3:$T$3, 0))</f>
        <v>Will Danon</v>
      </c>
      <c r="D233" t="str">
        <f>IF(C233='Round 1'!$A$10, "Elected", IF(C233='Round 1'!$A$7, "Excluded", IF('Round 1'!$A$4="Complete", "Complete", "Viable")))</f>
        <v>Viable</v>
      </c>
      <c r="E233" s="21" t="str">
        <f>IF('Round 1'!$A$4="Complete", "Complete", IF(D233="N/A", "N/A", IF(D233="Viable", "No Transfer", IF(D233="Excluded", INDEX('Round 1'!$A$12:$M$617, MATCH($A233, 'Round 1'!$A$12:$A$617, 0), 3)))))</f>
        <v>No Transfer</v>
      </c>
      <c r="F233" s="10" t="str">
        <f>IF('Round 1'!$A$4="Complete", "Complete", IF(E233="N/A", "N/A", IF(E233="No Transfer", E233, IF(INDEX('Ballot Data'!$1:$1048576, MATCH($A233, 'Ballot Data'!$A:$A, 0), MATCH(E233, 'Ballot Data'!$A$3:$U$3, 0))="", "Exhausted", INDEX('Ballot Data'!$1:$1048576, MATCH($A233, 'Ballot Data'!$A:$A, 0), MATCH(E233, 'Ballot Data'!$A$3:$U$3, 0))))))</f>
        <v>No Transfer</v>
      </c>
      <c r="G233" s="15">
        <f t="shared" si="40"/>
        <v>1</v>
      </c>
      <c r="H233" t="str">
        <f>IF(G233="Complete", G233, IF(G233="N/A", "N/A", INDEX('Ballot Data'!$1:$1048576, MATCH($A233, 'Ballot Data'!$A:$A, 0), MATCH(G233, 'Ballot Data'!$A$3:$T$3, 0))))</f>
        <v>Will Danon</v>
      </c>
      <c r="I233" t="str">
        <f>IF(G233="N/A", "N/A", IF(H233='Round 2'!$A$10, "Elected", IF(H233='Round 2'!$A$7, "Excluded", IF('Round 2'!$A$4="Complete", "Complete", "Viable"))))</f>
        <v>Viable</v>
      </c>
      <c r="J233" s="21" t="str">
        <f>IF('Round 2'!$A$4="Complete", "Complete", IF(I233="N/A", "N/A", IF(I233="Viable", "No Transfer", IF(I233="Excluded", INDEX('Round 2'!$A$12:$M$617, MATCH($A233, 'Round 2'!$A$12:$A$617, 0), 3)))))</f>
        <v>No Transfer</v>
      </c>
      <c r="K233" s="10" t="str">
        <f>IF('Round 2'!$A$4="Complete", "Complete", IF(J233="N/A", "N/A", IF(J233="No Transfer", J233, IF(INDEX('Ballot Data'!$1:$1048576, MATCH($A233, 'Ballot Data'!$A:$A, 0), MATCH(J233, 'Ballot Data'!$A$3:$U$3, 0))="", "Exhausted", INDEX('Ballot Data'!$1:$1048576, MATCH($A233, 'Ballot Data'!$A:$A, 0), MATCH(J233, 'Ballot Data'!$A$3:$U$3, 0))))))</f>
        <v>No Transfer</v>
      </c>
      <c r="L233" s="15">
        <f t="shared" si="41"/>
        <v>1</v>
      </c>
      <c r="M233" t="str">
        <f>IF(L233="Complete", L233, IF(L233="N/A", "N/A", INDEX('Ballot Data'!$1:$1048576, MATCH($A233, 'Ballot Data'!$A:$A, 0), MATCH(L233, 'Ballot Data'!$A$3:$T$3, 0))))</f>
        <v>Will Danon</v>
      </c>
      <c r="N233" t="str">
        <f>IF(L233="N/A", "N/A", IF(M233='Round 3'!$A$10, "Elected", IF(M233='Round 3'!$A$7, "Excluded", IF('Round 3'!$A$4="Complete", "Complete", "Viable"))))</f>
        <v>Complete</v>
      </c>
      <c r="O233" s="21" t="str">
        <f>IF('Round 3'!$A$4="Complete", "Complete", IF(N233="N/A", "N/A", IF(N233="Viable", "No Transfer", IF(N233="Excluded", INDEX('Round 3'!$A$12:$M$617, MATCH($A233, 'Round 3'!$A$12:$A$617, 0), 3)))))</f>
        <v>Complete</v>
      </c>
      <c r="P233" s="10" t="str">
        <f>IF('Round 3'!$A$4="Complete", "Complete", IF(O233="N/A", "N/A", IF(O233="No Transfer", O233, IF(INDEX('Ballot Data'!$1:$1048576, MATCH($A233, 'Ballot Data'!$A:$A, 0), MATCH(O233, 'Ballot Data'!$A$3:$U$3, 0))="", "Exhausted", INDEX('Ballot Data'!$1:$1048576, MATCH($A233, 'Ballot Data'!$A:$A, 0), MATCH(O233, 'Ballot Data'!$A$3:$U$3, 0))))))</f>
        <v>Complete</v>
      </c>
      <c r="Q233" s="15" t="str">
        <f t="shared" si="33"/>
        <v>Complete</v>
      </c>
      <c r="R233" t="str">
        <f>IF(Q233="Complete", Q233, IF(Q233="N/A", "N/A", INDEX('Ballot Data'!$1:$1048576, MATCH($A233, 'Ballot Data'!$A:$A, 0), MATCH(Q233, 'Ballot Data'!$A$3:$T$3, 0))))</f>
        <v>Complete</v>
      </c>
      <c r="S233" t="str">
        <f>IF(Q233="N/A", "N/A", IF(R233='Round 4'!$A$10, "Elected", IF(R233='Round 4'!$A$7, "Excluded", IF('Round 4'!$A$4="Complete", "Complete", "Viable"))))</f>
        <v>Complete</v>
      </c>
      <c r="T233" s="21" t="str">
        <f>IF('Round 4'!$A$4="Complete", "Complete", IF(S233="N/A", "N/A", IF(S233="Viable", "No Transfer", IF(S233="Excluded", INDEX('Round 4'!$A$12:$M$617, MATCH($A233, 'Round 4'!$A$12:$A$617, 0), 3)))))</f>
        <v>Complete</v>
      </c>
      <c r="U233" s="10" t="str">
        <f>IF('Round 4'!$A$4="Complete", "Complete", IF(T233="N/A", "N/A", IF(T233="No Transfer", T233, IF(INDEX('Ballot Data'!$1:$1048576, MATCH($A233, 'Ballot Data'!$A:$A, 0), MATCH(T233, 'Ballot Data'!$A$3:$U$3, 0))="", "Exhausted", INDEX('Ballot Data'!$1:$1048576, MATCH($A233, 'Ballot Data'!$A:$A, 0), MATCH(T233, 'Ballot Data'!$A$3:$U$3, 0))))))</f>
        <v>Complete</v>
      </c>
      <c r="V233" s="15" t="str">
        <f t="shared" si="34"/>
        <v>Complete</v>
      </c>
      <c r="W233" t="str">
        <f>IF(V233="Complete", V233, IF(V233="N/A", "N/A", INDEX('Ballot Data'!$1:$1048576, MATCH($A233, 'Ballot Data'!$A:$A, 0), MATCH(V233, 'Ballot Data'!$A$3:$T$3, 0))))</f>
        <v>Complete</v>
      </c>
      <c r="X233" t="str">
        <f>IF(V233="N/A", "N/A", IF(W233='Round 5'!$A$10, "Elected", IF(W233='Round 5'!$A$7, "Excluded", IF('Round 5'!$A$4="Complete", "Complete", "Viable"))))</f>
        <v>Complete</v>
      </c>
      <c r="Y233" s="21" t="str">
        <f>IF('Round 5'!$A$4="Complete", "Complete", IF(X233="N/A", "N/A", IF(X233="Viable", "No Transfer", IF(X233="Excluded", INDEX('Round 5'!$A$12:$M$617, MATCH($A233, 'Round 5'!$A$12:$A$617, 0), 3)))))</f>
        <v>Complete</v>
      </c>
      <c r="Z233" s="10" t="str">
        <f>IF('Round 5'!$A$4="Complete", "Complete", IF(Y233="N/A", "N/A", IF(Y233="No Transfer", Y233, IF(INDEX('Ballot Data'!$1:$1048576, MATCH($A233, 'Ballot Data'!$A:$A, 0), MATCH(Y233, 'Ballot Data'!$A$3:$U$3, 0))="", "Exhausted", INDEX('Ballot Data'!$1:$1048576, MATCH($A233, 'Ballot Data'!$A:$A, 0), MATCH(Y233, 'Ballot Data'!$A$3:$U$3, 0))))))</f>
        <v>Complete</v>
      </c>
      <c r="AA233" s="15" t="str">
        <f t="shared" si="35"/>
        <v>Complete</v>
      </c>
      <c r="AB233" t="str">
        <f>IF(AA233="Complete", AA233, IF(AA233="N/A", "N/A", INDEX('Ballot Data'!$1:$1048576, MATCH($A233, 'Ballot Data'!$A:$A, 0), MATCH(AA233, 'Ballot Data'!$A$3:$T$3, 0))))</f>
        <v>Complete</v>
      </c>
      <c r="AC233" t="str">
        <f>IF(AA233="N/A", "N/A", IF(AB233='Round 6'!$A$10, "Elected", IF(AB233='Round 6'!$A$7, "Excluded", IF('Round 6'!$A$4="Complete", "Complete", "Viable"))))</f>
        <v>Complete</v>
      </c>
      <c r="AD233" s="21" t="str">
        <f>IF('Round 6'!$A$4="Complete", "Complete", IF(AC233="N/A", "N/A", IF(AC233="Viable", "No Transfer", IF(AC233="Excluded", INDEX('Round 6'!$A$12:$M$617, MATCH($A233, 'Round 6'!$A$12:$A$617, 0), 3)))))</f>
        <v>Complete</v>
      </c>
      <c r="AE233" s="10" t="str">
        <f>IF('Round 6'!$A$4="Complete", "Complete", IF(AD233="N/A", "N/A", IF(AD233="No Transfer", AD233, IF(INDEX('Ballot Data'!$1:$1048576, MATCH($A233, 'Ballot Data'!$A:$A, 0), MATCH(AD233, 'Ballot Data'!$A$3:$U$3, 0))="", "Exhausted", INDEX('Ballot Data'!$1:$1048576, MATCH($A233, 'Ballot Data'!$A:$A, 0), MATCH(AD233, 'Ballot Data'!$A$3:$U$3, 0))))))</f>
        <v>Complete</v>
      </c>
      <c r="AF233" s="15" t="str">
        <f t="shared" si="36"/>
        <v>Complete</v>
      </c>
      <c r="AG233" t="str">
        <f>IF(AF233="Complete", AF233, IF(AF233="N/A", "N/A", INDEX('Ballot Data'!$1:$1048576, MATCH($A233, 'Ballot Data'!$A:$A, 0), MATCH(AF233, 'Ballot Data'!$A$3:$T$3, 0))))</f>
        <v>Complete</v>
      </c>
      <c r="AH233" t="str">
        <f>IF(AF233="N/A", "N/A", IF(AG233='Round 7'!$A$10, "Elected", IF(AG233='Round 7'!$A$7, "Excluded", IF('Round 7'!$A$4="Complete", "Complete", "Viable"))))</f>
        <v>Complete</v>
      </c>
      <c r="AI233" s="21" t="str">
        <f>IF('Round 7'!$A$4="Complete", "Complete", IF(AH233="N/A", "N/A", IF(AH233="Viable", "No Transfer", IF(AH233="Excluded", INDEX('Round 7'!$A$12:$M$617, MATCH($A233, 'Round 7'!$A$12:$A$617, 0), 3)))))</f>
        <v>Complete</v>
      </c>
      <c r="AJ233" s="10" t="str">
        <f>IF('Round 7'!$A$4="Complete", "Complete", IF(AI233="N/A", "N/A", IF(AI233="No Transfer", AI233, IF(INDEX('Ballot Data'!$1:$1048576, MATCH($A233, 'Ballot Data'!$A:$A, 0), MATCH(AI233, 'Ballot Data'!$A$3:$U$3, 0))="", "Exhausted", INDEX('Ballot Data'!$1:$1048576, MATCH($A233, 'Ballot Data'!$A:$A, 0), MATCH(AI233, 'Ballot Data'!$A$3:$U$3, 0))))))</f>
        <v>Complete</v>
      </c>
      <c r="AK233" s="15" t="str">
        <f t="shared" si="37"/>
        <v>Complete</v>
      </c>
      <c r="AL233" t="str">
        <f>IF(AK233="Complete", AK233, IF(AK233="N/A", "N/A", INDEX('Ballot Data'!$1:$1048576, MATCH($A233, 'Ballot Data'!$A:$A, 0), MATCH(AK233, 'Ballot Data'!$A$3:$T$3, 0))))</f>
        <v>Complete</v>
      </c>
      <c r="AM233" t="str">
        <f>IF(AK233="N/A", "N/A", IF(AL233='Round 8'!$A$10, "Elected", IF(AL233='Round 8'!$A$7, "Excluded", IF('Round 8'!$A$4="Complete", "Complete", "Viable"))))</f>
        <v>Complete</v>
      </c>
      <c r="AN233" s="21" t="str">
        <f>IF('Round 8'!$A$4="Complete", "Complete", IF(AM233="N/A", "N/A", IF(AM233="Viable", "No Transfer", IF(AM233="Excluded", INDEX('Round 8'!$A$12:$M$617, MATCH($A233, 'Round 8'!$A$12:$A$617, 0), 3)))))</f>
        <v>Complete</v>
      </c>
      <c r="AO233" s="10" t="str">
        <f>IF('Round 8'!$A$4="Complete", "Complete", IF(AN233="N/A", "N/A", IF(AN233="No Transfer", AN233, IF(INDEX('Ballot Data'!$1:$1048576, MATCH($A233, 'Ballot Data'!$A:$A, 0), MATCH(AN233, 'Ballot Data'!$A$3:$U$3, 0))="", "Exhausted", INDEX('Ballot Data'!$1:$1048576, MATCH($A233, 'Ballot Data'!$A:$A, 0), MATCH(AN233, 'Ballot Data'!$A$3:$U$3, 0))))))</f>
        <v>Complete</v>
      </c>
      <c r="AP233" s="15" t="str">
        <f t="shared" si="38"/>
        <v>Complete</v>
      </c>
      <c r="AQ233" t="str">
        <f>IF(AP233="Complete", AP233, IF(AP233="N/A", "N/A", INDEX('Ballot Data'!$1:$1048576, MATCH($A233, 'Ballot Data'!$A:$A, 0), MATCH(AP233, 'Ballot Data'!$A$3:$T$3, 0))))</f>
        <v>Complete</v>
      </c>
      <c r="AR233" t="str">
        <f>IF(AP233="N/A", "N/A", IF(AQ233='Round 9'!$A$10, "Elected", IF(AQ233='Round 9'!$A$7, "Excluded", IF('Round 9'!$A$4="Complete", "Complete", "Viable"))))</f>
        <v>Complete</v>
      </c>
      <c r="AS233" s="21" t="str">
        <f>IF('Round 9'!$A$4="Complete", "Complete", IF(AR233="N/A", "N/A", IF(AR233="Viable", "No Transfer", IF(AR233="Excluded", INDEX('Round 9'!$A$12:$M$617, MATCH($A233, 'Round 9'!$A$12:$A$617, 0), 3)))))</f>
        <v>Complete</v>
      </c>
      <c r="AT233" s="10" t="str">
        <f>IF('Round 9'!$A$4="Complete", "Complete", IF(AS233="N/A", "N/A", IF(AS233="No Transfer", AS233, IF(INDEX('Ballot Data'!$1:$1048576, MATCH($A233, 'Ballot Data'!$A:$A, 0), MATCH(AS233, 'Ballot Data'!$A$3:$U$3, 0))="", "Exhausted", INDEX('Ballot Data'!$1:$1048576, MATCH($A233, 'Ballot Data'!$A:$A, 0), MATCH(AS233, 'Ballot Data'!$A$3:$U$3, 0))))))</f>
        <v>Complete</v>
      </c>
      <c r="AU233" s="15" t="str">
        <f t="shared" si="39"/>
        <v>Complete</v>
      </c>
      <c r="AV233" t="str">
        <f>IF(AU233="Complete", AU233, IF(AU233="N/A", "N/A", INDEX('Ballot Data'!$1:$1048576, MATCH($A233, 'Ballot Data'!$A:$A, 0), MATCH(AU233, 'Ballot Data'!$A$3:$T$3, 0))))</f>
        <v>Complete</v>
      </c>
      <c r="AW233" t="str">
        <f>IF(AU233="N/A", "N/A", IF(AV233='Round 10'!$A$10, "Elected", IF(AV233='Round 10'!$A$7, "Excluded", IF('Round 10'!$A$4="Complete", "Complete", "Viable"))))</f>
        <v>Complete</v>
      </c>
      <c r="AX233" s="21" t="str">
        <f>IF('Round 10'!$A$4="Complete", "Complete", IF(AW233="N/A", "N/A", IF(AW233="Viable", "No Transfer", IF(AW233="Excluded", INDEX('Round 10'!$A$12:$M$617, MATCH($A233, 'Round 10'!$A$12:$A$617, 0), 3)))))</f>
        <v>Complete</v>
      </c>
      <c r="AY233" s="10" t="str">
        <f>IF('Round 10'!$A$4="Complete", "Complete", IF(AX233="N/A", "N/A", IF(AX233="No Transfer", AX233, IF(INDEX('Ballot Data'!$1:$1048576, MATCH($A233, 'Ballot Data'!$A:$A, 0), MATCH(AX233, 'Ballot Data'!$A$3:$U$3, 0))="", "Exhausted", INDEX('Ballot Data'!$1:$1048576, MATCH($A233, 'Ballot Data'!$A:$A, 0), MATCH(AX233, 'Ballot Data'!$A$3:$U$3, 0))))))</f>
        <v>Complete</v>
      </c>
    </row>
    <row r="234" spans="1:51" x14ac:dyDescent="0.25">
      <c r="A234">
        <f>'Ballot Data'!A235</f>
        <v>126</v>
      </c>
      <c r="B234">
        <v>1</v>
      </c>
      <c r="C234" t="str">
        <f>INDEX('Ballot Data'!$1:$1048576, MATCH($A234, 'Ballot Data'!$A:$A, 0), MATCH(B234, 'Ballot Data'!$A$3:$T$3, 0))</f>
        <v>Franklin Civantos</v>
      </c>
      <c r="D234" t="str">
        <f>IF(C234='Round 1'!$A$10, "Elected", IF(C234='Round 1'!$A$7, "Excluded", IF('Round 1'!$A$4="Complete", "Complete", "Viable")))</f>
        <v>Viable</v>
      </c>
      <c r="E234" s="21" t="str">
        <f>IF('Round 1'!$A$4="Complete", "Complete", IF(D234="N/A", "N/A", IF(D234="Viable", "No Transfer", IF(D234="Excluded", INDEX('Round 1'!$A$12:$M$617, MATCH($A234, 'Round 1'!$A$12:$A$617, 0), 3)))))</f>
        <v>No Transfer</v>
      </c>
      <c r="F234" s="10" t="str">
        <f>IF('Round 1'!$A$4="Complete", "Complete", IF(E234="N/A", "N/A", IF(E234="No Transfer", E234, IF(INDEX('Ballot Data'!$1:$1048576, MATCH($A234, 'Ballot Data'!$A:$A, 0), MATCH(E234, 'Ballot Data'!$A$3:$U$3, 0))="", "Exhausted", INDEX('Ballot Data'!$1:$1048576, MATCH($A234, 'Ballot Data'!$A:$A, 0), MATCH(E234, 'Ballot Data'!$A$3:$U$3, 0))))))</f>
        <v>No Transfer</v>
      </c>
      <c r="G234" s="15">
        <f t="shared" si="40"/>
        <v>1</v>
      </c>
      <c r="H234" t="str">
        <f>IF(G234="Complete", G234, IF(G234="N/A", "N/A", INDEX('Ballot Data'!$1:$1048576, MATCH($A234, 'Ballot Data'!$A:$A, 0), MATCH(G234, 'Ballot Data'!$A$3:$T$3, 0))))</f>
        <v>Franklin Civantos</v>
      </c>
      <c r="I234" t="str">
        <f>IF(G234="N/A", "N/A", IF(H234='Round 2'!$A$10, "Elected", IF(H234='Round 2'!$A$7, "Excluded", IF('Round 2'!$A$4="Complete", "Complete", "Viable"))))</f>
        <v>Viable</v>
      </c>
      <c r="J234" s="21" t="str">
        <f>IF('Round 2'!$A$4="Complete", "Complete", IF(I234="N/A", "N/A", IF(I234="Viable", "No Transfer", IF(I234="Excluded", INDEX('Round 2'!$A$12:$M$617, MATCH($A234, 'Round 2'!$A$12:$A$617, 0), 3)))))</f>
        <v>No Transfer</v>
      </c>
      <c r="K234" s="10" t="str">
        <f>IF('Round 2'!$A$4="Complete", "Complete", IF(J234="N/A", "N/A", IF(J234="No Transfer", J234, IF(INDEX('Ballot Data'!$1:$1048576, MATCH($A234, 'Ballot Data'!$A:$A, 0), MATCH(J234, 'Ballot Data'!$A$3:$U$3, 0))="", "Exhausted", INDEX('Ballot Data'!$1:$1048576, MATCH($A234, 'Ballot Data'!$A:$A, 0), MATCH(J234, 'Ballot Data'!$A$3:$U$3, 0))))))</f>
        <v>No Transfer</v>
      </c>
      <c r="L234" s="15">
        <f t="shared" si="41"/>
        <v>1</v>
      </c>
      <c r="M234" t="str">
        <f>IF(L234="Complete", L234, IF(L234="N/A", "N/A", INDEX('Ballot Data'!$1:$1048576, MATCH($A234, 'Ballot Data'!$A:$A, 0), MATCH(L234, 'Ballot Data'!$A$3:$T$3, 0))))</f>
        <v>Franklin Civantos</v>
      </c>
      <c r="N234" t="str">
        <f>IF(L234="N/A", "N/A", IF(M234='Round 3'!$A$10, "Elected", IF(M234='Round 3'!$A$7, "Excluded", IF('Round 3'!$A$4="Complete", "Complete", "Viable"))))</f>
        <v>Elected</v>
      </c>
      <c r="O234" s="21" t="str">
        <f>IF('Round 3'!$A$4="Complete", "Complete", IF(N234="N/A", "N/A", IF(N234="Viable", "No Transfer", IF(N234="Excluded", INDEX('Round 3'!$A$12:$M$617, MATCH($A234, 'Round 3'!$A$12:$A$617, 0), 3)))))</f>
        <v>Complete</v>
      </c>
      <c r="P234" s="10" t="str">
        <f>IF('Round 3'!$A$4="Complete", "Complete", IF(O234="N/A", "N/A", IF(O234="No Transfer", O234, IF(INDEX('Ballot Data'!$1:$1048576, MATCH($A234, 'Ballot Data'!$A:$A, 0), MATCH(O234, 'Ballot Data'!$A$3:$U$3, 0))="", "Exhausted", INDEX('Ballot Data'!$1:$1048576, MATCH($A234, 'Ballot Data'!$A:$A, 0), MATCH(O234, 'Ballot Data'!$A$3:$U$3, 0))))))</f>
        <v>Complete</v>
      </c>
      <c r="Q234" s="15" t="str">
        <f t="shared" si="33"/>
        <v>Complete</v>
      </c>
      <c r="R234" t="str">
        <f>IF(Q234="Complete", Q234, IF(Q234="N/A", "N/A", INDEX('Ballot Data'!$1:$1048576, MATCH($A234, 'Ballot Data'!$A:$A, 0), MATCH(Q234, 'Ballot Data'!$A$3:$T$3, 0))))</f>
        <v>Complete</v>
      </c>
      <c r="S234" t="str">
        <f>IF(Q234="N/A", "N/A", IF(R234='Round 4'!$A$10, "Elected", IF(R234='Round 4'!$A$7, "Excluded", IF('Round 4'!$A$4="Complete", "Complete", "Viable"))))</f>
        <v>Complete</v>
      </c>
      <c r="T234" s="21" t="str">
        <f>IF('Round 4'!$A$4="Complete", "Complete", IF(S234="N/A", "N/A", IF(S234="Viable", "No Transfer", IF(S234="Excluded", INDEX('Round 4'!$A$12:$M$617, MATCH($A234, 'Round 4'!$A$12:$A$617, 0), 3)))))</f>
        <v>Complete</v>
      </c>
      <c r="U234" s="10" t="str">
        <f>IF('Round 4'!$A$4="Complete", "Complete", IF(T234="N/A", "N/A", IF(T234="No Transfer", T234, IF(INDEX('Ballot Data'!$1:$1048576, MATCH($A234, 'Ballot Data'!$A:$A, 0), MATCH(T234, 'Ballot Data'!$A$3:$U$3, 0))="", "Exhausted", INDEX('Ballot Data'!$1:$1048576, MATCH($A234, 'Ballot Data'!$A:$A, 0), MATCH(T234, 'Ballot Data'!$A$3:$U$3, 0))))))</f>
        <v>Complete</v>
      </c>
      <c r="V234" s="15" t="str">
        <f t="shared" si="34"/>
        <v>Complete</v>
      </c>
      <c r="W234" t="str">
        <f>IF(V234="Complete", V234, IF(V234="N/A", "N/A", INDEX('Ballot Data'!$1:$1048576, MATCH($A234, 'Ballot Data'!$A:$A, 0), MATCH(V234, 'Ballot Data'!$A$3:$T$3, 0))))</f>
        <v>Complete</v>
      </c>
      <c r="X234" t="str">
        <f>IF(V234="N/A", "N/A", IF(W234='Round 5'!$A$10, "Elected", IF(W234='Round 5'!$A$7, "Excluded", IF('Round 5'!$A$4="Complete", "Complete", "Viable"))))</f>
        <v>Complete</v>
      </c>
      <c r="Y234" s="21" t="str">
        <f>IF('Round 5'!$A$4="Complete", "Complete", IF(X234="N/A", "N/A", IF(X234="Viable", "No Transfer", IF(X234="Excluded", INDEX('Round 5'!$A$12:$M$617, MATCH($A234, 'Round 5'!$A$12:$A$617, 0), 3)))))</f>
        <v>Complete</v>
      </c>
      <c r="Z234" s="10" t="str">
        <f>IF('Round 5'!$A$4="Complete", "Complete", IF(Y234="N/A", "N/A", IF(Y234="No Transfer", Y234, IF(INDEX('Ballot Data'!$1:$1048576, MATCH($A234, 'Ballot Data'!$A:$A, 0), MATCH(Y234, 'Ballot Data'!$A$3:$U$3, 0))="", "Exhausted", INDEX('Ballot Data'!$1:$1048576, MATCH($A234, 'Ballot Data'!$A:$A, 0), MATCH(Y234, 'Ballot Data'!$A$3:$U$3, 0))))))</f>
        <v>Complete</v>
      </c>
      <c r="AA234" s="15" t="str">
        <f t="shared" si="35"/>
        <v>Complete</v>
      </c>
      <c r="AB234" t="str">
        <f>IF(AA234="Complete", AA234, IF(AA234="N/A", "N/A", INDEX('Ballot Data'!$1:$1048576, MATCH($A234, 'Ballot Data'!$A:$A, 0), MATCH(AA234, 'Ballot Data'!$A$3:$T$3, 0))))</f>
        <v>Complete</v>
      </c>
      <c r="AC234" t="str">
        <f>IF(AA234="N/A", "N/A", IF(AB234='Round 6'!$A$10, "Elected", IF(AB234='Round 6'!$A$7, "Excluded", IF('Round 6'!$A$4="Complete", "Complete", "Viable"))))</f>
        <v>Complete</v>
      </c>
      <c r="AD234" s="21" t="str">
        <f>IF('Round 6'!$A$4="Complete", "Complete", IF(AC234="N/A", "N/A", IF(AC234="Viable", "No Transfer", IF(AC234="Excluded", INDEX('Round 6'!$A$12:$M$617, MATCH($A234, 'Round 6'!$A$12:$A$617, 0), 3)))))</f>
        <v>Complete</v>
      </c>
      <c r="AE234" s="10" t="str">
        <f>IF('Round 6'!$A$4="Complete", "Complete", IF(AD234="N/A", "N/A", IF(AD234="No Transfer", AD234, IF(INDEX('Ballot Data'!$1:$1048576, MATCH($A234, 'Ballot Data'!$A:$A, 0), MATCH(AD234, 'Ballot Data'!$A$3:$U$3, 0))="", "Exhausted", INDEX('Ballot Data'!$1:$1048576, MATCH($A234, 'Ballot Data'!$A:$A, 0), MATCH(AD234, 'Ballot Data'!$A$3:$U$3, 0))))))</f>
        <v>Complete</v>
      </c>
      <c r="AF234" s="15" t="str">
        <f t="shared" si="36"/>
        <v>Complete</v>
      </c>
      <c r="AG234" t="str">
        <f>IF(AF234="Complete", AF234, IF(AF234="N/A", "N/A", INDEX('Ballot Data'!$1:$1048576, MATCH($A234, 'Ballot Data'!$A:$A, 0), MATCH(AF234, 'Ballot Data'!$A$3:$T$3, 0))))</f>
        <v>Complete</v>
      </c>
      <c r="AH234" t="str">
        <f>IF(AF234="N/A", "N/A", IF(AG234='Round 7'!$A$10, "Elected", IF(AG234='Round 7'!$A$7, "Excluded", IF('Round 7'!$A$4="Complete", "Complete", "Viable"))))</f>
        <v>Complete</v>
      </c>
      <c r="AI234" s="21" t="str">
        <f>IF('Round 7'!$A$4="Complete", "Complete", IF(AH234="N/A", "N/A", IF(AH234="Viable", "No Transfer", IF(AH234="Excluded", INDEX('Round 7'!$A$12:$M$617, MATCH($A234, 'Round 7'!$A$12:$A$617, 0), 3)))))</f>
        <v>Complete</v>
      </c>
      <c r="AJ234" s="10" t="str">
        <f>IF('Round 7'!$A$4="Complete", "Complete", IF(AI234="N/A", "N/A", IF(AI234="No Transfer", AI234, IF(INDEX('Ballot Data'!$1:$1048576, MATCH($A234, 'Ballot Data'!$A:$A, 0), MATCH(AI234, 'Ballot Data'!$A$3:$U$3, 0))="", "Exhausted", INDEX('Ballot Data'!$1:$1048576, MATCH($A234, 'Ballot Data'!$A:$A, 0), MATCH(AI234, 'Ballot Data'!$A$3:$U$3, 0))))))</f>
        <v>Complete</v>
      </c>
      <c r="AK234" s="15" t="str">
        <f t="shared" si="37"/>
        <v>Complete</v>
      </c>
      <c r="AL234" t="str">
        <f>IF(AK234="Complete", AK234, IF(AK234="N/A", "N/A", INDEX('Ballot Data'!$1:$1048576, MATCH($A234, 'Ballot Data'!$A:$A, 0), MATCH(AK234, 'Ballot Data'!$A$3:$T$3, 0))))</f>
        <v>Complete</v>
      </c>
      <c r="AM234" t="str">
        <f>IF(AK234="N/A", "N/A", IF(AL234='Round 8'!$A$10, "Elected", IF(AL234='Round 8'!$A$7, "Excluded", IF('Round 8'!$A$4="Complete", "Complete", "Viable"))))</f>
        <v>Complete</v>
      </c>
      <c r="AN234" s="21" t="str">
        <f>IF('Round 8'!$A$4="Complete", "Complete", IF(AM234="N/A", "N/A", IF(AM234="Viable", "No Transfer", IF(AM234="Excluded", INDEX('Round 8'!$A$12:$M$617, MATCH($A234, 'Round 8'!$A$12:$A$617, 0), 3)))))</f>
        <v>Complete</v>
      </c>
      <c r="AO234" s="10" t="str">
        <f>IF('Round 8'!$A$4="Complete", "Complete", IF(AN234="N/A", "N/A", IF(AN234="No Transfer", AN234, IF(INDEX('Ballot Data'!$1:$1048576, MATCH($A234, 'Ballot Data'!$A:$A, 0), MATCH(AN234, 'Ballot Data'!$A$3:$U$3, 0))="", "Exhausted", INDEX('Ballot Data'!$1:$1048576, MATCH($A234, 'Ballot Data'!$A:$A, 0), MATCH(AN234, 'Ballot Data'!$A$3:$U$3, 0))))))</f>
        <v>Complete</v>
      </c>
      <c r="AP234" s="15" t="str">
        <f t="shared" si="38"/>
        <v>Complete</v>
      </c>
      <c r="AQ234" t="str">
        <f>IF(AP234="Complete", AP234, IF(AP234="N/A", "N/A", INDEX('Ballot Data'!$1:$1048576, MATCH($A234, 'Ballot Data'!$A:$A, 0), MATCH(AP234, 'Ballot Data'!$A$3:$T$3, 0))))</f>
        <v>Complete</v>
      </c>
      <c r="AR234" t="str">
        <f>IF(AP234="N/A", "N/A", IF(AQ234='Round 9'!$A$10, "Elected", IF(AQ234='Round 9'!$A$7, "Excluded", IF('Round 9'!$A$4="Complete", "Complete", "Viable"))))</f>
        <v>Complete</v>
      </c>
      <c r="AS234" s="21" t="str">
        <f>IF('Round 9'!$A$4="Complete", "Complete", IF(AR234="N/A", "N/A", IF(AR234="Viable", "No Transfer", IF(AR234="Excluded", INDEX('Round 9'!$A$12:$M$617, MATCH($A234, 'Round 9'!$A$12:$A$617, 0), 3)))))</f>
        <v>Complete</v>
      </c>
      <c r="AT234" s="10" t="str">
        <f>IF('Round 9'!$A$4="Complete", "Complete", IF(AS234="N/A", "N/A", IF(AS234="No Transfer", AS234, IF(INDEX('Ballot Data'!$1:$1048576, MATCH($A234, 'Ballot Data'!$A:$A, 0), MATCH(AS234, 'Ballot Data'!$A$3:$U$3, 0))="", "Exhausted", INDEX('Ballot Data'!$1:$1048576, MATCH($A234, 'Ballot Data'!$A:$A, 0), MATCH(AS234, 'Ballot Data'!$A$3:$U$3, 0))))))</f>
        <v>Complete</v>
      </c>
      <c r="AU234" s="15" t="str">
        <f t="shared" si="39"/>
        <v>Complete</v>
      </c>
      <c r="AV234" t="str">
        <f>IF(AU234="Complete", AU234, IF(AU234="N/A", "N/A", INDEX('Ballot Data'!$1:$1048576, MATCH($A234, 'Ballot Data'!$A:$A, 0), MATCH(AU234, 'Ballot Data'!$A$3:$T$3, 0))))</f>
        <v>Complete</v>
      </c>
      <c r="AW234" t="str">
        <f>IF(AU234="N/A", "N/A", IF(AV234='Round 10'!$A$10, "Elected", IF(AV234='Round 10'!$A$7, "Excluded", IF('Round 10'!$A$4="Complete", "Complete", "Viable"))))</f>
        <v>Complete</v>
      </c>
      <c r="AX234" s="21" t="str">
        <f>IF('Round 10'!$A$4="Complete", "Complete", IF(AW234="N/A", "N/A", IF(AW234="Viable", "No Transfer", IF(AW234="Excluded", INDEX('Round 10'!$A$12:$M$617, MATCH($A234, 'Round 10'!$A$12:$A$617, 0), 3)))))</f>
        <v>Complete</v>
      </c>
      <c r="AY234" s="10" t="str">
        <f>IF('Round 10'!$A$4="Complete", "Complete", IF(AX234="N/A", "N/A", IF(AX234="No Transfer", AX234, IF(INDEX('Ballot Data'!$1:$1048576, MATCH($A234, 'Ballot Data'!$A:$A, 0), MATCH(AX234, 'Ballot Data'!$A$3:$U$3, 0))="", "Exhausted", INDEX('Ballot Data'!$1:$1048576, MATCH($A234, 'Ballot Data'!$A:$A, 0), MATCH(AX234, 'Ballot Data'!$A$3:$U$3, 0))))))</f>
        <v>Complete</v>
      </c>
    </row>
    <row r="235" spans="1:51" x14ac:dyDescent="0.25">
      <c r="A235">
        <f>'Ballot Data'!A236</f>
        <v>407</v>
      </c>
      <c r="B235">
        <v>1</v>
      </c>
      <c r="C235" t="str">
        <f>INDEX('Ballot Data'!$1:$1048576, MATCH($A235, 'Ballot Data'!$A:$A, 0), MATCH(B235, 'Ballot Data'!$A$3:$T$3, 0))</f>
        <v>Franklin Civantos</v>
      </c>
      <c r="D235" t="str">
        <f>IF(C235='Round 1'!$A$10, "Elected", IF(C235='Round 1'!$A$7, "Excluded", IF('Round 1'!$A$4="Complete", "Complete", "Viable")))</f>
        <v>Viable</v>
      </c>
      <c r="E235" s="21" t="str">
        <f>IF('Round 1'!$A$4="Complete", "Complete", IF(D235="N/A", "N/A", IF(D235="Viable", "No Transfer", IF(D235="Excluded", INDEX('Round 1'!$A$12:$M$617, MATCH($A235, 'Round 1'!$A$12:$A$617, 0), 3)))))</f>
        <v>No Transfer</v>
      </c>
      <c r="F235" s="10" t="str">
        <f>IF('Round 1'!$A$4="Complete", "Complete", IF(E235="N/A", "N/A", IF(E235="No Transfer", E235, IF(INDEX('Ballot Data'!$1:$1048576, MATCH($A235, 'Ballot Data'!$A:$A, 0), MATCH(E235, 'Ballot Data'!$A$3:$U$3, 0))="", "Exhausted", INDEX('Ballot Data'!$1:$1048576, MATCH($A235, 'Ballot Data'!$A:$A, 0), MATCH(E235, 'Ballot Data'!$A$3:$U$3, 0))))))</f>
        <v>No Transfer</v>
      </c>
      <c r="G235" s="15">
        <f t="shared" si="40"/>
        <v>1</v>
      </c>
      <c r="H235" t="str">
        <f>IF(G235="Complete", G235, IF(G235="N/A", "N/A", INDEX('Ballot Data'!$1:$1048576, MATCH($A235, 'Ballot Data'!$A:$A, 0), MATCH(G235, 'Ballot Data'!$A$3:$T$3, 0))))</f>
        <v>Franklin Civantos</v>
      </c>
      <c r="I235" t="str">
        <f>IF(G235="N/A", "N/A", IF(H235='Round 2'!$A$10, "Elected", IF(H235='Round 2'!$A$7, "Excluded", IF('Round 2'!$A$4="Complete", "Complete", "Viable"))))</f>
        <v>Viable</v>
      </c>
      <c r="J235" s="21" t="str">
        <f>IF('Round 2'!$A$4="Complete", "Complete", IF(I235="N/A", "N/A", IF(I235="Viable", "No Transfer", IF(I235="Excluded", INDEX('Round 2'!$A$12:$M$617, MATCH($A235, 'Round 2'!$A$12:$A$617, 0), 3)))))</f>
        <v>No Transfer</v>
      </c>
      <c r="K235" s="10" t="str">
        <f>IF('Round 2'!$A$4="Complete", "Complete", IF(J235="N/A", "N/A", IF(J235="No Transfer", J235, IF(INDEX('Ballot Data'!$1:$1048576, MATCH($A235, 'Ballot Data'!$A:$A, 0), MATCH(J235, 'Ballot Data'!$A$3:$U$3, 0))="", "Exhausted", INDEX('Ballot Data'!$1:$1048576, MATCH($A235, 'Ballot Data'!$A:$A, 0), MATCH(J235, 'Ballot Data'!$A$3:$U$3, 0))))))</f>
        <v>No Transfer</v>
      </c>
      <c r="L235" s="15">
        <f t="shared" si="41"/>
        <v>1</v>
      </c>
      <c r="M235" t="str">
        <f>IF(L235="Complete", L235, IF(L235="N/A", "N/A", INDEX('Ballot Data'!$1:$1048576, MATCH($A235, 'Ballot Data'!$A:$A, 0), MATCH(L235, 'Ballot Data'!$A$3:$T$3, 0))))</f>
        <v>Franklin Civantos</v>
      </c>
      <c r="N235" t="str">
        <f>IF(L235="N/A", "N/A", IF(M235='Round 3'!$A$10, "Elected", IF(M235='Round 3'!$A$7, "Excluded", IF('Round 3'!$A$4="Complete", "Complete", "Viable"))))</f>
        <v>Elected</v>
      </c>
      <c r="O235" s="21" t="str">
        <f>IF('Round 3'!$A$4="Complete", "Complete", IF(N235="N/A", "N/A", IF(N235="Viable", "No Transfer", IF(N235="Excluded", INDEX('Round 3'!$A$12:$M$617, MATCH($A235, 'Round 3'!$A$12:$A$617, 0), 3)))))</f>
        <v>Complete</v>
      </c>
      <c r="P235" s="10" t="str">
        <f>IF('Round 3'!$A$4="Complete", "Complete", IF(O235="N/A", "N/A", IF(O235="No Transfer", O235, IF(INDEX('Ballot Data'!$1:$1048576, MATCH($A235, 'Ballot Data'!$A:$A, 0), MATCH(O235, 'Ballot Data'!$A$3:$U$3, 0))="", "Exhausted", INDEX('Ballot Data'!$1:$1048576, MATCH($A235, 'Ballot Data'!$A:$A, 0), MATCH(O235, 'Ballot Data'!$A$3:$U$3, 0))))))</f>
        <v>Complete</v>
      </c>
      <c r="Q235" s="15" t="str">
        <f t="shared" si="33"/>
        <v>Complete</v>
      </c>
      <c r="R235" t="str">
        <f>IF(Q235="Complete", Q235, IF(Q235="N/A", "N/A", INDEX('Ballot Data'!$1:$1048576, MATCH($A235, 'Ballot Data'!$A:$A, 0), MATCH(Q235, 'Ballot Data'!$A$3:$T$3, 0))))</f>
        <v>Complete</v>
      </c>
      <c r="S235" t="str">
        <f>IF(Q235="N/A", "N/A", IF(R235='Round 4'!$A$10, "Elected", IF(R235='Round 4'!$A$7, "Excluded", IF('Round 4'!$A$4="Complete", "Complete", "Viable"))))</f>
        <v>Complete</v>
      </c>
      <c r="T235" s="21" t="str">
        <f>IF('Round 4'!$A$4="Complete", "Complete", IF(S235="N/A", "N/A", IF(S235="Viable", "No Transfer", IF(S235="Excluded", INDEX('Round 4'!$A$12:$M$617, MATCH($A235, 'Round 4'!$A$12:$A$617, 0), 3)))))</f>
        <v>Complete</v>
      </c>
      <c r="U235" s="10" t="str">
        <f>IF('Round 4'!$A$4="Complete", "Complete", IF(T235="N/A", "N/A", IF(T235="No Transfer", T235, IF(INDEX('Ballot Data'!$1:$1048576, MATCH($A235, 'Ballot Data'!$A:$A, 0), MATCH(T235, 'Ballot Data'!$A$3:$U$3, 0))="", "Exhausted", INDEX('Ballot Data'!$1:$1048576, MATCH($A235, 'Ballot Data'!$A:$A, 0), MATCH(T235, 'Ballot Data'!$A$3:$U$3, 0))))))</f>
        <v>Complete</v>
      </c>
      <c r="V235" s="15" t="str">
        <f t="shared" si="34"/>
        <v>Complete</v>
      </c>
      <c r="W235" t="str">
        <f>IF(V235="Complete", V235, IF(V235="N/A", "N/A", INDEX('Ballot Data'!$1:$1048576, MATCH($A235, 'Ballot Data'!$A:$A, 0), MATCH(V235, 'Ballot Data'!$A$3:$T$3, 0))))</f>
        <v>Complete</v>
      </c>
      <c r="X235" t="str">
        <f>IF(V235="N/A", "N/A", IF(W235='Round 5'!$A$10, "Elected", IF(W235='Round 5'!$A$7, "Excluded", IF('Round 5'!$A$4="Complete", "Complete", "Viable"))))</f>
        <v>Complete</v>
      </c>
      <c r="Y235" s="21" t="str">
        <f>IF('Round 5'!$A$4="Complete", "Complete", IF(X235="N/A", "N/A", IF(X235="Viable", "No Transfer", IF(X235="Excluded", INDEX('Round 5'!$A$12:$M$617, MATCH($A235, 'Round 5'!$A$12:$A$617, 0), 3)))))</f>
        <v>Complete</v>
      </c>
      <c r="Z235" s="10" t="str">
        <f>IF('Round 5'!$A$4="Complete", "Complete", IF(Y235="N/A", "N/A", IF(Y235="No Transfer", Y235, IF(INDEX('Ballot Data'!$1:$1048576, MATCH($A235, 'Ballot Data'!$A:$A, 0), MATCH(Y235, 'Ballot Data'!$A$3:$U$3, 0))="", "Exhausted", INDEX('Ballot Data'!$1:$1048576, MATCH($A235, 'Ballot Data'!$A:$A, 0), MATCH(Y235, 'Ballot Data'!$A$3:$U$3, 0))))))</f>
        <v>Complete</v>
      </c>
      <c r="AA235" s="15" t="str">
        <f t="shared" si="35"/>
        <v>Complete</v>
      </c>
      <c r="AB235" t="str">
        <f>IF(AA235="Complete", AA235, IF(AA235="N/A", "N/A", INDEX('Ballot Data'!$1:$1048576, MATCH($A235, 'Ballot Data'!$A:$A, 0), MATCH(AA235, 'Ballot Data'!$A$3:$T$3, 0))))</f>
        <v>Complete</v>
      </c>
      <c r="AC235" t="str">
        <f>IF(AA235="N/A", "N/A", IF(AB235='Round 6'!$A$10, "Elected", IF(AB235='Round 6'!$A$7, "Excluded", IF('Round 6'!$A$4="Complete", "Complete", "Viable"))))</f>
        <v>Complete</v>
      </c>
      <c r="AD235" s="21" t="str">
        <f>IF('Round 6'!$A$4="Complete", "Complete", IF(AC235="N/A", "N/A", IF(AC235="Viable", "No Transfer", IF(AC235="Excluded", INDEX('Round 6'!$A$12:$M$617, MATCH($A235, 'Round 6'!$A$12:$A$617, 0), 3)))))</f>
        <v>Complete</v>
      </c>
      <c r="AE235" s="10" t="str">
        <f>IF('Round 6'!$A$4="Complete", "Complete", IF(AD235="N/A", "N/A", IF(AD235="No Transfer", AD235, IF(INDEX('Ballot Data'!$1:$1048576, MATCH($A235, 'Ballot Data'!$A:$A, 0), MATCH(AD235, 'Ballot Data'!$A$3:$U$3, 0))="", "Exhausted", INDEX('Ballot Data'!$1:$1048576, MATCH($A235, 'Ballot Data'!$A:$A, 0), MATCH(AD235, 'Ballot Data'!$A$3:$U$3, 0))))))</f>
        <v>Complete</v>
      </c>
      <c r="AF235" s="15" t="str">
        <f t="shared" si="36"/>
        <v>Complete</v>
      </c>
      <c r="AG235" t="str">
        <f>IF(AF235="Complete", AF235, IF(AF235="N/A", "N/A", INDEX('Ballot Data'!$1:$1048576, MATCH($A235, 'Ballot Data'!$A:$A, 0), MATCH(AF235, 'Ballot Data'!$A$3:$T$3, 0))))</f>
        <v>Complete</v>
      </c>
      <c r="AH235" t="str">
        <f>IF(AF235="N/A", "N/A", IF(AG235='Round 7'!$A$10, "Elected", IF(AG235='Round 7'!$A$7, "Excluded", IF('Round 7'!$A$4="Complete", "Complete", "Viable"))))</f>
        <v>Complete</v>
      </c>
      <c r="AI235" s="21" t="str">
        <f>IF('Round 7'!$A$4="Complete", "Complete", IF(AH235="N/A", "N/A", IF(AH235="Viable", "No Transfer", IF(AH235="Excluded", INDEX('Round 7'!$A$12:$M$617, MATCH($A235, 'Round 7'!$A$12:$A$617, 0), 3)))))</f>
        <v>Complete</v>
      </c>
      <c r="AJ235" s="10" t="str">
        <f>IF('Round 7'!$A$4="Complete", "Complete", IF(AI235="N/A", "N/A", IF(AI235="No Transfer", AI235, IF(INDEX('Ballot Data'!$1:$1048576, MATCH($A235, 'Ballot Data'!$A:$A, 0), MATCH(AI235, 'Ballot Data'!$A$3:$U$3, 0))="", "Exhausted", INDEX('Ballot Data'!$1:$1048576, MATCH($A235, 'Ballot Data'!$A:$A, 0), MATCH(AI235, 'Ballot Data'!$A$3:$U$3, 0))))))</f>
        <v>Complete</v>
      </c>
      <c r="AK235" s="15" t="str">
        <f t="shared" si="37"/>
        <v>Complete</v>
      </c>
      <c r="AL235" t="str">
        <f>IF(AK235="Complete", AK235, IF(AK235="N/A", "N/A", INDEX('Ballot Data'!$1:$1048576, MATCH($A235, 'Ballot Data'!$A:$A, 0), MATCH(AK235, 'Ballot Data'!$A$3:$T$3, 0))))</f>
        <v>Complete</v>
      </c>
      <c r="AM235" t="str">
        <f>IF(AK235="N/A", "N/A", IF(AL235='Round 8'!$A$10, "Elected", IF(AL235='Round 8'!$A$7, "Excluded", IF('Round 8'!$A$4="Complete", "Complete", "Viable"))))</f>
        <v>Complete</v>
      </c>
      <c r="AN235" s="21" t="str">
        <f>IF('Round 8'!$A$4="Complete", "Complete", IF(AM235="N/A", "N/A", IF(AM235="Viable", "No Transfer", IF(AM235="Excluded", INDEX('Round 8'!$A$12:$M$617, MATCH($A235, 'Round 8'!$A$12:$A$617, 0), 3)))))</f>
        <v>Complete</v>
      </c>
      <c r="AO235" s="10" t="str">
        <f>IF('Round 8'!$A$4="Complete", "Complete", IF(AN235="N/A", "N/A", IF(AN235="No Transfer", AN235, IF(INDEX('Ballot Data'!$1:$1048576, MATCH($A235, 'Ballot Data'!$A:$A, 0), MATCH(AN235, 'Ballot Data'!$A$3:$U$3, 0))="", "Exhausted", INDEX('Ballot Data'!$1:$1048576, MATCH($A235, 'Ballot Data'!$A:$A, 0), MATCH(AN235, 'Ballot Data'!$A$3:$U$3, 0))))))</f>
        <v>Complete</v>
      </c>
      <c r="AP235" s="15" t="str">
        <f t="shared" si="38"/>
        <v>Complete</v>
      </c>
      <c r="AQ235" t="str">
        <f>IF(AP235="Complete", AP235, IF(AP235="N/A", "N/A", INDEX('Ballot Data'!$1:$1048576, MATCH($A235, 'Ballot Data'!$A:$A, 0), MATCH(AP235, 'Ballot Data'!$A$3:$T$3, 0))))</f>
        <v>Complete</v>
      </c>
      <c r="AR235" t="str">
        <f>IF(AP235="N/A", "N/A", IF(AQ235='Round 9'!$A$10, "Elected", IF(AQ235='Round 9'!$A$7, "Excluded", IF('Round 9'!$A$4="Complete", "Complete", "Viable"))))</f>
        <v>Complete</v>
      </c>
      <c r="AS235" s="21" t="str">
        <f>IF('Round 9'!$A$4="Complete", "Complete", IF(AR235="N/A", "N/A", IF(AR235="Viable", "No Transfer", IF(AR235="Excluded", INDEX('Round 9'!$A$12:$M$617, MATCH($A235, 'Round 9'!$A$12:$A$617, 0), 3)))))</f>
        <v>Complete</v>
      </c>
      <c r="AT235" s="10" t="str">
        <f>IF('Round 9'!$A$4="Complete", "Complete", IF(AS235="N/A", "N/A", IF(AS235="No Transfer", AS235, IF(INDEX('Ballot Data'!$1:$1048576, MATCH($A235, 'Ballot Data'!$A:$A, 0), MATCH(AS235, 'Ballot Data'!$A$3:$U$3, 0))="", "Exhausted", INDEX('Ballot Data'!$1:$1048576, MATCH($A235, 'Ballot Data'!$A:$A, 0), MATCH(AS235, 'Ballot Data'!$A$3:$U$3, 0))))))</f>
        <v>Complete</v>
      </c>
      <c r="AU235" s="15" t="str">
        <f t="shared" si="39"/>
        <v>Complete</v>
      </c>
      <c r="AV235" t="str">
        <f>IF(AU235="Complete", AU235, IF(AU235="N/A", "N/A", INDEX('Ballot Data'!$1:$1048576, MATCH($A235, 'Ballot Data'!$A:$A, 0), MATCH(AU235, 'Ballot Data'!$A$3:$T$3, 0))))</f>
        <v>Complete</v>
      </c>
      <c r="AW235" t="str">
        <f>IF(AU235="N/A", "N/A", IF(AV235='Round 10'!$A$10, "Elected", IF(AV235='Round 10'!$A$7, "Excluded", IF('Round 10'!$A$4="Complete", "Complete", "Viable"))))</f>
        <v>Complete</v>
      </c>
      <c r="AX235" s="21" t="str">
        <f>IF('Round 10'!$A$4="Complete", "Complete", IF(AW235="N/A", "N/A", IF(AW235="Viable", "No Transfer", IF(AW235="Excluded", INDEX('Round 10'!$A$12:$M$617, MATCH($A235, 'Round 10'!$A$12:$A$617, 0), 3)))))</f>
        <v>Complete</v>
      </c>
      <c r="AY235" s="10" t="str">
        <f>IF('Round 10'!$A$4="Complete", "Complete", IF(AX235="N/A", "N/A", IF(AX235="No Transfer", AX235, IF(INDEX('Ballot Data'!$1:$1048576, MATCH($A235, 'Ballot Data'!$A:$A, 0), MATCH(AX235, 'Ballot Data'!$A$3:$U$3, 0))="", "Exhausted", INDEX('Ballot Data'!$1:$1048576, MATCH($A235, 'Ballot Data'!$A:$A, 0), MATCH(AX235, 'Ballot Data'!$A$3:$U$3, 0))))))</f>
        <v>Complete</v>
      </c>
    </row>
    <row r="236" spans="1:51" x14ac:dyDescent="0.25">
      <c r="A236">
        <f>'Ballot Data'!A237</f>
        <v>301</v>
      </c>
      <c r="B236">
        <v>1</v>
      </c>
      <c r="C236" t="str">
        <f>INDEX('Ballot Data'!$1:$1048576, MATCH($A236, 'Ballot Data'!$A:$A, 0), MATCH(B236, 'Ballot Data'!$A$3:$T$3, 0))</f>
        <v>Franklin Civantos</v>
      </c>
      <c r="D236" t="str">
        <f>IF(C236='Round 1'!$A$10, "Elected", IF(C236='Round 1'!$A$7, "Excluded", IF('Round 1'!$A$4="Complete", "Complete", "Viable")))</f>
        <v>Viable</v>
      </c>
      <c r="E236" s="21" t="str">
        <f>IF('Round 1'!$A$4="Complete", "Complete", IF(D236="N/A", "N/A", IF(D236="Viable", "No Transfer", IF(D236="Excluded", INDEX('Round 1'!$A$12:$M$617, MATCH($A236, 'Round 1'!$A$12:$A$617, 0), 3)))))</f>
        <v>No Transfer</v>
      </c>
      <c r="F236" s="10" t="str">
        <f>IF('Round 1'!$A$4="Complete", "Complete", IF(E236="N/A", "N/A", IF(E236="No Transfer", E236, IF(INDEX('Ballot Data'!$1:$1048576, MATCH($A236, 'Ballot Data'!$A:$A, 0), MATCH(E236, 'Ballot Data'!$A$3:$U$3, 0))="", "Exhausted", INDEX('Ballot Data'!$1:$1048576, MATCH($A236, 'Ballot Data'!$A:$A, 0), MATCH(E236, 'Ballot Data'!$A$3:$U$3, 0))))))</f>
        <v>No Transfer</v>
      </c>
      <c r="G236" s="15">
        <f t="shared" si="40"/>
        <v>1</v>
      </c>
      <c r="H236" t="str">
        <f>IF(G236="Complete", G236, IF(G236="N/A", "N/A", INDEX('Ballot Data'!$1:$1048576, MATCH($A236, 'Ballot Data'!$A:$A, 0), MATCH(G236, 'Ballot Data'!$A$3:$T$3, 0))))</f>
        <v>Franklin Civantos</v>
      </c>
      <c r="I236" t="str">
        <f>IF(G236="N/A", "N/A", IF(H236='Round 2'!$A$10, "Elected", IF(H236='Round 2'!$A$7, "Excluded", IF('Round 2'!$A$4="Complete", "Complete", "Viable"))))</f>
        <v>Viable</v>
      </c>
      <c r="J236" s="21" t="str">
        <f>IF('Round 2'!$A$4="Complete", "Complete", IF(I236="N/A", "N/A", IF(I236="Viable", "No Transfer", IF(I236="Excluded", INDEX('Round 2'!$A$12:$M$617, MATCH($A236, 'Round 2'!$A$12:$A$617, 0), 3)))))</f>
        <v>No Transfer</v>
      </c>
      <c r="K236" s="10" t="str">
        <f>IF('Round 2'!$A$4="Complete", "Complete", IF(J236="N/A", "N/A", IF(J236="No Transfer", J236, IF(INDEX('Ballot Data'!$1:$1048576, MATCH($A236, 'Ballot Data'!$A:$A, 0), MATCH(J236, 'Ballot Data'!$A$3:$U$3, 0))="", "Exhausted", INDEX('Ballot Data'!$1:$1048576, MATCH($A236, 'Ballot Data'!$A:$A, 0), MATCH(J236, 'Ballot Data'!$A$3:$U$3, 0))))))</f>
        <v>No Transfer</v>
      </c>
      <c r="L236" s="15">
        <f t="shared" si="41"/>
        <v>1</v>
      </c>
      <c r="M236" t="str">
        <f>IF(L236="Complete", L236, IF(L236="N/A", "N/A", INDEX('Ballot Data'!$1:$1048576, MATCH($A236, 'Ballot Data'!$A:$A, 0), MATCH(L236, 'Ballot Data'!$A$3:$T$3, 0))))</f>
        <v>Franklin Civantos</v>
      </c>
      <c r="N236" t="str">
        <f>IF(L236="N/A", "N/A", IF(M236='Round 3'!$A$10, "Elected", IF(M236='Round 3'!$A$7, "Excluded", IF('Round 3'!$A$4="Complete", "Complete", "Viable"))))</f>
        <v>Elected</v>
      </c>
      <c r="O236" s="21" t="str">
        <f>IF('Round 3'!$A$4="Complete", "Complete", IF(N236="N/A", "N/A", IF(N236="Viable", "No Transfer", IF(N236="Excluded", INDEX('Round 3'!$A$12:$M$617, MATCH($A236, 'Round 3'!$A$12:$A$617, 0), 3)))))</f>
        <v>Complete</v>
      </c>
      <c r="P236" s="10" t="str">
        <f>IF('Round 3'!$A$4="Complete", "Complete", IF(O236="N/A", "N/A", IF(O236="No Transfer", O236, IF(INDEX('Ballot Data'!$1:$1048576, MATCH($A236, 'Ballot Data'!$A:$A, 0), MATCH(O236, 'Ballot Data'!$A$3:$U$3, 0))="", "Exhausted", INDEX('Ballot Data'!$1:$1048576, MATCH($A236, 'Ballot Data'!$A:$A, 0), MATCH(O236, 'Ballot Data'!$A$3:$U$3, 0))))))</f>
        <v>Complete</v>
      </c>
      <c r="Q236" s="15" t="str">
        <f t="shared" si="33"/>
        <v>Complete</v>
      </c>
      <c r="R236" t="str">
        <f>IF(Q236="Complete", Q236, IF(Q236="N/A", "N/A", INDEX('Ballot Data'!$1:$1048576, MATCH($A236, 'Ballot Data'!$A:$A, 0), MATCH(Q236, 'Ballot Data'!$A$3:$T$3, 0))))</f>
        <v>Complete</v>
      </c>
      <c r="S236" t="str">
        <f>IF(Q236="N/A", "N/A", IF(R236='Round 4'!$A$10, "Elected", IF(R236='Round 4'!$A$7, "Excluded", IF('Round 4'!$A$4="Complete", "Complete", "Viable"))))</f>
        <v>Complete</v>
      </c>
      <c r="T236" s="21" t="str">
        <f>IF('Round 4'!$A$4="Complete", "Complete", IF(S236="N/A", "N/A", IF(S236="Viable", "No Transfer", IF(S236="Excluded", INDEX('Round 4'!$A$12:$M$617, MATCH($A236, 'Round 4'!$A$12:$A$617, 0), 3)))))</f>
        <v>Complete</v>
      </c>
      <c r="U236" s="10" t="str">
        <f>IF('Round 4'!$A$4="Complete", "Complete", IF(T236="N/A", "N/A", IF(T236="No Transfer", T236, IF(INDEX('Ballot Data'!$1:$1048576, MATCH($A236, 'Ballot Data'!$A:$A, 0), MATCH(T236, 'Ballot Data'!$A$3:$U$3, 0))="", "Exhausted", INDEX('Ballot Data'!$1:$1048576, MATCH($A236, 'Ballot Data'!$A:$A, 0), MATCH(T236, 'Ballot Data'!$A$3:$U$3, 0))))))</f>
        <v>Complete</v>
      </c>
      <c r="V236" s="15" t="str">
        <f t="shared" si="34"/>
        <v>Complete</v>
      </c>
      <c r="W236" t="str">
        <f>IF(V236="Complete", V236, IF(V236="N/A", "N/A", INDEX('Ballot Data'!$1:$1048576, MATCH($A236, 'Ballot Data'!$A:$A, 0), MATCH(V236, 'Ballot Data'!$A$3:$T$3, 0))))</f>
        <v>Complete</v>
      </c>
      <c r="X236" t="str">
        <f>IF(V236="N/A", "N/A", IF(W236='Round 5'!$A$10, "Elected", IF(W236='Round 5'!$A$7, "Excluded", IF('Round 5'!$A$4="Complete", "Complete", "Viable"))))</f>
        <v>Complete</v>
      </c>
      <c r="Y236" s="21" t="str">
        <f>IF('Round 5'!$A$4="Complete", "Complete", IF(X236="N/A", "N/A", IF(X236="Viable", "No Transfer", IF(X236="Excluded", INDEX('Round 5'!$A$12:$M$617, MATCH($A236, 'Round 5'!$A$12:$A$617, 0), 3)))))</f>
        <v>Complete</v>
      </c>
      <c r="Z236" s="10" t="str">
        <f>IF('Round 5'!$A$4="Complete", "Complete", IF(Y236="N/A", "N/A", IF(Y236="No Transfer", Y236, IF(INDEX('Ballot Data'!$1:$1048576, MATCH($A236, 'Ballot Data'!$A:$A, 0), MATCH(Y236, 'Ballot Data'!$A$3:$U$3, 0))="", "Exhausted", INDEX('Ballot Data'!$1:$1048576, MATCH($A236, 'Ballot Data'!$A:$A, 0), MATCH(Y236, 'Ballot Data'!$A$3:$U$3, 0))))))</f>
        <v>Complete</v>
      </c>
      <c r="AA236" s="15" t="str">
        <f t="shared" si="35"/>
        <v>Complete</v>
      </c>
      <c r="AB236" t="str">
        <f>IF(AA236="Complete", AA236, IF(AA236="N/A", "N/A", INDEX('Ballot Data'!$1:$1048576, MATCH($A236, 'Ballot Data'!$A:$A, 0), MATCH(AA236, 'Ballot Data'!$A$3:$T$3, 0))))</f>
        <v>Complete</v>
      </c>
      <c r="AC236" t="str">
        <f>IF(AA236="N/A", "N/A", IF(AB236='Round 6'!$A$10, "Elected", IF(AB236='Round 6'!$A$7, "Excluded", IF('Round 6'!$A$4="Complete", "Complete", "Viable"))))</f>
        <v>Complete</v>
      </c>
      <c r="AD236" s="21" t="str">
        <f>IF('Round 6'!$A$4="Complete", "Complete", IF(AC236="N/A", "N/A", IF(AC236="Viable", "No Transfer", IF(AC236="Excluded", INDEX('Round 6'!$A$12:$M$617, MATCH($A236, 'Round 6'!$A$12:$A$617, 0), 3)))))</f>
        <v>Complete</v>
      </c>
      <c r="AE236" s="10" t="str">
        <f>IF('Round 6'!$A$4="Complete", "Complete", IF(AD236="N/A", "N/A", IF(AD236="No Transfer", AD236, IF(INDEX('Ballot Data'!$1:$1048576, MATCH($A236, 'Ballot Data'!$A:$A, 0), MATCH(AD236, 'Ballot Data'!$A$3:$U$3, 0))="", "Exhausted", INDEX('Ballot Data'!$1:$1048576, MATCH($A236, 'Ballot Data'!$A:$A, 0), MATCH(AD236, 'Ballot Data'!$A$3:$U$3, 0))))))</f>
        <v>Complete</v>
      </c>
      <c r="AF236" s="15" t="str">
        <f t="shared" si="36"/>
        <v>Complete</v>
      </c>
      <c r="AG236" t="str">
        <f>IF(AF236="Complete", AF236, IF(AF236="N/A", "N/A", INDEX('Ballot Data'!$1:$1048576, MATCH($A236, 'Ballot Data'!$A:$A, 0), MATCH(AF236, 'Ballot Data'!$A$3:$T$3, 0))))</f>
        <v>Complete</v>
      </c>
      <c r="AH236" t="str">
        <f>IF(AF236="N/A", "N/A", IF(AG236='Round 7'!$A$10, "Elected", IF(AG236='Round 7'!$A$7, "Excluded", IF('Round 7'!$A$4="Complete", "Complete", "Viable"))))</f>
        <v>Complete</v>
      </c>
      <c r="AI236" s="21" t="str">
        <f>IF('Round 7'!$A$4="Complete", "Complete", IF(AH236="N/A", "N/A", IF(AH236="Viable", "No Transfer", IF(AH236="Excluded", INDEX('Round 7'!$A$12:$M$617, MATCH($A236, 'Round 7'!$A$12:$A$617, 0), 3)))))</f>
        <v>Complete</v>
      </c>
      <c r="AJ236" s="10" t="str">
        <f>IF('Round 7'!$A$4="Complete", "Complete", IF(AI236="N/A", "N/A", IF(AI236="No Transfer", AI236, IF(INDEX('Ballot Data'!$1:$1048576, MATCH($A236, 'Ballot Data'!$A:$A, 0), MATCH(AI236, 'Ballot Data'!$A$3:$U$3, 0))="", "Exhausted", INDEX('Ballot Data'!$1:$1048576, MATCH($A236, 'Ballot Data'!$A:$A, 0), MATCH(AI236, 'Ballot Data'!$A$3:$U$3, 0))))))</f>
        <v>Complete</v>
      </c>
      <c r="AK236" s="15" t="str">
        <f t="shared" si="37"/>
        <v>Complete</v>
      </c>
      <c r="AL236" t="str">
        <f>IF(AK236="Complete", AK236, IF(AK236="N/A", "N/A", INDEX('Ballot Data'!$1:$1048576, MATCH($A236, 'Ballot Data'!$A:$A, 0), MATCH(AK236, 'Ballot Data'!$A$3:$T$3, 0))))</f>
        <v>Complete</v>
      </c>
      <c r="AM236" t="str">
        <f>IF(AK236="N/A", "N/A", IF(AL236='Round 8'!$A$10, "Elected", IF(AL236='Round 8'!$A$7, "Excluded", IF('Round 8'!$A$4="Complete", "Complete", "Viable"))))</f>
        <v>Complete</v>
      </c>
      <c r="AN236" s="21" t="str">
        <f>IF('Round 8'!$A$4="Complete", "Complete", IF(AM236="N/A", "N/A", IF(AM236="Viable", "No Transfer", IF(AM236="Excluded", INDEX('Round 8'!$A$12:$M$617, MATCH($A236, 'Round 8'!$A$12:$A$617, 0), 3)))))</f>
        <v>Complete</v>
      </c>
      <c r="AO236" s="10" t="str">
        <f>IF('Round 8'!$A$4="Complete", "Complete", IF(AN236="N/A", "N/A", IF(AN236="No Transfer", AN236, IF(INDEX('Ballot Data'!$1:$1048576, MATCH($A236, 'Ballot Data'!$A:$A, 0), MATCH(AN236, 'Ballot Data'!$A$3:$U$3, 0))="", "Exhausted", INDEX('Ballot Data'!$1:$1048576, MATCH($A236, 'Ballot Data'!$A:$A, 0), MATCH(AN236, 'Ballot Data'!$A$3:$U$3, 0))))))</f>
        <v>Complete</v>
      </c>
      <c r="AP236" s="15" t="str">
        <f t="shared" si="38"/>
        <v>Complete</v>
      </c>
      <c r="AQ236" t="str">
        <f>IF(AP236="Complete", AP236, IF(AP236="N/A", "N/A", INDEX('Ballot Data'!$1:$1048576, MATCH($A236, 'Ballot Data'!$A:$A, 0), MATCH(AP236, 'Ballot Data'!$A$3:$T$3, 0))))</f>
        <v>Complete</v>
      </c>
      <c r="AR236" t="str">
        <f>IF(AP236="N/A", "N/A", IF(AQ236='Round 9'!$A$10, "Elected", IF(AQ236='Round 9'!$A$7, "Excluded", IF('Round 9'!$A$4="Complete", "Complete", "Viable"))))</f>
        <v>Complete</v>
      </c>
      <c r="AS236" s="21" t="str">
        <f>IF('Round 9'!$A$4="Complete", "Complete", IF(AR236="N/A", "N/A", IF(AR236="Viable", "No Transfer", IF(AR236="Excluded", INDEX('Round 9'!$A$12:$M$617, MATCH($A236, 'Round 9'!$A$12:$A$617, 0), 3)))))</f>
        <v>Complete</v>
      </c>
      <c r="AT236" s="10" t="str">
        <f>IF('Round 9'!$A$4="Complete", "Complete", IF(AS236="N/A", "N/A", IF(AS236="No Transfer", AS236, IF(INDEX('Ballot Data'!$1:$1048576, MATCH($A236, 'Ballot Data'!$A:$A, 0), MATCH(AS236, 'Ballot Data'!$A$3:$U$3, 0))="", "Exhausted", INDEX('Ballot Data'!$1:$1048576, MATCH($A236, 'Ballot Data'!$A:$A, 0), MATCH(AS236, 'Ballot Data'!$A$3:$U$3, 0))))))</f>
        <v>Complete</v>
      </c>
      <c r="AU236" s="15" t="str">
        <f t="shared" si="39"/>
        <v>Complete</v>
      </c>
      <c r="AV236" t="str">
        <f>IF(AU236="Complete", AU236, IF(AU236="N/A", "N/A", INDEX('Ballot Data'!$1:$1048576, MATCH($A236, 'Ballot Data'!$A:$A, 0), MATCH(AU236, 'Ballot Data'!$A$3:$T$3, 0))))</f>
        <v>Complete</v>
      </c>
      <c r="AW236" t="str">
        <f>IF(AU236="N/A", "N/A", IF(AV236='Round 10'!$A$10, "Elected", IF(AV236='Round 10'!$A$7, "Excluded", IF('Round 10'!$A$4="Complete", "Complete", "Viable"))))</f>
        <v>Complete</v>
      </c>
      <c r="AX236" s="21" t="str">
        <f>IF('Round 10'!$A$4="Complete", "Complete", IF(AW236="N/A", "N/A", IF(AW236="Viable", "No Transfer", IF(AW236="Excluded", INDEX('Round 10'!$A$12:$M$617, MATCH($A236, 'Round 10'!$A$12:$A$617, 0), 3)))))</f>
        <v>Complete</v>
      </c>
      <c r="AY236" s="10" t="str">
        <f>IF('Round 10'!$A$4="Complete", "Complete", IF(AX236="N/A", "N/A", IF(AX236="No Transfer", AX236, IF(INDEX('Ballot Data'!$1:$1048576, MATCH($A236, 'Ballot Data'!$A:$A, 0), MATCH(AX236, 'Ballot Data'!$A$3:$U$3, 0))="", "Exhausted", INDEX('Ballot Data'!$1:$1048576, MATCH($A236, 'Ballot Data'!$A:$A, 0), MATCH(AX236, 'Ballot Data'!$A$3:$U$3, 0))))))</f>
        <v>Complete</v>
      </c>
    </row>
    <row r="237" spans="1:51" x14ac:dyDescent="0.25">
      <c r="A237">
        <f>'Ballot Data'!A238</f>
        <v>52</v>
      </c>
      <c r="B237">
        <v>1</v>
      </c>
      <c r="C237" t="str">
        <f>INDEX('Ballot Data'!$1:$1048576, MATCH($A237, 'Ballot Data'!$A:$A, 0), MATCH(B237, 'Ballot Data'!$A$3:$T$3, 0))</f>
        <v>Franklin Civantos</v>
      </c>
      <c r="D237" t="str">
        <f>IF(C237='Round 1'!$A$10, "Elected", IF(C237='Round 1'!$A$7, "Excluded", IF('Round 1'!$A$4="Complete", "Complete", "Viable")))</f>
        <v>Viable</v>
      </c>
      <c r="E237" s="21" t="str">
        <f>IF('Round 1'!$A$4="Complete", "Complete", IF(D237="N/A", "N/A", IF(D237="Viable", "No Transfer", IF(D237="Excluded", INDEX('Round 1'!$A$12:$M$617, MATCH($A237, 'Round 1'!$A$12:$A$617, 0), 3)))))</f>
        <v>No Transfer</v>
      </c>
      <c r="F237" s="10" t="str">
        <f>IF('Round 1'!$A$4="Complete", "Complete", IF(E237="N/A", "N/A", IF(E237="No Transfer", E237, IF(INDEX('Ballot Data'!$1:$1048576, MATCH($A237, 'Ballot Data'!$A:$A, 0), MATCH(E237, 'Ballot Data'!$A$3:$U$3, 0))="", "Exhausted", INDEX('Ballot Data'!$1:$1048576, MATCH($A237, 'Ballot Data'!$A:$A, 0), MATCH(E237, 'Ballot Data'!$A$3:$U$3, 0))))))</f>
        <v>No Transfer</v>
      </c>
      <c r="G237" s="15">
        <f t="shared" si="40"/>
        <v>1</v>
      </c>
      <c r="H237" t="str">
        <f>IF(G237="Complete", G237, IF(G237="N/A", "N/A", INDEX('Ballot Data'!$1:$1048576, MATCH($A237, 'Ballot Data'!$A:$A, 0), MATCH(G237, 'Ballot Data'!$A$3:$T$3, 0))))</f>
        <v>Franklin Civantos</v>
      </c>
      <c r="I237" t="str">
        <f>IF(G237="N/A", "N/A", IF(H237='Round 2'!$A$10, "Elected", IF(H237='Round 2'!$A$7, "Excluded", IF('Round 2'!$A$4="Complete", "Complete", "Viable"))))</f>
        <v>Viable</v>
      </c>
      <c r="J237" s="21" t="str">
        <f>IF('Round 2'!$A$4="Complete", "Complete", IF(I237="N/A", "N/A", IF(I237="Viable", "No Transfer", IF(I237="Excluded", INDEX('Round 2'!$A$12:$M$617, MATCH($A237, 'Round 2'!$A$12:$A$617, 0), 3)))))</f>
        <v>No Transfer</v>
      </c>
      <c r="K237" s="10" t="str">
        <f>IF('Round 2'!$A$4="Complete", "Complete", IF(J237="N/A", "N/A", IF(J237="No Transfer", J237, IF(INDEX('Ballot Data'!$1:$1048576, MATCH($A237, 'Ballot Data'!$A:$A, 0), MATCH(J237, 'Ballot Data'!$A$3:$U$3, 0))="", "Exhausted", INDEX('Ballot Data'!$1:$1048576, MATCH($A237, 'Ballot Data'!$A:$A, 0), MATCH(J237, 'Ballot Data'!$A$3:$U$3, 0))))))</f>
        <v>No Transfer</v>
      </c>
      <c r="L237" s="15">
        <f t="shared" si="41"/>
        <v>1</v>
      </c>
      <c r="M237" t="str">
        <f>IF(L237="Complete", L237, IF(L237="N/A", "N/A", INDEX('Ballot Data'!$1:$1048576, MATCH($A237, 'Ballot Data'!$A:$A, 0), MATCH(L237, 'Ballot Data'!$A$3:$T$3, 0))))</f>
        <v>Franklin Civantos</v>
      </c>
      <c r="N237" t="str">
        <f>IF(L237="N/A", "N/A", IF(M237='Round 3'!$A$10, "Elected", IF(M237='Round 3'!$A$7, "Excluded", IF('Round 3'!$A$4="Complete", "Complete", "Viable"))))</f>
        <v>Elected</v>
      </c>
      <c r="O237" s="21" t="str">
        <f>IF('Round 3'!$A$4="Complete", "Complete", IF(N237="N/A", "N/A", IF(N237="Viable", "No Transfer", IF(N237="Excluded", INDEX('Round 3'!$A$12:$M$617, MATCH($A237, 'Round 3'!$A$12:$A$617, 0), 3)))))</f>
        <v>Complete</v>
      </c>
      <c r="P237" s="10" t="str">
        <f>IF('Round 3'!$A$4="Complete", "Complete", IF(O237="N/A", "N/A", IF(O237="No Transfer", O237, IF(INDEX('Ballot Data'!$1:$1048576, MATCH($A237, 'Ballot Data'!$A:$A, 0), MATCH(O237, 'Ballot Data'!$A$3:$U$3, 0))="", "Exhausted", INDEX('Ballot Data'!$1:$1048576, MATCH($A237, 'Ballot Data'!$A:$A, 0), MATCH(O237, 'Ballot Data'!$A$3:$U$3, 0))))))</f>
        <v>Complete</v>
      </c>
      <c r="Q237" s="15" t="str">
        <f t="shared" si="33"/>
        <v>Complete</v>
      </c>
      <c r="R237" t="str">
        <f>IF(Q237="Complete", Q237, IF(Q237="N/A", "N/A", INDEX('Ballot Data'!$1:$1048576, MATCH($A237, 'Ballot Data'!$A:$A, 0), MATCH(Q237, 'Ballot Data'!$A$3:$T$3, 0))))</f>
        <v>Complete</v>
      </c>
      <c r="S237" t="str">
        <f>IF(Q237="N/A", "N/A", IF(R237='Round 4'!$A$10, "Elected", IF(R237='Round 4'!$A$7, "Excluded", IF('Round 4'!$A$4="Complete", "Complete", "Viable"))))</f>
        <v>Complete</v>
      </c>
      <c r="T237" s="21" t="str">
        <f>IF('Round 4'!$A$4="Complete", "Complete", IF(S237="N/A", "N/A", IF(S237="Viable", "No Transfer", IF(S237="Excluded", INDEX('Round 4'!$A$12:$M$617, MATCH($A237, 'Round 4'!$A$12:$A$617, 0), 3)))))</f>
        <v>Complete</v>
      </c>
      <c r="U237" s="10" t="str">
        <f>IF('Round 4'!$A$4="Complete", "Complete", IF(T237="N/A", "N/A", IF(T237="No Transfer", T237, IF(INDEX('Ballot Data'!$1:$1048576, MATCH($A237, 'Ballot Data'!$A:$A, 0), MATCH(T237, 'Ballot Data'!$A$3:$U$3, 0))="", "Exhausted", INDEX('Ballot Data'!$1:$1048576, MATCH($A237, 'Ballot Data'!$A:$A, 0), MATCH(T237, 'Ballot Data'!$A$3:$U$3, 0))))))</f>
        <v>Complete</v>
      </c>
      <c r="V237" s="15" t="str">
        <f t="shared" si="34"/>
        <v>Complete</v>
      </c>
      <c r="W237" t="str">
        <f>IF(V237="Complete", V237, IF(V237="N/A", "N/A", INDEX('Ballot Data'!$1:$1048576, MATCH($A237, 'Ballot Data'!$A:$A, 0), MATCH(V237, 'Ballot Data'!$A$3:$T$3, 0))))</f>
        <v>Complete</v>
      </c>
      <c r="X237" t="str">
        <f>IF(V237="N/A", "N/A", IF(W237='Round 5'!$A$10, "Elected", IF(W237='Round 5'!$A$7, "Excluded", IF('Round 5'!$A$4="Complete", "Complete", "Viable"))))</f>
        <v>Complete</v>
      </c>
      <c r="Y237" s="21" t="str">
        <f>IF('Round 5'!$A$4="Complete", "Complete", IF(X237="N/A", "N/A", IF(X237="Viable", "No Transfer", IF(X237="Excluded", INDEX('Round 5'!$A$12:$M$617, MATCH($A237, 'Round 5'!$A$12:$A$617, 0), 3)))))</f>
        <v>Complete</v>
      </c>
      <c r="Z237" s="10" t="str">
        <f>IF('Round 5'!$A$4="Complete", "Complete", IF(Y237="N/A", "N/A", IF(Y237="No Transfer", Y237, IF(INDEX('Ballot Data'!$1:$1048576, MATCH($A237, 'Ballot Data'!$A:$A, 0), MATCH(Y237, 'Ballot Data'!$A$3:$U$3, 0))="", "Exhausted", INDEX('Ballot Data'!$1:$1048576, MATCH($A237, 'Ballot Data'!$A:$A, 0), MATCH(Y237, 'Ballot Data'!$A$3:$U$3, 0))))))</f>
        <v>Complete</v>
      </c>
      <c r="AA237" s="15" t="str">
        <f t="shared" si="35"/>
        <v>Complete</v>
      </c>
      <c r="AB237" t="str">
        <f>IF(AA237="Complete", AA237, IF(AA237="N/A", "N/A", INDEX('Ballot Data'!$1:$1048576, MATCH($A237, 'Ballot Data'!$A:$A, 0), MATCH(AA237, 'Ballot Data'!$A$3:$T$3, 0))))</f>
        <v>Complete</v>
      </c>
      <c r="AC237" t="str">
        <f>IF(AA237="N/A", "N/A", IF(AB237='Round 6'!$A$10, "Elected", IF(AB237='Round 6'!$A$7, "Excluded", IF('Round 6'!$A$4="Complete", "Complete", "Viable"))))</f>
        <v>Complete</v>
      </c>
      <c r="AD237" s="21" t="str">
        <f>IF('Round 6'!$A$4="Complete", "Complete", IF(AC237="N/A", "N/A", IF(AC237="Viable", "No Transfer", IF(AC237="Excluded", INDEX('Round 6'!$A$12:$M$617, MATCH($A237, 'Round 6'!$A$12:$A$617, 0), 3)))))</f>
        <v>Complete</v>
      </c>
      <c r="AE237" s="10" t="str">
        <f>IF('Round 6'!$A$4="Complete", "Complete", IF(AD237="N/A", "N/A", IF(AD237="No Transfer", AD237, IF(INDEX('Ballot Data'!$1:$1048576, MATCH($A237, 'Ballot Data'!$A:$A, 0), MATCH(AD237, 'Ballot Data'!$A$3:$U$3, 0))="", "Exhausted", INDEX('Ballot Data'!$1:$1048576, MATCH($A237, 'Ballot Data'!$A:$A, 0), MATCH(AD237, 'Ballot Data'!$A$3:$U$3, 0))))))</f>
        <v>Complete</v>
      </c>
      <c r="AF237" s="15" t="str">
        <f t="shared" si="36"/>
        <v>Complete</v>
      </c>
      <c r="AG237" t="str">
        <f>IF(AF237="Complete", AF237, IF(AF237="N/A", "N/A", INDEX('Ballot Data'!$1:$1048576, MATCH($A237, 'Ballot Data'!$A:$A, 0), MATCH(AF237, 'Ballot Data'!$A$3:$T$3, 0))))</f>
        <v>Complete</v>
      </c>
      <c r="AH237" t="str">
        <f>IF(AF237="N/A", "N/A", IF(AG237='Round 7'!$A$10, "Elected", IF(AG237='Round 7'!$A$7, "Excluded", IF('Round 7'!$A$4="Complete", "Complete", "Viable"))))</f>
        <v>Complete</v>
      </c>
      <c r="AI237" s="21" t="str">
        <f>IF('Round 7'!$A$4="Complete", "Complete", IF(AH237="N/A", "N/A", IF(AH237="Viable", "No Transfer", IF(AH237="Excluded", INDEX('Round 7'!$A$12:$M$617, MATCH($A237, 'Round 7'!$A$12:$A$617, 0), 3)))))</f>
        <v>Complete</v>
      </c>
      <c r="AJ237" s="10" t="str">
        <f>IF('Round 7'!$A$4="Complete", "Complete", IF(AI237="N/A", "N/A", IF(AI237="No Transfer", AI237, IF(INDEX('Ballot Data'!$1:$1048576, MATCH($A237, 'Ballot Data'!$A:$A, 0), MATCH(AI237, 'Ballot Data'!$A$3:$U$3, 0))="", "Exhausted", INDEX('Ballot Data'!$1:$1048576, MATCH($A237, 'Ballot Data'!$A:$A, 0), MATCH(AI237, 'Ballot Data'!$A$3:$U$3, 0))))))</f>
        <v>Complete</v>
      </c>
      <c r="AK237" s="15" t="str">
        <f t="shared" si="37"/>
        <v>Complete</v>
      </c>
      <c r="AL237" t="str">
        <f>IF(AK237="Complete", AK237, IF(AK237="N/A", "N/A", INDEX('Ballot Data'!$1:$1048576, MATCH($A237, 'Ballot Data'!$A:$A, 0), MATCH(AK237, 'Ballot Data'!$A$3:$T$3, 0))))</f>
        <v>Complete</v>
      </c>
      <c r="AM237" t="str">
        <f>IF(AK237="N/A", "N/A", IF(AL237='Round 8'!$A$10, "Elected", IF(AL237='Round 8'!$A$7, "Excluded", IF('Round 8'!$A$4="Complete", "Complete", "Viable"))))</f>
        <v>Complete</v>
      </c>
      <c r="AN237" s="21" t="str">
        <f>IF('Round 8'!$A$4="Complete", "Complete", IF(AM237="N/A", "N/A", IF(AM237="Viable", "No Transfer", IF(AM237="Excluded", INDEX('Round 8'!$A$12:$M$617, MATCH($A237, 'Round 8'!$A$12:$A$617, 0), 3)))))</f>
        <v>Complete</v>
      </c>
      <c r="AO237" s="10" t="str">
        <f>IF('Round 8'!$A$4="Complete", "Complete", IF(AN237="N/A", "N/A", IF(AN237="No Transfer", AN237, IF(INDEX('Ballot Data'!$1:$1048576, MATCH($A237, 'Ballot Data'!$A:$A, 0), MATCH(AN237, 'Ballot Data'!$A$3:$U$3, 0))="", "Exhausted", INDEX('Ballot Data'!$1:$1048576, MATCH($A237, 'Ballot Data'!$A:$A, 0), MATCH(AN237, 'Ballot Data'!$A$3:$U$3, 0))))))</f>
        <v>Complete</v>
      </c>
      <c r="AP237" s="15" t="str">
        <f t="shared" si="38"/>
        <v>Complete</v>
      </c>
      <c r="AQ237" t="str">
        <f>IF(AP237="Complete", AP237, IF(AP237="N/A", "N/A", INDEX('Ballot Data'!$1:$1048576, MATCH($A237, 'Ballot Data'!$A:$A, 0), MATCH(AP237, 'Ballot Data'!$A$3:$T$3, 0))))</f>
        <v>Complete</v>
      </c>
      <c r="AR237" t="str">
        <f>IF(AP237="N/A", "N/A", IF(AQ237='Round 9'!$A$10, "Elected", IF(AQ237='Round 9'!$A$7, "Excluded", IF('Round 9'!$A$4="Complete", "Complete", "Viable"))))</f>
        <v>Complete</v>
      </c>
      <c r="AS237" s="21" t="str">
        <f>IF('Round 9'!$A$4="Complete", "Complete", IF(AR237="N/A", "N/A", IF(AR237="Viable", "No Transfer", IF(AR237="Excluded", INDEX('Round 9'!$A$12:$M$617, MATCH($A237, 'Round 9'!$A$12:$A$617, 0), 3)))))</f>
        <v>Complete</v>
      </c>
      <c r="AT237" s="10" t="str">
        <f>IF('Round 9'!$A$4="Complete", "Complete", IF(AS237="N/A", "N/A", IF(AS237="No Transfer", AS237, IF(INDEX('Ballot Data'!$1:$1048576, MATCH($A237, 'Ballot Data'!$A:$A, 0), MATCH(AS237, 'Ballot Data'!$A$3:$U$3, 0))="", "Exhausted", INDEX('Ballot Data'!$1:$1048576, MATCH($A237, 'Ballot Data'!$A:$A, 0), MATCH(AS237, 'Ballot Data'!$A$3:$U$3, 0))))))</f>
        <v>Complete</v>
      </c>
      <c r="AU237" s="15" t="str">
        <f t="shared" si="39"/>
        <v>Complete</v>
      </c>
      <c r="AV237" t="str">
        <f>IF(AU237="Complete", AU237, IF(AU237="N/A", "N/A", INDEX('Ballot Data'!$1:$1048576, MATCH($A237, 'Ballot Data'!$A:$A, 0), MATCH(AU237, 'Ballot Data'!$A$3:$T$3, 0))))</f>
        <v>Complete</v>
      </c>
      <c r="AW237" t="str">
        <f>IF(AU237="N/A", "N/A", IF(AV237='Round 10'!$A$10, "Elected", IF(AV237='Round 10'!$A$7, "Excluded", IF('Round 10'!$A$4="Complete", "Complete", "Viable"))))</f>
        <v>Complete</v>
      </c>
      <c r="AX237" s="21" t="str">
        <f>IF('Round 10'!$A$4="Complete", "Complete", IF(AW237="N/A", "N/A", IF(AW237="Viable", "No Transfer", IF(AW237="Excluded", INDEX('Round 10'!$A$12:$M$617, MATCH($A237, 'Round 10'!$A$12:$A$617, 0), 3)))))</f>
        <v>Complete</v>
      </c>
      <c r="AY237" s="10" t="str">
        <f>IF('Round 10'!$A$4="Complete", "Complete", IF(AX237="N/A", "N/A", IF(AX237="No Transfer", AX237, IF(INDEX('Ballot Data'!$1:$1048576, MATCH($A237, 'Ballot Data'!$A:$A, 0), MATCH(AX237, 'Ballot Data'!$A$3:$U$3, 0))="", "Exhausted", INDEX('Ballot Data'!$1:$1048576, MATCH($A237, 'Ballot Data'!$A:$A, 0), MATCH(AX237, 'Ballot Data'!$A$3:$U$3, 0))))))</f>
        <v>Complete</v>
      </c>
    </row>
    <row r="238" spans="1:51" x14ac:dyDescent="0.25">
      <c r="A238">
        <f>'Ballot Data'!A239</f>
        <v>279</v>
      </c>
      <c r="B238">
        <v>1</v>
      </c>
      <c r="C238" t="str">
        <f>INDEX('Ballot Data'!$1:$1048576, MATCH($A238, 'Ballot Data'!$A:$A, 0), MATCH(B238, 'Ballot Data'!$A$3:$T$3, 0))</f>
        <v>Franklin Civantos</v>
      </c>
      <c r="D238" t="str">
        <f>IF(C238='Round 1'!$A$10, "Elected", IF(C238='Round 1'!$A$7, "Excluded", IF('Round 1'!$A$4="Complete", "Complete", "Viable")))</f>
        <v>Viable</v>
      </c>
      <c r="E238" s="21" t="str">
        <f>IF('Round 1'!$A$4="Complete", "Complete", IF(D238="N/A", "N/A", IF(D238="Viable", "No Transfer", IF(D238="Excluded", INDEX('Round 1'!$A$12:$M$617, MATCH($A238, 'Round 1'!$A$12:$A$617, 0), 3)))))</f>
        <v>No Transfer</v>
      </c>
      <c r="F238" s="10" t="str">
        <f>IF('Round 1'!$A$4="Complete", "Complete", IF(E238="N/A", "N/A", IF(E238="No Transfer", E238, IF(INDEX('Ballot Data'!$1:$1048576, MATCH($A238, 'Ballot Data'!$A:$A, 0), MATCH(E238, 'Ballot Data'!$A$3:$U$3, 0))="", "Exhausted", INDEX('Ballot Data'!$1:$1048576, MATCH($A238, 'Ballot Data'!$A:$A, 0), MATCH(E238, 'Ballot Data'!$A$3:$U$3, 0))))))</f>
        <v>No Transfer</v>
      </c>
      <c r="G238" s="15">
        <f t="shared" si="40"/>
        <v>1</v>
      </c>
      <c r="H238" t="str">
        <f>IF(G238="Complete", G238, IF(G238="N/A", "N/A", INDEX('Ballot Data'!$1:$1048576, MATCH($A238, 'Ballot Data'!$A:$A, 0), MATCH(G238, 'Ballot Data'!$A$3:$T$3, 0))))</f>
        <v>Franklin Civantos</v>
      </c>
      <c r="I238" t="str">
        <f>IF(G238="N/A", "N/A", IF(H238='Round 2'!$A$10, "Elected", IF(H238='Round 2'!$A$7, "Excluded", IF('Round 2'!$A$4="Complete", "Complete", "Viable"))))</f>
        <v>Viable</v>
      </c>
      <c r="J238" s="21" t="str">
        <f>IF('Round 2'!$A$4="Complete", "Complete", IF(I238="N/A", "N/A", IF(I238="Viable", "No Transfer", IF(I238="Excluded", INDEX('Round 2'!$A$12:$M$617, MATCH($A238, 'Round 2'!$A$12:$A$617, 0), 3)))))</f>
        <v>No Transfer</v>
      </c>
      <c r="K238" s="10" t="str">
        <f>IF('Round 2'!$A$4="Complete", "Complete", IF(J238="N/A", "N/A", IF(J238="No Transfer", J238, IF(INDEX('Ballot Data'!$1:$1048576, MATCH($A238, 'Ballot Data'!$A:$A, 0), MATCH(J238, 'Ballot Data'!$A$3:$U$3, 0))="", "Exhausted", INDEX('Ballot Data'!$1:$1048576, MATCH($A238, 'Ballot Data'!$A:$A, 0), MATCH(J238, 'Ballot Data'!$A$3:$U$3, 0))))))</f>
        <v>No Transfer</v>
      </c>
      <c r="L238" s="15">
        <f t="shared" si="41"/>
        <v>1</v>
      </c>
      <c r="M238" t="str">
        <f>IF(L238="Complete", L238, IF(L238="N/A", "N/A", INDEX('Ballot Data'!$1:$1048576, MATCH($A238, 'Ballot Data'!$A:$A, 0), MATCH(L238, 'Ballot Data'!$A$3:$T$3, 0))))</f>
        <v>Franklin Civantos</v>
      </c>
      <c r="N238" t="str">
        <f>IF(L238="N/A", "N/A", IF(M238='Round 3'!$A$10, "Elected", IF(M238='Round 3'!$A$7, "Excluded", IF('Round 3'!$A$4="Complete", "Complete", "Viable"))))</f>
        <v>Elected</v>
      </c>
      <c r="O238" s="21" t="str">
        <f>IF('Round 3'!$A$4="Complete", "Complete", IF(N238="N/A", "N/A", IF(N238="Viable", "No Transfer", IF(N238="Excluded", INDEX('Round 3'!$A$12:$M$617, MATCH($A238, 'Round 3'!$A$12:$A$617, 0), 3)))))</f>
        <v>Complete</v>
      </c>
      <c r="P238" s="10" t="str">
        <f>IF('Round 3'!$A$4="Complete", "Complete", IF(O238="N/A", "N/A", IF(O238="No Transfer", O238, IF(INDEX('Ballot Data'!$1:$1048576, MATCH($A238, 'Ballot Data'!$A:$A, 0), MATCH(O238, 'Ballot Data'!$A$3:$U$3, 0))="", "Exhausted", INDEX('Ballot Data'!$1:$1048576, MATCH($A238, 'Ballot Data'!$A:$A, 0), MATCH(O238, 'Ballot Data'!$A$3:$U$3, 0))))))</f>
        <v>Complete</v>
      </c>
      <c r="Q238" s="15" t="str">
        <f t="shared" ref="Q238:Q301" si="42">IF(O238="No Transfer", L238, IF(OR(P238="Exhausted", P238="N/A"), "N/A", O238))</f>
        <v>Complete</v>
      </c>
      <c r="R238" t="str">
        <f>IF(Q238="Complete", Q238, IF(Q238="N/A", "N/A", INDEX('Ballot Data'!$1:$1048576, MATCH($A238, 'Ballot Data'!$A:$A, 0), MATCH(Q238, 'Ballot Data'!$A$3:$T$3, 0))))</f>
        <v>Complete</v>
      </c>
      <c r="S238" t="str">
        <f>IF(Q238="N/A", "N/A", IF(R238='Round 4'!$A$10, "Elected", IF(R238='Round 4'!$A$7, "Excluded", IF('Round 4'!$A$4="Complete", "Complete", "Viable"))))</f>
        <v>Complete</v>
      </c>
      <c r="T238" s="21" t="str">
        <f>IF('Round 4'!$A$4="Complete", "Complete", IF(S238="N/A", "N/A", IF(S238="Viable", "No Transfer", IF(S238="Excluded", INDEX('Round 4'!$A$12:$M$617, MATCH($A238, 'Round 4'!$A$12:$A$617, 0), 3)))))</f>
        <v>Complete</v>
      </c>
      <c r="U238" s="10" t="str">
        <f>IF('Round 4'!$A$4="Complete", "Complete", IF(T238="N/A", "N/A", IF(T238="No Transfer", T238, IF(INDEX('Ballot Data'!$1:$1048576, MATCH($A238, 'Ballot Data'!$A:$A, 0), MATCH(T238, 'Ballot Data'!$A$3:$U$3, 0))="", "Exhausted", INDEX('Ballot Data'!$1:$1048576, MATCH($A238, 'Ballot Data'!$A:$A, 0), MATCH(T238, 'Ballot Data'!$A$3:$U$3, 0))))))</f>
        <v>Complete</v>
      </c>
      <c r="V238" s="15" t="str">
        <f t="shared" si="34"/>
        <v>Complete</v>
      </c>
      <c r="W238" t="str">
        <f>IF(V238="Complete", V238, IF(V238="N/A", "N/A", INDEX('Ballot Data'!$1:$1048576, MATCH($A238, 'Ballot Data'!$A:$A, 0), MATCH(V238, 'Ballot Data'!$A$3:$T$3, 0))))</f>
        <v>Complete</v>
      </c>
      <c r="X238" t="str">
        <f>IF(V238="N/A", "N/A", IF(W238='Round 5'!$A$10, "Elected", IF(W238='Round 5'!$A$7, "Excluded", IF('Round 5'!$A$4="Complete", "Complete", "Viable"))))</f>
        <v>Complete</v>
      </c>
      <c r="Y238" s="21" t="str">
        <f>IF('Round 5'!$A$4="Complete", "Complete", IF(X238="N/A", "N/A", IF(X238="Viable", "No Transfer", IF(X238="Excluded", INDEX('Round 5'!$A$12:$M$617, MATCH($A238, 'Round 5'!$A$12:$A$617, 0), 3)))))</f>
        <v>Complete</v>
      </c>
      <c r="Z238" s="10" t="str">
        <f>IF('Round 5'!$A$4="Complete", "Complete", IF(Y238="N/A", "N/A", IF(Y238="No Transfer", Y238, IF(INDEX('Ballot Data'!$1:$1048576, MATCH($A238, 'Ballot Data'!$A:$A, 0), MATCH(Y238, 'Ballot Data'!$A$3:$U$3, 0))="", "Exhausted", INDEX('Ballot Data'!$1:$1048576, MATCH($A238, 'Ballot Data'!$A:$A, 0), MATCH(Y238, 'Ballot Data'!$A$3:$U$3, 0))))))</f>
        <v>Complete</v>
      </c>
      <c r="AA238" s="15" t="str">
        <f t="shared" si="35"/>
        <v>Complete</v>
      </c>
      <c r="AB238" t="str">
        <f>IF(AA238="Complete", AA238, IF(AA238="N/A", "N/A", INDEX('Ballot Data'!$1:$1048576, MATCH($A238, 'Ballot Data'!$A:$A, 0), MATCH(AA238, 'Ballot Data'!$A$3:$T$3, 0))))</f>
        <v>Complete</v>
      </c>
      <c r="AC238" t="str">
        <f>IF(AA238="N/A", "N/A", IF(AB238='Round 6'!$A$10, "Elected", IF(AB238='Round 6'!$A$7, "Excluded", IF('Round 6'!$A$4="Complete", "Complete", "Viable"))))</f>
        <v>Complete</v>
      </c>
      <c r="AD238" s="21" t="str">
        <f>IF('Round 6'!$A$4="Complete", "Complete", IF(AC238="N/A", "N/A", IF(AC238="Viable", "No Transfer", IF(AC238="Excluded", INDEX('Round 6'!$A$12:$M$617, MATCH($A238, 'Round 6'!$A$12:$A$617, 0), 3)))))</f>
        <v>Complete</v>
      </c>
      <c r="AE238" s="10" t="str">
        <f>IF('Round 6'!$A$4="Complete", "Complete", IF(AD238="N/A", "N/A", IF(AD238="No Transfer", AD238, IF(INDEX('Ballot Data'!$1:$1048576, MATCH($A238, 'Ballot Data'!$A:$A, 0), MATCH(AD238, 'Ballot Data'!$A$3:$U$3, 0))="", "Exhausted", INDEX('Ballot Data'!$1:$1048576, MATCH($A238, 'Ballot Data'!$A:$A, 0), MATCH(AD238, 'Ballot Data'!$A$3:$U$3, 0))))))</f>
        <v>Complete</v>
      </c>
      <c r="AF238" s="15" t="str">
        <f t="shared" si="36"/>
        <v>Complete</v>
      </c>
      <c r="AG238" t="str">
        <f>IF(AF238="Complete", AF238, IF(AF238="N/A", "N/A", INDEX('Ballot Data'!$1:$1048576, MATCH($A238, 'Ballot Data'!$A:$A, 0), MATCH(AF238, 'Ballot Data'!$A$3:$T$3, 0))))</f>
        <v>Complete</v>
      </c>
      <c r="AH238" t="str">
        <f>IF(AF238="N/A", "N/A", IF(AG238='Round 7'!$A$10, "Elected", IF(AG238='Round 7'!$A$7, "Excluded", IF('Round 7'!$A$4="Complete", "Complete", "Viable"))))</f>
        <v>Complete</v>
      </c>
      <c r="AI238" s="21" t="str">
        <f>IF('Round 7'!$A$4="Complete", "Complete", IF(AH238="N/A", "N/A", IF(AH238="Viable", "No Transfer", IF(AH238="Excluded", INDEX('Round 7'!$A$12:$M$617, MATCH($A238, 'Round 7'!$A$12:$A$617, 0), 3)))))</f>
        <v>Complete</v>
      </c>
      <c r="AJ238" s="10" t="str">
        <f>IF('Round 7'!$A$4="Complete", "Complete", IF(AI238="N/A", "N/A", IF(AI238="No Transfer", AI238, IF(INDEX('Ballot Data'!$1:$1048576, MATCH($A238, 'Ballot Data'!$A:$A, 0), MATCH(AI238, 'Ballot Data'!$A$3:$U$3, 0))="", "Exhausted", INDEX('Ballot Data'!$1:$1048576, MATCH($A238, 'Ballot Data'!$A:$A, 0), MATCH(AI238, 'Ballot Data'!$A$3:$U$3, 0))))))</f>
        <v>Complete</v>
      </c>
      <c r="AK238" s="15" t="str">
        <f t="shared" si="37"/>
        <v>Complete</v>
      </c>
      <c r="AL238" t="str">
        <f>IF(AK238="Complete", AK238, IF(AK238="N/A", "N/A", INDEX('Ballot Data'!$1:$1048576, MATCH($A238, 'Ballot Data'!$A:$A, 0), MATCH(AK238, 'Ballot Data'!$A$3:$T$3, 0))))</f>
        <v>Complete</v>
      </c>
      <c r="AM238" t="str">
        <f>IF(AK238="N/A", "N/A", IF(AL238='Round 8'!$A$10, "Elected", IF(AL238='Round 8'!$A$7, "Excluded", IF('Round 8'!$A$4="Complete", "Complete", "Viable"))))</f>
        <v>Complete</v>
      </c>
      <c r="AN238" s="21" t="str">
        <f>IF('Round 8'!$A$4="Complete", "Complete", IF(AM238="N/A", "N/A", IF(AM238="Viable", "No Transfer", IF(AM238="Excluded", INDEX('Round 8'!$A$12:$M$617, MATCH($A238, 'Round 8'!$A$12:$A$617, 0), 3)))))</f>
        <v>Complete</v>
      </c>
      <c r="AO238" s="10" t="str">
        <f>IF('Round 8'!$A$4="Complete", "Complete", IF(AN238="N/A", "N/A", IF(AN238="No Transfer", AN238, IF(INDEX('Ballot Data'!$1:$1048576, MATCH($A238, 'Ballot Data'!$A:$A, 0), MATCH(AN238, 'Ballot Data'!$A$3:$U$3, 0))="", "Exhausted", INDEX('Ballot Data'!$1:$1048576, MATCH($A238, 'Ballot Data'!$A:$A, 0), MATCH(AN238, 'Ballot Data'!$A$3:$U$3, 0))))))</f>
        <v>Complete</v>
      </c>
      <c r="AP238" s="15" t="str">
        <f t="shared" si="38"/>
        <v>Complete</v>
      </c>
      <c r="AQ238" t="str">
        <f>IF(AP238="Complete", AP238, IF(AP238="N/A", "N/A", INDEX('Ballot Data'!$1:$1048576, MATCH($A238, 'Ballot Data'!$A:$A, 0), MATCH(AP238, 'Ballot Data'!$A$3:$T$3, 0))))</f>
        <v>Complete</v>
      </c>
      <c r="AR238" t="str">
        <f>IF(AP238="N/A", "N/A", IF(AQ238='Round 9'!$A$10, "Elected", IF(AQ238='Round 9'!$A$7, "Excluded", IF('Round 9'!$A$4="Complete", "Complete", "Viable"))))</f>
        <v>Complete</v>
      </c>
      <c r="AS238" s="21" t="str">
        <f>IF('Round 9'!$A$4="Complete", "Complete", IF(AR238="N/A", "N/A", IF(AR238="Viable", "No Transfer", IF(AR238="Excluded", INDEX('Round 9'!$A$12:$M$617, MATCH($A238, 'Round 9'!$A$12:$A$617, 0), 3)))))</f>
        <v>Complete</v>
      </c>
      <c r="AT238" s="10" t="str">
        <f>IF('Round 9'!$A$4="Complete", "Complete", IF(AS238="N/A", "N/A", IF(AS238="No Transfer", AS238, IF(INDEX('Ballot Data'!$1:$1048576, MATCH($A238, 'Ballot Data'!$A:$A, 0), MATCH(AS238, 'Ballot Data'!$A$3:$U$3, 0))="", "Exhausted", INDEX('Ballot Data'!$1:$1048576, MATCH($A238, 'Ballot Data'!$A:$A, 0), MATCH(AS238, 'Ballot Data'!$A$3:$U$3, 0))))))</f>
        <v>Complete</v>
      </c>
      <c r="AU238" s="15" t="str">
        <f t="shared" si="39"/>
        <v>Complete</v>
      </c>
      <c r="AV238" t="str">
        <f>IF(AU238="Complete", AU238, IF(AU238="N/A", "N/A", INDEX('Ballot Data'!$1:$1048576, MATCH($A238, 'Ballot Data'!$A:$A, 0), MATCH(AU238, 'Ballot Data'!$A$3:$T$3, 0))))</f>
        <v>Complete</v>
      </c>
      <c r="AW238" t="str">
        <f>IF(AU238="N/A", "N/A", IF(AV238='Round 10'!$A$10, "Elected", IF(AV238='Round 10'!$A$7, "Excluded", IF('Round 10'!$A$4="Complete", "Complete", "Viable"))))</f>
        <v>Complete</v>
      </c>
      <c r="AX238" s="21" t="str">
        <f>IF('Round 10'!$A$4="Complete", "Complete", IF(AW238="N/A", "N/A", IF(AW238="Viable", "No Transfer", IF(AW238="Excluded", INDEX('Round 10'!$A$12:$M$617, MATCH($A238, 'Round 10'!$A$12:$A$617, 0), 3)))))</f>
        <v>Complete</v>
      </c>
      <c r="AY238" s="10" t="str">
        <f>IF('Round 10'!$A$4="Complete", "Complete", IF(AX238="N/A", "N/A", IF(AX238="No Transfer", AX238, IF(INDEX('Ballot Data'!$1:$1048576, MATCH($A238, 'Ballot Data'!$A:$A, 0), MATCH(AX238, 'Ballot Data'!$A$3:$U$3, 0))="", "Exhausted", INDEX('Ballot Data'!$1:$1048576, MATCH($A238, 'Ballot Data'!$A:$A, 0), MATCH(AX238, 'Ballot Data'!$A$3:$U$3, 0))))))</f>
        <v>Complete</v>
      </c>
    </row>
    <row r="239" spans="1:51" x14ac:dyDescent="0.25">
      <c r="A239">
        <f>'Ballot Data'!A240</f>
        <v>212</v>
      </c>
      <c r="B239">
        <v>1</v>
      </c>
      <c r="C239" t="str">
        <f>INDEX('Ballot Data'!$1:$1048576, MATCH($A239, 'Ballot Data'!$A:$A, 0), MATCH(B239, 'Ballot Data'!$A$3:$T$3, 0))</f>
        <v>Franklin Civantos</v>
      </c>
      <c r="D239" t="str">
        <f>IF(C239='Round 1'!$A$10, "Elected", IF(C239='Round 1'!$A$7, "Excluded", IF('Round 1'!$A$4="Complete", "Complete", "Viable")))</f>
        <v>Viable</v>
      </c>
      <c r="E239" s="21" t="str">
        <f>IF('Round 1'!$A$4="Complete", "Complete", IF(D239="N/A", "N/A", IF(D239="Viable", "No Transfer", IF(D239="Excluded", INDEX('Round 1'!$A$12:$M$617, MATCH($A239, 'Round 1'!$A$12:$A$617, 0), 3)))))</f>
        <v>No Transfer</v>
      </c>
      <c r="F239" s="10" t="str">
        <f>IF('Round 1'!$A$4="Complete", "Complete", IF(E239="N/A", "N/A", IF(E239="No Transfer", E239, IF(INDEX('Ballot Data'!$1:$1048576, MATCH($A239, 'Ballot Data'!$A:$A, 0), MATCH(E239, 'Ballot Data'!$A$3:$U$3, 0))="", "Exhausted", INDEX('Ballot Data'!$1:$1048576, MATCH($A239, 'Ballot Data'!$A:$A, 0), MATCH(E239, 'Ballot Data'!$A$3:$U$3, 0))))))</f>
        <v>No Transfer</v>
      </c>
      <c r="G239" s="15">
        <f t="shared" si="40"/>
        <v>1</v>
      </c>
      <c r="H239" t="str">
        <f>IF(G239="Complete", G239, IF(G239="N/A", "N/A", INDEX('Ballot Data'!$1:$1048576, MATCH($A239, 'Ballot Data'!$A:$A, 0), MATCH(G239, 'Ballot Data'!$A$3:$T$3, 0))))</f>
        <v>Franklin Civantos</v>
      </c>
      <c r="I239" t="str">
        <f>IF(G239="N/A", "N/A", IF(H239='Round 2'!$A$10, "Elected", IF(H239='Round 2'!$A$7, "Excluded", IF('Round 2'!$A$4="Complete", "Complete", "Viable"))))</f>
        <v>Viable</v>
      </c>
      <c r="J239" s="21" t="str">
        <f>IF('Round 2'!$A$4="Complete", "Complete", IF(I239="N/A", "N/A", IF(I239="Viable", "No Transfer", IF(I239="Excluded", INDEX('Round 2'!$A$12:$M$617, MATCH($A239, 'Round 2'!$A$12:$A$617, 0), 3)))))</f>
        <v>No Transfer</v>
      </c>
      <c r="K239" s="10" t="str">
        <f>IF('Round 2'!$A$4="Complete", "Complete", IF(J239="N/A", "N/A", IF(J239="No Transfer", J239, IF(INDEX('Ballot Data'!$1:$1048576, MATCH($A239, 'Ballot Data'!$A:$A, 0), MATCH(J239, 'Ballot Data'!$A$3:$U$3, 0))="", "Exhausted", INDEX('Ballot Data'!$1:$1048576, MATCH($A239, 'Ballot Data'!$A:$A, 0), MATCH(J239, 'Ballot Data'!$A$3:$U$3, 0))))))</f>
        <v>No Transfer</v>
      </c>
      <c r="L239" s="15">
        <f t="shared" si="41"/>
        <v>1</v>
      </c>
      <c r="M239" t="str">
        <f>IF(L239="Complete", L239, IF(L239="N/A", "N/A", INDEX('Ballot Data'!$1:$1048576, MATCH($A239, 'Ballot Data'!$A:$A, 0), MATCH(L239, 'Ballot Data'!$A$3:$T$3, 0))))</f>
        <v>Franklin Civantos</v>
      </c>
      <c r="N239" t="str">
        <f>IF(L239="N/A", "N/A", IF(M239='Round 3'!$A$10, "Elected", IF(M239='Round 3'!$A$7, "Excluded", IF('Round 3'!$A$4="Complete", "Complete", "Viable"))))</f>
        <v>Elected</v>
      </c>
      <c r="O239" s="21" t="str">
        <f>IF('Round 3'!$A$4="Complete", "Complete", IF(N239="N/A", "N/A", IF(N239="Viable", "No Transfer", IF(N239="Excluded", INDEX('Round 3'!$A$12:$M$617, MATCH($A239, 'Round 3'!$A$12:$A$617, 0), 3)))))</f>
        <v>Complete</v>
      </c>
      <c r="P239" s="10" t="str">
        <f>IF('Round 3'!$A$4="Complete", "Complete", IF(O239="N/A", "N/A", IF(O239="No Transfer", O239, IF(INDEX('Ballot Data'!$1:$1048576, MATCH($A239, 'Ballot Data'!$A:$A, 0), MATCH(O239, 'Ballot Data'!$A$3:$U$3, 0))="", "Exhausted", INDEX('Ballot Data'!$1:$1048576, MATCH($A239, 'Ballot Data'!$A:$A, 0), MATCH(O239, 'Ballot Data'!$A$3:$U$3, 0))))))</f>
        <v>Complete</v>
      </c>
      <c r="Q239" s="15" t="str">
        <f t="shared" si="42"/>
        <v>Complete</v>
      </c>
      <c r="R239" t="str">
        <f>IF(Q239="Complete", Q239, IF(Q239="N/A", "N/A", INDEX('Ballot Data'!$1:$1048576, MATCH($A239, 'Ballot Data'!$A:$A, 0), MATCH(Q239, 'Ballot Data'!$A$3:$T$3, 0))))</f>
        <v>Complete</v>
      </c>
      <c r="S239" t="str">
        <f>IF(Q239="N/A", "N/A", IF(R239='Round 4'!$A$10, "Elected", IF(R239='Round 4'!$A$7, "Excluded", IF('Round 4'!$A$4="Complete", "Complete", "Viable"))))</f>
        <v>Complete</v>
      </c>
      <c r="T239" s="21" t="str">
        <f>IF('Round 4'!$A$4="Complete", "Complete", IF(S239="N/A", "N/A", IF(S239="Viable", "No Transfer", IF(S239="Excluded", INDEX('Round 4'!$A$12:$M$617, MATCH($A239, 'Round 4'!$A$12:$A$617, 0), 3)))))</f>
        <v>Complete</v>
      </c>
      <c r="U239" s="10" t="str">
        <f>IF('Round 4'!$A$4="Complete", "Complete", IF(T239="N/A", "N/A", IF(T239="No Transfer", T239, IF(INDEX('Ballot Data'!$1:$1048576, MATCH($A239, 'Ballot Data'!$A:$A, 0), MATCH(T239, 'Ballot Data'!$A$3:$U$3, 0))="", "Exhausted", INDEX('Ballot Data'!$1:$1048576, MATCH($A239, 'Ballot Data'!$A:$A, 0), MATCH(T239, 'Ballot Data'!$A$3:$U$3, 0))))))</f>
        <v>Complete</v>
      </c>
      <c r="V239" s="15" t="str">
        <f t="shared" si="34"/>
        <v>Complete</v>
      </c>
      <c r="W239" t="str">
        <f>IF(V239="Complete", V239, IF(V239="N/A", "N/A", INDEX('Ballot Data'!$1:$1048576, MATCH($A239, 'Ballot Data'!$A:$A, 0), MATCH(V239, 'Ballot Data'!$A$3:$T$3, 0))))</f>
        <v>Complete</v>
      </c>
      <c r="X239" t="str">
        <f>IF(V239="N/A", "N/A", IF(W239='Round 5'!$A$10, "Elected", IF(W239='Round 5'!$A$7, "Excluded", IF('Round 5'!$A$4="Complete", "Complete", "Viable"))))</f>
        <v>Complete</v>
      </c>
      <c r="Y239" s="21" t="str">
        <f>IF('Round 5'!$A$4="Complete", "Complete", IF(X239="N/A", "N/A", IF(X239="Viable", "No Transfer", IF(X239="Excluded", INDEX('Round 5'!$A$12:$M$617, MATCH($A239, 'Round 5'!$A$12:$A$617, 0), 3)))))</f>
        <v>Complete</v>
      </c>
      <c r="Z239" s="10" t="str">
        <f>IF('Round 5'!$A$4="Complete", "Complete", IF(Y239="N/A", "N/A", IF(Y239="No Transfer", Y239, IF(INDEX('Ballot Data'!$1:$1048576, MATCH($A239, 'Ballot Data'!$A:$A, 0), MATCH(Y239, 'Ballot Data'!$A$3:$U$3, 0))="", "Exhausted", INDEX('Ballot Data'!$1:$1048576, MATCH($A239, 'Ballot Data'!$A:$A, 0), MATCH(Y239, 'Ballot Data'!$A$3:$U$3, 0))))))</f>
        <v>Complete</v>
      </c>
      <c r="AA239" s="15" t="str">
        <f t="shared" si="35"/>
        <v>Complete</v>
      </c>
      <c r="AB239" t="str">
        <f>IF(AA239="Complete", AA239, IF(AA239="N/A", "N/A", INDEX('Ballot Data'!$1:$1048576, MATCH($A239, 'Ballot Data'!$A:$A, 0), MATCH(AA239, 'Ballot Data'!$A$3:$T$3, 0))))</f>
        <v>Complete</v>
      </c>
      <c r="AC239" t="str">
        <f>IF(AA239="N/A", "N/A", IF(AB239='Round 6'!$A$10, "Elected", IF(AB239='Round 6'!$A$7, "Excluded", IF('Round 6'!$A$4="Complete", "Complete", "Viable"))))</f>
        <v>Complete</v>
      </c>
      <c r="AD239" s="21" t="str">
        <f>IF('Round 6'!$A$4="Complete", "Complete", IF(AC239="N/A", "N/A", IF(AC239="Viable", "No Transfer", IF(AC239="Excluded", INDEX('Round 6'!$A$12:$M$617, MATCH($A239, 'Round 6'!$A$12:$A$617, 0), 3)))))</f>
        <v>Complete</v>
      </c>
      <c r="AE239" s="10" t="str">
        <f>IF('Round 6'!$A$4="Complete", "Complete", IF(AD239="N/A", "N/A", IF(AD239="No Transfer", AD239, IF(INDEX('Ballot Data'!$1:$1048576, MATCH($A239, 'Ballot Data'!$A:$A, 0), MATCH(AD239, 'Ballot Data'!$A$3:$U$3, 0))="", "Exhausted", INDEX('Ballot Data'!$1:$1048576, MATCH($A239, 'Ballot Data'!$A:$A, 0), MATCH(AD239, 'Ballot Data'!$A$3:$U$3, 0))))))</f>
        <v>Complete</v>
      </c>
      <c r="AF239" s="15" t="str">
        <f t="shared" si="36"/>
        <v>Complete</v>
      </c>
      <c r="AG239" t="str">
        <f>IF(AF239="Complete", AF239, IF(AF239="N/A", "N/A", INDEX('Ballot Data'!$1:$1048576, MATCH($A239, 'Ballot Data'!$A:$A, 0), MATCH(AF239, 'Ballot Data'!$A$3:$T$3, 0))))</f>
        <v>Complete</v>
      </c>
      <c r="AH239" t="str">
        <f>IF(AF239="N/A", "N/A", IF(AG239='Round 7'!$A$10, "Elected", IF(AG239='Round 7'!$A$7, "Excluded", IF('Round 7'!$A$4="Complete", "Complete", "Viable"))))</f>
        <v>Complete</v>
      </c>
      <c r="AI239" s="21" t="str">
        <f>IF('Round 7'!$A$4="Complete", "Complete", IF(AH239="N/A", "N/A", IF(AH239="Viable", "No Transfer", IF(AH239="Excluded", INDEX('Round 7'!$A$12:$M$617, MATCH($A239, 'Round 7'!$A$12:$A$617, 0), 3)))))</f>
        <v>Complete</v>
      </c>
      <c r="AJ239" s="10" t="str">
        <f>IF('Round 7'!$A$4="Complete", "Complete", IF(AI239="N/A", "N/A", IF(AI239="No Transfer", AI239, IF(INDEX('Ballot Data'!$1:$1048576, MATCH($A239, 'Ballot Data'!$A:$A, 0), MATCH(AI239, 'Ballot Data'!$A$3:$U$3, 0))="", "Exhausted", INDEX('Ballot Data'!$1:$1048576, MATCH($A239, 'Ballot Data'!$A:$A, 0), MATCH(AI239, 'Ballot Data'!$A$3:$U$3, 0))))))</f>
        <v>Complete</v>
      </c>
      <c r="AK239" s="15" t="str">
        <f t="shared" si="37"/>
        <v>Complete</v>
      </c>
      <c r="AL239" t="str">
        <f>IF(AK239="Complete", AK239, IF(AK239="N/A", "N/A", INDEX('Ballot Data'!$1:$1048576, MATCH($A239, 'Ballot Data'!$A:$A, 0), MATCH(AK239, 'Ballot Data'!$A$3:$T$3, 0))))</f>
        <v>Complete</v>
      </c>
      <c r="AM239" t="str">
        <f>IF(AK239="N/A", "N/A", IF(AL239='Round 8'!$A$10, "Elected", IF(AL239='Round 8'!$A$7, "Excluded", IF('Round 8'!$A$4="Complete", "Complete", "Viable"))))</f>
        <v>Complete</v>
      </c>
      <c r="AN239" s="21" t="str">
        <f>IF('Round 8'!$A$4="Complete", "Complete", IF(AM239="N/A", "N/A", IF(AM239="Viable", "No Transfer", IF(AM239="Excluded", INDEX('Round 8'!$A$12:$M$617, MATCH($A239, 'Round 8'!$A$12:$A$617, 0), 3)))))</f>
        <v>Complete</v>
      </c>
      <c r="AO239" s="10" t="str">
        <f>IF('Round 8'!$A$4="Complete", "Complete", IF(AN239="N/A", "N/A", IF(AN239="No Transfer", AN239, IF(INDEX('Ballot Data'!$1:$1048576, MATCH($A239, 'Ballot Data'!$A:$A, 0), MATCH(AN239, 'Ballot Data'!$A$3:$U$3, 0))="", "Exhausted", INDEX('Ballot Data'!$1:$1048576, MATCH($A239, 'Ballot Data'!$A:$A, 0), MATCH(AN239, 'Ballot Data'!$A$3:$U$3, 0))))))</f>
        <v>Complete</v>
      </c>
      <c r="AP239" s="15" t="str">
        <f t="shared" si="38"/>
        <v>Complete</v>
      </c>
      <c r="AQ239" t="str">
        <f>IF(AP239="Complete", AP239, IF(AP239="N/A", "N/A", INDEX('Ballot Data'!$1:$1048576, MATCH($A239, 'Ballot Data'!$A:$A, 0), MATCH(AP239, 'Ballot Data'!$A$3:$T$3, 0))))</f>
        <v>Complete</v>
      </c>
      <c r="AR239" t="str">
        <f>IF(AP239="N/A", "N/A", IF(AQ239='Round 9'!$A$10, "Elected", IF(AQ239='Round 9'!$A$7, "Excluded", IF('Round 9'!$A$4="Complete", "Complete", "Viable"))))</f>
        <v>Complete</v>
      </c>
      <c r="AS239" s="21" t="str">
        <f>IF('Round 9'!$A$4="Complete", "Complete", IF(AR239="N/A", "N/A", IF(AR239="Viable", "No Transfer", IF(AR239="Excluded", INDEX('Round 9'!$A$12:$M$617, MATCH($A239, 'Round 9'!$A$12:$A$617, 0), 3)))))</f>
        <v>Complete</v>
      </c>
      <c r="AT239" s="10" t="str">
        <f>IF('Round 9'!$A$4="Complete", "Complete", IF(AS239="N/A", "N/A", IF(AS239="No Transfer", AS239, IF(INDEX('Ballot Data'!$1:$1048576, MATCH($A239, 'Ballot Data'!$A:$A, 0), MATCH(AS239, 'Ballot Data'!$A$3:$U$3, 0))="", "Exhausted", INDEX('Ballot Data'!$1:$1048576, MATCH($A239, 'Ballot Data'!$A:$A, 0), MATCH(AS239, 'Ballot Data'!$A$3:$U$3, 0))))))</f>
        <v>Complete</v>
      </c>
      <c r="AU239" s="15" t="str">
        <f t="shared" si="39"/>
        <v>Complete</v>
      </c>
      <c r="AV239" t="str">
        <f>IF(AU239="Complete", AU239, IF(AU239="N/A", "N/A", INDEX('Ballot Data'!$1:$1048576, MATCH($A239, 'Ballot Data'!$A:$A, 0), MATCH(AU239, 'Ballot Data'!$A$3:$T$3, 0))))</f>
        <v>Complete</v>
      </c>
      <c r="AW239" t="str">
        <f>IF(AU239="N/A", "N/A", IF(AV239='Round 10'!$A$10, "Elected", IF(AV239='Round 10'!$A$7, "Excluded", IF('Round 10'!$A$4="Complete", "Complete", "Viable"))))</f>
        <v>Complete</v>
      </c>
      <c r="AX239" s="21" t="str">
        <f>IF('Round 10'!$A$4="Complete", "Complete", IF(AW239="N/A", "N/A", IF(AW239="Viable", "No Transfer", IF(AW239="Excluded", INDEX('Round 10'!$A$12:$M$617, MATCH($A239, 'Round 10'!$A$12:$A$617, 0), 3)))))</f>
        <v>Complete</v>
      </c>
      <c r="AY239" s="10" t="str">
        <f>IF('Round 10'!$A$4="Complete", "Complete", IF(AX239="N/A", "N/A", IF(AX239="No Transfer", AX239, IF(INDEX('Ballot Data'!$1:$1048576, MATCH($A239, 'Ballot Data'!$A:$A, 0), MATCH(AX239, 'Ballot Data'!$A$3:$U$3, 0))="", "Exhausted", INDEX('Ballot Data'!$1:$1048576, MATCH($A239, 'Ballot Data'!$A:$A, 0), MATCH(AX239, 'Ballot Data'!$A$3:$U$3, 0))))))</f>
        <v>Complete</v>
      </c>
    </row>
    <row r="240" spans="1:51" x14ac:dyDescent="0.25">
      <c r="A240">
        <f>'Ballot Data'!A241</f>
        <v>188</v>
      </c>
      <c r="B240">
        <v>1</v>
      </c>
      <c r="C240" t="str">
        <f>INDEX('Ballot Data'!$1:$1048576, MATCH($A240, 'Ballot Data'!$A:$A, 0), MATCH(B240, 'Ballot Data'!$A$3:$T$3, 0))</f>
        <v>Franklin Civantos</v>
      </c>
      <c r="D240" t="str">
        <f>IF(C240='Round 1'!$A$10, "Elected", IF(C240='Round 1'!$A$7, "Excluded", IF('Round 1'!$A$4="Complete", "Complete", "Viable")))</f>
        <v>Viable</v>
      </c>
      <c r="E240" s="21" t="str">
        <f>IF('Round 1'!$A$4="Complete", "Complete", IF(D240="N/A", "N/A", IF(D240="Viable", "No Transfer", IF(D240="Excluded", INDEX('Round 1'!$A$12:$M$617, MATCH($A240, 'Round 1'!$A$12:$A$617, 0), 3)))))</f>
        <v>No Transfer</v>
      </c>
      <c r="F240" s="10" t="str">
        <f>IF('Round 1'!$A$4="Complete", "Complete", IF(E240="N/A", "N/A", IF(E240="No Transfer", E240, IF(INDEX('Ballot Data'!$1:$1048576, MATCH($A240, 'Ballot Data'!$A:$A, 0), MATCH(E240, 'Ballot Data'!$A$3:$U$3, 0))="", "Exhausted", INDEX('Ballot Data'!$1:$1048576, MATCH($A240, 'Ballot Data'!$A:$A, 0), MATCH(E240, 'Ballot Data'!$A$3:$U$3, 0))))))</f>
        <v>No Transfer</v>
      </c>
      <c r="G240" s="15">
        <f t="shared" si="40"/>
        <v>1</v>
      </c>
      <c r="H240" t="str">
        <f>IF(G240="Complete", G240, IF(G240="N/A", "N/A", INDEX('Ballot Data'!$1:$1048576, MATCH($A240, 'Ballot Data'!$A:$A, 0), MATCH(G240, 'Ballot Data'!$A$3:$T$3, 0))))</f>
        <v>Franklin Civantos</v>
      </c>
      <c r="I240" t="str">
        <f>IF(G240="N/A", "N/A", IF(H240='Round 2'!$A$10, "Elected", IF(H240='Round 2'!$A$7, "Excluded", IF('Round 2'!$A$4="Complete", "Complete", "Viable"))))</f>
        <v>Viable</v>
      </c>
      <c r="J240" s="21" t="str">
        <f>IF('Round 2'!$A$4="Complete", "Complete", IF(I240="N/A", "N/A", IF(I240="Viable", "No Transfer", IF(I240="Excluded", INDEX('Round 2'!$A$12:$M$617, MATCH($A240, 'Round 2'!$A$12:$A$617, 0), 3)))))</f>
        <v>No Transfer</v>
      </c>
      <c r="K240" s="10" t="str">
        <f>IF('Round 2'!$A$4="Complete", "Complete", IF(J240="N/A", "N/A", IF(J240="No Transfer", J240, IF(INDEX('Ballot Data'!$1:$1048576, MATCH($A240, 'Ballot Data'!$A:$A, 0), MATCH(J240, 'Ballot Data'!$A$3:$U$3, 0))="", "Exhausted", INDEX('Ballot Data'!$1:$1048576, MATCH($A240, 'Ballot Data'!$A:$A, 0), MATCH(J240, 'Ballot Data'!$A$3:$U$3, 0))))))</f>
        <v>No Transfer</v>
      </c>
      <c r="L240" s="15">
        <f t="shared" si="41"/>
        <v>1</v>
      </c>
      <c r="M240" t="str">
        <f>IF(L240="Complete", L240, IF(L240="N/A", "N/A", INDEX('Ballot Data'!$1:$1048576, MATCH($A240, 'Ballot Data'!$A:$A, 0), MATCH(L240, 'Ballot Data'!$A$3:$T$3, 0))))</f>
        <v>Franklin Civantos</v>
      </c>
      <c r="N240" t="str">
        <f>IF(L240="N/A", "N/A", IF(M240='Round 3'!$A$10, "Elected", IF(M240='Round 3'!$A$7, "Excluded", IF('Round 3'!$A$4="Complete", "Complete", "Viable"))))</f>
        <v>Elected</v>
      </c>
      <c r="O240" s="21" t="str">
        <f>IF('Round 3'!$A$4="Complete", "Complete", IF(N240="N/A", "N/A", IF(N240="Viable", "No Transfer", IF(N240="Excluded", INDEX('Round 3'!$A$12:$M$617, MATCH($A240, 'Round 3'!$A$12:$A$617, 0), 3)))))</f>
        <v>Complete</v>
      </c>
      <c r="P240" s="10" t="str">
        <f>IF('Round 3'!$A$4="Complete", "Complete", IF(O240="N/A", "N/A", IF(O240="No Transfer", O240, IF(INDEX('Ballot Data'!$1:$1048576, MATCH($A240, 'Ballot Data'!$A:$A, 0), MATCH(O240, 'Ballot Data'!$A$3:$U$3, 0))="", "Exhausted", INDEX('Ballot Data'!$1:$1048576, MATCH($A240, 'Ballot Data'!$A:$A, 0), MATCH(O240, 'Ballot Data'!$A$3:$U$3, 0))))))</f>
        <v>Complete</v>
      </c>
      <c r="Q240" s="15" t="str">
        <f t="shared" si="42"/>
        <v>Complete</v>
      </c>
      <c r="R240" t="str">
        <f>IF(Q240="Complete", Q240, IF(Q240="N/A", "N/A", INDEX('Ballot Data'!$1:$1048576, MATCH($A240, 'Ballot Data'!$A:$A, 0), MATCH(Q240, 'Ballot Data'!$A$3:$T$3, 0))))</f>
        <v>Complete</v>
      </c>
      <c r="S240" t="str">
        <f>IF(Q240="N/A", "N/A", IF(R240='Round 4'!$A$10, "Elected", IF(R240='Round 4'!$A$7, "Excluded", IF('Round 4'!$A$4="Complete", "Complete", "Viable"))))</f>
        <v>Complete</v>
      </c>
      <c r="T240" s="21" t="str">
        <f>IF('Round 4'!$A$4="Complete", "Complete", IF(S240="N/A", "N/A", IF(S240="Viable", "No Transfer", IF(S240="Excluded", INDEX('Round 4'!$A$12:$M$617, MATCH($A240, 'Round 4'!$A$12:$A$617, 0), 3)))))</f>
        <v>Complete</v>
      </c>
      <c r="U240" s="10" t="str">
        <f>IF('Round 4'!$A$4="Complete", "Complete", IF(T240="N/A", "N/A", IF(T240="No Transfer", T240, IF(INDEX('Ballot Data'!$1:$1048576, MATCH($A240, 'Ballot Data'!$A:$A, 0), MATCH(T240, 'Ballot Data'!$A$3:$U$3, 0))="", "Exhausted", INDEX('Ballot Data'!$1:$1048576, MATCH($A240, 'Ballot Data'!$A:$A, 0), MATCH(T240, 'Ballot Data'!$A$3:$U$3, 0))))))</f>
        <v>Complete</v>
      </c>
      <c r="V240" s="15" t="str">
        <f t="shared" si="34"/>
        <v>Complete</v>
      </c>
      <c r="W240" t="str">
        <f>IF(V240="Complete", V240, IF(V240="N/A", "N/A", INDEX('Ballot Data'!$1:$1048576, MATCH($A240, 'Ballot Data'!$A:$A, 0), MATCH(V240, 'Ballot Data'!$A$3:$T$3, 0))))</f>
        <v>Complete</v>
      </c>
      <c r="X240" t="str">
        <f>IF(V240="N/A", "N/A", IF(W240='Round 5'!$A$10, "Elected", IF(W240='Round 5'!$A$7, "Excluded", IF('Round 5'!$A$4="Complete", "Complete", "Viable"))))</f>
        <v>Complete</v>
      </c>
      <c r="Y240" s="21" t="str">
        <f>IF('Round 5'!$A$4="Complete", "Complete", IF(X240="N/A", "N/A", IF(X240="Viable", "No Transfer", IF(X240="Excluded", INDEX('Round 5'!$A$12:$M$617, MATCH($A240, 'Round 5'!$A$12:$A$617, 0), 3)))))</f>
        <v>Complete</v>
      </c>
      <c r="Z240" s="10" t="str">
        <f>IF('Round 5'!$A$4="Complete", "Complete", IF(Y240="N/A", "N/A", IF(Y240="No Transfer", Y240, IF(INDEX('Ballot Data'!$1:$1048576, MATCH($A240, 'Ballot Data'!$A:$A, 0), MATCH(Y240, 'Ballot Data'!$A$3:$U$3, 0))="", "Exhausted", INDEX('Ballot Data'!$1:$1048576, MATCH($A240, 'Ballot Data'!$A:$A, 0), MATCH(Y240, 'Ballot Data'!$A$3:$U$3, 0))))))</f>
        <v>Complete</v>
      </c>
      <c r="AA240" s="15" t="str">
        <f t="shared" si="35"/>
        <v>Complete</v>
      </c>
      <c r="AB240" t="str">
        <f>IF(AA240="Complete", AA240, IF(AA240="N/A", "N/A", INDEX('Ballot Data'!$1:$1048576, MATCH($A240, 'Ballot Data'!$A:$A, 0), MATCH(AA240, 'Ballot Data'!$A$3:$T$3, 0))))</f>
        <v>Complete</v>
      </c>
      <c r="AC240" t="str">
        <f>IF(AA240="N/A", "N/A", IF(AB240='Round 6'!$A$10, "Elected", IF(AB240='Round 6'!$A$7, "Excluded", IF('Round 6'!$A$4="Complete", "Complete", "Viable"))))</f>
        <v>Complete</v>
      </c>
      <c r="AD240" s="21" t="str">
        <f>IF('Round 6'!$A$4="Complete", "Complete", IF(AC240="N/A", "N/A", IF(AC240="Viable", "No Transfer", IF(AC240="Excluded", INDEX('Round 6'!$A$12:$M$617, MATCH($A240, 'Round 6'!$A$12:$A$617, 0), 3)))))</f>
        <v>Complete</v>
      </c>
      <c r="AE240" s="10" t="str">
        <f>IF('Round 6'!$A$4="Complete", "Complete", IF(AD240="N/A", "N/A", IF(AD240="No Transfer", AD240, IF(INDEX('Ballot Data'!$1:$1048576, MATCH($A240, 'Ballot Data'!$A:$A, 0), MATCH(AD240, 'Ballot Data'!$A$3:$U$3, 0))="", "Exhausted", INDEX('Ballot Data'!$1:$1048576, MATCH($A240, 'Ballot Data'!$A:$A, 0), MATCH(AD240, 'Ballot Data'!$A$3:$U$3, 0))))))</f>
        <v>Complete</v>
      </c>
      <c r="AF240" s="15" t="str">
        <f t="shared" si="36"/>
        <v>Complete</v>
      </c>
      <c r="AG240" t="str">
        <f>IF(AF240="Complete", AF240, IF(AF240="N/A", "N/A", INDEX('Ballot Data'!$1:$1048576, MATCH($A240, 'Ballot Data'!$A:$A, 0), MATCH(AF240, 'Ballot Data'!$A$3:$T$3, 0))))</f>
        <v>Complete</v>
      </c>
      <c r="AH240" t="str">
        <f>IF(AF240="N/A", "N/A", IF(AG240='Round 7'!$A$10, "Elected", IF(AG240='Round 7'!$A$7, "Excluded", IF('Round 7'!$A$4="Complete", "Complete", "Viable"))))</f>
        <v>Complete</v>
      </c>
      <c r="AI240" s="21" t="str">
        <f>IF('Round 7'!$A$4="Complete", "Complete", IF(AH240="N/A", "N/A", IF(AH240="Viable", "No Transfer", IF(AH240="Excluded", INDEX('Round 7'!$A$12:$M$617, MATCH($A240, 'Round 7'!$A$12:$A$617, 0), 3)))))</f>
        <v>Complete</v>
      </c>
      <c r="AJ240" s="10" t="str">
        <f>IF('Round 7'!$A$4="Complete", "Complete", IF(AI240="N/A", "N/A", IF(AI240="No Transfer", AI240, IF(INDEX('Ballot Data'!$1:$1048576, MATCH($A240, 'Ballot Data'!$A:$A, 0), MATCH(AI240, 'Ballot Data'!$A$3:$U$3, 0))="", "Exhausted", INDEX('Ballot Data'!$1:$1048576, MATCH($A240, 'Ballot Data'!$A:$A, 0), MATCH(AI240, 'Ballot Data'!$A$3:$U$3, 0))))))</f>
        <v>Complete</v>
      </c>
      <c r="AK240" s="15" t="str">
        <f t="shared" si="37"/>
        <v>Complete</v>
      </c>
      <c r="AL240" t="str">
        <f>IF(AK240="Complete", AK240, IF(AK240="N/A", "N/A", INDEX('Ballot Data'!$1:$1048576, MATCH($A240, 'Ballot Data'!$A:$A, 0), MATCH(AK240, 'Ballot Data'!$A$3:$T$3, 0))))</f>
        <v>Complete</v>
      </c>
      <c r="AM240" t="str">
        <f>IF(AK240="N/A", "N/A", IF(AL240='Round 8'!$A$10, "Elected", IF(AL240='Round 8'!$A$7, "Excluded", IF('Round 8'!$A$4="Complete", "Complete", "Viable"))))</f>
        <v>Complete</v>
      </c>
      <c r="AN240" s="21" t="str">
        <f>IF('Round 8'!$A$4="Complete", "Complete", IF(AM240="N/A", "N/A", IF(AM240="Viable", "No Transfer", IF(AM240="Excluded", INDEX('Round 8'!$A$12:$M$617, MATCH($A240, 'Round 8'!$A$12:$A$617, 0), 3)))))</f>
        <v>Complete</v>
      </c>
      <c r="AO240" s="10" t="str">
        <f>IF('Round 8'!$A$4="Complete", "Complete", IF(AN240="N/A", "N/A", IF(AN240="No Transfer", AN240, IF(INDEX('Ballot Data'!$1:$1048576, MATCH($A240, 'Ballot Data'!$A:$A, 0), MATCH(AN240, 'Ballot Data'!$A$3:$U$3, 0))="", "Exhausted", INDEX('Ballot Data'!$1:$1048576, MATCH($A240, 'Ballot Data'!$A:$A, 0), MATCH(AN240, 'Ballot Data'!$A$3:$U$3, 0))))))</f>
        <v>Complete</v>
      </c>
      <c r="AP240" s="15" t="str">
        <f t="shared" si="38"/>
        <v>Complete</v>
      </c>
      <c r="AQ240" t="str">
        <f>IF(AP240="Complete", AP240, IF(AP240="N/A", "N/A", INDEX('Ballot Data'!$1:$1048576, MATCH($A240, 'Ballot Data'!$A:$A, 0), MATCH(AP240, 'Ballot Data'!$A$3:$T$3, 0))))</f>
        <v>Complete</v>
      </c>
      <c r="AR240" t="str">
        <f>IF(AP240="N/A", "N/A", IF(AQ240='Round 9'!$A$10, "Elected", IF(AQ240='Round 9'!$A$7, "Excluded", IF('Round 9'!$A$4="Complete", "Complete", "Viable"))))</f>
        <v>Complete</v>
      </c>
      <c r="AS240" s="21" t="str">
        <f>IF('Round 9'!$A$4="Complete", "Complete", IF(AR240="N/A", "N/A", IF(AR240="Viable", "No Transfer", IF(AR240="Excluded", INDEX('Round 9'!$A$12:$M$617, MATCH($A240, 'Round 9'!$A$12:$A$617, 0), 3)))))</f>
        <v>Complete</v>
      </c>
      <c r="AT240" s="10" t="str">
        <f>IF('Round 9'!$A$4="Complete", "Complete", IF(AS240="N/A", "N/A", IF(AS240="No Transfer", AS240, IF(INDEX('Ballot Data'!$1:$1048576, MATCH($A240, 'Ballot Data'!$A:$A, 0), MATCH(AS240, 'Ballot Data'!$A$3:$U$3, 0))="", "Exhausted", INDEX('Ballot Data'!$1:$1048576, MATCH($A240, 'Ballot Data'!$A:$A, 0), MATCH(AS240, 'Ballot Data'!$A$3:$U$3, 0))))))</f>
        <v>Complete</v>
      </c>
      <c r="AU240" s="15" t="str">
        <f t="shared" si="39"/>
        <v>Complete</v>
      </c>
      <c r="AV240" t="str">
        <f>IF(AU240="Complete", AU240, IF(AU240="N/A", "N/A", INDEX('Ballot Data'!$1:$1048576, MATCH($A240, 'Ballot Data'!$A:$A, 0), MATCH(AU240, 'Ballot Data'!$A$3:$T$3, 0))))</f>
        <v>Complete</v>
      </c>
      <c r="AW240" t="str">
        <f>IF(AU240="N/A", "N/A", IF(AV240='Round 10'!$A$10, "Elected", IF(AV240='Round 10'!$A$7, "Excluded", IF('Round 10'!$A$4="Complete", "Complete", "Viable"))))</f>
        <v>Complete</v>
      </c>
      <c r="AX240" s="21" t="str">
        <f>IF('Round 10'!$A$4="Complete", "Complete", IF(AW240="N/A", "N/A", IF(AW240="Viable", "No Transfer", IF(AW240="Excluded", INDEX('Round 10'!$A$12:$M$617, MATCH($A240, 'Round 10'!$A$12:$A$617, 0), 3)))))</f>
        <v>Complete</v>
      </c>
      <c r="AY240" s="10" t="str">
        <f>IF('Round 10'!$A$4="Complete", "Complete", IF(AX240="N/A", "N/A", IF(AX240="No Transfer", AX240, IF(INDEX('Ballot Data'!$1:$1048576, MATCH($A240, 'Ballot Data'!$A:$A, 0), MATCH(AX240, 'Ballot Data'!$A$3:$U$3, 0))="", "Exhausted", INDEX('Ballot Data'!$1:$1048576, MATCH($A240, 'Ballot Data'!$A:$A, 0), MATCH(AX240, 'Ballot Data'!$A$3:$U$3, 0))))))</f>
        <v>Complete</v>
      </c>
    </row>
    <row r="241" spans="1:51" x14ac:dyDescent="0.25">
      <c r="A241">
        <f>'Ballot Data'!A242</f>
        <v>336</v>
      </c>
      <c r="B241">
        <v>1</v>
      </c>
      <c r="C241" t="str">
        <f>INDEX('Ballot Data'!$1:$1048576, MATCH($A241, 'Ballot Data'!$A:$A, 0), MATCH(B241, 'Ballot Data'!$A$3:$T$3, 0))</f>
        <v>Franklin Civantos</v>
      </c>
      <c r="D241" t="str">
        <f>IF(C241='Round 1'!$A$10, "Elected", IF(C241='Round 1'!$A$7, "Excluded", IF('Round 1'!$A$4="Complete", "Complete", "Viable")))</f>
        <v>Viable</v>
      </c>
      <c r="E241" s="21" t="str">
        <f>IF('Round 1'!$A$4="Complete", "Complete", IF(D241="N/A", "N/A", IF(D241="Viable", "No Transfer", IF(D241="Excluded", INDEX('Round 1'!$A$12:$M$617, MATCH($A241, 'Round 1'!$A$12:$A$617, 0), 3)))))</f>
        <v>No Transfer</v>
      </c>
      <c r="F241" s="10" t="str">
        <f>IF('Round 1'!$A$4="Complete", "Complete", IF(E241="N/A", "N/A", IF(E241="No Transfer", E241, IF(INDEX('Ballot Data'!$1:$1048576, MATCH($A241, 'Ballot Data'!$A:$A, 0), MATCH(E241, 'Ballot Data'!$A$3:$U$3, 0))="", "Exhausted", INDEX('Ballot Data'!$1:$1048576, MATCH($A241, 'Ballot Data'!$A:$A, 0), MATCH(E241, 'Ballot Data'!$A$3:$U$3, 0))))))</f>
        <v>No Transfer</v>
      </c>
      <c r="G241" s="15">
        <f t="shared" si="40"/>
        <v>1</v>
      </c>
      <c r="H241" t="str">
        <f>IF(G241="Complete", G241, IF(G241="N/A", "N/A", INDEX('Ballot Data'!$1:$1048576, MATCH($A241, 'Ballot Data'!$A:$A, 0), MATCH(G241, 'Ballot Data'!$A$3:$T$3, 0))))</f>
        <v>Franklin Civantos</v>
      </c>
      <c r="I241" t="str">
        <f>IF(G241="N/A", "N/A", IF(H241='Round 2'!$A$10, "Elected", IF(H241='Round 2'!$A$7, "Excluded", IF('Round 2'!$A$4="Complete", "Complete", "Viable"))))</f>
        <v>Viable</v>
      </c>
      <c r="J241" s="21" t="str">
        <f>IF('Round 2'!$A$4="Complete", "Complete", IF(I241="N/A", "N/A", IF(I241="Viable", "No Transfer", IF(I241="Excluded", INDEX('Round 2'!$A$12:$M$617, MATCH($A241, 'Round 2'!$A$12:$A$617, 0), 3)))))</f>
        <v>No Transfer</v>
      </c>
      <c r="K241" s="10" t="str">
        <f>IF('Round 2'!$A$4="Complete", "Complete", IF(J241="N/A", "N/A", IF(J241="No Transfer", J241, IF(INDEX('Ballot Data'!$1:$1048576, MATCH($A241, 'Ballot Data'!$A:$A, 0), MATCH(J241, 'Ballot Data'!$A$3:$U$3, 0))="", "Exhausted", INDEX('Ballot Data'!$1:$1048576, MATCH($A241, 'Ballot Data'!$A:$A, 0), MATCH(J241, 'Ballot Data'!$A$3:$U$3, 0))))))</f>
        <v>No Transfer</v>
      </c>
      <c r="L241" s="15">
        <f t="shared" si="41"/>
        <v>1</v>
      </c>
      <c r="M241" t="str">
        <f>IF(L241="Complete", L241, IF(L241="N/A", "N/A", INDEX('Ballot Data'!$1:$1048576, MATCH($A241, 'Ballot Data'!$A:$A, 0), MATCH(L241, 'Ballot Data'!$A$3:$T$3, 0))))</f>
        <v>Franklin Civantos</v>
      </c>
      <c r="N241" t="str">
        <f>IF(L241="N/A", "N/A", IF(M241='Round 3'!$A$10, "Elected", IF(M241='Round 3'!$A$7, "Excluded", IF('Round 3'!$A$4="Complete", "Complete", "Viable"))))</f>
        <v>Elected</v>
      </c>
      <c r="O241" s="21" t="str">
        <f>IF('Round 3'!$A$4="Complete", "Complete", IF(N241="N/A", "N/A", IF(N241="Viable", "No Transfer", IF(N241="Excluded", INDEX('Round 3'!$A$12:$M$617, MATCH($A241, 'Round 3'!$A$12:$A$617, 0), 3)))))</f>
        <v>Complete</v>
      </c>
      <c r="P241" s="10" t="str">
        <f>IF('Round 3'!$A$4="Complete", "Complete", IF(O241="N/A", "N/A", IF(O241="No Transfer", O241, IF(INDEX('Ballot Data'!$1:$1048576, MATCH($A241, 'Ballot Data'!$A:$A, 0), MATCH(O241, 'Ballot Data'!$A$3:$U$3, 0))="", "Exhausted", INDEX('Ballot Data'!$1:$1048576, MATCH($A241, 'Ballot Data'!$A:$A, 0), MATCH(O241, 'Ballot Data'!$A$3:$U$3, 0))))))</f>
        <v>Complete</v>
      </c>
      <c r="Q241" s="15" t="str">
        <f t="shared" si="42"/>
        <v>Complete</v>
      </c>
      <c r="R241" t="str">
        <f>IF(Q241="Complete", Q241, IF(Q241="N/A", "N/A", INDEX('Ballot Data'!$1:$1048576, MATCH($A241, 'Ballot Data'!$A:$A, 0), MATCH(Q241, 'Ballot Data'!$A$3:$T$3, 0))))</f>
        <v>Complete</v>
      </c>
      <c r="S241" t="str">
        <f>IF(Q241="N/A", "N/A", IF(R241='Round 4'!$A$10, "Elected", IF(R241='Round 4'!$A$7, "Excluded", IF('Round 4'!$A$4="Complete", "Complete", "Viable"))))</f>
        <v>Complete</v>
      </c>
      <c r="T241" s="21" t="str">
        <f>IF('Round 4'!$A$4="Complete", "Complete", IF(S241="N/A", "N/A", IF(S241="Viable", "No Transfer", IF(S241="Excluded", INDEX('Round 4'!$A$12:$M$617, MATCH($A241, 'Round 4'!$A$12:$A$617, 0), 3)))))</f>
        <v>Complete</v>
      </c>
      <c r="U241" s="10" t="str">
        <f>IF('Round 4'!$A$4="Complete", "Complete", IF(T241="N/A", "N/A", IF(T241="No Transfer", T241, IF(INDEX('Ballot Data'!$1:$1048576, MATCH($A241, 'Ballot Data'!$A:$A, 0), MATCH(T241, 'Ballot Data'!$A$3:$U$3, 0))="", "Exhausted", INDEX('Ballot Data'!$1:$1048576, MATCH($A241, 'Ballot Data'!$A:$A, 0), MATCH(T241, 'Ballot Data'!$A$3:$U$3, 0))))))</f>
        <v>Complete</v>
      </c>
      <c r="V241" s="15" t="str">
        <f t="shared" si="34"/>
        <v>Complete</v>
      </c>
      <c r="W241" t="str">
        <f>IF(V241="Complete", V241, IF(V241="N/A", "N/A", INDEX('Ballot Data'!$1:$1048576, MATCH($A241, 'Ballot Data'!$A:$A, 0), MATCH(V241, 'Ballot Data'!$A$3:$T$3, 0))))</f>
        <v>Complete</v>
      </c>
      <c r="X241" t="str">
        <f>IF(V241="N/A", "N/A", IF(W241='Round 5'!$A$10, "Elected", IF(W241='Round 5'!$A$7, "Excluded", IF('Round 5'!$A$4="Complete", "Complete", "Viable"))))</f>
        <v>Complete</v>
      </c>
      <c r="Y241" s="21" t="str">
        <f>IF('Round 5'!$A$4="Complete", "Complete", IF(X241="N/A", "N/A", IF(X241="Viable", "No Transfer", IF(X241="Excluded", INDEX('Round 5'!$A$12:$M$617, MATCH($A241, 'Round 5'!$A$12:$A$617, 0), 3)))))</f>
        <v>Complete</v>
      </c>
      <c r="Z241" s="10" t="str">
        <f>IF('Round 5'!$A$4="Complete", "Complete", IF(Y241="N/A", "N/A", IF(Y241="No Transfer", Y241, IF(INDEX('Ballot Data'!$1:$1048576, MATCH($A241, 'Ballot Data'!$A:$A, 0), MATCH(Y241, 'Ballot Data'!$A$3:$U$3, 0))="", "Exhausted", INDEX('Ballot Data'!$1:$1048576, MATCH($A241, 'Ballot Data'!$A:$A, 0), MATCH(Y241, 'Ballot Data'!$A$3:$U$3, 0))))))</f>
        <v>Complete</v>
      </c>
      <c r="AA241" s="15" t="str">
        <f t="shared" si="35"/>
        <v>Complete</v>
      </c>
      <c r="AB241" t="str">
        <f>IF(AA241="Complete", AA241, IF(AA241="N/A", "N/A", INDEX('Ballot Data'!$1:$1048576, MATCH($A241, 'Ballot Data'!$A:$A, 0), MATCH(AA241, 'Ballot Data'!$A$3:$T$3, 0))))</f>
        <v>Complete</v>
      </c>
      <c r="AC241" t="str">
        <f>IF(AA241="N/A", "N/A", IF(AB241='Round 6'!$A$10, "Elected", IF(AB241='Round 6'!$A$7, "Excluded", IF('Round 6'!$A$4="Complete", "Complete", "Viable"))))</f>
        <v>Complete</v>
      </c>
      <c r="AD241" s="21" t="str">
        <f>IF('Round 6'!$A$4="Complete", "Complete", IF(AC241="N/A", "N/A", IF(AC241="Viable", "No Transfer", IF(AC241="Excluded", INDEX('Round 6'!$A$12:$M$617, MATCH($A241, 'Round 6'!$A$12:$A$617, 0), 3)))))</f>
        <v>Complete</v>
      </c>
      <c r="AE241" s="10" t="str">
        <f>IF('Round 6'!$A$4="Complete", "Complete", IF(AD241="N/A", "N/A", IF(AD241="No Transfer", AD241, IF(INDEX('Ballot Data'!$1:$1048576, MATCH($A241, 'Ballot Data'!$A:$A, 0), MATCH(AD241, 'Ballot Data'!$A$3:$U$3, 0))="", "Exhausted", INDEX('Ballot Data'!$1:$1048576, MATCH($A241, 'Ballot Data'!$A:$A, 0), MATCH(AD241, 'Ballot Data'!$A$3:$U$3, 0))))))</f>
        <v>Complete</v>
      </c>
      <c r="AF241" s="15" t="str">
        <f t="shared" si="36"/>
        <v>Complete</v>
      </c>
      <c r="AG241" t="str">
        <f>IF(AF241="Complete", AF241, IF(AF241="N/A", "N/A", INDEX('Ballot Data'!$1:$1048576, MATCH($A241, 'Ballot Data'!$A:$A, 0), MATCH(AF241, 'Ballot Data'!$A$3:$T$3, 0))))</f>
        <v>Complete</v>
      </c>
      <c r="AH241" t="str">
        <f>IF(AF241="N/A", "N/A", IF(AG241='Round 7'!$A$10, "Elected", IF(AG241='Round 7'!$A$7, "Excluded", IF('Round 7'!$A$4="Complete", "Complete", "Viable"))))</f>
        <v>Complete</v>
      </c>
      <c r="AI241" s="21" t="str">
        <f>IF('Round 7'!$A$4="Complete", "Complete", IF(AH241="N/A", "N/A", IF(AH241="Viable", "No Transfer", IF(AH241="Excluded", INDEX('Round 7'!$A$12:$M$617, MATCH($A241, 'Round 7'!$A$12:$A$617, 0), 3)))))</f>
        <v>Complete</v>
      </c>
      <c r="AJ241" s="10" t="str">
        <f>IF('Round 7'!$A$4="Complete", "Complete", IF(AI241="N/A", "N/A", IF(AI241="No Transfer", AI241, IF(INDEX('Ballot Data'!$1:$1048576, MATCH($A241, 'Ballot Data'!$A:$A, 0), MATCH(AI241, 'Ballot Data'!$A$3:$U$3, 0))="", "Exhausted", INDEX('Ballot Data'!$1:$1048576, MATCH($A241, 'Ballot Data'!$A:$A, 0), MATCH(AI241, 'Ballot Data'!$A$3:$U$3, 0))))))</f>
        <v>Complete</v>
      </c>
      <c r="AK241" s="15" t="str">
        <f t="shared" si="37"/>
        <v>Complete</v>
      </c>
      <c r="AL241" t="str">
        <f>IF(AK241="Complete", AK241, IF(AK241="N/A", "N/A", INDEX('Ballot Data'!$1:$1048576, MATCH($A241, 'Ballot Data'!$A:$A, 0), MATCH(AK241, 'Ballot Data'!$A$3:$T$3, 0))))</f>
        <v>Complete</v>
      </c>
      <c r="AM241" t="str">
        <f>IF(AK241="N/A", "N/A", IF(AL241='Round 8'!$A$10, "Elected", IF(AL241='Round 8'!$A$7, "Excluded", IF('Round 8'!$A$4="Complete", "Complete", "Viable"))))</f>
        <v>Complete</v>
      </c>
      <c r="AN241" s="21" t="str">
        <f>IF('Round 8'!$A$4="Complete", "Complete", IF(AM241="N/A", "N/A", IF(AM241="Viable", "No Transfer", IF(AM241="Excluded", INDEX('Round 8'!$A$12:$M$617, MATCH($A241, 'Round 8'!$A$12:$A$617, 0), 3)))))</f>
        <v>Complete</v>
      </c>
      <c r="AO241" s="10" t="str">
        <f>IF('Round 8'!$A$4="Complete", "Complete", IF(AN241="N/A", "N/A", IF(AN241="No Transfer", AN241, IF(INDEX('Ballot Data'!$1:$1048576, MATCH($A241, 'Ballot Data'!$A:$A, 0), MATCH(AN241, 'Ballot Data'!$A$3:$U$3, 0))="", "Exhausted", INDEX('Ballot Data'!$1:$1048576, MATCH($A241, 'Ballot Data'!$A:$A, 0), MATCH(AN241, 'Ballot Data'!$A$3:$U$3, 0))))))</f>
        <v>Complete</v>
      </c>
      <c r="AP241" s="15" t="str">
        <f t="shared" si="38"/>
        <v>Complete</v>
      </c>
      <c r="AQ241" t="str">
        <f>IF(AP241="Complete", AP241, IF(AP241="N/A", "N/A", INDEX('Ballot Data'!$1:$1048576, MATCH($A241, 'Ballot Data'!$A:$A, 0), MATCH(AP241, 'Ballot Data'!$A$3:$T$3, 0))))</f>
        <v>Complete</v>
      </c>
      <c r="AR241" t="str">
        <f>IF(AP241="N/A", "N/A", IF(AQ241='Round 9'!$A$10, "Elected", IF(AQ241='Round 9'!$A$7, "Excluded", IF('Round 9'!$A$4="Complete", "Complete", "Viable"))))</f>
        <v>Complete</v>
      </c>
      <c r="AS241" s="21" t="str">
        <f>IF('Round 9'!$A$4="Complete", "Complete", IF(AR241="N/A", "N/A", IF(AR241="Viable", "No Transfer", IF(AR241="Excluded", INDEX('Round 9'!$A$12:$M$617, MATCH($A241, 'Round 9'!$A$12:$A$617, 0), 3)))))</f>
        <v>Complete</v>
      </c>
      <c r="AT241" s="10" t="str">
        <f>IF('Round 9'!$A$4="Complete", "Complete", IF(AS241="N/A", "N/A", IF(AS241="No Transfer", AS241, IF(INDEX('Ballot Data'!$1:$1048576, MATCH($A241, 'Ballot Data'!$A:$A, 0), MATCH(AS241, 'Ballot Data'!$A$3:$U$3, 0))="", "Exhausted", INDEX('Ballot Data'!$1:$1048576, MATCH($A241, 'Ballot Data'!$A:$A, 0), MATCH(AS241, 'Ballot Data'!$A$3:$U$3, 0))))))</f>
        <v>Complete</v>
      </c>
      <c r="AU241" s="15" t="str">
        <f t="shared" si="39"/>
        <v>Complete</v>
      </c>
      <c r="AV241" t="str">
        <f>IF(AU241="Complete", AU241, IF(AU241="N/A", "N/A", INDEX('Ballot Data'!$1:$1048576, MATCH($A241, 'Ballot Data'!$A:$A, 0), MATCH(AU241, 'Ballot Data'!$A$3:$T$3, 0))))</f>
        <v>Complete</v>
      </c>
      <c r="AW241" t="str">
        <f>IF(AU241="N/A", "N/A", IF(AV241='Round 10'!$A$10, "Elected", IF(AV241='Round 10'!$A$7, "Excluded", IF('Round 10'!$A$4="Complete", "Complete", "Viable"))))</f>
        <v>Complete</v>
      </c>
      <c r="AX241" s="21" t="str">
        <f>IF('Round 10'!$A$4="Complete", "Complete", IF(AW241="N/A", "N/A", IF(AW241="Viable", "No Transfer", IF(AW241="Excluded", INDEX('Round 10'!$A$12:$M$617, MATCH($A241, 'Round 10'!$A$12:$A$617, 0), 3)))))</f>
        <v>Complete</v>
      </c>
      <c r="AY241" s="10" t="str">
        <f>IF('Round 10'!$A$4="Complete", "Complete", IF(AX241="N/A", "N/A", IF(AX241="No Transfer", AX241, IF(INDEX('Ballot Data'!$1:$1048576, MATCH($A241, 'Ballot Data'!$A:$A, 0), MATCH(AX241, 'Ballot Data'!$A$3:$U$3, 0))="", "Exhausted", INDEX('Ballot Data'!$1:$1048576, MATCH($A241, 'Ballot Data'!$A:$A, 0), MATCH(AX241, 'Ballot Data'!$A$3:$U$3, 0))))))</f>
        <v>Complete</v>
      </c>
    </row>
    <row r="242" spans="1:51" x14ac:dyDescent="0.25">
      <c r="A242">
        <f>'Ballot Data'!A243</f>
        <v>269</v>
      </c>
      <c r="B242">
        <v>1</v>
      </c>
      <c r="C242" t="str">
        <f>INDEX('Ballot Data'!$1:$1048576, MATCH($A242, 'Ballot Data'!$A:$A, 0), MATCH(B242, 'Ballot Data'!$A$3:$T$3, 0))</f>
        <v>Michael Sanchez</v>
      </c>
      <c r="D242" t="str">
        <f>IF(C242='Round 1'!$A$10, "Elected", IF(C242='Round 1'!$A$7, "Excluded", IF('Round 1'!$A$4="Complete", "Complete", "Viable")))</f>
        <v>Viable</v>
      </c>
      <c r="E242" s="21" t="str">
        <f>IF('Round 1'!$A$4="Complete", "Complete", IF(D242="N/A", "N/A", IF(D242="Viable", "No Transfer", IF(D242="Excluded", INDEX('Round 1'!$A$12:$M$617, MATCH($A242, 'Round 1'!$A$12:$A$617, 0), 3)))))</f>
        <v>No Transfer</v>
      </c>
      <c r="F242" s="10" t="str">
        <f>IF('Round 1'!$A$4="Complete", "Complete", IF(E242="N/A", "N/A", IF(E242="No Transfer", E242, IF(INDEX('Ballot Data'!$1:$1048576, MATCH($A242, 'Ballot Data'!$A:$A, 0), MATCH(E242, 'Ballot Data'!$A$3:$U$3, 0))="", "Exhausted", INDEX('Ballot Data'!$1:$1048576, MATCH($A242, 'Ballot Data'!$A:$A, 0), MATCH(E242, 'Ballot Data'!$A$3:$U$3, 0))))))</f>
        <v>No Transfer</v>
      </c>
      <c r="G242" s="15">
        <f t="shared" si="40"/>
        <v>1</v>
      </c>
      <c r="H242" t="str">
        <f>IF(G242="Complete", G242, IF(G242="N/A", "N/A", INDEX('Ballot Data'!$1:$1048576, MATCH($A242, 'Ballot Data'!$A:$A, 0), MATCH(G242, 'Ballot Data'!$A$3:$T$3, 0))))</f>
        <v>Michael Sanchez</v>
      </c>
      <c r="I242" t="str">
        <f>IF(G242="N/A", "N/A", IF(H242='Round 2'!$A$10, "Elected", IF(H242='Round 2'!$A$7, "Excluded", IF('Round 2'!$A$4="Complete", "Complete", "Viable"))))</f>
        <v>Excluded</v>
      </c>
      <c r="J242" s="21">
        <f>IF('Round 2'!$A$4="Complete", "Complete", IF(I242="N/A", "N/A", IF(I242="Viable", "No Transfer", IF(I242="Excluded", INDEX('Round 2'!$A$12:$M$617, MATCH($A242, 'Round 2'!$A$12:$A$617, 0), 3)))))</f>
        <v>2</v>
      </c>
      <c r="K242" s="10" t="str">
        <f>IF('Round 2'!$A$4="Complete", "Complete", IF(J242="N/A", "N/A", IF(J242="No Transfer", J242, IF(INDEX('Ballot Data'!$1:$1048576, MATCH($A242, 'Ballot Data'!$A:$A, 0), MATCH(J242, 'Ballot Data'!$A$3:$U$3, 0))="", "Exhausted", INDEX('Ballot Data'!$1:$1048576, MATCH($A242, 'Ballot Data'!$A:$A, 0), MATCH(J242, 'Ballot Data'!$A$3:$U$3, 0))))))</f>
        <v>Franklin Civantos</v>
      </c>
      <c r="L242" s="15">
        <f t="shared" si="41"/>
        <v>2</v>
      </c>
      <c r="M242" t="str">
        <f>IF(L242="Complete", L242, IF(L242="N/A", "N/A", INDEX('Ballot Data'!$1:$1048576, MATCH($A242, 'Ballot Data'!$A:$A, 0), MATCH(L242, 'Ballot Data'!$A$3:$T$3, 0))))</f>
        <v>Franklin Civantos</v>
      </c>
      <c r="N242" t="str">
        <f>IF(L242="N/A", "N/A", IF(M242='Round 3'!$A$10, "Elected", IF(M242='Round 3'!$A$7, "Excluded", IF('Round 3'!$A$4="Complete", "Complete", "Viable"))))</f>
        <v>Elected</v>
      </c>
      <c r="O242" s="21" t="str">
        <f>IF('Round 3'!$A$4="Complete", "Complete", IF(N242="N/A", "N/A", IF(N242="Viable", "No Transfer", IF(N242="Excluded", INDEX('Round 3'!$A$12:$M$617, MATCH($A242, 'Round 3'!$A$12:$A$617, 0), 3)))))</f>
        <v>Complete</v>
      </c>
      <c r="P242" s="10" t="str">
        <f>IF('Round 3'!$A$4="Complete", "Complete", IF(O242="N/A", "N/A", IF(O242="No Transfer", O242, IF(INDEX('Ballot Data'!$1:$1048576, MATCH($A242, 'Ballot Data'!$A:$A, 0), MATCH(O242, 'Ballot Data'!$A$3:$U$3, 0))="", "Exhausted", INDEX('Ballot Data'!$1:$1048576, MATCH($A242, 'Ballot Data'!$A:$A, 0), MATCH(O242, 'Ballot Data'!$A$3:$U$3, 0))))))</f>
        <v>Complete</v>
      </c>
      <c r="Q242" s="15" t="str">
        <f t="shared" si="42"/>
        <v>Complete</v>
      </c>
      <c r="R242" t="str">
        <f>IF(Q242="Complete", Q242, IF(Q242="N/A", "N/A", INDEX('Ballot Data'!$1:$1048576, MATCH($A242, 'Ballot Data'!$A:$A, 0), MATCH(Q242, 'Ballot Data'!$A$3:$T$3, 0))))</f>
        <v>Complete</v>
      </c>
      <c r="S242" t="str">
        <f>IF(Q242="N/A", "N/A", IF(R242='Round 4'!$A$10, "Elected", IF(R242='Round 4'!$A$7, "Excluded", IF('Round 4'!$A$4="Complete", "Complete", "Viable"))))</f>
        <v>Complete</v>
      </c>
      <c r="T242" s="21" t="str">
        <f>IF('Round 4'!$A$4="Complete", "Complete", IF(S242="N/A", "N/A", IF(S242="Viable", "No Transfer", IF(S242="Excluded", INDEX('Round 4'!$A$12:$M$617, MATCH($A242, 'Round 4'!$A$12:$A$617, 0), 3)))))</f>
        <v>Complete</v>
      </c>
      <c r="U242" s="10" t="str">
        <f>IF('Round 4'!$A$4="Complete", "Complete", IF(T242="N/A", "N/A", IF(T242="No Transfer", T242, IF(INDEX('Ballot Data'!$1:$1048576, MATCH($A242, 'Ballot Data'!$A:$A, 0), MATCH(T242, 'Ballot Data'!$A$3:$U$3, 0))="", "Exhausted", INDEX('Ballot Data'!$1:$1048576, MATCH($A242, 'Ballot Data'!$A:$A, 0), MATCH(T242, 'Ballot Data'!$A$3:$U$3, 0))))))</f>
        <v>Complete</v>
      </c>
      <c r="V242" s="15" t="str">
        <f t="shared" si="34"/>
        <v>Complete</v>
      </c>
      <c r="W242" t="str">
        <f>IF(V242="Complete", V242, IF(V242="N/A", "N/A", INDEX('Ballot Data'!$1:$1048576, MATCH($A242, 'Ballot Data'!$A:$A, 0), MATCH(V242, 'Ballot Data'!$A$3:$T$3, 0))))</f>
        <v>Complete</v>
      </c>
      <c r="X242" t="str">
        <f>IF(V242="N/A", "N/A", IF(W242='Round 5'!$A$10, "Elected", IF(W242='Round 5'!$A$7, "Excluded", IF('Round 5'!$A$4="Complete", "Complete", "Viable"))))</f>
        <v>Complete</v>
      </c>
      <c r="Y242" s="21" t="str">
        <f>IF('Round 5'!$A$4="Complete", "Complete", IF(X242="N/A", "N/A", IF(X242="Viable", "No Transfer", IF(X242="Excluded", INDEX('Round 5'!$A$12:$M$617, MATCH($A242, 'Round 5'!$A$12:$A$617, 0), 3)))))</f>
        <v>Complete</v>
      </c>
      <c r="Z242" s="10" t="str">
        <f>IF('Round 5'!$A$4="Complete", "Complete", IF(Y242="N/A", "N/A", IF(Y242="No Transfer", Y242, IF(INDEX('Ballot Data'!$1:$1048576, MATCH($A242, 'Ballot Data'!$A:$A, 0), MATCH(Y242, 'Ballot Data'!$A$3:$U$3, 0))="", "Exhausted", INDEX('Ballot Data'!$1:$1048576, MATCH($A242, 'Ballot Data'!$A:$A, 0), MATCH(Y242, 'Ballot Data'!$A$3:$U$3, 0))))))</f>
        <v>Complete</v>
      </c>
      <c r="AA242" s="15" t="str">
        <f t="shared" si="35"/>
        <v>Complete</v>
      </c>
      <c r="AB242" t="str">
        <f>IF(AA242="Complete", AA242, IF(AA242="N/A", "N/A", INDEX('Ballot Data'!$1:$1048576, MATCH($A242, 'Ballot Data'!$A:$A, 0), MATCH(AA242, 'Ballot Data'!$A$3:$T$3, 0))))</f>
        <v>Complete</v>
      </c>
      <c r="AC242" t="str">
        <f>IF(AA242="N/A", "N/A", IF(AB242='Round 6'!$A$10, "Elected", IF(AB242='Round 6'!$A$7, "Excluded", IF('Round 6'!$A$4="Complete", "Complete", "Viable"))))</f>
        <v>Complete</v>
      </c>
      <c r="AD242" s="21" t="str">
        <f>IF('Round 6'!$A$4="Complete", "Complete", IF(AC242="N/A", "N/A", IF(AC242="Viable", "No Transfer", IF(AC242="Excluded", INDEX('Round 6'!$A$12:$M$617, MATCH($A242, 'Round 6'!$A$12:$A$617, 0), 3)))))</f>
        <v>Complete</v>
      </c>
      <c r="AE242" s="10" t="str">
        <f>IF('Round 6'!$A$4="Complete", "Complete", IF(AD242="N/A", "N/A", IF(AD242="No Transfer", AD242, IF(INDEX('Ballot Data'!$1:$1048576, MATCH($A242, 'Ballot Data'!$A:$A, 0), MATCH(AD242, 'Ballot Data'!$A$3:$U$3, 0))="", "Exhausted", INDEX('Ballot Data'!$1:$1048576, MATCH($A242, 'Ballot Data'!$A:$A, 0), MATCH(AD242, 'Ballot Data'!$A$3:$U$3, 0))))))</f>
        <v>Complete</v>
      </c>
      <c r="AF242" s="15" t="str">
        <f t="shared" si="36"/>
        <v>Complete</v>
      </c>
      <c r="AG242" t="str">
        <f>IF(AF242="Complete", AF242, IF(AF242="N/A", "N/A", INDEX('Ballot Data'!$1:$1048576, MATCH($A242, 'Ballot Data'!$A:$A, 0), MATCH(AF242, 'Ballot Data'!$A$3:$T$3, 0))))</f>
        <v>Complete</v>
      </c>
      <c r="AH242" t="str">
        <f>IF(AF242="N/A", "N/A", IF(AG242='Round 7'!$A$10, "Elected", IF(AG242='Round 7'!$A$7, "Excluded", IF('Round 7'!$A$4="Complete", "Complete", "Viable"))))</f>
        <v>Complete</v>
      </c>
      <c r="AI242" s="21" t="str">
        <f>IF('Round 7'!$A$4="Complete", "Complete", IF(AH242="N/A", "N/A", IF(AH242="Viable", "No Transfer", IF(AH242="Excluded", INDEX('Round 7'!$A$12:$M$617, MATCH($A242, 'Round 7'!$A$12:$A$617, 0), 3)))))</f>
        <v>Complete</v>
      </c>
      <c r="AJ242" s="10" t="str">
        <f>IF('Round 7'!$A$4="Complete", "Complete", IF(AI242="N/A", "N/A", IF(AI242="No Transfer", AI242, IF(INDEX('Ballot Data'!$1:$1048576, MATCH($A242, 'Ballot Data'!$A:$A, 0), MATCH(AI242, 'Ballot Data'!$A$3:$U$3, 0))="", "Exhausted", INDEX('Ballot Data'!$1:$1048576, MATCH($A242, 'Ballot Data'!$A:$A, 0), MATCH(AI242, 'Ballot Data'!$A$3:$U$3, 0))))))</f>
        <v>Complete</v>
      </c>
      <c r="AK242" s="15" t="str">
        <f t="shared" si="37"/>
        <v>Complete</v>
      </c>
      <c r="AL242" t="str">
        <f>IF(AK242="Complete", AK242, IF(AK242="N/A", "N/A", INDEX('Ballot Data'!$1:$1048576, MATCH($A242, 'Ballot Data'!$A:$A, 0), MATCH(AK242, 'Ballot Data'!$A$3:$T$3, 0))))</f>
        <v>Complete</v>
      </c>
      <c r="AM242" t="str">
        <f>IF(AK242="N/A", "N/A", IF(AL242='Round 8'!$A$10, "Elected", IF(AL242='Round 8'!$A$7, "Excluded", IF('Round 8'!$A$4="Complete", "Complete", "Viable"))))</f>
        <v>Complete</v>
      </c>
      <c r="AN242" s="21" t="str">
        <f>IF('Round 8'!$A$4="Complete", "Complete", IF(AM242="N/A", "N/A", IF(AM242="Viable", "No Transfer", IF(AM242="Excluded", INDEX('Round 8'!$A$12:$M$617, MATCH($A242, 'Round 8'!$A$12:$A$617, 0), 3)))))</f>
        <v>Complete</v>
      </c>
      <c r="AO242" s="10" t="str">
        <f>IF('Round 8'!$A$4="Complete", "Complete", IF(AN242="N/A", "N/A", IF(AN242="No Transfer", AN242, IF(INDEX('Ballot Data'!$1:$1048576, MATCH($A242, 'Ballot Data'!$A:$A, 0), MATCH(AN242, 'Ballot Data'!$A$3:$U$3, 0))="", "Exhausted", INDEX('Ballot Data'!$1:$1048576, MATCH($A242, 'Ballot Data'!$A:$A, 0), MATCH(AN242, 'Ballot Data'!$A$3:$U$3, 0))))))</f>
        <v>Complete</v>
      </c>
      <c r="AP242" s="15" t="str">
        <f t="shared" si="38"/>
        <v>Complete</v>
      </c>
      <c r="AQ242" t="str">
        <f>IF(AP242="Complete", AP242, IF(AP242="N/A", "N/A", INDEX('Ballot Data'!$1:$1048576, MATCH($A242, 'Ballot Data'!$A:$A, 0), MATCH(AP242, 'Ballot Data'!$A$3:$T$3, 0))))</f>
        <v>Complete</v>
      </c>
      <c r="AR242" t="str">
        <f>IF(AP242="N/A", "N/A", IF(AQ242='Round 9'!$A$10, "Elected", IF(AQ242='Round 9'!$A$7, "Excluded", IF('Round 9'!$A$4="Complete", "Complete", "Viable"))))</f>
        <v>Complete</v>
      </c>
      <c r="AS242" s="21" t="str">
        <f>IF('Round 9'!$A$4="Complete", "Complete", IF(AR242="N/A", "N/A", IF(AR242="Viable", "No Transfer", IF(AR242="Excluded", INDEX('Round 9'!$A$12:$M$617, MATCH($A242, 'Round 9'!$A$12:$A$617, 0), 3)))))</f>
        <v>Complete</v>
      </c>
      <c r="AT242" s="10" t="str">
        <f>IF('Round 9'!$A$4="Complete", "Complete", IF(AS242="N/A", "N/A", IF(AS242="No Transfer", AS242, IF(INDEX('Ballot Data'!$1:$1048576, MATCH($A242, 'Ballot Data'!$A:$A, 0), MATCH(AS242, 'Ballot Data'!$A$3:$U$3, 0))="", "Exhausted", INDEX('Ballot Data'!$1:$1048576, MATCH($A242, 'Ballot Data'!$A:$A, 0), MATCH(AS242, 'Ballot Data'!$A$3:$U$3, 0))))))</f>
        <v>Complete</v>
      </c>
      <c r="AU242" s="15" t="str">
        <f t="shared" si="39"/>
        <v>Complete</v>
      </c>
      <c r="AV242" t="str">
        <f>IF(AU242="Complete", AU242, IF(AU242="N/A", "N/A", INDEX('Ballot Data'!$1:$1048576, MATCH($A242, 'Ballot Data'!$A:$A, 0), MATCH(AU242, 'Ballot Data'!$A$3:$T$3, 0))))</f>
        <v>Complete</v>
      </c>
      <c r="AW242" t="str">
        <f>IF(AU242="N/A", "N/A", IF(AV242='Round 10'!$A$10, "Elected", IF(AV242='Round 10'!$A$7, "Excluded", IF('Round 10'!$A$4="Complete", "Complete", "Viable"))))</f>
        <v>Complete</v>
      </c>
      <c r="AX242" s="21" t="str">
        <f>IF('Round 10'!$A$4="Complete", "Complete", IF(AW242="N/A", "N/A", IF(AW242="Viable", "No Transfer", IF(AW242="Excluded", INDEX('Round 10'!$A$12:$M$617, MATCH($A242, 'Round 10'!$A$12:$A$617, 0), 3)))))</f>
        <v>Complete</v>
      </c>
      <c r="AY242" s="10" t="str">
        <f>IF('Round 10'!$A$4="Complete", "Complete", IF(AX242="N/A", "N/A", IF(AX242="No Transfer", AX242, IF(INDEX('Ballot Data'!$1:$1048576, MATCH($A242, 'Ballot Data'!$A:$A, 0), MATCH(AX242, 'Ballot Data'!$A$3:$U$3, 0))="", "Exhausted", INDEX('Ballot Data'!$1:$1048576, MATCH($A242, 'Ballot Data'!$A:$A, 0), MATCH(AX242, 'Ballot Data'!$A$3:$U$3, 0))))))</f>
        <v>Complete</v>
      </c>
    </row>
    <row r="243" spans="1:51" x14ac:dyDescent="0.25">
      <c r="A243">
        <f>'Ballot Data'!A244</f>
        <v>293</v>
      </c>
      <c r="B243">
        <v>1</v>
      </c>
      <c r="C243" t="str">
        <f>INDEX('Ballot Data'!$1:$1048576, MATCH($A243, 'Ballot Data'!$A:$A, 0), MATCH(B243, 'Ballot Data'!$A$3:$T$3, 0))</f>
        <v>Michael Sanchez</v>
      </c>
      <c r="D243" t="str">
        <f>IF(C243='Round 1'!$A$10, "Elected", IF(C243='Round 1'!$A$7, "Excluded", IF('Round 1'!$A$4="Complete", "Complete", "Viable")))</f>
        <v>Viable</v>
      </c>
      <c r="E243" s="21" t="str">
        <f>IF('Round 1'!$A$4="Complete", "Complete", IF(D243="N/A", "N/A", IF(D243="Viable", "No Transfer", IF(D243="Excluded", INDEX('Round 1'!$A$12:$M$617, MATCH($A243, 'Round 1'!$A$12:$A$617, 0), 3)))))</f>
        <v>No Transfer</v>
      </c>
      <c r="F243" s="10" t="str">
        <f>IF('Round 1'!$A$4="Complete", "Complete", IF(E243="N/A", "N/A", IF(E243="No Transfer", E243, IF(INDEX('Ballot Data'!$1:$1048576, MATCH($A243, 'Ballot Data'!$A:$A, 0), MATCH(E243, 'Ballot Data'!$A$3:$U$3, 0))="", "Exhausted", INDEX('Ballot Data'!$1:$1048576, MATCH($A243, 'Ballot Data'!$A:$A, 0), MATCH(E243, 'Ballot Data'!$A$3:$U$3, 0))))))</f>
        <v>No Transfer</v>
      </c>
      <c r="G243" s="15">
        <f t="shared" si="40"/>
        <v>1</v>
      </c>
      <c r="H243" t="str">
        <f>IF(G243="Complete", G243, IF(G243="N/A", "N/A", INDEX('Ballot Data'!$1:$1048576, MATCH($A243, 'Ballot Data'!$A:$A, 0), MATCH(G243, 'Ballot Data'!$A$3:$T$3, 0))))</f>
        <v>Michael Sanchez</v>
      </c>
      <c r="I243" t="str">
        <f>IF(G243="N/A", "N/A", IF(H243='Round 2'!$A$10, "Elected", IF(H243='Round 2'!$A$7, "Excluded", IF('Round 2'!$A$4="Complete", "Complete", "Viable"))))</f>
        <v>Excluded</v>
      </c>
      <c r="J243" s="21">
        <f>IF('Round 2'!$A$4="Complete", "Complete", IF(I243="N/A", "N/A", IF(I243="Viable", "No Transfer", IF(I243="Excluded", INDEX('Round 2'!$A$12:$M$617, MATCH($A243, 'Round 2'!$A$12:$A$617, 0), 3)))))</f>
        <v>3</v>
      </c>
      <c r="K243" s="10" t="str">
        <f>IF('Round 2'!$A$4="Complete", "Complete", IF(J243="N/A", "N/A", IF(J243="No Transfer", J243, IF(INDEX('Ballot Data'!$1:$1048576, MATCH($A243, 'Ballot Data'!$A:$A, 0), MATCH(J243, 'Ballot Data'!$A$3:$U$3, 0))="", "Exhausted", INDEX('Ballot Data'!$1:$1048576, MATCH($A243, 'Ballot Data'!$A:$A, 0), MATCH(J243, 'Ballot Data'!$A$3:$U$3, 0))))))</f>
        <v>Franklin Civantos</v>
      </c>
      <c r="L243" s="15">
        <f t="shared" si="41"/>
        <v>3</v>
      </c>
      <c r="M243" t="str">
        <f>IF(L243="Complete", L243, IF(L243="N/A", "N/A", INDEX('Ballot Data'!$1:$1048576, MATCH($A243, 'Ballot Data'!$A:$A, 0), MATCH(L243, 'Ballot Data'!$A$3:$T$3, 0))))</f>
        <v>Franklin Civantos</v>
      </c>
      <c r="N243" t="str">
        <f>IF(L243="N/A", "N/A", IF(M243='Round 3'!$A$10, "Elected", IF(M243='Round 3'!$A$7, "Excluded", IF('Round 3'!$A$4="Complete", "Complete", "Viable"))))</f>
        <v>Elected</v>
      </c>
      <c r="O243" s="21" t="str">
        <f>IF('Round 3'!$A$4="Complete", "Complete", IF(N243="N/A", "N/A", IF(N243="Viable", "No Transfer", IF(N243="Excluded", INDEX('Round 3'!$A$12:$M$617, MATCH($A243, 'Round 3'!$A$12:$A$617, 0), 3)))))</f>
        <v>Complete</v>
      </c>
      <c r="P243" s="10" t="str">
        <f>IF('Round 3'!$A$4="Complete", "Complete", IF(O243="N/A", "N/A", IF(O243="No Transfer", O243, IF(INDEX('Ballot Data'!$1:$1048576, MATCH($A243, 'Ballot Data'!$A:$A, 0), MATCH(O243, 'Ballot Data'!$A$3:$U$3, 0))="", "Exhausted", INDEX('Ballot Data'!$1:$1048576, MATCH($A243, 'Ballot Data'!$A:$A, 0), MATCH(O243, 'Ballot Data'!$A$3:$U$3, 0))))))</f>
        <v>Complete</v>
      </c>
      <c r="Q243" s="15" t="str">
        <f t="shared" si="42"/>
        <v>Complete</v>
      </c>
      <c r="R243" t="str">
        <f>IF(Q243="Complete", Q243, IF(Q243="N/A", "N/A", INDEX('Ballot Data'!$1:$1048576, MATCH($A243, 'Ballot Data'!$A:$A, 0), MATCH(Q243, 'Ballot Data'!$A$3:$T$3, 0))))</f>
        <v>Complete</v>
      </c>
      <c r="S243" t="str">
        <f>IF(Q243="N/A", "N/A", IF(R243='Round 4'!$A$10, "Elected", IF(R243='Round 4'!$A$7, "Excluded", IF('Round 4'!$A$4="Complete", "Complete", "Viable"))))</f>
        <v>Complete</v>
      </c>
      <c r="T243" s="21" t="str">
        <f>IF('Round 4'!$A$4="Complete", "Complete", IF(S243="N/A", "N/A", IF(S243="Viable", "No Transfer", IF(S243="Excluded", INDEX('Round 4'!$A$12:$M$617, MATCH($A243, 'Round 4'!$A$12:$A$617, 0), 3)))))</f>
        <v>Complete</v>
      </c>
      <c r="U243" s="10" t="str">
        <f>IF('Round 4'!$A$4="Complete", "Complete", IF(T243="N/A", "N/A", IF(T243="No Transfer", T243, IF(INDEX('Ballot Data'!$1:$1048576, MATCH($A243, 'Ballot Data'!$A:$A, 0), MATCH(T243, 'Ballot Data'!$A$3:$U$3, 0))="", "Exhausted", INDEX('Ballot Data'!$1:$1048576, MATCH($A243, 'Ballot Data'!$A:$A, 0), MATCH(T243, 'Ballot Data'!$A$3:$U$3, 0))))))</f>
        <v>Complete</v>
      </c>
      <c r="V243" s="15" t="str">
        <f t="shared" si="34"/>
        <v>Complete</v>
      </c>
      <c r="W243" t="str">
        <f>IF(V243="Complete", V243, IF(V243="N/A", "N/A", INDEX('Ballot Data'!$1:$1048576, MATCH($A243, 'Ballot Data'!$A:$A, 0), MATCH(V243, 'Ballot Data'!$A$3:$T$3, 0))))</f>
        <v>Complete</v>
      </c>
      <c r="X243" t="str">
        <f>IF(V243="N/A", "N/A", IF(W243='Round 5'!$A$10, "Elected", IF(W243='Round 5'!$A$7, "Excluded", IF('Round 5'!$A$4="Complete", "Complete", "Viable"))))</f>
        <v>Complete</v>
      </c>
      <c r="Y243" s="21" t="str">
        <f>IF('Round 5'!$A$4="Complete", "Complete", IF(X243="N/A", "N/A", IF(X243="Viable", "No Transfer", IF(X243="Excluded", INDEX('Round 5'!$A$12:$M$617, MATCH($A243, 'Round 5'!$A$12:$A$617, 0), 3)))))</f>
        <v>Complete</v>
      </c>
      <c r="Z243" s="10" t="str">
        <f>IF('Round 5'!$A$4="Complete", "Complete", IF(Y243="N/A", "N/A", IF(Y243="No Transfer", Y243, IF(INDEX('Ballot Data'!$1:$1048576, MATCH($A243, 'Ballot Data'!$A:$A, 0), MATCH(Y243, 'Ballot Data'!$A$3:$U$3, 0))="", "Exhausted", INDEX('Ballot Data'!$1:$1048576, MATCH($A243, 'Ballot Data'!$A:$A, 0), MATCH(Y243, 'Ballot Data'!$A$3:$U$3, 0))))))</f>
        <v>Complete</v>
      </c>
      <c r="AA243" s="15" t="str">
        <f t="shared" si="35"/>
        <v>Complete</v>
      </c>
      <c r="AB243" t="str">
        <f>IF(AA243="Complete", AA243, IF(AA243="N/A", "N/A", INDEX('Ballot Data'!$1:$1048576, MATCH($A243, 'Ballot Data'!$A:$A, 0), MATCH(AA243, 'Ballot Data'!$A$3:$T$3, 0))))</f>
        <v>Complete</v>
      </c>
      <c r="AC243" t="str">
        <f>IF(AA243="N/A", "N/A", IF(AB243='Round 6'!$A$10, "Elected", IF(AB243='Round 6'!$A$7, "Excluded", IF('Round 6'!$A$4="Complete", "Complete", "Viable"))))</f>
        <v>Complete</v>
      </c>
      <c r="AD243" s="21" t="str">
        <f>IF('Round 6'!$A$4="Complete", "Complete", IF(AC243="N/A", "N/A", IF(AC243="Viable", "No Transfer", IF(AC243="Excluded", INDEX('Round 6'!$A$12:$M$617, MATCH($A243, 'Round 6'!$A$12:$A$617, 0), 3)))))</f>
        <v>Complete</v>
      </c>
      <c r="AE243" s="10" t="str">
        <f>IF('Round 6'!$A$4="Complete", "Complete", IF(AD243="N/A", "N/A", IF(AD243="No Transfer", AD243, IF(INDEX('Ballot Data'!$1:$1048576, MATCH($A243, 'Ballot Data'!$A:$A, 0), MATCH(AD243, 'Ballot Data'!$A$3:$U$3, 0))="", "Exhausted", INDEX('Ballot Data'!$1:$1048576, MATCH($A243, 'Ballot Data'!$A:$A, 0), MATCH(AD243, 'Ballot Data'!$A$3:$U$3, 0))))))</f>
        <v>Complete</v>
      </c>
      <c r="AF243" s="15" t="str">
        <f t="shared" si="36"/>
        <v>Complete</v>
      </c>
      <c r="AG243" t="str">
        <f>IF(AF243="Complete", AF243, IF(AF243="N/A", "N/A", INDEX('Ballot Data'!$1:$1048576, MATCH($A243, 'Ballot Data'!$A:$A, 0), MATCH(AF243, 'Ballot Data'!$A$3:$T$3, 0))))</f>
        <v>Complete</v>
      </c>
      <c r="AH243" t="str">
        <f>IF(AF243="N/A", "N/A", IF(AG243='Round 7'!$A$10, "Elected", IF(AG243='Round 7'!$A$7, "Excluded", IF('Round 7'!$A$4="Complete", "Complete", "Viable"))))</f>
        <v>Complete</v>
      </c>
      <c r="AI243" s="21" t="str">
        <f>IF('Round 7'!$A$4="Complete", "Complete", IF(AH243="N/A", "N/A", IF(AH243="Viable", "No Transfer", IF(AH243="Excluded", INDEX('Round 7'!$A$12:$M$617, MATCH($A243, 'Round 7'!$A$12:$A$617, 0), 3)))))</f>
        <v>Complete</v>
      </c>
      <c r="AJ243" s="10" t="str">
        <f>IF('Round 7'!$A$4="Complete", "Complete", IF(AI243="N/A", "N/A", IF(AI243="No Transfer", AI243, IF(INDEX('Ballot Data'!$1:$1048576, MATCH($A243, 'Ballot Data'!$A:$A, 0), MATCH(AI243, 'Ballot Data'!$A$3:$U$3, 0))="", "Exhausted", INDEX('Ballot Data'!$1:$1048576, MATCH($A243, 'Ballot Data'!$A:$A, 0), MATCH(AI243, 'Ballot Data'!$A$3:$U$3, 0))))))</f>
        <v>Complete</v>
      </c>
      <c r="AK243" s="15" t="str">
        <f t="shared" si="37"/>
        <v>Complete</v>
      </c>
      <c r="AL243" t="str">
        <f>IF(AK243="Complete", AK243, IF(AK243="N/A", "N/A", INDEX('Ballot Data'!$1:$1048576, MATCH($A243, 'Ballot Data'!$A:$A, 0), MATCH(AK243, 'Ballot Data'!$A$3:$T$3, 0))))</f>
        <v>Complete</v>
      </c>
      <c r="AM243" t="str">
        <f>IF(AK243="N/A", "N/A", IF(AL243='Round 8'!$A$10, "Elected", IF(AL243='Round 8'!$A$7, "Excluded", IF('Round 8'!$A$4="Complete", "Complete", "Viable"))))</f>
        <v>Complete</v>
      </c>
      <c r="AN243" s="21" t="str">
        <f>IF('Round 8'!$A$4="Complete", "Complete", IF(AM243="N/A", "N/A", IF(AM243="Viable", "No Transfer", IF(AM243="Excluded", INDEX('Round 8'!$A$12:$M$617, MATCH($A243, 'Round 8'!$A$12:$A$617, 0), 3)))))</f>
        <v>Complete</v>
      </c>
      <c r="AO243" s="10" t="str">
        <f>IF('Round 8'!$A$4="Complete", "Complete", IF(AN243="N/A", "N/A", IF(AN243="No Transfer", AN243, IF(INDEX('Ballot Data'!$1:$1048576, MATCH($A243, 'Ballot Data'!$A:$A, 0), MATCH(AN243, 'Ballot Data'!$A$3:$U$3, 0))="", "Exhausted", INDEX('Ballot Data'!$1:$1048576, MATCH($A243, 'Ballot Data'!$A:$A, 0), MATCH(AN243, 'Ballot Data'!$A$3:$U$3, 0))))))</f>
        <v>Complete</v>
      </c>
      <c r="AP243" s="15" t="str">
        <f t="shared" si="38"/>
        <v>Complete</v>
      </c>
      <c r="AQ243" t="str">
        <f>IF(AP243="Complete", AP243, IF(AP243="N/A", "N/A", INDEX('Ballot Data'!$1:$1048576, MATCH($A243, 'Ballot Data'!$A:$A, 0), MATCH(AP243, 'Ballot Data'!$A$3:$T$3, 0))))</f>
        <v>Complete</v>
      </c>
      <c r="AR243" t="str">
        <f>IF(AP243="N/A", "N/A", IF(AQ243='Round 9'!$A$10, "Elected", IF(AQ243='Round 9'!$A$7, "Excluded", IF('Round 9'!$A$4="Complete", "Complete", "Viable"))))</f>
        <v>Complete</v>
      </c>
      <c r="AS243" s="21" t="str">
        <f>IF('Round 9'!$A$4="Complete", "Complete", IF(AR243="N/A", "N/A", IF(AR243="Viable", "No Transfer", IF(AR243="Excluded", INDEX('Round 9'!$A$12:$M$617, MATCH($A243, 'Round 9'!$A$12:$A$617, 0), 3)))))</f>
        <v>Complete</v>
      </c>
      <c r="AT243" s="10" t="str">
        <f>IF('Round 9'!$A$4="Complete", "Complete", IF(AS243="N/A", "N/A", IF(AS243="No Transfer", AS243, IF(INDEX('Ballot Data'!$1:$1048576, MATCH($A243, 'Ballot Data'!$A:$A, 0), MATCH(AS243, 'Ballot Data'!$A$3:$U$3, 0))="", "Exhausted", INDEX('Ballot Data'!$1:$1048576, MATCH($A243, 'Ballot Data'!$A:$A, 0), MATCH(AS243, 'Ballot Data'!$A$3:$U$3, 0))))))</f>
        <v>Complete</v>
      </c>
      <c r="AU243" s="15" t="str">
        <f t="shared" si="39"/>
        <v>Complete</v>
      </c>
      <c r="AV243" t="str">
        <f>IF(AU243="Complete", AU243, IF(AU243="N/A", "N/A", INDEX('Ballot Data'!$1:$1048576, MATCH($A243, 'Ballot Data'!$A:$A, 0), MATCH(AU243, 'Ballot Data'!$A$3:$T$3, 0))))</f>
        <v>Complete</v>
      </c>
      <c r="AW243" t="str">
        <f>IF(AU243="N/A", "N/A", IF(AV243='Round 10'!$A$10, "Elected", IF(AV243='Round 10'!$A$7, "Excluded", IF('Round 10'!$A$4="Complete", "Complete", "Viable"))))</f>
        <v>Complete</v>
      </c>
      <c r="AX243" s="21" t="str">
        <f>IF('Round 10'!$A$4="Complete", "Complete", IF(AW243="N/A", "N/A", IF(AW243="Viable", "No Transfer", IF(AW243="Excluded", INDEX('Round 10'!$A$12:$M$617, MATCH($A243, 'Round 10'!$A$12:$A$617, 0), 3)))))</f>
        <v>Complete</v>
      </c>
      <c r="AY243" s="10" t="str">
        <f>IF('Round 10'!$A$4="Complete", "Complete", IF(AX243="N/A", "N/A", IF(AX243="No Transfer", AX243, IF(INDEX('Ballot Data'!$1:$1048576, MATCH($A243, 'Ballot Data'!$A:$A, 0), MATCH(AX243, 'Ballot Data'!$A$3:$U$3, 0))="", "Exhausted", INDEX('Ballot Data'!$1:$1048576, MATCH($A243, 'Ballot Data'!$A:$A, 0), MATCH(AX243, 'Ballot Data'!$A$3:$U$3, 0))))))</f>
        <v>Complete</v>
      </c>
    </row>
    <row r="244" spans="1:51" x14ac:dyDescent="0.25">
      <c r="A244">
        <f>'Ballot Data'!A245</f>
        <v>383</v>
      </c>
      <c r="B244">
        <v>1</v>
      </c>
      <c r="C244" t="str">
        <f>INDEX('Ballot Data'!$1:$1048576, MATCH($A244, 'Ballot Data'!$A:$A, 0), MATCH(B244, 'Ballot Data'!$A$3:$T$3, 0))</f>
        <v>Michael Sanchez</v>
      </c>
      <c r="D244" t="str">
        <f>IF(C244='Round 1'!$A$10, "Elected", IF(C244='Round 1'!$A$7, "Excluded", IF('Round 1'!$A$4="Complete", "Complete", "Viable")))</f>
        <v>Viable</v>
      </c>
      <c r="E244" s="21" t="str">
        <f>IF('Round 1'!$A$4="Complete", "Complete", IF(D244="N/A", "N/A", IF(D244="Viable", "No Transfer", IF(D244="Excluded", INDEX('Round 1'!$A$12:$M$617, MATCH($A244, 'Round 1'!$A$12:$A$617, 0), 3)))))</f>
        <v>No Transfer</v>
      </c>
      <c r="F244" s="10" t="str">
        <f>IF('Round 1'!$A$4="Complete", "Complete", IF(E244="N/A", "N/A", IF(E244="No Transfer", E244, IF(INDEX('Ballot Data'!$1:$1048576, MATCH($A244, 'Ballot Data'!$A:$A, 0), MATCH(E244, 'Ballot Data'!$A$3:$U$3, 0))="", "Exhausted", INDEX('Ballot Data'!$1:$1048576, MATCH($A244, 'Ballot Data'!$A:$A, 0), MATCH(E244, 'Ballot Data'!$A$3:$U$3, 0))))))</f>
        <v>No Transfer</v>
      </c>
      <c r="G244" s="15">
        <f t="shared" si="40"/>
        <v>1</v>
      </c>
      <c r="H244" t="str">
        <f>IF(G244="Complete", G244, IF(G244="N/A", "N/A", INDEX('Ballot Data'!$1:$1048576, MATCH($A244, 'Ballot Data'!$A:$A, 0), MATCH(G244, 'Ballot Data'!$A$3:$T$3, 0))))</f>
        <v>Michael Sanchez</v>
      </c>
      <c r="I244" t="str">
        <f>IF(G244="N/A", "N/A", IF(H244='Round 2'!$A$10, "Elected", IF(H244='Round 2'!$A$7, "Excluded", IF('Round 2'!$A$4="Complete", "Complete", "Viable"))))</f>
        <v>Excluded</v>
      </c>
      <c r="J244" s="21">
        <f>IF('Round 2'!$A$4="Complete", "Complete", IF(I244="N/A", "N/A", IF(I244="Viable", "No Transfer", IF(I244="Excluded", INDEX('Round 2'!$A$12:$M$617, MATCH($A244, 'Round 2'!$A$12:$A$617, 0), 3)))))</f>
        <v>3</v>
      </c>
      <c r="K244" s="10" t="str">
        <f>IF('Round 2'!$A$4="Complete", "Complete", IF(J244="N/A", "N/A", IF(J244="No Transfer", J244, IF(INDEX('Ballot Data'!$1:$1048576, MATCH($A244, 'Ballot Data'!$A:$A, 0), MATCH(J244, 'Ballot Data'!$A$3:$U$3, 0))="", "Exhausted", INDEX('Ballot Data'!$1:$1048576, MATCH($A244, 'Ballot Data'!$A:$A, 0), MATCH(J244, 'Ballot Data'!$A$3:$U$3, 0))))))</f>
        <v>Will Danon</v>
      </c>
      <c r="L244" s="15">
        <f t="shared" si="41"/>
        <v>3</v>
      </c>
      <c r="M244" t="str">
        <f>IF(L244="Complete", L244, IF(L244="N/A", "N/A", INDEX('Ballot Data'!$1:$1048576, MATCH($A244, 'Ballot Data'!$A:$A, 0), MATCH(L244, 'Ballot Data'!$A$3:$T$3, 0))))</f>
        <v>Will Danon</v>
      </c>
      <c r="N244" t="str">
        <f>IF(L244="N/A", "N/A", IF(M244='Round 3'!$A$10, "Elected", IF(M244='Round 3'!$A$7, "Excluded", IF('Round 3'!$A$4="Complete", "Complete", "Viable"))))</f>
        <v>Complete</v>
      </c>
      <c r="O244" s="21" t="str">
        <f>IF('Round 3'!$A$4="Complete", "Complete", IF(N244="N/A", "N/A", IF(N244="Viable", "No Transfer", IF(N244="Excluded", INDEX('Round 3'!$A$12:$M$617, MATCH($A244, 'Round 3'!$A$12:$A$617, 0), 3)))))</f>
        <v>Complete</v>
      </c>
      <c r="P244" s="10" t="str">
        <f>IF('Round 3'!$A$4="Complete", "Complete", IF(O244="N/A", "N/A", IF(O244="No Transfer", O244, IF(INDEX('Ballot Data'!$1:$1048576, MATCH($A244, 'Ballot Data'!$A:$A, 0), MATCH(O244, 'Ballot Data'!$A$3:$U$3, 0))="", "Exhausted", INDEX('Ballot Data'!$1:$1048576, MATCH($A244, 'Ballot Data'!$A:$A, 0), MATCH(O244, 'Ballot Data'!$A$3:$U$3, 0))))))</f>
        <v>Complete</v>
      </c>
      <c r="Q244" s="15" t="str">
        <f t="shared" si="42"/>
        <v>Complete</v>
      </c>
      <c r="R244" t="str">
        <f>IF(Q244="Complete", Q244, IF(Q244="N/A", "N/A", INDEX('Ballot Data'!$1:$1048576, MATCH($A244, 'Ballot Data'!$A:$A, 0), MATCH(Q244, 'Ballot Data'!$A$3:$T$3, 0))))</f>
        <v>Complete</v>
      </c>
      <c r="S244" t="str">
        <f>IF(Q244="N/A", "N/A", IF(R244='Round 4'!$A$10, "Elected", IF(R244='Round 4'!$A$7, "Excluded", IF('Round 4'!$A$4="Complete", "Complete", "Viable"))))</f>
        <v>Complete</v>
      </c>
      <c r="T244" s="21" t="str">
        <f>IF('Round 4'!$A$4="Complete", "Complete", IF(S244="N/A", "N/A", IF(S244="Viable", "No Transfer", IF(S244="Excluded", INDEX('Round 4'!$A$12:$M$617, MATCH($A244, 'Round 4'!$A$12:$A$617, 0), 3)))))</f>
        <v>Complete</v>
      </c>
      <c r="U244" s="10" t="str">
        <f>IF('Round 4'!$A$4="Complete", "Complete", IF(T244="N/A", "N/A", IF(T244="No Transfer", T244, IF(INDEX('Ballot Data'!$1:$1048576, MATCH($A244, 'Ballot Data'!$A:$A, 0), MATCH(T244, 'Ballot Data'!$A$3:$U$3, 0))="", "Exhausted", INDEX('Ballot Data'!$1:$1048576, MATCH($A244, 'Ballot Data'!$A:$A, 0), MATCH(T244, 'Ballot Data'!$A$3:$U$3, 0))))))</f>
        <v>Complete</v>
      </c>
      <c r="V244" s="15" t="str">
        <f t="shared" si="34"/>
        <v>Complete</v>
      </c>
      <c r="W244" t="str">
        <f>IF(V244="Complete", V244, IF(V244="N/A", "N/A", INDEX('Ballot Data'!$1:$1048576, MATCH($A244, 'Ballot Data'!$A:$A, 0), MATCH(V244, 'Ballot Data'!$A$3:$T$3, 0))))</f>
        <v>Complete</v>
      </c>
      <c r="X244" t="str">
        <f>IF(V244="N/A", "N/A", IF(W244='Round 5'!$A$10, "Elected", IF(W244='Round 5'!$A$7, "Excluded", IF('Round 5'!$A$4="Complete", "Complete", "Viable"))))</f>
        <v>Complete</v>
      </c>
      <c r="Y244" s="21" t="str">
        <f>IF('Round 5'!$A$4="Complete", "Complete", IF(X244="N/A", "N/A", IF(X244="Viable", "No Transfer", IF(X244="Excluded", INDEX('Round 5'!$A$12:$M$617, MATCH($A244, 'Round 5'!$A$12:$A$617, 0), 3)))))</f>
        <v>Complete</v>
      </c>
      <c r="Z244" s="10" t="str">
        <f>IF('Round 5'!$A$4="Complete", "Complete", IF(Y244="N/A", "N/A", IF(Y244="No Transfer", Y244, IF(INDEX('Ballot Data'!$1:$1048576, MATCH($A244, 'Ballot Data'!$A:$A, 0), MATCH(Y244, 'Ballot Data'!$A$3:$U$3, 0))="", "Exhausted", INDEX('Ballot Data'!$1:$1048576, MATCH($A244, 'Ballot Data'!$A:$A, 0), MATCH(Y244, 'Ballot Data'!$A$3:$U$3, 0))))))</f>
        <v>Complete</v>
      </c>
      <c r="AA244" s="15" t="str">
        <f t="shared" si="35"/>
        <v>Complete</v>
      </c>
      <c r="AB244" t="str">
        <f>IF(AA244="Complete", AA244, IF(AA244="N/A", "N/A", INDEX('Ballot Data'!$1:$1048576, MATCH($A244, 'Ballot Data'!$A:$A, 0), MATCH(AA244, 'Ballot Data'!$A$3:$T$3, 0))))</f>
        <v>Complete</v>
      </c>
      <c r="AC244" t="str">
        <f>IF(AA244="N/A", "N/A", IF(AB244='Round 6'!$A$10, "Elected", IF(AB244='Round 6'!$A$7, "Excluded", IF('Round 6'!$A$4="Complete", "Complete", "Viable"))))</f>
        <v>Complete</v>
      </c>
      <c r="AD244" s="21" t="str">
        <f>IF('Round 6'!$A$4="Complete", "Complete", IF(AC244="N/A", "N/A", IF(AC244="Viable", "No Transfer", IF(AC244="Excluded", INDEX('Round 6'!$A$12:$M$617, MATCH($A244, 'Round 6'!$A$12:$A$617, 0), 3)))))</f>
        <v>Complete</v>
      </c>
      <c r="AE244" s="10" t="str">
        <f>IF('Round 6'!$A$4="Complete", "Complete", IF(AD244="N/A", "N/A", IF(AD244="No Transfer", AD244, IF(INDEX('Ballot Data'!$1:$1048576, MATCH($A244, 'Ballot Data'!$A:$A, 0), MATCH(AD244, 'Ballot Data'!$A$3:$U$3, 0))="", "Exhausted", INDEX('Ballot Data'!$1:$1048576, MATCH($A244, 'Ballot Data'!$A:$A, 0), MATCH(AD244, 'Ballot Data'!$A$3:$U$3, 0))))))</f>
        <v>Complete</v>
      </c>
      <c r="AF244" s="15" t="str">
        <f t="shared" si="36"/>
        <v>Complete</v>
      </c>
      <c r="AG244" t="str">
        <f>IF(AF244="Complete", AF244, IF(AF244="N/A", "N/A", INDEX('Ballot Data'!$1:$1048576, MATCH($A244, 'Ballot Data'!$A:$A, 0), MATCH(AF244, 'Ballot Data'!$A$3:$T$3, 0))))</f>
        <v>Complete</v>
      </c>
      <c r="AH244" t="str">
        <f>IF(AF244="N/A", "N/A", IF(AG244='Round 7'!$A$10, "Elected", IF(AG244='Round 7'!$A$7, "Excluded", IF('Round 7'!$A$4="Complete", "Complete", "Viable"))))</f>
        <v>Complete</v>
      </c>
      <c r="AI244" s="21" t="str">
        <f>IF('Round 7'!$A$4="Complete", "Complete", IF(AH244="N/A", "N/A", IF(AH244="Viable", "No Transfer", IF(AH244="Excluded", INDEX('Round 7'!$A$12:$M$617, MATCH($A244, 'Round 7'!$A$12:$A$617, 0), 3)))))</f>
        <v>Complete</v>
      </c>
      <c r="AJ244" s="10" t="str">
        <f>IF('Round 7'!$A$4="Complete", "Complete", IF(AI244="N/A", "N/A", IF(AI244="No Transfer", AI244, IF(INDEX('Ballot Data'!$1:$1048576, MATCH($A244, 'Ballot Data'!$A:$A, 0), MATCH(AI244, 'Ballot Data'!$A$3:$U$3, 0))="", "Exhausted", INDEX('Ballot Data'!$1:$1048576, MATCH($A244, 'Ballot Data'!$A:$A, 0), MATCH(AI244, 'Ballot Data'!$A$3:$U$3, 0))))))</f>
        <v>Complete</v>
      </c>
      <c r="AK244" s="15" t="str">
        <f t="shared" si="37"/>
        <v>Complete</v>
      </c>
      <c r="AL244" t="str">
        <f>IF(AK244="Complete", AK244, IF(AK244="N/A", "N/A", INDEX('Ballot Data'!$1:$1048576, MATCH($A244, 'Ballot Data'!$A:$A, 0), MATCH(AK244, 'Ballot Data'!$A$3:$T$3, 0))))</f>
        <v>Complete</v>
      </c>
      <c r="AM244" t="str">
        <f>IF(AK244="N/A", "N/A", IF(AL244='Round 8'!$A$10, "Elected", IF(AL244='Round 8'!$A$7, "Excluded", IF('Round 8'!$A$4="Complete", "Complete", "Viable"))))</f>
        <v>Complete</v>
      </c>
      <c r="AN244" s="21" t="str">
        <f>IF('Round 8'!$A$4="Complete", "Complete", IF(AM244="N/A", "N/A", IF(AM244="Viable", "No Transfer", IF(AM244="Excluded", INDEX('Round 8'!$A$12:$M$617, MATCH($A244, 'Round 8'!$A$12:$A$617, 0), 3)))))</f>
        <v>Complete</v>
      </c>
      <c r="AO244" s="10" t="str">
        <f>IF('Round 8'!$A$4="Complete", "Complete", IF(AN244="N/A", "N/A", IF(AN244="No Transfer", AN244, IF(INDEX('Ballot Data'!$1:$1048576, MATCH($A244, 'Ballot Data'!$A:$A, 0), MATCH(AN244, 'Ballot Data'!$A$3:$U$3, 0))="", "Exhausted", INDEX('Ballot Data'!$1:$1048576, MATCH($A244, 'Ballot Data'!$A:$A, 0), MATCH(AN244, 'Ballot Data'!$A$3:$U$3, 0))))))</f>
        <v>Complete</v>
      </c>
      <c r="AP244" s="15" t="str">
        <f t="shared" si="38"/>
        <v>Complete</v>
      </c>
      <c r="AQ244" t="str">
        <f>IF(AP244="Complete", AP244, IF(AP244="N/A", "N/A", INDEX('Ballot Data'!$1:$1048576, MATCH($A244, 'Ballot Data'!$A:$A, 0), MATCH(AP244, 'Ballot Data'!$A$3:$T$3, 0))))</f>
        <v>Complete</v>
      </c>
      <c r="AR244" t="str">
        <f>IF(AP244="N/A", "N/A", IF(AQ244='Round 9'!$A$10, "Elected", IF(AQ244='Round 9'!$A$7, "Excluded", IF('Round 9'!$A$4="Complete", "Complete", "Viable"))))</f>
        <v>Complete</v>
      </c>
      <c r="AS244" s="21" t="str">
        <f>IF('Round 9'!$A$4="Complete", "Complete", IF(AR244="N/A", "N/A", IF(AR244="Viable", "No Transfer", IF(AR244="Excluded", INDEX('Round 9'!$A$12:$M$617, MATCH($A244, 'Round 9'!$A$12:$A$617, 0), 3)))))</f>
        <v>Complete</v>
      </c>
      <c r="AT244" s="10" t="str">
        <f>IF('Round 9'!$A$4="Complete", "Complete", IF(AS244="N/A", "N/A", IF(AS244="No Transfer", AS244, IF(INDEX('Ballot Data'!$1:$1048576, MATCH($A244, 'Ballot Data'!$A:$A, 0), MATCH(AS244, 'Ballot Data'!$A$3:$U$3, 0))="", "Exhausted", INDEX('Ballot Data'!$1:$1048576, MATCH($A244, 'Ballot Data'!$A:$A, 0), MATCH(AS244, 'Ballot Data'!$A$3:$U$3, 0))))))</f>
        <v>Complete</v>
      </c>
      <c r="AU244" s="15" t="str">
        <f t="shared" si="39"/>
        <v>Complete</v>
      </c>
      <c r="AV244" t="str">
        <f>IF(AU244="Complete", AU244, IF(AU244="N/A", "N/A", INDEX('Ballot Data'!$1:$1048576, MATCH($A244, 'Ballot Data'!$A:$A, 0), MATCH(AU244, 'Ballot Data'!$A$3:$T$3, 0))))</f>
        <v>Complete</v>
      </c>
      <c r="AW244" t="str">
        <f>IF(AU244="N/A", "N/A", IF(AV244='Round 10'!$A$10, "Elected", IF(AV244='Round 10'!$A$7, "Excluded", IF('Round 10'!$A$4="Complete", "Complete", "Viable"))))</f>
        <v>Complete</v>
      </c>
      <c r="AX244" s="21" t="str">
        <f>IF('Round 10'!$A$4="Complete", "Complete", IF(AW244="N/A", "N/A", IF(AW244="Viable", "No Transfer", IF(AW244="Excluded", INDEX('Round 10'!$A$12:$M$617, MATCH($A244, 'Round 10'!$A$12:$A$617, 0), 3)))))</f>
        <v>Complete</v>
      </c>
      <c r="AY244" s="10" t="str">
        <f>IF('Round 10'!$A$4="Complete", "Complete", IF(AX244="N/A", "N/A", IF(AX244="No Transfer", AX244, IF(INDEX('Ballot Data'!$1:$1048576, MATCH($A244, 'Ballot Data'!$A:$A, 0), MATCH(AX244, 'Ballot Data'!$A$3:$U$3, 0))="", "Exhausted", INDEX('Ballot Data'!$1:$1048576, MATCH($A244, 'Ballot Data'!$A:$A, 0), MATCH(AX244, 'Ballot Data'!$A$3:$U$3, 0))))))</f>
        <v>Complete</v>
      </c>
    </row>
    <row r="245" spans="1:51" x14ac:dyDescent="0.25">
      <c r="A245">
        <f>'Ballot Data'!A246</f>
        <v>317</v>
      </c>
      <c r="B245">
        <v>1</v>
      </c>
      <c r="C245" t="str">
        <f>INDEX('Ballot Data'!$1:$1048576, MATCH($A245, 'Ballot Data'!$A:$A, 0), MATCH(B245, 'Ballot Data'!$A$3:$T$3, 0))</f>
        <v>Will Danon</v>
      </c>
      <c r="D245" t="str">
        <f>IF(C245='Round 1'!$A$10, "Elected", IF(C245='Round 1'!$A$7, "Excluded", IF('Round 1'!$A$4="Complete", "Complete", "Viable")))</f>
        <v>Viable</v>
      </c>
      <c r="E245" s="21" t="str">
        <f>IF('Round 1'!$A$4="Complete", "Complete", IF(D245="N/A", "N/A", IF(D245="Viable", "No Transfer", IF(D245="Excluded", INDEX('Round 1'!$A$12:$M$617, MATCH($A245, 'Round 1'!$A$12:$A$617, 0), 3)))))</f>
        <v>No Transfer</v>
      </c>
      <c r="F245" s="10" t="str">
        <f>IF('Round 1'!$A$4="Complete", "Complete", IF(E245="N/A", "N/A", IF(E245="No Transfer", E245, IF(INDEX('Ballot Data'!$1:$1048576, MATCH($A245, 'Ballot Data'!$A:$A, 0), MATCH(E245, 'Ballot Data'!$A$3:$U$3, 0))="", "Exhausted", INDEX('Ballot Data'!$1:$1048576, MATCH($A245, 'Ballot Data'!$A:$A, 0), MATCH(E245, 'Ballot Data'!$A$3:$U$3, 0))))))</f>
        <v>No Transfer</v>
      </c>
      <c r="G245" s="15">
        <f t="shared" si="40"/>
        <v>1</v>
      </c>
      <c r="H245" t="str">
        <f>IF(G245="Complete", G245, IF(G245="N/A", "N/A", INDEX('Ballot Data'!$1:$1048576, MATCH($A245, 'Ballot Data'!$A:$A, 0), MATCH(G245, 'Ballot Data'!$A$3:$T$3, 0))))</f>
        <v>Will Danon</v>
      </c>
      <c r="I245" t="str">
        <f>IF(G245="N/A", "N/A", IF(H245='Round 2'!$A$10, "Elected", IF(H245='Round 2'!$A$7, "Excluded", IF('Round 2'!$A$4="Complete", "Complete", "Viable"))))</f>
        <v>Viable</v>
      </c>
      <c r="J245" s="21" t="str">
        <f>IF('Round 2'!$A$4="Complete", "Complete", IF(I245="N/A", "N/A", IF(I245="Viable", "No Transfer", IF(I245="Excluded", INDEX('Round 2'!$A$12:$M$617, MATCH($A245, 'Round 2'!$A$12:$A$617, 0), 3)))))</f>
        <v>No Transfer</v>
      </c>
      <c r="K245" s="10" t="str">
        <f>IF('Round 2'!$A$4="Complete", "Complete", IF(J245="N/A", "N/A", IF(J245="No Transfer", J245, IF(INDEX('Ballot Data'!$1:$1048576, MATCH($A245, 'Ballot Data'!$A:$A, 0), MATCH(J245, 'Ballot Data'!$A$3:$U$3, 0))="", "Exhausted", INDEX('Ballot Data'!$1:$1048576, MATCH($A245, 'Ballot Data'!$A:$A, 0), MATCH(J245, 'Ballot Data'!$A$3:$U$3, 0))))))</f>
        <v>No Transfer</v>
      </c>
      <c r="L245" s="15">
        <f t="shared" si="41"/>
        <v>1</v>
      </c>
      <c r="M245" t="str">
        <f>IF(L245="Complete", L245, IF(L245="N/A", "N/A", INDEX('Ballot Data'!$1:$1048576, MATCH($A245, 'Ballot Data'!$A:$A, 0), MATCH(L245, 'Ballot Data'!$A$3:$T$3, 0))))</f>
        <v>Will Danon</v>
      </c>
      <c r="N245" t="str">
        <f>IF(L245="N/A", "N/A", IF(M245='Round 3'!$A$10, "Elected", IF(M245='Round 3'!$A$7, "Excluded", IF('Round 3'!$A$4="Complete", "Complete", "Viable"))))</f>
        <v>Complete</v>
      </c>
      <c r="O245" s="21" t="str">
        <f>IF('Round 3'!$A$4="Complete", "Complete", IF(N245="N/A", "N/A", IF(N245="Viable", "No Transfer", IF(N245="Excluded", INDEX('Round 3'!$A$12:$M$617, MATCH($A245, 'Round 3'!$A$12:$A$617, 0), 3)))))</f>
        <v>Complete</v>
      </c>
      <c r="P245" s="10" t="str">
        <f>IF('Round 3'!$A$4="Complete", "Complete", IF(O245="N/A", "N/A", IF(O245="No Transfer", O245, IF(INDEX('Ballot Data'!$1:$1048576, MATCH($A245, 'Ballot Data'!$A:$A, 0), MATCH(O245, 'Ballot Data'!$A$3:$U$3, 0))="", "Exhausted", INDEX('Ballot Data'!$1:$1048576, MATCH($A245, 'Ballot Data'!$A:$A, 0), MATCH(O245, 'Ballot Data'!$A$3:$U$3, 0))))))</f>
        <v>Complete</v>
      </c>
      <c r="Q245" s="15" t="str">
        <f t="shared" si="42"/>
        <v>Complete</v>
      </c>
      <c r="R245" t="str">
        <f>IF(Q245="Complete", Q245, IF(Q245="N/A", "N/A", INDEX('Ballot Data'!$1:$1048576, MATCH($A245, 'Ballot Data'!$A:$A, 0), MATCH(Q245, 'Ballot Data'!$A$3:$T$3, 0))))</f>
        <v>Complete</v>
      </c>
      <c r="S245" t="str">
        <f>IF(Q245="N/A", "N/A", IF(R245='Round 4'!$A$10, "Elected", IF(R245='Round 4'!$A$7, "Excluded", IF('Round 4'!$A$4="Complete", "Complete", "Viable"))))</f>
        <v>Complete</v>
      </c>
      <c r="T245" s="21" t="str">
        <f>IF('Round 4'!$A$4="Complete", "Complete", IF(S245="N/A", "N/A", IF(S245="Viable", "No Transfer", IF(S245="Excluded", INDEX('Round 4'!$A$12:$M$617, MATCH($A245, 'Round 4'!$A$12:$A$617, 0), 3)))))</f>
        <v>Complete</v>
      </c>
      <c r="U245" s="10" t="str">
        <f>IF('Round 4'!$A$4="Complete", "Complete", IF(T245="N/A", "N/A", IF(T245="No Transfer", T245, IF(INDEX('Ballot Data'!$1:$1048576, MATCH($A245, 'Ballot Data'!$A:$A, 0), MATCH(T245, 'Ballot Data'!$A$3:$U$3, 0))="", "Exhausted", INDEX('Ballot Data'!$1:$1048576, MATCH($A245, 'Ballot Data'!$A:$A, 0), MATCH(T245, 'Ballot Data'!$A$3:$U$3, 0))))))</f>
        <v>Complete</v>
      </c>
      <c r="V245" s="15" t="str">
        <f t="shared" si="34"/>
        <v>Complete</v>
      </c>
      <c r="W245" t="str">
        <f>IF(V245="Complete", V245, IF(V245="N/A", "N/A", INDEX('Ballot Data'!$1:$1048576, MATCH($A245, 'Ballot Data'!$A:$A, 0), MATCH(V245, 'Ballot Data'!$A$3:$T$3, 0))))</f>
        <v>Complete</v>
      </c>
      <c r="X245" t="str">
        <f>IF(V245="N/A", "N/A", IF(W245='Round 5'!$A$10, "Elected", IF(W245='Round 5'!$A$7, "Excluded", IF('Round 5'!$A$4="Complete", "Complete", "Viable"))))</f>
        <v>Complete</v>
      </c>
      <c r="Y245" s="21" t="str">
        <f>IF('Round 5'!$A$4="Complete", "Complete", IF(X245="N/A", "N/A", IF(X245="Viable", "No Transfer", IF(X245="Excluded", INDEX('Round 5'!$A$12:$M$617, MATCH($A245, 'Round 5'!$A$12:$A$617, 0), 3)))))</f>
        <v>Complete</v>
      </c>
      <c r="Z245" s="10" t="str">
        <f>IF('Round 5'!$A$4="Complete", "Complete", IF(Y245="N/A", "N/A", IF(Y245="No Transfer", Y245, IF(INDEX('Ballot Data'!$1:$1048576, MATCH($A245, 'Ballot Data'!$A:$A, 0), MATCH(Y245, 'Ballot Data'!$A$3:$U$3, 0))="", "Exhausted", INDEX('Ballot Data'!$1:$1048576, MATCH($A245, 'Ballot Data'!$A:$A, 0), MATCH(Y245, 'Ballot Data'!$A$3:$U$3, 0))))))</f>
        <v>Complete</v>
      </c>
      <c r="AA245" s="15" t="str">
        <f t="shared" si="35"/>
        <v>Complete</v>
      </c>
      <c r="AB245" t="str">
        <f>IF(AA245="Complete", AA245, IF(AA245="N/A", "N/A", INDEX('Ballot Data'!$1:$1048576, MATCH($A245, 'Ballot Data'!$A:$A, 0), MATCH(AA245, 'Ballot Data'!$A$3:$T$3, 0))))</f>
        <v>Complete</v>
      </c>
      <c r="AC245" t="str">
        <f>IF(AA245="N/A", "N/A", IF(AB245='Round 6'!$A$10, "Elected", IF(AB245='Round 6'!$A$7, "Excluded", IF('Round 6'!$A$4="Complete", "Complete", "Viable"))))</f>
        <v>Complete</v>
      </c>
      <c r="AD245" s="21" t="str">
        <f>IF('Round 6'!$A$4="Complete", "Complete", IF(AC245="N/A", "N/A", IF(AC245="Viable", "No Transfer", IF(AC245="Excluded", INDEX('Round 6'!$A$12:$M$617, MATCH($A245, 'Round 6'!$A$12:$A$617, 0), 3)))))</f>
        <v>Complete</v>
      </c>
      <c r="AE245" s="10" t="str">
        <f>IF('Round 6'!$A$4="Complete", "Complete", IF(AD245="N/A", "N/A", IF(AD245="No Transfer", AD245, IF(INDEX('Ballot Data'!$1:$1048576, MATCH($A245, 'Ballot Data'!$A:$A, 0), MATCH(AD245, 'Ballot Data'!$A$3:$U$3, 0))="", "Exhausted", INDEX('Ballot Data'!$1:$1048576, MATCH($A245, 'Ballot Data'!$A:$A, 0), MATCH(AD245, 'Ballot Data'!$A$3:$U$3, 0))))))</f>
        <v>Complete</v>
      </c>
      <c r="AF245" s="15" t="str">
        <f t="shared" si="36"/>
        <v>Complete</v>
      </c>
      <c r="AG245" t="str">
        <f>IF(AF245="Complete", AF245, IF(AF245="N/A", "N/A", INDEX('Ballot Data'!$1:$1048576, MATCH($A245, 'Ballot Data'!$A:$A, 0), MATCH(AF245, 'Ballot Data'!$A$3:$T$3, 0))))</f>
        <v>Complete</v>
      </c>
      <c r="AH245" t="str">
        <f>IF(AF245="N/A", "N/A", IF(AG245='Round 7'!$A$10, "Elected", IF(AG245='Round 7'!$A$7, "Excluded", IF('Round 7'!$A$4="Complete", "Complete", "Viable"))))</f>
        <v>Complete</v>
      </c>
      <c r="AI245" s="21" t="str">
        <f>IF('Round 7'!$A$4="Complete", "Complete", IF(AH245="N/A", "N/A", IF(AH245="Viable", "No Transfer", IF(AH245="Excluded", INDEX('Round 7'!$A$12:$M$617, MATCH($A245, 'Round 7'!$A$12:$A$617, 0), 3)))))</f>
        <v>Complete</v>
      </c>
      <c r="AJ245" s="10" t="str">
        <f>IF('Round 7'!$A$4="Complete", "Complete", IF(AI245="N/A", "N/A", IF(AI245="No Transfer", AI245, IF(INDEX('Ballot Data'!$1:$1048576, MATCH($A245, 'Ballot Data'!$A:$A, 0), MATCH(AI245, 'Ballot Data'!$A$3:$U$3, 0))="", "Exhausted", INDEX('Ballot Data'!$1:$1048576, MATCH($A245, 'Ballot Data'!$A:$A, 0), MATCH(AI245, 'Ballot Data'!$A$3:$U$3, 0))))))</f>
        <v>Complete</v>
      </c>
      <c r="AK245" s="15" t="str">
        <f t="shared" si="37"/>
        <v>Complete</v>
      </c>
      <c r="AL245" t="str">
        <f>IF(AK245="Complete", AK245, IF(AK245="N/A", "N/A", INDEX('Ballot Data'!$1:$1048576, MATCH($A245, 'Ballot Data'!$A:$A, 0), MATCH(AK245, 'Ballot Data'!$A$3:$T$3, 0))))</f>
        <v>Complete</v>
      </c>
      <c r="AM245" t="str">
        <f>IF(AK245="N/A", "N/A", IF(AL245='Round 8'!$A$10, "Elected", IF(AL245='Round 8'!$A$7, "Excluded", IF('Round 8'!$A$4="Complete", "Complete", "Viable"))))</f>
        <v>Complete</v>
      </c>
      <c r="AN245" s="21" t="str">
        <f>IF('Round 8'!$A$4="Complete", "Complete", IF(AM245="N/A", "N/A", IF(AM245="Viable", "No Transfer", IF(AM245="Excluded", INDEX('Round 8'!$A$12:$M$617, MATCH($A245, 'Round 8'!$A$12:$A$617, 0), 3)))))</f>
        <v>Complete</v>
      </c>
      <c r="AO245" s="10" t="str">
        <f>IF('Round 8'!$A$4="Complete", "Complete", IF(AN245="N/A", "N/A", IF(AN245="No Transfer", AN245, IF(INDEX('Ballot Data'!$1:$1048576, MATCH($A245, 'Ballot Data'!$A:$A, 0), MATCH(AN245, 'Ballot Data'!$A$3:$U$3, 0))="", "Exhausted", INDEX('Ballot Data'!$1:$1048576, MATCH($A245, 'Ballot Data'!$A:$A, 0), MATCH(AN245, 'Ballot Data'!$A$3:$U$3, 0))))))</f>
        <v>Complete</v>
      </c>
      <c r="AP245" s="15" t="str">
        <f t="shared" si="38"/>
        <v>Complete</v>
      </c>
      <c r="AQ245" t="str">
        <f>IF(AP245="Complete", AP245, IF(AP245="N/A", "N/A", INDEX('Ballot Data'!$1:$1048576, MATCH($A245, 'Ballot Data'!$A:$A, 0), MATCH(AP245, 'Ballot Data'!$A$3:$T$3, 0))))</f>
        <v>Complete</v>
      </c>
      <c r="AR245" t="str">
        <f>IF(AP245="N/A", "N/A", IF(AQ245='Round 9'!$A$10, "Elected", IF(AQ245='Round 9'!$A$7, "Excluded", IF('Round 9'!$A$4="Complete", "Complete", "Viable"))))</f>
        <v>Complete</v>
      </c>
      <c r="AS245" s="21" t="str">
        <f>IF('Round 9'!$A$4="Complete", "Complete", IF(AR245="N/A", "N/A", IF(AR245="Viable", "No Transfer", IF(AR245="Excluded", INDEX('Round 9'!$A$12:$M$617, MATCH($A245, 'Round 9'!$A$12:$A$617, 0), 3)))))</f>
        <v>Complete</v>
      </c>
      <c r="AT245" s="10" t="str">
        <f>IF('Round 9'!$A$4="Complete", "Complete", IF(AS245="N/A", "N/A", IF(AS245="No Transfer", AS245, IF(INDEX('Ballot Data'!$1:$1048576, MATCH($A245, 'Ballot Data'!$A:$A, 0), MATCH(AS245, 'Ballot Data'!$A$3:$U$3, 0))="", "Exhausted", INDEX('Ballot Data'!$1:$1048576, MATCH($A245, 'Ballot Data'!$A:$A, 0), MATCH(AS245, 'Ballot Data'!$A$3:$U$3, 0))))))</f>
        <v>Complete</v>
      </c>
      <c r="AU245" s="15" t="str">
        <f t="shared" si="39"/>
        <v>Complete</v>
      </c>
      <c r="AV245" t="str">
        <f>IF(AU245="Complete", AU245, IF(AU245="N/A", "N/A", INDEX('Ballot Data'!$1:$1048576, MATCH($A245, 'Ballot Data'!$A:$A, 0), MATCH(AU245, 'Ballot Data'!$A$3:$T$3, 0))))</f>
        <v>Complete</v>
      </c>
      <c r="AW245" t="str">
        <f>IF(AU245="N/A", "N/A", IF(AV245='Round 10'!$A$10, "Elected", IF(AV245='Round 10'!$A$7, "Excluded", IF('Round 10'!$A$4="Complete", "Complete", "Viable"))))</f>
        <v>Complete</v>
      </c>
      <c r="AX245" s="21" t="str">
        <f>IF('Round 10'!$A$4="Complete", "Complete", IF(AW245="N/A", "N/A", IF(AW245="Viable", "No Transfer", IF(AW245="Excluded", INDEX('Round 10'!$A$12:$M$617, MATCH($A245, 'Round 10'!$A$12:$A$617, 0), 3)))))</f>
        <v>Complete</v>
      </c>
      <c r="AY245" s="10" t="str">
        <f>IF('Round 10'!$A$4="Complete", "Complete", IF(AX245="N/A", "N/A", IF(AX245="No Transfer", AX245, IF(INDEX('Ballot Data'!$1:$1048576, MATCH($A245, 'Ballot Data'!$A:$A, 0), MATCH(AX245, 'Ballot Data'!$A$3:$U$3, 0))="", "Exhausted", INDEX('Ballot Data'!$1:$1048576, MATCH($A245, 'Ballot Data'!$A:$A, 0), MATCH(AX245, 'Ballot Data'!$A$3:$U$3, 0))))))</f>
        <v>Complete</v>
      </c>
    </row>
    <row r="246" spans="1:51" x14ac:dyDescent="0.25">
      <c r="A246">
        <f>'Ballot Data'!A247</f>
        <v>56</v>
      </c>
      <c r="B246">
        <v>1</v>
      </c>
      <c r="C246" t="str">
        <f>INDEX('Ballot Data'!$1:$1048576, MATCH($A246, 'Ballot Data'!$A:$A, 0), MATCH(B246, 'Ballot Data'!$A$3:$T$3, 0))</f>
        <v>Franklin Civantos</v>
      </c>
      <c r="D246" t="str">
        <f>IF(C246='Round 1'!$A$10, "Elected", IF(C246='Round 1'!$A$7, "Excluded", IF('Round 1'!$A$4="Complete", "Complete", "Viable")))</f>
        <v>Viable</v>
      </c>
      <c r="E246" s="21" t="str">
        <f>IF('Round 1'!$A$4="Complete", "Complete", IF(D246="N/A", "N/A", IF(D246="Viable", "No Transfer", IF(D246="Excluded", INDEX('Round 1'!$A$12:$M$617, MATCH($A246, 'Round 1'!$A$12:$A$617, 0), 3)))))</f>
        <v>No Transfer</v>
      </c>
      <c r="F246" s="10" t="str">
        <f>IF('Round 1'!$A$4="Complete", "Complete", IF(E246="N/A", "N/A", IF(E246="No Transfer", E246, IF(INDEX('Ballot Data'!$1:$1048576, MATCH($A246, 'Ballot Data'!$A:$A, 0), MATCH(E246, 'Ballot Data'!$A$3:$U$3, 0))="", "Exhausted", INDEX('Ballot Data'!$1:$1048576, MATCH($A246, 'Ballot Data'!$A:$A, 0), MATCH(E246, 'Ballot Data'!$A$3:$U$3, 0))))))</f>
        <v>No Transfer</v>
      </c>
      <c r="G246" s="15">
        <f t="shared" si="40"/>
        <v>1</v>
      </c>
      <c r="H246" t="str">
        <f>IF(G246="Complete", G246, IF(G246="N/A", "N/A", INDEX('Ballot Data'!$1:$1048576, MATCH($A246, 'Ballot Data'!$A:$A, 0), MATCH(G246, 'Ballot Data'!$A$3:$T$3, 0))))</f>
        <v>Franklin Civantos</v>
      </c>
      <c r="I246" t="str">
        <f>IF(G246="N/A", "N/A", IF(H246='Round 2'!$A$10, "Elected", IF(H246='Round 2'!$A$7, "Excluded", IF('Round 2'!$A$4="Complete", "Complete", "Viable"))))</f>
        <v>Viable</v>
      </c>
      <c r="J246" s="21" t="str">
        <f>IF('Round 2'!$A$4="Complete", "Complete", IF(I246="N/A", "N/A", IF(I246="Viable", "No Transfer", IF(I246="Excluded", INDEX('Round 2'!$A$12:$M$617, MATCH($A246, 'Round 2'!$A$12:$A$617, 0), 3)))))</f>
        <v>No Transfer</v>
      </c>
      <c r="K246" s="10" t="str">
        <f>IF('Round 2'!$A$4="Complete", "Complete", IF(J246="N/A", "N/A", IF(J246="No Transfer", J246, IF(INDEX('Ballot Data'!$1:$1048576, MATCH($A246, 'Ballot Data'!$A:$A, 0), MATCH(J246, 'Ballot Data'!$A$3:$U$3, 0))="", "Exhausted", INDEX('Ballot Data'!$1:$1048576, MATCH($A246, 'Ballot Data'!$A:$A, 0), MATCH(J246, 'Ballot Data'!$A$3:$U$3, 0))))))</f>
        <v>No Transfer</v>
      </c>
      <c r="L246" s="15">
        <f t="shared" si="41"/>
        <v>1</v>
      </c>
      <c r="M246" t="str">
        <f>IF(L246="Complete", L246, IF(L246="N/A", "N/A", INDEX('Ballot Data'!$1:$1048576, MATCH($A246, 'Ballot Data'!$A:$A, 0), MATCH(L246, 'Ballot Data'!$A$3:$T$3, 0))))</f>
        <v>Franklin Civantos</v>
      </c>
      <c r="N246" t="str">
        <f>IF(L246="N/A", "N/A", IF(M246='Round 3'!$A$10, "Elected", IF(M246='Round 3'!$A$7, "Excluded", IF('Round 3'!$A$4="Complete", "Complete", "Viable"))))</f>
        <v>Elected</v>
      </c>
      <c r="O246" s="21" t="str">
        <f>IF('Round 3'!$A$4="Complete", "Complete", IF(N246="N/A", "N/A", IF(N246="Viable", "No Transfer", IF(N246="Excluded", INDEX('Round 3'!$A$12:$M$617, MATCH($A246, 'Round 3'!$A$12:$A$617, 0), 3)))))</f>
        <v>Complete</v>
      </c>
      <c r="P246" s="10" t="str">
        <f>IF('Round 3'!$A$4="Complete", "Complete", IF(O246="N/A", "N/A", IF(O246="No Transfer", O246, IF(INDEX('Ballot Data'!$1:$1048576, MATCH($A246, 'Ballot Data'!$A:$A, 0), MATCH(O246, 'Ballot Data'!$A$3:$U$3, 0))="", "Exhausted", INDEX('Ballot Data'!$1:$1048576, MATCH($A246, 'Ballot Data'!$A:$A, 0), MATCH(O246, 'Ballot Data'!$A$3:$U$3, 0))))))</f>
        <v>Complete</v>
      </c>
      <c r="Q246" s="15" t="str">
        <f t="shared" si="42"/>
        <v>Complete</v>
      </c>
      <c r="R246" t="str">
        <f>IF(Q246="Complete", Q246, IF(Q246="N/A", "N/A", INDEX('Ballot Data'!$1:$1048576, MATCH($A246, 'Ballot Data'!$A:$A, 0), MATCH(Q246, 'Ballot Data'!$A$3:$T$3, 0))))</f>
        <v>Complete</v>
      </c>
      <c r="S246" t="str">
        <f>IF(Q246="N/A", "N/A", IF(R246='Round 4'!$A$10, "Elected", IF(R246='Round 4'!$A$7, "Excluded", IF('Round 4'!$A$4="Complete", "Complete", "Viable"))))</f>
        <v>Complete</v>
      </c>
      <c r="T246" s="21" t="str">
        <f>IF('Round 4'!$A$4="Complete", "Complete", IF(S246="N/A", "N/A", IF(S246="Viable", "No Transfer", IF(S246="Excluded", INDEX('Round 4'!$A$12:$M$617, MATCH($A246, 'Round 4'!$A$12:$A$617, 0), 3)))))</f>
        <v>Complete</v>
      </c>
      <c r="U246" s="10" t="str">
        <f>IF('Round 4'!$A$4="Complete", "Complete", IF(T246="N/A", "N/A", IF(T246="No Transfer", T246, IF(INDEX('Ballot Data'!$1:$1048576, MATCH($A246, 'Ballot Data'!$A:$A, 0), MATCH(T246, 'Ballot Data'!$A$3:$U$3, 0))="", "Exhausted", INDEX('Ballot Data'!$1:$1048576, MATCH($A246, 'Ballot Data'!$A:$A, 0), MATCH(T246, 'Ballot Data'!$A$3:$U$3, 0))))))</f>
        <v>Complete</v>
      </c>
      <c r="V246" s="15" t="str">
        <f t="shared" si="34"/>
        <v>Complete</v>
      </c>
      <c r="W246" t="str">
        <f>IF(V246="Complete", V246, IF(V246="N/A", "N/A", INDEX('Ballot Data'!$1:$1048576, MATCH($A246, 'Ballot Data'!$A:$A, 0), MATCH(V246, 'Ballot Data'!$A$3:$T$3, 0))))</f>
        <v>Complete</v>
      </c>
      <c r="X246" t="str">
        <f>IF(V246="N/A", "N/A", IF(W246='Round 5'!$A$10, "Elected", IF(W246='Round 5'!$A$7, "Excluded", IF('Round 5'!$A$4="Complete", "Complete", "Viable"))))</f>
        <v>Complete</v>
      </c>
      <c r="Y246" s="21" t="str">
        <f>IF('Round 5'!$A$4="Complete", "Complete", IF(X246="N/A", "N/A", IF(X246="Viable", "No Transfer", IF(X246="Excluded", INDEX('Round 5'!$A$12:$M$617, MATCH($A246, 'Round 5'!$A$12:$A$617, 0), 3)))))</f>
        <v>Complete</v>
      </c>
      <c r="Z246" s="10" t="str">
        <f>IF('Round 5'!$A$4="Complete", "Complete", IF(Y246="N/A", "N/A", IF(Y246="No Transfer", Y246, IF(INDEX('Ballot Data'!$1:$1048576, MATCH($A246, 'Ballot Data'!$A:$A, 0), MATCH(Y246, 'Ballot Data'!$A$3:$U$3, 0))="", "Exhausted", INDEX('Ballot Data'!$1:$1048576, MATCH($A246, 'Ballot Data'!$A:$A, 0), MATCH(Y246, 'Ballot Data'!$A$3:$U$3, 0))))))</f>
        <v>Complete</v>
      </c>
      <c r="AA246" s="15" t="str">
        <f t="shared" si="35"/>
        <v>Complete</v>
      </c>
      <c r="AB246" t="str">
        <f>IF(AA246="Complete", AA246, IF(AA246="N/A", "N/A", INDEX('Ballot Data'!$1:$1048576, MATCH($A246, 'Ballot Data'!$A:$A, 0), MATCH(AA246, 'Ballot Data'!$A$3:$T$3, 0))))</f>
        <v>Complete</v>
      </c>
      <c r="AC246" t="str">
        <f>IF(AA246="N/A", "N/A", IF(AB246='Round 6'!$A$10, "Elected", IF(AB246='Round 6'!$A$7, "Excluded", IF('Round 6'!$A$4="Complete", "Complete", "Viable"))))</f>
        <v>Complete</v>
      </c>
      <c r="AD246" s="21" t="str">
        <f>IF('Round 6'!$A$4="Complete", "Complete", IF(AC246="N/A", "N/A", IF(AC246="Viable", "No Transfer", IF(AC246="Excluded", INDEX('Round 6'!$A$12:$M$617, MATCH($A246, 'Round 6'!$A$12:$A$617, 0), 3)))))</f>
        <v>Complete</v>
      </c>
      <c r="AE246" s="10" t="str">
        <f>IF('Round 6'!$A$4="Complete", "Complete", IF(AD246="N/A", "N/A", IF(AD246="No Transfer", AD246, IF(INDEX('Ballot Data'!$1:$1048576, MATCH($A246, 'Ballot Data'!$A:$A, 0), MATCH(AD246, 'Ballot Data'!$A$3:$U$3, 0))="", "Exhausted", INDEX('Ballot Data'!$1:$1048576, MATCH($A246, 'Ballot Data'!$A:$A, 0), MATCH(AD246, 'Ballot Data'!$A$3:$U$3, 0))))))</f>
        <v>Complete</v>
      </c>
      <c r="AF246" s="15" t="str">
        <f t="shared" si="36"/>
        <v>Complete</v>
      </c>
      <c r="AG246" t="str">
        <f>IF(AF246="Complete", AF246, IF(AF246="N/A", "N/A", INDEX('Ballot Data'!$1:$1048576, MATCH($A246, 'Ballot Data'!$A:$A, 0), MATCH(AF246, 'Ballot Data'!$A$3:$T$3, 0))))</f>
        <v>Complete</v>
      </c>
      <c r="AH246" t="str">
        <f>IF(AF246="N/A", "N/A", IF(AG246='Round 7'!$A$10, "Elected", IF(AG246='Round 7'!$A$7, "Excluded", IF('Round 7'!$A$4="Complete", "Complete", "Viable"))))</f>
        <v>Complete</v>
      </c>
      <c r="AI246" s="21" t="str">
        <f>IF('Round 7'!$A$4="Complete", "Complete", IF(AH246="N/A", "N/A", IF(AH246="Viable", "No Transfer", IF(AH246="Excluded", INDEX('Round 7'!$A$12:$M$617, MATCH($A246, 'Round 7'!$A$12:$A$617, 0), 3)))))</f>
        <v>Complete</v>
      </c>
      <c r="AJ246" s="10" t="str">
        <f>IF('Round 7'!$A$4="Complete", "Complete", IF(AI246="N/A", "N/A", IF(AI246="No Transfer", AI246, IF(INDEX('Ballot Data'!$1:$1048576, MATCH($A246, 'Ballot Data'!$A:$A, 0), MATCH(AI246, 'Ballot Data'!$A$3:$U$3, 0))="", "Exhausted", INDEX('Ballot Data'!$1:$1048576, MATCH($A246, 'Ballot Data'!$A:$A, 0), MATCH(AI246, 'Ballot Data'!$A$3:$U$3, 0))))))</f>
        <v>Complete</v>
      </c>
      <c r="AK246" s="15" t="str">
        <f t="shared" si="37"/>
        <v>Complete</v>
      </c>
      <c r="AL246" t="str">
        <f>IF(AK246="Complete", AK246, IF(AK246="N/A", "N/A", INDEX('Ballot Data'!$1:$1048576, MATCH($A246, 'Ballot Data'!$A:$A, 0), MATCH(AK246, 'Ballot Data'!$A$3:$T$3, 0))))</f>
        <v>Complete</v>
      </c>
      <c r="AM246" t="str">
        <f>IF(AK246="N/A", "N/A", IF(AL246='Round 8'!$A$10, "Elected", IF(AL246='Round 8'!$A$7, "Excluded", IF('Round 8'!$A$4="Complete", "Complete", "Viable"))))</f>
        <v>Complete</v>
      </c>
      <c r="AN246" s="21" t="str">
        <f>IF('Round 8'!$A$4="Complete", "Complete", IF(AM246="N/A", "N/A", IF(AM246="Viable", "No Transfer", IF(AM246="Excluded", INDEX('Round 8'!$A$12:$M$617, MATCH($A246, 'Round 8'!$A$12:$A$617, 0), 3)))))</f>
        <v>Complete</v>
      </c>
      <c r="AO246" s="10" t="str">
        <f>IF('Round 8'!$A$4="Complete", "Complete", IF(AN246="N/A", "N/A", IF(AN246="No Transfer", AN246, IF(INDEX('Ballot Data'!$1:$1048576, MATCH($A246, 'Ballot Data'!$A:$A, 0), MATCH(AN246, 'Ballot Data'!$A$3:$U$3, 0))="", "Exhausted", INDEX('Ballot Data'!$1:$1048576, MATCH($A246, 'Ballot Data'!$A:$A, 0), MATCH(AN246, 'Ballot Data'!$A$3:$U$3, 0))))))</f>
        <v>Complete</v>
      </c>
      <c r="AP246" s="15" t="str">
        <f t="shared" si="38"/>
        <v>Complete</v>
      </c>
      <c r="AQ246" t="str">
        <f>IF(AP246="Complete", AP246, IF(AP246="N/A", "N/A", INDEX('Ballot Data'!$1:$1048576, MATCH($A246, 'Ballot Data'!$A:$A, 0), MATCH(AP246, 'Ballot Data'!$A$3:$T$3, 0))))</f>
        <v>Complete</v>
      </c>
      <c r="AR246" t="str">
        <f>IF(AP246="N/A", "N/A", IF(AQ246='Round 9'!$A$10, "Elected", IF(AQ246='Round 9'!$A$7, "Excluded", IF('Round 9'!$A$4="Complete", "Complete", "Viable"))))</f>
        <v>Complete</v>
      </c>
      <c r="AS246" s="21" t="str">
        <f>IF('Round 9'!$A$4="Complete", "Complete", IF(AR246="N/A", "N/A", IF(AR246="Viable", "No Transfer", IF(AR246="Excluded", INDEX('Round 9'!$A$12:$M$617, MATCH($A246, 'Round 9'!$A$12:$A$617, 0), 3)))))</f>
        <v>Complete</v>
      </c>
      <c r="AT246" s="10" t="str">
        <f>IF('Round 9'!$A$4="Complete", "Complete", IF(AS246="N/A", "N/A", IF(AS246="No Transfer", AS246, IF(INDEX('Ballot Data'!$1:$1048576, MATCH($A246, 'Ballot Data'!$A:$A, 0), MATCH(AS246, 'Ballot Data'!$A$3:$U$3, 0))="", "Exhausted", INDEX('Ballot Data'!$1:$1048576, MATCH($A246, 'Ballot Data'!$A:$A, 0), MATCH(AS246, 'Ballot Data'!$A$3:$U$3, 0))))))</f>
        <v>Complete</v>
      </c>
      <c r="AU246" s="15" t="str">
        <f t="shared" si="39"/>
        <v>Complete</v>
      </c>
      <c r="AV246" t="str">
        <f>IF(AU246="Complete", AU246, IF(AU246="N/A", "N/A", INDEX('Ballot Data'!$1:$1048576, MATCH($A246, 'Ballot Data'!$A:$A, 0), MATCH(AU246, 'Ballot Data'!$A$3:$T$3, 0))))</f>
        <v>Complete</v>
      </c>
      <c r="AW246" t="str">
        <f>IF(AU246="N/A", "N/A", IF(AV246='Round 10'!$A$10, "Elected", IF(AV246='Round 10'!$A$7, "Excluded", IF('Round 10'!$A$4="Complete", "Complete", "Viable"))))</f>
        <v>Complete</v>
      </c>
      <c r="AX246" s="21" t="str">
        <f>IF('Round 10'!$A$4="Complete", "Complete", IF(AW246="N/A", "N/A", IF(AW246="Viable", "No Transfer", IF(AW246="Excluded", INDEX('Round 10'!$A$12:$M$617, MATCH($A246, 'Round 10'!$A$12:$A$617, 0), 3)))))</f>
        <v>Complete</v>
      </c>
      <c r="AY246" s="10" t="str">
        <f>IF('Round 10'!$A$4="Complete", "Complete", IF(AX246="N/A", "N/A", IF(AX246="No Transfer", AX246, IF(INDEX('Ballot Data'!$1:$1048576, MATCH($A246, 'Ballot Data'!$A:$A, 0), MATCH(AX246, 'Ballot Data'!$A$3:$U$3, 0))="", "Exhausted", INDEX('Ballot Data'!$1:$1048576, MATCH($A246, 'Ballot Data'!$A:$A, 0), MATCH(AX246, 'Ballot Data'!$A$3:$U$3, 0))))))</f>
        <v>Complete</v>
      </c>
    </row>
    <row r="247" spans="1:51" x14ac:dyDescent="0.25">
      <c r="A247">
        <f>'Ballot Data'!A248</f>
        <v>403</v>
      </c>
      <c r="B247">
        <v>1</v>
      </c>
      <c r="C247" t="str">
        <f>INDEX('Ballot Data'!$1:$1048576, MATCH($A247, 'Ballot Data'!$A:$A, 0), MATCH(B247, 'Ballot Data'!$A$3:$T$3, 0))</f>
        <v>Will Danon</v>
      </c>
      <c r="D247" t="str">
        <f>IF(C247='Round 1'!$A$10, "Elected", IF(C247='Round 1'!$A$7, "Excluded", IF('Round 1'!$A$4="Complete", "Complete", "Viable")))</f>
        <v>Viable</v>
      </c>
      <c r="E247" s="21" t="str">
        <f>IF('Round 1'!$A$4="Complete", "Complete", IF(D247="N/A", "N/A", IF(D247="Viable", "No Transfer", IF(D247="Excluded", INDEX('Round 1'!$A$12:$M$617, MATCH($A247, 'Round 1'!$A$12:$A$617, 0), 3)))))</f>
        <v>No Transfer</v>
      </c>
      <c r="F247" s="10" t="str">
        <f>IF('Round 1'!$A$4="Complete", "Complete", IF(E247="N/A", "N/A", IF(E247="No Transfer", E247, IF(INDEX('Ballot Data'!$1:$1048576, MATCH($A247, 'Ballot Data'!$A:$A, 0), MATCH(E247, 'Ballot Data'!$A$3:$U$3, 0))="", "Exhausted", INDEX('Ballot Data'!$1:$1048576, MATCH($A247, 'Ballot Data'!$A:$A, 0), MATCH(E247, 'Ballot Data'!$A$3:$U$3, 0))))))</f>
        <v>No Transfer</v>
      </c>
      <c r="G247" s="15">
        <f t="shared" si="40"/>
        <v>1</v>
      </c>
      <c r="H247" t="str">
        <f>IF(G247="Complete", G247, IF(G247="N/A", "N/A", INDEX('Ballot Data'!$1:$1048576, MATCH($A247, 'Ballot Data'!$A:$A, 0), MATCH(G247, 'Ballot Data'!$A$3:$T$3, 0))))</f>
        <v>Will Danon</v>
      </c>
      <c r="I247" t="str">
        <f>IF(G247="N/A", "N/A", IF(H247='Round 2'!$A$10, "Elected", IF(H247='Round 2'!$A$7, "Excluded", IF('Round 2'!$A$4="Complete", "Complete", "Viable"))))</f>
        <v>Viable</v>
      </c>
      <c r="J247" s="21" t="str">
        <f>IF('Round 2'!$A$4="Complete", "Complete", IF(I247="N/A", "N/A", IF(I247="Viable", "No Transfer", IF(I247="Excluded", INDEX('Round 2'!$A$12:$M$617, MATCH($A247, 'Round 2'!$A$12:$A$617, 0), 3)))))</f>
        <v>No Transfer</v>
      </c>
      <c r="K247" s="10" t="str">
        <f>IF('Round 2'!$A$4="Complete", "Complete", IF(J247="N/A", "N/A", IF(J247="No Transfer", J247, IF(INDEX('Ballot Data'!$1:$1048576, MATCH($A247, 'Ballot Data'!$A:$A, 0), MATCH(J247, 'Ballot Data'!$A$3:$U$3, 0))="", "Exhausted", INDEX('Ballot Data'!$1:$1048576, MATCH($A247, 'Ballot Data'!$A:$A, 0), MATCH(J247, 'Ballot Data'!$A$3:$U$3, 0))))))</f>
        <v>No Transfer</v>
      </c>
      <c r="L247" s="15">
        <f t="shared" si="41"/>
        <v>1</v>
      </c>
      <c r="M247" t="str">
        <f>IF(L247="Complete", L247, IF(L247="N/A", "N/A", INDEX('Ballot Data'!$1:$1048576, MATCH($A247, 'Ballot Data'!$A:$A, 0), MATCH(L247, 'Ballot Data'!$A$3:$T$3, 0))))</f>
        <v>Will Danon</v>
      </c>
      <c r="N247" t="str">
        <f>IF(L247="N/A", "N/A", IF(M247='Round 3'!$A$10, "Elected", IF(M247='Round 3'!$A$7, "Excluded", IF('Round 3'!$A$4="Complete", "Complete", "Viable"))))</f>
        <v>Complete</v>
      </c>
      <c r="O247" s="21" t="str">
        <f>IF('Round 3'!$A$4="Complete", "Complete", IF(N247="N/A", "N/A", IF(N247="Viable", "No Transfer", IF(N247="Excluded", INDEX('Round 3'!$A$12:$M$617, MATCH($A247, 'Round 3'!$A$12:$A$617, 0), 3)))))</f>
        <v>Complete</v>
      </c>
      <c r="P247" s="10" t="str">
        <f>IF('Round 3'!$A$4="Complete", "Complete", IF(O247="N/A", "N/A", IF(O247="No Transfer", O247, IF(INDEX('Ballot Data'!$1:$1048576, MATCH($A247, 'Ballot Data'!$A:$A, 0), MATCH(O247, 'Ballot Data'!$A$3:$U$3, 0))="", "Exhausted", INDEX('Ballot Data'!$1:$1048576, MATCH($A247, 'Ballot Data'!$A:$A, 0), MATCH(O247, 'Ballot Data'!$A$3:$U$3, 0))))))</f>
        <v>Complete</v>
      </c>
      <c r="Q247" s="15" t="str">
        <f t="shared" si="42"/>
        <v>Complete</v>
      </c>
      <c r="R247" t="str">
        <f>IF(Q247="Complete", Q247, IF(Q247="N/A", "N/A", INDEX('Ballot Data'!$1:$1048576, MATCH($A247, 'Ballot Data'!$A:$A, 0), MATCH(Q247, 'Ballot Data'!$A$3:$T$3, 0))))</f>
        <v>Complete</v>
      </c>
      <c r="S247" t="str">
        <f>IF(Q247="N/A", "N/A", IF(R247='Round 4'!$A$10, "Elected", IF(R247='Round 4'!$A$7, "Excluded", IF('Round 4'!$A$4="Complete", "Complete", "Viable"))))</f>
        <v>Complete</v>
      </c>
      <c r="T247" s="21" t="str">
        <f>IF('Round 4'!$A$4="Complete", "Complete", IF(S247="N/A", "N/A", IF(S247="Viable", "No Transfer", IF(S247="Excluded", INDEX('Round 4'!$A$12:$M$617, MATCH($A247, 'Round 4'!$A$12:$A$617, 0), 3)))))</f>
        <v>Complete</v>
      </c>
      <c r="U247" s="10" t="str">
        <f>IF('Round 4'!$A$4="Complete", "Complete", IF(T247="N/A", "N/A", IF(T247="No Transfer", T247, IF(INDEX('Ballot Data'!$1:$1048576, MATCH($A247, 'Ballot Data'!$A:$A, 0), MATCH(T247, 'Ballot Data'!$A$3:$U$3, 0))="", "Exhausted", INDEX('Ballot Data'!$1:$1048576, MATCH($A247, 'Ballot Data'!$A:$A, 0), MATCH(T247, 'Ballot Data'!$A$3:$U$3, 0))))))</f>
        <v>Complete</v>
      </c>
      <c r="V247" s="15" t="str">
        <f t="shared" si="34"/>
        <v>Complete</v>
      </c>
      <c r="W247" t="str">
        <f>IF(V247="Complete", V247, IF(V247="N/A", "N/A", INDEX('Ballot Data'!$1:$1048576, MATCH($A247, 'Ballot Data'!$A:$A, 0), MATCH(V247, 'Ballot Data'!$A$3:$T$3, 0))))</f>
        <v>Complete</v>
      </c>
      <c r="X247" t="str">
        <f>IF(V247="N/A", "N/A", IF(W247='Round 5'!$A$10, "Elected", IF(W247='Round 5'!$A$7, "Excluded", IF('Round 5'!$A$4="Complete", "Complete", "Viable"))))</f>
        <v>Complete</v>
      </c>
      <c r="Y247" s="21" t="str">
        <f>IF('Round 5'!$A$4="Complete", "Complete", IF(X247="N/A", "N/A", IF(X247="Viable", "No Transfer", IF(X247="Excluded", INDEX('Round 5'!$A$12:$M$617, MATCH($A247, 'Round 5'!$A$12:$A$617, 0), 3)))))</f>
        <v>Complete</v>
      </c>
      <c r="Z247" s="10" t="str">
        <f>IF('Round 5'!$A$4="Complete", "Complete", IF(Y247="N/A", "N/A", IF(Y247="No Transfer", Y247, IF(INDEX('Ballot Data'!$1:$1048576, MATCH($A247, 'Ballot Data'!$A:$A, 0), MATCH(Y247, 'Ballot Data'!$A$3:$U$3, 0))="", "Exhausted", INDEX('Ballot Data'!$1:$1048576, MATCH($A247, 'Ballot Data'!$A:$A, 0), MATCH(Y247, 'Ballot Data'!$A$3:$U$3, 0))))))</f>
        <v>Complete</v>
      </c>
      <c r="AA247" s="15" t="str">
        <f t="shared" si="35"/>
        <v>Complete</v>
      </c>
      <c r="AB247" t="str">
        <f>IF(AA247="Complete", AA247, IF(AA247="N/A", "N/A", INDEX('Ballot Data'!$1:$1048576, MATCH($A247, 'Ballot Data'!$A:$A, 0), MATCH(AA247, 'Ballot Data'!$A$3:$T$3, 0))))</f>
        <v>Complete</v>
      </c>
      <c r="AC247" t="str">
        <f>IF(AA247="N/A", "N/A", IF(AB247='Round 6'!$A$10, "Elected", IF(AB247='Round 6'!$A$7, "Excluded", IF('Round 6'!$A$4="Complete", "Complete", "Viable"))))</f>
        <v>Complete</v>
      </c>
      <c r="AD247" s="21" t="str">
        <f>IF('Round 6'!$A$4="Complete", "Complete", IF(AC247="N/A", "N/A", IF(AC247="Viable", "No Transfer", IF(AC247="Excluded", INDEX('Round 6'!$A$12:$M$617, MATCH($A247, 'Round 6'!$A$12:$A$617, 0), 3)))))</f>
        <v>Complete</v>
      </c>
      <c r="AE247" s="10" t="str">
        <f>IF('Round 6'!$A$4="Complete", "Complete", IF(AD247="N/A", "N/A", IF(AD247="No Transfer", AD247, IF(INDEX('Ballot Data'!$1:$1048576, MATCH($A247, 'Ballot Data'!$A:$A, 0), MATCH(AD247, 'Ballot Data'!$A$3:$U$3, 0))="", "Exhausted", INDEX('Ballot Data'!$1:$1048576, MATCH($A247, 'Ballot Data'!$A:$A, 0), MATCH(AD247, 'Ballot Data'!$A$3:$U$3, 0))))))</f>
        <v>Complete</v>
      </c>
      <c r="AF247" s="15" t="str">
        <f t="shared" si="36"/>
        <v>Complete</v>
      </c>
      <c r="AG247" t="str">
        <f>IF(AF247="Complete", AF247, IF(AF247="N/A", "N/A", INDEX('Ballot Data'!$1:$1048576, MATCH($A247, 'Ballot Data'!$A:$A, 0), MATCH(AF247, 'Ballot Data'!$A$3:$T$3, 0))))</f>
        <v>Complete</v>
      </c>
      <c r="AH247" t="str">
        <f>IF(AF247="N/A", "N/A", IF(AG247='Round 7'!$A$10, "Elected", IF(AG247='Round 7'!$A$7, "Excluded", IF('Round 7'!$A$4="Complete", "Complete", "Viable"))))</f>
        <v>Complete</v>
      </c>
      <c r="AI247" s="21" t="str">
        <f>IF('Round 7'!$A$4="Complete", "Complete", IF(AH247="N/A", "N/A", IF(AH247="Viable", "No Transfer", IF(AH247="Excluded", INDEX('Round 7'!$A$12:$M$617, MATCH($A247, 'Round 7'!$A$12:$A$617, 0), 3)))))</f>
        <v>Complete</v>
      </c>
      <c r="AJ247" s="10" t="str">
        <f>IF('Round 7'!$A$4="Complete", "Complete", IF(AI247="N/A", "N/A", IF(AI247="No Transfer", AI247, IF(INDEX('Ballot Data'!$1:$1048576, MATCH($A247, 'Ballot Data'!$A:$A, 0), MATCH(AI247, 'Ballot Data'!$A$3:$U$3, 0))="", "Exhausted", INDEX('Ballot Data'!$1:$1048576, MATCH($A247, 'Ballot Data'!$A:$A, 0), MATCH(AI247, 'Ballot Data'!$A$3:$U$3, 0))))))</f>
        <v>Complete</v>
      </c>
      <c r="AK247" s="15" t="str">
        <f t="shared" si="37"/>
        <v>Complete</v>
      </c>
      <c r="AL247" t="str">
        <f>IF(AK247="Complete", AK247, IF(AK247="N/A", "N/A", INDEX('Ballot Data'!$1:$1048576, MATCH($A247, 'Ballot Data'!$A:$A, 0), MATCH(AK247, 'Ballot Data'!$A$3:$T$3, 0))))</f>
        <v>Complete</v>
      </c>
      <c r="AM247" t="str">
        <f>IF(AK247="N/A", "N/A", IF(AL247='Round 8'!$A$10, "Elected", IF(AL247='Round 8'!$A$7, "Excluded", IF('Round 8'!$A$4="Complete", "Complete", "Viable"))))</f>
        <v>Complete</v>
      </c>
      <c r="AN247" s="21" t="str">
        <f>IF('Round 8'!$A$4="Complete", "Complete", IF(AM247="N/A", "N/A", IF(AM247="Viable", "No Transfer", IF(AM247="Excluded", INDEX('Round 8'!$A$12:$M$617, MATCH($A247, 'Round 8'!$A$12:$A$617, 0), 3)))))</f>
        <v>Complete</v>
      </c>
      <c r="AO247" s="10" t="str">
        <f>IF('Round 8'!$A$4="Complete", "Complete", IF(AN247="N/A", "N/A", IF(AN247="No Transfer", AN247, IF(INDEX('Ballot Data'!$1:$1048576, MATCH($A247, 'Ballot Data'!$A:$A, 0), MATCH(AN247, 'Ballot Data'!$A$3:$U$3, 0))="", "Exhausted", INDEX('Ballot Data'!$1:$1048576, MATCH($A247, 'Ballot Data'!$A:$A, 0), MATCH(AN247, 'Ballot Data'!$A$3:$U$3, 0))))))</f>
        <v>Complete</v>
      </c>
      <c r="AP247" s="15" t="str">
        <f t="shared" si="38"/>
        <v>Complete</v>
      </c>
      <c r="AQ247" t="str">
        <f>IF(AP247="Complete", AP247, IF(AP247="N/A", "N/A", INDEX('Ballot Data'!$1:$1048576, MATCH($A247, 'Ballot Data'!$A:$A, 0), MATCH(AP247, 'Ballot Data'!$A$3:$T$3, 0))))</f>
        <v>Complete</v>
      </c>
      <c r="AR247" t="str">
        <f>IF(AP247="N/A", "N/A", IF(AQ247='Round 9'!$A$10, "Elected", IF(AQ247='Round 9'!$A$7, "Excluded", IF('Round 9'!$A$4="Complete", "Complete", "Viable"))))</f>
        <v>Complete</v>
      </c>
      <c r="AS247" s="21" t="str">
        <f>IF('Round 9'!$A$4="Complete", "Complete", IF(AR247="N/A", "N/A", IF(AR247="Viable", "No Transfer", IF(AR247="Excluded", INDEX('Round 9'!$A$12:$M$617, MATCH($A247, 'Round 9'!$A$12:$A$617, 0), 3)))))</f>
        <v>Complete</v>
      </c>
      <c r="AT247" s="10" t="str">
        <f>IF('Round 9'!$A$4="Complete", "Complete", IF(AS247="N/A", "N/A", IF(AS247="No Transfer", AS247, IF(INDEX('Ballot Data'!$1:$1048576, MATCH($A247, 'Ballot Data'!$A:$A, 0), MATCH(AS247, 'Ballot Data'!$A$3:$U$3, 0))="", "Exhausted", INDEX('Ballot Data'!$1:$1048576, MATCH($A247, 'Ballot Data'!$A:$A, 0), MATCH(AS247, 'Ballot Data'!$A$3:$U$3, 0))))))</f>
        <v>Complete</v>
      </c>
      <c r="AU247" s="15" t="str">
        <f t="shared" si="39"/>
        <v>Complete</v>
      </c>
      <c r="AV247" t="str">
        <f>IF(AU247="Complete", AU247, IF(AU247="N/A", "N/A", INDEX('Ballot Data'!$1:$1048576, MATCH($A247, 'Ballot Data'!$A:$A, 0), MATCH(AU247, 'Ballot Data'!$A$3:$T$3, 0))))</f>
        <v>Complete</v>
      </c>
      <c r="AW247" t="str">
        <f>IF(AU247="N/A", "N/A", IF(AV247='Round 10'!$A$10, "Elected", IF(AV247='Round 10'!$A$7, "Excluded", IF('Round 10'!$A$4="Complete", "Complete", "Viable"))))</f>
        <v>Complete</v>
      </c>
      <c r="AX247" s="21" t="str">
        <f>IF('Round 10'!$A$4="Complete", "Complete", IF(AW247="N/A", "N/A", IF(AW247="Viable", "No Transfer", IF(AW247="Excluded", INDEX('Round 10'!$A$12:$M$617, MATCH($A247, 'Round 10'!$A$12:$A$617, 0), 3)))))</f>
        <v>Complete</v>
      </c>
      <c r="AY247" s="10" t="str">
        <f>IF('Round 10'!$A$4="Complete", "Complete", IF(AX247="N/A", "N/A", IF(AX247="No Transfer", AX247, IF(INDEX('Ballot Data'!$1:$1048576, MATCH($A247, 'Ballot Data'!$A:$A, 0), MATCH(AX247, 'Ballot Data'!$A$3:$U$3, 0))="", "Exhausted", INDEX('Ballot Data'!$1:$1048576, MATCH($A247, 'Ballot Data'!$A:$A, 0), MATCH(AX247, 'Ballot Data'!$A$3:$U$3, 0))))))</f>
        <v>Complete</v>
      </c>
    </row>
    <row r="248" spans="1:51" x14ac:dyDescent="0.25">
      <c r="A248">
        <f>'Ballot Data'!A249</f>
        <v>288</v>
      </c>
      <c r="B248">
        <v>1</v>
      </c>
      <c r="C248" t="str">
        <f>INDEX('Ballot Data'!$1:$1048576, MATCH($A248, 'Ballot Data'!$A:$A, 0), MATCH(B248, 'Ballot Data'!$A$3:$T$3, 0))</f>
        <v>Franklin Civantos</v>
      </c>
      <c r="D248" t="str">
        <f>IF(C248='Round 1'!$A$10, "Elected", IF(C248='Round 1'!$A$7, "Excluded", IF('Round 1'!$A$4="Complete", "Complete", "Viable")))</f>
        <v>Viable</v>
      </c>
      <c r="E248" s="21" t="str">
        <f>IF('Round 1'!$A$4="Complete", "Complete", IF(D248="N/A", "N/A", IF(D248="Viable", "No Transfer", IF(D248="Excluded", INDEX('Round 1'!$A$12:$M$617, MATCH($A248, 'Round 1'!$A$12:$A$617, 0), 3)))))</f>
        <v>No Transfer</v>
      </c>
      <c r="F248" s="10" t="str">
        <f>IF('Round 1'!$A$4="Complete", "Complete", IF(E248="N/A", "N/A", IF(E248="No Transfer", E248, IF(INDEX('Ballot Data'!$1:$1048576, MATCH($A248, 'Ballot Data'!$A:$A, 0), MATCH(E248, 'Ballot Data'!$A$3:$U$3, 0))="", "Exhausted", INDEX('Ballot Data'!$1:$1048576, MATCH($A248, 'Ballot Data'!$A:$A, 0), MATCH(E248, 'Ballot Data'!$A$3:$U$3, 0))))))</f>
        <v>No Transfer</v>
      </c>
      <c r="G248" s="15">
        <f t="shared" si="40"/>
        <v>1</v>
      </c>
      <c r="H248" t="str">
        <f>IF(G248="Complete", G248, IF(G248="N/A", "N/A", INDEX('Ballot Data'!$1:$1048576, MATCH($A248, 'Ballot Data'!$A:$A, 0), MATCH(G248, 'Ballot Data'!$A$3:$T$3, 0))))</f>
        <v>Franklin Civantos</v>
      </c>
      <c r="I248" t="str">
        <f>IF(G248="N/A", "N/A", IF(H248='Round 2'!$A$10, "Elected", IF(H248='Round 2'!$A$7, "Excluded", IF('Round 2'!$A$4="Complete", "Complete", "Viable"))))</f>
        <v>Viable</v>
      </c>
      <c r="J248" s="21" t="str">
        <f>IF('Round 2'!$A$4="Complete", "Complete", IF(I248="N/A", "N/A", IF(I248="Viable", "No Transfer", IF(I248="Excluded", INDEX('Round 2'!$A$12:$M$617, MATCH($A248, 'Round 2'!$A$12:$A$617, 0), 3)))))</f>
        <v>No Transfer</v>
      </c>
      <c r="K248" s="10" t="str">
        <f>IF('Round 2'!$A$4="Complete", "Complete", IF(J248="N/A", "N/A", IF(J248="No Transfer", J248, IF(INDEX('Ballot Data'!$1:$1048576, MATCH($A248, 'Ballot Data'!$A:$A, 0), MATCH(J248, 'Ballot Data'!$A$3:$U$3, 0))="", "Exhausted", INDEX('Ballot Data'!$1:$1048576, MATCH($A248, 'Ballot Data'!$A:$A, 0), MATCH(J248, 'Ballot Data'!$A$3:$U$3, 0))))))</f>
        <v>No Transfer</v>
      </c>
      <c r="L248" s="15">
        <f t="shared" si="41"/>
        <v>1</v>
      </c>
      <c r="M248" t="str">
        <f>IF(L248="Complete", L248, IF(L248="N/A", "N/A", INDEX('Ballot Data'!$1:$1048576, MATCH($A248, 'Ballot Data'!$A:$A, 0), MATCH(L248, 'Ballot Data'!$A$3:$T$3, 0))))</f>
        <v>Franklin Civantos</v>
      </c>
      <c r="N248" t="str">
        <f>IF(L248="N/A", "N/A", IF(M248='Round 3'!$A$10, "Elected", IF(M248='Round 3'!$A$7, "Excluded", IF('Round 3'!$A$4="Complete", "Complete", "Viable"))))</f>
        <v>Elected</v>
      </c>
      <c r="O248" s="21" t="str">
        <f>IF('Round 3'!$A$4="Complete", "Complete", IF(N248="N/A", "N/A", IF(N248="Viable", "No Transfer", IF(N248="Excluded", INDEX('Round 3'!$A$12:$M$617, MATCH($A248, 'Round 3'!$A$12:$A$617, 0), 3)))))</f>
        <v>Complete</v>
      </c>
      <c r="P248" s="10" t="str">
        <f>IF('Round 3'!$A$4="Complete", "Complete", IF(O248="N/A", "N/A", IF(O248="No Transfer", O248, IF(INDEX('Ballot Data'!$1:$1048576, MATCH($A248, 'Ballot Data'!$A:$A, 0), MATCH(O248, 'Ballot Data'!$A$3:$U$3, 0))="", "Exhausted", INDEX('Ballot Data'!$1:$1048576, MATCH($A248, 'Ballot Data'!$A:$A, 0), MATCH(O248, 'Ballot Data'!$A$3:$U$3, 0))))))</f>
        <v>Complete</v>
      </c>
      <c r="Q248" s="15" t="str">
        <f t="shared" si="42"/>
        <v>Complete</v>
      </c>
      <c r="R248" t="str">
        <f>IF(Q248="Complete", Q248, IF(Q248="N/A", "N/A", INDEX('Ballot Data'!$1:$1048576, MATCH($A248, 'Ballot Data'!$A:$A, 0), MATCH(Q248, 'Ballot Data'!$A$3:$T$3, 0))))</f>
        <v>Complete</v>
      </c>
      <c r="S248" t="str">
        <f>IF(Q248="N/A", "N/A", IF(R248='Round 4'!$A$10, "Elected", IF(R248='Round 4'!$A$7, "Excluded", IF('Round 4'!$A$4="Complete", "Complete", "Viable"))))</f>
        <v>Complete</v>
      </c>
      <c r="T248" s="21" t="str">
        <f>IF('Round 4'!$A$4="Complete", "Complete", IF(S248="N/A", "N/A", IF(S248="Viable", "No Transfer", IF(S248="Excluded", INDEX('Round 4'!$A$12:$M$617, MATCH($A248, 'Round 4'!$A$12:$A$617, 0), 3)))))</f>
        <v>Complete</v>
      </c>
      <c r="U248" s="10" t="str">
        <f>IF('Round 4'!$A$4="Complete", "Complete", IF(T248="N/A", "N/A", IF(T248="No Transfer", T248, IF(INDEX('Ballot Data'!$1:$1048576, MATCH($A248, 'Ballot Data'!$A:$A, 0), MATCH(T248, 'Ballot Data'!$A$3:$U$3, 0))="", "Exhausted", INDEX('Ballot Data'!$1:$1048576, MATCH($A248, 'Ballot Data'!$A:$A, 0), MATCH(T248, 'Ballot Data'!$A$3:$U$3, 0))))))</f>
        <v>Complete</v>
      </c>
      <c r="V248" s="15" t="str">
        <f t="shared" si="34"/>
        <v>Complete</v>
      </c>
      <c r="W248" t="str">
        <f>IF(V248="Complete", V248, IF(V248="N/A", "N/A", INDEX('Ballot Data'!$1:$1048576, MATCH($A248, 'Ballot Data'!$A:$A, 0), MATCH(V248, 'Ballot Data'!$A$3:$T$3, 0))))</f>
        <v>Complete</v>
      </c>
      <c r="X248" t="str">
        <f>IF(V248="N/A", "N/A", IF(W248='Round 5'!$A$10, "Elected", IF(W248='Round 5'!$A$7, "Excluded", IF('Round 5'!$A$4="Complete", "Complete", "Viable"))))</f>
        <v>Complete</v>
      </c>
      <c r="Y248" s="21" t="str">
        <f>IF('Round 5'!$A$4="Complete", "Complete", IF(X248="N/A", "N/A", IF(X248="Viable", "No Transfer", IF(X248="Excluded", INDEX('Round 5'!$A$12:$M$617, MATCH($A248, 'Round 5'!$A$12:$A$617, 0), 3)))))</f>
        <v>Complete</v>
      </c>
      <c r="Z248" s="10" t="str">
        <f>IF('Round 5'!$A$4="Complete", "Complete", IF(Y248="N/A", "N/A", IF(Y248="No Transfer", Y248, IF(INDEX('Ballot Data'!$1:$1048576, MATCH($A248, 'Ballot Data'!$A:$A, 0), MATCH(Y248, 'Ballot Data'!$A$3:$U$3, 0))="", "Exhausted", INDEX('Ballot Data'!$1:$1048576, MATCH($A248, 'Ballot Data'!$A:$A, 0), MATCH(Y248, 'Ballot Data'!$A$3:$U$3, 0))))))</f>
        <v>Complete</v>
      </c>
      <c r="AA248" s="15" t="str">
        <f t="shared" si="35"/>
        <v>Complete</v>
      </c>
      <c r="AB248" t="str">
        <f>IF(AA248="Complete", AA248, IF(AA248="N/A", "N/A", INDEX('Ballot Data'!$1:$1048576, MATCH($A248, 'Ballot Data'!$A:$A, 0), MATCH(AA248, 'Ballot Data'!$A$3:$T$3, 0))))</f>
        <v>Complete</v>
      </c>
      <c r="AC248" t="str">
        <f>IF(AA248="N/A", "N/A", IF(AB248='Round 6'!$A$10, "Elected", IF(AB248='Round 6'!$A$7, "Excluded", IF('Round 6'!$A$4="Complete", "Complete", "Viable"))))</f>
        <v>Complete</v>
      </c>
      <c r="AD248" s="21" t="str">
        <f>IF('Round 6'!$A$4="Complete", "Complete", IF(AC248="N/A", "N/A", IF(AC248="Viable", "No Transfer", IF(AC248="Excluded", INDEX('Round 6'!$A$12:$M$617, MATCH($A248, 'Round 6'!$A$12:$A$617, 0), 3)))))</f>
        <v>Complete</v>
      </c>
      <c r="AE248" s="10" t="str">
        <f>IF('Round 6'!$A$4="Complete", "Complete", IF(AD248="N/A", "N/A", IF(AD248="No Transfer", AD248, IF(INDEX('Ballot Data'!$1:$1048576, MATCH($A248, 'Ballot Data'!$A:$A, 0), MATCH(AD248, 'Ballot Data'!$A$3:$U$3, 0))="", "Exhausted", INDEX('Ballot Data'!$1:$1048576, MATCH($A248, 'Ballot Data'!$A:$A, 0), MATCH(AD248, 'Ballot Data'!$A$3:$U$3, 0))))))</f>
        <v>Complete</v>
      </c>
      <c r="AF248" s="15" t="str">
        <f t="shared" si="36"/>
        <v>Complete</v>
      </c>
      <c r="AG248" t="str">
        <f>IF(AF248="Complete", AF248, IF(AF248="N/A", "N/A", INDEX('Ballot Data'!$1:$1048576, MATCH($A248, 'Ballot Data'!$A:$A, 0), MATCH(AF248, 'Ballot Data'!$A$3:$T$3, 0))))</f>
        <v>Complete</v>
      </c>
      <c r="AH248" t="str">
        <f>IF(AF248="N/A", "N/A", IF(AG248='Round 7'!$A$10, "Elected", IF(AG248='Round 7'!$A$7, "Excluded", IF('Round 7'!$A$4="Complete", "Complete", "Viable"))))</f>
        <v>Complete</v>
      </c>
      <c r="AI248" s="21" t="str">
        <f>IF('Round 7'!$A$4="Complete", "Complete", IF(AH248="N/A", "N/A", IF(AH248="Viable", "No Transfer", IF(AH248="Excluded", INDEX('Round 7'!$A$12:$M$617, MATCH($A248, 'Round 7'!$A$12:$A$617, 0), 3)))))</f>
        <v>Complete</v>
      </c>
      <c r="AJ248" s="10" t="str">
        <f>IF('Round 7'!$A$4="Complete", "Complete", IF(AI248="N/A", "N/A", IF(AI248="No Transfer", AI248, IF(INDEX('Ballot Data'!$1:$1048576, MATCH($A248, 'Ballot Data'!$A:$A, 0), MATCH(AI248, 'Ballot Data'!$A$3:$U$3, 0))="", "Exhausted", INDEX('Ballot Data'!$1:$1048576, MATCH($A248, 'Ballot Data'!$A:$A, 0), MATCH(AI248, 'Ballot Data'!$A$3:$U$3, 0))))))</f>
        <v>Complete</v>
      </c>
      <c r="AK248" s="15" t="str">
        <f t="shared" si="37"/>
        <v>Complete</v>
      </c>
      <c r="AL248" t="str">
        <f>IF(AK248="Complete", AK248, IF(AK248="N/A", "N/A", INDEX('Ballot Data'!$1:$1048576, MATCH($A248, 'Ballot Data'!$A:$A, 0), MATCH(AK248, 'Ballot Data'!$A$3:$T$3, 0))))</f>
        <v>Complete</v>
      </c>
      <c r="AM248" t="str">
        <f>IF(AK248="N/A", "N/A", IF(AL248='Round 8'!$A$10, "Elected", IF(AL248='Round 8'!$A$7, "Excluded", IF('Round 8'!$A$4="Complete", "Complete", "Viable"))))</f>
        <v>Complete</v>
      </c>
      <c r="AN248" s="21" t="str">
        <f>IF('Round 8'!$A$4="Complete", "Complete", IF(AM248="N/A", "N/A", IF(AM248="Viable", "No Transfer", IF(AM248="Excluded", INDEX('Round 8'!$A$12:$M$617, MATCH($A248, 'Round 8'!$A$12:$A$617, 0), 3)))))</f>
        <v>Complete</v>
      </c>
      <c r="AO248" s="10" t="str">
        <f>IF('Round 8'!$A$4="Complete", "Complete", IF(AN248="N/A", "N/A", IF(AN248="No Transfer", AN248, IF(INDEX('Ballot Data'!$1:$1048576, MATCH($A248, 'Ballot Data'!$A:$A, 0), MATCH(AN248, 'Ballot Data'!$A$3:$U$3, 0))="", "Exhausted", INDEX('Ballot Data'!$1:$1048576, MATCH($A248, 'Ballot Data'!$A:$A, 0), MATCH(AN248, 'Ballot Data'!$A$3:$U$3, 0))))))</f>
        <v>Complete</v>
      </c>
      <c r="AP248" s="15" t="str">
        <f t="shared" si="38"/>
        <v>Complete</v>
      </c>
      <c r="AQ248" t="str">
        <f>IF(AP248="Complete", AP248, IF(AP248="N/A", "N/A", INDEX('Ballot Data'!$1:$1048576, MATCH($A248, 'Ballot Data'!$A:$A, 0), MATCH(AP248, 'Ballot Data'!$A$3:$T$3, 0))))</f>
        <v>Complete</v>
      </c>
      <c r="AR248" t="str">
        <f>IF(AP248="N/A", "N/A", IF(AQ248='Round 9'!$A$10, "Elected", IF(AQ248='Round 9'!$A$7, "Excluded", IF('Round 9'!$A$4="Complete", "Complete", "Viable"))))</f>
        <v>Complete</v>
      </c>
      <c r="AS248" s="21" t="str">
        <f>IF('Round 9'!$A$4="Complete", "Complete", IF(AR248="N/A", "N/A", IF(AR248="Viable", "No Transfer", IF(AR248="Excluded", INDEX('Round 9'!$A$12:$M$617, MATCH($A248, 'Round 9'!$A$12:$A$617, 0), 3)))))</f>
        <v>Complete</v>
      </c>
      <c r="AT248" s="10" t="str">
        <f>IF('Round 9'!$A$4="Complete", "Complete", IF(AS248="N/A", "N/A", IF(AS248="No Transfer", AS248, IF(INDEX('Ballot Data'!$1:$1048576, MATCH($A248, 'Ballot Data'!$A:$A, 0), MATCH(AS248, 'Ballot Data'!$A$3:$U$3, 0))="", "Exhausted", INDEX('Ballot Data'!$1:$1048576, MATCH($A248, 'Ballot Data'!$A:$A, 0), MATCH(AS248, 'Ballot Data'!$A$3:$U$3, 0))))))</f>
        <v>Complete</v>
      </c>
      <c r="AU248" s="15" t="str">
        <f t="shared" si="39"/>
        <v>Complete</v>
      </c>
      <c r="AV248" t="str">
        <f>IF(AU248="Complete", AU248, IF(AU248="N/A", "N/A", INDEX('Ballot Data'!$1:$1048576, MATCH($A248, 'Ballot Data'!$A:$A, 0), MATCH(AU248, 'Ballot Data'!$A$3:$T$3, 0))))</f>
        <v>Complete</v>
      </c>
      <c r="AW248" t="str">
        <f>IF(AU248="N/A", "N/A", IF(AV248='Round 10'!$A$10, "Elected", IF(AV248='Round 10'!$A$7, "Excluded", IF('Round 10'!$A$4="Complete", "Complete", "Viable"))))</f>
        <v>Complete</v>
      </c>
      <c r="AX248" s="21" t="str">
        <f>IF('Round 10'!$A$4="Complete", "Complete", IF(AW248="N/A", "N/A", IF(AW248="Viable", "No Transfer", IF(AW248="Excluded", INDEX('Round 10'!$A$12:$M$617, MATCH($A248, 'Round 10'!$A$12:$A$617, 0), 3)))))</f>
        <v>Complete</v>
      </c>
      <c r="AY248" s="10" t="str">
        <f>IF('Round 10'!$A$4="Complete", "Complete", IF(AX248="N/A", "N/A", IF(AX248="No Transfer", AX248, IF(INDEX('Ballot Data'!$1:$1048576, MATCH($A248, 'Ballot Data'!$A:$A, 0), MATCH(AX248, 'Ballot Data'!$A$3:$U$3, 0))="", "Exhausted", INDEX('Ballot Data'!$1:$1048576, MATCH($A248, 'Ballot Data'!$A:$A, 0), MATCH(AX248, 'Ballot Data'!$A$3:$U$3, 0))))))</f>
        <v>Complete</v>
      </c>
    </row>
    <row r="249" spans="1:51" x14ac:dyDescent="0.25">
      <c r="A249">
        <f>'Ballot Data'!A250</f>
        <v>266</v>
      </c>
      <c r="B249">
        <v>1</v>
      </c>
      <c r="C249" t="str">
        <f>INDEX('Ballot Data'!$1:$1048576, MATCH($A249, 'Ballot Data'!$A:$A, 0), MATCH(B249, 'Ballot Data'!$A$3:$T$3, 0))</f>
        <v>Franklin Civantos</v>
      </c>
      <c r="D249" t="str">
        <f>IF(C249='Round 1'!$A$10, "Elected", IF(C249='Round 1'!$A$7, "Excluded", IF('Round 1'!$A$4="Complete", "Complete", "Viable")))</f>
        <v>Viable</v>
      </c>
      <c r="E249" s="21" t="str">
        <f>IF('Round 1'!$A$4="Complete", "Complete", IF(D249="N/A", "N/A", IF(D249="Viable", "No Transfer", IF(D249="Excluded", INDEX('Round 1'!$A$12:$M$617, MATCH($A249, 'Round 1'!$A$12:$A$617, 0), 3)))))</f>
        <v>No Transfer</v>
      </c>
      <c r="F249" s="10" t="str">
        <f>IF('Round 1'!$A$4="Complete", "Complete", IF(E249="N/A", "N/A", IF(E249="No Transfer", E249, IF(INDEX('Ballot Data'!$1:$1048576, MATCH($A249, 'Ballot Data'!$A:$A, 0), MATCH(E249, 'Ballot Data'!$A$3:$U$3, 0))="", "Exhausted", INDEX('Ballot Data'!$1:$1048576, MATCH($A249, 'Ballot Data'!$A:$A, 0), MATCH(E249, 'Ballot Data'!$A$3:$U$3, 0))))))</f>
        <v>No Transfer</v>
      </c>
      <c r="G249" s="15">
        <f t="shared" si="40"/>
        <v>1</v>
      </c>
      <c r="H249" t="str">
        <f>IF(G249="Complete", G249, IF(G249="N/A", "N/A", INDEX('Ballot Data'!$1:$1048576, MATCH($A249, 'Ballot Data'!$A:$A, 0), MATCH(G249, 'Ballot Data'!$A$3:$T$3, 0))))</f>
        <v>Franklin Civantos</v>
      </c>
      <c r="I249" t="str">
        <f>IF(G249="N/A", "N/A", IF(H249='Round 2'!$A$10, "Elected", IF(H249='Round 2'!$A$7, "Excluded", IF('Round 2'!$A$4="Complete", "Complete", "Viable"))))</f>
        <v>Viable</v>
      </c>
      <c r="J249" s="21" t="str">
        <f>IF('Round 2'!$A$4="Complete", "Complete", IF(I249="N/A", "N/A", IF(I249="Viable", "No Transfer", IF(I249="Excluded", INDEX('Round 2'!$A$12:$M$617, MATCH($A249, 'Round 2'!$A$12:$A$617, 0), 3)))))</f>
        <v>No Transfer</v>
      </c>
      <c r="K249" s="10" t="str">
        <f>IF('Round 2'!$A$4="Complete", "Complete", IF(J249="N/A", "N/A", IF(J249="No Transfer", J249, IF(INDEX('Ballot Data'!$1:$1048576, MATCH($A249, 'Ballot Data'!$A:$A, 0), MATCH(J249, 'Ballot Data'!$A$3:$U$3, 0))="", "Exhausted", INDEX('Ballot Data'!$1:$1048576, MATCH($A249, 'Ballot Data'!$A:$A, 0), MATCH(J249, 'Ballot Data'!$A$3:$U$3, 0))))))</f>
        <v>No Transfer</v>
      </c>
      <c r="L249" s="15">
        <f t="shared" si="41"/>
        <v>1</v>
      </c>
      <c r="M249" t="str">
        <f>IF(L249="Complete", L249, IF(L249="N/A", "N/A", INDEX('Ballot Data'!$1:$1048576, MATCH($A249, 'Ballot Data'!$A:$A, 0), MATCH(L249, 'Ballot Data'!$A$3:$T$3, 0))))</f>
        <v>Franklin Civantos</v>
      </c>
      <c r="N249" t="str">
        <f>IF(L249="N/A", "N/A", IF(M249='Round 3'!$A$10, "Elected", IF(M249='Round 3'!$A$7, "Excluded", IF('Round 3'!$A$4="Complete", "Complete", "Viable"))))</f>
        <v>Elected</v>
      </c>
      <c r="O249" s="21" t="str">
        <f>IF('Round 3'!$A$4="Complete", "Complete", IF(N249="N/A", "N/A", IF(N249="Viable", "No Transfer", IF(N249="Excluded", INDEX('Round 3'!$A$12:$M$617, MATCH($A249, 'Round 3'!$A$12:$A$617, 0), 3)))))</f>
        <v>Complete</v>
      </c>
      <c r="P249" s="10" t="str">
        <f>IF('Round 3'!$A$4="Complete", "Complete", IF(O249="N/A", "N/A", IF(O249="No Transfer", O249, IF(INDEX('Ballot Data'!$1:$1048576, MATCH($A249, 'Ballot Data'!$A:$A, 0), MATCH(O249, 'Ballot Data'!$A$3:$U$3, 0))="", "Exhausted", INDEX('Ballot Data'!$1:$1048576, MATCH($A249, 'Ballot Data'!$A:$A, 0), MATCH(O249, 'Ballot Data'!$A$3:$U$3, 0))))))</f>
        <v>Complete</v>
      </c>
      <c r="Q249" s="15" t="str">
        <f t="shared" si="42"/>
        <v>Complete</v>
      </c>
      <c r="R249" t="str">
        <f>IF(Q249="Complete", Q249, IF(Q249="N/A", "N/A", INDEX('Ballot Data'!$1:$1048576, MATCH($A249, 'Ballot Data'!$A:$A, 0), MATCH(Q249, 'Ballot Data'!$A$3:$T$3, 0))))</f>
        <v>Complete</v>
      </c>
      <c r="S249" t="str">
        <f>IF(Q249="N/A", "N/A", IF(R249='Round 4'!$A$10, "Elected", IF(R249='Round 4'!$A$7, "Excluded", IF('Round 4'!$A$4="Complete", "Complete", "Viable"))))</f>
        <v>Complete</v>
      </c>
      <c r="T249" s="21" t="str">
        <f>IF('Round 4'!$A$4="Complete", "Complete", IF(S249="N/A", "N/A", IF(S249="Viable", "No Transfer", IF(S249="Excluded", INDEX('Round 4'!$A$12:$M$617, MATCH($A249, 'Round 4'!$A$12:$A$617, 0), 3)))))</f>
        <v>Complete</v>
      </c>
      <c r="U249" s="10" t="str">
        <f>IF('Round 4'!$A$4="Complete", "Complete", IF(T249="N/A", "N/A", IF(T249="No Transfer", T249, IF(INDEX('Ballot Data'!$1:$1048576, MATCH($A249, 'Ballot Data'!$A:$A, 0), MATCH(T249, 'Ballot Data'!$A$3:$U$3, 0))="", "Exhausted", INDEX('Ballot Data'!$1:$1048576, MATCH($A249, 'Ballot Data'!$A:$A, 0), MATCH(T249, 'Ballot Data'!$A$3:$U$3, 0))))))</f>
        <v>Complete</v>
      </c>
      <c r="V249" s="15" t="str">
        <f t="shared" si="34"/>
        <v>Complete</v>
      </c>
      <c r="W249" t="str">
        <f>IF(V249="Complete", V249, IF(V249="N/A", "N/A", INDEX('Ballot Data'!$1:$1048576, MATCH($A249, 'Ballot Data'!$A:$A, 0), MATCH(V249, 'Ballot Data'!$A$3:$T$3, 0))))</f>
        <v>Complete</v>
      </c>
      <c r="X249" t="str">
        <f>IF(V249="N/A", "N/A", IF(W249='Round 5'!$A$10, "Elected", IF(W249='Round 5'!$A$7, "Excluded", IF('Round 5'!$A$4="Complete", "Complete", "Viable"))))</f>
        <v>Complete</v>
      </c>
      <c r="Y249" s="21" t="str">
        <f>IF('Round 5'!$A$4="Complete", "Complete", IF(X249="N/A", "N/A", IF(X249="Viable", "No Transfer", IF(X249="Excluded", INDEX('Round 5'!$A$12:$M$617, MATCH($A249, 'Round 5'!$A$12:$A$617, 0), 3)))))</f>
        <v>Complete</v>
      </c>
      <c r="Z249" s="10" t="str">
        <f>IF('Round 5'!$A$4="Complete", "Complete", IF(Y249="N/A", "N/A", IF(Y249="No Transfer", Y249, IF(INDEX('Ballot Data'!$1:$1048576, MATCH($A249, 'Ballot Data'!$A:$A, 0), MATCH(Y249, 'Ballot Data'!$A$3:$U$3, 0))="", "Exhausted", INDEX('Ballot Data'!$1:$1048576, MATCH($A249, 'Ballot Data'!$A:$A, 0), MATCH(Y249, 'Ballot Data'!$A$3:$U$3, 0))))))</f>
        <v>Complete</v>
      </c>
      <c r="AA249" s="15" t="str">
        <f t="shared" si="35"/>
        <v>Complete</v>
      </c>
      <c r="AB249" t="str">
        <f>IF(AA249="Complete", AA249, IF(AA249="N/A", "N/A", INDEX('Ballot Data'!$1:$1048576, MATCH($A249, 'Ballot Data'!$A:$A, 0), MATCH(AA249, 'Ballot Data'!$A$3:$T$3, 0))))</f>
        <v>Complete</v>
      </c>
      <c r="AC249" t="str">
        <f>IF(AA249="N/A", "N/A", IF(AB249='Round 6'!$A$10, "Elected", IF(AB249='Round 6'!$A$7, "Excluded", IF('Round 6'!$A$4="Complete", "Complete", "Viable"))))</f>
        <v>Complete</v>
      </c>
      <c r="AD249" s="21" t="str">
        <f>IF('Round 6'!$A$4="Complete", "Complete", IF(AC249="N/A", "N/A", IF(AC249="Viable", "No Transfer", IF(AC249="Excluded", INDEX('Round 6'!$A$12:$M$617, MATCH($A249, 'Round 6'!$A$12:$A$617, 0), 3)))))</f>
        <v>Complete</v>
      </c>
      <c r="AE249" s="10" t="str">
        <f>IF('Round 6'!$A$4="Complete", "Complete", IF(AD249="N/A", "N/A", IF(AD249="No Transfer", AD249, IF(INDEX('Ballot Data'!$1:$1048576, MATCH($A249, 'Ballot Data'!$A:$A, 0), MATCH(AD249, 'Ballot Data'!$A$3:$U$3, 0))="", "Exhausted", INDEX('Ballot Data'!$1:$1048576, MATCH($A249, 'Ballot Data'!$A:$A, 0), MATCH(AD249, 'Ballot Data'!$A$3:$U$3, 0))))))</f>
        <v>Complete</v>
      </c>
      <c r="AF249" s="15" t="str">
        <f t="shared" si="36"/>
        <v>Complete</v>
      </c>
      <c r="AG249" t="str">
        <f>IF(AF249="Complete", AF249, IF(AF249="N/A", "N/A", INDEX('Ballot Data'!$1:$1048576, MATCH($A249, 'Ballot Data'!$A:$A, 0), MATCH(AF249, 'Ballot Data'!$A$3:$T$3, 0))))</f>
        <v>Complete</v>
      </c>
      <c r="AH249" t="str">
        <f>IF(AF249="N/A", "N/A", IF(AG249='Round 7'!$A$10, "Elected", IF(AG249='Round 7'!$A$7, "Excluded", IF('Round 7'!$A$4="Complete", "Complete", "Viable"))))</f>
        <v>Complete</v>
      </c>
      <c r="AI249" s="21" t="str">
        <f>IF('Round 7'!$A$4="Complete", "Complete", IF(AH249="N/A", "N/A", IF(AH249="Viable", "No Transfer", IF(AH249="Excluded", INDEX('Round 7'!$A$12:$M$617, MATCH($A249, 'Round 7'!$A$12:$A$617, 0), 3)))))</f>
        <v>Complete</v>
      </c>
      <c r="AJ249" s="10" t="str">
        <f>IF('Round 7'!$A$4="Complete", "Complete", IF(AI249="N/A", "N/A", IF(AI249="No Transfer", AI249, IF(INDEX('Ballot Data'!$1:$1048576, MATCH($A249, 'Ballot Data'!$A:$A, 0), MATCH(AI249, 'Ballot Data'!$A$3:$U$3, 0))="", "Exhausted", INDEX('Ballot Data'!$1:$1048576, MATCH($A249, 'Ballot Data'!$A:$A, 0), MATCH(AI249, 'Ballot Data'!$A$3:$U$3, 0))))))</f>
        <v>Complete</v>
      </c>
      <c r="AK249" s="15" t="str">
        <f t="shared" si="37"/>
        <v>Complete</v>
      </c>
      <c r="AL249" t="str">
        <f>IF(AK249="Complete", AK249, IF(AK249="N/A", "N/A", INDEX('Ballot Data'!$1:$1048576, MATCH($A249, 'Ballot Data'!$A:$A, 0), MATCH(AK249, 'Ballot Data'!$A$3:$T$3, 0))))</f>
        <v>Complete</v>
      </c>
      <c r="AM249" t="str">
        <f>IF(AK249="N/A", "N/A", IF(AL249='Round 8'!$A$10, "Elected", IF(AL249='Round 8'!$A$7, "Excluded", IF('Round 8'!$A$4="Complete", "Complete", "Viable"))))</f>
        <v>Complete</v>
      </c>
      <c r="AN249" s="21" t="str">
        <f>IF('Round 8'!$A$4="Complete", "Complete", IF(AM249="N/A", "N/A", IF(AM249="Viable", "No Transfer", IF(AM249="Excluded", INDEX('Round 8'!$A$12:$M$617, MATCH($A249, 'Round 8'!$A$12:$A$617, 0), 3)))))</f>
        <v>Complete</v>
      </c>
      <c r="AO249" s="10" t="str">
        <f>IF('Round 8'!$A$4="Complete", "Complete", IF(AN249="N/A", "N/A", IF(AN249="No Transfer", AN249, IF(INDEX('Ballot Data'!$1:$1048576, MATCH($A249, 'Ballot Data'!$A:$A, 0), MATCH(AN249, 'Ballot Data'!$A$3:$U$3, 0))="", "Exhausted", INDEX('Ballot Data'!$1:$1048576, MATCH($A249, 'Ballot Data'!$A:$A, 0), MATCH(AN249, 'Ballot Data'!$A$3:$U$3, 0))))))</f>
        <v>Complete</v>
      </c>
      <c r="AP249" s="15" t="str">
        <f t="shared" si="38"/>
        <v>Complete</v>
      </c>
      <c r="AQ249" t="str">
        <f>IF(AP249="Complete", AP249, IF(AP249="N/A", "N/A", INDEX('Ballot Data'!$1:$1048576, MATCH($A249, 'Ballot Data'!$A:$A, 0), MATCH(AP249, 'Ballot Data'!$A$3:$T$3, 0))))</f>
        <v>Complete</v>
      </c>
      <c r="AR249" t="str">
        <f>IF(AP249="N/A", "N/A", IF(AQ249='Round 9'!$A$10, "Elected", IF(AQ249='Round 9'!$A$7, "Excluded", IF('Round 9'!$A$4="Complete", "Complete", "Viable"))))</f>
        <v>Complete</v>
      </c>
      <c r="AS249" s="21" t="str">
        <f>IF('Round 9'!$A$4="Complete", "Complete", IF(AR249="N/A", "N/A", IF(AR249="Viable", "No Transfer", IF(AR249="Excluded", INDEX('Round 9'!$A$12:$M$617, MATCH($A249, 'Round 9'!$A$12:$A$617, 0), 3)))))</f>
        <v>Complete</v>
      </c>
      <c r="AT249" s="10" t="str">
        <f>IF('Round 9'!$A$4="Complete", "Complete", IF(AS249="N/A", "N/A", IF(AS249="No Transfer", AS249, IF(INDEX('Ballot Data'!$1:$1048576, MATCH($A249, 'Ballot Data'!$A:$A, 0), MATCH(AS249, 'Ballot Data'!$A$3:$U$3, 0))="", "Exhausted", INDEX('Ballot Data'!$1:$1048576, MATCH($A249, 'Ballot Data'!$A:$A, 0), MATCH(AS249, 'Ballot Data'!$A$3:$U$3, 0))))))</f>
        <v>Complete</v>
      </c>
      <c r="AU249" s="15" t="str">
        <f t="shared" si="39"/>
        <v>Complete</v>
      </c>
      <c r="AV249" t="str">
        <f>IF(AU249="Complete", AU249, IF(AU249="N/A", "N/A", INDEX('Ballot Data'!$1:$1048576, MATCH($A249, 'Ballot Data'!$A:$A, 0), MATCH(AU249, 'Ballot Data'!$A$3:$T$3, 0))))</f>
        <v>Complete</v>
      </c>
      <c r="AW249" t="str">
        <f>IF(AU249="N/A", "N/A", IF(AV249='Round 10'!$A$10, "Elected", IF(AV249='Round 10'!$A$7, "Excluded", IF('Round 10'!$A$4="Complete", "Complete", "Viable"))))</f>
        <v>Complete</v>
      </c>
      <c r="AX249" s="21" t="str">
        <f>IF('Round 10'!$A$4="Complete", "Complete", IF(AW249="N/A", "N/A", IF(AW249="Viable", "No Transfer", IF(AW249="Excluded", INDEX('Round 10'!$A$12:$M$617, MATCH($A249, 'Round 10'!$A$12:$A$617, 0), 3)))))</f>
        <v>Complete</v>
      </c>
      <c r="AY249" s="10" t="str">
        <f>IF('Round 10'!$A$4="Complete", "Complete", IF(AX249="N/A", "N/A", IF(AX249="No Transfer", AX249, IF(INDEX('Ballot Data'!$1:$1048576, MATCH($A249, 'Ballot Data'!$A:$A, 0), MATCH(AX249, 'Ballot Data'!$A$3:$U$3, 0))="", "Exhausted", INDEX('Ballot Data'!$1:$1048576, MATCH($A249, 'Ballot Data'!$A:$A, 0), MATCH(AX249, 'Ballot Data'!$A$3:$U$3, 0))))))</f>
        <v>Complete</v>
      </c>
    </row>
    <row r="250" spans="1:51" x14ac:dyDescent="0.25">
      <c r="A250">
        <f>'Ballot Data'!A251</f>
        <v>427</v>
      </c>
      <c r="B250">
        <v>1</v>
      </c>
      <c r="C250" t="str">
        <f>INDEX('Ballot Data'!$1:$1048576, MATCH($A250, 'Ballot Data'!$A:$A, 0), MATCH(B250, 'Ballot Data'!$A$3:$T$3, 0))</f>
        <v>Michael Sanchez</v>
      </c>
      <c r="D250" t="str">
        <f>IF(C250='Round 1'!$A$10, "Elected", IF(C250='Round 1'!$A$7, "Excluded", IF('Round 1'!$A$4="Complete", "Complete", "Viable")))</f>
        <v>Viable</v>
      </c>
      <c r="E250" s="21" t="str">
        <f>IF('Round 1'!$A$4="Complete", "Complete", IF(D250="N/A", "N/A", IF(D250="Viable", "No Transfer", IF(D250="Excluded", INDEX('Round 1'!$A$12:$M$617, MATCH($A250, 'Round 1'!$A$12:$A$617, 0), 3)))))</f>
        <v>No Transfer</v>
      </c>
      <c r="F250" s="10" t="str">
        <f>IF('Round 1'!$A$4="Complete", "Complete", IF(E250="N/A", "N/A", IF(E250="No Transfer", E250, IF(INDEX('Ballot Data'!$1:$1048576, MATCH($A250, 'Ballot Data'!$A:$A, 0), MATCH(E250, 'Ballot Data'!$A$3:$U$3, 0))="", "Exhausted", INDEX('Ballot Data'!$1:$1048576, MATCH($A250, 'Ballot Data'!$A:$A, 0), MATCH(E250, 'Ballot Data'!$A$3:$U$3, 0))))))</f>
        <v>No Transfer</v>
      </c>
      <c r="G250" s="15">
        <f t="shared" si="40"/>
        <v>1</v>
      </c>
      <c r="H250" t="str">
        <f>IF(G250="Complete", G250, IF(G250="N/A", "N/A", INDEX('Ballot Data'!$1:$1048576, MATCH($A250, 'Ballot Data'!$A:$A, 0), MATCH(G250, 'Ballot Data'!$A$3:$T$3, 0))))</f>
        <v>Michael Sanchez</v>
      </c>
      <c r="I250" t="str">
        <f>IF(G250="N/A", "N/A", IF(H250='Round 2'!$A$10, "Elected", IF(H250='Round 2'!$A$7, "Excluded", IF('Round 2'!$A$4="Complete", "Complete", "Viable"))))</f>
        <v>Excluded</v>
      </c>
      <c r="J250" s="21">
        <f>IF('Round 2'!$A$4="Complete", "Complete", IF(I250="N/A", "N/A", IF(I250="Viable", "No Transfer", IF(I250="Excluded", INDEX('Round 2'!$A$12:$M$617, MATCH($A250, 'Round 2'!$A$12:$A$617, 0), 3)))))</f>
        <v>2</v>
      </c>
      <c r="K250" s="10" t="str">
        <f>IF('Round 2'!$A$4="Complete", "Complete", IF(J250="N/A", "N/A", IF(J250="No Transfer", J250, IF(INDEX('Ballot Data'!$1:$1048576, MATCH($A250, 'Ballot Data'!$A:$A, 0), MATCH(J250, 'Ballot Data'!$A$3:$U$3, 0))="", "Exhausted", INDEX('Ballot Data'!$1:$1048576, MATCH($A250, 'Ballot Data'!$A:$A, 0), MATCH(J250, 'Ballot Data'!$A$3:$U$3, 0))))))</f>
        <v>Franklin Civantos</v>
      </c>
      <c r="L250" s="15">
        <f t="shared" si="41"/>
        <v>2</v>
      </c>
      <c r="M250" t="str">
        <f>IF(L250="Complete", L250, IF(L250="N/A", "N/A", INDEX('Ballot Data'!$1:$1048576, MATCH($A250, 'Ballot Data'!$A:$A, 0), MATCH(L250, 'Ballot Data'!$A$3:$T$3, 0))))</f>
        <v>Franklin Civantos</v>
      </c>
      <c r="N250" t="str">
        <f>IF(L250="N/A", "N/A", IF(M250='Round 3'!$A$10, "Elected", IF(M250='Round 3'!$A$7, "Excluded", IF('Round 3'!$A$4="Complete", "Complete", "Viable"))))</f>
        <v>Elected</v>
      </c>
      <c r="O250" s="21" t="str">
        <f>IF('Round 3'!$A$4="Complete", "Complete", IF(N250="N/A", "N/A", IF(N250="Viable", "No Transfer", IF(N250="Excluded", INDEX('Round 3'!$A$12:$M$617, MATCH($A250, 'Round 3'!$A$12:$A$617, 0), 3)))))</f>
        <v>Complete</v>
      </c>
      <c r="P250" s="10" t="str">
        <f>IF('Round 3'!$A$4="Complete", "Complete", IF(O250="N/A", "N/A", IF(O250="No Transfer", O250, IF(INDEX('Ballot Data'!$1:$1048576, MATCH($A250, 'Ballot Data'!$A:$A, 0), MATCH(O250, 'Ballot Data'!$A$3:$U$3, 0))="", "Exhausted", INDEX('Ballot Data'!$1:$1048576, MATCH($A250, 'Ballot Data'!$A:$A, 0), MATCH(O250, 'Ballot Data'!$A$3:$U$3, 0))))))</f>
        <v>Complete</v>
      </c>
      <c r="Q250" s="15" t="str">
        <f t="shared" si="42"/>
        <v>Complete</v>
      </c>
      <c r="R250" t="str">
        <f>IF(Q250="Complete", Q250, IF(Q250="N/A", "N/A", INDEX('Ballot Data'!$1:$1048576, MATCH($A250, 'Ballot Data'!$A:$A, 0), MATCH(Q250, 'Ballot Data'!$A$3:$T$3, 0))))</f>
        <v>Complete</v>
      </c>
      <c r="S250" t="str">
        <f>IF(Q250="N/A", "N/A", IF(R250='Round 4'!$A$10, "Elected", IF(R250='Round 4'!$A$7, "Excluded", IF('Round 4'!$A$4="Complete", "Complete", "Viable"))))</f>
        <v>Complete</v>
      </c>
      <c r="T250" s="21" t="str">
        <f>IF('Round 4'!$A$4="Complete", "Complete", IF(S250="N/A", "N/A", IF(S250="Viable", "No Transfer", IF(S250="Excluded", INDEX('Round 4'!$A$12:$M$617, MATCH($A250, 'Round 4'!$A$12:$A$617, 0), 3)))))</f>
        <v>Complete</v>
      </c>
      <c r="U250" s="10" t="str">
        <f>IF('Round 4'!$A$4="Complete", "Complete", IF(T250="N/A", "N/A", IF(T250="No Transfer", T250, IF(INDEX('Ballot Data'!$1:$1048576, MATCH($A250, 'Ballot Data'!$A:$A, 0), MATCH(T250, 'Ballot Data'!$A$3:$U$3, 0))="", "Exhausted", INDEX('Ballot Data'!$1:$1048576, MATCH($A250, 'Ballot Data'!$A:$A, 0), MATCH(T250, 'Ballot Data'!$A$3:$U$3, 0))))))</f>
        <v>Complete</v>
      </c>
      <c r="V250" s="15" t="str">
        <f t="shared" si="34"/>
        <v>Complete</v>
      </c>
      <c r="W250" t="str">
        <f>IF(V250="Complete", V250, IF(V250="N/A", "N/A", INDEX('Ballot Data'!$1:$1048576, MATCH($A250, 'Ballot Data'!$A:$A, 0), MATCH(V250, 'Ballot Data'!$A$3:$T$3, 0))))</f>
        <v>Complete</v>
      </c>
      <c r="X250" t="str">
        <f>IF(V250="N/A", "N/A", IF(W250='Round 5'!$A$10, "Elected", IF(W250='Round 5'!$A$7, "Excluded", IF('Round 5'!$A$4="Complete", "Complete", "Viable"))))</f>
        <v>Complete</v>
      </c>
      <c r="Y250" s="21" t="str">
        <f>IF('Round 5'!$A$4="Complete", "Complete", IF(X250="N/A", "N/A", IF(X250="Viable", "No Transfer", IF(X250="Excluded", INDEX('Round 5'!$A$12:$M$617, MATCH($A250, 'Round 5'!$A$12:$A$617, 0), 3)))))</f>
        <v>Complete</v>
      </c>
      <c r="Z250" s="10" t="str">
        <f>IF('Round 5'!$A$4="Complete", "Complete", IF(Y250="N/A", "N/A", IF(Y250="No Transfer", Y250, IF(INDEX('Ballot Data'!$1:$1048576, MATCH($A250, 'Ballot Data'!$A:$A, 0), MATCH(Y250, 'Ballot Data'!$A$3:$U$3, 0))="", "Exhausted", INDEX('Ballot Data'!$1:$1048576, MATCH($A250, 'Ballot Data'!$A:$A, 0), MATCH(Y250, 'Ballot Data'!$A$3:$U$3, 0))))))</f>
        <v>Complete</v>
      </c>
      <c r="AA250" s="15" t="str">
        <f t="shared" si="35"/>
        <v>Complete</v>
      </c>
      <c r="AB250" t="str">
        <f>IF(AA250="Complete", AA250, IF(AA250="N/A", "N/A", INDEX('Ballot Data'!$1:$1048576, MATCH($A250, 'Ballot Data'!$A:$A, 0), MATCH(AA250, 'Ballot Data'!$A$3:$T$3, 0))))</f>
        <v>Complete</v>
      </c>
      <c r="AC250" t="str">
        <f>IF(AA250="N/A", "N/A", IF(AB250='Round 6'!$A$10, "Elected", IF(AB250='Round 6'!$A$7, "Excluded", IF('Round 6'!$A$4="Complete", "Complete", "Viable"))))</f>
        <v>Complete</v>
      </c>
      <c r="AD250" s="21" t="str">
        <f>IF('Round 6'!$A$4="Complete", "Complete", IF(AC250="N/A", "N/A", IF(AC250="Viable", "No Transfer", IF(AC250="Excluded", INDEX('Round 6'!$A$12:$M$617, MATCH($A250, 'Round 6'!$A$12:$A$617, 0), 3)))))</f>
        <v>Complete</v>
      </c>
      <c r="AE250" s="10" t="str">
        <f>IF('Round 6'!$A$4="Complete", "Complete", IF(AD250="N/A", "N/A", IF(AD250="No Transfer", AD250, IF(INDEX('Ballot Data'!$1:$1048576, MATCH($A250, 'Ballot Data'!$A:$A, 0), MATCH(AD250, 'Ballot Data'!$A$3:$U$3, 0))="", "Exhausted", INDEX('Ballot Data'!$1:$1048576, MATCH($A250, 'Ballot Data'!$A:$A, 0), MATCH(AD250, 'Ballot Data'!$A$3:$U$3, 0))))))</f>
        <v>Complete</v>
      </c>
      <c r="AF250" s="15" t="str">
        <f t="shared" si="36"/>
        <v>Complete</v>
      </c>
      <c r="AG250" t="str">
        <f>IF(AF250="Complete", AF250, IF(AF250="N/A", "N/A", INDEX('Ballot Data'!$1:$1048576, MATCH($A250, 'Ballot Data'!$A:$A, 0), MATCH(AF250, 'Ballot Data'!$A$3:$T$3, 0))))</f>
        <v>Complete</v>
      </c>
      <c r="AH250" t="str">
        <f>IF(AF250="N/A", "N/A", IF(AG250='Round 7'!$A$10, "Elected", IF(AG250='Round 7'!$A$7, "Excluded", IF('Round 7'!$A$4="Complete", "Complete", "Viable"))))</f>
        <v>Complete</v>
      </c>
      <c r="AI250" s="21" t="str">
        <f>IF('Round 7'!$A$4="Complete", "Complete", IF(AH250="N/A", "N/A", IF(AH250="Viable", "No Transfer", IF(AH250="Excluded", INDEX('Round 7'!$A$12:$M$617, MATCH($A250, 'Round 7'!$A$12:$A$617, 0), 3)))))</f>
        <v>Complete</v>
      </c>
      <c r="AJ250" s="10" t="str">
        <f>IF('Round 7'!$A$4="Complete", "Complete", IF(AI250="N/A", "N/A", IF(AI250="No Transfer", AI250, IF(INDEX('Ballot Data'!$1:$1048576, MATCH($A250, 'Ballot Data'!$A:$A, 0), MATCH(AI250, 'Ballot Data'!$A$3:$U$3, 0))="", "Exhausted", INDEX('Ballot Data'!$1:$1048576, MATCH($A250, 'Ballot Data'!$A:$A, 0), MATCH(AI250, 'Ballot Data'!$A$3:$U$3, 0))))))</f>
        <v>Complete</v>
      </c>
      <c r="AK250" s="15" t="str">
        <f t="shared" si="37"/>
        <v>Complete</v>
      </c>
      <c r="AL250" t="str">
        <f>IF(AK250="Complete", AK250, IF(AK250="N/A", "N/A", INDEX('Ballot Data'!$1:$1048576, MATCH($A250, 'Ballot Data'!$A:$A, 0), MATCH(AK250, 'Ballot Data'!$A$3:$T$3, 0))))</f>
        <v>Complete</v>
      </c>
      <c r="AM250" t="str">
        <f>IF(AK250="N/A", "N/A", IF(AL250='Round 8'!$A$10, "Elected", IF(AL250='Round 8'!$A$7, "Excluded", IF('Round 8'!$A$4="Complete", "Complete", "Viable"))))</f>
        <v>Complete</v>
      </c>
      <c r="AN250" s="21" t="str">
        <f>IF('Round 8'!$A$4="Complete", "Complete", IF(AM250="N/A", "N/A", IF(AM250="Viable", "No Transfer", IF(AM250="Excluded", INDEX('Round 8'!$A$12:$M$617, MATCH($A250, 'Round 8'!$A$12:$A$617, 0), 3)))))</f>
        <v>Complete</v>
      </c>
      <c r="AO250" s="10" t="str">
        <f>IF('Round 8'!$A$4="Complete", "Complete", IF(AN250="N/A", "N/A", IF(AN250="No Transfer", AN250, IF(INDEX('Ballot Data'!$1:$1048576, MATCH($A250, 'Ballot Data'!$A:$A, 0), MATCH(AN250, 'Ballot Data'!$A$3:$U$3, 0))="", "Exhausted", INDEX('Ballot Data'!$1:$1048576, MATCH($A250, 'Ballot Data'!$A:$A, 0), MATCH(AN250, 'Ballot Data'!$A$3:$U$3, 0))))))</f>
        <v>Complete</v>
      </c>
      <c r="AP250" s="15" t="str">
        <f t="shared" si="38"/>
        <v>Complete</v>
      </c>
      <c r="AQ250" t="str">
        <f>IF(AP250="Complete", AP250, IF(AP250="N/A", "N/A", INDEX('Ballot Data'!$1:$1048576, MATCH($A250, 'Ballot Data'!$A:$A, 0), MATCH(AP250, 'Ballot Data'!$A$3:$T$3, 0))))</f>
        <v>Complete</v>
      </c>
      <c r="AR250" t="str">
        <f>IF(AP250="N/A", "N/A", IF(AQ250='Round 9'!$A$10, "Elected", IF(AQ250='Round 9'!$A$7, "Excluded", IF('Round 9'!$A$4="Complete", "Complete", "Viable"))))</f>
        <v>Complete</v>
      </c>
      <c r="AS250" s="21" t="str">
        <f>IF('Round 9'!$A$4="Complete", "Complete", IF(AR250="N/A", "N/A", IF(AR250="Viable", "No Transfer", IF(AR250="Excluded", INDEX('Round 9'!$A$12:$M$617, MATCH($A250, 'Round 9'!$A$12:$A$617, 0), 3)))))</f>
        <v>Complete</v>
      </c>
      <c r="AT250" s="10" t="str">
        <f>IF('Round 9'!$A$4="Complete", "Complete", IF(AS250="N/A", "N/A", IF(AS250="No Transfer", AS250, IF(INDEX('Ballot Data'!$1:$1048576, MATCH($A250, 'Ballot Data'!$A:$A, 0), MATCH(AS250, 'Ballot Data'!$A$3:$U$3, 0))="", "Exhausted", INDEX('Ballot Data'!$1:$1048576, MATCH($A250, 'Ballot Data'!$A:$A, 0), MATCH(AS250, 'Ballot Data'!$A$3:$U$3, 0))))))</f>
        <v>Complete</v>
      </c>
      <c r="AU250" s="15" t="str">
        <f t="shared" si="39"/>
        <v>Complete</v>
      </c>
      <c r="AV250" t="str">
        <f>IF(AU250="Complete", AU250, IF(AU250="N/A", "N/A", INDEX('Ballot Data'!$1:$1048576, MATCH($A250, 'Ballot Data'!$A:$A, 0), MATCH(AU250, 'Ballot Data'!$A$3:$T$3, 0))))</f>
        <v>Complete</v>
      </c>
      <c r="AW250" t="str">
        <f>IF(AU250="N/A", "N/A", IF(AV250='Round 10'!$A$10, "Elected", IF(AV250='Round 10'!$A$7, "Excluded", IF('Round 10'!$A$4="Complete", "Complete", "Viable"))))</f>
        <v>Complete</v>
      </c>
      <c r="AX250" s="21" t="str">
        <f>IF('Round 10'!$A$4="Complete", "Complete", IF(AW250="N/A", "N/A", IF(AW250="Viable", "No Transfer", IF(AW250="Excluded", INDEX('Round 10'!$A$12:$M$617, MATCH($A250, 'Round 10'!$A$12:$A$617, 0), 3)))))</f>
        <v>Complete</v>
      </c>
      <c r="AY250" s="10" t="str">
        <f>IF('Round 10'!$A$4="Complete", "Complete", IF(AX250="N/A", "N/A", IF(AX250="No Transfer", AX250, IF(INDEX('Ballot Data'!$1:$1048576, MATCH($A250, 'Ballot Data'!$A:$A, 0), MATCH(AX250, 'Ballot Data'!$A$3:$U$3, 0))="", "Exhausted", INDEX('Ballot Data'!$1:$1048576, MATCH($A250, 'Ballot Data'!$A:$A, 0), MATCH(AX250, 'Ballot Data'!$A$3:$U$3, 0))))))</f>
        <v>Complete</v>
      </c>
    </row>
    <row r="251" spans="1:51" x14ac:dyDescent="0.25">
      <c r="A251">
        <f>'Ballot Data'!A252</f>
        <v>263</v>
      </c>
      <c r="B251">
        <v>1</v>
      </c>
      <c r="C251" t="str">
        <f>INDEX('Ballot Data'!$1:$1048576, MATCH($A251, 'Ballot Data'!$A:$A, 0), MATCH(B251, 'Ballot Data'!$A$3:$T$3, 0))</f>
        <v>Michael Sanchez</v>
      </c>
      <c r="D251" t="str">
        <f>IF(C251='Round 1'!$A$10, "Elected", IF(C251='Round 1'!$A$7, "Excluded", IF('Round 1'!$A$4="Complete", "Complete", "Viable")))</f>
        <v>Viable</v>
      </c>
      <c r="E251" s="21" t="str">
        <f>IF('Round 1'!$A$4="Complete", "Complete", IF(D251="N/A", "N/A", IF(D251="Viable", "No Transfer", IF(D251="Excluded", INDEX('Round 1'!$A$12:$M$617, MATCH($A251, 'Round 1'!$A$12:$A$617, 0), 3)))))</f>
        <v>No Transfer</v>
      </c>
      <c r="F251" s="10" t="str">
        <f>IF('Round 1'!$A$4="Complete", "Complete", IF(E251="N/A", "N/A", IF(E251="No Transfer", E251, IF(INDEX('Ballot Data'!$1:$1048576, MATCH($A251, 'Ballot Data'!$A:$A, 0), MATCH(E251, 'Ballot Data'!$A$3:$U$3, 0))="", "Exhausted", INDEX('Ballot Data'!$1:$1048576, MATCH($A251, 'Ballot Data'!$A:$A, 0), MATCH(E251, 'Ballot Data'!$A$3:$U$3, 0))))))</f>
        <v>No Transfer</v>
      </c>
      <c r="G251" s="15">
        <f t="shared" si="40"/>
        <v>1</v>
      </c>
      <c r="H251" t="str">
        <f>IF(G251="Complete", G251, IF(G251="N/A", "N/A", INDEX('Ballot Data'!$1:$1048576, MATCH($A251, 'Ballot Data'!$A:$A, 0), MATCH(G251, 'Ballot Data'!$A$3:$T$3, 0))))</f>
        <v>Michael Sanchez</v>
      </c>
      <c r="I251" t="str">
        <f>IF(G251="N/A", "N/A", IF(H251='Round 2'!$A$10, "Elected", IF(H251='Round 2'!$A$7, "Excluded", IF('Round 2'!$A$4="Complete", "Complete", "Viable"))))</f>
        <v>Excluded</v>
      </c>
      <c r="J251" s="21">
        <f>IF('Round 2'!$A$4="Complete", "Complete", IF(I251="N/A", "N/A", IF(I251="Viable", "No Transfer", IF(I251="Excluded", INDEX('Round 2'!$A$12:$M$617, MATCH($A251, 'Round 2'!$A$12:$A$617, 0), 3)))))</f>
        <v>2</v>
      </c>
      <c r="K251" s="10" t="str">
        <f>IF('Round 2'!$A$4="Complete", "Complete", IF(J251="N/A", "N/A", IF(J251="No Transfer", J251, IF(INDEX('Ballot Data'!$1:$1048576, MATCH($A251, 'Ballot Data'!$A:$A, 0), MATCH(J251, 'Ballot Data'!$A$3:$U$3, 0))="", "Exhausted", INDEX('Ballot Data'!$1:$1048576, MATCH($A251, 'Ballot Data'!$A:$A, 0), MATCH(J251, 'Ballot Data'!$A$3:$U$3, 0))))))</f>
        <v>Franklin Civantos</v>
      </c>
      <c r="L251" s="15">
        <f t="shared" si="41"/>
        <v>2</v>
      </c>
      <c r="M251" t="str">
        <f>IF(L251="Complete", L251, IF(L251="N/A", "N/A", INDEX('Ballot Data'!$1:$1048576, MATCH($A251, 'Ballot Data'!$A:$A, 0), MATCH(L251, 'Ballot Data'!$A$3:$T$3, 0))))</f>
        <v>Franklin Civantos</v>
      </c>
      <c r="N251" t="str">
        <f>IF(L251="N/A", "N/A", IF(M251='Round 3'!$A$10, "Elected", IF(M251='Round 3'!$A$7, "Excluded", IF('Round 3'!$A$4="Complete", "Complete", "Viable"))))</f>
        <v>Elected</v>
      </c>
      <c r="O251" s="21" t="str">
        <f>IF('Round 3'!$A$4="Complete", "Complete", IF(N251="N/A", "N/A", IF(N251="Viable", "No Transfer", IF(N251="Excluded", INDEX('Round 3'!$A$12:$M$617, MATCH($A251, 'Round 3'!$A$12:$A$617, 0), 3)))))</f>
        <v>Complete</v>
      </c>
      <c r="P251" s="10" t="str">
        <f>IF('Round 3'!$A$4="Complete", "Complete", IF(O251="N/A", "N/A", IF(O251="No Transfer", O251, IF(INDEX('Ballot Data'!$1:$1048576, MATCH($A251, 'Ballot Data'!$A:$A, 0), MATCH(O251, 'Ballot Data'!$A$3:$U$3, 0))="", "Exhausted", INDEX('Ballot Data'!$1:$1048576, MATCH($A251, 'Ballot Data'!$A:$A, 0), MATCH(O251, 'Ballot Data'!$A$3:$U$3, 0))))))</f>
        <v>Complete</v>
      </c>
      <c r="Q251" s="15" t="str">
        <f t="shared" si="42"/>
        <v>Complete</v>
      </c>
      <c r="R251" t="str">
        <f>IF(Q251="Complete", Q251, IF(Q251="N/A", "N/A", INDEX('Ballot Data'!$1:$1048576, MATCH($A251, 'Ballot Data'!$A:$A, 0), MATCH(Q251, 'Ballot Data'!$A$3:$T$3, 0))))</f>
        <v>Complete</v>
      </c>
      <c r="S251" t="str">
        <f>IF(Q251="N/A", "N/A", IF(R251='Round 4'!$A$10, "Elected", IF(R251='Round 4'!$A$7, "Excluded", IF('Round 4'!$A$4="Complete", "Complete", "Viable"))))</f>
        <v>Complete</v>
      </c>
      <c r="T251" s="21" t="str">
        <f>IF('Round 4'!$A$4="Complete", "Complete", IF(S251="N/A", "N/A", IF(S251="Viable", "No Transfer", IF(S251="Excluded", INDEX('Round 4'!$A$12:$M$617, MATCH($A251, 'Round 4'!$A$12:$A$617, 0), 3)))))</f>
        <v>Complete</v>
      </c>
      <c r="U251" s="10" t="str">
        <f>IF('Round 4'!$A$4="Complete", "Complete", IF(T251="N/A", "N/A", IF(T251="No Transfer", T251, IF(INDEX('Ballot Data'!$1:$1048576, MATCH($A251, 'Ballot Data'!$A:$A, 0), MATCH(T251, 'Ballot Data'!$A$3:$U$3, 0))="", "Exhausted", INDEX('Ballot Data'!$1:$1048576, MATCH($A251, 'Ballot Data'!$A:$A, 0), MATCH(T251, 'Ballot Data'!$A$3:$U$3, 0))))))</f>
        <v>Complete</v>
      </c>
      <c r="V251" s="15" t="str">
        <f t="shared" si="34"/>
        <v>Complete</v>
      </c>
      <c r="W251" t="str">
        <f>IF(V251="Complete", V251, IF(V251="N/A", "N/A", INDEX('Ballot Data'!$1:$1048576, MATCH($A251, 'Ballot Data'!$A:$A, 0), MATCH(V251, 'Ballot Data'!$A$3:$T$3, 0))))</f>
        <v>Complete</v>
      </c>
      <c r="X251" t="str">
        <f>IF(V251="N/A", "N/A", IF(W251='Round 5'!$A$10, "Elected", IF(W251='Round 5'!$A$7, "Excluded", IF('Round 5'!$A$4="Complete", "Complete", "Viable"))))</f>
        <v>Complete</v>
      </c>
      <c r="Y251" s="21" t="str">
        <f>IF('Round 5'!$A$4="Complete", "Complete", IF(X251="N/A", "N/A", IF(X251="Viable", "No Transfer", IF(X251="Excluded", INDEX('Round 5'!$A$12:$M$617, MATCH($A251, 'Round 5'!$A$12:$A$617, 0), 3)))))</f>
        <v>Complete</v>
      </c>
      <c r="Z251" s="10" t="str">
        <f>IF('Round 5'!$A$4="Complete", "Complete", IF(Y251="N/A", "N/A", IF(Y251="No Transfer", Y251, IF(INDEX('Ballot Data'!$1:$1048576, MATCH($A251, 'Ballot Data'!$A:$A, 0), MATCH(Y251, 'Ballot Data'!$A$3:$U$3, 0))="", "Exhausted", INDEX('Ballot Data'!$1:$1048576, MATCH($A251, 'Ballot Data'!$A:$A, 0), MATCH(Y251, 'Ballot Data'!$A$3:$U$3, 0))))))</f>
        <v>Complete</v>
      </c>
      <c r="AA251" s="15" t="str">
        <f t="shared" si="35"/>
        <v>Complete</v>
      </c>
      <c r="AB251" t="str">
        <f>IF(AA251="Complete", AA251, IF(AA251="N/A", "N/A", INDEX('Ballot Data'!$1:$1048576, MATCH($A251, 'Ballot Data'!$A:$A, 0), MATCH(AA251, 'Ballot Data'!$A$3:$T$3, 0))))</f>
        <v>Complete</v>
      </c>
      <c r="AC251" t="str">
        <f>IF(AA251="N/A", "N/A", IF(AB251='Round 6'!$A$10, "Elected", IF(AB251='Round 6'!$A$7, "Excluded", IF('Round 6'!$A$4="Complete", "Complete", "Viable"))))</f>
        <v>Complete</v>
      </c>
      <c r="AD251" s="21" t="str">
        <f>IF('Round 6'!$A$4="Complete", "Complete", IF(AC251="N/A", "N/A", IF(AC251="Viable", "No Transfer", IF(AC251="Excluded", INDEX('Round 6'!$A$12:$M$617, MATCH($A251, 'Round 6'!$A$12:$A$617, 0), 3)))))</f>
        <v>Complete</v>
      </c>
      <c r="AE251" s="10" t="str">
        <f>IF('Round 6'!$A$4="Complete", "Complete", IF(AD251="N/A", "N/A", IF(AD251="No Transfer", AD251, IF(INDEX('Ballot Data'!$1:$1048576, MATCH($A251, 'Ballot Data'!$A:$A, 0), MATCH(AD251, 'Ballot Data'!$A$3:$U$3, 0))="", "Exhausted", INDEX('Ballot Data'!$1:$1048576, MATCH($A251, 'Ballot Data'!$A:$A, 0), MATCH(AD251, 'Ballot Data'!$A$3:$U$3, 0))))))</f>
        <v>Complete</v>
      </c>
      <c r="AF251" s="15" t="str">
        <f t="shared" si="36"/>
        <v>Complete</v>
      </c>
      <c r="AG251" t="str">
        <f>IF(AF251="Complete", AF251, IF(AF251="N/A", "N/A", INDEX('Ballot Data'!$1:$1048576, MATCH($A251, 'Ballot Data'!$A:$A, 0), MATCH(AF251, 'Ballot Data'!$A$3:$T$3, 0))))</f>
        <v>Complete</v>
      </c>
      <c r="AH251" t="str">
        <f>IF(AF251="N/A", "N/A", IF(AG251='Round 7'!$A$10, "Elected", IF(AG251='Round 7'!$A$7, "Excluded", IF('Round 7'!$A$4="Complete", "Complete", "Viable"))))</f>
        <v>Complete</v>
      </c>
      <c r="AI251" s="21" t="str">
        <f>IF('Round 7'!$A$4="Complete", "Complete", IF(AH251="N/A", "N/A", IF(AH251="Viable", "No Transfer", IF(AH251="Excluded", INDEX('Round 7'!$A$12:$M$617, MATCH($A251, 'Round 7'!$A$12:$A$617, 0), 3)))))</f>
        <v>Complete</v>
      </c>
      <c r="AJ251" s="10" t="str">
        <f>IF('Round 7'!$A$4="Complete", "Complete", IF(AI251="N/A", "N/A", IF(AI251="No Transfer", AI251, IF(INDEX('Ballot Data'!$1:$1048576, MATCH($A251, 'Ballot Data'!$A:$A, 0), MATCH(AI251, 'Ballot Data'!$A$3:$U$3, 0))="", "Exhausted", INDEX('Ballot Data'!$1:$1048576, MATCH($A251, 'Ballot Data'!$A:$A, 0), MATCH(AI251, 'Ballot Data'!$A$3:$U$3, 0))))))</f>
        <v>Complete</v>
      </c>
      <c r="AK251" s="15" t="str">
        <f t="shared" si="37"/>
        <v>Complete</v>
      </c>
      <c r="AL251" t="str">
        <f>IF(AK251="Complete", AK251, IF(AK251="N/A", "N/A", INDEX('Ballot Data'!$1:$1048576, MATCH($A251, 'Ballot Data'!$A:$A, 0), MATCH(AK251, 'Ballot Data'!$A$3:$T$3, 0))))</f>
        <v>Complete</v>
      </c>
      <c r="AM251" t="str">
        <f>IF(AK251="N/A", "N/A", IF(AL251='Round 8'!$A$10, "Elected", IF(AL251='Round 8'!$A$7, "Excluded", IF('Round 8'!$A$4="Complete", "Complete", "Viable"))))</f>
        <v>Complete</v>
      </c>
      <c r="AN251" s="21" t="str">
        <f>IF('Round 8'!$A$4="Complete", "Complete", IF(AM251="N/A", "N/A", IF(AM251="Viable", "No Transfer", IF(AM251="Excluded", INDEX('Round 8'!$A$12:$M$617, MATCH($A251, 'Round 8'!$A$12:$A$617, 0), 3)))))</f>
        <v>Complete</v>
      </c>
      <c r="AO251" s="10" t="str">
        <f>IF('Round 8'!$A$4="Complete", "Complete", IF(AN251="N/A", "N/A", IF(AN251="No Transfer", AN251, IF(INDEX('Ballot Data'!$1:$1048576, MATCH($A251, 'Ballot Data'!$A:$A, 0), MATCH(AN251, 'Ballot Data'!$A$3:$U$3, 0))="", "Exhausted", INDEX('Ballot Data'!$1:$1048576, MATCH($A251, 'Ballot Data'!$A:$A, 0), MATCH(AN251, 'Ballot Data'!$A$3:$U$3, 0))))))</f>
        <v>Complete</v>
      </c>
      <c r="AP251" s="15" t="str">
        <f t="shared" si="38"/>
        <v>Complete</v>
      </c>
      <c r="AQ251" t="str">
        <f>IF(AP251="Complete", AP251, IF(AP251="N/A", "N/A", INDEX('Ballot Data'!$1:$1048576, MATCH($A251, 'Ballot Data'!$A:$A, 0), MATCH(AP251, 'Ballot Data'!$A$3:$T$3, 0))))</f>
        <v>Complete</v>
      </c>
      <c r="AR251" t="str">
        <f>IF(AP251="N/A", "N/A", IF(AQ251='Round 9'!$A$10, "Elected", IF(AQ251='Round 9'!$A$7, "Excluded", IF('Round 9'!$A$4="Complete", "Complete", "Viable"))))</f>
        <v>Complete</v>
      </c>
      <c r="AS251" s="21" t="str">
        <f>IF('Round 9'!$A$4="Complete", "Complete", IF(AR251="N/A", "N/A", IF(AR251="Viable", "No Transfer", IF(AR251="Excluded", INDEX('Round 9'!$A$12:$M$617, MATCH($A251, 'Round 9'!$A$12:$A$617, 0), 3)))))</f>
        <v>Complete</v>
      </c>
      <c r="AT251" s="10" t="str">
        <f>IF('Round 9'!$A$4="Complete", "Complete", IF(AS251="N/A", "N/A", IF(AS251="No Transfer", AS251, IF(INDEX('Ballot Data'!$1:$1048576, MATCH($A251, 'Ballot Data'!$A:$A, 0), MATCH(AS251, 'Ballot Data'!$A$3:$U$3, 0))="", "Exhausted", INDEX('Ballot Data'!$1:$1048576, MATCH($A251, 'Ballot Data'!$A:$A, 0), MATCH(AS251, 'Ballot Data'!$A$3:$U$3, 0))))))</f>
        <v>Complete</v>
      </c>
      <c r="AU251" s="15" t="str">
        <f t="shared" si="39"/>
        <v>Complete</v>
      </c>
      <c r="AV251" t="str">
        <f>IF(AU251="Complete", AU251, IF(AU251="N/A", "N/A", INDEX('Ballot Data'!$1:$1048576, MATCH($A251, 'Ballot Data'!$A:$A, 0), MATCH(AU251, 'Ballot Data'!$A$3:$T$3, 0))))</f>
        <v>Complete</v>
      </c>
      <c r="AW251" t="str">
        <f>IF(AU251="N/A", "N/A", IF(AV251='Round 10'!$A$10, "Elected", IF(AV251='Round 10'!$A$7, "Excluded", IF('Round 10'!$A$4="Complete", "Complete", "Viable"))))</f>
        <v>Complete</v>
      </c>
      <c r="AX251" s="21" t="str">
        <f>IF('Round 10'!$A$4="Complete", "Complete", IF(AW251="N/A", "N/A", IF(AW251="Viable", "No Transfer", IF(AW251="Excluded", INDEX('Round 10'!$A$12:$M$617, MATCH($A251, 'Round 10'!$A$12:$A$617, 0), 3)))))</f>
        <v>Complete</v>
      </c>
      <c r="AY251" s="10" t="str">
        <f>IF('Round 10'!$A$4="Complete", "Complete", IF(AX251="N/A", "N/A", IF(AX251="No Transfer", AX251, IF(INDEX('Ballot Data'!$1:$1048576, MATCH($A251, 'Ballot Data'!$A:$A, 0), MATCH(AX251, 'Ballot Data'!$A$3:$U$3, 0))="", "Exhausted", INDEX('Ballot Data'!$1:$1048576, MATCH($A251, 'Ballot Data'!$A:$A, 0), MATCH(AX251, 'Ballot Data'!$A$3:$U$3, 0))))))</f>
        <v>Complete</v>
      </c>
    </row>
    <row r="252" spans="1:51" x14ac:dyDescent="0.25">
      <c r="A252">
        <f>'Ballot Data'!A253</f>
        <v>291</v>
      </c>
      <c r="B252">
        <v>1</v>
      </c>
      <c r="C252" t="str">
        <f>INDEX('Ballot Data'!$1:$1048576, MATCH($A252, 'Ballot Data'!$A:$A, 0), MATCH(B252, 'Ballot Data'!$A$3:$T$3, 0))</f>
        <v>Debbie Ajagbe</v>
      </c>
      <c r="D252" t="str">
        <f>IF(C252='Round 1'!$A$10, "Elected", IF(C252='Round 1'!$A$7, "Excluded", IF('Round 1'!$A$4="Complete", "Complete", "Viable")))</f>
        <v>Excluded</v>
      </c>
      <c r="E252" s="21">
        <f>IF('Round 1'!$A$4="Complete", "Complete", IF(D252="N/A", "N/A", IF(D252="Viable", "No Transfer", IF(D252="Excluded", INDEX('Round 1'!$A$12:$M$617, MATCH($A252, 'Round 1'!$A$12:$A$617, 0), 3)))))</f>
        <v>2</v>
      </c>
      <c r="F252" s="10" t="str">
        <f>IF('Round 1'!$A$4="Complete", "Complete", IF(E252="N/A", "N/A", IF(E252="No Transfer", E252, IF(INDEX('Ballot Data'!$1:$1048576, MATCH($A252, 'Ballot Data'!$A:$A, 0), MATCH(E252, 'Ballot Data'!$A$3:$U$3, 0))="", "Exhausted", INDEX('Ballot Data'!$1:$1048576, MATCH($A252, 'Ballot Data'!$A:$A, 0), MATCH(E252, 'Ballot Data'!$A$3:$U$3, 0))))))</f>
        <v>Franklin Civantos</v>
      </c>
      <c r="G252" s="15">
        <f t="shared" si="40"/>
        <v>2</v>
      </c>
      <c r="H252" t="str">
        <f>IF(G252="Complete", G252, IF(G252="N/A", "N/A", INDEX('Ballot Data'!$1:$1048576, MATCH($A252, 'Ballot Data'!$A:$A, 0), MATCH(G252, 'Ballot Data'!$A$3:$T$3, 0))))</f>
        <v>Franklin Civantos</v>
      </c>
      <c r="I252" t="str">
        <f>IF(G252="N/A", "N/A", IF(H252='Round 2'!$A$10, "Elected", IF(H252='Round 2'!$A$7, "Excluded", IF('Round 2'!$A$4="Complete", "Complete", "Viable"))))</f>
        <v>Viable</v>
      </c>
      <c r="J252" s="21" t="str">
        <f>IF('Round 2'!$A$4="Complete", "Complete", IF(I252="N/A", "N/A", IF(I252="Viable", "No Transfer", IF(I252="Excluded", INDEX('Round 2'!$A$12:$M$617, MATCH($A252, 'Round 2'!$A$12:$A$617, 0), 3)))))</f>
        <v>No Transfer</v>
      </c>
      <c r="K252" s="10" t="str">
        <f>IF('Round 2'!$A$4="Complete", "Complete", IF(J252="N/A", "N/A", IF(J252="No Transfer", J252, IF(INDEX('Ballot Data'!$1:$1048576, MATCH($A252, 'Ballot Data'!$A:$A, 0), MATCH(J252, 'Ballot Data'!$A$3:$U$3, 0))="", "Exhausted", INDEX('Ballot Data'!$1:$1048576, MATCH($A252, 'Ballot Data'!$A:$A, 0), MATCH(J252, 'Ballot Data'!$A$3:$U$3, 0))))))</f>
        <v>No Transfer</v>
      </c>
      <c r="L252" s="15">
        <f t="shared" si="41"/>
        <v>2</v>
      </c>
      <c r="M252" t="str">
        <f>IF(L252="Complete", L252, IF(L252="N/A", "N/A", INDEX('Ballot Data'!$1:$1048576, MATCH($A252, 'Ballot Data'!$A:$A, 0), MATCH(L252, 'Ballot Data'!$A$3:$T$3, 0))))</f>
        <v>Franklin Civantos</v>
      </c>
      <c r="N252" t="str">
        <f>IF(L252="N/A", "N/A", IF(M252='Round 3'!$A$10, "Elected", IF(M252='Round 3'!$A$7, "Excluded", IF('Round 3'!$A$4="Complete", "Complete", "Viable"))))</f>
        <v>Elected</v>
      </c>
      <c r="O252" s="21" t="str">
        <f>IF('Round 3'!$A$4="Complete", "Complete", IF(N252="N/A", "N/A", IF(N252="Viable", "No Transfer", IF(N252="Excluded", INDEX('Round 3'!$A$12:$M$617, MATCH($A252, 'Round 3'!$A$12:$A$617, 0), 3)))))</f>
        <v>Complete</v>
      </c>
      <c r="P252" s="10" t="str">
        <f>IF('Round 3'!$A$4="Complete", "Complete", IF(O252="N/A", "N/A", IF(O252="No Transfer", O252, IF(INDEX('Ballot Data'!$1:$1048576, MATCH($A252, 'Ballot Data'!$A:$A, 0), MATCH(O252, 'Ballot Data'!$A$3:$U$3, 0))="", "Exhausted", INDEX('Ballot Data'!$1:$1048576, MATCH($A252, 'Ballot Data'!$A:$A, 0), MATCH(O252, 'Ballot Data'!$A$3:$U$3, 0))))))</f>
        <v>Complete</v>
      </c>
      <c r="Q252" s="15" t="str">
        <f t="shared" si="42"/>
        <v>Complete</v>
      </c>
      <c r="R252" t="str">
        <f>IF(Q252="Complete", Q252, IF(Q252="N/A", "N/A", INDEX('Ballot Data'!$1:$1048576, MATCH($A252, 'Ballot Data'!$A:$A, 0), MATCH(Q252, 'Ballot Data'!$A$3:$T$3, 0))))</f>
        <v>Complete</v>
      </c>
      <c r="S252" t="str">
        <f>IF(Q252="N/A", "N/A", IF(R252='Round 4'!$A$10, "Elected", IF(R252='Round 4'!$A$7, "Excluded", IF('Round 4'!$A$4="Complete", "Complete", "Viable"))))</f>
        <v>Complete</v>
      </c>
      <c r="T252" s="21" t="str">
        <f>IF('Round 4'!$A$4="Complete", "Complete", IF(S252="N/A", "N/A", IF(S252="Viable", "No Transfer", IF(S252="Excluded", INDEX('Round 4'!$A$12:$M$617, MATCH($A252, 'Round 4'!$A$12:$A$617, 0), 3)))))</f>
        <v>Complete</v>
      </c>
      <c r="U252" s="10" t="str">
        <f>IF('Round 4'!$A$4="Complete", "Complete", IF(T252="N/A", "N/A", IF(T252="No Transfer", T252, IF(INDEX('Ballot Data'!$1:$1048576, MATCH($A252, 'Ballot Data'!$A:$A, 0), MATCH(T252, 'Ballot Data'!$A$3:$U$3, 0))="", "Exhausted", INDEX('Ballot Data'!$1:$1048576, MATCH($A252, 'Ballot Data'!$A:$A, 0), MATCH(T252, 'Ballot Data'!$A$3:$U$3, 0))))))</f>
        <v>Complete</v>
      </c>
      <c r="V252" s="15" t="str">
        <f t="shared" si="34"/>
        <v>Complete</v>
      </c>
      <c r="W252" t="str">
        <f>IF(V252="Complete", V252, IF(V252="N/A", "N/A", INDEX('Ballot Data'!$1:$1048576, MATCH($A252, 'Ballot Data'!$A:$A, 0), MATCH(V252, 'Ballot Data'!$A$3:$T$3, 0))))</f>
        <v>Complete</v>
      </c>
      <c r="X252" t="str">
        <f>IF(V252="N/A", "N/A", IF(W252='Round 5'!$A$10, "Elected", IF(W252='Round 5'!$A$7, "Excluded", IF('Round 5'!$A$4="Complete", "Complete", "Viable"))))</f>
        <v>Complete</v>
      </c>
      <c r="Y252" s="21" t="str">
        <f>IF('Round 5'!$A$4="Complete", "Complete", IF(X252="N/A", "N/A", IF(X252="Viable", "No Transfer", IF(X252="Excluded", INDEX('Round 5'!$A$12:$M$617, MATCH($A252, 'Round 5'!$A$12:$A$617, 0), 3)))))</f>
        <v>Complete</v>
      </c>
      <c r="Z252" s="10" t="str">
        <f>IF('Round 5'!$A$4="Complete", "Complete", IF(Y252="N/A", "N/A", IF(Y252="No Transfer", Y252, IF(INDEX('Ballot Data'!$1:$1048576, MATCH($A252, 'Ballot Data'!$A:$A, 0), MATCH(Y252, 'Ballot Data'!$A$3:$U$3, 0))="", "Exhausted", INDEX('Ballot Data'!$1:$1048576, MATCH($A252, 'Ballot Data'!$A:$A, 0), MATCH(Y252, 'Ballot Data'!$A$3:$U$3, 0))))))</f>
        <v>Complete</v>
      </c>
      <c r="AA252" s="15" t="str">
        <f t="shared" si="35"/>
        <v>Complete</v>
      </c>
      <c r="AB252" t="str">
        <f>IF(AA252="Complete", AA252, IF(AA252="N/A", "N/A", INDEX('Ballot Data'!$1:$1048576, MATCH($A252, 'Ballot Data'!$A:$A, 0), MATCH(AA252, 'Ballot Data'!$A$3:$T$3, 0))))</f>
        <v>Complete</v>
      </c>
      <c r="AC252" t="str">
        <f>IF(AA252="N/A", "N/A", IF(AB252='Round 6'!$A$10, "Elected", IF(AB252='Round 6'!$A$7, "Excluded", IF('Round 6'!$A$4="Complete", "Complete", "Viable"))))</f>
        <v>Complete</v>
      </c>
      <c r="AD252" s="21" t="str">
        <f>IF('Round 6'!$A$4="Complete", "Complete", IF(AC252="N/A", "N/A", IF(AC252="Viable", "No Transfer", IF(AC252="Excluded", INDEX('Round 6'!$A$12:$M$617, MATCH($A252, 'Round 6'!$A$12:$A$617, 0), 3)))))</f>
        <v>Complete</v>
      </c>
      <c r="AE252" s="10" t="str">
        <f>IF('Round 6'!$A$4="Complete", "Complete", IF(AD252="N/A", "N/A", IF(AD252="No Transfer", AD252, IF(INDEX('Ballot Data'!$1:$1048576, MATCH($A252, 'Ballot Data'!$A:$A, 0), MATCH(AD252, 'Ballot Data'!$A$3:$U$3, 0))="", "Exhausted", INDEX('Ballot Data'!$1:$1048576, MATCH($A252, 'Ballot Data'!$A:$A, 0), MATCH(AD252, 'Ballot Data'!$A$3:$U$3, 0))))))</f>
        <v>Complete</v>
      </c>
      <c r="AF252" s="15" t="str">
        <f t="shared" si="36"/>
        <v>Complete</v>
      </c>
      <c r="AG252" t="str">
        <f>IF(AF252="Complete", AF252, IF(AF252="N/A", "N/A", INDEX('Ballot Data'!$1:$1048576, MATCH($A252, 'Ballot Data'!$A:$A, 0), MATCH(AF252, 'Ballot Data'!$A$3:$T$3, 0))))</f>
        <v>Complete</v>
      </c>
      <c r="AH252" t="str">
        <f>IF(AF252="N/A", "N/A", IF(AG252='Round 7'!$A$10, "Elected", IF(AG252='Round 7'!$A$7, "Excluded", IF('Round 7'!$A$4="Complete", "Complete", "Viable"))))</f>
        <v>Complete</v>
      </c>
      <c r="AI252" s="21" t="str">
        <f>IF('Round 7'!$A$4="Complete", "Complete", IF(AH252="N/A", "N/A", IF(AH252="Viable", "No Transfer", IF(AH252="Excluded", INDEX('Round 7'!$A$12:$M$617, MATCH($A252, 'Round 7'!$A$12:$A$617, 0), 3)))))</f>
        <v>Complete</v>
      </c>
      <c r="AJ252" s="10" t="str">
        <f>IF('Round 7'!$A$4="Complete", "Complete", IF(AI252="N/A", "N/A", IF(AI252="No Transfer", AI252, IF(INDEX('Ballot Data'!$1:$1048576, MATCH($A252, 'Ballot Data'!$A:$A, 0), MATCH(AI252, 'Ballot Data'!$A$3:$U$3, 0))="", "Exhausted", INDEX('Ballot Data'!$1:$1048576, MATCH($A252, 'Ballot Data'!$A:$A, 0), MATCH(AI252, 'Ballot Data'!$A$3:$U$3, 0))))))</f>
        <v>Complete</v>
      </c>
      <c r="AK252" s="15" t="str">
        <f t="shared" si="37"/>
        <v>Complete</v>
      </c>
      <c r="AL252" t="str">
        <f>IF(AK252="Complete", AK252, IF(AK252="N/A", "N/A", INDEX('Ballot Data'!$1:$1048576, MATCH($A252, 'Ballot Data'!$A:$A, 0), MATCH(AK252, 'Ballot Data'!$A$3:$T$3, 0))))</f>
        <v>Complete</v>
      </c>
      <c r="AM252" t="str">
        <f>IF(AK252="N/A", "N/A", IF(AL252='Round 8'!$A$10, "Elected", IF(AL252='Round 8'!$A$7, "Excluded", IF('Round 8'!$A$4="Complete", "Complete", "Viable"))))</f>
        <v>Complete</v>
      </c>
      <c r="AN252" s="21" t="str">
        <f>IF('Round 8'!$A$4="Complete", "Complete", IF(AM252="N/A", "N/A", IF(AM252="Viable", "No Transfer", IF(AM252="Excluded", INDEX('Round 8'!$A$12:$M$617, MATCH($A252, 'Round 8'!$A$12:$A$617, 0), 3)))))</f>
        <v>Complete</v>
      </c>
      <c r="AO252" s="10" t="str">
        <f>IF('Round 8'!$A$4="Complete", "Complete", IF(AN252="N/A", "N/A", IF(AN252="No Transfer", AN252, IF(INDEX('Ballot Data'!$1:$1048576, MATCH($A252, 'Ballot Data'!$A:$A, 0), MATCH(AN252, 'Ballot Data'!$A$3:$U$3, 0))="", "Exhausted", INDEX('Ballot Data'!$1:$1048576, MATCH($A252, 'Ballot Data'!$A:$A, 0), MATCH(AN252, 'Ballot Data'!$A$3:$U$3, 0))))))</f>
        <v>Complete</v>
      </c>
      <c r="AP252" s="15" t="str">
        <f t="shared" si="38"/>
        <v>Complete</v>
      </c>
      <c r="AQ252" t="str">
        <f>IF(AP252="Complete", AP252, IF(AP252="N/A", "N/A", INDEX('Ballot Data'!$1:$1048576, MATCH($A252, 'Ballot Data'!$A:$A, 0), MATCH(AP252, 'Ballot Data'!$A$3:$T$3, 0))))</f>
        <v>Complete</v>
      </c>
      <c r="AR252" t="str">
        <f>IF(AP252="N/A", "N/A", IF(AQ252='Round 9'!$A$10, "Elected", IF(AQ252='Round 9'!$A$7, "Excluded", IF('Round 9'!$A$4="Complete", "Complete", "Viable"))))</f>
        <v>Complete</v>
      </c>
      <c r="AS252" s="21" t="str">
        <f>IF('Round 9'!$A$4="Complete", "Complete", IF(AR252="N/A", "N/A", IF(AR252="Viable", "No Transfer", IF(AR252="Excluded", INDEX('Round 9'!$A$12:$M$617, MATCH($A252, 'Round 9'!$A$12:$A$617, 0), 3)))))</f>
        <v>Complete</v>
      </c>
      <c r="AT252" s="10" t="str">
        <f>IF('Round 9'!$A$4="Complete", "Complete", IF(AS252="N/A", "N/A", IF(AS252="No Transfer", AS252, IF(INDEX('Ballot Data'!$1:$1048576, MATCH($A252, 'Ballot Data'!$A:$A, 0), MATCH(AS252, 'Ballot Data'!$A$3:$U$3, 0))="", "Exhausted", INDEX('Ballot Data'!$1:$1048576, MATCH($A252, 'Ballot Data'!$A:$A, 0), MATCH(AS252, 'Ballot Data'!$A$3:$U$3, 0))))))</f>
        <v>Complete</v>
      </c>
      <c r="AU252" s="15" t="str">
        <f t="shared" si="39"/>
        <v>Complete</v>
      </c>
      <c r="AV252" t="str">
        <f>IF(AU252="Complete", AU252, IF(AU252="N/A", "N/A", INDEX('Ballot Data'!$1:$1048576, MATCH($A252, 'Ballot Data'!$A:$A, 0), MATCH(AU252, 'Ballot Data'!$A$3:$T$3, 0))))</f>
        <v>Complete</v>
      </c>
      <c r="AW252" t="str">
        <f>IF(AU252="N/A", "N/A", IF(AV252='Round 10'!$A$10, "Elected", IF(AV252='Round 10'!$A$7, "Excluded", IF('Round 10'!$A$4="Complete", "Complete", "Viable"))))</f>
        <v>Complete</v>
      </c>
      <c r="AX252" s="21" t="str">
        <f>IF('Round 10'!$A$4="Complete", "Complete", IF(AW252="N/A", "N/A", IF(AW252="Viable", "No Transfer", IF(AW252="Excluded", INDEX('Round 10'!$A$12:$M$617, MATCH($A252, 'Round 10'!$A$12:$A$617, 0), 3)))))</f>
        <v>Complete</v>
      </c>
      <c r="AY252" s="10" t="str">
        <f>IF('Round 10'!$A$4="Complete", "Complete", IF(AX252="N/A", "N/A", IF(AX252="No Transfer", AX252, IF(INDEX('Ballot Data'!$1:$1048576, MATCH($A252, 'Ballot Data'!$A:$A, 0), MATCH(AX252, 'Ballot Data'!$A$3:$U$3, 0))="", "Exhausted", INDEX('Ballot Data'!$1:$1048576, MATCH($A252, 'Ballot Data'!$A:$A, 0), MATCH(AX252, 'Ballot Data'!$A$3:$U$3, 0))))))</f>
        <v>Complete</v>
      </c>
    </row>
    <row r="253" spans="1:51" x14ac:dyDescent="0.25">
      <c r="A253">
        <f>'Ballot Data'!A254</f>
        <v>415</v>
      </c>
      <c r="B253">
        <v>1</v>
      </c>
      <c r="C253" t="str">
        <f>INDEX('Ballot Data'!$1:$1048576, MATCH($A253, 'Ballot Data'!$A:$A, 0), MATCH(B253, 'Ballot Data'!$A$3:$T$3, 0))</f>
        <v>Debbie Ajagbe</v>
      </c>
      <c r="D253" t="str">
        <f>IF(C253='Round 1'!$A$10, "Elected", IF(C253='Round 1'!$A$7, "Excluded", IF('Round 1'!$A$4="Complete", "Complete", "Viable")))</f>
        <v>Excluded</v>
      </c>
      <c r="E253" s="21">
        <f>IF('Round 1'!$A$4="Complete", "Complete", IF(D253="N/A", "N/A", IF(D253="Viable", "No Transfer", IF(D253="Excluded", INDEX('Round 1'!$A$12:$M$617, MATCH($A253, 'Round 1'!$A$12:$A$617, 0), 3)))))</f>
        <v>2</v>
      </c>
      <c r="F253" s="10" t="str">
        <f>IF('Round 1'!$A$4="Complete", "Complete", IF(E253="N/A", "N/A", IF(E253="No Transfer", E253, IF(INDEX('Ballot Data'!$1:$1048576, MATCH($A253, 'Ballot Data'!$A:$A, 0), MATCH(E253, 'Ballot Data'!$A$3:$U$3, 0))="", "Exhausted", INDEX('Ballot Data'!$1:$1048576, MATCH($A253, 'Ballot Data'!$A:$A, 0), MATCH(E253, 'Ballot Data'!$A$3:$U$3, 0))))))</f>
        <v>Franklin Civantos</v>
      </c>
      <c r="G253" s="15">
        <f t="shared" si="40"/>
        <v>2</v>
      </c>
      <c r="H253" t="str">
        <f>IF(G253="Complete", G253, IF(G253="N/A", "N/A", INDEX('Ballot Data'!$1:$1048576, MATCH($A253, 'Ballot Data'!$A:$A, 0), MATCH(G253, 'Ballot Data'!$A$3:$T$3, 0))))</f>
        <v>Franklin Civantos</v>
      </c>
      <c r="I253" t="str">
        <f>IF(G253="N/A", "N/A", IF(H253='Round 2'!$A$10, "Elected", IF(H253='Round 2'!$A$7, "Excluded", IF('Round 2'!$A$4="Complete", "Complete", "Viable"))))</f>
        <v>Viable</v>
      </c>
      <c r="J253" s="21" t="str">
        <f>IF('Round 2'!$A$4="Complete", "Complete", IF(I253="N/A", "N/A", IF(I253="Viable", "No Transfer", IF(I253="Excluded", INDEX('Round 2'!$A$12:$M$617, MATCH($A253, 'Round 2'!$A$12:$A$617, 0), 3)))))</f>
        <v>No Transfer</v>
      </c>
      <c r="K253" s="10" t="str">
        <f>IF('Round 2'!$A$4="Complete", "Complete", IF(J253="N/A", "N/A", IF(J253="No Transfer", J253, IF(INDEX('Ballot Data'!$1:$1048576, MATCH($A253, 'Ballot Data'!$A:$A, 0), MATCH(J253, 'Ballot Data'!$A$3:$U$3, 0))="", "Exhausted", INDEX('Ballot Data'!$1:$1048576, MATCH($A253, 'Ballot Data'!$A:$A, 0), MATCH(J253, 'Ballot Data'!$A$3:$U$3, 0))))))</f>
        <v>No Transfer</v>
      </c>
      <c r="L253" s="15">
        <f t="shared" si="41"/>
        <v>2</v>
      </c>
      <c r="M253" t="str">
        <f>IF(L253="Complete", L253, IF(L253="N/A", "N/A", INDEX('Ballot Data'!$1:$1048576, MATCH($A253, 'Ballot Data'!$A:$A, 0), MATCH(L253, 'Ballot Data'!$A$3:$T$3, 0))))</f>
        <v>Franklin Civantos</v>
      </c>
      <c r="N253" t="str">
        <f>IF(L253="N/A", "N/A", IF(M253='Round 3'!$A$10, "Elected", IF(M253='Round 3'!$A$7, "Excluded", IF('Round 3'!$A$4="Complete", "Complete", "Viable"))))</f>
        <v>Elected</v>
      </c>
      <c r="O253" s="21" t="str">
        <f>IF('Round 3'!$A$4="Complete", "Complete", IF(N253="N/A", "N/A", IF(N253="Viable", "No Transfer", IF(N253="Excluded", INDEX('Round 3'!$A$12:$M$617, MATCH($A253, 'Round 3'!$A$12:$A$617, 0), 3)))))</f>
        <v>Complete</v>
      </c>
      <c r="P253" s="10" t="str">
        <f>IF('Round 3'!$A$4="Complete", "Complete", IF(O253="N/A", "N/A", IF(O253="No Transfer", O253, IF(INDEX('Ballot Data'!$1:$1048576, MATCH($A253, 'Ballot Data'!$A:$A, 0), MATCH(O253, 'Ballot Data'!$A$3:$U$3, 0))="", "Exhausted", INDEX('Ballot Data'!$1:$1048576, MATCH($A253, 'Ballot Data'!$A:$A, 0), MATCH(O253, 'Ballot Data'!$A$3:$U$3, 0))))))</f>
        <v>Complete</v>
      </c>
      <c r="Q253" s="15" t="str">
        <f t="shared" si="42"/>
        <v>Complete</v>
      </c>
      <c r="R253" t="str">
        <f>IF(Q253="Complete", Q253, IF(Q253="N/A", "N/A", INDEX('Ballot Data'!$1:$1048576, MATCH($A253, 'Ballot Data'!$A:$A, 0), MATCH(Q253, 'Ballot Data'!$A$3:$T$3, 0))))</f>
        <v>Complete</v>
      </c>
      <c r="S253" t="str">
        <f>IF(Q253="N/A", "N/A", IF(R253='Round 4'!$A$10, "Elected", IF(R253='Round 4'!$A$7, "Excluded", IF('Round 4'!$A$4="Complete", "Complete", "Viable"))))</f>
        <v>Complete</v>
      </c>
      <c r="T253" s="21" t="str">
        <f>IF('Round 4'!$A$4="Complete", "Complete", IF(S253="N/A", "N/A", IF(S253="Viable", "No Transfer", IF(S253="Excluded", INDEX('Round 4'!$A$12:$M$617, MATCH($A253, 'Round 4'!$A$12:$A$617, 0), 3)))))</f>
        <v>Complete</v>
      </c>
      <c r="U253" s="10" t="str">
        <f>IF('Round 4'!$A$4="Complete", "Complete", IF(T253="N/A", "N/A", IF(T253="No Transfer", T253, IF(INDEX('Ballot Data'!$1:$1048576, MATCH($A253, 'Ballot Data'!$A:$A, 0), MATCH(T253, 'Ballot Data'!$A$3:$U$3, 0))="", "Exhausted", INDEX('Ballot Data'!$1:$1048576, MATCH($A253, 'Ballot Data'!$A:$A, 0), MATCH(T253, 'Ballot Data'!$A$3:$U$3, 0))))))</f>
        <v>Complete</v>
      </c>
      <c r="V253" s="15" t="str">
        <f t="shared" si="34"/>
        <v>Complete</v>
      </c>
      <c r="W253" t="str">
        <f>IF(V253="Complete", V253, IF(V253="N/A", "N/A", INDEX('Ballot Data'!$1:$1048576, MATCH($A253, 'Ballot Data'!$A:$A, 0), MATCH(V253, 'Ballot Data'!$A$3:$T$3, 0))))</f>
        <v>Complete</v>
      </c>
      <c r="X253" t="str">
        <f>IF(V253="N/A", "N/A", IF(W253='Round 5'!$A$10, "Elected", IF(W253='Round 5'!$A$7, "Excluded", IF('Round 5'!$A$4="Complete", "Complete", "Viable"))))</f>
        <v>Complete</v>
      </c>
      <c r="Y253" s="21" t="str">
        <f>IF('Round 5'!$A$4="Complete", "Complete", IF(X253="N/A", "N/A", IF(X253="Viable", "No Transfer", IF(X253="Excluded", INDEX('Round 5'!$A$12:$M$617, MATCH($A253, 'Round 5'!$A$12:$A$617, 0), 3)))))</f>
        <v>Complete</v>
      </c>
      <c r="Z253" s="10" t="str">
        <f>IF('Round 5'!$A$4="Complete", "Complete", IF(Y253="N/A", "N/A", IF(Y253="No Transfer", Y253, IF(INDEX('Ballot Data'!$1:$1048576, MATCH($A253, 'Ballot Data'!$A:$A, 0), MATCH(Y253, 'Ballot Data'!$A$3:$U$3, 0))="", "Exhausted", INDEX('Ballot Data'!$1:$1048576, MATCH($A253, 'Ballot Data'!$A:$A, 0), MATCH(Y253, 'Ballot Data'!$A$3:$U$3, 0))))))</f>
        <v>Complete</v>
      </c>
      <c r="AA253" s="15" t="str">
        <f t="shared" si="35"/>
        <v>Complete</v>
      </c>
      <c r="AB253" t="str">
        <f>IF(AA253="Complete", AA253, IF(AA253="N/A", "N/A", INDEX('Ballot Data'!$1:$1048576, MATCH($A253, 'Ballot Data'!$A:$A, 0), MATCH(AA253, 'Ballot Data'!$A$3:$T$3, 0))))</f>
        <v>Complete</v>
      </c>
      <c r="AC253" t="str">
        <f>IF(AA253="N/A", "N/A", IF(AB253='Round 6'!$A$10, "Elected", IF(AB253='Round 6'!$A$7, "Excluded", IF('Round 6'!$A$4="Complete", "Complete", "Viable"))))</f>
        <v>Complete</v>
      </c>
      <c r="AD253" s="21" t="str">
        <f>IF('Round 6'!$A$4="Complete", "Complete", IF(AC253="N/A", "N/A", IF(AC253="Viable", "No Transfer", IF(AC253="Excluded", INDEX('Round 6'!$A$12:$M$617, MATCH($A253, 'Round 6'!$A$12:$A$617, 0), 3)))))</f>
        <v>Complete</v>
      </c>
      <c r="AE253" s="10" t="str">
        <f>IF('Round 6'!$A$4="Complete", "Complete", IF(AD253="N/A", "N/A", IF(AD253="No Transfer", AD253, IF(INDEX('Ballot Data'!$1:$1048576, MATCH($A253, 'Ballot Data'!$A:$A, 0), MATCH(AD253, 'Ballot Data'!$A$3:$U$3, 0))="", "Exhausted", INDEX('Ballot Data'!$1:$1048576, MATCH($A253, 'Ballot Data'!$A:$A, 0), MATCH(AD253, 'Ballot Data'!$A$3:$U$3, 0))))))</f>
        <v>Complete</v>
      </c>
      <c r="AF253" s="15" t="str">
        <f t="shared" si="36"/>
        <v>Complete</v>
      </c>
      <c r="AG253" t="str">
        <f>IF(AF253="Complete", AF253, IF(AF253="N/A", "N/A", INDEX('Ballot Data'!$1:$1048576, MATCH($A253, 'Ballot Data'!$A:$A, 0), MATCH(AF253, 'Ballot Data'!$A$3:$T$3, 0))))</f>
        <v>Complete</v>
      </c>
      <c r="AH253" t="str">
        <f>IF(AF253="N/A", "N/A", IF(AG253='Round 7'!$A$10, "Elected", IF(AG253='Round 7'!$A$7, "Excluded", IF('Round 7'!$A$4="Complete", "Complete", "Viable"))))</f>
        <v>Complete</v>
      </c>
      <c r="AI253" s="21" t="str">
        <f>IF('Round 7'!$A$4="Complete", "Complete", IF(AH253="N/A", "N/A", IF(AH253="Viable", "No Transfer", IF(AH253="Excluded", INDEX('Round 7'!$A$12:$M$617, MATCH($A253, 'Round 7'!$A$12:$A$617, 0), 3)))))</f>
        <v>Complete</v>
      </c>
      <c r="AJ253" s="10" t="str">
        <f>IF('Round 7'!$A$4="Complete", "Complete", IF(AI253="N/A", "N/A", IF(AI253="No Transfer", AI253, IF(INDEX('Ballot Data'!$1:$1048576, MATCH($A253, 'Ballot Data'!$A:$A, 0), MATCH(AI253, 'Ballot Data'!$A$3:$U$3, 0))="", "Exhausted", INDEX('Ballot Data'!$1:$1048576, MATCH($A253, 'Ballot Data'!$A:$A, 0), MATCH(AI253, 'Ballot Data'!$A$3:$U$3, 0))))))</f>
        <v>Complete</v>
      </c>
      <c r="AK253" s="15" t="str">
        <f t="shared" si="37"/>
        <v>Complete</v>
      </c>
      <c r="AL253" t="str">
        <f>IF(AK253="Complete", AK253, IF(AK253="N/A", "N/A", INDEX('Ballot Data'!$1:$1048576, MATCH($A253, 'Ballot Data'!$A:$A, 0), MATCH(AK253, 'Ballot Data'!$A$3:$T$3, 0))))</f>
        <v>Complete</v>
      </c>
      <c r="AM253" t="str">
        <f>IF(AK253="N/A", "N/A", IF(AL253='Round 8'!$A$10, "Elected", IF(AL253='Round 8'!$A$7, "Excluded", IF('Round 8'!$A$4="Complete", "Complete", "Viable"))))</f>
        <v>Complete</v>
      </c>
      <c r="AN253" s="21" t="str">
        <f>IF('Round 8'!$A$4="Complete", "Complete", IF(AM253="N/A", "N/A", IF(AM253="Viable", "No Transfer", IF(AM253="Excluded", INDEX('Round 8'!$A$12:$M$617, MATCH($A253, 'Round 8'!$A$12:$A$617, 0), 3)))))</f>
        <v>Complete</v>
      </c>
      <c r="AO253" s="10" t="str">
        <f>IF('Round 8'!$A$4="Complete", "Complete", IF(AN253="N/A", "N/A", IF(AN253="No Transfer", AN253, IF(INDEX('Ballot Data'!$1:$1048576, MATCH($A253, 'Ballot Data'!$A:$A, 0), MATCH(AN253, 'Ballot Data'!$A$3:$U$3, 0))="", "Exhausted", INDEX('Ballot Data'!$1:$1048576, MATCH($A253, 'Ballot Data'!$A:$A, 0), MATCH(AN253, 'Ballot Data'!$A$3:$U$3, 0))))))</f>
        <v>Complete</v>
      </c>
      <c r="AP253" s="15" t="str">
        <f t="shared" si="38"/>
        <v>Complete</v>
      </c>
      <c r="AQ253" t="str">
        <f>IF(AP253="Complete", AP253, IF(AP253="N/A", "N/A", INDEX('Ballot Data'!$1:$1048576, MATCH($A253, 'Ballot Data'!$A:$A, 0), MATCH(AP253, 'Ballot Data'!$A$3:$T$3, 0))))</f>
        <v>Complete</v>
      </c>
      <c r="AR253" t="str">
        <f>IF(AP253="N/A", "N/A", IF(AQ253='Round 9'!$A$10, "Elected", IF(AQ253='Round 9'!$A$7, "Excluded", IF('Round 9'!$A$4="Complete", "Complete", "Viable"))))</f>
        <v>Complete</v>
      </c>
      <c r="AS253" s="21" t="str">
        <f>IF('Round 9'!$A$4="Complete", "Complete", IF(AR253="N/A", "N/A", IF(AR253="Viable", "No Transfer", IF(AR253="Excluded", INDEX('Round 9'!$A$12:$M$617, MATCH($A253, 'Round 9'!$A$12:$A$617, 0), 3)))))</f>
        <v>Complete</v>
      </c>
      <c r="AT253" s="10" t="str">
        <f>IF('Round 9'!$A$4="Complete", "Complete", IF(AS253="N/A", "N/A", IF(AS253="No Transfer", AS253, IF(INDEX('Ballot Data'!$1:$1048576, MATCH($A253, 'Ballot Data'!$A:$A, 0), MATCH(AS253, 'Ballot Data'!$A$3:$U$3, 0))="", "Exhausted", INDEX('Ballot Data'!$1:$1048576, MATCH($A253, 'Ballot Data'!$A:$A, 0), MATCH(AS253, 'Ballot Data'!$A$3:$U$3, 0))))))</f>
        <v>Complete</v>
      </c>
      <c r="AU253" s="15" t="str">
        <f t="shared" si="39"/>
        <v>Complete</v>
      </c>
      <c r="AV253" t="str">
        <f>IF(AU253="Complete", AU253, IF(AU253="N/A", "N/A", INDEX('Ballot Data'!$1:$1048576, MATCH($A253, 'Ballot Data'!$A:$A, 0), MATCH(AU253, 'Ballot Data'!$A$3:$T$3, 0))))</f>
        <v>Complete</v>
      </c>
      <c r="AW253" t="str">
        <f>IF(AU253="N/A", "N/A", IF(AV253='Round 10'!$A$10, "Elected", IF(AV253='Round 10'!$A$7, "Excluded", IF('Round 10'!$A$4="Complete", "Complete", "Viable"))))</f>
        <v>Complete</v>
      </c>
      <c r="AX253" s="21" t="str">
        <f>IF('Round 10'!$A$4="Complete", "Complete", IF(AW253="N/A", "N/A", IF(AW253="Viable", "No Transfer", IF(AW253="Excluded", INDEX('Round 10'!$A$12:$M$617, MATCH($A253, 'Round 10'!$A$12:$A$617, 0), 3)))))</f>
        <v>Complete</v>
      </c>
      <c r="AY253" s="10" t="str">
        <f>IF('Round 10'!$A$4="Complete", "Complete", IF(AX253="N/A", "N/A", IF(AX253="No Transfer", AX253, IF(INDEX('Ballot Data'!$1:$1048576, MATCH($A253, 'Ballot Data'!$A:$A, 0), MATCH(AX253, 'Ballot Data'!$A$3:$U$3, 0))="", "Exhausted", INDEX('Ballot Data'!$1:$1048576, MATCH($A253, 'Ballot Data'!$A:$A, 0), MATCH(AX253, 'Ballot Data'!$A$3:$U$3, 0))))))</f>
        <v>Complete</v>
      </c>
    </row>
    <row r="254" spans="1:51" x14ac:dyDescent="0.25">
      <c r="A254">
        <f>'Ballot Data'!A255</f>
        <v>240</v>
      </c>
      <c r="B254">
        <v>1</v>
      </c>
      <c r="C254" t="str">
        <f>INDEX('Ballot Data'!$1:$1048576, MATCH($A254, 'Ballot Data'!$A:$A, 0), MATCH(B254, 'Ballot Data'!$A$3:$T$3, 0))</f>
        <v>Michael Sanchez</v>
      </c>
      <c r="D254" t="str">
        <f>IF(C254='Round 1'!$A$10, "Elected", IF(C254='Round 1'!$A$7, "Excluded", IF('Round 1'!$A$4="Complete", "Complete", "Viable")))</f>
        <v>Viable</v>
      </c>
      <c r="E254" s="21" t="str">
        <f>IF('Round 1'!$A$4="Complete", "Complete", IF(D254="N/A", "N/A", IF(D254="Viable", "No Transfer", IF(D254="Excluded", INDEX('Round 1'!$A$12:$M$617, MATCH($A254, 'Round 1'!$A$12:$A$617, 0), 3)))))</f>
        <v>No Transfer</v>
      </c>
      <c r="F254" s="10" t="str">
        <f>IF('Round 1'!$A$4="Complete", "Complete", IF(E254="N/A", "N/A", IF(E254="No Transfer", E254, IF(INDEX('Ballot Data'!$1:$1048576, MATCH($A254, 'Ballot Data'!$A:$A, 0), MATCH(E254, 'Ballot Data'!$A$3:$U$3, 0))="", "Exhausted", INDEX('Ballot Data'!$1:$1048576, MATCH($A254, 'Ballot Data'!$A:$A, 0), MATCH(E254, 'Ballot Data'!$A$3:$U$3, 0))))))</f>
        <v>No Transfer</v>
      </c>
      <c r="G254" s="15">
        <f t="shared" si="40"/>
        <v>1</v>
      </c>
      <c r="H254" t="str">
        <f>IF(G254="Complete", G254, IF(G254="N/A", "N/A", INDEX('Ballot Data'!$1:$1048576, MATCH($A254, 'Ballot Data'!$A:$A, 0), MATCH(G254, 'Ballot Data'!$A$3:$T$3, 0))))</f>
        <v>Michael Sanchez</v>
      </c>
      <c r="I254" t="str">
        <f>IF(G254="N/A", "N/A", IF(H254='Round 2'!$A$10, "Elected", IF(H254='Round 2'!$A$7, "Excluded", IF('Round 2'!$A$4="Complete", "Complete", "Viable"))))</f>
        <v>Excluded</v>
      </c>
      <c r="J254" s="21">
        <f>IF('Round 2'!$A$4="Complete", "Complete", IF(I254="N/A", "N/A", IF(I254="Viable", "No Transfer", IF(I254="Excluded", INDEX('Round 2'!$A$12:$M$617, MATCH($A254, 'Round 2'!$A$12:$A$617, 0), 3)))))</f>
        <v>2</v>
      </c>
      <c r="K254" s="10" t="str">
        <f>IF('Round 2'!$A$4="Complete", "Complete", IF(J254="N/A", "N/A", IF(J254="No Transfer", J254, IF(INDEX('Ballot Data'!$1:$1048576, MATCH($A254, 'Ballot Data'!$A:$A, 0), MATCH(J254, 'Ballot Data'!$A$3:$U$3, 0))="", "Exhausted", INDEX('Ballot Data'!$1:$1048576, MATCH($A254, 'Ballot Data'!$A:$A, 0), MATCH(J254, 'Ballot Data'!$A$3:$U$3, 0))))))</f>
        <v>Franklin Civantos</v>
      </c>
      <c r="L254" s="15">
        <f t="shared" si="41"/>
        <v>2</v>
      </c>
      <c r="M254" t="str">
        <f>IF(L254="Complete", L254, IF(L254="N/A", "N/A", INDEX('Ballot Data'!$1:$1048576, MATCH($A254, 'Ballot Data'!$A:$A, 0), MATCH(L254, 'Ballot Data'!$A$3:$T$3, 0))))</f>
        <v>Franklin Civantos</v>
      </c>
      <c r="N254" t="str">
        <f>IF(L254="N/A", "N/A", IF(M254='Round 3'!$A$10, "Elected", IF(M254='Round 3'!$A$7, "Excluded", IF('Round 3'!$A$4="Complete", "Complete", "Viable"))))</f>
        <v>Elected</v>
      </c>
      <c r="O254" s="21" t="str">
        <f>IF('Round 3'!$A$4="Complete", "Complete", IF(N254="N/A", "N/A", IF(N254="Viable", "No Transfer", IF(N254="Excluded", INDEX('Round 3'!$A$12:$M$617, MATCH($A254, 'Round 3'!$A$12:$A$617, 0), 3)))))</f>
        <v>Complete</v>
      </c>
      <c r="P254" s="10" t="str">
        <f>IF('Round 3'!$A$4="Complete", "Complete", IF(O254="N/A", "N/A", IF(O254="No Transfer", O254, IF(INDEX('Ballot Data'!$1:$1048576, MATCH($A254, 'Ballot Data'!$A:$A, 0), MATCH(O254, 'Ballot Data'!$A$3:$U$3, 0))="", "Exhausted", INDEX('Ballot Data'!$1:$1048576, MATCH($A254, 'Ballot Data'!$A:$A, 0), MATCH(O254, 'Ballot Data'!$A$3:$U$3, 0))))))</f>
        <v>Complete</v>
      </c>
      <c r="Q254" s="15" t="str">
        <f t="shared" si="42"/>
        <v>Complete</v>
      </c>
      <c r="R254" t="str">
        <f>IF(Q254="Complete", Q254, IF(Q254="N/A", "N/A", INDEX('Ballot Data'!$1:$1048576, MATCH($A254, 'Ballot Data'!$A:$A, 0), MATCH(Q254, 'Ballot Data'!$A$3:$T$3, 0))))</f>
        <v>Complete</v>
      </c>
      <c r="S254" t="str">
        <f>IF(Q254="N/A", "N/A", IF(R254='Round 4'!$A$10, "Elected", IF(R254='Round 4'!$A$7, "Excluded", IF('Round 4'!$A$4="Complete", "Complete", "Viable"))))</f>
        <v>Complete</v>
      </c>
      <c r="T254" s="21" t="str">
        <f>IF('Round 4'!$A$4="Complete", "Complete", IF(S254="N/A", "N/A", IF(S254="Viable", "No Transfer", IF(S254="Excluded", INDEX('Round 4'!$A$12:$M$617, MATCH($A254, 'Round 4'!$A$12:$A$617, 0), 3)))))</f>
        <v>Complete</v>
      </c>
      <c r="U254" s="10" t="str">
        <f>IF('Round 4'!$A$4="Complete", "Complete", IF(T254="N/A", "N/A", IF(T254="No Transfer", T254, IF(INDEX('Ballot Data'!$1:$1048576, MATCH($A254, 'Ballot Data'!$A:$A, 0), MATCH(T254, 'Ballot Data'!$A$3:$U$3, 0))="", "Exhausted", INDEX('Ballot Data'!$1:$1048576, MATCH($A254, 'Ballot Data'!$A:$A, 0), MATCH(T254, 'Ballot Data'!$A$3:$U$3, 0))))))</f>
        <v>Complete</v>
      </c>
      <c r="V254" s="15" t="str">
        <f t="shared" si="34"/>
        <v>Complete</v>
      </c>
      <c r="W254" t="str">
        <f>IF(V254="Complete", V254, IF(V254="N/A", "N/A", INDEX('Ballot Data'!$1:$1048576, MATCH($A254, 'Ballot Data'!$A:$A, 0), MATCH(V254, 'Ballot Data'!$A$3:$T$3, 0))))</f>
        <v>Complete</v>
      </c>
      <c r="X254" t="str">
        <f>IF(V254="N/A", "N/A", IF(W254='Round 5'!$A$10, "Elected", IF(W254='Round 5'!$A$7, "Excluded", IF('Round 5'!$A$4="Complete", "Complete", "Viable"))))</f>
        <v>Complete</v>
      </c>
      <c r="Y254" s="21" t="str">
        <f>IF('Round 5'!$A$4="Complete", "Complete", IF(X254="N/A", "N/A", IF(X254="Viable", "No Transfer", IF(X254="Excluded", INDEX('Round 5'!$A$12:$M$617, MATCH($A254, 'Round 5'!$A$12:$A$617, 0), 3)))))</f>
        <v>Complete</v>
      </c>
      <c r="Z254" s="10" t="str">
        <f>IF('Round 5'!$A$4="Complete", "Complete", IF(Y254="N/A", "N/A", IF(Y254="No Transfer", Y254, IF(INDEX('Ballot Data'!$1:$1048576, MATCH($A254, 'Ballot Data'!$A:$A, 0), MATCH(Y254, 'Ballot Data'!$A$3:$U$3, 0))="", "Exhausted", INDEX('Ballot Data'!$1:$1048576, MATCH($A254, 'Ballot Data'!$A:$A, 0), MATCH(Y254, 'Ballot Data'!$A$3:$U$3, 0))))))</f>
        <v>Complete</v>
      </c>
      <c r="AA254" s="15" t="str">
        <f t="shared" si="35"/>
        <v>Complete</v>
      </c>
      <c r="AB254" t="str">
        <f>IF(AA254="Complete", AA254, IF(AA254="N/A", "N/A", INDEX('Ballot Data'!$1:$1048576, MATCH($A254, 'Ballot Data'!$A:$A, 0), MATCH(AA254, 'Ballot Data'!$A$3:$T$3, 0))))</f>
        <v>Complete</v>
      </c>
      <c r="AC254" t="str">
        <f>IF(AA254="N/A", "N/A", IF(AB254='Round 6'!$A$10, "Elected", IF(AB254='Round 6'!$A$7, "Excluded", IF('Round 6'!$A$4="Complete", "Complete", "Viable"))))</f>
        <v>Complete</v>
      </c>
      <c r="AD254" s="21" t="str">
        <f>IF('Round 6'!$A$4="Complete", "Complete", IF(AC254="N/A", "N/A", IF(AC254="Viable", "No Transfer", IF(AC254="Excluded", INDEX('Round 6'!$A$12:$M$617, MATCH($A254, 'Round 6'!$A$12:$A$617, 0), 3)))))</f>
        <v>Complete</v>
      </c>
      <c r="AE254" s="10" t="str">
        <f>IF('Round 6'!$A$4="Complete", "Complete", IF(AD254="N/A", "N/A", IF(AD254="No Transfer", AD254, IF(INDEX('Ballot Data'!$1:$1048576, MATCH($A254, 'Ballot Data'!$A:$A, 0), MATCH(AD254, 'Ballot Data'!$A$3:$U$3, 0))="", "Exhausted", INDEX('Ballot Data'!$1:$1048576, MATCH($A254, 'Ballot Data'!$A:$A, 0), MATCH(AD254, 'Ballot Data'!$A$3:$U$3, 0))))))</f>
        <v>Complete</v>
      </c>
      <c r="AF254" s="15" t="str">
        <f t="shared" si="36"/>
        <v>Complete</v>
      </c>
      <c r="AG254" t="str">
        <f>IF(AF254="Complete", AF254, IF(AF254="N/A", "N/A", INDEX('Ballot Data'!$1:$1048576, MATCH($A254, 'Ballot Data'!$A:$A, 0), MATCH(AF254, 'Ballot Data'!$A$3:$T$3, 0))))</f>
        <v>Complete</v>
      </c>
      <c r="AH254" t="str">
        <f>IF(AF254="N/A", "N/A", IF(AG254='Round 7'!$A$10, "Elected", IF(AG254='Round 7'!$A$7, "Excluded", IF('Round 7'!$A$4="Complete", "Complete", "Viable"))))</f>
        <v>Complete</v>
      </c>
      <c r="AI254" s="21" t="str">
        <f>IF('Round 7'!$A$4="Complete", "Complete", IF(AH254="N/A", "N/A", IF(AH254="Viable", "No Transfer", IF(AH254="Excluded", INDEX('Round 7'!$A$12:$M$617, MATCH($A254, 'Round 7'!$A$12:$A$617, 0), 3)))))</f>
        <v>Complete</v>
      </c>
      <c r="AJ254" s="10" t="str">
        <f>IF('Round 7'!$A$4="Complete", "Complete", IF(AI254="N/A", "N/A", IF(AI254="No Transfer", AI254, IF(INDEX('Ballot Data'!$1:$1048576, MATCH($A254, 'Ballot Data'!$A:$A, 0), MATCH(AI254, 'Ballot Data'!$A$3:$U$3, 0))="", "Exhausted", INDEX('Ballot Data'!$1:$1048576, MATCH($A254, 'Ballot Data'!$A:$A, 0), MATCH(AI254, 'Ballot Data'!$A$3:$U$3, 0))))))</f>
        <v>Complete</v>
      </c>
      <c r="AK254" s="15" t="str">
        <f t="shared" si="37"/>
        <v>Complete</v>
      </c>
      <c r="AL254" t="str">
        <f>IF(AK254="Complete", AK254, IF(AK254="N/A", "N/A", INDEX('Ballot Data'!$1:$1048576, MATCH($A254, 'Ballot Data'!$A:$A, 0), MATCH(AK254, 'Ballot Data'!$A$3:$T$3, 0))))</f>
        <v>Complete</v>
      </c>
      <c r="AM254" t="str">
        <f>IF(AK254="N/A", "N/A", IF(AL254='Round 8'!$A$10, "Elected", IF(AL254='Round 8'!$A$7, "Excluded", IF('Round 8'!$A$4="Complete", "Complete", "Viable"))))</f>
        <v>Complete</v>
      </c>
      <c r="AN254" s="21" t="str">
        <f>IF('Round 8'!$A$4="Complete", "Complete", IF(AM254="N/A", "N/A", IF(AM254="Viable", "No Transfer", IF(AM254="Excluded", INDEX('Round 8'!$A$12:$M$617, MATCH($A254, 'Round 8'!$A$12:$A$617, 0), 3)))))</f>
        <v>Complete</v>
      </c>
      <c r="AO254" s="10" t="str">
        <f>IF('Round 8'!$A$4="Complete", "Complete", IF(AN254="N/A", "N/A", IF(AN254="No Transfer", AN254, IF(INDEX('Ballot Data'!$1:$1048576, MATCH($A254, 'Ballot Data'!$A:$A, 0), MATCH(AN254, 'Ballot Data'!$A$3:$U$3, 0))="", "Exhausted", INDEX('Ballot Data'!$1:$1048576, MATCH($A254, 'Ballot Data'!$A:$A, 0), MATCH(AN254, 'Ballot Data'!$A$3:$U$3, 0))))))</f>
        <v>Complete</v>
      </c>
      <c r="AP254" s="15" t="str">
        <f t="shared" si="38"/>
        <v>Complete</v>
      </c>
      <c r="AQ254" t="str">
        <f>IF(AP254="Complete", AP254, IF(AP254="N/A", "N/A", INDEX('Ballot Data'!$1:$1048576, MATCH($A254, 'Ballot Data'!$A:$A, 0), MATCH(AP254, 'Ballot Data'!$A$3:$T$3, 0))))</f>
        <v>Complete</v>
      </c>
      <c r="AR254" t="str">
        <f>IF(AP254="N/A", "N/A", IF(AQ254='Round 9'!$A$10, "Elected", IF(AQ254='Round 9'!$A$7, "Excluded", IF('Round 9'!$A$4="Complete", "Complete", "Viable"))))</f>
        <v>Complete</v>
      </c>
      <c r="AS254" s="21" t="str">
        <f>IF('Round 9'!$A$4="Complete", "Complete", IF(AR254="N/A", "N/A", IF(AR254="Viable", "No Transfer", IF(AR254="Excluded", INDEX('Round 9'!$A$12:$M$617, MATCH($A254, 'Round 9'!$A$12:$A$617, 0), 3)))))</f>
        <v>Complete</v>
      </c>
      <c r="AT254" s="10" t="str">
        <f>IF('Round 9'!$A$4="Complete", "Complete", IF(AS254="N/A", "N/A", IF(AS254="No Transfer", AS254, IF(INDEX('Ballot Data'!$1:$1048576, MATCH($A254, 'Ballot Data'!$A:$A, 0), MATCH(AS254, 'Ballot Data'!$A$3:$U$3, 0))="", "Exhausted", INDEX('Ballot Data'!$1:$1048576, MATCH($A254, 'Ballot Data'!$A:$A, 0), MATCH(AS254, 'Ballot Data'!$A$3:$U$3, 0))))))</f>
        <v>Complete</v>
      </c>
      <c r="AU254" s="15" t="str">
        <f t="shared" si="39"/>
        <v>Complete</v>
      </c>
      <c r="AV254" t="str">
        <f>IF(AU254="Complete", AU254, IF(AU254="N/A", "N/A", INDEX('Ballot Data'!$1:$1048576, MATCH($A254, 'Ballot Data'!$A:$A, 0), MATCH(AU254, 'Ballot Data'!$A$3:$T$3, 0))))</f>
        <v>Complete</v>
      </c>
      <c r="AW254" t="str">
        <f>IF(AU254="N/A", "N/A", IF(AV254='Round 10'!$A$10, "Elected", IF(AV254='Round 10'!$A$7, "Excluded", IF('Round 10'!$A$4="Complete", "Complete", "Viable"))))</f>
        <v>Complete</v>
      </c>
      <c r="AX254" s="21" t="str">
        <f>IF('Round 10'!$A$4="Complete", "Complete", IF(AW254="N/A", "N/A", IF(AW254="Viable", "No Transfer", IF(AW254="Excluded", INDEX('Round 10'!$A$12:$M$617, MATCH($A254, 'Round 10'!$A$12:$A$617, 0), 3)))))</f>
        <v>Complete</v>
      </c>
      <c r="AY254" s="10" t="str">
        <f>IF('Round 10'!$A$4="Complete", "Complete", IF(AX254="N/A", "N/A", IF(AX254="No Transfer", AX254, IF(INDEX('Ballot Data'!$1:$1048576, MATCH($A254, 'Ballot Data'!$A:$A, 0), MATCH(AX254, 'Ballot Data'!$A$3:$U$3, 0))="", "Exhausted", INDEX('Ballot Data'!$1:$1048576, MATCH($A254, 'Ballot Data'!$A:$A, 0), MATCH(AX254, 'Ballot Data'!$A$3:$U$3, 0))))))</f>
        <v>Complete</v>
      </c>
    </row>
    <row r="255" spans="1:51" x14ac:dyDescent="0.25">
      <c r="A255">
        <f>'Ballot Data'!A256</f>
        <v>449</v>
      </c>
      <c r="B255">
        <v>1</v>
      </c>
      <c r="C255" t="str">
        <f>INDEX('Ballot Data'!$1:$1048576, MATCH($A255, 'Ballot Data'!$A:$A, 0), MATCH(B255, 'Ballot Data'!$A$3:$T$3, 0))</f>
        <v>Michael Sanchez</v>
      </c>
      <c r="D255" t="str">
        <f>IF(C255='Round 1'!$A$10, "Elected", IF(C255='Round 1'!$A$7, "Excluded", IF('Round 1'!$A$4="Complete", "Complete", "Viable")))</f>
        <v>Viable</v>
      </c>
      <c r="E255" s="21" t="str">
        <f>IF('Round 1'!$A$4="Complete", "Complete", IF(D255="N/A", "N/A", IF(D255="Viable", "No Transfer", IF(D255="Excluded", INDEX('Round 1'!$A$12:$M$617, MATCH($A255, 'Round 1'!$A$12:$A$617, 0), 3)))))</f>
        <v>No Transfer</v>
      </c>
      <c r="F255" s="10" t="str">
        <f>IF('Round 1'!$A$4="Complete", "Complete", IF(E255="N/A", "N/A", IF(E255="No Transfer", E255, IF(INDEX('Ballot Data'!$1:$1048576, MATCH($A255, 'Ballot Data'!$A:$A, 0), MATCH(E255, 'Ballot Data'!$A$3:$U$3, 0))="", "Exhausted", INDEX('Ballot Data'!$1:$1048576, MATCH($A255, 'Ballot Data'!$A:$A, 0), MATCH(E255, 'Ballot Data'!$A$3:$U$3, 0))))))</f>
        <v>No Transfer</v>
      </c>
      <c r="G255" s="15">
        <f t="shared" si="40"/>
        <v>1</v>
      </c>
      <c r="H255" t="str">
        <f>IF(G255="Complete", G255, IF(G255="N/A", "N/A", INDEX('Ballot Data'!$1:$1048576, MATCH($A255, 'Ballot Data'!$A:$A, 0), MATCH(G255, 'Ballot Data'!$A$3:$T$3, 0))))</f>
        <v>Michael Sanchez</v>
      </c>
      <c r="I255" t="str">
        <f>IF(G255="N/A", "N/A", IF(H255='Round 2'!$A$10, "Elected", IF(H255='Round 2'!$A$7, "Excluded", IF('Round 2'!$A$4="Complete", "Complete", "Viable"))))</f>
        <v>Excluded</v>
      </c>
      <c r="J255" s="21">
        <f>IF('Round 2'!$A$4="Complete", "Complete", IF(I255="N/A", "N/A", IF(I255="Viable", "No Transfer", IF(I255="Excluded", INDEX('Round 2'!$A$12:$M$617, MATCH($A255, 'Round 2'!$A$12:$A$617, 0), 3)))))</f>
        <v>2</v>
      </c>
      <c r="K255" s="10" t="str">
        <f>IF('Round 2'!$A$4="Complete", "Complete", IF(J255="N/A", "N/A", IF(J255="No Transfer", J255, IF(INDEX('Ballot Data'!$1:$1048576, MATCH($A255, 'Ballot Data'!$A:$A, 0), MATCH(J255, 'Ballot Data'!$A$3:$U$3, 0))="", "Exhausted", INDEX('Ballot Data'!$1:$1048576, MATCH($A255, 'Ballot Data'!$A:$A, 0), MATCH(J255, 'Ballot Data'!$A$3:$U$3, 0))))))</f>
        <v>Franklin Civantos</v>
      </c>
      <c r="L255" s="15">
        <f t="shared" si="41"/>
        <v>2</v>
      </c>
      <c r="M255" t="str">
        <f>IF(L255="Complete", L255, IF(L255="N/A", "N/A", INDEX('Ballot Data'!$1:$1048576, MATCH($A255, 'Ballot Data'!$A:$A, 0), MATCH(L255, 'Ballot Data'!$A$3:$T$3, 0))))</f>
        <v>Franklin Civantos</v>
      </c>
      <c r="N255" t="str">
        <f>IF(L255="N/A", "N/A", IF(M255='Round 3'!$A$10, "Elected", IF(M255='Round 3'!$A$7, "Excluded", IF('Round 3'!$A$4="Complete", "Complete", "Viable"))))</f>
        <v>Elected</v>
      </c>
      <c r="O255" s="21" t="str">
        <f>IF('Round 3'!$A$4="Complete", "Complete", IF(N255="N/A", "N/A", IF(N255="Viable", "No Transfer", IF(N255="Excluded", INDEX('Round 3'!$A$12:$M$617, MATCH($A255, 'Round 3'!$A$12:$A$617, 0), 3)))))</f>
        <v>Complete</v>
      </c>
      <c r="P255" s="10" t="str">
        <f>IF('Round 3'!$A$4="Complete", "Complete", IF(O255="N/A", "N/A", IF(O255="No Transfer", O255, IF(INDEX('Ballot Data'!$1:$1048576, MATCH($A255, 'Ballot Data'!$A:$A, 0), MATCH(O255, 'Ballot Data'!$A$3:$U$3, 0))="", "Exhausted", INDEX('Ballot Data'!$1:$1048576, MATCH($A255, 'Ballot Data'!$A:$A, 0), MATCH(O255, 'Ballot Data'!$A$3:$U$3, 0))))))</f>
        <v>Complete</v>
      </c>
      <c r="Q255" s="15" t="str">
        <f t="shared" si="42"/>
        <v>Complete</v>
      </c>
      <c r="R255" t="str">
        <f>IF(Q255="Complete", Q255, IF(Q255="N/A", "N/A", INDEX('Ballot Data'!$1:$1048576, MATCH($A255, 'Ballot Data'!$A:$A, 0), MATCH(Q255, 'Ballot Data'!$A$3:$T$3, 0))))</f>
        <v>Complete</v>
      </c>
      <c r="S255" t="str">
        <f>IF(Q255="N/A", "N/A", IF(R255='Round 4'!$A$10, "Elected", IF(R255='Round 4'!$A$7, "Excluded", IF('Round 4'!$A$4="Complete", "Complete", "Viable"))))</f>
        <v>Complete</v>
      </c>
      <c r="T255" s="21" t="str">
        <f>IF('Round 4'!$A$4="Complete", "Complete", IF(S255="N/A", "N/A", IF(S255="Viable", "No Transfer", IF(S255="Excluded", INDEX('Round 4'!$A$12:$M$617, MATCH($A255, 'Round 4'!$A$12:$A$617, 0), 3)))))</f>
        <v>Complete</v>
      </c>
      <c r="U255" s="10" t="str">
        <f>IF('Round 4'!$A$4="Complete", "Complete", IF(T255="N/A", "N/A", IF(T255="No Transfer", T255, IF(INDEX('Ballot Data'!$1:$1048576, MATCH($A255, 'Ballot Data'!$A:$A, 0), MATCH(T255, 'Ballot Data'!$A$3:$U$3, 0))="", "Exhausted", INDEX('Ballot Data'!$1:$1048576, MATCH($A255, 'Ballot Data'!$A:$A, 0), MATCH(T255, 'Ballot Data'!$A$3:$U$3, 0))))))</f>
        <v>Complete</v>
      </c>
      <c r="V255" s="15" t="str">
        <f t="shared" si="34"/>
        <v>Complete</v>
      </c>
      <c r="W255" t="str">
        <f>IF(V255="Complete", V255, IF(V255="N/A", "N/A", INDEX('Ballot Data'!$1:$1048576, MATCH($A255, 'Ballot Data'!$A:$A, 0), MATCH(V255, 'Ballot Data'!$A$3:$T$3, 0))))</f>
        <v>Complete</v>
      </c>
      <c r="X255" t="str">
        <f>IF(V255="N/A", "N/A", IF(W255='Round 5'!$A$10, "Elected", IF(W255='Round 5'!$A$7, "Excluded", IF('Round 5'!$A$4="Complete", "Complete", "Viable"))))</f>
        <v>Complete</v>
      </c>
      <c r="Y255" s="21" t="str">
        <f>IF('Round 5'!$A$4="Complete", "Complete", IF(X255="N/A", "N/A", IF(X255="Viable", "No Transfer", IF(X255="Excluded", INDEX('Round 5'!$A$12:$M$617, MATCH($A255, 'Round 5'!$A$12:$A$617, 0), 3)))))</f>
        <v>Complete</v>
      </c>
      <c r="Z255" s="10" t="str">
        <f>IF('Round 5'!$A$4="Complete", "Complete", IF(Y255="N/A", "N/A", IF(Y255="No Transfer", Y255, IF(INDEX('Ballot Data'!$1:$1048576, MATCH($A255, 'Ballot Data'!$A:$A, 0), MATCH(Y255, 'Ballot Data'!$A$3:$U$3, 0))="", "Exhausted", INDEX('Ballot Data'!$1:$1048576, MATCH($A255, 'Ballot Data'!$A:$A, 0), MATCH(Y255, 'Ballot Data'!$A$3:$U$3, 0))))))</f>
        <v>Complete</v>
      </c>
      <c r="AA255" s="15" t="str">
        <f t="shared" si="35"/>
        <v>Complete</v>
      </c>
      <c r="AB255" t="str">
        <f>IF(AA255="Complete", AA255, IF(AA255="N/A", "N/A", INDEX('Ballot Data'!$1:$1048576, MATCH($A255, 'Ballot Data'!$A:$A, 0), MATCH(AA255, 'Ballot Data'!$A$3:$T$3, 0))))</f>
        <v>Complete</v>
      </c>
      <c r="AC255" t="str">
        <f>IF(AA255="N/A", "N/A", IF(AB255='Round 6'!$A$10, "Elected", IF(AB255='Round 6'!$A$7, "Excluded", IF('Round 6'!$A$4="Complete", "Complete", "Viable"))))</f>
        <v>Complete</v>
      </c>
      <c r="AD255" s="21" t="str">
        <f>IF('Round 6'!$A$4="Complete", "Complete", IF(AC255="N/A", "N/A", IF(AC255="Viable", "No Transfer", IF(AC255="Excluded", INDEX('Round 6'!$A$12:$M$617, MATCH($A255, 'Round 6'!$A$12:$A$617, 0), 3)))))</f>
        <v>Complete</v>
      </c>
      <c r="AE255" s="10" t="str">
        <f>IF('Round 6'!$A$4="Complete", "Complete", IF(AD255="N/A", "N/A", IF(AD255="No Transfer", AD255, IF(INDEX('Ballot Data'!$1:$1048576, MATCH($A255, 'Ballot Data'!$A:$A, 0), MATCH(AD255, 'Ballot Data'!$A$3:$U$3, 0))="", "Exhausted", INDEX('Ballot Data'!$1:$1048576, MATCH($A255, 'Ballot Data'!$A:$A, 0), MATCH(AD255, 'Ballot Data'!$A$3:$U$3, 0))))))</f>
        <v>Complete</v>
      </c>
      <c r="AF255" s="15" t="str">
        <f t="shared" si="36"/>
        <v>Complete</v>
      </c>
      <c r="AG255" t="str">
        <f>IF(AF255="Complete", AF255, IF(AF255="N/A", "N/A", INDEX('Ballot Data'!$1:$1048576, MATCH($A255, 'Ballot Data'!$A:$A, 0), MATCH(AF255, 'Ballot Data'!$A$3:$T$3, 0))))</f>
        <v>Complete</v>
      </c>
      <c r="AH255" t="str">
        <f>IF(AF255="N/A", "N/A", IF(AG255='Round 7'!$A$10, "Elected", IF(AG255='Round 7'!$A$7, "Excluded", IF('Round 7'!$A$4="Complete", "Complete", "Viable"))))</f>
        <v>Complete</v>
      </c>
      <c r="AI255" s="21" t="str">
        <f>IF('Round 7'!$A$4="Complete", "Complete", IF(AH255="N/A", "N/A", IF(AH255="Viable", "No Transfer", IF(AH255="Excluded", INDEX('Round 7'!$A$12:$M$617, MATCH($A255, 'Round 7'!$A$12:$A$617, 0), 3)))))</f>
        <v>Complete</v>
      </c>
      <c r="AJ255" s="10" t="str">
        <f>IF('Round 7'!$A$4="Complete", "Complete", IF(AI255="N/A", "N/A", IF(AI255="No Transfer", AI255, IF(INDEX('Ballot Data'!$1:$1048576, MATCH($A255, 'Ballot Data'!$A:$A, 0), MATCH(AI255, 'Ballot Data'!$A$3:$U$3, 0))="", "Exhausted", INDEX('Ballot Data'!$1:$1048576, MATCH($A255, 'Ballot Data'!$A:$A, 0), MATCH(AI255, 'Ballot Data'!$A$3:$U$3, 0))))))</f>
        <v>Complete</v>
      </c>
      <c r="AK255" s="15" t="str">
        <f t="shared" si="37"/>
        <v>Complete</v>
      </c>
      <c r="AL255" t="str">
        <f>IF(AK255="Complete", AK255, IF(AK255="N/A", "N/A", INDEX('Ballot Data'!$1:$1048576, MATCH($A255, 'Ballot Data'!$A:$A, 0), MATCH(AK255, 'Ballot Data'!$A$3:$T$3, 0))))</f>
        <v>Complete</v>
      </c>
      <c r="AM255" t="str">
        <f>IF(AK255="N/A", "N/A", IF(AL255='Round 8'!$A$10, "Elected", IF(AL255='Round 8'!$A$7, "Excluded", IF('Round 8'!$A$4="Complete", "Complete", "Viable"))))</f>
        <v>Complete</v>
      </c>
      <c r="AN255" s="21" t="str">
        <f>IF('Round 8'!$A$4="Complete", "Complete", IF(AM255="N/A", "N/A", IF(AM255="Viable", "No Transfer", IF(AM255="Excluded", INDEX('Round 8'!$A$12:$M$617, MATCH($A255, 'Round 8'!$A$12:$A$617, 0), 3)))))</f>
        <v>Complete</v>
      </c>
      <c r="AO255" s="10" t="str">
        <f>IF('Round 8'!$A$4="Complete", "Complete", IF(AN255="N/A", "N/A", IF(AN255="No Transfer", AN255, IF(INDEX('Ballot Data'!$1:$1048576, MATCH($A255, 'Ballot Data'!$A:$A, 0), MATCH(AN255, 'Ballot Data'!$A$3:$U$3, 0))="", "Exhausted", INDEX('Ballot Data'!$1:$1048576, MATCH($A255, 'Ballot Data'!$A:$A, 0), MATCH(AN255, 'Ballot Data'!$A$3:$U$3, 0))))))</f>
        <v>Complete</v>
      </c>
      <c r="AP255" s="15" t="str">
        <f t="shared" si="38"/>
        <v>Complete</v>
      </c>
      <c r="AQ255" t="str">
        <f>IF(AP255="Complete", AP255, IF(AP255="N/A", "N/A", INDEX('Ballot Data'!$1:$1048576, MATCH($A255, 'Ballot Data'!$A:$A, 0), MATCH(AP255, 'Ballot Data'!$A$3:$T$3, 0))))</f>
        <v>Complete</v>
      </c>
      <c r="AR255" t="str">
        <f>IF(AP255="N/A", "N/A", IF(AQ255='Round 9'!$A$10, "Elected", IF(AQ255='Round 9'!$A$7, "Excluded", IF('Round 9'!$A$4="Complete", "Complete", "Viable"))))</f>
        <v>Complete</v>
      </c>
      <c r="AS255" s="21" t="str">
        <f>IF('Round 9'!$A$4="Complete", "Complete", IF(AR255="N/A", "N/A", IF(AR255="Viable", "No Transfer", IF(AR255="Excluded", INDEX('Round 9'!$A$12:$M$617, MATCH($A255, 'Round 9'!$A$12:$A$617, 0), 3)))))</f>
        <v>Complete</v>
      </c>
      <c r="AT255" s="10" t="str">
        <f>IF('Round 9'!$A$4="Complete", "Complete", IF(AS255="N/A", "N/A", IF(AS255="No Transfer", AS255, IF(INDEX('Ballot Data'!$1:$1048576, MATCH($A255, 'Ballot Data'!$A:$A, 0), MATCH(AS255, 'Ballot Data'!$A$3:$U$3, 0))="", "Exhausted", INDEX('Ballot Data'!$1:$1048576, MATCH($A255, 'Ballot Data'!$A:$A, 0), MATCH(AS255, 'Ballot Data'!$A$3:$U$3, 0))))))</f>
        <v>Complete</v>
      </c>
      <c r="AU255" s="15" t="str">
        <f t="shared" si="39"/>
        <v>Complete</v>
      </c>
      <c r="AV255" t="str">
        <f>IF(AU255="Complete", AU255, IF(AU255="N/A", "N/A", INDEX('Ballot Data'!$1:$1048576, MATCH($A255, 'Ballot Data'!$A:$A, 0), MATCH(AU255, 'Ballot Data'!$A$3:$T$3, 0))))</f>
        <v>Complete</v>
      </c>
      <c r="AW255" t="str">
        <f>IF(AU255="N/A", "N/A", IF(AV255='Round 10'!$A$10, "Elected", IF(AV255='Round 10'!$A$7, "Excluded", IF('Round 10'!$A$4="Complete", "Complete", "Viable"))))</f>
        <v>Complete</v>
      </c>
      <c r="AX255" s="21" t="str">
        <f>IF('Round 10'!$A$4="Complete", "Complete", IF(AW255="N/A", "N/A", IF(AW255="Viable", "No Transfer", IF(AW255="Excluded", INDEX('Round 10'!$A$12:$M$617, MATCH($A255, 'Round 10'!$A$12:$A$617, 0), 3)))))</f>
        <v>Complete</v>
      </c>
      <c r="AY255" s="10" t="str">
        <f>IF('Round 10'!$A$4="Complete", "Complete", IF(AX255="N/A", "N/A", IF(AX255="No Transfer", AX255, IF(INDEX('Ballot Data'!$1:$1048576, MATCH($A255, 'Ballot Data'!$A:$A, 0), MATCH(AX255, 'Ballot Data'!$A$3:$U$3, 0))="", "Exhausted", INDEX('Ballot Data'!$1:$1048576, MATCH($A255, 'Ballot Data'!$A:$A, 0), MATCH(AX255, 'Ballot Data'!$A$3:$U$3, 0))))))</f>
        <v>Complete</v>
      </c>
    </row>
    <row r="256" spans="1:51" x14ac:dyDescent="0.25">
      <c r="A256">
        <f>'Ballot Data'!A257</f>
        <v>230</v>
      </c>
      <c r="B256">
        <v>1</v>
      </c>
      <c r="C256" t="str">
        <f>INDEX('Ballot Data'!$1:$1048576, MATCH($A256, 'Ballot Data'!$A:$A, 0), MATCH(B256, 'Ballot Data'!$A$3:$T$3, 0))</f>
        <v>Franklin Civantos</v>
      </c>
      <c r="D256" t="str">
        <f>IF(C256='Round 1'!$A$10, "Elected", IF(C256='Round 1'!$A$7, "Excluded", IF('Round 1'!$A$4="Complete", "Complete", "Viable")))</f>
        <v>Viable</v>
      </c>
      <c r="E256" s="21" t="str">
        <f>IF('Round 1'!$A$4="Complete", "Complete", IF(D256="N/A", "N/A", IF(D256="Viable", "No Transfer", IF(D256="Excluded", INDEX('Round 1'!$A$12:$M$617, MATCH($A256, 'Round 1'!$A$12:$A$617, 0), 3)))))</f>
        <v>No Transfer</v>
      </c>
      <c r="F256" s="10" t="str">
        <f>IF('Round 1'!$A$4="Complete", "Complete", IF(E256="N/A", "N/A", IF(E256="No Transfer", E256, IF(INDEX('Ballot Data'!$1:$1048576, MATCH($A256, 'Ballot Data'!$A:$A, 0), MATCH(E256, 'Ballot Data'!$A$3:$U$3, 0))="", "Exhausted", INDEX('Ballot Data'!$1:$1048576, MATCH($A256, 'Ballot Data'!$A:$A, 0), MATCH(E256, 'Ballot Data'!$A$3:$U$3, 0))))))</f>
        <v>No Transfer</v>
      </c>
      <c r="G256" s="15">
        <f t="shared" si="40"/>
        <v>1</v>
      </c>
      <c r="H256" t="str">
        <f>IF(G256="Complete", G256, IF(G256="N/A", "N/A", INDEX('Ballot Data'!$1:$1048576, MATCH($A256, 'Ballot Data'!$A:$A, 0), MATCH(G256, 'Ballot Data'!$A$3:$T$3, 0))))</f>
        <v>Franklin Civantos</v>
      </c>
      <c r="I256" t="str">
        <f>IF(G256="N/A", "N/A", IF(H256='Round 2'!$A$10, "Elected", IF(H256='Round 2'!$A$7, "Excluded", IF('Round 2'!$A$4="Complete", "Complete", "Viable"))))</f>
        <v>Viable</v>
      </c>
      <c r="J256" s="21" t="str">
        <f>IF('Round 2'!$A$4="Complete", "Complete", IF(I256="N/A", "N/A", IF(I256="Viable", "No Transfer", IF(I256="Excluded", INDEX('Round 2'!$A$12:$M$617, MATCH($A256, 'Round 2'!$A$12:$A$617, 0), 3)))))</f>
        <v>No Transfer</v>
      </c>
      <c r="K256" s="10" t="str">
        <f>IF('Round 2'!$A$4="Complete", "Complete", IF(J256="N/A", "N/A", IF(J256="No Transfer", J256, IF(INDEX('Ballot Data'!$1:$1048576, MATCH($A256, 'Ballot Data'!$A:$A, 0), MATCH(J256, 'Ballot Data'!$A$3:$U$3, 0))="", "Exhausted", INDEX('Ballot Data'!$1:$1048576, MATCH($A256, 'Ballot Data'!$A:$A, 0), MATCH(J256, 'Ballot Data'!$A$3:$U$3, 0))))))</f>
        <v>No Transfer</v>
      </c>
      <c r="L256" s="15">
        <f t="shared" si="41"/>
        <v>1</v>
      </c>
      <c r="M256" t="str">
        <f>IF(L256="Complete", L256, IF(L256="N/A", "N/A", INDEX('Ballot Data'!$1:$1048576, MATCH($A256, 'Ballot Data'!$A:$A, 0), MATCH(L256, 'Ballot Data'!$A$3:$T$3, 0))))</f>
        <v>Franklin Civantos</v>
      </c>
      <c r="N256" t="str">
        <f>IF(L256="N/A", "N/A", IF(M256='Round 3'!$A$10, "Elected", IF(M256='Round 3'!$A$7, "Excluded", IF('Round 3'!$A$4="Complete", "Complete", "Viable"))))</f>
        <v>Elected</v>
      </c>
      <c r="O256" s="21" t="str">
        <f>IF('Round 3'!$A$4="Complete", "Complete", IF(N256="N/A", "N/A", IF(N256="Viable", "No Transfer", IF(N256="Excluded", INDEX('Round 3'!$A$12:$M$617, MATCH($A256, 'Round 3'!$A$12:$A$617, 0), 3)))))</f>
        <v>Complete</v>
      </c>
      <c r="P256" s="10" t="str">
        <f>IF('Round 3'!$A$4="Complete", "Complete", IF(O256="N/A", "N/A", IF(O256="No Transfer", O256, IF(INDEX('Ballot Data'!$1:$1048576, MATCH($A256, 'Ballot Data'!$A:$A, 0), MATCH(O256, 'Ballot Data'!$A$3:$U$3, 0))="", "Exhausted", INDEX('Ballot Data'!$1:$1048576, MATCH($A256, 'Ballot Data'!$A:$A, 0), MATCH(O256, 'Ballot Data'!$A$3:$U$3, 0))))))</f>
        <v>Complete</v>
      </c>
      <c r="Q256" s="15" t="str">
        <f t="shared" si="42"/>
        <v>Complete</v>
      </c>
      <c r="R256" t="str">
        <f>IF(Q256="Complete", Q256, IF(Q256="N/A", "N/A", INDEX('Ballot Data'!$1:$1048576, MATCH($A256, 'Ballot Data'!$A:$A, 0), MATCH(Q256, 'Ballot Data'!$A$3:$T$3, 0))))</f>
        <v>Complete</v>
      </c>
      <c r="S256" t="str">
        <f>IF(Q256="N/A", "N/A", IF(R256='Round 4'!$A$10, "Elected", IF(R256='Round 4'!$A$7, "Excluded", IF('Round 4'!$A$4="Complete", "Complete", "Viable"))))</f>
        <v>Complete</v>
      </c>
      <c r="T256" s="21" t="str">
        <f>IF('Round 4'!$A$4="Complete", "Complete", IF(S256="N/A", "N/A", IF(S256="Viable", "No Transfer", IF(S256="Excluded", INDEX('Round 4'!$A$12:$M$617, MATCH($A256, 'Round 4'!$A$12:$A$617, 0), 3)))))</f>
        <v>Complete</v>
      </c>
      <c r="U256" s="10" t="str">
        <f>IF('Round 4'!$A$4="Complete", "Complete", IF(T256="N/A", "N/A", IF(T256="No Transfer", T256, IF(INDEX('Ballot Data'!$1:$1048576, MATCH($A256, 'Ballot Data'!$A:$A, 0), MATCH(T256, 'Ballot Data'!$A$3:$U$3, 0))="", "Exhausted", INDEX('Ballot Data'!$1:$1048576, MATCH($A256, 'Ballot Data'!$A:$A, 0), MATCH(T256, 'Ballot Data'!$A$3:$U$3, 0))))))</f>
        <v>Complete</v>
      </c>
      <c r="V256" s="15" t="str">
        <f t="shared" si="34"/>
        <v>Complete</v>
      </c>
      <c r="W256" t="str">
        <f>IF(V256="Complete", V256, IF(V256="N/A", "N/A", INDEX('Ballot Data'!$1:$1048576, MATCH($A256, 'Ballot Data'!$A:$A, 0), MATCH(V256, 'Ballot Data'!$A$3:$T$3, 0))))</f>
        <v>Complete</v>
      </c>
      <c r="X256" t="str">
        <f>IF(V256="N/A", "N/A", IF(W256='Round 5'!$A$10, "Elected", IF(W256='Round 5'!$A$7, "Excluded", IF('Round 5'!$A$4="Complete", "Complete", "Viable"))))</f>
        <v>Complete</v>
      </c>
      <c r="Y256" s="21" t="str">
        <f>IF('Round 5'!$A$4="Complete", "Complete", IF(X256="N/A", "N/A", IF(X256="Viable", "No Transfer", IF(X256="Excluded", INDEX('Round 5'!$A$12:$M$617, MATCH($A256, 'Round 5'!$A$12:$A$617, 0), 3)))))</f>
        <v>Complete</v>
      </c>
      <c r="Z256" s="10" t="str">
        <f>IF('Round 5'!$A$4="Complete", "Complete", IF(Y256="N/A", "N/A", IF(Y256="No Transfer", Y256, IF(INDEX('Ballot Data'!$1:$1048576, MATCH($A256, 'Ballot Data'!$A:$A, 0), MATCH(Y256, 'Ballot Data'!$A$3:$U$3, 0))="", "Exhausted", INDEX('Ballot Data'!$1:$1048576, MATCH($A256, 'Ballot Data'!$A:$A, 0), MATCH(Y256, 'Ballot Data'!$A$3:$U$3, 0))))))</f>
        <v>Complete</v>
      </c>
      <c r="AA256" s="15" t="str">
        <f t="shared" si="35"/>
        <v>Complete</v>
      </c>
      <c r="AB256" t="str">
        <f>IF(AA256="Complete", AA256, IF(AA256="N/A", "N/A", INDEX('Ballot Data'!$1:$1048576, MATCH($A256, 'Ballot Data'!$A:$A, 0), MATCH(AA256, 'Ballot Data'!$A$3:$T$3, 0))))</f>
        <v>Complete</v>
      </c>
      <c r="AC256" t="str">
        <f>IF(AA256="N/A", "N/A", IF(AB256='Round 6'!$A$10, "Elected", IF(AB256='Round 6'!$A$7, "Excluded", IF('Round 6'!$A$4="Complete", "Complete", "Viable"))))</f>
        <v>Complete</v>
      </c>
      <c r="AD256" s="21" t="str">
        <f>IF('Round 6'!$A$4="Complete", "Complete", IF(AC256="N/A", "N/A", IF(AC256="Viable", "No Transfer", IF(AC256="Excluded", INDEX('Round 6'!$A$12:$M$617, MATCH($A256, 'Round 6'!$A$12:$A$617, 0), 3)))))</f>
        <v>Complete</v>
      </c>
      <c r="AE256" s="10" t="str">
        <f>IF('Round 6'!$A$4="Complete", "Complete", IF(AD256="N/A", "N/A", IF(AD256="No Transfer", AD256, IF(INDEX('Ballot Data'!$1:$1048576, MATCH($A256, 'Ballot Data'!$A:$A, 0), MATCH(AD256, 'Ballot Data'!$A$3:$U$3, 0))="", "Exhausted", INDEX('Ballot Data'!$1:$1048576, MATCH($A256, 'Ballot Data'!$A:$A, 0), MATCH(AD256, 'Ballot Data'!$A$3:$U$3, 0))))))</f>
        <v>Complete</v>
      </c>
      <c r="AF256" s="15" t="str">
        <f t="shared" si="36"/>
        <v>Complete</v>
      </c>
      <c r="AG256" t="str">
        <f>IF(AF256="Complete", AF256, IF(AF256="N/A", "N/A", INDEX('Ballot Data'!$1:$1048576, MATCH($A256, 'Ballot Data'!$A:$A, 0), MATCH(AF256, 'Ballot Data'!$A$3:$T$3, 0))))</f>
        <v>Complete</v>
      </c>
      <c r="AH256" t="str">
        <f>IF(AF256="N/A", "N/A", IF(AG256='Round 7'!$A$10, "Elected", IF(AG256='Round 7'!$A$7, "Excluded", IF('Round 7'!$A$4="Complete", "Complete", "Viable"))))</f>
        <v>Complete</v>
      </c>
      <c r="AI256" s="21" t="str">
        <f>IF('Round 7'!$A$4="Complete", "Complete", IF(AH256="N/A", "N/A", IF(AH256="Viable", "No Transfer", IF(AH256="Excluded", INDEX('Round 7'!$A$12:$M$617, MATCH($A256, 'Round 7'!$A$12:$A$617, 0), 3)))))</f>
        <v>Complete</v>
      </c>
      <c r="AJ256" s="10" t="str">
        <f>IF('Round 7'!$A$4="Complete", "Complete", IF(AI256="N/A", "N/A", IF(AI256="No Transfer", AI256, IF(INDEX('Ballot Data'!$1:$1048576, MATCH($A256, 'Ballot Data'!$A:$A, 0), MATCH(AI256, 'Ballot Data'!$A$3:$U$3, 0))="", "Exhausted", INDEX('Ballot Data'!$1:$1048576, MATCH($A256, 'Ballot Data'!$A:$A, 0), MATCH(AI256, 'Ballot Data'!$A$3:$U$3, 0))))))</f>
        <v>Complete</v>
      </c>
      <c r="AK256" s="15" t="str">
        <f t="shared" si="37"/>
        <v>Complete</v>
      </c>
      <c r="AL256" t="str">
        <f>IF(AK256="Complete", AK256, IF(AK256="N/A", "N/A", INDEX('Ballot Data'!$1:$1048576, MATCH($A256, 'Ballot Data'!$A:$A, 0), MATCH(AK256, 'Ballot Data'!$A$3:$T$3, 0))))</f>
        <v>Complete</v>
      </c>
      <c r="AM256" t="str">
        <f>IF(AK256="N/A", "N/A", IF(AL256='Round 8'!$A$10, "Elected", IF(AL256='Round 8'!$A$7, "Excluded", IF('Round 8'!$A$4="Complete", "Complete", "Viable"))))</f>
        <v>Complete</v>
      </c>
      <c r="AN256" s="21" t="str">
        <f>IF('Round 8'!$A$4="Complete", "Complete", IF(AM256="N/A", "N/A", IF(AM256="Viable", "No Transfer", IF(AM256="Excluded", INDEX('Round 8'!$A$12:$M$617, MATCH($A256, 'Round 8'!$A$12:$A$617, 0), 3)))))</f>
        <v>Complete</v>
      </c>
      <c r="AO256" s="10" t="str">
        <f>IF('Round 8'!$A$4="Complete", "Complete", IF(AN256="N/A", "N/A", IF(AN256="No Transfer", AN256, IF(INDEX('Ballot Data'!$1:$1048576, MATCH($A256, 'Ballot Data'!$A:$A, 0), MATCH(AN256, 'Ballot Data'!$A$3:$U$3, 0))="", "Exhausted", INDEX('Ballot Data'!$1:$1048576, MATCH($A256, 'Ballot Data'!$A:$A, 0), MATCH(AN256, 'Ballot Data'!$A$3:$U$3, 0))))))</f>
        <v>Complete</v>
      </c>
      <c r="AP256" s="15" t="str">
        <f t="shared" si="38"/>
        <v>Complete</v>
      </c>
      <c r="AQ256" t="str">
        <f>IF(AP256="Complete", AP256, IF(AP256="N/A", "N/A", INDEX('Ballot Data'!$1:$1048576, MATCH($A256, 'Ballot Data'!$A:$A, 0), MATCH(AP256, 'Ballot Data'!$A$3:$T$3, 0))))</f>
        <v>Complete</v>
      </c>
      <c r="AR256" t="str">
        <f>IF(AP256="N/A", "N/A", IF(AQ256='Round 9'!$A$10, "Elected", IF(AQ256='Round 9'!$A$7, "Excluded", IF('Round 9'!$A$4="Complete", "Complete", "Viable"))))</f>
        <v>Complete</v>
      </c>
      <c r="AS256" s="21" t="str">
        <f>IF('Round 9'!$A$4="Complete", "Complete", IF(AR256="N/A", "N/A", IF(AR256="Viable", "No Transfer", IF(AR256="Excluded", INDEX('Round 9'!$A$12:$M$617, MATCH($A256, 'Round 9'!$A$12:$A$617, 0), 3)))))</f>
        <v>Complete</v>
      </c>
      <c r="AT256" s="10" t="str">
        <f>IF('Round 9'!$A$4="Complete", "Complete", IF(AS256="N/A", "N/A", IF(AS256="No Transfer", AS256, IF(INDEX('Ballot Data'!$1:$1048576, MATCH($A256, 'Ballot Data'!$A:$A, 0), MATCH(AS256, 'Ballot Data'!$A$3:$U$3, 0))="", "Exhausted", INDEX('Ballot Data'!$1:$1048576, MATCH($A256, 'Ballot Data'!$A:$A, 0), MATCH(AS256, 'Ballot Data'!$A$3:$U$3, 0))))))</f>
        <v>Complete</v>
      </c>
      <c r="AU256" s="15" t="str">
        <f t="shared" si="39"/>
        <v>Complete</v>
      </c>
      <c r="AV256" t="str">
        <f>IF(AU256="Complete", AU256, IF(AU256="N/A", "N/A", INDEX('Ballot Data'!$1:$1048576, MATCH($A256, 'Ballot Data'!$A:$A, 0), MATCH(AU256, 'Ballot Data'!$A$3:$T$3, 0))))</f>
        <v>Complete</v>
      </c>
      <c r="AW256" t="str">
        <f>IF(AU256="N/A", "N/A", IF(AV256='Round 10'!$A$10, "Elected", IF(AV256='Round 10'!$A$7, "Excluded", IF('Round 10'!$A$4="Complete", "Complete", "Viable"))))</f>
        <v>Complete</v>
      </c>
      <c r="AX256" s="21" t="str">
        <f>IF('Round 10'!$A$4="Complete", "Complete", IF(AW256="N/A", "N/A", IF(AW256="Viable", "No Transfer", IF(AW256="Excluded", INDEX('Round 10'!$A$12:$M$617, MATCH($A256, 'Round 10'!$A$12:$A$617, 0), 3)))))</f>
        <v>Complete</v>
      </c>
      <c r="AY256" s="10" t="str">
        <f>IF('Round 10'!$A$4="Complete", "Complete", IF(AX256="N/A", "N/A", IF(AX256="No Transfer", AX256, IF(INDEX('Ballot Data'!$1:$1048576, MATCH($A256, 'Ballot Data'!$A:$A, 0), MATCH(AX256, 'Ballot Data'!$A$3:$U$3, 0))="", "Exhausted", INDEX('Ballot Data'!$1:$1048576, MATCH($A256, 'Ballot Data'!$A:$A, 0), MATCH(AX256, 'Ballot Data'!$A$3:$U$3, 0))))))</f>
        <v>Complete</v>
      </c>
    </row>
    <row r="257" spans="1:51" x14ac:dyDescent="0.25">
      <c r="A257">
        <f>'Ballot Data'!A258</f>
        <v>274</v>
      </c>
      <c r="B257">
        <v>1</v>
      </c>
      <c r="C257" t="str">
        <f>INDEX('Ballot Data'!$1:$1048576, MATCH($A257, 'Ballot Data'!$A:$A, 0), MATCH(B257, 'Ballot Data'!$A$3:$T$3, 0))</f>
        <v>Will Danon</v>
      </c>
      <c r="D257" t="str">
        <f>IF(C257='Round 1'!$A$10, "Elected", IF(C257='Round 1'!$A$7, "Excluded", IF('Round 1'!$A$4="Complete", "Complete", "Viable")))</f>
        <v>Viable</v>
      </c>
      <c r="E257" s="21" t="str">
        <f>IF('Round 1'!$A$4="Complete", "Complete", IF(D257="N/A", "N/A", IF(D257="Viable", "No Transfer", IF(D257="Excluded", INDEX('Round 1'!$A$12:$M$617, MATCH($A257, 'Round 1'!$A$12:$A$617, 0), 3)))))</f>
        <v>No Transfer</v>
      </c>
      <c r="F257" s="10" t="str">
        <f>IF('Round 1'!$A$4="Complete", "Complete", IF(E257="N/A", "N/A", IF(E257="No Transfer", E257, IF(INDEX('Ballot Data'!$1:$1048576, MATCH($A257, 'Ballot Data'!$A:$A, 0), MATCH(E257, 'Ballot Data'!$A$3:$U$3, 0))="", "Exhausted", INDEX('Ballot Data'!$1:$1048576, MATCH($A257, 'Ballot Data'!$A:$A, 0), MATCH(E257, 'Ballot Data'!$A$3:$U$3, 0))))))</f>
        <v>No Transfer</v>
      </c>
      <c r="G257" s="15">
        <f t="shared" si="40"/>
        <v>1</v>
      </c>
      <c r="H257" t="str">
        <f>IF(G257="Complete", G257, IF(G257="N/A", "N/A", INDEX('Ballot Data'!$1:$1048576, MATCH($A257, 'Ballot Data'!$A:$A, 0), MATCH(G257, 'Ballot Data'!$A$3:$T$3, 0))))</f>
        <v>Will Danon</v>
      </c>
      <c r="I257" t="str">
        <f>IF(G257="N/A", "N/A", IF(H257='Round 2'!$A$10, "Elected", IF(H257='Round 2'!$A$7, "Excluded", IF('Round 2'!$A$4="Complete", "Complete", "Viable"))))</f>
        <v>Viable</v>
      </c>
      <c r="J257" s="21" t="str">
        <f>IF('Round 2'!$A$4="Complete", "Complete", IF(I257="N/A", "N/A", IF(I257="Viable", "No Transfer", IF(I257="Excluded", INDEX('Round 2'!$A$12:$M$617, MATCH($A257, 'Round 2'!$A$12:$A$617, 0), 3)))))</f>
        <v>No Transfer</v>
      </c>
      <c r="K257" s="10" t="str">
        <f>IF('Round 2'!$A$4="Complete", "Complete", IF(J257="N/A", "N/A", IF(J257="No Transfer", J257, IF(INDEX('Ballot Data'!$1:$1048576, MATCH($A257, 'Ballot Data'!$A:$A, 0), MATCH(J257, 'Ballot Data'!$A$3:$U$3, 0))="", "Exhausted", INDEX('Ballot Data'!$1:$1048576, MATCH($A257, 'Ballot Data'!$A:$A, 0), MATCH(J257, 'Ballot Data'!$A$3:$U$3, 0))))))</f>
        <v>No Transfer</v>
      </c>
      <c r="L257" s="15">
        <f t="shared" si="41"/>
        <v>1</v>
      </c>
      <c r="M257" t="str">
        <f>IF(L257="Complete", L257, IF(L257="N/A", "N/A", INDEX('Ballot Data'!$1:$1048576, MATCH($A257, 'Ballot Data'!$A:$A, 0), MATCH(L257, 'Ballot Data'!$A$3:$T$3, 0))))</f>
        <v>Will Danon</v>
      </c>
      <c r="N257" t="str">
        <f>IF(L257="N/A", "N/A", IF(M257='Round 3'!$A$10, "Elected", IF(M257='Round 3'!$A$7, "Excluded", IF('Round 3'!$A$4="Complete", "Complete", "Viable"))))</f>
        <v>Complete</v>
      </c>
      <c r="O257" s="21" t="str">
        <f>IF('Round 3'!$A$4="Complete", "Complete", IF(N257="N/A", "N/A", IF(N257="Viable", "No Transfer", IF(N257="Excluded", INDEX('Round 3'!$A$12:$M$617, MATCH($A257, 'Round 3'!$A$12:$A$617, 0), 3)))))</f>
        <v>Complete</v>
      </c>
      <c r="P257" s="10" t="str">
        <f>IF('Round 3'!$A$4="Complete", "Complete", IF(O257="N/A", "N/A", IF(O257="No Transfer", O257, IF(INDEX('Ballot Data'!$1:$1048576, MATCH($A257, 'Ballot Data'!$A:$A, 0), MATCH(O257, 'Ballot Data'!$A$3:$U$3, 0))="", "Exhausted", INDEX('Ballot Data'!$1:$1048576, MATCH($A257, 'Ballot Data'!$A:$A, 0), MATCH(O257, 'Ballot Data'!$A$3:$U$3, 0))))))</f>
        <v>Complete</v>
      </c>
      <c r="Q257" s="15" t="str">
        <f t="shared" si="42"/>
        <v>Complete</v>
      </c>
      <c r="R257" t="str">
        <f>IF(Q257="Complete", Q257, IF(Q257="N/A", "N/A", INDEX('Ballot Data'!$1:$1048576, MATCH($A257, 'Ballot Data'!$A:$A, 0), MATCH(Q257, 'Ballot Data'!$A$3:$T$3, 0))))</f>
        <v>Complete</v>
      </c>
      <c r="S257" t="str">
        <f>IF(Q257="N/A", "N/A", IF(R257='Round 4'!$A$10, "Elected", IF(R257='Round 4'!$A$7, "Excluded", IF('Round 4'!$A$4="Complete", "Complete", "Viable"))))</f>
        <v>Complete</v>
      </c>
      <c r="T257" s="21" t="str">
        <f>IF('Round 4'!$A$4="Complete", "Complete", IF(S257="N/A", "N/A", IF(S257="Viable", "No Transfer", IF(S257="Excluded", INDEX('Round 4'!$A$12:$M$617, MATCH($A257, 'Round 4'!$A$12:$A$617, 0), 3)))))</f>
        <v>Complete</v>
      </c>
      <c r="U257" s="10" t="str">
        <f>IF('Round 4'!$A$4="Complete", "Complete", IF(T257="N/A", "N/A", IF(T257="No Transfer", T257, IF(INDEX('Ballot Data'!$1:$1048576, MATCH($A257, 'Ballot Data'!$A:$A, 0), MATCH(T257, 'Ballot Data'!$A$3:$U$3, 0))="", "Exhausted", INDEX('Ballot Data'!$1:$1048576, MATCH($A257, 'Ballot Data'!$A:$A, 0), MATCH(T257, 'Ballot Data'!$A$3:$U$3, 0))))))</f>
        <v>Complete</v>
      </c>
      <c r="V257" s="15" t="str">
        <f t="shared" si="34"/>
        <v>Complete</v>
      </c>
      <c r="W257" t="str">
        <f>IF(V257="Complete", V257, IF(V257="N/A", "N/A", INDEX('Ballot Data'!$1:$1048576, MATCH($A257, 'Ballot Data'!$A:$A, 0), MATCH(V257, 'Ballot Data'!$A$3:$T$3, 0))))</f>
        <v>Complete</v>
      </c>
      <c r="X257" t="str">
        <f>IF(V257="N/A", "N/A", IF(W257='Round 5'!$A$10, "Elected", IF(W257='Round 5'!$A$7, "Excluded", IF('Round 5'!$A$4="Complete", "Complete", "Viable"))))</f>
        <v>Complete</v>
      </c>
      <c r="Y257" s="21" t="str">
        <f>IF('Round 5'!$A$4="Complete", "Complete", IF(X257="N/A", "N/A", IF(X257="Viable", "No Transfer", IF(X257="Excluded", INDEX('Round 5'!$A$12:$M$617, MATCH($A257, 'Round 5'!$A$12:$A$617, 0), 3)))))</f>
        <v>Complete</v>
      </c>
      <c r="Z257" s="10" t="str">
        <f>IF('Round 5'!$A$4="Complete", "Complete", IF(Y257="N/A", "N/A", IF(Y257="No Transfer", Y257, IF(INDEX('Ballot Data'!$1:$1048576, MATCH($A257, 'Ballot Data'!$A:$A, 0), MATCH(Y257, 'Ballot Data'!$A$3:$U$3, 0))="", "Exhausted", INDEX('Ballot Data'!$1:$1048576, MATCH($A257, 'Ballot Data'!$A:$A, 0), MATCH(Y257, 'Ballot Data'!$A$3:$U$3, 0))))))</f>
        <v>Complete</v>
      </c>
      <c r="AA257" s="15" t="str">
        <f t="shared" si="35"/>
        <v>Complete</v>
      </c>
      <c r="AB257" t="str">
        <f>IF(AA257="Complete", AA257, IF(AA257="N/A", "N/A", INDEX('Ballot Data'!$1:$1048576, MATCH($A257, 'Ballot Data'!$A:$A, 0), MATCH(AA257, 'Ballot Data'!$A$3:$T$3, 0))))</f>
        <v>Complete</v>
      </c>
      <c r="AC257" t="str">
        <f>IF(AA257="N/A", "N/A", IF(AB257='Round 6'!$A$10, "Elected", IF(AB257='Round 6'!$A$7, "Excluded", IF('Round 6'!$A$4="Complete", "Complete", "Viable"))))</f>
        <v>Complete</v>
      </c>
      <c r="AD257" s="21" t="str">
        <f>IF('Round 6'!$A$4="Complete", "Complete", IF(AC257="N/A", "N/A", IF(AC257="Viable", "No Transfer", IF(AC257="Excluded", INDEX('Round 6'!$A$12:$M$617, MATCH($A257, 'Round 6'!$A$12:$A$617, 0), 3)))))</f>
        <v>Complete</v>
      </c>
      <c r="AE257" s="10" t="str">
        <f>IF('Round 6'!$A$4="Complete", "Complete", IF(AD257="N/A", "N/A", IF(AD257="No Transfer", AD257, IF(INDEX('Ballot Data'!$1:$1048576, MATCH($A257, 'Ballot Data'!$A:$A, 0), MATCH(AD257, 'Ballot Data'!$A$3:$U$3, 0))="", "Exhausted", INDEX('Ballot Data'!$1:$1048576, MATCH($A257, 'Ballot Data'!$A:$A, 0), MATCH(AD257, 'Ballot Data'!$A$3:$U$3, 0))))))</f>
        <v>Complete</v>
      </c>
      <c r="AF257" s="15" t="str">
        <f t="shared" si="36"/>
        <v>Complete</v>
      </c>
      <c r="AG257" t="str">
        <f>IF(AF257="Complete", AF257, IF(AF257="N/A", "N/A", INDEX('Ballot Data'!$1:$1048576, MATCH($A257, 'Ballot Data'!$A:$A, 0), MATCH(AF257, 'Ballot Data'!$A$3:$T$3, 0))))</f>
        <v>Complete</v>
      </c>
      <c r="AH257" t="str">
        <f>IF(AF257="N/A", "N/A", IF(AG257='Round 7'!$A$10, "Elected", IF(AG257='Round 7'!$A$7, "Excluded", IF('Round 7'!$A$4="Complete", "Complete", "Viable"))))</f>
        <v>Complete</v>
      </c>
      <c r="AI257" s="21" t="str">
        <f>IF('Round 7'!$A$4="Complete", "Complete", IF(AH257="N/A", "N/A", IF(AH257="Viable", "No Transfer", IF(AH257="Excluded", INDEX('Round 7'!$A$12:$M$617, MATCH($A257, 'Round 7'!$A$12:$A$617, 0), 3)))))</f>
        <v>Complete</v>
      </c>
      <c r="AJ257" s="10" t="str">
        <f>IF('Round 7'!$A$4="Complete", "Complete", IF(AI257="N/A", "N/A", IF(AI257="No Transfer", AI257, IF(INDEX('Ballot Data'!$1:$1048576, MATCH($A257, 'Ballot Data'!$A:$A, 0), MATCH(AI257, 'Ballot Data'!$A$3:$U$3, 0))="", "Exhausted", INDEX('Ballot Data'!$1:$1048576, MATCH($A257, 'Ballot Data'!$A:$A, 0), MATCH(AI257, 'Ballot Data'!$A$3:$U$3, 0))))))</f>
        <v>Complete</v>
      </c>
      <c r="AK257" s="15" t="str">
        <f t="shared" si="37"/>
        <v>Complete</v>
      </c>
      <c r="AL257" t="str">
        <f>IF(AK257="Complete", AK257, IF(AK257="N/A", "N/A", INDEX('Ballot Data'!$1:$1048576, MATCH($A257, 'Ballot Data'!$A:$A, 0), MATCH(AK257, 'Ballot Data'!$A$3:$T$3, 0))))</f>
        <v>Complete</v>
      </c>
      <c r="AM257" t="str">
        <f>IF(AK257="N/A", "N/A", IF(AL257='Round 8'!$A$10, "Elected", IF(AL257='Round 8'!$A$7, "Excluded", IF('Round 8'!$A$4="Complete", "Complete", "Viable"))))</f>
        <v>Complete</v>
      </c>
      <c r="AN257" s="21" t="str">
        <f>IF('Round 8'!$A$4="Complete", "Complete", IF(AM257="N/A", "N/A", IF(AM257="Viable", "No Transfer", IF(AM257="Excluded", INDEX('Round 8'!$A$12:$M$617, MATCH($A257, 'Round 8'!$A$12:$A$617, 0), 3)))))</f>
        <v>Complete</v>
      </c>
      <c r="AO257" s="10" t="str">
        <f>IF('Round 8'!$A$4="Complete", "Complete", IF(AN257="N/A", "N/A", IF(AN257="No Transfer", AN257, IF(INDEX('Ballot Data'!$1:$1048576, MATCH($A257, 'Ballot Data'!$A:$A, 0), MATCH(AN257, 'Ballot Data'!$A$3:$U$3, 0))="", "Exhausted", INDEX('Ballot Data'!$1:$1048576, MATCH($A257, 'Ballot Data'!$A:$A, 0), MATCH(AN257, 'Ballot Data'!$A$3:$U$3, 0))))))</f>
        <v>Complete</v>
      </c>
      <c r="AP257" s="15" t="str">
        <f t="shared" si="38"/>
        <v>Complete</v>
      </c>
      <c r="AQ257" t="str">
        <f>IF(AP257="Complete", AP257, IF(AP257="N/A", "N/A", INDEX('Ballot Data'!$1:$1048576, MATCH($A257, 'Ballot Data'!$A:$A, 0), MATCH(AP257, 'Ballot Data'!$A$3:$T$3, 0))))</f>
        <v>Complete</v>
      </c>
      <c r="AR257" t="str">
        <f>IF(AP257="N/A", "N/A", IF(AQ257='Round 9'!$A$10, "Elected", IF(AQ257='Round 9'!$A$7, "Excluded", IF('Round 9'!$A$4="Complete", "Complete", "Viable"))))</f>
        <v>Complete</v>
      </c>
      <c r="AS257" s="21" t="str">
        <f>IF('Round 9'!$A$4="Complete", "Complete", IF(AR257="N/A", "N/A", IF(AR257="Viable", "No Transfer", IF(AR257="Excluded", INDEX('Round 9'!$A$12:$M$617, MATCH($A257, 'Round 9'!$A$12:$A$617, 0), 3)))))</f>
        <v>Complete</v>
      </c>
      <c r="AT257" s="10" t="str">
        <f>IF('Round 9'!$A$4="Complete", "Complete", IF(AS257="N/A", "N/A", IF(AS257="No Transfer", AS257, IF(INDEX('Ballot Data'!$1:$1048576, MATCH($A257, 'Ballot Data'!$A:$A, 0), MATCH(AS257, 'Ballot Data'!$A$3:$U$3, 0))="", "Exhausted", INDEX('Ballot Data'!$1:$1048576, MATCH($A257, 'Ballot Data'!$A:$A, 0), MATCH(AS257, 'Ballot Data'!$A$3:$U$3, 0))))))</f>
        <v>Complete</v>
      </c>
      <c r="AU257" s="15" t="str">
        <f t="shared" si="39"/>
        <v>Complete</v>
      </c>
      <c r="AV257" t="str">
        <f>IF(AU257="Complete", AU257, IF(AU257="N/A", "N/A", INDEX('Ballot Data'!$1:$1048576, MATCH($A257, 'Ballot Data'!$A:$A, 0), MATCH(AU257, 'Ballot Data'!$A$3:$T$3, 0))))</f>
        <v>Complete</v>
      </c>
      <c r="AW257" t="str">
        <f>IF(AU257="N/A", "N/A", IF(AV257='Round 10'!$A$10, "Elected", IF(AV257='Round 10'!$A$7, "Excluded", IF('Round 10'!$A$4="Complete", "Complete", "Viable"))))</f>
        <v>Complete</v>
      </c>
      <c r="AX257" s="21" t="str">
        <f>IF('Round 10'!$A$4="Complete", "Complete", IF(AW257="N/A", "N/A", IF(AW257="Viable", "No Transfer", IF(AW257="Excluded", INDEX('Round 10'!$A$12:$M$617, MATCH($A257, 'Round 10'!$A$12:$A$617, 0), 3)))))</f>
        <v>Complete</v>
      </c>
      <c r="AY257" s="10" t="str">
        <f>IF('Round 10'!$A$4="Complete", "Complete", IF(AX257="N/A", "N/A", IF(AX257="No Transfer", AX257, IF(INDEX('Ballot Data'!$1:$1048576, MATCH($A257, 'Ballot Data'!$A:$A, 0), MATCH(AX257, 'Ballot Data'!$A$3:$U$3, 0))="", "Exhausted", INDEX('Ballot Data'!$1:$1048576, MATCH($A257, 'Ballot Data'!$A:$A, 0), MATCH(AX257, 'Ballot Data'!$A$3:$U$3, 0))))))</f>
        <v>Complete</v>
      </c>
    </row>
    <row r="258" spans="1:51" x14ac:dyDescent="0.25">
      <c r="A258">
        <f>'Ballot Data'!A259</f>
        <v>236</v>
      </c>
      <c r="B258">
        <v>1</v>
      </c>
      <c r="C258" t="str">
        <f>INDEX('Ballot Data'!$1:$1048576, MATCH($A258, 'Ballot Data'!$A:$A, 0), MATCH(B258, 'Ballot Data'!$A$3:$T$3, 0))</f>
        <v>Michael Sanchez</v>
      </c>
      <c r="D258" t="str">
        <f>IF(C258='Round 1'!$A$10, "Elected", IF(C258='Round 1'!$A$7, "Excluded", IF('Round 1'!$A$4="Complete", "Complete", "Viable")))</f>
        <v>Viable</v>
      </c>
      <c r="E258" s="21" t="str">
        <f>IF('Round 1'!$A$4="Complete", "Complete", IF(D258="N/A", "N/A", IF(D258="Viable", "No Transfer", IF(D258="Excluded", INDEX('Round 1'!$A$12:$M$617, MATCH($A258, 'Round 1'!$A$12:$A$617, 0), 3)))))</f>
        <v>No Transfer</v>
      </c>
      <c r="F258" s="10" t="str">
        <f>IF('Round 1'!$A$4="Complete", "Complete", IF(E258="N/A", "N/A", IF(E258="No Transfer", E258, IF(INDEX('Ballot Data'!$1:$1048576, MATCH($A258, 'Ballot Data'!$A:$A, 0), MATCH(E258, 'Ballot Data'!$A$3:$U$3, 0))="", "Exhausted", INDEX('Ballot Data'!$1:$1048576, MATCH($A258, 'Ballot Data'!$A:$A, 0), MATCH(E258, 'Ballot Data'!$A$3:$U$3, 0))))))</f>
        <v>No Transfer</v>
      </c>
      <c r="G258" s="15">
        <f t="shared" si="40"/>
        <v>1</v>
      </c>
      <c r="H258" t="str">
        <f>IF(G258="Complete", G258, IF(G258="N/A", "N/A", INDEX('Ballot Data'!$1:$1048576, MATCH($A258, 'Ballot Data'!$A:$A, 0), MATCH(G258, 'Ballot Data'!$A$3:$T$3, 0))))</f>
        <v>Michael Sanchez</v>
      </c>
      <c r="I258" t="str">
        <f>IF(G258="N/A", "N/A", IF(H258='Round 2'!$A$10, "Elected", IF(H258='Round 2'!$A$7, "Excluded", IF('Round 2'!$A$4="Complete", "Complete", "Viable"))))</f>
        <v>Excluded</v>
      </c>
      <c r="J258" s="21">
        <f>IF('Round 2'!$A$4="Complete", "Complete", IF(I258="N/A", "N/A", IF(I258="Viable", "No Transfer", IF(I258="Excluded", INDEX('Round 2'!$A$12:$M$617, MATCH($A258, 'Round 2'!$A$12:$A$617, 0), 3)))))</f>
        <v>3</v>
      </c>
      <c r="K258" s="10" t="str">
        <f>IF('Round 2'!$A$4="Complete", "Complete", IF(J258="N/A", "N/A", IF(J258="No Transfer", J258, IF(INDEX('Ballot Data'!$1:$1048576, MATCH($A258, 'Ballot Data'!$A:$A, 0), MATCH(J258, 'Ballot Data'!$A$3:$U$3, 0))="", "Exhausted", INDEX('Ballot Data'!$1:$1048576, MATCH($A258, 'Ballot Data'!$A:$A, 0), MATCH(J258, 'Ballot Data'!$A$3:$U$3, 0))))))</f>
        <v>Franklin Civantos</v>
      </c>
      <c r="L258" s="15">
        <f t="shared" si="41"/>
        <v>3</v>
      </c>
      <c r="M258" t="str">
        <f>IF(L258="Complete", L258, IF(L258="N/A", "N/A", INDEX('Ballot Data'!$1:$1048576, MATCH($A258, 'Ballot Data'!$A:$A, 0), MATCH(L258, 'Ballot Data'!$A$3:$T$3, 0))))</f>
        <v>Franklin Civantos</v>
      </c>
      <c r="N258" t="str">
        <f>IF(L258="N/A", "N/A", IF(M258='Round 3'!$A$10, "Elected", IF(M258='Round 3'!$A$7, "Excluded", IF('Round 3'!$A$4="Complete", "Complete", "Viable"))))</f>
        <v>Elected</v>
      </c>
      <c r="O258" s="21" t="str">
        <f>IF('Round 3'!$A$4="Complete", "Complete", IF(N258="N/A", "N/A", IF(N258="Viable", "No Transfer", IF(N258="Excluded", INDEX('Round 3'!$A$12:$M$617, MATCH($A258, 'Round 3'!$A$12:$A$617, 0), 3)))))</f>
        <v>Complete</v>
      </c>
      <c r="P258" s="10" t="str">
        <f>IF('Round 3'!$A$4="Complete", "Complete", IF(O258="N/A", "N/A", IF(O258="No Transfer", O258, IF(INDEX('Ballot Data'!$1:$1048576, MATCH($A258, 'Ballot Data'!$A:$A, 0), MATCH(O258, 'Ballot Data'!$A$3:$U$3, 0))="", "Exhausted", INDEX('Ballot Data'!$1:$1048576, MATCH($A258, 'Ballot Data'!$A:$A, 0), MATCH(O258, 'Ballot Data'!$A$3:$U$3, 0))))))</f>
        <v>Complete</v>
      </c>
      <c r="Q258" s="15" t="str">
        <f t="shared" si="42"/>
        <v>Complete</v>
      </c>
      <c r="R258" t="str">
        <f>IF(Q258="Complete", Q258, IF(Q258="N/A", "N/A", INDEX('Ballot Data'!$1:$1048576, MATCH($A258, 'Ballot Data'!$A:$A, 0), MATCH(Q258, 'Ballot Data'!$A$3:$T$3, 0))))</f>
        <v>Complete</v>
      </c>
      <c r="S258" t="str">
        <f>IF(Q258="N/A", "N/A", IF(R258='Round 4'!$A$10, "Elected", IF(R258='Round 4'!$A$7, "Excluded", IF('Round 4'!$A$4="Complete", "Complete", "Viable"))))</f>
        <v>Complete</v>
      </c>
      <c r="T258" s="21" t="str">
        <f>IF('Round 4'!$A$4="Complete", "Complete", IF(S258="N/A", "N/A", IF(S258="Viable", "No Transfer", IF(S258="Excluded", INDEX('Round 4'!$A$12:$M$617, MATCH($A258, 'Round 4'!$A$12:$A$617, 0), 3)))))</f>
        <v>Complete</v>
      </c>
      <c r="U258" s="10" t="str">
        <f>IF('Round 4'!$A$4="Complete", "Complete", IF(T258="N/A", "N/A", IF(T258="No Transfer", T258, IF(INDEX('Ballot Data'!$1:$1048576, MATCH($A258, 'Ballot Data'!$A:$A, 0), MATCH(T258, 'Ballot Data'!$A$3:$U$3, 0))="", "Exhausted", INDEX('Ballot Data'!$1:$1048576, MATCH($A258, 'Ballot Data'!$A:$A, 0), MATCH(T258, 'Ballot Data'!$A$3:$U$3, 0))))))</f>
        <v>Complete</v>
      </c>
      <c r="V258" s="15" t="str">
        <f t="shared" si="34"/>
        <v>Complete</v>
      </c>
      <c r="W258" t="str">
        <f>IF(V258="Complete", V258, IF(V258="N/A", "N/A", INDEX('Ballot Data'!$1:$1048576, MATCH($A258, 'Ballot Data'!$A:$A, 0), MATCH(V258, 'Ballot Data'!$A$3:$T$3, 0))))</f>
        <v>Complete</v>
      </c>
      <c r="X258" t="str">
        <f>IF(V258="N/A", "N/A", IF(W258='Round 5'!$A$10, "Elected", IF(W258='Round 5'!$A$7, "Excluded", IF('Round 5'!$A$4="Complete", "Complete", "Viable"))))</f>
        <v>Complete</v>
      </c>
      <c r="Y258" s="21" t="str">
        <f>IF('Round 5'!$A$4="Complete", "Complete", IF(X258="N/A", "N/A", IF(X258="Viable", "No Transfer", IF(X258="Excluded", INDEX('Round 5'!$A$12:$M$617, MATCH($A258, 'Round 5'!$A$12:$A$617, 0), 3)))))</f>
        <v>Complete</v>
      </c>
      <c r="Z258" s="10" t="str">
        <f>IF('Round 5'!$A$4="Complete", "Complete", IF(Y258="N/A", "N/A", IF(Y258="No Transfer", Y258, IF(INDEX('Ballot Data'!$1:$1048576, MATCH($A258, 'Ballot Data'!$A:$A, 0), MATCH(Y258, 'Ballot Data'!$A$3:$U$3, 0))="", "Exhausted", INDEX('Ballot Data'!$1:$1048576, MATCH($A258, 'Ballot Data'!$A:$A, 0), MATCH(Y258, 'Ballot Data'!$A$3:$U$3, 0))))))</f>
        <v>Complete</v>
      </c>
      <c r="AA258" s="15" t="str">
        <f t="shared" si="35"/>
        <v>Complete</v>
      </c>
      <c r="AB258" t="str">
        <f>IF(AA258="Complete", AA258, IF(AA258="N/A", "N/A", INDEX('Ballot Data'!$1:$1048576, MATCH($A258, 'Ballot Data'!$A:$A, 0), MATCH(AA258, 'Ballot Data'!$A$3:$T$3, 0))))</f>
        <v>Complete</v>
      </c>
      <c r="AC258" t="str">
        <f>IF(AA258="N/A", "N/A", IF(AB258='Round 6'!$A$10, "Elected", IF(AB258='Round 6'!$A$7, "Excluded", IF('Round 6'!$A$4="Complete", "Complete", "Viable"))))</f>
        <v>Complete</v>
      </c>
      <c r="AD258" s="21" t="str">
        <f>IF('Round 6'!$A$4="Complete", "Complete", IF(AC258="N/A", "N/A", IF(AC258="Viable", "No Transfer", IF(AC258="Excluded", INDEX('Round 6'!$A$12:$M$617, MATCH($A258, 'Round 6'!$A$12:$A$617, 0), 3)))))</f>
        <v>Complete</v>
      </c>
      <c r="AE258" s="10" t="str">
        <f>IF('Round 6'!$A$4="Complete", "Complete", IF(AD258="N/A", "N/A", IF(AD258="No Transfer", AD258, IF(INDEX('Ballot Data'!$1:$1048576, MATCH($A258, 'Ballot Data'!$A:$A, 0), MATCH(AD258, 'Ballot Data'!$A$3:$U$3, 0))="", "Exhausted", INDEX('Ballot Data'!$1:$1048576, MATCH($A258, 'Ballot Data'!$A:$A, 0), MATCH(AD258, 'Ballot Data'!$A$3:$U$3, 0))))))</f>
        <v>Complete</v>
      </c>
      <c r="AF258" s="15" t="str">
        <f t="shared" si="36"/>
        <v>Complete</v>
      </c>
      <c r="AG258" t="str">
        <f>IF(AF258="Complete", AF258, IF(AF258="N/A", "N/A", INDEX('Ballot Data'!$1:$1048576, MATCH($A258, 'Ballot Data'!$A:$A, 0), MATCH(AF258, 'Ballot Data'!$A$3:$T$3, 0))))</f>
        <v>Complete</v>
      </c>
      <c r="AH258" t="str">
        <f>IF(AF258="N/A", "N/A", IF(AG258='Round 7'!$A$10, "Elected", IF(AG258='Round 7'!$A$7, "Excluded", IF('Round 7'!$A$4="Complete", "Complete", "Viable"))))</f>
        <v>Complete</v>
      </c>
      <c r="AI258" s="21" t="str">
        <f>IF('Round 7'!$A$4="Complete", "Complete", IF(AH258="N/A", "N/A", IF(AH258="Viable", "No Transfer", IF(AH258="Excluded", INDEX('Round 7'!$A$12:$M$617, MATCH($A258, 'Round 7'!$A$12:$A$617, 0), 3)))))</f>
        <v>Complete</v>
      </c>
      <c r="AJ258" s="10" t="str">
        <f>IF('Round 7'!$A$4="Complete", "Complete", IF(AI258="N/A", "N/A", IF(AI258="No Transfer", AI258, IF(INDEX('Ballot Data'!$1:$1048576, MATCH($A258, 'Ballot Data'!$A:$A, 0), MATCH(AI258, 'Ballot Data'!$A$3:$U$3, 0))="", "Exhausted", INDEX('Ballot Data'!$1:$1048576, MATCH($A258, 'Ballot Data'!$A:$A, 0), MATCH(AI258, 'Ballot Data'!$A$3:$U$3, 0))))))</f>
        <v>Complete</v>
      </c>
      <c r="AK258" s="15" t="str">
        <f t="shared" si="37"/>
        <v>Complete</v>
      </c>
      <c r="AL258" t="str">
        <f>IF(AK258="Complete", AK258, IF(AK258="N/A", "N/A", INDEX('Ballot Data'!$1:$1048576, MATCH($A258, 'Ballot Data'!$A:$A, 0), MATCH(AK258, 'Ballot Data'!$A$3:$T$3, 0))))</f>
        <v>Complete</v>
      </c>
      <c r="AM258" t="str">
        <f>IF(AK258="N/A", "N/A", IF(AL258='Round 8'!$A$10, "Elected", IF(AL258='Round 8'!$A$7, "Excluded", IF('Round 8'!$A$4="Complete", "Complete", "Viable"))))</f>
        <v>Complete</v>
      </c>
      <c r="AN258" s="21" t="str">
        <f>IF('Round 8'!$A$4="Complete", "Complete", IF(AM258="N/A", "N/A", IF(AM258="Viable", "No Transfer", IF(AM258="Excluded", INDEX('Round 8'!$A$12:$M$617, MATCH($A258, 'Round 8'!$A$12:$A$617, 0), 3)))))</f>
        <v>Complete</v>
      </c>
      <c r="AO258" s="10" t="str">
        <f>IF('Round 8'!$A$4="Complete", "Complete", IF(AN258="N/A", "N/A", IF(AN258="No Transfer", AN258, IF(INDEX('Ballot Data'!$1:$1048576, MATCH($A258, 'Ballot Data'!$A:$A, 0), MATCH(AN258, 'Ballot Data'!$A$3:$U$3, 0))="", "Exhausted", INDEX('Ballot Data'!$1:$1048576, MATCH($A258, 'Ballot Data'!$A:$A, 0), MATCH(AN258, 'Ballot Data'!$A$3:$U$3, 0))))))</f>
        <v>Complete</v>
      </c>
      <c r="AP258" s="15" t="str">
        <f t="shared" si="38"/>
        <v>Complete</v>
      </c>
      <c r="AQ258" t="str">
        <f>IF(AP258="Complete", AP258, IF(AP258="N/A", "N/A", INDEX('Ballot Data'!$1:$1048576, MATCH($A258, 'Ballot Data'!$A:$A, 0), MATCH(AP258, 'Ballot Data'!$A$3:$T$3, 0))))</f>
        <v>Complete</v>
      </c>
      <c r="AR258" t="str">
        <f>IF(AP258="N/A", "N/A", IF(AQ258='Round 9'!$A$10, "Elected", IF(AQ258='Round 9'!$A$7, "Excluded", IF('Round 9'!$A$4="Complete", "Complete", "Viable"))))</f>
        <v>Complete</v>
      </c>
      <c r="AS258" s="21" t="str">
        <f>IF('Round 9'!$A$4="Complete", "Complete", IF(AR258="N/A", "N/A", IF(AR258="Viable", "No Transfer", IF(AR258="Excluded", INDEX('Round 9'!$A$12:$M$617, MATCH($A258, 'Round 9'!$A$12:$A$617, 0), 3)))))</f>
        <v>Complete</v>
      </c>
      <c r="AT258" s="10" t="str">
        <f>IF('Round 9'!$A$4="Complete", "Complete", IF(AS258="N/A", "N/A", IF(AS258="No Transfer", AS258, IF(INDEX('Ballot Data'!$1:$1048576, MATCH($A258, 'Ballot Data'!$A:$A, 0), MATCH(AS258, 'Ballot Data'!$A$3:$U$3, 0))="", "Exhausted", INDEX('Ballot Data'!$1:$1048576, MATCH($A258, 'Ballot Data'!$A:$A, 0), MATCH(AS258, 'Ballot Data'!$A$3:$U$3, 0))))))</f>
        <v>Complete</v>
      </c>
      <c r="AU258" s="15" t="str">
        <f t="shared" si="39"/>
        <v>Complete</v>
      </c>
      <c r="AV258" t="str">
        <f>IF(AU258="Complete", AU258, IF(AU258="N/A", "N/A", INDEX('Ballot Data'!$1:$1048576, MATCH($A258, 'Ballot Data'!$A:$A, 0), MATCH(AU258, 'Ballot Data'!$A$3:$T$3, 0))))</f>
        <v>Complete</v>
      </c>
      <c r="AW258" t="str">
        <f>IF(AU258="N/A", "N/A", IF(AV258='Round 10'!$A$10, "Elected", IF(AV258='Round 10'!$A$7, "Excluded", IF('Round 10'!$A$4="Complete", "Complete", "Viable"))))</f>
        <v>Complete</v>
      </c>
      <c r="AX258" s="21" t="str">
        <f>IF('Round 10'!$A$4="Complete", "Complete", IF(AW258="N/A", "N/A", IF(AW258="Viable", "No Transfer", IF(AW258="Excluded", INDEX('Round 10'!$A$12:$M$617, MATCH($A258, 'Round 10'!$A$12:$A$617, 0), 3)))))</f>
        <v>Complete</v>
      </c>
      <c r="AY258" s="10" t="str">
        <f>IF('Round 10'!$A$4="Complete", "Complete", IF(AX258="N/A", "N/A", IF(AX258="No Transfer", AX258, IF(INDEX('Ballot Data'!$1:$1048576, MATCH($A258, 'Ballot Data'!$A:$A, 0), MATCH(AX258, 'Ballot Data'!$A$3:$U$3, 0))="", "Exhausted", INDEX('Ballot Data'!$1:$1048576, MATCH($A258, 'Ballot Data'!$A:$A, 0), MATCH(AX258, 'Ballot Data'!$A$3:$U$3, 0))))))</f>
        <v>Complete</v>
      </c>
    </row>
    <row r="259" spans="1:51" x14ac:dyDescent="0.25">
      <c r="A259">
        <f>'Ballot Data'!A260</f>
        <v>285</v>
      </c>
      <c r="B259">
        <v>1</v>
      </c>
      <c r="C259" t="str">
        <f>INDEX('Ballot Data'!$1:$1048576, MATCH($A259, 'Ballot Data'!$A:$A, 0), MATCH(B259, 'Ballot Data'!$A$3:$T$3, 0))</f>
        <v>Franklin Civantos</v>
      </c>
      <c r="D259" t="str">
        <f>IF(C259='Round 1'!$A$10, "Elected", IF(C259='Round 1'!$A$7, "Excluded", IF('Round 1'!$A$4="Complete", "Complete", "Viable")))</f>
        <v>Viable</v>
      </c>
      <c r="E259" s="21" t="str">
        <f>IF('Round 1'!$A$4="Complete", "Complete", IF(D259="N/A", "N/A", IF(D259="Viable", "No Transfer", IF(D259="Excluded", INDEX('Round 1'!$A$12:$M$617, MATCH($A259, 'Round 1'!$A$12:$A$617, 0), 3)))))</f>
        <v>No Transfer</v>
      </c>
      <c r="F259" s="10" t="str">
        <f>IF('Round 1'!$A$4="Complete", "Complete", IF(E259="N/A", "N/A", IF(E259="No Transfer", E259, IF(INDEX('Ballot Data'!$1:$1048576, MATCH($A259, 'Ballot Data'!$A:$A, 0), MATCH(E259, 'Ballot Data'!$A$3:$U$3, 0))="", "Exhausted", INDEX('Ballot Data'!$1:$1048576, MATCH($A259, 'Ballot Data'!$A:$A, 0), MATCH(E259, 'Ballot Data'!$A$3:$U$3, 0))))))</f>
        <v>No Transfer</v>
      </c>
      <c r="G259" s="15">
        <f t="shared" si="40"/>
        <v>1</v>
      </c>
      <c r="H259" t="str">
        <f>IF(G259="Complete", G259, IF(G259="N/A", "N/A", INDEX('Ballot Data'!$1:$1048576, MATCH($A259, 'Ballot Data'!$A:$A, 0), MATCH(G259, 'Ballot Data'!$A$3:$T$3, 0))))</f>
        <v>Franklin Civantos</v>
      </c>
      <c r="I259" t="str">
        <f>IF(G259="N/A", "N/A", IF(H259='Round 2'!$A$10, "Elected", IF(H259='Round 2'!$A$7, "Excluded", IF('Round 2'!$A$4="Complete", "Complete", "Viable"))))</f>
        <v>Viable</v>
      </c>
      <c r="J259" s="21" t="str">
        <f>IF('Round 2'!$A$4="Complete", "Complete", IF(I259="N/A", "N/A", IF(I259="Viable", "No Transfer", IF(I259="Excluded", INDEX('Round 2'!$A$12:$M$617, MATCH($A259, 'Round 2'!$A$12:$A$617, 0), 3)))))</f>
        <v>No Transfer</v>
      </c>
      <c r="K259" s="10" t="str">
        <f>IF('Round 2'!$A$4="Complete", "Complete", IF(J259="N/A", "N/A", IF(J259="No Transfer", J259, IF(INDEX('Ballot Data'!$1:$1048576, MATCH($A259, 'Ballot Data'!$A:$A, 0), MATCH(J259, 'Ballot Data'!$A$3:$U$3, 0))="", "Exhausted", INDEX('Ballot Data'!$1:$1048576, MATCH($A259, 'Ballot Data'!$A:$A, 0), MATCH(J259, 'Ballot Data'!$A$3:$U$3, 0))))))</f>
        <v>No Transfer</v>
      </c>
      <c r="L259" s="15">
        <f t="shared" si="41"/>
        <v>1</v>
      </c>
      <c r="M259" t="str">
        <f>IF(L259="Complete", L259, IF(L259="N/A", "N/A", INDEX('Ballot Data'!$1:$1048576, MATCH($A259, 'Ballot Data'!$A:$A, 0), MATCH(L259, 'Ballot Data'!$A$3:$T$3, 0))))</f>
        <v>Franklin Civantos</v>
      </c>
      <c r="N259" t="str">
        <f>IF(L259="N/A", "N/A", IF(M259='Round 3'!$A$10, "Elected", IF(M259='Round 3'!$A$7, "Excluded", IF('Round 3'!$A$4="Complete", "Complete", "Viable"))))</f>
        <v>Elected</v>
      </c>
      <c r="O259" s="21" t="str">
        <f>IF('Round 3'!$A$4="Complete", "Complete", IF(N259="N/A", "N/A", IF(N259="Viable", "No Transfer", IF(N259="Excluded", INDEX('Round 3'!$A$12:$M$617, MATCH($A259, 'Round 3'!$A$12:$A$617, 0), 3)))))</f>
        <v>Complete</v>
      </c>
      <c r="P259" s="10" t="str">
        <f>IF('Round 3'!$A$4="Complete", "Complete", IF(O259="N/A", "N/A", IF(O259="No Transfer", O259, IF(INDEX('Ballot Data'!$1:$1048576, MATCH($A259, 'Ballot Data'!$A:$A, 0), MATCH(O259, 'Ballot Data'!$A$3:$U$3, 0))="", "Exhausted", INDEX('Ballot Data'!$1:$1048576, MATCH($A259, 'Ballot Data'!$A:$A, 0), MATCH(O259, 'Ballot Data'!$A$3:$U$3, 0))))))</f>
        <v>Complete</v>
      </c>
      <c r="Q259" s="15" t="str">
        <f t="shared" si="42"/>
        <v>Complete</v>
      </c>
      <c r="R259" t="str">
        <f>IF(Q259="Complete", Q259, IF(Q259="N/A", "N/A", INDEX('Ballot Data'!$1:$1048576, MATCH($A259, 'Ballot Data'!$A:$A, 0), MATCH(Q259, 'Ballot Data'!$A$3:$T$3, 0))))</f>
        <v>Complete</v>
      </c>
      <c r="S259" t="str">
        <f>IF(Q259="N/A", "N/A", IF(R259='Round 4'!$A$10, "Elected", IF(R259='Round 4'!$A$7, "Excluded", IF('Round 4'!$A$4="Complete", "Complete", "Viable"))))</f>
        <v>Complete</v>
      </c>
      <c r="T259" s="21" t="str">
        <f>IF('Round 4'!$A$4="Complete", "Complete", IF(S259="N/A", "N/A", IF(S259="Viable", "No Transfer", IF(S259="Excluded", INDEX('Round 4'!$A$12:$M$617, MATCH($A259, 'Round 4'!$A$12:$A$617, 0), 3)))))</f>
        <v>Complete</v>
      </c>
      <c r="U259" s="10" t="str">
        <f>IF('Round 4'!$A$4="Complete", "Complete", IF(T259="N/A", "N/A", IF(T259="No Transfer", T259, IF(INDEX('Ballot Data'!$1:$1048576, MATCH($A259, 'Ballot Data'!$A:$A, 0), MATCH(T259, 'Ballot Data'!$A$3:$U$3, 0))="", "Exhausted", INDEX('Ballot Data'!$1:$1048576, MATCH($A259, 'Ballot Data'!$A:$A, 0), MATCH(T259, 'Ballot Data'!$A$3:$U$3, 0))))))</f>
        <v>Complete</v>
      </c>
      <c r="V259" s="15" t="str">
        <f t="shared" si="34"/>
        <v>Complete</v>
      </c>
      <c r="W259" t="str">
        <f>IF(V259="Complete", V259, IF(V259="N/A", "N/A", INDEX('Ballot Data'!$1:$1048576, MATCH($A259, 'Ballot Data'!$A:$A, 0), MATCH(V259, 'Ballot Data'!$A$3:$T$3, 0))))</f>
        <v>Complete</v>
      </c>
      <c r="X259" t="str">
        <f>IF(V259="N/A", "N/A", IF(W259='Round 5'!$A$10, "Elected", IF(W259='Round 5'!$A$7, "Excluded", IF('Round 5'!$A$4="Complete", "Complete", "Viable"))))</f>
        <v>Complete</v>
      </c>
      <c r="Y259" s="21" t="str">
        <f>IF('Round 5'!$A$4="Complete", "Complete", IF(X259="N/A", "N/A", IF(X259="Viable", "No Transfer", IF(X259="Excluded", INDEX('Round 5'!$A$12:$M$617, MATCH($A259, 'Round 5'!$A$12:$A$617, 0), 3)))))</f>
        <v>Complete</v>
      </c>
      <c r="Z259" s="10" t="str">
        <f>IF('Round 5'!$A$4="Complete", "Complete", IF(Y259="N/A", "N/A", IF(Y259="No Transfer", Y259, IF(INDEX('Ballot Data'!$1:$1048576, MATCH($A259, 'Ballot Data'!$A:$A, 0), MATCH(Y259, 'Ballot Data'!$A$3:$U$3, 0))="", "Exhausted", INDEX('Ballot Data'!$1:$1048576, MATCH($A259, 'Ballot Data'!$A:$A, 0), MATCH(Y259, 'Ballot Data'!$A$3:$U$3, 0))))))</f>
        <v>Complete</v>
      </c>
      <c r="AA259" s="15" t="str">
        <f t="shared" si="35"/>
        <v>Complete</v>
      </c>
      <c r="AB259" t="str">
        <f>IF(AA259="Complete", AA259, IF(AA259="N/A", "N/A", INDEX('Ballot Data'!$1:$1048576, MATCH($A259, 'Ballot Data'!$A:$A, 0), MATCH(AA259, 'Ballot Data'!$A$3:$T$3, 0))))</f>
        <v>Complete</v>
      </c>
      <c r="AC259" t="str">
        <f>IF(AA259="N/A", "N/A", IF(AB259='Round 6'!$A$10, "Elected", IF(AB259='Round 6'!$A$7, "Excluded", IF('Round 6'!$A$4="Complete", "Complete", "Viable"))))</f>
        <v>Complete</v>
      </c>
      <c r="AD259" s="21" t="str">
        <f>IF('Round 6'!$A$4="Complete", "Complete", IF(AC259="N/A", "N/A", IF(AC259="Viable", "No Transfer", IF(AC259="Excluded", INDEX('Round 6'!$A$12:$M$617, MATCH($A259, 'Round 6'!$A$12:$A$617, 0), 3)))))</f>
        <v>Complete</v>
      </c>
      <c r="AE259" s="10" t="str">
        <f>IF('Round 6'!$A$4="Complete", "Complete", IF(AD259="N/A", "N/A", IF(AD259="No Transfer", AD259, IF(INDEX('Ballot Data'!$1:$1048576, MATCH($A259, 'Ballot Data'!$A:$A, 0), MATCH(AD259, 'Ballot Data'!$A$3:$U$3, 0))="", "Exhausted", INDEX('Ballot Data'!$1:$1048576, MATCH($A259, 'Ballot Data'!$A:$A, 0), MATCH(AD259, 'Ballot Data'!$A$3:$U$3, 0))))))</f>
        <v>Complete</v>
      </c>
      <c r="AF259" s="15" t="str">
        <f t="shared" si="36"/>
        <v>Complete</v>
      </c>
      <c r="AG259" t="str">
        <f>IF(AF259="Complete", AF259, IF(AF259="N/A", "N/A", INDEX('Ballot Data'!$1:$1048576, MATCH($A259, 'Ballot Data'!$A:$A, 0), MATCH(AF259, 'Ballot Data'!$A$3:$T$3, 0))))</f>
        <v>Complete</v>
      </c>
      <c r="AH259" t="str">
        <f>IF(AF259="N/A", "N/A", IF(AG259='Round 7'!$A$10, "Elected", IF(AG259='Round 7'!$A$7, "Excluded", IF('Round 7'!$A$4="Complete", "Complete", "Viable"))))</f>
        <v>Complete</v>
      </c>
      <c r="AI259" s="21" t="str">
        <f>IF('Round 7'!$A$4="Complete", "Complete", IF(AH259="N/A", "N/A", IF(AH259="Viable", "No Transfer", IF(AH259="Excluded", INDEX('Round 7'!$A$12:$M$617, MATCH($A259, 'Round 7'!$A$12:$A$617, 0), 3)))))</f>
        <v>Complete</v>
      </c>
      <c r="AJ259" s="10" t="str">
        <f>IF('Round 7'!$A$4="Complete", "Complete", IF(AI259="N/A", "N/A", IF(AI259="No Transfer", AI259, IF(INDEX('Ballot Data'!$1:$1048576, MATCH($A259, 'Ballot Data'!$A:$A, 0), MATCH(AI259, 'Ballot Data'!$A$3:$U$3, 0))="", "Exhausted", INDEX('Ballot Data'!$1:$1048576, MATCH($A259, 'Ballot Data'!$A:$A, 0), MATCH(AI259, 'Ballot Data'!$A$3:$U$3, 0))))))</f>
        <v>Complete</v>
      </c>
      <c r="AK259" s="15" t="str">
        <f t="shared" si="37"/>
        <v>Complete</v>
      </c>
      <c r="AL259" t="str">
        <f>IF(AK259="Complete", AK259, IF(AK259="N/A", "N/A", INDEX('Ballot Data'!$1:$1048576, MATCH($A259, 'Ballot Data'!$A:$A, 0), MATCH(AK259, 'Ballot Data'!$A$3:$T$3, 0))))</f>
        <v>Complete</v>
      </c>
      <c r="AM259" t="str">
        <f>IF(AK259="N/A", "N/A", IF(AL259='Round 8'!$A$10, "Elected", IF(AL259='Round 8'!$A$7, "Excluded", IF('Round 8'!$A$4="Complete", "Complete", "Viable"))))</f>
        <v>Complete</v>
      </c>
      <c r="AN259" s="21" t="str">
        <f>IF('Round 8'!$A$4="Complete", "Complete", IF(AM259="N/A", "N/A", IF(AM259="Viable", "No Transfer", IF(AM259="Excluded", INDEX('Round 8'!$A$12:$M$617, MATCH($A259, 'Round 8'!$A$12:$A$617, 0), 3)))))</f>
        <v>Complete</v>
      </c>
      <c r="AO259" s="10" t="str">
        <f>IF('Round 8'!$A$4="Complete", "Complete", IF(AN259="N/A", "N/A", IF(AN259="No Transfer", AN259, IF(INDEX('Ballot Data'!$1:$1048576, MATCH($A259, 'Ballot Data'!$A:$A, 0), MATCH(AN259, 'Ballot Data'!$A$3:$U$3, 0))="", "Exhausted", INDEX('Ballot Data'!$1:$1048576, MATCH($A259, 'Ballot Data'!$A:$A, 0), MATCH(AN259, 'Ballot Data'!$A$3:$U$3, 0))))))</f>
        <v>Complete</v>
      </c>
      <c r="AP259" s="15" t="str">
        <f t="shared" si="38"/>
        <v>Complete</v>
      </c>
      <c r="AQ259" t="str">
        <f>IF(AP259="Complete", AP259, IF(AP259="N/A", "N/A", INDEX('Ballot Data'!$1:$1048576, MATCH($A259, 'Ballot Data'!$A:$A, 0), MATCH(AP259, 'Ballot Data'!$A$3:$T$3, 0))))</f>
        <v>Complete</v>
      </c>
      <c r="AR259" t="str">
        <f>IF(AP259="N/A", "N/A", IF(AQ259='Round 9'!$A$10, "Elected", IF(AQ259='Round 9'!$A$7, "Excluded", IF('Round 9'!$A$4="Complete", "Complete", "Viable"))))</f>
        <v>Complete</v>
      </c>
      <c r="AS259" s="21" t="str">
        <f>IF('Round 9'!$A$4="Complete", "Complete", IF(AR259="N/A", "N/A", IF(AR259="Viable", "No Transfer", IF(AR259="Excluded", INDEX('Round 9'!$A$12:$M$617, MATCH($A259, 'Round 9'!$A$12:$A$617, 0), 3)))))</f>
        <v>Complete</v>
      </c>
      <c r="AT259" s="10" t="str">
        <f>IF('Round 9'!$A$4="Complete", "Complete", IF(AS259="N/A", "N/A", IF(AS259="No Transfer", AS259, IF(INDEX('Ballot Data'!$1:$1048576, MATCH($A259, 'Ballot Data'!$A:$A, 0), MATCH(AS259, 'Ballot Data'!$A$3:$U$3, 0))="", "Exhausted", INDEX('Ballot Data'!$1:$1048576, MATCH($A259, 'Ballot Data'!$A:$A, 0), MATCH(AS259, 'Ballot Data'!$A$3:$U$3, 0))))))</f>
        <v>Complete</v>
      </c>
      <c r="AU259" s="15" t="str">
        <f t="shared" si="39"/>
        <v>Complete</v>
      </c>
      <c r="AV259" t="str">
        <f>IF(AU259="Complete", AU259, IF(AU259="N/A", "N/A", INDEX('Ballot Data'!$1:$1048576, MATCH($A259, 'Ballot Data'!$A:$A, 0), MATCH(AU259, 'Ballot Data'!$A$3:$T$3, 0))))</f>
        <v>Complete</v>
      </c>
      <c r="AW259" t="str">
        <f>IF(AU259="N/A", "N/A", IF(AV259='Round 10'!$A$10, "Elected", IF(AV259='Round 10'!$A$7, "Excluded", IF('Round 10'!$A$4="Complete", "Complete", "Viable"))))</f>
        <v>Complete</v>
      </c>
      <c r="AX259" s="21" t="str">
        <f>IF('Round 10'!$A$4="Complete", "Complete", IF(AW259="N/A", "N/A", IF(AW259="Viable", "No Transfer", IF(AW259="Excluded", INDEX('Round 10'!$A$12:$M$617, MATCH($A259, 'Round 10'!$A$12:$A$617, 0), 3)))))</f>
        <v>Complete</v>
      </c>
      <c r="AY259" s="10" t="str">
        <f>IF('Round 10'!$A$4="Complete", "Complete", IF(AX259="N/A", "N/A", IF(AX259="No Transfer", AX259, IF(INDEX('Ballot Data'!$1:$1048576, MATCH($A259, 'Ballot Data'!$A:$A, 0), MATCH(AX259, 'Ballot Data'!$A$3:$U$3, 0))="", "Exhausted", INDEX('Ballot Data'!$1:$1048576, MATCH($A259, 'Ballot Data'!$A:$A, 0), MATCH(AX259, 'Ballot Data'!$A$3:$U$3, 0))))))</f>
        <v>Complete</v>
      </c>
    </row>
    <row r="260" spans="1:51" x14ac:dyDescent="0.25">
      <c r="A260">
        <f>'Ballot Data'!A261</f>
        <v>180</v>
      </c>
      <c r="B260">
        <v>1</v>
      </c>
      <c r="C260" t="str">
        <f>INDEX('Ballot Data'!$1:$1048576, MATCH($A260, 'Ballot Data'!$A:$A, 0), MATCH(B260, 'Ballot Data'!$A$3:$T$3, 0))</f>
        <v>Will Danon</v>
      </c>
      <c r="D260" t="str">
        <f>IF(C260='Round 1'!$A$10, "Elected", IF(C260='Round 1'!$A$7, "Excluded", IF('Round 1'!$A$4="Complete", "Complete", "Viable")))</f>
        <v>Viable</v>
      </c>
      <c r="E260" s="21" t="str">
        <f>IF('Round 1'!$A$4="Complete", "Complete", IF(D260="N/A", "N/A", IF(D260="Viable", "No Transfer", IF(D260="Excluded", INDEX('Round 1'!$A$12:$M$617, MATCH($A260, 'Round 1'!$A$12:$A$617, 0), 3)))))</f>
        <v>No Transfer</v>
      </c>
      <c r="F260" s="10" t="str">
        <f>IF('Round 1'!$A$4="Complete", "Complete", IF(E260="N/A", "N/A", IF(E260="No Transfer", E260, IF(INDEX('Ballot Data'!$1:$1048576, MATCH($A260, 'Ballot Data'!$A:$A, 0), MATCH(E260, 'Ballot Data'!$A$3:$U$3, 0))="", "Exhausted", INDEX('Ballot Data'!$1:$1048576, MATCH($A260, 'Ballot Data'!$A:$A, 0), MATCH(E260, 'Ballot Data'!$A$3:$U$3, 0))))))</f>
        <v>No Transfer</v>
      </c>
      <c r="G260" s="15">
        <f t="shared" si="40"/>
        <v>1</v>
      </c>
      <c r="H260" t="str">
        <f>IF(G260="Complete", G260, IF(G260="N/A", "N/A", INDEX('Ballot Data'!$1:$1048576, MATCH($A260, 'Ballot Data'!$A:$A, 0), MATCH(G260, 'Ballot Data'!$A$3:$T$3, 0))))</f>
        <v>Will Danon</v>
      </c>
      <c r="I260" t="str">
        <f>IF(G260="N/A", "N/A", IF(H260='Round 2'!$A$10, "Elected", IF(H260='Round 2'!$A$7, "Excluded", IF('Round 2'!$A$4="Complete", "Complete", "Viable"))))</f>
        <v>Viable</v>
      </c>
      <c r="J260" s="21" t="str">
        <f>IF('Round 2'!$A$4="Complete", "Complete", IF(I260="N/A", "N/A", IF(I260="Viable", "No Transfer", IF(I260="Excluded", INDEX('Round 2'!$A$12:$M$617, MATCH($A260, 'Round 2'!$A$12:$A$617, 0), 3)))))</f>
        <v>No Transfer</v>
      </c>
      <c r="K260" s="10" t="str">
        <f>IF('Round 2'!$A$4="Complete", "Complete", IF(J260="N/A", "N/A", IF(J260="No Transfer", J260, IF(INDEX('Ballot Data'!$1:$1048576, MATCH($A260, 'Ballot Data'!$A:$A, 0), MATCH(J260, 'Ballot Data'!$A$3:$U$3, 0))="", "Exhausted", INDEX('Ballot Data'!$1:$1048576, MATCH($A260, 'Ballot Data'!$A:$A, 0), MATCH(J260, 'Ballot Data'!$A$3:$U$3, 0))))))</f>
        <v>No Transfer</v>
      </c>
      <c r="L260" s="15">
        <f t="shared" si="41"/>
        <v>1</v>
      </c>
      <c r="M260" t="str">
        <f>IF(L260="Complete", L260, IF(L260="N/A", "N/A", INDEX('Ballot Data'!$1:$1048576, MATCH($A260, 'Ballot Data'!$A:$A, 0), MATCH(L260, 'Ballot Data'!$A$3:$T$3, 0))))</f>
        <v>Will Danon</v>
      </c>
      <c r="N260" t="str">
        <f>IF(L260="N/A", "N/A", IF(M260='Round 3'!$A$10, "Elected", IF(M260='Round 3'!$A$7, "Excluded", IF('Round 3'!$A$4="Complete", "Complete", "Viable"))))</f>
        <v>Complete</v>
      </c>
      <c r="O260" s="21" t="str">
        <f>IF('Round 3'!$A$4="Complete", "Complete", IF(N260="N/A", "N/A", IF(N260="Viable", "No Transfer", IF(N260="Excluded", INDEX('Round 3'!$A$12:$M$617, MATCH($A260, 'Round 3'!$A$12:$A$617, 0), 3)))))</f>
        <v>Complete</v>
      </c>
      <c r="P260" s="10" t="str">
        <f>IF('Round 3'!$A$4="Complete", "Complete", IF(O260="N/A", "N/A", IF(O260="No Transfer", O260, IF(INDEX('Ballot Data'!$1:$1048576, MATCH($A260, 'Ballot Data'!$A:$A, 0), MATCH(O260, 'Ballot Data'!$A$3:$U$3, 0))="", "Exhausted", INDEX('Ballot Data'!$1:$1048576, MATCH($A260, 'Ballot Data'!$A:$A, 0), MATCH(O260, 'Ballot Data'!$A$3:$U$3, 0))))))</f>
        <v>Complete</v>
      </c>
      <c r="Q260" s="15" t="str">
        <f t="shared" si="42"/>
        <v>Complete</v>
      </c>
      <c r="R260" t="str">
        <f>IF(Q260="Complete", Q260, IF(Q260="N/A", "N/A", INDEX('Ballot Data'!$1:$1048576, MATCH($A260, 'Ballot Data'!$A:$A, 0), MATCH(Q260, 'Ballot Data'!$A$3:$T$3, 0))))</f>
        <v>Complete</v>
      </c>
      <c r="S260" t="str">
        <f>IF(Q260="N/A", "N/A", IF(R260='Round 4'!$A$10, "Elected", IF(R260='Round 4'!$A$7, "Excluded", IF('Round 4'!$A$4="Complete", "Complete", "Viable"))))</f>
        <v>Complete</v>
      </c>
      <c r="T260" s="21" t="str">
        <f>IF('Round 4'!$A$4="Complete", "Complete", IF(S260="N/A", "N/A", IF(S260="Viable", "No Transfer", IF(S260="Excluded", INDEX('Round 4'!$A$12:$M$617, MATCH($A260, 'Round 4'!$A$12:$A$617, 0), 3)))))</f>
        <v>Complete</v>
      </c>
      <c r="U260" s="10" t="str">
        <f>IF('Round 4'!$A$4="Complete", "Complete", IF(T260="N/A", "N/A", IF(T260="No Transfer", T260, IF(INDEX('Ballot Data'!$1:$1048576, MATCH($A260, 'Ballot Data'!$A:$A, 0), MATCH(T260, 'Ballot Data'!$A$3:$U$3, 0))="", "Exhausted", INDEX('Ballot Data'!$1:$1048576, MATCH($A260, 'Ballot Data'!$A:$A, 0), MATCH(T260, 'Ballot Data'!$A$3:$U$3, 0))))))</f>
        <v>Complete</v>
      </c>
      <c r="V260" s="15" t="str">
        <f t="shared" ref="V260:V323" si="43">IF(T260="No Transfer", Q260, IF(OR(U260="Exhausted", U260="N/A"), "N/A", T260))</f>
        <v>Complete</v>
      </c>
      <c r="W260" t="str">
        <f>IF(V260="Complete", V260, IF(V260="N/A", "N/A", INDEX('Ballot Data'!$1:$1048576, MATCH($A260, 'Ballot Data'!$A:$A, 0), MATCH(V260, 'Ballot Data'!$A$3:$T$3, 0))))</f>
        <v>Complete</v>
      </c>
      <c r="X260" t="str">
        <f>IF(V260="N/A", "N/A", IF(W260='Round 5'!$A$10, "Elected", IF(W260='Round 5'!$A$7, "Excluded", IF('Round 5'!$A$4="Complete", "Complete", "Viable"))))</f>
        <v>Complete</v>
      </c>
      <c r="Y260" s="21" t="str">
        <f>IF('Round 5'!$A$4="Complete", "Complete", IF(X260="N/A", "N/A", IF(X260="Viable", "No Transfer", IF(X260="Excluded", INDEX('Round 5'!$A$12:$M$617, MATCH($A260, 'Round 5'!$A$12:$A$617, 0), 3)))))</f>
        <v>Complete</v>
      </c>
      <c r="Z260" s="10" t="str">
        <f>IF('Round 5'!$A$4="Complete", "Complete", IF(Y260="N/A", "N/A", IF(Y260="No Transfer", Y260, IF(INDEX('Ballot Data'!$1:$1048576, MATCH($A260, 'Ballot Data'!$A:$A, 0), MATCH(Y260, 'Ballot Data'!$A$3:$U$3, 0))="", "Exhausted", INDEX('Ballot Data'!$1:$1048576, MATCH($A260, 'Ballot Data'!$A:$A, 0), MATCH(Y260, 'Ballot Data'!$A$3:$U$3, 0))))))</f>
        <v>Complete</v>
      </c>
      <c r="AA260" s="15" t="str">
        <f t="shared" ref="AA260:AA323" si="44">IF(Y260="No Transfer", V260, IF(OR(Z260="Exhausted", Z260="N/A"), "N/A", Y260))</f>
        <v>Complete</v>
      </c>
      <c r="AB260" t="str">
        <f>IF(AA260="Complete", AA260, IF(AA260="N/A", "N/A", INDEX('Ballot Data'!$1:$1048576, MATCH($A260, 'Ballot Data'!$A:$A, 0), MATCH(AA260, 'Ballot Data'!$A$3:$T$3, 0))))</f>
        <v>Complete</v>
      </c>
      <c r="AC260" t="str">
        <f>IF(AA260="N/A", "N/A", IF(AB260='Round 6'!$A$10, "Elected", IF(AB260='Round 6'!$A$7, "Excluded", IF('Round 6'!$A$4="Complete", "Complete", "Viable"))))</f>
        <v>Complete</v>
      </c>
      <c r="AD260" s="21" t="str">
        <f>IF('Round 6'!$A$4="Complete", "Complete", IF(AC260="N/A", "N/A", IF(AC260="Viable", "No Transfer", IF(AC260="Excluded", INDEX('Round 6'!$A$12:$M$617, MATCH($A260, 'Round 6'!$A$12:$A$617, 0), 3)))))</f>
        <v>Complete</v>
      </c>
      <c r="AE260" s="10" t="str">
        <f>IF('Round 6'!$A$4="Complete", "Complete", IF(AD260="N/A", "N/A", IF(AD260="No Transfer", AD260, IF(INDEX('Ballot Data'!$1:$1048576, MATCH($A260, 'Ballot Data'!$A:$A, 0), MATCH(AD260, 'Ballot Data'!$A$3:$U$3, 0))="", "Exhausted", INDEX('Ballot Data'!$1:$1048576, MATCH($A260, 'Ballot Data'!$A:$A, 0), MATCH(AD260, 'Ballot Data'!$A$3:$U$3, 0))))))</f>
        <v>Complete</v>
      </c>
      <c r="AF260" s="15" t="str">
        <f t="shared" ref="AF260:AF323" si="45">IF(AD260="No Transfer", AA260, IF(OR(AE260="Exhausted", AE260="N/A"), "N/A", AD260))</f>
        <v>Complete</v>
      </c>
      <c r="AG260" t="str">
        <f>IF(AF260="Complete", AF260, IF(AF260="N/A", "N/A", INDEX('Ballot Data'!$1:$1048576, MATCH($A260, 'Ballot Data'!$A:$A, 0), MATCH(AF260, 'Ballot Data'!$A$3:$T$3, 0))))</f>
        <v>Complete</v>
      </c>
      <c r="AH260" t="str">
        <f>IF(AF260="N/A", "N/A", IF(AG260='Round 7'!$A$10, "Elected", IF(AG260='Round 7'!$A$7, "Excluded", IF('Round 7'!$A$4="Complete", "Complete", "Viable"))))</f>
        <v>Complete</v>
      </c>
      <c r="AI260" s="21" t="str">
        <f>IF('Round 7'!$A$4="Complete", "Complete", IF(AH260="N/A", "N/A", IF(AH260="Viable", "No Transfer", IF(AH260="Excluded", INDEX('Round 7'!$A$12:$M$617, MATCH($A260, 'Round 7'!$A$12:$A$617, 0), 3)))))</f>
        <v>Complete</v>
      </c>
      <c r="AJ260" s="10" t="str">
        <f>IF('Round 7'!$A$4="Complete", "Complete", IF(AI260="N/A", "N/A", IF(AI260="No Transfer", AI260, IF(INDEX('Ballot Data'!$1:$1048576, MATCH($A260, 'Ballot Data'!$A:$A, 0), MATCH(AI260, 'Ballot Data'!$A$3:$U$3, 0))="", "Exhausted", INDEX('Ballot Data'!$1:$1048576, MATCH($A260, 'Ballot Data'!$A:$A, 0), MATCH(AI260, 'Ballot Data'!$A$3:$U$3, 0))))))</f>
        <v>Complete</v>
      </c>
      <c r="AK260" s="15" t="str">
        <f t="shared" ref="AK260:AK323" si="46">IF(AI260="No Transfer", AF260, IF(OR(AJ260="Exhausted", AJ260="N/A"), "N/A", AI260))</f>
        <v>Complete</v>
      </c>
      <c r="AL260" t="str">
        <f>IF(AK260="Complete", AK260, IF(AK260="N/A", "N/A", INDEX('Ballot Data'!$1:$1048576, MATCH($A260, 'Ballot Data'!$A:$A, 0), MATCH(AK260, 'Ballot Data'!$A$3:$T$3, 0))))</f>
        <v>Complete</v>
      </c>
      <c r="AM260" t="str">
        <f>IF(AK260="N/A", "N/A", IF(AL260='Round 8'!$A$10, "Elected", IF(AL260='Round 8'!$A$7, "Excluded", IF('Round 8'!$A$4="Complete", "Complete", "Viable"))))</f>
        <v>Complete</v>
      </c>
      <c r="AN260" s="21" t="str">
        <f>IF('Round 8'!$A$4="Complete", "Complete", IF(AM260="N/A", "N/A", IF(AM260="Viable", "No Transfer", IF(AM260="Excluded", INDEX('Round 8'!$A$12:$M$617, MATCH($A260, 'Round 8'!$A$12:$A$617, 0), 3)))))</f>
        <v>Complete</v>
      </c>
      <c r="AO260" s="10" t="str">
        <f>IF('Round 8'!$A$4="Complete", "Complete", IF(AN260="N/A", "N/A", IF(AN260="No Transfer", AN260, IF(INDEX('Ballot Data'!$1:$1048576, MATCH($A260, 'Ballot Data'!$A:$A, 0), MATCH(AN260, 'Ballot Data'!$A$3:$U$3, 0))="", "Exhausted", INDEX('Ballot Data'!$1:$1048576, MATCH($A260, 'Ballot Data'!$A:$A, 0), MATCH(AN260, 'Ballot Data'!$A$3:$U$3, 0))))))</f>
        <v>Complete</v>
      </c>
      <c r="AP260" s="15" t="str">
        <f t="shared" ref="AP260:AP323" si="47">IF(AN260="No Transfer", AK260, IF(OR(AO260="Exhausted", AO260="N/A"), "N/A", AN260))</f>
        <v>Complete</v>
      </c>
      <c r="AQ260" t="str">
        <f>IF(AP260="Complete", AP260, IF(AP260="N/A", "N/A", INDEX('Ballot Data'!$1:$1048576, MATCH($A260, 'Ballot Data'!$A:$A, 0), MATCH(AP260, 'Ballot Data'!$A$3:$T$3, 0))))</f>
        <v>Complete</v>
      </c>
      <c r="AR260" t="str">
        <f>IF(AP260="N/A", "N/A", IF(AQ260='Round 9'!$A$10, "Elected", IF(AQ260='Round 9'!$A$7, "Excluded", IF('Round 9'!$A$4="Complete", "Complete", "Viable"))))</f>
        <v>Complete</v>
      </c>
      <c r="AS260" s="21" t="str">
        <f>IF('Round 9'!$A$4="Complete", "Complete", IF(AR260="N/A", "N/A", IF(AR260="Viable", "No Transfer", IF(AR260="Excluded", INDEX('Round 9'!$A$12:$M$617, MATCH($A260, 'Round 9'!$A$12:$A$617, 0), 3)))))</f>
        <v>Complete</v>
      </c>
      <c r="AT260" s="10" t="str">
        <f>IF('Round 9'!$A$4="Complete", "Complete", IF(AS260="N/A", "N/A", IF(AS260="No Transfer", AS260, IF(INDEX('Ballot Data'!$1:$1048576, MATCH($A260, 'Ballot Data'!$A:$A, 0), MATCH(AS260, 'Ballot Data'!$A$3:$U$3, 0))="", "Exhausted", INDEX('Ballot Data'!$1:$1048576, MATCH($A260, 'Ballot Data'!$A:$A, 0), MATCH(AS260, 'Ballot Data'!$A$3:$U$3, 0))))))</f>
        <v>Complete</v>
      </c>
      <c r="AU260" s="15" t="str">
        <f t="shared" ref="AU260:AU323" si="48">IF(AS260="No Transfer", AP260, IF(OR(AT260="Exhausted", AT260="N/A"), "N/A", AS260))</f>
        <v>Complete</v>
      </c>
      <c r="AV260" t="str">
        <f>IF(AU260="Complete", AU260, IF(AU260="N/A", "N/A", INDEX('Ballot Data'!$1:$1048576, MATCH($A260, 'Ballot Data'!$A:$A, 0), MATCH(AU260, 'Ballot Data'!$A$3:$T$3, 0))))</f>
        <v>Complete</v>
      </c>
      <c r="AW260" t="str">
        <f>IF(AU260="N/A", "N/A", IF(AV260='Round 10'!$A$10, "Elected", IF(AV260='Round 10'!$A$7, "Excluded", IF('Round 10'!$A$4="Complete", "Complete", "Viable"))))</f>
        <v>Complete</v>
      </c>
      <c r="AX260" s="21" t="str">
        <f>IF('Round 10'!$A$4="Complete", "Complete", IF(AW260="N/A", "N/A", IF(AW260="Viable", "No Transfer", IF(AW260="Excluded", INDEX('Round 10'!$A$12:$M$617, MATCH($A260, 'Round 10'!$A$12:$A$617, 0), 3)))))</f>
        <v>Complete</v>
      </c>
      <c r="AY260" s="10" t="str">
        <f>IF('Round 10'!$A$4="Complete", "Complete", IF(AX260="N/A", "N/A", IF(AX260="No Transfer", AX260, IF(INDEX('Ballot Data'!$1:$1048576, MATCH($A260, 'Ballot Data'!$A:$A, 0), MATCH(AX260, 'Ballot Data'!$A$3:$U$3, 0))="", "Exhausted", INDEX('Ballot Data'!$1:$1048576, MATCH($A260, 'Ballot Data'!$A:$A, 0), MATCH(AX260, 'Ballot Data'!$A$3:$U$3, 0))))))</f>
        <v>Complete</v>
      </c>
    </row>
    <row r="261" spans="1:51" x14ac:dyDescent="0.25">
      <c r="A261">
        <f>'Ballot Data'!A262</f>
        <v>318</v>
      </c>
      <c r="B261">
        <v>1</v>
      </c>
      <c r="C261" t="str">
        <f>INDEX('Ballot Data'!$1:$1048576, MATCH($A261, 'Ballot Data'!$A:$A, 0), MATCH(B261, 'Ballot Data'!$A$3:$T$3, 0))</f>
        <v>Franklin Civantos</v>
      </c>
      <c r="D261" t="str">
        <f>IF(C261='Round 1'!$A$10, "Elected", IF(C261='Round 1'!$A$7, "Excluded", IF('Round 1'!$A$4="Complete", "Complete", "Viable")))</f>
        <v>Viable</v>
      </c>
      <c r="E261" s="21" t="str">
        <f>IF('Round 1'!$A$4="Complete", "Complete", IF(D261="N/A", "N/A", IF(D261="Viable", "No Transfer", IF(D261="Excluded", INDEX('Round 1'!$A$12:$M$617, MATCH($A261, 'Round 1'!$A$12:$A$617, 0), 3)))))</f>
        <v>No Transfer</v>
      </c>
      <c r="F261" s="10" t="str">
        <f>IF('Round 1'!$A$4="Complete", "Complete", IF(E261="N/A", "N/A", IF(E261="No Transfer", E261, IF(INDEX('Ballot Data'!$1:$1048576, MATCH($A261, 'Ballot Data'!$A:$A, 0), MATCH(E261, 'Ballot Data'!$A$3:$U$3, 0))="", "Exhausted", INDEX('Ballot Data'!$1:$1048576, MATCH($A261, 'Ballot Data'!$A:$A, 0), MATCH(E261, 'Ballot Data'!$A$3:$U$3, 0))))))</f>
        <v>No Transfer</v>
      </c>
      <c r="G261" s="15">
        <f t="shared" si="40"/>
        <v>1</v>
      </c>
      <c r="H261" t="str">
        <f>IF(G261="Complete", G261, IF(G261="N/A", "N/A", INDEX('Ballot Data'!$1:$1048576, MATCH($A261, 'Ballot Data'!$A:$A, 0), MATCH(G261, 'Ballot Data'!$A$3:$T$3, 0))))</f>
        <v>Franklin Civantos</v>
      </c>
      <c r="I261" t="str">
        <f>IF(G261="N/A", "N/A", IF(H261='Round 2'!$A$10, "Elected", IF(H261='Round 2'!$A$7, "Excluded", IF('Round 2'!$A$4="Complete", "Complete", "Viable"))))</f>
        <v>Viable</v>
      </c>
      <c r="J261" s="21" t="str">
        <f>IF('Round 2'!$A$4="Complete", "Complete", IF(I261="N/A", "N/A", IF(I261="Viable", "No Transfer", IF(I261="Excluded", INDEX('Round 2'!$A$12:$M$617, MATCH($A261, 'Round 2'!$A$12:$A$617, 0), 3)))))</f>
        <v>No Transfer</v>
      </c>
      <c r="K261" s="10" t="str">
        <f>IF('Round 2'!$A$4="Complete", "Complete", IF(J261="N/A", "N/A", IF(J261="No Transfer", J261, IF(INDEX('Ballot Data'!$1:$1048576, MATCH($A261, 'Ballot Data'!$A:$A, 0), MATCH(J261, 'Ballot Data'!$A$3:$U$3, 0))="", "Exhausted", INDEX('Ballot Data'!$1:$1048576, MATCH($A261, 'Ballot Data'!$A:$A, 0), MATCH(J261, 'Ballot Data'!$A$3:$U$3, 0))))))</f>
        <v>No Transfer</v>
      </c>
      <c r="L261" s="15">
        <f t="shared" si="41"/>
        <v>1</v>
      </c>
      <c r="M261" t="str">
        <f>IF(L261="Complete", L261, IF(L261="N/A", "N/A", INDEX('Ballot Data'!$1:$1048576, MATCH($A261, 'Ballot Data'!$A:$A, 0), MATCH(L261, 'Ballot Data'!$A$3:$T$3, 0))))</f>
        <v>Franklin Civantos</v>
      </c>
      <c r="N261" t="str">
        <f>IF(L261="N/A", "N/A", IF(M261='Round 3'!$A$10, "Elected", IF(M261='Round 3'!$A$7, "Excluded", IF('Round 3'!$A$4="Complete", "Complete", "Viable"))))</f>
        <v>Elected</v>
      </c>
      <c r="O261" s="21" t="str">
        <f>IF('Round 3'!$A$4="Complete", "Complete", IF(N261="N/A", "N/A", IF(N261="Viable", "No Transfer", IF(N261="Excluded", INDEX('Round 3'!$A$12:$M$617, MATCH($A261, 'Round 3'!$A$12:$A$617, 0), 3)))))</f>
        <v>Complete</v>
      </c>
      <c r="P261" s="10" t="str">
        <f>IF('Round 3'!$A$4="Complete", "Complete", IF(O261="N/A", "N/A", IF(O261="No Transfer", O261, IF(INDEX('Ballot Data'!$1:$1048576, MATCH($A261, 'Ballot Data'!$A:$A, 0), MATCH(O261, 'Ballot Data'!$A$3:$U$3, 0))="", "Exhausted", INDEX('Ballot Data'!$1:$1048576, MATCH($A261, 'Ballot Data'!$A:$A, 0), MATCH(O261, 'Ballot Data'!$A$3:$U$3, 0))))))</f>
        <v>Complete</v>
      </c>
      <c r="Q261" s="15" t="str">
        <f t="shared" si="42"/>
        <v>Complete</v>
      </c>
      <c r="R261" t="str">
        <f>IF(Q261="Complete", Q261, IF(Q261="N/A", "N/A", INDEX('Ballot Data'!$1:$1048576, MATCH($A261, 'Ballot Data'!$A:$A, 0), MATCH(Q261, 'Ballot Data'!$A$3:$T$3, 0))))</f>
        <v>Complete</v>
      </c>
      <c r="S261" t="str">
        <f>IF(Q261="N/A", "N/A", IF(R261='Round 4'!$A$10, "Elected", IF(R261='Round 4'!$A$7, "Excluded", IF('Round 4'!$A$4="Complete", "Complete", "Viable"))))</f>
        <v>Complete</v>
      </c>
      <c r="T261" s="21" t="str">
        <f>IF('Round 4'!$A$4="Complete", "Complete", IF(S261="N/A", "N/A", IF(S261="Viable", "No Transfer", IF(S261="Excluded", INDEX('Round 4'!$A$12:$M$617, MATCH($A261, 'Round 4'!$A$12:$A$617, 0), 3)))))</f>
        <v>Complete</v>
      </c>
      <c r="U261" s="10" t="str">
        <f>IF('Round 4'!$A$4="Complete", "Complete", IF(T261="N/A", "N/A", IF(T261="No Transfer", T261, IF(INDEX('Ballot Data'!$1:$1048576, MATCH($A261, 'Ballot Data'!$A:$A, 0), MATCH(T261, 'Ballot Data'!$A$3:$U$3, 0))="", "Exhausted", INDEX('Ballot Data'!$1:$1048576, MATCH($A261, 'Ballot Data'!$A:$A, 0), MATCH(T261, 'Ballot Data'!$A$3:$U$3, 0))))))</f>
        <v>Complete</v>
      </c>
      <c r="V261" s="15" t="str">
        <f t="shared" si="43"/>
        <v>Complete</v>
      </c>
      <c r="W261" t="str">
        <f>IF(V261="Complete", V261, IF(V261="N/A", "N/A", INDEX('Ballot Data'!$1:$1048576, MATCH($A261, 'Ballot Data'!$A:$A, 0), MATCH(V261, 'Ballot Data'!$A$3:$T$3, 0))))</f>
        <v>Complete</v>
      </c>
      <c r="X261" t="str">
        <f>IF(V261="N/A", "N/A", IF(W261='Round 5'!$A$10, "Elected", IF(W261='Round 5'!$A$7, "Excluded", IF('Round 5'!$A$4="Complete", "Complete", "Viable"))))</f>
        <v>Complete</v>
      </c>
      <c r="Y261" s="21" t="str">
        <f>IF('Round 5'!$A$4="Complete", "Complete", IF(X261="N/A", "N/A", IF(X261="Viable", "No Transfer", IF(X261="Excluded", INDEX('Round 5'!$A$12:$M$617, MATCH($A261, 'Round 5'!$A$12:$A$617, 0), 3)))))</f>
        <v>Complete</v>
      </c>
      <c r="Z261" s="10" t="str">
        <f>IF('Round 5'!$A$4="Complete", "Complete", IF(Y261="N/A", "N/A", IF(Y261="No Transfer", Y261, IF(INDEX('Ballot Data'!$1:$1048576, MATCH($A261, 'Ballot Data'!$A:$A, 0), MATCH(Y261, 'Ballot Data'!$A$3:$U$3, 0))="", "Exhausted", INDEX('Ballot Data'!$1:$1048576, MATCH($A261, 'Ballot Data'!$A:$A, 0), MATCH(Y261, 'Ballot Data'!$A$3:$U$3, 0))))))</f>
        <v>Complete</v>
      </c>
      <c r="AA261" s="15" t="str">
        <f t="shared" si="44"/>
        <v>Complete</v>
      </c>
      <c r="AB261" t="str">
        <f>IF(AA261="Complete", AA261, IF(AA261="N/A", "N/A", INDEX('Ballot Data'!$1:$1048576, MATCH($A261, 'Ballot Data'!$A:$A, 0), MATCH(AA261, 'Ballot Data'!$A$3:$T$3, 0))))</f>
        <v>Complete</v>
      </c>
      <c r="AC261" t="str">
        <f>IF(AA261="N/A", "N/A", IF(AB261='Round 6'!$A$10, "Elected", IF(AB261='Round 6'!$A$7, "Excluded", IF('Round 6'!$A$4="Complete", "Complete", "Viable"))))</f>
        <v>Complete</v>
      </c>
      <c r="AD261" s="21" t="str">
        <f>IF('Round 6'!$A$4="Complete", "Complete", IF(AC261="N/A", "N/A", IF(AC261="Viable", "No Transfer", IF(AC261="Excluded", INDEX('Round 6'!$A$12:$M$617, MATCH($A261, 'Round 6'!$A$12:$A$617, 0), 3)))))</f>
        <v>Complete</v>
      </c>
      <c r="AE261" s="10" t="str">
        <f>IF('Round 6'!$A$4="Complete", "Complete", IF(AD261="N/A", "N/A", IF(AD261="No Transfer", AD261, IF(INDEX('Ballot Data'!$1:$1048576, MATCH($A261, 'Ballot Data'!$A:$A, 0), MATCH(AD261, 'Ballot Data'!$A$3:$U$3, 0))="", "Exhausted", INDEX('Ballot Data'!$1:$1048576, MATCH($A261, 'Ballot Data'!$A:$A, 0), MATCH(AD261, 'Ballot Data'!$A$3:$U$3, 0))))))</f>
        <v>Complete</v>
      </c>
      <c r="AF261" s="15" t="str">
        <f t="shared" si="45"/>
        <v>Complete</v>
      </c>
      <c r="AG261" t="str">
        <f>IF(AF261="Complete", AF261, IF(AF261="N/A", "N/A", INDEX('Ballot Data'!$1:$1048576, MATCH($A261, 'Ballot Data'!$A:$A, 0), MATCH(AF261, 'Ballot Data'!$A$3:$T$3, 0))))</f>
        <v>Complete</v>
      </c>
      <c r="AH261" t="str">
        <f>IF(AF261="N/A", "N/A", IF(AG261='Round 7'!$A$10, "Elected", IF(AG261='Round 7'!$A$7, "Excluded", IF('Round 7'!$A$4="Complete", "Complete", "Viable"))))</f>
        <v>Complete</v>
      </c>
      <c r="AI261" s="21" t="str">
        <f>IF('Round 7'!$A$4="Complete", "Complete", IF(AH261="N/A", "N/A", IF(AH261="Viable", "No Transfer", IF(AH261="Excluded", INDEX('Round 7'!$A$12:$M$617, MATCH($A261, 'Round 7'!$A$12:$A$617, 0), 3)))))</f>
        <v>Complete</v>
      </c>
      <c r="AJ261" s="10" t="str">
        <f>IF('Round 7'!$A$4="Complete", "Complete", IF(AI261="N/A", "N/A", IF(AI261="No Transfer", AI261, IF(INDEX('Ballot Data'!$1:$1048576, MATCH($A261, 'Ballot Data'!$A:$A, 0), MATCH(AI261, 'Ballot Data'!$A$3:$U$3, 0))="", "Exhausted", INDEX('Ballot Data'!$1:$1048576, MATCH($A261, 'Ballot Data'!$A:$A, 0), MATCH(AI261, 'Ballot Data'!$A$3:$U$3, 0))))))</f>
        <v>Complete</v>
      </c>
      <c r="AK261" s="15" t="str">
        <f t="shared" si="46"/>
        <v>Complete</v>
      </c>
      <c r="AL261" t="str">
        <f>IF(AK261="Complete", AK261, IF(AK261="N/A", "N/A", INDEX('Ballot Data'!$1:$1048576, MATCH($A261, 'Ballot Data'!$A:$A, 0), MATCH(AK261, 'Ballot Data'!$A$3:$T$3, 0))))</f>
        <v>Complete</v>
      </c>
      <c r="AM261" t="str">
        <f>IF(AK261="N/A", "N/A", IF(AL261='Round 8'!$A$10, "Elected", IF(AL261='Round 8'!$A$7, "Excluded", IF('Round 8'!$A$4="Complete", "Complete", "Viable"))))</f>
        <v>Complete</v>
      </c>
      <c r="AN261" s="21" t="str">
        <f>IF('Round 8'!$A$4="Complete", "Complete", IF(AM261="N/A", "N/A", IF(AM261="Viable", "No Transfer", IF(AM261="Excluded", INDEX('Round 8'!$A$12:$M$617, MATCH($A261, 'Round 8'!$A$12:$A$617, 0), 3)))))</f>
        <v>Complete</v>
      </c>
      <c r="AO261" s="10" t="str">
        <f>IF('Round 8'!$A$4="Complete", "Complete", IF(AN261="N/A", "N/A", IF(AN261="No Transfer", AN261, IF(INDEX('Ballot Data'!$1:$1048576, MATCH($A261, 'Ballot Data'!$A:$A, 0), MATCH(AN261, 'Ballot Data'!$A$3:$U$3, 0))="", "Exhausted", INDEX('Ballot Data'!$1:$1048576, MATCH($A261, 'Ballot Data'!$A:$A, 0), MATCH(AN261, 'Ballot Data'!$A$3:$U$3, 0))))))</f>
        <v>Complete</v>
      </c>
      <c r="AP261" s="15" t="str">
        <f t="shared" si="47"/>
        <v>Complete</v>
      </c>
      <c r="AQ261" t="str">
        <f>IF(AP261="Complete", AP261, IF(AP261="N/A", "N/A", INDEX('Ballot Data'!$1:$1048576, MATCH($A261, 'Ballot Data'!$A:$A, 0), MATCH(AP261, 'Ballot Data'!$A$3:$T$3, 0))))</f>
        <v>Complete</v>
      </c>
      <c r="AR261" t="str">
        <f>IF(AP261="N/A", "N/A", IF(AQ261='Round 9'!$A$10, "Elected", IF(AQ261='Round 9'!$A$7, "Excluded", IF('Round 9'!$A$4="Complete", "Complete", "Viable"))))</f>
        <v>Complete</v>
      </c>
      <c r="AS261" s="21" t="str">
        <f>IF('Round 9'!$A$4="Complete", "Complete", IF(AR261="N/A", "N/A", IF(AR261="Viable", "No Transfer", IF(AR261="Excluded", INDEX('Round 9'!$A$12:$M$617, MATCH($A261, 'Round 9'!$A$12:$A$617, 0), 3)))))</f>
        <v>Complete</v>
      </c>
      <c r="AT261" s="10" t="str">
        <f>IF('Round 9'!$A$4="Complete", "Complete", IF(AS261="N/A", "N/A", IF(AS261="No Transfer", AS261, IF(INDEX('Ballot Data'!$1:$1048576, MATCH($A261, 'Ballot Data'!$A:$A, 0), MATCH(AS261, 'Ballot Data'!$A$3:$U$3, 0))="", "Exhausted", INDEX('Ballot Data'!$1:$1048576, MATCH($A261, 'Ballot Data'!$A:$A, 0), MATCH(AS261, 'Ballot Data'!$A$3:$U$3, 0))))))</f>
        <v>Complete</v>
      </c>
      <c r="AU261" s="15" t="str">
        <f t="shared" si="48"/>
        <v>Complete</v>
      </c>
      <c r="AV261" t="str">
        <f>IF(AU261="Complete", AU261, IF(AU261="N/A", "N/A", INDEX('Ballot Data'!$1:$1048576, MATCH($A261, 'Ballot Data'!$A:$A, 0), MATCH(AU261, 'Ballot Data'!$A$3:$T$3, 0))))</f>
        <v>Complete</v>
      </c>
      <c r="AW261" t="str">
        <f>IF(AU261="N/A", "N/A", IF(AV261='Round 10'!$A$10, "Elected", IF(AV261='Round 10'!$A$7, "Excluded", IF('Round 10'!$A$4="Complete", "Complete", "Viable"))))</f>
        <v>Complete</v>
      </c>
      <c r="AX261" s="21" t="str">
        <f>IF('Round 10'!$A$4="Complete", "Complete", IF(AW261="N/A", "N/A", IF(AW261="Viable", "No Transfer", IF(AW261="Excluded", INDEX('Round 10'!$A$12:$M$617, MATCH($A261, 'Round 10'!$A$12:$A$617, 0), 3)))))</f>
        <v>Complete</v>
      </c>
      <c r="AY261" s="10" t="str">
        <f>IF('Round 10'!$A$4="Complete", "Complete", IF(AX261="N/A", "N/A", IF(AX261="No Transfer", AX261, IF(INDEX('Ballot Data'!$1:$1048576, MATCH($A261, 'Ballot Data'!$A:$A, 0), MATCH(AX261, 'Ballot Data'!$A$3:$U$3, 0))="", "Exhausted", INDEX('Ballot Data'!$1:$1048576, MATCH($A261, 'Ballot Data'!$A:$A, 0), MATCH(AX261, 'Ballot Data'!$A$3:$U$3, 0))))))</f>
        <v>Complete</v>
      </c>
    </row>
    <row r="262" spans="1:51" x14ac:dyDescent="0.25">
      <c r="A262">
        <f>'Ballot Data'!A263</f>
        <v>81</v>
      </c>
      <c r="B262">
        <v>1</v>
      </c>
      <c r="C262" t="str">
        <f>INDEX('Ballot Data'!$1:$1048576, MATCH($A262, 'Ballot Data'!$A:$A, 0), MATCH(B262, 'Ballot Data'!$A$3:$T$3, 0))</f>
        <v>Debbie Ajagbe</v>
      </c>
      <c r="D262" t="str">
        <f>IF(C262='Round 1'!$A$10, "Elected", IF(C262='Round 1'!$A$7, "Excluded", IF('Round 1'!$A$4="Complete", "Complete", "Viable")))</f>
        <v>Excluded</v>
      </c>
      <c r="E262" s="21">
        <f>IF('Round 1'!$A$4="Complete", "Complete", IF(D262="N/A", "N/A", IF(D262="Viable", "No Transfer", IF(D262="Excluded", INDEX('Round 1'!$A$12:$M$617, MATCH($A262, 'Round 1'!$A$12:$A$617, 0), 3)))))</f>
        <v>2</v>
      </c>
      <c r="F262" s="10" t="str">
        <f>IF('Round 1'!$A$4="Complete", "Complete", IF(E262="N/A", "N/A", IF(E262="No Transfer", E262, IF(INDEX('Ballot Data'!$1:$1048576, MATCH($A262, 'Ballot Data'!$A:$A, 0), MATCH(E262, 'Ballot Data'!$A$3:$U$3, 0))="", "Exhausted", INDEX('Ballot Data'!$1:$1048576, MATCH($A262, 'Ballot Data'!$A:$A, 0), MATCH(E262, 'Ballot Data'!$A$3:$U$3, 0))))))</f>
        <v>Will Danon</v>
      </c>
      <c r="G262" s="15">
        <f t="shared" si="40"/>
        <v>2</v>
      </c>
      <c r="H262" t="str">
        <f>IF(G262="Complete", G262, IF(G262="N/A", "N/A", INDEX('Ballot Data'!$1:$1048576, MATCH($A262, 'Ballot Data'!$A:$A, 0), MATCH(G262, 'Ballot Data'!$A$3:$T$3, 0))))</f>
        <v>Will Danon</v>
      </c>
      <c r="I262" t="str">
        <f>IF(G262="N/A", "N/A", IF(H262='Round 2'!$A$10, "Elected", IF(H262='Round 2'!$A$7, "Excluded", IF('Round 2'!$A$4="Complete", "Complete", "Viable"))))</f>
        <v>Viable</v>
      </c>
      <c r="J262" s="21" t="str">
        <f>IF('Round 2'!$A$4="Complete", "Complete", IF(I262="N/A", "N/A", IF(I262="Viable", "No Transfer", IF(I262="Excluded", INDEX('Round 2'!$A$12:$M$617, MATCH($A262, 'Round 2'!$A$12:$A$617, 0), 3)))))</f>
        <v>No Transfer</v>
      </c>
      <c r="K262" s="10" t="str">
        <f>IF('Round 2'!$A$4="Complete", "Complete", IF(J262="N/A", "N/A", IF(J262="No Transfer", J262, IF(INDEX('Ballot Data'!$1:$1048576, MATCH($A262, 'Ballot Data'!$A:$A, 0), MATCH(J262, 'Ballot Data'!$A$3:$U$3, 0))="", "Exhausted", INDEX('Ballot Data'!$1:$1048576, MATCH($A262, 'Ballot Data'!$A:$A, 0), MATCH(J262, 'Ballot Data'!$A$3:$U$3, 0))))))</f>
        <v>No Transfer</v>
      </c>
      <c r="L262" s="15">
        <f t="shared" si="41"/>
        <v>2</v>
      </c>
      <c r="M262" t="str">
        <f>IF(L262="Complete", L262, IF(L262="N/A", "N/A", INDEX('Ballot Data'!$1:$1048576, MATCH($A262, 'Ballot Data'!$A:$A, 0), MATCH(L262, 'Ballot Data'!$A$3:$T$3, 0))))</f>
        <v>Will Danon</v>
      </c>
      <c r="N262" t="str">
        <f>IF(L262="N/A", "N/A", IF(M262='Round 3'!$A$10, "Elected", IF(M262='Round 3'!$A$7, "Excluded", IF('Round 3'!$A$4="Complete", "Complete", "Viable"))))</f>
        <v>Complete</v>
      </c>
      <c r="O262" s="21" t="str">
        <f>IF('Round 3'!$A$4="Complete", "Complete", IF(N262="N/A", "N/A", IF(N262="Viable", "No Transfer", IF(N262="Excluded", INDEX('Round 3'!$A$12:$M$617, MATCH($A262, 'Round 3'!$A$12:$A$617, 0), 3)))))</f>
        <v>Complete</v>
      </c>
      <c r="P262" s="10" t="str">
        <f>IF('Round 3'!$A$4="Complete", "Complete", IF(O262="N/A", "N/A", IF(O262="No Transfer", O262, IF(INDEX('Ballot Data'!$1:$1048576, MATCH($A262, 'Ballot Data'!$A:$A, 0), MATCH(O262, 'Ballot Data'!$A$3:$U$3, 0))="", "Exhausted", INDEX('Ballot Data'!$1:$1048576, MATCH($A262, 'Ballot Data'!$A:$A, 0), MATCH(O262, 'Ballot Data'!$A$3:$U$3, 0))))))</f>
        <v>Complete</v>
      </c>
      <c r="Q262" s="15" t="str">
        <f t="shared" si="42"/>
        <v>Complete</v>
      </c>
      <c r="R262" t="str">
        <f>IF(Q262="Complete", Q262, IF(Q262="N/A", "N/A", INDEX('Ballot Data'!$1:$1048576, MATCH($A262, 'Ballot Data'!$A:$A, 0), MATCH(Q262, 'Ballot Data'!$A$3:$T$3, 0))))</f>
        <v>Complete</v>
      </c>
      <c r="S262" t="str">
        <f>IF(Q262="N/A", "N/A", IF(R262='Round 4'!$A$10, "Elected", IF(R262='Round 4'!$A$7, "Excluded", IF('Round 4'!$A$4="Complete", "Complete", "Viable"))))</f>
        <v>Complete</v>
      </c>
      <c r="T262" s="21" t="str">
        <f>IF('Round 4'!$A$4="Complete", "Complete", IF(S262="N/A", "N/A", IF(S262="Viable", "No Transfer", IF(S262="Excluded", INDEX('Round 4'!$A$12:$M$617, MATCH($A262, 'Round 4'!$A$12:$A$617, 0), 3)))))</f>
        <v>Complete</v>
      </c>
      <c r="U262" s="10" t="str">
        <f>IF('Round 4'!$A$4="Complete", "Complete", IF(T262="N/A", "N/A", IF(T262="No Transfer", T262, IF(INDEX('Ballot Data'!$1:$1048576, MATCH($A262, 'Ballot Data'!$A:$A, 0), MATCH(T262, 'Ballot Data'!$A$3:$U$3, 0))="", "Exhausted", INDEX('Ballot Data'!$1:$1048576, MATCH($A262, 'Ballot Data'!$A:$A, 0), MATCH(T262, 'Ballot Data'!$A$3:$U$3, 0))))))</f>
        <v>Complete</v>
      </c>
      <c r="V262" s="15" t="str">
        <f t="shared" si="43"/>
        <v>Complete</v>
      </c>
      <c r="W262" t="str">
        <f>IF(V262="Complete", V262, IF(V262="N/A", "N/A", INDEX('Ballot Data'!$1:$1048576, MATCH($A262, 'Ballot Data'!$A:$A, 0), MATCH(V262, 'Ballot Data'!$A$3:$T$3, 0))))</f>
        <v>Complete</v>
      </c>
      <c r="X262" t="str">
        <f>IF(V262="N/A", "N/A", IF(W262='Round 5'!$A$10, "Elected", IF(W262='Round 5'!$A$7, "Excluded", IF('Round 5'!$A$4="Complete", "Complete", "Viable"))))</f>
        <v>Complete</v>
      </c>
      <c r="Y262" s="21" t="str">
        <f>IF('Round 5'!$A$4="Complete", "Complete", IF(X262="N/A", "N/A", IF(X262="Viable", "No Transfer", IF(X262="Excluded", INDEX('Round 5'!$A$12:$M$617, MATCH($A262, 'Round 5'!$A$12:$A$617, 0), 3)))))</f>
        <v>Complete</v>
      </c>
      <c r="Z262" s="10" t="str">
        <f>IF('Round 5'!$A$4="Complete", "Complete", IF(Y262="N/A", "N/A", IF(Y262="No Transfer", Y262, IF(INDEX('Ballot Data'!$1:$1048576, MATCH($A262, 'Ballot Data'!$A:$A, 0), MATCH(Y262, 'Ballot Data'!$A$3:$U$3, 0))="", "Exhausted", INDEX('Ballot Data'!$1:$1048576, MATCH($A262, 'Ballot Data'!$A:$A, 0), MATCH(Y262, 'Ballot Data'!$A$3:$U$3, 0))))))</f>
        <v>Complete</v>
      </c>
      <c r="AA262" s="15" t="str">
        <f t="shared" si="44"/>
        <v>Complete</v>
      </c>
      <c r="AB262" t="str">
        <f>IF(AA262="Complete", AA262, IF(AA262="N/A", "N/A", INDEX('Ballot Data'!$1:$1048576, MATCH($A262, 'Ballot Data'!$A:$A, 0), MATCH(AA262, 'Ballot Data'!$A$3:$T$3, 0))))</f>
        <v>Complete</v>
      </c>
      <c r="AC262" t="str">
        <f>IF(AA262="N/A", "N/A", IF(AB262='Round 6'!$A$10, "Elected", IF(AB262='Round 6'!$A$7, "Excluded", IF('Round 6'!$A$4="Complete", "Complete", "Viable"))))</f>
        <v>Complete</v>
      </c>
      <c r="AD262" s="21" t="str">
        <f>IF('Round 6'!$A$4="Complete", "Complete", IF(AC262="N/A", "N/A", IF(AC262="Viable", "No Transfer", IF(AC262="Excluded", INDEX('Round 6'!$A$12:$M$617, MATCH($A262, 'Round 6'!$A$12:$A$617, 0), 3)))))</f>
        <v>Complete</v>
      </c>
      <c r="AE262" s="10" t="str">
        <f>IF('Round 6'!$A$4="Complete", "Complete", IF(AD262="N/A", "N/A", IF(AD262="No Transfer", AD262, IF(INDEX('Ballot Data'!$1:$1048576, MATCH($A262, 'Ballot Data'!$A:$A, 0), MATCH(AD262, 'Ballot Data'!$A$3:$U$3, 0))="", "Exhausted", INDEX('Ballot Data'!$1:$1048576, MATCH($A262, 'Ballot Data'!$A:$A, 0), MATCH(AD262, 'Ballot Data'!$A$3:$U$3, 0))))))</f>
        <v>Complete</v>
      </c>
      <c r="AF262" s="15" t="str">
        <f t="shared" si="45"/>
        <v>Complete</v>
      </c>
      <c r="AG262" t="str">
        <f>IF(AF262="Complete", AF262, IF(AF262="N/A", "N/A", INDEX('Ballot Data'!$1:$1048576, MATCH($A262, 'Ballot Data'!$A:$A, 0), MATCH(AF262, 'Ballot Data'!$A$3:$T$3, 0))))</f>
        <v>Complete</v>
      </c>
      <c r="AH262" t="str">
        <f>IF(AF262="N/A", "N/A", IF(AG262='Round 7'!$A$10, "Elected", IF(AG262='Round 7'!$A$7, "Excluded", IF('Round 7'!$A$4="Complete", "Complete", "Viable"))))</f>
        <v>Complete</v>
      </c>
      <c r="AI262" s="21" t="str">
        <f>IF('Round 7'!$A$4="Complete", "Complete", IF(AH262="N/A", "N/A", IF(AH262="Viable", "No Transfer", IF(AH262="Excluded", INDEX('Round 7'!$A$12:$M$617, MATCH($A262, 'Round 7'!$A$12:$A$617, 0), 3)))))</f>
        <v>Complete</v>
      </c>
      <c r="AJ262" s="10" t="str">
        <f>IF('Round 7'!$A$4="Complete", "Complete", IF(AI262="N/A", "N/A", IF(AI262="No Transfer", AI262, IF(INDEX('Ballot Data'!$1:$1048576, MATCH($A262, 'Ballot Data'!$A:$A, 0), MATCH(AI262, 'Ballot Data'!$A$3:$U$3, 0))="", "Exhausted", INDEX('Ballot Data'!$1:$1048576, MATCH($A262, 'Ballot Data'!$A:$A, 0), MATCH(AI262, 'Ballot Data'!$A$3:$U$3, 0))))))</f>
        <v>Complete</v>
      </c>
      <c r="AK262" s="15" t="str">
        <f t="shared" si="46"/>
        <v>Complete</v>
      </c>
      <c r="AL262" t="str">
        <f>IF(AK262="Complete", AK262, IF(AK262="N/A", "N/A", INDEX('Ballot Data'!$1:$1048576, MATCH($A262, 'Ballot Data'!$A:$A, 0), MATCH(AK262, 'Ballot Data'!$A$3:$T$3, 0))))</f>
        <v>Complete</v>
      </c>
      <c r="AM262" t="str">
        <f>IF(AK262="N/A", "N/A", IF(AL262='Round 8'!$A$10, "Elected", IF(AL262='Round 8'!$A$7, "Excluded", IF('Round 8'!$A$4="Complete", "Complete", "Viable"))))</f>
        <v>Complete</v>
      </c>
      <c r="AN262" s="21" t="str">
        <f>IF('Round 8'!$A$4="Complete", "Complete", IF(AM262="N/A", "N/A", IF(AM262="Viable", "No Transfer", IF(AM262="Excluded", INDEX('Round 8'!$A$12:$M$617, MATCH($A262, 'Round 8'!$A$12:$A$617, 0), 3)))))</f>
        <v>Complete</v>
      </c>
      <c r="AO262" s="10" t="str">
        <f>IF('Round 8'!$A$4="Complete", "Complete", IF(AN262="N/A", "N/A", IF(AN262="No Transfer", AN262, IF(INDEX('Ballot Data'!$1:$1048576, MATCH($A262, 'Ballot Data'!$A:$A, 0), MATCH(AN262, 'Ballot Data'!$A$3:$U$3, 0))="", "Exhausted", INDEX('Ballot Data'!$1:$1048576, MATCH($A262, 'Ballot Data'!$A:$A, 0), MATCH(AN262, 'Ballot Data'!$A$3:$U$3, 0))))))</f>
        <v>Complete</v>
      </c>
      <c r="AP262" s="15" t="str">
        <f t="shared" si="47"/>
        <v>Complete</v>
      </c>
      <c r="AQ262" t="str">
        <f>IF(AP262="Complete", AP262, IF(AP262="N/A", "N/A", INDEX('Ballot Data'!$1:$1048576, MATCH($A262, 'Ballot Data'!$A:$A, 0), MATCH(AP262, 'Ballot Data'!$A$3:$T$3, 0))))</f>
        <v>Complete</v>
      </c>
      <c r="AR262" t="str">
        <f>IF(AP262="N/A", "N/A", IF(AQ262='Round 9'!$A$10, "Elected", IF(AQ262='Round 9'!$A$7, "Excluded", IF('Round 9'!$A$4="Complete", "Complete", "Viable"))))</f>
        <v>Complete</v>
      </c>
      <c r="AS262" s="21" t="str">
        <f>IF('Round 9'!$A$4="Complete", "Complete", IF(AR262="N/A", "N/A", IF(AR262="Viable", "No Transfer", IF(AR262="Excluded", INDEX('Round 9'!$A$12:$M$617, MATCH($A262, 'Round 9'!$A$12:$A$617, 0), 3)))))</f>
        <v>Complete</v>
      </c>
      <c r="AT262" s="10" t="str">
        <f>IF('Round 9'!$A$4="Complete", "Complete", IF(AS262="N/A", "N/A", IF(AS262="No Transfer", AS262, IF(INDEX('Ballot Data'!$1:$1048576, MATCH($A262, 'Ballot Data'!$A:$A, 0), MATCH(AS262, 'Ballot Data'!$A$3:$U$3, 0))="", "Exhausted", INDEX('Ballot Data'!$1:$1048576, MATCH($A262, 'Ballot Data'!$A:$A, 0), MATCH(AS262, 'Ballot Data'!$A$3:$U$3, 0))))))</f>
        <v>Complete</v>
      </c>
      <c r="AU262" s="15" t="str">
        <f t="shared" si="48"/>
        <v>Complete</v>
      </c>
      <c r="AV262" t="str">
        <f>IF(AU262="Complete", AU262, IF(AU262="N/A", "N/A", INDEX('Ballot Data'!$1:$1048576, MATCH($A262, 'Ballot Data'!$A:$A, 0), MATCH(AU262, 'Ballot Data'!$A$3:$T$3, 0))))</f>
        <v>Complete</v>
      </c>
      <c r="AW262" t="str">
        <f>IF(AU262="N/A", "N/A", IF(AV262='Round 10'!$A$10, "Elected", IF(AV262='Round 10'!$A$7, "Excluded", IF('Round 10'!$A$4="Complete", "Complete", "Viable"))))</f>
        <v>Complete</v>
      </c>
      <c r="AX262" s="21" t="str">
        <f>IF('Round 10'!$A$4="Complete", "Complete", IF(AW262="N/A", "N/A", IF(AW262="Viable", "No Transfer", IF(AW262="Excluded", INDEX('Round 10'!$A$12:$M$617, MATCH($A262, 'Round 10'!$A$12:$A$617, 0), 3)))))</f>
        <v>Complete</v>
      </c>
      <c r="AY262" s="10" t="str">
        <f>IF('Round 10'!$A$4="Complete", "Complete", IF(AX262="N/A", "N/A", IF(AX262="No Transfer", AX262, IF(INDEX('Ballot Data'!$1:$1048576, MATCH($A262, 'Ballot Data'!$A:$A, 0), MATCH(AX262, 'Ballot Data'!$A$3:$U$3, 0))="", "Exhausted", INDEX('Ballot Data'!$1:$1048576, MATCH($A262, 'Ballot Data'!$A:$A, 0), MATCH(AX262, 'Ballot Data'!$A$3:$U$3, 0))))))</f>
        <v>Complete</v>
      </c>
    </row>
    <row r="263" spans="1:51" x14ac:dyDescent="0.25">
      <c r="A263">
        <f>'Ballot Data'!A264</f>
        <v>156</v>
      </c>
      <c r="B263">
        <v>1</v>
      </c>
      <c r="C263" t="str">
        <f>INDEX('Ballot Data'!$1:$1048576, MATCH($A263, 'Ballot Data'!$A:$A, 0), MATCH(B263, 'Ballot Data'!$A$3:$T$3, 0))</f>
        <v>Debbie Ajagbe</v>
      </c>
      <c r="D263" t="str">
        <f>IF(C263='Round 1'!$A$10, "Elected", IF(C263='Round 1'!$A$7, "Excluded", IF('Round 1'!$A$4="Complete", "Complete", "Viable")))</f>
        <v>Excluded</v>
      </c>
      <c r="E263" s="21">
        <f>IF('Round 1'!$A$4="Complete", "Complete", IF(D263="N/A", "N/A", IF(D263="Viable", "No Transfer", IF(D263="Excluded", INDEX('Round 1'!$A$12:$M$617, MATCH($A263, 'Round 1'!$A$12:$A$617, 0), 3)))))</f>
        <v>2</v>
      </c>
      <c r="F263" s="10" t="str">
        <f>IF('Round 1'!$A$4="Complete", "Complete", IF(E263="N/A", "N/A", IF(E263="No Transfer", E263, IF(INDEX('Ballot Data'!$1:$1048576, MATCH($A263, 'Ballot Data'!$A:$A, 0), MATCH(E263, 'Ballot Data'!$A$3:$U$3, 0))="", "Exhausted", INDEX('Ballot Data'!$1:$1048576, MATCH($A263, 'Ballot Data'!$A:$A, 0), MATCH(E263, 'Ballot Data'!$A$3:$U$3, 0))))))</f>
        <v>Franklin Civantos</v>
      </c>
      <c r="G263" s="15">
        <f t="shared" si="40"/>
        <v>2</v>
      </c>
      <c r="H263" t="str">
        <f>IF(G263="Complete", G263, IF(G263="N/A", "N/A", INDEX('Ballot Data'!$1:$1048576, MATCH($A263, 'Ballot Data'!$A:$A, 0), MATCH(G263, 'Ballot Data'!$A$3:$T$3, 0))))</f>
        <v>Franklin Civantos</v>
      </c>
      <c r="I263" t="str">
        <f>IF(G263="N/A", "N/A", IF(H263='Round 2'!$A$10, "Elected", IF(H263='Round 2'!$A$7, "Excluded", IF('Round 2'!$A$4="Complete", "Complete", "Viable"))))</f>
        <v>Viable</v>
      </c>
      <c r="J263" s="21" t="str">
        <f>IF('Round 2'!$A$4="Complete", "Complete", IF(I263="N/A", "N/A", IF(I263="Viable", "No Transfer", IF(I263="Excluded", INDEX('Round 2'!$A$12:$M$617, MATCH($A263, 'Round 2'!$A$12:$A$617, 0), 3)))))</f>
        <v>No Transfer</v>
      </c>
      <c r="K263" s="10" t="str">
        <f>IF('Round 2'!$A$4="Complete", "Complete", IF(J263="N/A", "N/A", IF(J263="No Transfer", J263, IF(INDEX('Ballot Data'!$1:$1048576, MATCH($A263, 'Ballot Data'!$A:$A, 0), MATCH(J263, 'Ballot Data'!$A$3:$U$3, 0))="", "Exhausted", INDEX('Ballot Data'!$1:$1048576, MATCH($A263, 'Ballot Data'!$A:$A, 0), MATCH(J263, 'Ballot Data'!$A$3:$U$3, 0))))))</f>
        <v>No Transfer</v>
      </c>
      <c r="L263" s="15">
        <f t="shared" si="41"/>
        <v>2</v>
      </c>
      <c r="M263" t="str">
        <f>IF(L263="Complete", L263, IF(L263="N/A", "N/A", INDEX('Ballot Data'!$1:$1048576, MATCH($A263, 'Ballot Data'!$A:$A, 0), MATCH(L263, 'Ballot Data'!$A$3:$T$3, 0))))</f>
        <v>Franklin Civantos</v>
      </c>
      <c r="N263" t="str">
        <f>IF(L263="N/A", "N/A", IF(M263='Round 3'!$A$10, "Elected", IF(M263='Round 3'!$A$7, "Excluded", IF('Round 3'!$A$4="Complete", "Complete", "Viable"))))</f>
        <v>Elected</v>
      </c>
      <c r="O263" s="21" t="str">
        <f>IF('Round 3'!$A$4="Complete", "Complete", IF(N263="N/A", "N/A", IF(N263="Viable", "No Transfer", IF(N263="Excluded", INDEX('Round 3'!$A$12:$M$617, MATCH($A263, 'Round 3'!$A$12:$A$617, 0), 3)))))</f>
        <v>Complete</v>
      </c>
      <c r="P263" s="10" t="str">
        <f>IF('Round 3'!$A$4="Complete", "Complete", IF(O263="N/A", "N/A", IF(O263="No Transfer", O263, IF(INDEX('Ballot Data'!$1:$1048576, MATCH($A263, 'Ballot Data'!$A:$A, 0), MATCH(O263, 'Ballot Data'!$A$3:$U$3, 0))="", "Exhausted", INDEX('Ballot Data'!$1:$1048576, MATCH($A263, 'Ballot Data'!$A:$A, 0), MATCH(O263, 'Ballot Data'!$A$3:$U$3, 0))))))</f>
        <v>Complete</v>
      </c>
      <c r="Q263" s="15" t="str">
        <f t="shared" si="42"/>
        <v>Complete</v>
      </c>
      <c r="R263" t="str">
        <f>IF(Q263="Complete", Q263, IF(Q263="N/A", "N/A", INDEX('Ballot Data'!$1:$1048576, MATCH($A263, 'Ballot Data'!$A:$A, 0), MATCH(Q263, 'Ballot Data'!$A$3:$T$3, 0))))</f>
        <v>Complete</v>
      </c>
      <c r="S263" t="str">
        <f>IF(Q263="N/A", "N/A", IF(R263='Round 4'!$A$10, "Elected", IF(R263='Round 4'!$A$7, "Excluded", IF('Round 4'!$A$4="Complete", "Complete", "Viable"))))</f>
        <v>Complete</v>
      </c>
      <c r="T263" s="21" t="str">
        <f>IF('Round 4'!$A$4="Complete", "Complete", IF(S263="N/A", "N/A", IF(S263="Viable", "No Transfer", IF(S263="Excluded", INDEX('Round 4'!$A$12:$M$617, MATCH($A263, 'Round 4'!$A$12:$A$617, 0), 3)))))</f>
        <v>Complete</v>
      </c>
      <c r="U263" s="10" t="str">
        <f>IF('Round 4'!$A$4="Complete", "Complete", IF(T263="N/A", "N/A", IF(T263="No Transfer", T263, IF(INDEX('Ballot Data'!$1:$1048576, MATCH($A263, 'Ballot Data'!$A:$A, 0), MATCH(T263, 'Ballot Data'!$A$3:$U$3, 0))="", "Exhausted", INDEX('Ballot Data'!$1:$1048576, MATCH($A263, 'Ballot Data'!$A:$A, 0), MATCH(T263, 'Ballot Data'!$A$3:$U$3, 0))))))</f>
        <v>Complete</v>
      </c>
      <c r="V263" s="15" t="str">
        <f t="shared" si="43"/>
        <v>Complete</v>
      </c>
      <c r="W263" t="str">
        <f>IF(V263="Complete", V263, IF(V263="N/A", "N/A", INDEX('Ballot Data'!$1:$1048576, MATCH($A263, 'Ballot Data'!$A:$A, 0), MATCH(V263, 'Ballot Data'!$A$3:$T$3, 0))))</f>
        <v>Complete</v>
      </c>
      <c r="X263" t="str">
        <f>IF(V263="N/A", "N/A", IF(W263='Round 5'!$A$10, "Elected", IF(W263='Round 5'!$A$7, "Excluded", IF('Round 5'!$A$4="Complete", "Complete", "Viable"))))</f>
        <v>Complete</v>
      </c>
      <c r="Y263" s="21" t="str">
        <f>IF('Round 5'!$A$4="Complete", "Complete", IF(X263="N/A", "N/A", IF(X263="Viable", "No Transfer", IF(X263="Excluded", INDEX('Round 5'!$A$12:$M$617, MATCH($A263, 'Round 5'!$A$12:$A$617, 0), 3)))))</f>
        <v>Complete</v>
      </c>
      <c r="Z263" s="10" t="str">
        <f>IF('Round 5'!$A$4="Complete", "Complete", IF(Y263="N/A", "N/A", IF(Y263="No Transfer", Y263, IF(INDEX('Ballot Data'!$1:$1048576, MATCH($A263, 'Ballot Data'!$A:$A, 0), MATCH(Y263, 'Ballot Data'!$A$3:$U$3, 0))="", "Exhausted", INDEX('Ballot Data'!$1:$1048576, MATCH($A263, 'Ballot Data'!$A:$A, 0), MATCH(Y263, 'Ballot Data'!$A$3:$U$3, 0))))))</f>
        <v>Complete</v>
      </c>
      <c r="AA263" s="15" t="str">
        <f t="shared" si="44"/>
        <v>Complete</v>
      </c>
      <c r="AB263" t="str">
        <f>IF(AA263="Complete", AA263, IF(AA263="N/A", "N/A", INDEX('Ballot Data'!$1:$1048576, MATCH($A263, 'Ballot Data'!$A:$A, 0), MATCH(AA263, 'Ballot Data'!$A$3:$T$3, 0))))</f>
        <v>Complete</v>
      </c>
      <c r="AC263" t="str">
        <f>IF(AA263="N/A", "N/A", IF(AB263='Round 6'!$A$10, "Elected", IF(AB263='Round 6'!$A$7, "Excluded", IF('Round 6'!$A$4="Complete", "Complete", "Viable"))))</f>
        <v>Complete</v>
      </c>
      <c r="AD263" s="21" t="str">
        <f>IF('Round 6'!$A$4="Complete", "Complete", IF(AC263="N/A", "N/A", IF(AC263="Viable", "No Transfer", IF(AC263="Excluded", INDEX('Round 6'!$A$12:$M$617, MATCH($A263, 'Round 6'!$A$12:$A$617, 0), 3)))))</f>
        <v>Complete</v>
      </c>
      <c r="AE263" s="10" t="str">
        <f>IF('Round 6'!$A$4="Complete", "Complete", IF(AD263="N/A", "N/A", IF(AD263="No Transfer", AD263, IF(INDEX('Ballot Data'!$1:$1048576, MATCH($A263, 'Ballot Data'!$A:$A, 0), MATCH(AD263, 'Ballot Data'!$A$3:$U$3, 0))="", "Exhausted", INDEX('Ballot Data'!$1:$1048576, MATCH($A263, 'Ballot Data'!$A:$A, 0), MATCH(AD263, 'Ballot Data'!$A$3:$U$3, 0))))))</f>
        <v>Complete</v>
      </c>
      <c r="AF263" s="15" t="str">
        <f t="shared" si="45"/>
        <v>Complete</v>
      </c>
      <c r="AG263" t="str">
        <f>IF(AF263="Complete", AF263, IF(AF263="N/A", "N/A", INDEX('Ballot Data'!$1:$1048576, MATCH($A263, 'Ballot Data'!$A:$A, 0), MATCH(AF263, 'Ballot Data'!$A$3:$T$3, 0))))</f>
        <v>Complete</v>
      </c>
      <c r="AH263" t="str">
        <f>IF(AF263="N/A", "N/A", IF(AG263='Round 7'!$A$10, "Elected", IF(AG263='Round 7'!$A$7, "Excluded", IF('Round 7'!$A$4="Complete", "Complete", "Viable"))))</f>
        <v>Complete</v>
      </c>
      <c r="AI263" s="21" t="str">
        <f>IF('Round 7'!$A$4="Complete", "Complete", IF(AH263="N/A", "N/A", IF(AH263="Viable", "No Transfer", IF(AH263="Excluded", INDEX('Round 7'!$A$12:$M$617, MATCH($A263, 'Round 7'!$A$12:$A$617, 0), 3)))))</f>
        <v>Complete</v>
      </c>
      <c r="AJ263" s="10" t="str">
        <f>IF('Round 7'!$A$4="Complete", "Complete", IF(AI263="N/A", "N/A", IF(AI263="No Transfer", AI263, IF(INDEX('Ballot Data'!$1:$1048576, MATCH($A263, 'Ballot Data'!$A:$A, 0), MATCH(AI263, 'Ballot Data'!$A$3:$U$3, 0))="", "Exhausted", INDEX('Ballot Data'!$1:$1048576, MATCH($A263, 'Ballot Data'!$A:$A, 0), MATCH(AI263, 'Ballot Data'!$A$3:$U$3, 0))))))</f>
        <v>Complete</v>
      </c>
      <c r="AK263" s="15" t="str">
        <f t="shared" si="46"/>
        <v>Complete</v>
      </c>
      <c r="AL263" t="str">
        <f>IF(AK263="Complete", AK263, IF(AK263="N/A", "N/A", INDEX('Ballot Data'!$1:$1048576, MATCH($A263, 'Ballot Data'!$A:$A, 0), MATCH(AK263, 'Ballot Data'!$A$3:$T$3, 0))))</f>
        <v>Complete</v>
      </c>
      <c r="AM263" t="str">
        <f>IF(AK263="N/A", "N/A", IF(AL263='Round 8'!$A$10, "Elected", IF(AL263='Round 8'!$A$7, "Excluded", IF('Round 8'!$A$4="Complete", "Complete", "Viable"))))</f>
        <v>Complete</v>
      </c>
      <c r="AN263" s="21" t="str">
        <f>IF('Round 8'!$A$4="Complete", "Complete", IF(AM263="N/A", "N/A", IF(AM263="Viable", "No Transfer", IF(AM263="Excluded", INDEX('Round 8'!$A$12:$M$617, MATCH($A263, 'Round 8'!$A$12:$A$617, 0), 3)))))</f>
        <v>Complete</v>
      </c>
      <c r="AO263" s="10" t="str">
        <f>IF('Round 8'!$A$4="Complete", "Complete", IF(AN263="N/A", "N/A", IF(AN263="No Transfer", AN263, IF(INDEX('Ballot Data'!$1:$1048576, MATCH($A263, 'Ballot Data'!$A:$A, 0), MATCH(AN263, 'Ballot Data'!$A$3:$U$3, 0))="", "Exhausted", INDEX('Ballot Data'!$1:$1048576, MATCH($A263, 'Ballot Data'!$A:$A, 0), MATCH(AN263, 'Ballot Data'!$A$3:$U$3, 0))))))</f>
        <v>Complete</v>
      </c>
      <c r="AP263" s="15" t="str">
        <f t="shared" si="47"/>
        <v>Complete</v>
      </c>
      <c r="AQ263" t="str">
        <f>IF(AP263="Complete", AP263, IF(AP263="N/A", "N/A", INDEX('Ballot Data'!$1:$1048576, MATCH($A263, 'Ballot Data'!$A:$A, 0), MATCH(AP263, 'Ballot Data'!$A$3:$T$3, 0))))</f>
        <v>Complete</v>
      </c>
      <c r="AR263" t="str">
        <f>IF(AP263="N/A", "N/A", IF(AQ263='Round 9'!$A$10, "Elected", IF(AQ263='Round 9'!$A$7, "Excluded", IF('Round 9'!$A$4="Complete", "Complete", "Viable"))))</f>
        <v>Complete</v>
      </c>
      <c r="AS263" s="21" t="str">
        <f>IF('Round 9'!$A$4="Complete", "Complete", IF(AR263="N/A", "N/A", IF(AR263="Viable", "No Transfer", IF(AR263="Excluded", INDEX('Round 9'!$A$12:$M$617, MATCH($A263, 'Round 9'!$A$12:$A$617, 0), 3)))))</f>
        <v>Complete</v>
      </c>
      <c r="AT263" s="10" t="str">
        <f>IF('Round 9'!$A$4="Complete", "Complete", IF(AS263="N/A", "N/A", IF(AS263="No Transfer", AS263, IF(INDEX('Ballot Data'!$1:$1048576, MATCH($A263, 'Ballot Data'!$A:$A, 0), MATCH(AS263, 'Ballot Data'!$A$3:$U$3, 0))="", "Exhausted", INDEX('Ballot Data'!$1:$1048576, MATCH($A263, 'Ballot Data'!$A:$A, 0), MATCH(AS263, 'Ballot Data'!$A$3:$U$3, 0))))))</f>
        <v>Complete</v>
      </c>
      <c r="AU263" s="15" t="str">
        <f t="shared" si="48"/>
        <v>Complete</v>
      </c>
      <c r="AV263" t="str">
        <f>IF(AU263="Complete", AU263, IF(AU263="N/A", "N/A", INDEX('Ballot Data'!$1:$1048576, MATCH($A263, 'Ballot Data'!$A:$A, 0), MATCH(AU263, 'Ballot Data'!$A$3:$T$3, 0))))</f>
        <v>Complete</v>
      </c>
      <c r="AW263" t="str">
        <f>IF(AU263="N/A", "N/A", IF(AV263='Round 10'!$A$10, "Elected", IF(AV263='Round 10'!$A$7, "Excluded", IF('Round 10'!$A$4="Complete", "Complete", "Viable"))))</f>
        <v>Complete</v>
      </c>
      <c r="AX263" s="21" t="str">
        <f>IF('Round 10'!$A$4="Complete", "Complete", IF(AW263="N/A", "N/A", IF(AW263="Viable", "No Transfer", IF(AW263="Excluded", INDEX('Round 10'!$A$12:$M$617, MATCH($A263, 'Round 10'!$A$12:$A$617, 0), 3)))))</f>
        <v>Complete</v>
      </c>
      <c r="AY263" s="10" t="str">
        <f>IF('Round 10'!$A$4="Complete", "Complete", IF(AX263="N/A", "N/A", IF(AX263="No Transfer", AX263, IF(INDEX('Ballot Data'!$1:$1048576, MATCH($A263, 'Ballot Data'!$A:$A, 0), MATCH(AX263, 'Ballot Data'!$A$3:$U$3, 0))="", "Exhausted", INDEX('Ballot Data'!$1:$1048576, MATCH($A263, 'Ballot Data'!$A:$A, 0), MATCH(AX263, 'Ballot Data'!$A$3:$U$3, 0))))))</f>
        <v>Complete</v>
      </c>
    </row>
    <row r="264" spans="1:51" x14ac:dyDescent="0.25">
      <c r="A264">
        <f>'Ballot Data'!A265</f>
        <v>463</v>
      </c>
      <c r="B264">
        <v>1</v>
      </c>
      <c r="C264" t="str">
        <f>INDEX('Ballot Data'!$1:$1048576, MATCH($A264, 'Ballot Data'!$A:$A, 0), MATCH(B264, 'Ballot Data'!$A$3:$T$3, 0))</f>
        <v>Debbie Ajagbe</v>
      </c>
      <c r="D264" t="str">
        <f>IF(C264='Round 1'!$A$10, "Elected", IF(C264='Round 1'!$A$7, "Excluded", IF('Round 1'!$A$4="Complete", "Complete", "Viable")))</f>
        <v>Excluded</v>
      </c>
      <c r="E264" s="21">
        <f>IF('Round 1'!$A$4="Complete", "Complete", IF(D264="N/A", "N/A", IF(D264="Viable", "No Transfer", IF(D264="Excluded", INDEX('Round 1'!$A$12:$M$617, MATCH($A264, 'Round 1'!$A$12:$A$617, 0), 3)))))</f>
        <v>2</v>
      </c>
      <c r="F264" s="10" t="str">
        <f>IF('Round 1'!$A$4="Complete", "Complete", IF(E264="N/A", "N/A", IF(E264="No Transfer", E264, IF(INDEX('Ballot Data'!$1:$1048576, MATCH($A264, 'Ballot Data'!$A:$A, 0), MATCH(E264, 'Ballot Data'!$A$3:$U$3, 0))="", "Exhausted", INDEX('Ballot Data'!$1:$1048576, MATCH($A264, 'Ballot Data'!$A:$A, 0), MATCH(E264, 'Ballot Data'!$A$3:$U$3, 0))))))</f>
        <v>Franklin Civantos</v>
      </c>
      <c r="G264" s="15">
        <f t="shared" si="40"/>
        <v>2</v>
      </c>
      <c r="H264" t="str">
        <f>IF(G264="Complete", G264, IF(G264="N/A", "N/A", INDEX('Ballot Data'!$1:$1048576, MATCH($A264, 'Ballot Data'!$A:$A, 0), MATCH(G264, 'Ballot Data'!$A$3:$T$3, 0))))</f>
        <v>Franklin Civantos</v>
      </c>
      <c r="I264" t="str">
        <f>IF(G264="N/A", "N/A", IF(H264='Round 2'!$A$10, "Elected", IF(H264='Round 2'!$A$7, "Excluded", IF('Round 2'!$A$4="Complete", "Complete", "Viable"))))</f>
        <v>Viable</v>
      </c>
      <c r="J264" s="21" t="str">
        <f>IF('Round 2'!$A$4="Complete", "Complete", IF(I264="N/A", "N/A", IF(I264="Viable", "No Transfer", IF(I264="Excluded", INDEX('Round 2'!$A$12:$M$617, MATCH($A264, 'Round 2'!$A$12:$A$617, 0), 3)))))</f>
        <v>No Transfer</v>
      </c>
      <c r="K264" s="10" t="str">
        <f>IF('Round 2'!$A$4="Complete", "Complete", IF(J264="N/A", "N/A", IF(J264="No Transfer", J264, IF(INDEX('Ballot Data'!$1:$1048576, MATCH($A264, 'Ballot Data'!$A:$A, 0), MATCH(J264, 'Ballot Data'!$A$3:$U$3, 0))="", "Exhausted", INDEX('Ballot Data'!$1:$1048576, MATCH($A264, 'Ballot Data'!$A:$A, 0), MATCH(J264, 'Ballot Data'!$A$3:$U$3, 0))))))</f>
        <v>No Transfer</v>
      </c>
      <c r="L264" s="15">
        <f t="shared" si="41"/>
        <v>2</v>
      </c>
      <c r="M264" t="str">
        <f>IF(L264="Complete", L264, IF(L264="N/A", "N/A", INDEX('Ballot Data'!$1:$1048576, MATCH($A264, 'Ballot Data'!$A:$A, 0), MATCH(L264, 'Ballot Data'!$A$3:$T$3, 0))))</f>
        <v>Franklin Civantos</v>
      </c>
      <c r="N264" t="str">
        <f>IF(L264="N/A", "N/A", IF(M264='Round 3'!$A$10, "Elected", IF(M264='Round 3'!$A$7, "Excluded", IF('Round 3'!$A$4="Complete", "Complete", "Viable"))))</f>
        <v>Elected</v>
      </c>
      <c r="O264" s="21" t="str">
        <f>IF('Round 3'!$A$4="Complete", "Complete", IF(N264="N/A", "N/A", IF(N264="Viable", "No Transfer", IF(N264="Excluded", INDEX('Round 3'!$A$12:$M$617, MATCH($A264, 'Round 3'!$A$12:$A$617, 0), 3)))))</f>
        <v>Complete</v>
      </c>
      <c r="P264" s="10" t="str">
        <f>IF('Round 3'!$A$4="Complete", "Complete", IF(O264="N/A", "N/A", IF(O264="No Transfer", O264, IF(INDEX('Ballot Data'!$1:$1048576, MATCH($A264, 'Ballot Data'!$A:$A, 0), MATCH(O264, 'Ballot Data'!$A$3:$U$3, 0))="", "Exhausted", INDEX('Ballot Data'!$1:$1048576, MATCH($A264, 'Ballot Data'!$A:$A, 0), MATCH(O264, 'Ballot Data'!$A$3:$U$3, 0))))))</f>
        <v>Complete</v>
      </c>
      <c r="Q264" s="15" t="str">
        <f t="shared" si="42"/>
        <v>Complete</v>
      </c>
      <c r="R264" t="str">
        <f>IF(Q264="Complete", Q264, IF(Q264="N/A", "N/A", INDEX('Ballot Data'!$1:$1048576, MATCH($A264, 'Ballot Data'!$A:$A, 0), MATCH(Q264, 'Ballot Data'!$A$3:$T$3, 0))))</f>
        <v>Complete</v>
      </c>
      <c r="S264" t="str">
        <f>IF(Q264="N/A", "N/A", IF(R264='Round 4'!$A$10, "Elected", IF(R264='Round 4'!$A$7, "Excluded", IF('Round 4'!$A$4="Complete", "Complete", "Viable"))))</f>
        <v>Complete</v>
      </c>
      <c r="T264" s="21" t="str">
        <f>IF('Round 4'!$A$4="Complete", "Complete", IF(S264="N/A", "N/A", IF(S264="Viable", "No Transfer", IF(S264="Excluded", INDEX('Round 4'!$A$12:$M$617, MATCH($A264, 'Round 4'!$A$12:$A$617, 0), 3)))))</f>
        <v>Complete</v>
      </c>
      <c r="U264" s="10" t="str">
        <f>IF('Round 4'!$A$4="Complete", "Complete", IF(T264="N/A", "N/A", IF(T264="No Transfer", T264, IF(INDEX('Ballot Data'!$1:$1048576, MATCH($A264, 'Ballot Data'!$A:$A, 0), MATCH(T264, 'Ballot Data'!$A$3:$U$3, 0))="", "Exhausted", INDEX('Ballot Data'!$1:$1048576, MATCH($A264, 'Ballot Data'!$A:$A, 0), MATCH(T264, 'Ballot Data'!$A$3:$U$3, 0))))))</f>
        <v>Complete</v>
      </c>
      <c r="V264" s="15" t="str">
        <f t="shared" si="43"/>
        <v>Complete</v>
      </c>
      <c r="W264" t="str">
        <f>IF(V264="Complete", V264, IF(V264="N/A", "N/A", INDEX('Ballot Data'!$1:$1048576, MATCH($A264, 'Ballot Data'!$A:$A, 0), MATCH(V264, 'Ballot Data'!$A$3:$T$3, 0))))</f>
        <v>Complete</v>
      </c>
      <c r="X264" t="str">
        <f>IF(V264="N/A", "N/A", IF(W264='Round 5'!$A$10, "Elected", IF(W264='Round 5'!$A$7, "Excluded", IF('Round 5'!$A$4="Complete", "Complete", "Viable"))))</f>
        <v>Complete</v>
      </c>
      <c r="Y264" s="21" t="str">
        <f>IF('Round 5'!$A$4="Complete", "Complete", IF(X264="N/A", "N/A", IF(X264="Viable", "No Transfer", IF(X264="Excluded", INDEX('Round 5'!$A$12:$M$617, MATCH($A264, 'Round 5'!$A$12:$A$617, 0), 3)))))</f>
        <v>Complete</v>
      </c>
      <c r="Z264" s="10" t="str">
        <f>IF('Round 5'!$A$4="Complete", "Complete", IF(Y264="N/A", "N/A", IF(Y264="No Transfer", Y264, IF(INDEX('Ballot Data'!$1:$1048576, MATCH($A264, 'Ballot Data'!$A:$A, 0), MATCH(Y264, 'Ballot Data'!$A$3:$U$3, 0))="", "Exhausted", INDEX('Ballot Data'!$1:$1048576, MATCH($A264, 'Ballot Data'!$A:$A, 0), MATCH(Y264, 'Ballot Data'!$A$3:$U$3, 0))))))</f>
        <v>Complete</v>
      </c>
      <c r="AA264" s="15" t="str">
        <f t="shared" si="44"/>
        <v>Complete</v>
      </c>
      <c r="AB264" t="str">
        <f>IF(AA264="Complete", AA264, IF(AA264="N/A", "N/A", INDEX('Ballot Data'!$1:$1048576, MATCH($A264, 'Ballot Data'!$A:$A, 0), MATCH(AA264, 'Ballot Data'!$A$3:$T$3, 0))))</f>
        <v>Complete</v>
      </c>
      <c r="AC264" t="str">
        <f>IF(AA264="N/A", "N/A", IF(AB264='Round 6'!$A$10, "Elected", IF(AB264='Round 6'!$A$7, "Excluded", IF('Round 6'!$A$4="Complete", "Complete", "Viable"))))</f>
        <v>Complete</v>
      </c>
      <c r="AD264" s="21" t="str">
        <f>IF('Round 6'!$A$4="Complete", "Complete", IF(AC264="N/A", "N/A", IF(AC264="Viable", "No Transfer", IF(AC264="Excluded", INDEX('Round 6'!$A$12:$M$617, MATCH($A264, 'Round 6'!$A$12:$A$617, 0), 3)))))</f>
        <v>Complete</v>
      </c>
      <c r="AE264" s="10" t="str">
        <f>IF('Round 6'!$A$4="Complete", "Complete", IF(AD264="N/A", "N/A", IF(AD264="No Transfer", AD264, IF(INDEX('Ballot Data'!$1:$1048576, MATCH($A264, 'Ballot Data'!$A:$A, 0), MATCH(AD264, 'Ballot Data'!$A$3:$U$3, 0))="", "Exhausted", INDEX('Ballot Data'!$1:$1048576, MATCH($A264, 'Ballot Data'!$A:$A, 0), MATCH(AD264, 'Ballot Data'!$A$3:$U$3, 0))))))</f>
        <v>Complete</v>
      </c>
      <c r="AF264" s="15" t="str">
        <f t="shared" si="45"/>
        <v>Complete</v>
      </c>
      <c r="AG264" t="str">
        <f>IF(AF264="Complete", AF264, IF(AF264="N/A", "N/A", INDEX('Ballot Data'!$1:$1048576, MATCH($A264, 'Ballot Data'!$A:$A, 0), MATCH(AF264, 'Ballot Data'!$A$3:$T$3, 0))))</f>
        <v>Complete</v>
      </c>
      <c r="AH264" t="str">
        <f>IF(AF264="N/A", "N/A", IF(AG264='Round 7'!$A$10, "Elected", IF(AG264='Round 7'!$A$7, "Excluded", IF('Round 7'!$A$4="Complete", "Complete", "Viable"))))</f>
        <v>Complete</v>
      </c>
      <c r="AI264" s="21" t="str">
        <f>IF('Round 7'!$A$4="Complete", "Complete", IF(AH264="N/A", "N/A", IF(AH264="Viable", "No Transfer", IF(AH264="Excluded", INDEX('Round 7'!$A$12:$M$617, MATCH($A264, 'Round 7'!$A$12:$A$617, 0), 3)))))</f>
        <v>Complete</v>
      </c>
      <c r="AJ264" s="10" t="str">
        <f>IF('Round 7'!$A$4="Complete", "Complete", IF(AI264="N/A", "N/A", IF(AI264="No Transfer", AI264, IF(INDEX('Ballot Data'!$1:$1048576, MATCH($A264, 'Ballot Data'!$A:$A, 0), MATCH(AI264, 'Ballot Data'!$A$3:$U$3, 0))="", "Exhausted", INDEX('Ballot Data'!$1:$1048576, MATCH($A264, 'Ballot Data'!$A:$A, 0), MATCH(AI264, 'Ballot Data'!$A$3:$U$3, 0))))))</f>
        <v>Complete</v>
      </c>
      <c r="AK264" s="15" t="str">
        <f t="shared" si="46"/>
        <v>Complete</v>
      </c>
      <c r="AL264" t="str">
        <f>IF(AK264="Complete", AK264, IF(AK264="N/A", "N/A", INDEX('Ballot Data'!$1:$1048576, MATCH($A264, 'Ballot Data'!$A:$A, 0), MATCH(AK264, 'Ballot Data'!$A$3:$T$3, 0))))</f>
        <v>Complete</v>
      </c>
      <c r="AM264" t="str">
        <f>IF(AK264="N/A", "N/A", IF(AL264='Round 8'!$A$10, "Elected", IF(AL264='Round 8'!$A$7, "Excluded", IF('Round 8'!$A$4="Complete", "Complete", "Viable"))))</f>
        <v>Complete</v>
      </c>
      <c r="AN264" s="21" t="str">
        <f>IF('Round 8'!$A$4="Complete", "Complete", IF(AM264="N/A", "N/A", IF(AM264="Viable", "No Transfer", IF(AM264="Excluded", INDEX('Round 8'!$A$12:$M$617, MATCH($A264, 'Round 8'!$A$12:$A$617, 0), 3)))))</f>
        <v>Complete</v>
      </c>
      <c r="AO264" s="10" t="str">
        <f>IF('Round 8'!$A$4="Complete", "Complete", IF(AN264="N/A", "N/A", IF(AN264="No Transfer", AN264, IF(INDEX('Ballot Data'!$1:$1048576, MATCH($A264, 'Ballot Data'!$A:$A, 0), MATCH(AN264, 'Ballot Data'!$A$3:$U$3, 0))="", "Exhausted", INDEX('Ballot Data'!$1:$1048576, MATCH($A264, 'Ballot Data'!$A:$A, 0), MATCH(AN264, 'Ballot Data'!$A$3:$U$3, 0))))))</f>
        <v>Complete</v>
      </c>
      <c r="AP264" s="15" t="str">
        <f t="shared" si="47"/>
        <v>Complete</v>
      </c>
      <c r="AQ264" t="str">
        <f>IF(AP264="Complete", AP264, IF(AP264="N/A", "N/A", INDEX('Ballot Data'!$1:$1048576, MATCH($A264, 'Ballot Data'!$A:$A, 0), MATCH(AP264, 'Ballot Data'!$A$3:$T$3, 0))))</f>
        <v>Complete</v>
      </c>
      <c r="AR264" t="str">
        <f>IF(AP264="N/A", "N/A", IF(AQ264='Round 9'!$A$10, "Elected", IF(AQ264='Round 9'!$A$7, "Excluded", IF('Round 9'!$A$4="Complete", "Complete", "Viable"))))</f>
        <v>Complete</v>
      </c>
      <c r="AS264" s="21" t="str">
        <f>IF('Round 9'!$A$4="Complete", "Complete", IF(AR264="N/A", "N/A", IF(AR264="Viable", "No Transfer", IF(AR264="Excluded", INDEX('Round 9'!$A$12:$M$617, MATCH($A264, 'Round 9'!$A$12:$A$617, 0), 3)))))</f>
        <v>Complete</v>
      </c>
      <c r="AT264" s="10" t="str">
        <f>IF('Round 9'!$A$4="Complete", "Complete", IF(AS264="N/A", "N/A", IF(AS264="No Transfer", AS264, IF(INDEX('Ballot Data'!$1:$1048576, MATCH($A264, 'Ballot Data'!$A:$A, 0), MATCH(AS264, 'Ballot Data'!$A$3:$U$3, 0))="", "Exhausted", INDEX('Ballot Data'!$1:$1048576, MATCH($A264, 'Ballot Data'!$A:$A, 0), MATCH(AS264, 'Ballot Data'!$A$3:$U$3, 0))))))</f>
        <v>Complete</v>
      </c>
      <c r="AU264" s="15" t="str">
        <f t="shared" si="48"/>
        <v>Complete</v>
      </c>
      <c r="AV264" t="str">
        <f>IF(AU264="Complete", AU264, IF(AU264="N/A", "N/A", INDEX('Ballot Data'!$1:$1048576, MATCH($A264, 'Ballot Data'!$A:$A, 0), MATCH(AU264, 'Ballot Data'!$A$3:$T$3, 0))))</f>
        <v>Complete</v>
      </c>
      <c r="AW264" t="str">
        <f>IF(AU264="N/A", "N/A", IF(AV264='Round 10'!$A$10, "Elected", IF(AV264='Round 10'!$A$7, "Excluded", IF('Round 10'!$A$4="Complete", "Complete", "Viable"))))</f>
        <v>Complete</v>
      </c>
      <c r="AX264" s="21" t="str">
        <f>IF('Round 10'!$A$4="Complete", "Complete", IF(AW264="N/A", "N/A", IF(AW264="Viable", "No Transfer", IF(AW264="Excluded", INDEX('Round 10'!$A$12:$M$617, MATCH($A264, 'Round 10'!$A$12:$A$617, 0), 3)))))</f>
        <v>Complete</v>
      </c>
      <c r="AY264" s="10" t="str">
        <f>IF('Round 10'!$A$4="Complete", "Complete", IF(AX264="N/A", "N/A", IF(AX264="No Transfer", AX264, IF(INDEX('Ballot Data'!$1:$1048576, MATCH($A264, 'Ballot Data'!$A:$A, 0), MATCH(AX264, 'Ballot Data'!$A$3:$U$3, 0))="", "Exhausted", INDEX('Ballot Data'!$1:$1048576, MATCH($A264, 'Ballot Data'!$A:$A, 0), MATCH(AX264, 'Ballot Data'!$A$3:$U$3, 0))))))</f>
        <v>Complete</v>
      </c>
    </row>
    <row r="265" spans="1:51" x14ac:dyDescent="0.25">
      <c r="A265">
        <f>'Ballot Data'!A266</f>
        <v>74</v>
      </c>
      <c r="B265">
        <v>1</v>
      </c>
      <c r="C265" t="str">
        <f>INDEX('Ballot Data'!$1:$1048576, MATCH($A265, 'Ballot Data'!$A:$A, 0), MATCH(B265, 'Ballot Data'!$A$3:$T$3, 0))</f>
        <v>Michael Sanchez</v>
      </c>
      <c r="D265" t="str">
        <f>IF(C265='Round 1'!$A$10, "Elected", IF(C265='Round 1'!$A$7, "Excluded", IF('Round 1'!$A$4="Complete", "Complete", "Viable")))</f>
        <v>Viable</v>
      </c>
      <c r="E265" s="21" t="str">
        <f>IF('Round 1'!$A$4="Complete", "Complete", IF(D265="N/A", "N/A", IF(D265="Viable", "No Transfer", IF(D265="Excluded", INDEX('Round 1'!$A$12:$M$617, MATCH($A265, 'Round 1'!$A$12:$A$617, 0), 3)))))</f>
        <v>No Transfer</v>
      </c>
      <c r="F265" s="10" t="str">
        <f>IF('Round 1'!$A$4="Complete", "Complete", IF(E265="N/A", "N/A", IF(E265="No Transfer", E265, IF(INDEX('Ballot Data'!$1:$1048576, MATCH($A265, 'Ballot Data'!$A:$A, 0), MATCH(E265, 'Ballot Data'!$A$3:$U$3, 0))="", "Exhausted", INDEX('Ballot Data'!$1:$1048576, MATCH($A265, 'Ballot Data'!$A:$A, 0), MATCH(E265, 'Ballot Data'!$A$3:$U$3, 0))))))</f>
        <v>No Transfer</v>
      </c>
      <c r="G265" s="15">
        <f t="shared" si="40"/>
        <v>1</v>
      </c>
      <c r="H265" t="str">
        <f>IF(G265="Complete", G265, IF(G265="N/A", "N/A", INDEX('Ballot Data'!$1:$1048576, MATCH($A265, 'Ballot Data'!$A:$A, 0), MATCH(G265, 'Ballot Data'!$A$3:$T$3, 0))))</f>
        <v>Michael Sanchez</v>
      </c>
      <c r="I265" t="str">
        <f>IF(G265="N/A", "N/A", IF(H265='Round 2'!$A$10, "Elected", IF(H265='Round 2'!$A$7, "Excluded", IF('Round 2'!$A$4="Complete", "Complete", "Viable"))))</f>
        <v>Excluded</v>
      </c>
      <c r="J265" s="21">
        <f>IF('Round 2'!$A$4="Complete", "Complete", IF(I265="N/A", "N/A", IF(I265="Viable", "No Transfer", IF(I265="Excluded", INDEX('Round 2'!$A$12:$M$617, MATCH($A265, 'Round 2'!$A$12:$A$617, 0), 3)))))</f>
        <v>2</v>
      </c>
      <c r="K265" s="10" t="str">
        <f>IF('Round 2'!$A$4="Complete", "Complete", IF(J265="N/A", "N/A", IF(J265="No Transfer", J265, IF(INDEX('Ballot Data'!$1:$1048576, MATCH($A265, 'Ballot Data'!$A:$A, 0), MATCH(J265, 'Ballot Data'!$A$3:$U$3, 0))="", "Exhausted", INDEX('Ballot Data'!$1:$1048576, MATCH($A265, 'Ballot Data'!$A:$A, 0), MATCH(J265, 'Ballot Data'!$A$3:$U$3, 0))))))</f>
        <v>Will Danon</v>
      </c>
      <c r="L265" s="15">
        <f t="shared" si="41"/>
        <v>2</v>
      </c>
      <c r="M265" t="str">
        <f>IF(L265="Complete", L265, IF(L265="N/A", "N/A", INDEX('Ballot Data'!$1:$1048576, MATCH($A265, 'Ballot Data'!$A:$A, 0), MATCH(L265, 'Ballot Data'!$A$3:$T$3, 0))))</f>
        <v>Will Danon</v>
      </c>
      <c r="N265" t="str">
        <f>IF(L265="N/A", "N/A", IF(M265='Round 3'!$A$10, "Elected", IF(M265='Round 3'!$A$7, "Excluded", IF('Round 3'!$A$4="Complete", "Complete", "Viable"))))</f>
        <v>Complete</v>
      </c>
      <c r="O265" s="21" t="str">
        <f>IF('Round 3'!$A$4="Complete", "Complete", IF(N265="N/A", "N/A", IF(N265="Viable", "No Transfer", IF(N265="Excluded", INDEX('Round 3'!$A$12:$M$617, MATCH($A265, 'Round 3'!$A$12:$A$617, 0), 3)))))</f>
        <v>Complete</v>
      </c>
      <c r="P265" s="10" t="str">
        <f>IF('Round 3'!$A$4="Complete", "Complete", IF(O265="N/A", "N/A", IF(O265="No Transfer", O265, IF(INDEX('Ballot Data'!$1:$1048576, MATCH($A265, 'Ballot Data'!$A:$A, 0), MATCH(O265, 'Ballot Data'!$A$3:$U$3, 0))="", "Exhausted", INDEX('Ballot Data'!$1:$1048576, MATCH($A265, 'Ballot Data'!$A:$A, 0), MATCH(O265, 'Ballot Data'!$A$3:$U$3, 0))))))</f>
        <v>Complete</v>
      </c>
      <c r="Q265" s="15" t="str">
        <f t="shared" si="42"/>
        <v>Complete</v>
      </c>
      <c r="R265" t="str">
        <f>IF(Q265="Complete", Q265, IF(Q265="N/A", "N/A", INDEX('Ballot Data'!$1:$1048576, MATCH($A265, 'Ballot Data'!$A:$A, 0), MATCH(Q265, 'Ballot Data'!$A$3:$T$3, 0))))</f>
        <v>Complete</v>
      </c>
      <c r="S265" t="str">
        <f>IF(Q265="N/A", "N/A", IF(R265='Round 4'!$A$10, "Elected", IF(R265='Round 4'!$A$7, "Excluded", IF('Round 4'!$A$4="Complete", "Complete", "Viable"))))</f>
        <v>Complete</v>
      </c>
      <c r="T265" s="21" t="str">
        <f>IF('Round 4'!$A$4="Complete", "Complete", IF(S265="N/A", "N/A", IF(S265="Viable", "No Transfer", IF(S265="Excluded", INDEX('Round 4'!$A$12:$M$617, MATCH($A265, 'Round 4'!$A$12:$A$617, 0), 3)))))</f>
        <v>Complete</v>
      </c>
      <c r="U265" s="10" t="str">
        <f>IF('Round 4'!$A$4="Complete", "Complete", IF(T265="N/A", "N/A", IF(T265="No Transfer", T265, IF(INDEX('Ballot Data'!$1:$1048576, MATCH($A265, 'Ballot Data'!$A:$A, 0), MATCH(T265, 'Ballot Data'!$A$3:$U$3, 0))="", "Exhausted", INDEX('Ballot Data'!$1:$1048576, MATCH($A265, 'Ballot Data'!$A:$A, 0), MATCH(T265, 'Ballot Data'!$A$3:$U$3, 0))))))</f>
        <v>Complete</v>
      </c>
      <c r="V265" s="15" t="str">
        <f t="shared" si="43"/>
        <v>Complete</v>
      </c>
      <c r="W265" t="str">
        <f>IF(V265="Complete", V265, IF(V265="N/A", "N/A", INDEX('Ballot Data'!$1:$1048576, MATCH($A265, 'Ballot Data'!$A:$A, 0), MATCH(V265, 'Ballot Data'!$A$3:$T$3, 0))))</f>
        <v>Complete</v>
      </c>
      <c r="X265" t="str">
        <f>IF(V265="N/A", "N/A", IF(W265='Round 5'!$A$10, "Elected", IF(W265='Round 5'!$A$7, "Excluded", IF('Round 5'!$A$4="Complete", "Complete", "Viable"))))</f>
        <v>Complete</v>
      </c>
      <c r="Y265" s="21" t="str">
        <f>IF('Round 5'!$A$4="Complete", "Complete", IF(X265="N/A", "N/A", IF(X265="Viable", "No Transfer", IF(X265="Excluded", INDEX('Round 5'!$A$12:$M$617, MATCH($A265, 'Round 5'!$A$12:$A$617, 0), 3)))))</f>
        <v>Complete</v>
      </c>
      <c r="Z265" s="10" t="str">
        <f>IF('Round 5'!$A$4="Complete", "Complete", IF(Y265="N/A", "N/A", IF(Y265="No Transfer", Y265, IF(INDEX('Ballot Data'!$1:$1048576, MATCH($A265, 'Ballot Data'!$A:$A, 0), MATCH(Y265, 'Ballot Data'!$A$3:$U$3, 0))="", "Exhausted", INDEX('Ballot Data'!$1:$1048576, MATCH($A265, 'Ballot Data'!$A:$A, 0), MATCH(Y265, 'Ballot Data'!$A$3:$U$3, 0))))))</f>
        <v>Complete</v>
      </c>
      <c r="AA265" s="15" t="str">
        <f t="shared" si="44"/>
        <v>Complete</v>
      </c>
      <c r="AB265" t="str">
        <f>IF(AA265="Complete", AA265, IF(AA265="N/A", "N/A", INDEX('Ballot Data'!$1:$1048576, MATCH($A265, 'Ballot Data'!$A:$A, 0), MATCH(AA265, 'Ballot Data'!$A$3:$T$3, 0))))</f>
        <v>Complete</v>
      </c>
      <c r="AC265" t="str">
        <f>IF(AA265="N/A", "N/A", IF(AB265='Round 6'!$A$10, "Elected", IF(AB265='Round 6'!$A$7, "Excluded", IF('Round 6'!$A$4="Complete", "Complete", "Viable"))))</f>
        <v>Complete</v>
      </c>
      <c r="AD265" s="21" t="str">
        <f>IF('Round 6'!$A$4="Complete", "Complete", IF(AC265="N/A", "N/A", IF(AC265="Viable", "No Transfer", IF(AC265="Excluded", INDEX('Round 6'!$A$12:$M$617, MATCH($A265, 'Round 6'!$A$12:$A$617, 0), 3)))))</f>
        <v>Complete</v>
      </c>
      <c r="AE265" s="10" t="str">
        <f>IF('Round 6'!$A$4="Complete", "Complete", IF(AD265="N/A", "N/A", IF(AD265="No Transfer", AD265, IF(INDEX('Ballot Data'!$1:$1048576, MATCH($A265, 'Ballot Data'!$A:$A, 0), MATCH(AD265, 'Ballot Data'!$A$3:$U$3, 0))="", "Exhausted", INDEX('Ballot Data'!$1:$1048576, MATCH($A265, 'Ballot Data'!$A:$A, 0), MATCH(AD265, 'Ballot Data'!$A$3:$U$3, 0))))))</f>
        <v>Complete</v>
      </c>
      <c r="AF265" s="15" t="str">
        <f t="shared" si="45"/>
        <v>Complete</v>
      </c>
      <c r="AG265" t="str">
        <f>IF(AF265="Complete", AF265, IF(AF265="N/A", "N/A", INDEX('Ballot Data'!$1:$1048576, MATCH($A265, 'Ballot Data'!$A:$A, 0), MATCH(AF265, 'Ballot Data'!$A$3:$T$3, 0))))</f>
        <v>Complete</v>
      </c>
      <c r="AH265" t="str">
        <f>IF(AF265="N/A", "N/A", IF(AG265='Round 7'!$A$10, "Elected", IF(AG265='Round 7'!$A$7, "Excluded", IF('Round 7'!$A$4="Complete", "Complete", "Viable"))))</f>
        <v>Complete</v>
      </c>
      <c r="AI265" s="21" t="str">
        <f>IF('Round 7'!$A$4="Complete", "Complete", IF(AH265="N/A", "N/A", IF(AH265="Viable", "No Transfer", IF(AH265="Excluded", INDEX('Round 7'!$A$12:$M$617, MATCH($A265, 'Round 7'!$A$12:$A$617, 0), 3)))))</f>
        <v>Complete</v>
      </c>
      <c r="AJ265" s="10" t="str">
        <f>IF('Round 7'!$A$4="Complete", "Complete", IF(AI265="N/A", "N/A", IF(AI265="No Transfer", AI265, IF(INDEX('Ballot Data'!$1:$1048576, MATCH($A265, 'Ballot Data'!$A:$A, 0), MATCH(AI265, 'Ballot Data'!$A$3:$U$3, 0))="", "Exhausted", INDEX('Ballot Data'!$1:$1048576, MATCH($A265, 'Ballot Data'!$A:$A, 0), MATCH(AI265, 'Ballot Data'!$A$3:$U$3, 0))))))</f>
        <v>Complete</v>
      </c>
      <c r="AK265" s="15" t="str">
        <f t="shared" si="46"/>
        <v>Complete</v>
      </c>
      <c r="AL265" t="str">
        <f>IF(AK265="Complete", AK265, IF(AK265="N/A", "N/A", INDEX('Ballot Data'!$1:$1048576, MATCH($A265, 'Ballot Data'!$A:$A, 0), MATCH(AK265, 'Ballot Data'!$A$3:$T$3, 0))))</f>
        <v>Complete</v>
      </c>
      <c r="AM265" t="str">
        <f>IF(AK265="N/A", "N/A", IF(AL265='Round 8'!$A$10, "Elected", IF(AL265='Round 8'!$A$7, "Excluded", IF('Round 8'!$A$4="Complete", "Complete", "Viable"))))</f>
        <v>Complete</v>
      </c>
      <c r="AN265" s="21" t="str">
        <f>IF('Round 8'!$A$4="Complete", "Complete", IF(AM265="N/A", "N/A", IF(AM265="Viable", "No Transfer", IF(AM265="Excluded", INDEX('Round 8'!$A$12:$M$617, MATCH($A265, 'Round 8'!$A$12:$A$617, 0), 3)))))</f>
        <v>Complete</v>
      </c>
      <c r="AO265" s="10" t="str">
        <f>IF('Round 8'!$A$4="Complete", "Complete", IF(AN265="N/A", "N/A", IF(AN265="No Transfer", AN265, IF(INDEX('Ballot Data'!$1:$1048576, MATCH($A265, 'Ballot Data'!$A:$A, 0), MATCH(AN265, 'Ballot Data'!$A$3:$U$3, 0))="", "Exhausted", INDEX('Ballot Data'!$1:$1048576, MATCH($A265, 'Ballot Data'!$A:$A, 0), MATCH(AN265, 'Ballot Data'!$A$3:$U$3, 0))))))</f>
        <v>Complete</v>
      </c>
      <c r="AP265" s="15" t="str">
        <f t="shared" si="47"/>
        <v>Complete</v>
      </c>
      <c r="AQ265" t="str">
        <f>IF(AP265="Complete", AP265, IF(AP265="N/A", "N/A", INDEX('Ballot Data'!$1:$1048576, MATCH($A265, 'Ballot Data'!$A:$A, 0), MATCH(AP265, 'Ballot Data'!$A$3:$T$3, 0))))</f>
        <v>Complete</v>
      </c>
      <c r="AR265" t="str">
        <f>IF(AP265="N/A", "N/A", IF(AQ265='Round 9'!$A$10, "Elected", IF(AQ265='Round 9'!$A$7, "Excluded", IF('Round 9'!$A$4="Complete", "Complete", "Viable"))))</f>
        <v>Complete</v>
      </c>
      <c r="AS265" s="21" t="str">
        <f>IF('Round 9'!$A$4="Complete", "Complete", IF(AR265="N/A", "N/A", IF(AR265="Viable", "No Transfer", IF(AR265="Excluded", INDEX('Round 9'!$A$12:$M$617, MATCH($A265, 'Round 9'!$A$12:$A$617, 0), 3)))))</f>
        <v>Complete</v>
      </c>
      <c r="AT265" s="10" t="str">
        <f>IF('Round 9'!$A$4="Complete", "Complete", IF(AS265="N/A", "N/A", IF(AS265="No Transfer", AS265, IF(INDEX('Ballot Data'!$1:$1048576, MATCH($A265, 'Ballot Data'!$A:$A, 0), MATCH(AS265, 'Ballot Data'!$A$3:$U$3, 0))="", "Exhausted", INDEX('Ballot Data'!$1:$1048576, MATCH($A265, 'Ballot Data'!$A:$A, 0), MATCH(AS265, 'Ballot Data'!$A$3:$U$3, 0))))))</f>
        <v>Complete</v>
      </c>
      <c r="AU265" s="15" t="str">
        <f t="shared" si="48"/>
        <v>Complete</v>
      </c>
      <c r="AV265" t="str">
        <f>IF(AU265="Complete", AU265, IF(AU265="N/A", "N/A", INDEX('Ballot Data'!$1:$1048576, MATCH($A265, 'Ballot Data'!$A:$A, 0), MATCH(AU265, 'Ballot Data'!$A$3:$T$3, 0))))</f>
        <v>Complete</v>
      </c>
      <c r="AW265" t="str">
        <f>IF(AU265="N/A", "N/A", IF(AV265='Round 10'!$A$10, "Elected", IF(AV265='Round 10'!$A$7, "Excluded", IF('Round 10'!$A$4="Complete", "Complete", "Viable"))))</f>
        <v>Complete</v>
      </c>
      <c r="AX265" s="21" t="str">
        <f>IF('Round 10'!$A$4="Complete", "Complete", IF(AW265="N/A", "N/A", IF(AW265="Viable", "No Transfer", IF(AW265="Excluded", INDEX('Round 10'!$A$12:$M$617, MATCH($A265, 'Round 10'!$A$12:$A$617, 0), 3)))))</f>
        <v>Complete</v>
      </c>
      <c r="AY265" s="10" t="str">
        <f>IF('Round 10'!$A$4="Complete", "Complete", IF(AX265="N/A", "N/A", IF(AX265="No Transfer", AX265, IF(INDEX('Ballot Data'!$1:$1048576, MATCH($A265, 'Ballot Data'!$A:$A, 0), MATCH(AX265, 'Ballot Data'!$A$3:$U$3, 0))="", "Exhausted", INDEX('Ballot Data'!$1:$1048576, MATCH($A265, 'Ballot Data'!$A:$A, 0), MATCH(AX265, 'Ballot Data'!$A$3:$U$3, 0))))))</f>
        <v>Complete</v>
      </c>
    </row>
    <row r="266" spans="1:51" x14ac:dyDescent="0.25">
      <c r="A266">
        <f>'Ballot Data'!A267</f>
        <v>29</v>
      </c>
      <c r="B266">
        <v>1</v>
      </c>
      <c r="C266" t="str">
        <f>INDEX('Ballot Data'!$1:$1048576, MATCH($A266, 'Ballot Data'!$A:$A, 0), MATCH(B266, 'Ballot Data'!$A$3:$T$3, 0))</f>
        <v>Michael Sanchez</v>
      </c>
      <c r="D266" t="str">
        <f>IF(C266='Round 1'!$A$10, "Elected", IF(C266='Round 1'!$A$7, "Excluded", IF('Round 1'!$A$4="Complete", "Complete", "Viable")))</f>
        <v>Viable</v>
      </c>
      <c r="E266" s="21" t="str">
        <f>IF('Round 1'!$A$4="Complete", "Complete", IF(D266="N/A", "N/A", IF(D266="Viable", "No Transfer", IF(D266="Excluded", INDEX('Round 1'!$A$12:$M$617, MATCH($A266, 'Round 1'!$A$12:$A$617, 0), 3)))))</f>
        <v>No Transfer</v>
      </c>
      <c r="F266" s="10" t="str">
        <f>IF('Round 1'!$A$4="Complete", "Complete", IF(E266="N/A", "N/A", IF(E266="No Transfer", E266, IF(INDEX('Ballot Data'!$1:$1048576, MATCH($A266, 'Ballot Data'!$A:$A, 0), MATCH(E266, 'Ballot Data'!$A$3:$U$3, 0))="", "Exhausted", INDEX('Ballot Data'!$1:$1048576, MATCH($A266, 'Ballot Data'!$A:$A, 0), MATCH(E266, 'Ballot Data'!$A$3:$U$3, 0))))))</f>
        <v>No Transfer</v>
      </c>
      <c r="G266" s="15">
        <f t="shared" si="40"/>
        <v>1</v>
      </c>
      <c r="H266" t="str">
        <f>IF(G266="Complete", G266, IF(G266="N/A", "N/A", INDEX('Ballot Data'!$1:$1048576, MATCH($A266, 'Ballot Data'!$A:$A, 0), MATCH(G266, 'Ballot Data'!$A$3:$T$3, 0))))</f>
        <v>Michael Sanchez</v>
      </c>
      <c r="I266" t="str">
        <f>IF(G266="N/A", "N/A", IF(H266='Round 2'!$A$10, "Elected", IF(H266='Round 2'!$A$7, "Excluded", IF('Round 2'!$A$4="Complete", "Complete", "Viable"))))</f>
        <v>Excluded</v>
      </c>
      <c r="J266" s="21">
        <f>IF('Round 2'!$A$4="Complete", "Complete", IF(I266="N/A", "N/A", IF(I266="Viable", "No Transfer", IF(I266="Excluded", INDEX('Round 2'!$A$12:$M$617, MATCH($A266, 'Round 2'!$A$12:$A$617, 0), 3)))))</f>
        <v>2</v>
      </c>
      <c r="K266" s="10" t="str">
        <f>IF('Round 2'!$A$4="Complete", "Complete", IF(J266="N/A", "N/A", IF(J266="No Transfer", J266, IF(INDEX('Ballot Data'!$1:$1048576, MATCH($A266, 'Ballot Data'!$A:$A, 0), MATCH(J266, 'Ballot Data'!$A$3:$U$3, 0))="", "Exhausted", INDEX('Ballot Data'!$1:$1048576, MATCH($A266, 'Ballot Data'!$A:$A, 0), MATCH(J266, 'Ballot Data'!$A$3:$U$3, 0))))))</f>
        <v>Franklin Civantos</v>
      </c>
      <c r="L266" s="15">
        <f t="shared" si="41"/>
        <v>2</v>
      </c>
      <c r="M266" t="str">
        <f>IF(L266="Complete", L266, IF(L266="N/A", "N/A", INDEX('Ballot Data'!$1:$1048576, MATCH($A266, 'Ballot Data'!$A:$A, 0), MATCH(L266, 'Ballot Data'!$A$3:$T$3, 0))))</f>
        <v>Franklin Civantos</v>
      </c>
      <c r="N266" t="str">
        <f>IF(L266="N/A", "N/A", IF(M266='Round 3'!$A$10, "Elected", IF(M266='Round 3'!$A$7, "Excluded", IF('Round 3'!$A$4="Complete", "Complete", "Viable"))))</f>
        <v>Elected</v>
      </c>
      <c r="O266" s="21" t="str">
        <f>IF('Round 3'!$A$4="Complete", "Complete", IF(N266="N/A", "N/A", IF(N266="Viable", "No Transfer", IF(N266="Excluded", INDEX('Round 3'!$A$12:$M$617, MATCH($A266, 'Round 3'!$A$12:$A$617, 0), 3)))))</f>
        <v>Complete</v>
      </c>
      <c r="P266" s="10" t="str">
        <f>IF('Round 3'!$A$4="Complete", "Complete", IF(O266="N/A", "N/A", IF(O266="No Transfer", O266, IF(INDEX('Ballot Data'!$1:$1048576, MATCH($A266, 'Ballot Data'!$A:$A, 0), MATCH(O266, 'Ballot Data'!$A$3:$U$3, 0))="", "Exhausted", INDEX('Ballot Data'!$1:$1048576, MATCH($A266, 'Ballot Data'!$A:$A, 0), MATCH(O266, 'Ballot Data'!$A$3:$U$3, 0))))))</f>
        <v>Complete</v>
      </c>
      <c r="Q266" s="15" t="str">
        <f t="shared" si="42"/>
        <v>Complete</v>
      </c>
      <c r="R266" t="str">
        <f>IF(Q266="Complete", Q266, IF(Q266="N/A", "N/A", INDEX('Ballot Data'!$1:$1048576, MATCH($A266, 'Ballot Data'!$A:$A, 0), MATCH(Q266, 'Ballot Data'!$A$3:$T$3, 0))))</f>
        <v>Complete</v>
      </c>
      <c r="S266" t="str">
        <f>IF(Q266="N/A", "N/A", IF(R266='Round 4'!$A$10, "Elected", IF(R266='Round 4'!$A$7, "Excluded", IF('Round 4'!$A$4="Complete", "Complete", "Viable"))))</f>
        <v>Complete</v>
      </c>
      <c r="T266" s="21" t="str">
        <f>IF('Round 4'!$A$4="Complete", "Complete", IF(S266="N/A", "N/A", IF(S266="Viable", "No Transfer", IF(S266="Excluded", INDEX('Round 4'!$A$12:$M$617, MATCH($A266, 'Round 4'!$A$12:$A$617, 0), 3)))))</f>
        <v>Complete</v>
      </c>
      <c r="U266" s="10" t="str">
        <f>IF('Round 4'!$A$4="Complete", "Complete", IF(T266="N/A", "N/A", IF(T266="No Transfer", T266, IF(INDEX('Ballot Data'!$1:$1048576, MATCH($A266, 'Ballot Data'!$A:$A, 0), MATCH(T266, 'Ballot Data'!$A$3:$U$3, 0))="", "Exhausted", INDEX('Ballot Data'!$1:$1048576, MATCH($A266, 'Ballot Data'!$A:$A, 0), MATCH(T266, 'Ballot Data'!$A$3:$U$3, 0))))))</f>
        <v>Complete</v>
      </c>
      <c r="V266" s="15" t="str">
        <f t="shared" si="43"/>
        <v>Complete</v>
      </c>
      <c r="W266" t="str">
        <f>IF(V266="Complete", V266, IF(V266="N/A", "N/A", INDEX('Ballot Data'!$1:$1048576, MATCH($A266, 'Ballot Data'!$A:$A, 0), MATCH(V266, 'Ballot Data'!$A$3:$T$3, 0))))</f>
        <v>Complete</v>
      </c>
      <c r="X266" t="str">
        <f>IF(V266="N/A", "N/A", IF(W266='Round 5'!$A$10, "Elected", IF(W266='Round 5'!$A$7, "Excluded", IF('Round 5'!$A$4="Complete", "Complete", "Viable"))))</f>
        <v>Complete</v>
      </c>
      <c r="Y266" s="21" t="str">
        <f>IF('Round 5'!$A$4="Complete", "Complete", IF(X266="N/A", "N/A", IF(X266="Viable", "No Transfer", IF(X266="Excluded", INDEX('Round 5'!$A$12:$M$617, MATCH($A266, 'Round 5'!$A$12:$A$617, 0), 3)))))</f>
        <v>Complete</v>
      </c>
      <c r="Z266" s="10" t="str">
        <f>IF('Round 5'!$A$4="Complete", "Complete", IF(Y266="N/A", "N/A", IF(Y266="No Transfer", Y266, IF(INDEX('Ballot Data'!$1:$1048576, MATCH($A266, 'Ballot Data'!$A:$A, 0), MATCH(Y266, 'Ballot Data'!$A$3:$U$3, 0))="", "Exhausted", INDEX('Ballot Data'!$1:$1048576, MATCH($A266, 'Ballot Data'!$A:$A, 0), MATCH(Y266, 'Ballot Data'!$A$3:$U$3, 0))))))</f>
        <v>Complete</v>
      </c>
      <c r="AA266" s="15" t="str">
        <f t="shared" si="44"/>
        <v>Complete</v>
      </c>
      <c r="AB266" t="str">
        <f>IF(AA266="Complete", AA266, IF(AA266="N/A", "N/A", INDEX('Ballot Data'!$1:$1048576, MATCH($A266, 'Ballot Data'!$A:$A, 0), MATCH(AA266, 'Ballot Data'!$A$3:$T$3, 0))))</f>
        <v>Complete</v>
      </c>
      <c r="AC266" t="str">
        <f>IF(AA266="N/A", "N/A", IF(AB266='Round 6'!$A$10, "Elected", IF(AB266='Round 6'!$A$7, "Excluded", IF('Round 6'!$A$4="Complete", "Complete", "Viable"))))</f>
        <v>Complete</v>
      </c>
      <c r="AD266" s="21" t="str">
        <f>IF('Round 6'!$A$4="Complete", "Complete", IF(AC266="N/A", "N/A", IF(AC266="Viable", "No Transfer", IF(AC266="Excluded", INDEX('Round 6'!$A$12:$M$617, MATCH($A266, 'Round 6'!$A$12:$A$617, 0), 3)))))</f>
        <v>Complete</v>
      </c>
      <c r="AE266" s="10" t="str">
        <f>IF('Round 6'!$A$4="Complete", "Complete", IF(AD266="N/A", "N/A", IF(AD266="No Transfer", AD266, IF(INDEX('Ballot Data'!$1:$1048576, MATCH($A266, 'Ballot Data'!$A:$A, 0), MATCH(AD266, 'Ballot Data'!$A$3:$U$3, 0))="", "Exhausted", INDEX('Ballot Data'!$1:$1048576, MATCH($A266, 'Ballot Data'!$A:$A, 0), MATCH(AD266, 'Ballot Data'!$A$3:$U$3, 0))))))</f>
        <v>Complete</v>
      </c>
      <c r="AF266" s="15" t="str">
        <f t="shared" si="45"/>
        <v>Complete</v>
      </c>
      <c r="AG266" t="str">
        <f>IF(AF266="Complete", AF266, IF(AF266="N/A", "N/A", INDEX('Ballot Data'!$1:$1048576, MATCH($A266, 'Ballot Data'!$A:$A, 0), MATCH(AF266, 'Ballot Data'!$A$3:$T$3, 0))))</f>
        <v>Complete</v>
      </c>
      <c r="AH266" t="str">
        <f>IF(AF266="N/A", "N/A", IF(AG266='Round 7'!$A$10, "Elected", IF(AG266='Round 7'!$A$7, "Excluded", IF('Round 7'!$A$4="Complete", "Complete", "Viable"))))</f>
        <v>Complete</v>
      </c>
      <c r="AI266" s="21" t="str">
        <f>IF('Round 7'!$A$4="Complete", "Complete", IF(AH266="N/A", "N/A", IF(AH266="Viable", "No Transfer", IF(AH266="Excluded", INDEX('Round 7'!$A$12:$M$617, MATCH($A266, 'Round 7'!$A$12:$A$617, 0), 3)))))</f>
        <v>Complete</v>
      </c>
      <c r="AJ266" s="10" t="str">
        <f>IF('Round 7'!$A$4="Complete", "Complete", IF(AI266="N/A", "N/A", IF(AI266="No Transfer", AI266, IF(INDEX('Ballot Data'!$1:$1048576, MATCH($A266, 'Ballot Data'!$A:$A, 0), MATCH(AI266, 'Ballot Data'!$A$3:$U$3, 0))="", "Exhausted", INDEX('Ballot Data'!$1:$1048576, MATCH($A266, 'Ballot Data'!$A:$A, 0), MATCH(AI266, 'Ballot Data'!$A$3:$U$3, 0))))))</f>
        <v>Complete</v>
      </c>
      <c r="AK266" s="15" t="str">
        <f t="shared" si="46"/>
        <v>Complete</v>
      </c>
      <c r="AL266" t="str">
        <f>IF(AK266="Complete", AK266, IF(AK266="N/A", "N/A", INDEX('Ballot Data'!$1:$1048576, MATCH($A266, 'Ballot Data'!$A:$A, 0), MATCH(AK266, 'Ballot Data'!$A$3:$T$3, 0))))</f>
        <v>Complete</v>
      </c>
      <c r="AM266" t="str">
        <f>IF(AK266="N/A", "N/A", IF(AL266='Round 8'!$A$10, "Elected", IF(AL266='Round 8'!$A$7, "Excluded", IF('Round 8'!$A$4="Complete", "Complete", "Viable"))))</f>
        <v>Complete</v>
      </c>
      <c r="AN266" s="21" t="str">
        <f>IF('Round 8'!$A$4="Complete", "Complete", IF(AM266="N/A", "N/A", IF(AM266="Viable", "No Transfer", IF(AM266="Excluded", INDEX('Round 8'!$A$12:$M$617, MATCH($A266, 'Round 8'!$A$12:$A$617, 0), 3)))))</f>
        <v>Complete</v>
      </c>
      <c r="AO266" s="10" t="str">
        <f>IF('Round 8'!$A$4="Complete", "Complete", IF(AN266="N/A", "N/A", IF(AN266="No Transfer", AN266, IF(INDEX('Ballot Data'!$1:$1048576, MATCH($A266, 'Ballot Data'!$A:$A, 0), MATCH(AN266, 'Ballot Data'!$A$3:$U$3, 0))="", "Exhausted", INDEX('Ballot Data'!$1:$1048576, MATCH($A266, 'Ballot Data'!$A:$A, 0), MATCH(AN266, 'Ballot Data'!$A$3:$U$3, 0))))))</f>
        <v>Complete</v>
      </c>
      <c r="AP266" s="15" t="str">
        <f t="shared" si="47"/>
        <v>Complete</v>
      </c>
      <c r="AQ266" t="str">
        <f>IF(AP266="Complete", AP266, IF(AP266="N/A", "N/A", INDEX('Ballot Data'!$1:$1048576, MATCH($A266, 'Ballot Data'!$A:$A, 0), MATCH(AP266, 'Ballot Data'!$A$3:$T$3, 0))))</f>
        <v>Complete</v>
      </c>
      <c r="AR266" t="str">
        <f>IF(AP266="N/A", "N/A", IF(AQ266='Round 9'!$A$10, "Elected", IF(AQ266='Round 9'!$A$7, "Excluded", IF('Round 9'!$A$4="Complete", "Complete", "Viable"))))</f>
        <v>Complete</v>
      </c>
      <c r="AS266" s="21" t="str">
        <f>IF('Round 9'!$A$4="Complete", "Complete", IF(AR266="N/A", "N/A", IF(AR266="Viable", "No Transfer", IF(AR266="Excluded", INDEX('Round 9'!$A$12:$M$617, MATCH($A266, 'Round 9'!$A$12:$A$617, 0), 3)))))</f>
        <v>Complete</v>
      </c>
      <c r="AT266" s="10" t="str">
        <f>IF('Round 9'!$A$4="Complete", "Complete", IF(AS266="N/A", "N/A", IF(AS266="No Transfer", AS266, IF(INDEX('Ballot Data'!$1:$1048576, MATCH($A266, 'Ballot Data'!$A:$A, 0), MATCH(AS266, 'Ballot Data'!$A$3:$U$3, 0))="", "Exhausted", INDEX('Ballot Data'!$1:$1048576, MATCH($A266, 'Ballot Data'!$A:$A, 0), MATCH(AS266, 'Ballot Data'!$A$3:$U$3, 0))))))</f>
        <v>Complete</v>
      </c>
      <c r="AU266" s="15" t="str">
        <f t="shared" si="48"/>
        <v>Complete</v>
      </c>
      <c r="AV266" t="str">
        <f>IF(AU266="Complete", AU266, IF(AU266="N/A", "N/A", INDEX('Ballot Data'!$1:$1048576, MATCH($A266, 'Ballot Data'!$A:$A, 0), MATCH(AU266, 'Ballot Data'!$A$3:$T$3, 0))))</f>
        <v>Complete</v>
      </c>
      <c r="AW266" t="str">
        <f>IF(AU266="N/A", "N/A", IF(AV266='Round 10'!$A$10, "Elected", IF(AV266='Round 10'!$A$7, "Excluded", IF('Round 10'!$A$4="Complete", "Complete", "Viable"))))</f>
        <v>Complete</v>
      </c>
      <c r="AX266" s="21" t="str">
        <f>IF('Round 10'!$A$4="Complete", "Complete", IF(AW266="N/A", "N/A", IF(AW266="Viable", "No Transfer", IF(AW266="Excluded", INDEX('Round 10'!$A$12:$M$617, MATCH($A266, 'Round 10'!$A$12:$A$617, 0), 3)))))</f>
        <v>Complete</v>
      </c>
      <c r="AY266" s="10" t="str">
        <f>IF('Round 10'!$A$4="Complete", "Complete", IF(AX266="N/A", "N/A", IF(AX266="No Transfer", AX266, IF(INDEX('Ballot Data'!$1:$1048576, MATCH($A266, 'Ballot Data'!$A:$A, 0), MATCH(AX266, 'Ballot Data'!$A$3:$U$3, 0))="", "Exhausted", INDEX('Ballot Data'!$1:$1048576, MATCH($A266, 'Ballot Data'!$A:$A, 0), MATCH(AX266, 'Ballot Data'!$A$3:$U$3, 0))))))</f>
        <v>Complete</v>
      </c>
    </row>
    <row r="267" spans="1:51" x14ac:dyDescent="0.25">
      <c r="A267">
        <f>'Ballot Data'!A268</f>
        <v>265</v>
      </c>
      <c r="B267">
        <v>1</v>
      </c>
      <c r="C267" t="str">
        <f>INDEX('Ballot Data'!$1:$1048576, MATCH($A267, 'Ballot Data'!$A:$A, 0), MATCH(B267, 'Ballot Data'!$A$3:$T$3, 0))</f>
        <v>Will Danon</v>
      </c>
      <c r="D267" t="str">
        <f>IF(C267='Round 1'!$A$10, "Elected", IF(C267='Round 1'!$A$7, "Excluded", IF('Round 1'!$A$4="Complete", "Complete", "Viable")))</f>
        <v>Viable</v>
      </c>
      <c r="E267" s="21" t="str">
        <f>IF('Round 1'!$A$4="Complete", "Complete", IF(D267="N/A", "N/A", IF(D267="Viable", "No Transfer", IF(D267="Excluded", INDEX('Round 1'!$A$12:$M$617, MATCH($A267, 'Round 1'!$A$12:$A$617, 0), 3)))))</f>
        <v>No Transfer</v>
      </c>
      <c r="F267" s="10" t="str">
        <f>IF('Round 1'!$A$4="Complete", "Complete", IF(E267="N/A", "N/A", IF(E267="No Transfer", E267, IF(INDEX('Ballot Data'!$1:$1048576, MATCH($A267, 'Ballot Data'!$A:$A, 0), MATCH(E267, 'Ballot Data'!$A$3:$U$3, 0))="", "Exhausted", INDEX('Ballot Data'!$1:$1048576, MATCH($A267, 'Ballot Data'!$A:$A, 0), MATCH(E267, 'Ballot Data'!$A$3:$U$3, 0))))))</f>
        <v>No Transfer</v>
      </c>
      <c r="G267" s="15">
        <f t="shared" si="40"/>
        <v>1</v>
      </c>
      <c r="H267" t="str">
        <f>IF(G267="Complete", G267, IF(G267="N/A", "N/A", INDEX('Ballot Data'!$1:$1048576, MATCH($A267, 'Ballot Data'!$A:$A, 0), MATCH(G267, 'Ballot Data'!$A$3:$T$3, 0))))</f>
        <v>Will Danon</v>
      </c>
      <c r="I267" t="str">
        <f>IF(G267="N/A", "N/A", IF(H267='Round 2'!$A$10, "Elected", IF(H267='Round 2'!$A$7, "Excluded", IF('Round 2'!$A$4="Complete", "Complete", "Viable"))))</f>
        <v>Viable</v>
      </c>
      <c r="J267" s="21" t="str">
        <f>IF('Round 2'!$A$4="Complete", "Complete", IF(I267="N/A", "N/A", IF(I267="Viable", "No Transfer", IF(I267="Excluded", INDEX('Round 2'!$A$12:$M$617, MATCH($A267, 'Round 2'!$A$12:$A$617, 0), 3)))))</f>
        <v>No Transfer</v>
      </c>
      <c r="K267" s="10" t="str">
        <f>IF('Round 2'!$A$4="Complete", "Complete", IF(J267="N/A", "N/A", IF(J267="No Transfer", J267, IF(INDEX('Ballot Data'!$1:$1048576, MATCH($A267, 'Ballot Data'!$A:$A, 0), MATCH(J267, 'Ballot Data'!$A$3:$U$3, 0))="", "Exhausted", INDEX('Ballot Data'!$1:$1048576, MATCH($A267, 'Ballot Data'!$A:$A, 0), MATCH(J267, 'Ballot Data'!$A$3:$U$3, 0))))))</f>
        <v>No Transfer</v>
      </c>
      <c r="L267" s="15">
        <f t="shared" si="41"/>
        <v>1</v>
      </c>
      <c r="M267" t="str">
        <f>IF(L267="Complete", L267, IF(L267="N/A", "N/A", INDEX('Ballot Data'!$1:$1048576, MATCH($A267, 'Ballot Data'!$A:$A, 0), MATCH(L267, 'Ballot Data'!$A$3:$T$3, 0))))</f>
        <v>Will Danon</v>
      </c>
      <c r="N267" t="str">
        <f>IF(L267="N/A", "N/A", IF(M267='Round 3'!$A$10, "Elected", IF(M267='Round 3'!$A$7, "Excluded", IF('Round 3'!$A$4="Complete", "Complete", "Viable"))))</f>
        <v>Complete</v>
      </c>
      <c r="O267" s="21" t="str">
        <f>IF('Round 3'!$A$4="Complete", "Complete", IF(N267="N/A", "N/A", IF(N267="Viable", "No Transfer", IF(N267="Excluded", INDEX('Round 3'!$A$12:$M$617, MATCH($A267, 'Round 3'!$A$12:$A$617, 0), 3)))))</f>
        <v>Complete</v>
      </c>
      <c r="P267" s="10" t="str">
        <f>IF('Round 3'!$A$4="Complete", "Complete", IF(O267="N/A", "N/A", IF(O267="No Transfer", O267, IF(INDEX('Ballot Data'!$1:$1048576, MATCH($A267, 'Ballot Data'!$A:$A, 0), MATCH(O267, 'Ballot Data'!$A$3:$U$3, 0))="", "Exhausted", INDEX('Ballot Data'!$1:$1048576, MATCH($A267, 'Ballot Data'!$A:$A, 0), MATCH(O267, 'Ballot Data'!$A$3:$U$3, 0))))))</f>
        <v>Complete</v>
      </c>
      <c r="Q267" s="15" t="str">
        <f t="shared" si="42"/>
        <v>Complete</v>
      </c>
      <c r="R267" t="str">
        <f>IF(Q267="Complete", Q267, IF(Q267="N/A", "N/A", INDEX('Ballot Data'!$1:$1048576, MATCH($A267, 'Ballot Data'!$A:$A, 0), MATCH(Q267, 'Ballot Data'!$A$3:$T$3, 0))))</f>
        <v>Complete</v>
      </c>
      <c r="S267" t="str">
        <f>IF(Q267="N/A", "N/A", IF(R267='Round 4'!$A$10, "Elected", IF(R267='Round 4'!$A$7, "Excluded", IF('Round 4'!$A$4="Complete", "Complete", "Viable"))))</f>
        <v>Complete</v>
      </c>
      <c r="T267" s="21" t="str">
        <f>IF('Round 4'!$A$4="Complete", "Complete", IF(S267="N/A", "N/A", IF(S267="Viable", "No Transfer", IF(S267="Excluded", INDEX('Round 4'!$A$12:$M$617, MATCH($A267, 'Round 4'!$A$12:$A$617, 0), 3)))))</f>
        <v>Complete</v>
      </c>
      <c r="U267" s="10" t="str">
        <f>IF('Round 4'!$A$4="Complete", "Complete", IF(T267="N/A", "N/A", IF(T267="No Transfer", T267, IF(INDEX('Ballot Data'!$1:$1048576, MATCH($A267, 'Ballot Data'!$A:$A, 0), MATCH(T267, 'Ballot Data'!$A$3:$U$3, 0))="", "Exhausted", INDEX('Ballot Data'!$1:$1048576, MATCH($A267, 'Ballot Data'!$A:$A, 0), MATCH(T267, 'Ballot Data'!$A$3:$U$3, 0))))))</f>
        <v>Complete</v>
      </c>
      <c r="V267" s="15" t="str">
        <f t="shared" si="43"/>
        <v>Complete</v>
      </c>
      <c r="W267" t="str">
        <f>IF(V267="Complete", V267, IF(V267="N/A", "N/A", INDEX('Ballot Data'!$1:$1048576, MATCH($A267, 'Ballot Data'!$A:$A, 0), MATCH(V267, 'Ballot Data'!$A$3:$T$3, 0))))</f>
        <v>Complete</v>
      </c>
      <c r="X267" t="str">
        <f>IF(V267="N/A", "N/A", IF(W267='Round 5'!$A$10, "Elected", IF(W267='Round 5'!$A$7, "Excluded", IF('Round 5'!$A$4="Complete", "Complete", "Viable"))))</f>
        <v>Complete</v>
      </c>
      <c r="Y267" s="21" t="str">
        <f>IF('Round 5'!$A$4="Complete", "Complete", IF(X267="N/A", "N/A", IF(X267="Viable", "No Transfer", IF(X267="Excluded", INDEX('Round 5'!$A$12:$M$617, MATCH($A267, 'Round 5'!$A$12:$A$617, 0), 3)))))</f>
        <v>Complete</v>
      </c>
      <c r="Z267" s="10" t="str">
        <f>IF('Round 5'!$A$4="Complete", "Complete", IF(Y267="N/A", "N/A", IF(Y267="No Transfer", Y267, IF(INDEX('Ballot Data'!$1:$1048576, MATCH($A267, 'Ballot Data'!$A:$A, 0), MATCH(Y267, 'Ballot Data'!$A$3:$U$3, 0))="", "Exhausted", INDEX('Ballot Data'!$1:$1048576, MATCH($A267, 'Ballot Data'!$A:$A, 0), MATCH(Y267, 'Ballot Data'!$A$3:$U$3, 0))))))</f>
        <v>Complete</v>
      </c>
      <c r="AA267" s="15" t="str">
        <f t="shared" si="44"/>
        <v>Complete</v>
      </c>
      <c r="AB267" t="str">
        <f>IF(AA267="Complete", AA267, IF(AA267="N/A", "N/A", INDEX('Ballot Data'!$1:$1048576, MATCH($A267, 'Ballot Data'!$A:$A, 0), MATCH(AA267, 'Ballot Data'!$A$3:$T$3, 0))))</f>
        <v>Complete</v>
      </c>
      <c r="AC267" t="str">
        <f>IF(AA267="N/A", "N/A", IF(AB267='Round 6'!$A$10, "Elected", IF(AB267='Round 6'!$A$7, "Excluded", IF('Round 6'!$A$4="Complete", "Complete", "Viable"))))</f>
        <v>Complete</v>
      </c>
      <c r="AD267" s="21" t="str">
        <f>IF('Round 6'!$A$4="Complete", "Complete", IF(AC267="N/A", "N/A", IF(AC267="Viable", "No Transfer", IF(AC267="Excluded", INDEX('Round 6'!$A$12:$M$617, MATCH($A267, 'Round 6'!$A$12:$A$617, 0), 3)))))</f>
        <v>Complete</v>
      </c>
      <c r="AE267" s="10" t="str">
        <f>IF('Round 6'!$A$4="Complete", "Complete", IF(AD267="N/A", "N/A", IF(AD267="No Transfer", AD267, IF(INDEX('Ballot Data'!$1:$1048576, MATCH($A267, 'Ballot Data'!$A:$A, 0), MATCH(AD267, 'Ballot Data'!$A$3:$U$3, 0))="", "Exhausted", INDEX('Ballot Data'!$1:$1048576, MATCH($A267, 'Ballot Data'!$A:$A, 0), MATCH(AD267, 'Ballot Data'!$A$3:$U$3, 0))))))</f>
        <v>Complete</v>
      </c>
      <c r="AF267" s="15" t="str">
        <f t="shared" si="45"/>
        <v>Complete</v>
      </c>
      <c r="AG267" t="str">
        <f>IF(AF267="Complete", AF267, IF(AF267="N/A", "N/A", INDEX('Ballot Data'!$1:$1048576, MATCH($A267, 'Ballot Data'!$A:$A, 0), MATCH(AF267, 'Ballot Data'!$A$3:$T$3, 0))))</f>
        <v>Complete</v>
      </c>
      <c r="AH267" t="str">
        <f>IF(AF267="N/A", "N/A", IF(AG267='Round 7'!$A$10, "Elected", IF(AG267='Round 7'!$A$7, "Excluded", IF('Round 7'!$A$4="Complete", "Complete", "Viable"))))</f>
        <v>Complete</v>
      </c>
      <c r="AI267" s="21" t="str">
        <f>IF('Round 7'!$A$4="Complete", "Complete", IF(AH267="N/A", "N/A", IF(AH267="Viable", "No Transfer", IF(AH267="Excluded", INDEX('Round 7'!$A$12:$M$617, MATCH($A267, 'Round 7'!$A$12:$A$617, 0), 3)))))</f>
        <v>Complete</v>
      </c>
      <c r="AJ267" s="10" t="str">
        <f>IF('Round 7'!$A$4="Complete", "Complete", IF(AI267="N/A", "N/A", IF(AI267="No Transfer", AI267, IF(INDEX('Ballot Data'!$1:$1048576, MATCH($A267, 'Ballot Data'!$A:$A, 0), MATCH(AI267, 'Ballot Data'!$A$3:$U$3, 0))="", "Exhausted", INDEX('Ballot Data'!$1:$1048576, MATCH($A267, 'Ballot Data'!$A:$A, 0), MATCH(AI267, 'Ballot Data'!$A$3:$U$3, 0))))))</f>
        <v>Complete</v>
      </c>
      <c r="AK267" s="15" t="str">
        <f t="shared" si="46"/>
        <v>Complete</v>
      </c>
      <c r="AL267" t="str">
        <f>IF(AK267="Complete", AK267, IF(AK267="N/A", "N/A", INDEX('Ballot Data'!$1:$1048576, MATCH($A267, 'Ballot Data'!$A:$A, 0), MATCH(AK267, 'Ballot Data'!$A$3:$T$3, 0))))</f>
        <v>Complete</v>
      </c>
      <c r="AM267" t="str">
        <f>IF(AK267="N/A", "N/A", IF(AL267='Round 8'!$A$10, "Elected", IF(AL267='Round 8'!$A$7, "Excluded", IF('Round 8'!$A$4="Complete", "Complete", "Viable"))))</f>
        <v>Complete</v>
      </c>
      <c r="AN267" s="21" t="str">
        <f>IF('Round 8'!$A$4="Complete", "Complete", IF(AM267="N/A", "N/A", IF(AM267="Viable", "No Transfer", IF(AM267="Excluded", INDEX('Round 8'!$A$12:$M$617, MATCH($A267, 'Round 8'!$A$12:$A$617, 0), 3)))))</f>
        <v>Complete</v>
      </c>
      <c r="AO267" s="10" t="str">
        <f>IF('Round 8'!$A$4="Complete", "Complete", IF(AN267="N/A", "N/A", IF(AN267="No Transfer", AN267, IF(INDEX('Ballot Data'!$1:$1048576, MATCH($A267, 'Ballot Data'!$A:$A, 0), MATCH(AN267, 'Ballot Data'!$A$3:$U$3, 0))="", "Exhausted", INDEX('Ballot Data'!$1:$1048576, MATCH($A267, 'Ballot Data'!$A:$A, 0), MATCH(AN267, 'Ballot Data'!$A$3:$U$3, 0))))))</f>
        <v>Complete</v>
      </c>
      <c r="AP267" s="15" t="str">
        <f t="shared" si="47"/>
        <v>Complete</v>
      </c>
      <c r="AQ267" t="str">
        <f>IF(AP267="Complete", AP267, IF(AP267="N/A", "N/A", INDEX('Ballot Data'!$1:$1048576, MATCH($A267, 'Ballot Data'!$A:$A, 0), MATCH(AP267, 'Ballot Data'!$A$3:$T$3, 0))))</f>
        <v>Complete</v>
      </c>
      <c r="AR267" t="str">
        <f>IF(AP267="N/A", "N/A", IF(AQ267='Round 9'!$A$10, "Elected", IF(AQ267='Round 9'!$A$7, "Excluded", IF('Round 9'!$A$4="Complete", "Complete", "Viable"))))</f>
        <v>Complete</v>
      </c>
      <c r="AS267" s="21" t="str">
        <f>IF('Round 9'!$A$4="Complete", "Complete", IF(AR267="N/A", "N/A", IF(AR267="Viable", "No Transfer", IF(AR267="Excluded", INDEX('Round 9'!$A$12:$M$617, MATCH($A267, 'Round 9'!$A$12:$A$617, 0), 3)))))</f>
        <v>Complete</v>
      </c>
      <c r="AT267" s="10" t="str">
        <f>IF('Round 9'!$A$4="Complete", "Complete", IF(AS267="N/A", "N/A", IF(AS267="No Transfer", AS267, IF(INDEX('Ballot Data'!$1:$1048576, MATCH($A267, 'Ballot Data'!$A:$A, 0), MATCH(AS267, 'Ballot Data'!$A$3:$U$3, 0))="", "Exhausted", INDEX('Ballot Data'!$1:$1048576, MATCH($A267, 'Ballot Data'!$A:$A, 0), MATCH(AS267, 'Ballot Data'!$A$3:$U$3, 0))))))</f>
        <v>Complete</v>
      </c>
      <c r="AU267" s="15" t="str">
        <f t="shared" si="48"/>
        <v>Complete</v>
      </c>
      <c r="AV267" t="str">
        <f>IF(AU267="Complete", AU267, IF(AU267="N/A", "N/A", INDEX('Ballot Data'!$1:$1048576, MATCH($A267, 'Ballot Data'!$A:$A, 0), MATCH(AU267, 'Ballot Data'!$A$3:$T$3, 0))))</f>
        <v>Complete</v>
      </c>
      <c r="AW267" t="str">
        <f>IF(AU267="N/A", "N/A", IF(AV267='Round 10'!$A$10, "Elected", IF(AV267='Round 10'!$A$7, "Excluded", IF('Round 10'!$A$4="Complete", "Complete", "Viable"))))</f>
        <v>Complete</v>
      </c>
      <c r="AX267" s="21" t="str">
        <f>IF('Round 10'!$A$4="Complete", "Complete", IF(AW267="N/A", "N/A", IF(AW267="Viable", "No Transfer", IF(AW267="Excluded", INDEX('Round 10'!$A$12:$M$617, MATCH($A267, 'Round 10'!$A$12:$A$617, 0), 3)))))</f>
        <v>Complete</v>
      </c>
      <c r="AY267" s="10" t="str">
        <f>IF('Round 10'!$A$4="Complete", "Complete", IF(AX267="N/A", "N/A", IF(AX267="No Transfer", AX267, IF(INDEX('Ballot Data'!$1:$1048576, MATCH($A267, 'Ballot Data'!$A:$A, 0), MATCH(AX267, 'Ballot Data'!$A$3:$U$3, 0))="", "Exhausted", INDEX('Ballot Data'!$1:$1048576, MATCH($A267, 'Ballot Data'!$A:$A, 0), MATCH(AX267, 'Ballot Data'!$A$3:$U$3, 0))))))</f>
        <v>Complete</v>
      </c>
    </row>
    <row r="268" spans="1:51" x14ac:dyDescent="0.25">
      <c r="A268">
        <f>'Ballot Data'!A269</f>
        <v>91</v>
      </c>
      <c r="B268">
        <v>1</v>
      </c>
      <c r="C268" t="str">
        <f>INDEX('Ballot Data'!$1:$1048576, MATCH($A268, 'Ballot Data'!$A:$A, 0), MATCH(B268, 'Ballot Data'!$A$3:$T$3, 0))</f>
        <v>Will Danon</v>
      </c>
      <c r="D268" t="str">
        <f>IF(C268='Round 1'!$A$10, "Elected", IF(C268='Round 1'!$A$7, "Excluded", IF('Round 1'!$A$4="Complete", "Complete", "Viable")))</f>
        <v>Viable</v>
      </c>
      <c r="E268" s="21" t="str">
        <f>IF('Round 1'!$A$4="Complete", "Complete", IF(D268="N/A", "N/A", IF(D268="Viable", "No Transfer", IF(D268="Excluded", INDEX('Round 1'!$A$12:$M$617, MATCH($A268, 'Round 1'!$A$12:$A$617, 0), 3)))))</f>
        <v>No Transfer</v>
      </c>
      <c r="F268" s="10" t="str">
        <f>IF('Round 1'!$A$4="Complete", "Complete", IF(E268="N/A", "N/A", IF(E268="No Transfer", E268, IF(INDEX('Ballot Data'!$1:$1048576, MATCH($A268, 'Ballot Data'!$A:$A, 0), MATCH(E268, 'Ballot Data'!$A$3:$U$3, 0))="", "Exhausted", INDEX('Ballot Data'!$1:$1048576, MATCH($A268, 'Ballot Data'!$A:$A, 0), MATCH(E268, 'Ballot Data'!$A$3:$U$3, 0))))))</f>
        <v>No Transfer</v>
      </c>
      <c r="G268" s="15">
        <f t="shared" si="40"/>
        <v>1</v>
      </c>
      <c r="H268" t="str">
        <f>IF(G268="Complete", G268, IF(G268="N/A", "N/A", INDEX('Ballot Data'!$1:$1048576, MATCH($A268, 'Ballot Data'!$A:$A, 0), MATCH(G268, 'Ballot Data'!$A$3:$T$3, 0))))</f>
        <v>Will Danon</v>
      </c>
      <c r="I268" t="str">
        <f>IF(G268="N/A", "N/A", IF(H268='Round 2'!$A$10, "Elected", IF(H268='Round 2'!$A$7, "Excluded", IF('Round 2'!$A$4="Complete", "Complete", "Viable"))))</f>
        <v>Viable</v>
      </c>
      <c r="J268" s="21" t="str">
        <f>IF('Round 2'!$A$4="Complete", "Complete", IF(I268="N/A", "N/A", IF(I268="Viable", "No Transfer", IF(I268="Excluded", INDEX('Round 2'!$A$12:$M$617, MATCH($A268, 'Round 2'!$A$12:$A$617, 0), 3)))))</f>
        <v>No Transfer</v>
      </c>
      <c r="K268" s="10" t="str">
        <f>IF('Round 2'!$A$4="Complete", "Complete", IF(J268="N/A", "N/A", IF(J268="No Transfer", J268, IF(INDEX('Ballot Data'!$1:$1048576, MATCH($A268, 'Ballot Data'!$A:$A, 0), MATCH(J268, 'Ballot Data'!$A$3:$U$3, 0))="", "Exhausted", INDEX('Ballot Data'!$1:$1048576, MATCH($A268, 'Ballot Data'!$A:$A, 0), MATCH(J268, 'Ballot Data'!$A$3:$U$3, 0))))))</f>
        <v>No Transfer</v>
      </c>
      <c r="L268" s="15">
        <f t="shared" si="41"/>
        <v>1</v>
      </c>
      <c r="M268" t="str">
        <f>IF(L268="Complete", L268, IF(L268="N/A", "N/A", INDEX('Ballot Data'!$1:$1048576, MATCH($A268, 'Ballot Data'!$A:$A, 0), MATCH(L268, 'Ballot Data'!$A$3:$T$3, 0))))</f>
        <v>Will Danon</v>
      </c>
      <c r="N268" t="str">
        <f>IF(L268="N/A", "N/A", IF(M268='Round 3'!$A$10, "Elected", IF(M268='Round 3'!$A$7, "Excluded", IF('Round 3'!$A$4="Complete", "Complete", "Viable"))))</f>
        <v>Complete</v>
      </c>
      <c r="O268" s="21" t="str">
        <f>IF('Round 3'!$A$4="Complete", "Complete", IF(N268="N/A", "N/A", IF(N268="Viable", "No Transfer", IF(N268="Excluded", INDEX('Round 3'!$A$12:$M$617, MATCH($A268, 'Round 3'!$A$12:$A$617, 0), 3)))))</f>
        <v>Complete</v>
      </c>
      <c r="P268" s="10" t="str">
        <f>IF('Round 3'!$A$4="Complete", "Complete", IF(O268="N/A", "N/A", IF(O268="No Transfer", O268, IF(INDEX('Ballot Data'!$1:$1048576, MATCH($A268, 'Ballot Data'!$A:$A, 0), MATCH(O268, 'Ballot Data'!$A$3:$U$3, 0))="", "Exhausted", INDEX('Ballot Data'!$1:$1048576, MATCH($A268, 'Ballot Data'!$A:$A, 0), MATCH(O268, 'Ballot Data'!$A$3:$U$3, 0))))))</f>
        <v>Complete</v>
      </c>
      <c r="Q268" s="15" t="str">
        <f t="shared" si="42"/>
        <v>Complete</v>
      </c>
      <c r="R268" t="str">
        <f>IF(Q268="Complete", Q268, IF(Q268="N/A", "N/A", INDEX('Ballot Data'!$1:$1048576, MATCH($A268, 'Ballot Data'!$A:$A, 0), MATCH(Q268, 'Ballot Data'!$A$3:$T$3, 0))))</f>
        <v>Complete</v>
      </c>
      <c r="S268" t="str">
        <f>IF(Q268="N/A", "N/A", IF(R268='Round 4'!$A$10, "Elected", IF(R268='Round 4'!$A$7, "Excluded", IF('Round 4'!$A$4="Complete", "Complete", "Viable"))))</f>
        <v>Complete</v>
      </c>
      <c r="T268" s="21" t="str">
        <f>IF('Round 4'!$A$4="Complete", "Complete", IF(S268="N/A", "N/A", IF(S268="Viable", "No Transfer", IF(S268="Excluded", INDEX('Round 4'!$A$12:$M$617, MATCH($A268, 'Round 4'!$A$12:$A$617, 0), 3)))))</f>
        <v>Complete</v>
      </c>
      <c r="U268" s="10" t="str">
        <f>IF('Round 4'!$A$4="Complete", "Complete", IF(T268="N/A", "N/A", IF(T268="No Transfer", T268, IF(INDEX('Ballot Data'!$1:$1048576, MATCH($A268, 'Ballot Data'!$A:$A, 0), MATCH(T268, 'Ballot Data'!$A$3:$U$3, 0))="", "Exhausted", INDEX('Ballot Data'!$1:$1048576, MATCH($A268, 'Ballot Data'!$A:$A, 0), MATCH(T268, 'Ballot Data'!$A$3:$U$3, 0))))))</f>
        <v>Complete</v>
      </c>
      <c r="V268" s="15" t="str">
        <f t="shared" si="43"/>
        <v>Complete</v>
      </c>
      <c r="W268" t="str">
        <f>IF(V268="Complete", V268, IF(V268="N/A", "N/A", INDEX('Ballot Data'!$1:$1048576, MATCH($A268, 'Ballot Data'!$A:$A, 0), MATCH(V268, 'Ballot Data'!$A$3:$T$3, 0))))</f>
        <v>Complete</v>
      </c>
      <c r="X268" t="str">
        <f>IF(V268="N/A", "N/A", IF(W268='Round 5'!$A$10, "Elected", IF(W268='Round 5'!$A$7, "Excluded", IF('Round 5'!$A$4="Complete", "Complete", "Viable"))))</f>
        <v>Complete</v>
      </c>
      <c r="Y268" s="21" t="str">
        <f>IF('Round 5'!$A$4="Complete", "Complete", IF(X268="N/A", "N/A", IF(X268="Viable", "No Transfer", IF(X268="Excluded", INDEX('Round 5'!$A$12:$M$617, MATCH($A268, 'Round 5'!$A$12:$A$617, 0), 3)))))</f>
        <v>Complete</v>
      </c>
      <c r="Z268" s="10" t="str">
        <f>IF('Round 5'!$A$4="Complete", "Complete", IF(Y268="N/A", "N/A", IF(Y268="No Transfer", Y268, IF(INDEX('Ballot Data'!$1:$1048576, MATCH($A268, 'Ballot Data'!$A:$A, 0), MATCH(Y268, 'Ballot Data'!$A$3:$U$3, 0))="", "Exhausted", INDEX('Ballot Data'!$1:$1048576, MATCH($A268, 'Ballot Data'!$A:$A, 0), MATCH(Y268, 'Ballot Data'!$A$3:$U$3, 0))))))</f>
        <v>Complete</v>
      </c>
      <c r="AA268" s="15" t="str">
        <f t="shared" si="44"/>
        <v>Complete</v>
      </c>
      <c r="AB268" t="str">
        <f>IF(AA268="Complete", AA268, IF(AA268="N/A", "N/A", INDEX('Ballot Data'!$1:$1048576, MATCH($A268, 'Ballot Data'!$A:$A, 0), MATCH(AA268, 'Ballot Data'!$A$3:$T$3, 0))))</f>
        <v>Complete</v>
      </c>
      <c r="AC268" t="str">
        <f>IF(AA268="N/A", "N/A", IF(AB268='Round 6'!$A$10, "Elected", IF(AB268='Round 6'!$A$7, "Excluded", IF('Round 6'!$A$4="Complete", "Complete", "Viable"))))</f>
        <v>Complete</v>
      </c>
      <c r="AD268" s="21" t="str">
        <f>IF('Round 6'!$A$4="Complete", "Complete", IF(AC268="N/A", "N/A", IF(AC268="Viable", "No Transfer", IF(AC268="Excluded", INDEX('Round 6'!$A$12:$M$617, MATCH($A268, 'Round 6'!$A$12:$A$617, 0), 3)))))</f>
        <v>Complete</v>
      </c>
      <c r="AE268" s="10" t="str">
        <f>IF('Round 6'!$A$4="Complete", "Complete", IF(AD268="N/A", "N/A", IF(AD268="No Transfer", AD268, IF(INDEX('Ballot Data'!$1:$1048576, MATCH($A268, 'Ballot Data'!$A:$A, 0), MATCH(AD268, 'Ballot Data'!$A$3:$U$3, 0))="", "Exhausted", INDEX('Ballot Data'!$1:$1048576, MATCH($A268, 'Ballot Data'!$A:$A, 0), MATCH(AD268, 'Ballot Data'!$A$3:$U$3, 0))))))</f>
        <v>Complete</v>
      </c>
      <c r="AF268" s="15" t="str">
        <f t="shared" si="45"/>
        <v>Complete</v>
      </c>
      <c r="AG268" t="str">
        <f>IF(AF268="Complete", AF268, IF(AF268="N/A", "N/A", INDEX('Ballot Data'!$1:$1048576, MATCH($A268, 'Ballot Data'!$A:$A, 0), MATCH(AF268, 'Ballot Data'!$A$3:$T$3, 0))))</f>
        <v>Complete</v>
      </c>
      <c r="AH268" t="str">
        <f>IF(AF268="N/A", "N/A", IF(AG268='Round 7'!$A$10, "Elected", IF(AG268='Round 7'!$A$7, "Excluded", IF('Round 7'!$A$4="Complete", "Complete", "Viable"))))</f>
        <v>Complete</v>
      </c>
      <c r="AI268" s="21" t="str">
        <f>IF('Round 7'!$A$4="Complete", "Complete", IF(AH268="N/A", "N/A", IF(AH268="Viable", "No Transfer", IF(AH268="Excluded", INDEX('Round 7'!$A$12:$M$617, MATCH($A268, 'Round 7'!$A$12:$A$617, 0), 3)))))</f>
        <v>Complete</v>
      </c>
      <c r="AJ268" s="10" t="str">
        <f>IF('Round 7'!$A$4="Complete", "Complete", IF(AI268="N/A", "N/A", IF(AI268="No Transfer", AI268, IF(INDEX('Ballot Data'!$1:$1048576, MATCH($A268, 'Ballot Data'!$A:$A, 0), MATCH(AI268, 'Ballot Data'!$A$3:$U$3, 0))="", "Exhausted", INDEX('Ballot Data'!$1:$1048576, MATCH($A268, 'Ballot Data'!$A:$A, 0), MATCH(AI268, 'Ballot Data'!$A$3:$U$3, 0))))))</f>
        <v>Complete</v>
      </c>
      <c r="AK268" s="15" t="str">
        <f t="shared" si="46"/>
        <v>Complete</v>
      </c>
      <c r="AL268" t="str">
        <f>IF(AK268="Complete", AK268, IF(AK268="N/A", "N/A", INDEX('Ballot Data'!$1:$1048576, MATCH($A268, 'Ballot Data'!$A:$A, 0), MATCH(AK268, 'Ballot Data'!$A$3:$T$3, 0))))</f>
        <v>Complete</v>
      </c>
      <c r="AM268" t="str">
        <f>IF(AK268="N/A", "N/A", IF(AL268='Round 8'!$A$10, "Elected", IF(AL268='Round 8'!$A$7, "Excluded", IF('Round 8'!$A$4="Complete", "Complete", "Viable"))))</f>
        <v>Complete</v>
      </c>
      <c r="AN268" s="21" t="str">
        <f>IF('Round 8'!$A$4="Complete", "Complete", IF(AM268="N/A", "N/A", IF(AM268="Viable", "No Transfer", IF(AM268="Excluded", INDEX('Round 8'!$A$12:$M$617, MATCH($A268, 'Round 8'!$A$12:$A$617, 0), 3)))))</f>
        <v>Complete</v>
      </c>
      <c r="AO268" s="10" t="str">
        <f>IF('Round 8'!$A$4="Complete", "Complete", IF(AN268="N/A", "N/A", IF(AN268="No Transfer", AN268, IF(INDEX('Ballot Data'!$1:$1048576, MATCH($A268, 'Ballot Data'!$A:$A, 0), MATCH(AN268, 'Ballot Data'!$A$3:$U$3, 0))="", "Exhausted", INDEX('Ballot Data'!$1:$1048576, MATCH($A268, 'Ballot Data'!$A:$A, 0), MATCH(AN268, 'Ballot Data'!$A$3:$U$3, 0))))))</f>
        <v>Complete</v>
      </c>
      <c r="AP268" s="15" t="str">
        <f t="shared" si="47"/>
        <v>Complete</v>
      </c>
      <c r="AQ268" t="str">
        <f>IF(AP268="Complete", AP268, IF(AP268="N/A", "N/A", INDEX('Ballot Data'!$1:$1048576, MATCH($A268, 'Ballot Data'!$A:$A, 0), MATCH(AP268, 'Ballot Data'!$A$3:$T$3, 0))))</f>
        <v>Complete</v>
      </c>
      <c r="AR268" t="str">
        <f>IF(AP268="N/A", "N/A", IF(AQ268='Round 9'!$A$10, "Elected", IF(AQ268='Round 9'!$A$7, "Excluded", IF('Round 9'!$A$4="Complete", "Complete", "Viable"))))</f>
        <v>Complete</v>
      </c>
      <c r="AS268" s="21" t="str">
        <f>IF('Round 9'!$A$4="Complete", "Complete", IF(AR268="N/A", "N/A", IF(AR268="Viable", "No Transfer", IF(AR268="Excluded", INDEX('Round 9'!$A$12:$M$617, MATCH($A268, 'Round 9'!$A$12:$A$617, 0), 3)))))</f>
        <v>Complete</v>
      </c>
      <c r="AT268" s="10" t="str">
        <f>IF('Round 9'!$A$4="Complete", "Complete", IF(AS268="N/A", "N/A", IF(AS268="No Transfer", AS268, IF(INDEX('Ballot Data'!$1:$1048576, MATCH($A268, 'Ballot Data'!$A:$A, 0), MATCH(AS268, 'Ballot Data'!$A$3:$U$3, 0))="", "Exhausted", INDEX('Ballot Data'!$1:$1048576, MATCH($A268, 'Ballot Data'!$A:$A, 0), MATCH(AS268, 'Ballot Data'!$A$3:$U$3, 0))))))</f>
        <v>Complete</v>
      </c>
      <c r="AU268" s="15" t="str">
        <f t="shared" si="48"/>
        <v>Complete</v>
      </c>
      <c r="AV268" t="str">
        <f>IF(AU268="Complete", AU268, IF(AU268="N/A", "N/A", INDEX('Ballot Data'!$1:$1048576, MATCH($A268, 'Ballot Data'!$A:$A, 0), MATCH(AU268, 'Ballot Data'!$A$3:$T$3, 0))))</f>
        <v>Complete</v>
      </c>
      <c r="AW268" t="str">
        <f>IF(AU268="N/A", "N/A", IF(AV268='Round 10'!$A$10, "Elected", IF(AV268='Round 10'!$A$7, "Excluded", IF('Round 10'!$A$4="Complete", "Complete", "Viable"))))</f>
        <v>Complete</v>
      </c>
      <c r="AX268" s="21" t="str">
        <f>IF('Round 10'!$A$4="Complete", "Complete", IF(AW268="N/A", "N/A", IF(AW268="Viable", "No Transfer", IF(AW268="Excluded", INDEX('Round 10'!$A$12:$M$617, MATCH($A268, 'Round 10'!$A$12:$A$617, 0), 3)))))</f>
        <v>Complete</v>
      </c>
      <c r="AY268" s="10" t="str">
        <f>IF('Round 10'!$A$4="Complete", "Complete", IF(AX268="N/A", "N/A", IF(AX268="No Transfer", AX268, IF(INDEX('Ballot Data'!$1:$1048576, MATCH($A268, 'Ballot Data'!$A:$A, 0), MATCH(AX268, 'Ballot Data'!$A$3:$U$3, 0))="", "Exhausted", INDEX('Ballot Data'!$1:$1048576, MATCH($A268, 'Ballot Data'!$A:$A, 0), MATCH(AX268, 'Ballot Data'!$A$3:$U$3, 0))))))</f>
        <v>Complete</v>
      </c>
    </row>
    <row r="269" spans="1:51" x14ac:dyDescent="0.25">
      <c r="A269">
        <f>'Ballot Data'!A270</f>
        <v>430</v>
      </c>
      <c r="B269">
        <v>1</v>
      </c>
      <c r="C269" t="str">
        <f>INDEX('Ballot Data'!$1:$1048576, MATCH($A269, 'Ballot Data'!$A:$A, 0), MATCH(B269, 'Ballot Data'!$A$3:$T$3, 0))</f>
        <v>Will Danon</v>
      </c>
      <c r="D269" t="str">
        <f>IF(C269='Round 1'!$A$10, "Elected", IF(C269='Round 1'!$A$7, "Excluded", IF('Round 1'!$A$4="Complete", "Complete", "Viable")))</f>
        <v>Viable</v>
      </c>
      <c r="E269" s="21" t="str">
        <f>IF('Round 1'!$A$4="Complete", "Complete", IF(D269="N/A", "N/A", IF(D269="Viable", "No Transfer", IF(D269="Excluded", INDEX('Round 1'!$A$12:$M$617, MATCH($A269, 'Round 1'!$A$12:$A$617, 0), 3)))))</f>
        <v>No Transfer</v>
      </c>
      <c r="F269" s="10" t="str">
        <f>IF('Round 1'!$A$4="Complete", "Complete", IF(E269="N/A", "N/A", IF(E269="No Transfer", E269, IF(INDEX('Ballot Data'!$1:$1048576, MATCH($A269, 'Ballot Data'!$A:$A, 0), MATCH(E269, 'Ballot Data'!$A$3:$U$3, 0))="", "Exhausted", INDEX('Ballot Data'!$1:$1048576, MATCH($A269, 'Ballot Data'!$A:$A, 0), MATCH(E269, 'Ballot Data'!$A$3:$U$3, 0))))))</f>
        <v>No Transfer</v>
      </c>
      <c r="G269" s="15">
        <f t="shared" si="40"/>
        <v>1</v>
      </c>
      <c r="H269" t="str">
        <f>IF(G269="Complete", G269, IF(G269="N/A", "N/A", INDEX('Ballot Data'!$1:$1048576, MATCH($A269, 'Ballot Data'!$A:$A, 0), MATCH(G269, 'Ballot Data'!$A$3:$T$3, 0))))</f>
        <v>Will Danon</v>
      </c>
      <c r="I269" t="str">
        <f>IF(G269="N/A", "N/A", IF(H269='Round 2'!$A$10, "Elected", IF(H269='Round 2'!$A$7, "Excluded", IF('Round 2'!$A$4="Complete", "Complete", "Viable"))))</f>
        <v>Viable</v>
      </c>
      <c r="J269" s="21" t="str">
        <f>IF('Round 2'!$A$4="Complete", "Complete", IF(I269="N/A", "N/A", IF(I269="Viable", "No Transfer", IF(I269="Excluded", INDEX('Round 2'!$A$12:$M$617, MATCH($A269, 'Round 2'!$A$12:$A$617, 0), 3)))))</f>
        <v>No Transfer</v>
      </c>
      <c r="K269" s="10" t="str">
        <f>IF('Round 2'!$A$4="Complete", "Complete", IF(J269="N/A", "N/A", IF(J269="No Transfer", J269, IF(INDEX('Ballot Data'!$1:$1048576, MATCH($A269, 'Ballot Data'!$A:$A, 0), MATCH(J269, 'Ballot Data'!$A$3:$U$3, 0))="", "Exhausted", INDEX('Ballot Data'!$1:$1048576, MATCH($A269, 'Ballot Data'!$A:$A, 0), MATCH(J269, 'Ballot Data'!$A$3:$U$3, 0))))))</f>
        <v>No Transfer</v>
      </c>
      <c r="L269" s="15">
        <f t="shared" si="41"/>
        <v>1</v>
      </c>
      <c r="M269" t="str">
        <f>IF(L269="Complete", L269, IF(L269="N/A", "N/A", INDEX('Ballot Data'!$1:$1048576, MATCH($A269, 'Ballot Data'!$A:$A, 0), MATCH(L269, 'Ballot Data'!$A$3:$T$3, 0))))</f>
        <v>Will Danon</v>
      </c>
      <c r="N269" t="str">
        <f>IF(L269="N/A", "N/A", IF(M269='Round 3'!$A$10, "Elected", IF(M269='Round 3'!$A$7, "Excluded", IF('Round 3'!$A$4="Complete", "Complete", "Viable"))))</f>
        <v>Complete</v>
      </c>
      <c r="O269" s="21" t="str">
        <f>IF('Round 3'!$A$4="Complete", "Complete", IF(N269="N/A", "N/A", IF(N269="Viable", "No Transfer", IF(N269="Excluded", INDEX('Round 3'!$A$12:$M$617, MATCH($A269, 'Round 3'!$A$12:$A$617, 0), 3)))))</f>
        <v>Complete</v>
      </c>
      <c r="P269" s="10" t="str">
        <f>IF('Round 3'!$A$4="Complete", "Complete", IF(O269="N/A", "N/A", IF(O269="No Transfer", O269, IF(INDEX('Ballot Data'!$1:$1048576, MATCH($A269, 'Ballot Data'!$A:$A, 0), MATCH(O269, 'Ballot Data'!$A$3:$U$3, 0))="", "Exhausted", INDEX('Ballot Data'!$1:$1048576, MATCH($A269, 'Ballot Data'!$A:$A, 0), MATCH(O269, 'Ballot Data'!$A$3:$U$3, 0))))))</f>
        <v>Complete</v>
      </c>
      <c r="Q269" s="15" t="str">
        <f t="shared" si="42"/>
        <v>Complete</v>
      </c>
      <c r="R269" t="str">
        <f>IF(Q269="Complete", Q269, IF(Q269="N/A", "N/A", INDEX('Ballot Data'!$1:$1048576, MATCH($A269, 'Ballot Data'!$A:$A, 0), MATCH(Q269, 'Ballot Data'!$A$3:$T$3, 0))))</f>
        <v>Complete</v>
      </c>
      <c r="S269" t="str">
        <f>IF(Q269="N/A", "N/A", IF(R269='Round 4'!$A$10, "Elected", IF(R269='Round 4'!$A$7, "Excluded", IF('Round 4'!$A$4="Complete", "Complete", "Viable"))))</f>
        <v>Complete</v>
      </c>
      <c r="T269" s="21" t="str">
        <f>IF('Round 4'!$A$4="Complete", "Complete", IF(S269="N/A", "N/A", IF(S269="Viable", "No Transfer", IF(S269="Excluded", INDEX('Round 4'!$A$12:$M$617, MATCH($A269, 'Round 4'!$A$12:$A$617, 0), 3)))))</f>
        <v>Complete</v>
      </c>
      <c r="U269" s="10" t="str">
        <f>IF('Round 4'!$A$4="Complete", "Complete", IF(T269="N/A", "N/A", IF(T269="No Transfer", T269, IF(INDEX('Ballot Data'!$1:$1048576, MATCH($A269, 'Ballot Data'!$A:$A, 0), MATCH(T269, 'Ballot Data'!$A$3:$U$3, 0))="", "Exhausted", INDEX('Ballot Data'!$1:$1048576, MATCH($A269, 'Ballot Data'!$A:$A, 0), MATCH(T269, 'Ballot Data'!$A$3:$U$3, 0))))))</f>
        <v>Complete</v>
      </c>
      <c r="V269" s="15" t="str">
        <f t="shared" si="43"/>
        <v>Complete</v>
      </c>
      <c r="W269" t="str">
        <f>IF(V269="Complete", V269, IF(V269="N/A", "N/A", INDEX('Ballot Data'!$1:$1048576, MATCH($A269, 'Ballot Data'!$A:$A, 0), MATCH(V269, 'Ballot Data'!$A$3:$T$3, 0))))</f>
        <v>Complete</v>
      </c>
      <c r="X269" t="str">
        <f>IF(V269="N/A", "N/A", IF(W269='Round 5'!$A$10, "Elected", IF(W269='Round 5'!$A$7, "Excluded", IF('Round 5'!$A$4="Complete", "Complete", "Viable"))))</f>
        <v>Complete</v>
      </c>
      <c r="Y269" s="21" t="str">
        <f>IF('Round 5'!$A$4="Complete", "Complete", IF(X269="N/A", "N/A", IF(X269="Viable", "No Transfer", IF(X269="Excluded", INDEX('Round 5'!$A$12:$M$617, MATCH($A269, 'Round 5'!$A$12:$A$617, 0), 3)))))</f>
        <v>Complete</v>
      </c>
      <c r="Z269" s="10" t="str">
        <f>IF('Round 5'!$A$4="Complete", "Complete", IF(Y269="N/A", "N/A", IF(Y269="No Transfer", Y269, IF(INDEX('Ballot Data'!$1:$1048576, MATCH($A269, 'Ballot Data'!$A:$A, 0), MATCH(Y269, 'Ballot Data'!$A$3:$U$3, 0))="", "Exhausted", INDEX('Ballot Data'!$1:$1048576, MATCH($A269, 'Ballot Data'!$A:$A, 0), MATCH(Y269, 'Ballot Data'!$A$3:$U$3, 0))))))</f>
        <v>Complete</v>
      </c>
      <c r="AA269" s="15" t="str">
        <f t="shared" si="44"/>
        <v>Complete</v>
      </c>
      <c r="AB269" t="str">
        <f>IF(AA269="Complete", AA269, IF(AA269="N/A", "N/A", INDEX('Ballot Data'!$1:$1048576, MATCH($A269, 'Ballot Data'!$A:$A, 0), MATCH(AA269, 'Ballot Data'!$A$3:$T$3, 0))))</f>
        <v>Complete</v>
      </c>
      <c r="AC269" t="str">
        <f>IF(AA269="N/A", "N/A", IF(AB269='Round 6'!$A$10, "Elected", IF(AB269='Round 6'!$A$7, "Excluded", IF('Round 6'!$A$4="Complete", "Complete", "Viable"))))</f>
        <v>Complete</v>
      </c>
      <c r="AD269" s="21" t="str">
        <f>IF('Round 6'!$A$4="Complete", "Complete", IF(AC269="N/A", "N/A", IF(AC269="Viable", "No Transfer", IF(AC269="Excluded", INDEX('Round 6'!$A$12:$M$617, MATCH($A269, 'Round 6'!$A$12:$A$617, 0), 3)))))</f>
        <v>Complete</v>
      </c>
      <c r="AE269" s="10" t="str">
        <f>IF('Round 6'!$A$4="Complete", "Complete", IF(AD269="N/A", "N/A", IF(AD269="No Transfer", AD269, IF(INDEX('Ballot Data'!$1:$1048576, MATCH($A269, 'Ballot Data'!$A:$A, 0), MATCH(AD269, 'Ballot Data'!$A$3:$U$3, 0))="", "Exhausted", INDEX('Ballot Data'!$1:$1048576, MATCH($A269, 'Ballot Data'!$A:$A, 0), MATCH(AD269, 'Ballot Data'!$A$3:$U$3, 0))))))</f>
        <v>Complete</v>
      </c>
      <c r="AF269" s="15" t="str">
        <f t="shared" si="45"/>
        <v>Complete</v>
      </c>
      <c r="AG269" t="str">
        <f>IF(AF269="Complete", AF269, IF(AF269="N/A", "N/A", INDEX('Ballot Data'!$1:$1048576, MATCH($A269, 'Ballot Data'!$A:$A, 0), MATCH(AF269, 'Ballot Data'!$A$3:$T$3, 0))))</f>
        <v>Complete</v>
      </c>
      <c r="AH269" t="str">
        <f>IF(AF269="N/A", "N/A", IF(AG269='Round 7'!$A$10, "Elected", IF(AG269='Round 7'!$A$7, "Excluded", IF('Round 7'!$A$4="Complete", "Complete", "Viable"))))</f>
        <v>Complete</v>
      </c>
      <c r="AI269" s="21" t="str">
        <f>IF('Round 7'!$A$4="Complete", "Complete", IF(AH269="N/A", "N/A", IF(AH269="Viable", "No Transfer", IF(AH269="Excluded", INDEX('Round 7'!$A$12:$M$617, MATCH($A269, 'Round 7'!$A$12:$A$617, 0), 3)))))</f>
        <v>Complete</v>
      </c>
      <c r="AJ269" s="10" t="str">
        <f>IF('Round 7'!$A$4="Complete", "Complete", IF(AI269="N/A", "N/A", IF(AI269="No Transfer", AI269, IF(INDEX('Ballot Data'!$1:$1048576, MATCH($A269, 'Ballot Data'!$A:$A, 0), MATCH(AI269, 'Ballot Data'!$A$3:$U$3, 0))="", "Exhausted", INDEX('Ballot Data'!$1:$1048576, MATCH($A269, 'Ballot Data'!$A:$A, 0), MATCH(AI269, 'Ballot Data'!$A$3:$U$3, 0))))))</f>
        <v>Complete</v>
      </c>
      <c r="AK269" s="15" t="str">
        <f t="shared" si="46"/>
        <v>Complete</v>
      </c>
      <c r="AL269" t="str">
        <f>IF(AK269="Complete", AK269, IF(AK269="N/A", "N/A", INDEX('Ballot Data'!$1:$1048576, MATCH($A269, 'Ballot Data'!$A:$A, 0), MATCH(AK269, 'Ballot Data'!$A$3:$T$3, 0))))</f>
        <v>Complete</v>
      </c>
      <c r="AM269" t="str">
        <f>IF(AK269="N/A", "N/A", IF(AL269='Round 8'!$A$10, "Elected", IF(AL269='Round 8'!$A$7, "Excluded", IF('Round 8'!$A$4="Complete", "Complete", "Viable"))))</f>
        <v>Complete</v>
      </c>
      <c r="AN269" s="21" t="str">
        <f>IF('Round 8'!$A$4="Complete", "Complete", IF(AM269="N/A", "N/A", IF(AM269="Viable", "No Transfer", IF(AM269="Excluded", INDEX('Round 8'!$A$12:$M$617, MATCH($A269, 'Round 8'!$A$12:$A$617, 0), 3)))))</f>
        <v>Complete</v>
      </c>
      <c r="AO269" s="10" t="str">
        <f>IF('Round 8'!$A$4="Complete", "Complete", IF(AN269="N/A", "N/A", IF(AN269="No Transfer", AN269, IF(INDEX('Ballot Data'!$1:$1048576, MATCH($A269, 'Ballot Data'!$A:$A, 0), MATCH(AN269, 'Ballot Data'!$A$3:$U$3, 0))="", "Exhausted", INDEX('Ballot Data'!$1:$1048576, MATCH($A269, 'Ballot Data'!$A:$A, 0), MATCH(AN269, 'Ballot Data'!$A$3:$U$3, 0))))))</f>
        <v>Complete</v>
      </c>
      <c r="AP269" s="15" t="str">
        <f t="shared" si="47"/>
        <v>Complete</v>
      </c>
      <c r="AQ269" t="str">
        <f>IF(AP269="Complete", AP269, IF(AP269="N/A", "N/A", INDEX('Ballot Data'!$1:$1048576, MATCH($A269, 'Ballot Data'!$A:$A, 0), MATCH(AP269, 'Ballot Data'!$A$3:$T$3, 0))))</f>
        <v>Complete</v>
      </c>
      <c r="AR269" t="str">
        <f>IF(AP269="N/A", "N/A", IF(AQ269='Round 9'!$A$10, "Elected", IF(AQ269='Round 9'!$A$7, "Excluded", IF('Round 9'!$A$4="Complete", "Complete", "Viable"))))</f>
        <v>Complete</v>
      </c>
      <c r="AS269" s="21" t="str">
        <f>IF('Round 9'!$A$4="Complete", "Complete", IF(AR269="N/A", "N/A", IF(AR269="Viable", "No Transfer", IF(AR269="Excluded", INDEX('Round 9'!$A$12:$M$617, MATCH($A269, 'Round 9'!$A$12:$A$617, 0), 3)))))</f>
        <v>Complete</v>
      </c>
      <c r="AT269" s="10" t="str">
        <f>IF('Round 9'!$A$4="Complete", "Complete", IF(AS269="N/A", "N/A", IF(AS269="No Transfer", AS269, IF(INDEX('Ballot Data'!$1:$1048576, MATCH($A269, 'Ballot Data'!$A:$A, 0), MATCH(AS269, 'Ballot Data'!$A$3:$U$3, 0))="", "Exhausted", INDEX('Ballot Data'!$1:$1048576, MATCH($A269, 'Ballot Data'!$A:$A, 0), MATCH(AS269, 'Ballot Data'!$A$3:$U$3, 0))))))</f>
        <v>Complete</v>
      </c>
      <c r="AU269" s="15" t="str">
        <f t="shared" si="48"/>
        <v>Complete</v>
      </c>
      <c r="AV269" t="str">
        <f>IF(AU269="Complete", AU269, IF(AU269="N/A", "N/A", INDEX('Ballot Data'!$1:$1048576, MATCH($A269, 'Ballot Data'!$A:$A, 0), MATCH(AU269, 'Ballot Data'!$A$3:$T$3, 0))))</f>
        <v>Complete</v>
      </c>
      <c r="AW269" t="str">
        <f>IF(AU269="N/A", "N/A", IF(AV269='Round 10'!$A$10, "Elected", IF(AV269='Round 10'!$A$7, "Excluded", IF('Round 10'!$A$4="Complete", "Complete", "Viable"))))</f>
        <v>Complete</v>
      </c>
      <c r="AX269" s="21" t="str">
        <f>IF('Round 10'!$A$4="Complete", "Complete", IF(AW269="N/A", "N/A", IF(AW269="Viable", "No Transfer", IF(AW269="Excluded", INDEX('Round 10'!$A$12:$M$617, MATCH($A269, 'Round 10'!$A$12:$A$617, 0), 3)))))</f>
        <v>Complete</v>
      </c>
      <c r="AY269" s="10" t="str">
        <f>IF('Round 10'!$A$4="Complete", "Complete", IF(AX269="N/A", "N/A", IF(AX269="No Transfer", AX269, IF(INDEX('Ballot Data'!$1:$1048576, MATCH($A269, 'Ballot Data'!$A:$A, 0), MATCH(AX269, 'Ballot Data'!$A$3:$U$3, 0))="", "Exhausted", INDEX('Ballot Data'!$1:$1048576, MATCH($A269, 'Ballot Data'!$A:$A, 0), MATCH(AX269, 'Ballot Data'!$A$3:$U$3, 0))))))</f>
        <v>Complete</v>
      </c>
    </row>
    <row r="270" spans="1:51" x14ac:dyDescent="0.25">
      <c r="A270">
        <f>'Ballot Data'!A271</f>
        <v>136</v>
      </c>
      <c r="B270">
        <v>1</v>
      </c>
      <c r="C270" t="str">
        <f>INDEX('Ballot Data'!$1:$1048576, MATCH($A270, 'Ballot Data'!$A:$A, 0), MATCH(B270, 'Ballot Data'!$A$3:$T$3, 0))</f>
        <v>Michael Sanchez</v>
      </c>
      <c r="D270" t="str">
        <f>IF(C270='Round 1'!$A$10, "Elected", IF(C270='Round 1'!$A$7, "Excluded", IF('Round 1'!$A$4="Complete", "Complete", "Viable")))</f>
        <v>Viable</v>
      </c>
      <c r="E270" s="21" t="str">
        <f>IF('Round 1'!$A$4="Complete", "Complete", IF(D270="N/A", "N/A", IF(D270="Viable", "No Transfer", IF(D270="Excluded", INDEX('Round 1'!$A$12:$M$617, MATCH($A270, 'Round 1'!$A$12:$A$617, 0), 3)))))</f>
        <v>No Transfer</v>
      </c>
      <c r="F270" s="10" t="str">
        <f>IF('Round 1'!$A$4="Complete", "Complete", IF(E270="N/A", "N/A", IF(E270="No Transfer", E270, IF(INDEX('Ballot Data'!$1:$1048576, MATCH($A270, 'Ballot Data'!$A:$A, 0), MATCH(E270, 'Ballot Data'!$A$3:$U$3, 0))="", "Exhausted", INDEX('Ballot Data'!$1:$1048576, MATCH($A270, 'Ballot Data'!$A:$A, 0), MATCH(E270, 'Ballot Data'!$A$3:$U$3, 0))))))</f>
        <v>No Transfer</v>
      </c>
      <c r="G270" s="15">
        <f t="shared" si="40"/>
        <v>1</v>
      </c>
      <c r="H270" t="str">
        <f>IF(G270="Complete", G270, IF(G270="N/A", "N/A", INDEX('Ballot Data'!$1:$1048576, MATCH($A270, 'Ballot Data'!$A:$A, 0), MATCH(G270, 'Ballot Data'!$A$3:$T$3, 0))))</f>
        <v>Michael Sanchez</v>
      </c>
      <c r="I270" t="str">
        <f>IF(G270="N/A", "N/A", IF(H270='Round 2'!$A$10, "Elected", IF(H270='Round 2'!$A$7, "Excluded", IF('Round 2'!$A$4="Complete", "Complete", "Viable"))))</f>
        <v>Excluded</v>
      </c>
      <c r="J270" s="21">
        <f>IF('Round 2'!$A$4="Complete", "Complete", IF(I270="N/A", "N/A", IF(I270="Viable", "No Transfer", IF(I270="Excluded", INDEX('Round 2'!$A$12:$M$617, MATCH($A270, 'Round 2'!$A$12:$A$617, 0), 3)))))</f>
        <v>2</v>
      </c>
      <c r="K270" s="10" t="str">
        <f>IF('Round 2'!$A$4="Complete", "Complete", IF(J270="N/A", "N/A", IF(J270="No Transfer", J270, IF(INDEX('Ballot Data'!$1:$1048576, MATCH($A270, 'Ballot Data'!$A:$A, 0), MATCH(J270, 'Ballot Data'!$A$3:$U$3, 0))="", "Exhausted", INDEX('Ballot Data'!$1:$1048576, MATCH($A270, 'Ballot Data'!$A:$A, 0), MATCH(J270, 'Ballot Data'!$A$3:$U$3, 0))))))</f>
        <v>Franklin Civantos</v>
      </c>
      <c r="L270" s="15">
        <f t="shared" si="41"/>
        <v>2</v>
      </c>
      <c r="M270" t="str">
        <f>IF(L270="Complete", L270, IF(L270="N/A", "N/A", INDEX('Ballot Data'!$1:$1048576, MATCH($A270, 'Ballot Data'!$A:$A, 0), MATCH(L270, 'Ballot Data'!$A$3:$T$3, 0))))</f>
        <v>Franklin Civantos</v>
      </c>
      <c r="N270" t="str">
        <f>IF(L270="N/A", "N/A", IF(M270='Round 3'!$A$10, "Elected", IF(M270='Round 3'!$A$7, "Excluded", IF('Round 3'!$A$4="Complete", "Complete", "Viable"))))</f>
        <v>Elected</v>
      </c>
      <c r="O270" s="21" t="str">
        <f>IF('Round 3'!$A$4="Complete", "Complete", IF(N270="N/A", "N/A", IF(N270="Viable", "No Transfer", IF(N270="Excluded", INDEX('Round 3'!$A$12:$M$617, MATCH($A270, 'Round 3'!$A$12:$A$617, 0), 3)))))</f>
        <v>Complete</v>
      </c>
      <c r="P270" s="10" t="str">
        <f>IF('Round 3'!$A$4="Complete", "Complete", IF(O270="N/A", "N/A", IF(O270="No Transfer", O270, IF(INDEX('Ballot Data'!$1:$1048576, MATCH($A270, 'Ballot Data'!$A:$A, 0), MATCH(O270, 'Ballot Data'!$A$3:$U$3, 0))="", "Exhausted", INDEX('Ballot Data'!$1:$1048576, MATCH($A270, 'Ballot Data'!$A:$A, 0), MATCH(O270, 'Ballot Data'!$A$3:$U$3, 0))))))</f>
        <v>Complete</v>
      </c>
      <c r="Q270" s="15" t="str">
        <f t="shared" si="42"/>
        <v>Complete</v>
      </c>
      <c r="R270" t="str">
        <f>IF(Q270="Complete", Q270, IF(Q270="N/A", "N/A", INDEX('Ballot Data'!$1:$1048576, MATCH($A270, 'Ballot Data'!$A:$A, 0), MATCH(Q270, 'Ballot Data'!$A$3:$T$3, 0))))</f>
        <v>Complete</v>
      </c>
      <c r="S270" t="str">
        <f>IF(Q270="N/A", "N/A", IF(R270='Round 4'!$A$10, "Elected", IF(R270='Round 4'!$A$7, "Excluded", IF('Round 4'!$A$4="Complete", "Complete", "Viable"))))</f>
        <v>Complete</v>
      </c>
      <c r="T270" s="21" t="str">
        <f>IF('Round 4'!$A$4="Complete", "Complete", IF(S270="N/A", "N/A", IF(S270="Viable", "No Transfer", IF(S270="Excluded", INDEX('Round 4'!$A$12:$M$617, MATCH($A270, 'Round 4'!$A$12:$A$617, 0), 3)))))</f>
        <v>Complete</v>
      </c>
      <c r="U270" s="10" t="str">
        <f>IF('Round 4'!$A$4="Complete", "Complete", IF(T270="N/A", "N/A", IF(T270="No Transfer", T270, IF(INDEX('Ballot Data'!$1:$1048576, MATCH($A270, 'Ballot Data'!$A:$A, 0), MATCH(T270, 'Ballot Data'!$A$3:$U$3, 0))="", "Exhausted", INDEX('Ballot Data'!$1:$1048576, MATCH($A270, 'Ballot Data'!$A:$A, 0), MATCH(T270, 'Ballot Data'!$A$3:$U$3, 0))))))</f>
        <v>Complete</v>
      </c>
      <c r="V270" s="15" t="str">
        <f t="shared" si="43"/>
        <v>Complete</v>
      </c>
      <c r="W270" t="str">
        <f>IF(V270="Complete", V270, IF(V270="N/A", "N/A", INDEX('Ballot Data'!$1:$1048576, MATCH($A270, 'Ballot Data'!$A:$A, 0), MATCH(V270, 'Ballot Data'!$A$3:$T$3, 0))))</f>
        <v>Complete</v>
      </c>
      <c r="X270" t="str">
        <f>IF(V270="N/A", "N/A", IF(W270='Round 5'!$A$10, "Elected", IF(W270='Round 5'!$A$7, "Excluded", IF('Round 5'!$A$4="Complete", "Complete", "Viable"))))</f>
        <v>Complete</v>
      </c>
      <c r="Y270" s="21" t="str">
        <f>IF('Round 5'!$A$4="Complete", "Complete", IF(X270="N/A", "N/A", IF(X270="Viable", "No Transfer", IF(X270="Excluded", INDEX('Round 5'!$A$12:$M$617, MATCH($A270, 'Round 5'!$A$12:$A$617, 0), 3)))))</f>
        <v>Complete</v>
      </c>
      <c r="Z270" s="10" t="str">
        <f>IF('Round 5'!$A$4="Complete", "Complete", IF(Y270="N/A", "N/A", IF(Y270="No Transfer", Y270, IF(INDEX('Ballot Data'!$1:$1048576, MATCH($A270, 'Ballot Data'!$A:$A, 0), MATCH(Y270, 'Ballot Data'!$A$3:$U$3, 0))="", "Exhausted", INDEX('Ballot Data'!$1:$1048576, MATCH($A270, 'Ballot Data'!$A:$A, 0), MATCH(Y270, 'Ballot Data'!$A$3:$U$3, 0))))))</f>
        <v>Complete</v>
      </c>
      <c r="AA270" s="15" t="str">
        <f t="shared" si="44"/>
        <v>Complete</v>
      </c>
      <c r="AB270" t="str">
        <f>IF(AA270="Complete", AA270, IF(AA270="N/A", "N/A", INDEX('Ballot Data'!$1:$1048576, MATCH($A270, 'Ballot Data'!$A:$A, 0), MATCH(AA270, 'Ballot Data'!$A$3:$T$3, 0))))</f>
        <v>Complete</v>
      </c>
      <c r="AC270" t="str">
        <f>IF(AA270="N/A", "N/A", IF(AB270='Round 6'!$A$10, "Elected", IF(AB270='Round 6'!$A$7, "Excluded", IF('Round 6'!$A$4="Complete", "Complete", "Viable"))))</f>
        <v>Complete</v>
      </c>
      <c r="AD270" s="21" t="str">
        <f>IF('Round 6'!$A$4="Complete", "Complete", IF(AC270="N/A", "N/A", IF(AC270="Viable", "No Transfer", IF(AC270="Excluded", INDEX('Round 6'!$A$12:$M$617, MATCH($A270, 'Round 6'!$A$12:$A$617, 0), 3)))))</f>
        <v>Complete</v>
      </c>
      <c r="AE270" s="10" t="str">
        <f>IF('Round 6'!$A$4="Complete", "Complete", IF(AD270="N/A", "N/A", IF(AD270="No Transfer", AD270, IF(INDEX('Ballot Data'!$1:$1048576, MATCH($A270, 'Ballot Data'!$A:$A, 0), MATCH(AD270, 'Ballot Data'!$A$3:$U$3, 0))="", "Exhausted", INDEX('Ballot Data'!$1:$1048576, MATCH($A270, 'Ballot Data'!$A:$A, 0), MATCH(AD270, 'Ballot Data'!$A$3:$U$3, 0))))))</f>
        <v>Complete</v>
      </c>
      <c r="AF270" s="15" t="str">
        <f t="shared" si="45"/>
        <v>Complete</v>
      </c>
      <c r="AG270" t="str">
        <f>IF(AF270="Complete", AF270, IF(AF270="N/A", "N/A", INDEX('Ballot Data'!$1:$1048576, MATCH($A270, 'Ballot Data'!$A:$A, 0), MATCH(AF270, 'Ballot Data'!$A$3:$T$3, 0))))</f>
        <v>Complete</v>
      </c>
      <c r="AH270" t="str">
        <f>IF(AF270="N/A", "N/A", IF(AG270='Round 7'!$A$10, "Elected", IF(AG270='Round 7'!$A$7, "Excluded", IF('Round 7'!$A$4="Complete", "Complete", "Viable"))))</f>
        <v>Complete</v>
      </c>
      <c r="AI270" s="21" t="str">
        <f>IF('Round 7'!$A$4="Complete", "Complete", IF(AH270="N/A", "N/A", IF(AH270="Viable", "No Transfer", IF(AH270="Excluded", INDEX('Round 7'!$A$12:$M$617, MATCH($A270, 'Round 7'!$A$12:$A$617, 0), 3)))))</f>
        <v>Complete</v>
      </c>
      <c r="AJ270" s="10" t="str">
        <f>IF('Round 7'!$A$4="Complete", "Complete", IF(AI270="N/A", "N/A", IF(AI270="No Transfer", AI270, IF(INDEX('Ballot Data'!$1:$1048576, MATCH($A270, 'Ballot Data'!$A:$A, 0), MATCH(AI270, 'Ballot Data'!$A$3:$U$3, 0))="", "Exhausted", INDEX('Ballot Data'!$1:$1048576, MATCH($A270, 'Ballot Data'!$A:$A, 0), MATCH(AI270, 'Ballot Data'!$A$3:$U$3, 0))))))</f>
        <v>Complete</v>
      </c>
      <c r="AK270" s="15" t="str">
        <f t="shared" si="46"/>
        <v>Complete</v>
      </c>
      <c r="AL270" t="str">
        <f>IF(AK270="Complete", AK270, IF(AK270="N/A", "N/A", INDEX('Ballot Data'!$1:$1048576, MATCH($A270, 'Ballot Data'!$A:$A, 0), MATCH(AK270, 'Ballot Data'!$A$3:$T$3, 0))))</f>
        <v>Complete</v>
      </c>
      <c r="AM270" t="str">
        <f>IF(AK270="N/A", "N/A", IF(AL270='Round 8'!$A$10, "Elected", IF(AL270='Round 8'!$A$7, "Excluded", IF('Round 8'!$A$4="Complete", "Complete", "Viable"))))</f>
        <v>Complete</v>
      </c>
      <c r="AN270" s="21" t="str">
        <f>IF('Round 8'!$A$4="Complete", "Complete", IF(AM270="N/A", "N/A", IF(AM270="Viable", "No Transfer", IF(AM270="Excluded", INDEX('Round 8'!$A$12:$M$617, MATCH($A270, 'Round 8'!$A$12:$A$617, 0), 3)))))</f>
        <v>Complete</v>
      </c>
      <c r="AO270" s="10" t="str">
        <f>IF('Round 8'!$A$4="Complete", "Complete", IF(AN270="N/A", "N/A", IF(AN270="No Transfer", AN270, IF(INDEX('Ballot Data'!$1:$1048576, MATCH($A270, 'Ballot Data'!$A:$A, 0), MATCH(AN270, 'Ballot Data'!$A$3:$U$3, 0))="", "Exhausted", INDEX('Ballot Data'!$1:$1048576, MATCH($A270, 'Ballot Data'!$A:$A, 0), MATCH(AN270, 'Ballot Data'!$A$3:$U$3, 0))))))</f>
        <v>Complete</v>
      </c>
      <c r="AP270" s="15" t="str">
        <f t="shared" si="47"/>
        <v>Complete</v>
      </c>
      <c r="AQ270" t="str">
        <f>IF(AP270="Complete", AP270, IF(AP270="N/A", "N/A", INDEX('Ballot Data'!$1:$1048576, MATCH($A270, 'Ballot Data'!$A:$A, 0), MATCH(AP270, 'Ballot Data'!$A$3:$T$3, 0))))</f>
        <v>Complete</v>
      </c>
      <c r="AR270" t="str">
        <f>IF(AP270="N/A", "N/A", IF(AQ270='Round 9'!$A$10, "Elected", IF(AQ270='Round 9'!$A$7, "Excluded", IF('Round 9'!$A$4="Complete", "Complete", "Viable"))))</f>
        <v>Complete</v>
      </c>
      <c r="AS270" s="21" t="str">
        <f>IF('Round 9'!$A$4="Complete", "Complete", IF(AR270="N/A", "N/A", IF(AR270="Viable", "No Transfer", IF(AR270="Excluded", INDEX('Round 9'!$A$12:$M$617, MATCH($A270, 'Round 9'!$A$12:$A$617, 0), 3)))))</f>
        <v>Complete</v>
      </c>
      <c r="AT270" s="10" t="str">
        <f>IF('Round 9'!$A$4="Complete", "Complete", IF(AS270="N/A", "N/A", IF(AS270="No Transfer", AS270, IF(INDEX('Ballot Data'!$1:$1048576, MATCH($A270, 'Ballot Data'!$A:$A, 0), MATCH(AS270, 'Ballot Data'!$A$3:$U$3, 0))="", "Exhausted", INDEX('Ballot Data'!$1:$1048576, MATCH($A270, 'Ballot Data'!$A:$A, 0), MATCH(AS270, 'Ballot Data'!$A$3:$U$3, 0))))))</f>
        <v>Complete</v>
      </c>
      <c r="AU270" s="15" t="str">
        <f t="shared" si="48"/>
        <v>Complete</v>
      </c>
      <c r="AV270" t="str">
        <f>IF(AU270="Complete", AU270, IF(AU270="N/A", "N/A", INDEX('Ballot Data'!$1:$1048576, MATCH($A270, 'Ballot Data'!$A:$A, 0), MATCH(AU270, 'Ballot Data'!$A$3:$T$3, 0))))</f>
        <v>Complete</v>
      </c>
      <c r="AW270" t="str">
        <f>IF(AU270="N/A", "N/A", IF(AV270='Round 10'!$A$10, "Elected", IF(AV270='Round 10'!$A$7, "Excluded", IF('Round 10'!$A$4="Complete", "Complete", "Viable"))))</f>
        <v>Complete</v>
      </c>
      <c r="AX270" s="21" t="str">
        <f>IF('Round 10'!$A$4="Complete", "Complete", IF(AW270="N/A", "N/A", IF(AW270="Viable", "No Transfer", IF(AW270="Excluded", INDEX('Round 10'!$A$12:$M$617, MATCH($A270, 'Round 10'!$A$12:$A$617, 0), 3)))))</f>
        <v>Complete</v>
      </c>
      <c r="AY270" s="10" t="str">
        <f>IF('Round 10'!$A$4="Complete", "Complete", IF(AX270="N/A", "N/A", IF(AX270="No Transfer", AX270, IF(INDEX('Ballot Data'!$1:$1048576, MATCH($A270, 'Ballot Data'!$A:$A, 0), MATCH(AX270, 'Ballot Data'!$A$3:$U$3, 0))="", "Exhausted", INDEX('Ballot Data'!$1:$1048576, MATCH($A270, 'Ballot Data'!$A:$A, 0), MATCH(AX270, 'Ballot Data'!$A$3:$U$3, 0))))))</f>
        <v>Complete</v>
      </c>
    </row>
    <row r="271" spans="1:51" x14ac:dyDescent="0.25">
      <c r="A271">
        <f>'Ballot Data'!A272</f>
        <v>289</v>
      </c>
      <c r="B271">
        <v>1</v>
      </c>
      <c r="C271" t="str">
        <f>INDEX('Ballot Data'!$1:$1048576, MATCH($A271, 'Ballot Data'!$A:$A, 0), MATCH(B271, 'Ballot Data'!$A$3:$T$3, 0))</f>
        <v>Will Danon</v>
      </c>
      <c r="D271" t="str">
        <f>IF(C271='Round 1'!$A$10, "Elected", IF(C271='Round 1'!$A$7, "Excluded", IF('Round 1'!$A$4="Complete", "Complete", "Viable")))</f>
        <v>Viable</v>
      </c>
      <c r="E271" s="21" t="str">
        <f>IF('Round 1'!$A$4="Complete", "Complete", IF(D271="N/A", "N/A", IF(D271="Viable", "No Transfer", IF(D271="Excluded", INDEX('Round 1'!$A$12:$M$617, MATCH($A271, 'Round 1'!$A$12:$A$617, 0), 3)))))</f>
        <v>No Transfer</v>
      </c>
      <c r="F271" s="10" t="str">
        <f>IF('Round 1'!$A$4="Complete", "Complete", IF(E271="N/A", "N/A", IF(E271="No Transfer", E271, IF(INDEX('Ballot Data'!$1:$1048576, MATCH($A271, 'Ballot Data'!$A:$A, 0), MATCH(E271, 'Ballot Data'!$A$3:$U$3, 0))="", "Exhausted", INDEX('Ballot Data'!$1:$1048576, MATCH($A271, 'Ballot Data'!$A:$A, 0), MATCH(E271, 'Ballot Data'!$A$3:$U$3, 0))))))</f>
        <v>No Transfer</v>
      </c>
      <c r="G271" s="15">
        <f t="shared" si="40"/>
        <v>1</v>
      </c>
      <c r="H271" t="str">
        <f>IF(G271="Complete", G271, IF(G271="N/A", "N/A", INDEX('Ballot Data'!$1:$1048576, MATCH($A271, 'Ballot Data'!$A:$A, 0), MATCH(G271, 'Ballot Data'!$A$3:$T$3, 0))))</f>
        <v>Will Danon</v>
      </c>
      <c r="I271" t="str">
        <f>IF(G271="N/A", "N/A", IF(H271='Round 2'!$A$10, "Elected", IF(H271='Round 2'!$A$7, "Excluded", IF('Round 2'!$A$4="Complete", "Complete", "Viable"))))</f>
        <v>Viable</v>
      </c>
      <c r="J271" s="21" t="str">
        <f>IF('Round 2'!$A$4="Complete", "Complete", IF(I271="N/A", "N/A", IF(I271="Viable", "No Transfer", IF(I271="Excluded", INDEX('Round 2'!$A$12:$M$617, MATCH($A271, 'Round 2'!$A$12:$A$617, 0), 3)))))</f>
        <v>No Transfer</v>
      </c>
      <c r="K271" s="10" t="str">
        <f>IF('Round 2'!$A$4="Complete", "Complete", IF(J271="N/A", "N/A", IF(J271="No Transfer", J271, IF(INDEX('Ballot Data'!$1:$1048576, MATCH($A271, 'Ballot Data'!$A:$A, 0), MATCH(J271, 'Ballot Data'!$A$3:$U$3, 0))="", "Exhausted", INDEX('Ballot Data'!$1:$1048576, MATCH($A271, 'Ballot Data'!$A:$A, 0), MATCH(J271, 'Ballot Data'!$A$3:$U$3, 0))))))</f>
        <v>No Transfer</v>
      </c>
      <c r="L271" s="15">
        <f t="shared" si="41"/>
        <v>1</v>
      </c>
      <c r="M271" t="str">
        <f>IF(L271="Complete", L271, IF(L271="N/A", "N/A", INDEX('Ballot Data'!$1:$1048576, MATCH($A271, 'Ballot Data'!$A:$A, 0), MATCH(L271, 'Ballot Data'!$A$3:$T$3, 0))))</f>
        <v>Will Danon</v>
      </c>
      <c r="N271" t="str">
        <f>IF(L271="N/A", "N/A", IF(M271='Round 3'!$A$10, "Elected", IF(M271='Round 3'!$A$7, "Excluded", IF('Round 3'!$A$4="Complete", "Complete", "Viable"))))</f>
        <v>Complete</v>
      </c>
      <c r="O271" s="21" t="str">
        <f>IF('Round 3'!$A$4="Complete", "Complete", IF(N271="N/A", "N/A", IF(N271="Viable", "No Transfer", IF(N271="Excluded", INDEX('Round 3'!$A$12:$M$617, MATCH($A271, 'Round 3'!$A$12:$A$617, 0), 3)))))</f>
        <v>Complete</v>
      </c>
      <c r="P271" s="10" t="str">
        <f>IF('Round 3'!$A$4="Complete", "Complete", IF(O271="N/A", "N/A", IF(O271="No Transfer", O271, IF(INDEX('Ballot Data'!$1:$1048576, MATCH($A271, 'Ballot Data'!$A:$A, 0), MATCH(O271, 'Ballot Data'!$A$3:$U$3, 0))="", "Exhausted", INDEX('Ballot Data'!$1:$1048576, MATCH($A271, 'Ballot Data'!$A:$A, 0), MATCH(O271, 'Ballot Data'!$A$3:$U$3, 0))))))</f>
        <v>Complete</v>
      </c>
      <c r="Q271" s="15" t="str">
        <f t="shared" si="42"/>
        <v>Complete</v>
      </c>
      <c r="R271" t="str">
        <f>IF(Q271="Complete", Q271, IF(Q271="N/A", "N/A", INDEX('Ballot Data'!$1:$1048576, MATCH($A271, 'Ballot Data'!$A:$A, 0), MATCH(Q271, 'Ballot Data'!$A$3:$T$3, 0))))</f>
        <v>Complete</v>
      </c>
      <c r="S271" t="str">
        <f>IF(Q271="N/A", "N/A", IF(R271='Round 4'!$A$10, "Elected", IF(R271='Round 4'!$A$7, "Excluded", IF('Round 4'!$A$4="Complete", "Complete", "Viable"))))</f>
        <v>Complete</v>
      </c>
      <c r="T271" s="21" t="str">
        <f>IF('Round 4'!$A$4="Complete", "Complete", IF(S271="N/A", "N/A", IF(S271="Viable", "No Transfer", IF(S271="Excluded", INDEX('Round 4'!$A$12:$M$617, MATCH($A271, 'Round 4'!$A$12:$A$617, 0), 3)))))</f>
        <v>Complete</v>
      </c>
      <c r="U271" s="10" t="str">
        <f>IF('Round 4'!$A$4="Complete", "Complete", IF(T271="N/A", "N/A", IF(T271="No Transfer", T271, IF(INDEX('Ballot Data'!$1:$1048576, MATCH($A271, 'Ballot Data'!$A:$A, 0), MATCH(T271, 'Ballot Data'!$A$3:$U$3, 0))="", "Exhausted", INDEX('Ballot Data'!$1:$1048576, MATCH($A271, 'Ballot Data'!$A:$A, 0), MATCH(T271, 'Ballot Data'!$A$3:$U$3, 0))))))</f>
        <v>Complete</v>
      </c>
      <c r="V271" s="15" t="str">
        <f t="shared" si="43"/>
        <v>Complete</v>
      </c>
      <c r="W271" t="str">
        <f>IF(V271="Complete", V271, IF(V271="N/A", "N/A", INDEX('Ballot Data'!$1:$1048576, MATCH($A271, 'Ballot Data'!$A:$A, 0), MATCH(V271, 'Ballot Data'!$A$3:$T$3, 0))))</f>
        <v>Complete</v>
      </c>
      <c r="X271" t="str">
        <f>IF(V271="N/A", "N/A", IF(W271='Round 5'!$A$10, "Elected", IF(W271='Round 5'!$A$7, "Excluded", IF('Round 5'!$A$4="Complete", "Complete", "Viable"))))</f>
        <v>Complete</v>
      </c>
      <c r="Y271" s="21" t="str">
        <f>IF('Round 5'!$A$4="Complete", "Complete", IF(X271="N/A", "N/A", IF(X271="Viable", "No Transfer", IF(X271="Excluded", INDEX('Round 5'!$A$12:$M$617, MATCH($A271, 'Round 5'!$A$12:$A$617, 0), 3)))))</f>
        <v>Complete</v>
      </c>
      <c r="Z271" s="10" t="str">
        <f>IF('Round 5'!$A$4="Complete", "Complete", IF(Y271="N/A", "N/A", IF(Y271="No Transfer", Y271, IF(INDEX('Ballot Data'!$1:$1048576, MATCH($A271, 'Ballot Data'!$A:$A, 0), MATCH(Y271, 'Ballot Data'!$A$3:$U$3, 0))="", "Exhausted", INDEX('Ballot Data'!$1:$1048576, MATCH($A271, 'Ballot Data'!$A:$A, 0), MATCH(Y271, 'Ballot Data'!$A$3:$U$3, 0))))))</f>
        <v>Complete</v>
      </c>
      <c r="AA271" s="15" t="str">
        <f t="shared" si="44"/>
        <v>Complete</v>
      </c>
      <c r="AB271" t="str">
        <f>IF(AA271="Complete", AA271, IF(AA271="N/A", "N/A", INDEX('Ballot Data'!$1:$1048576, MATCH($A271, 'Ballot Data'!$A:$A, 0), MATCH(AA271, 'Ballot Data'!$A$3:$T$3, 0))))</f>
        <v>Complete</v>
      </c>
      <c r="AC271" t="str">
        <f>IF(AA271="N/A", "N/A", IF(AB271='Round 6'!$A$10, "Elected", IF(AB271='Round 6'!$A$7, "Excluded", IF('Round 6'!$A$4="Complete", "Complete", "Viable"))))</f>
        <v>Complete</v>
      </c>
      <c r="AD271" s="21" t="str">
        <f>IF('Round 6'!$A$4="Complete", "Complete", IF(AC271="N/A", "N/A", IF(AC271="Viable", "No Transfer", IF(AC271="Excluded", INDEX('Round 6'!$A$12:$M$617, MATCH($A271, 'Round 6'!$A$12:$A$617, 0), 3)))))</f>
        <v>Complete</v>
      </c>
      <c r="AE271" s="10" t="str">
        <f>IF('Round 6'!$A$4="Complete", "Complete", IF(AD271="N/A", "N/A", IF(AD271="No Transfer", AD271, IF(INDEX('Ballot Data'!$1:$1048576, MATCH($A271, 'Ballot Data'!$A:$A, 0), MATCH(AD271, 'Ballot Data'!$A$3:$U$3, 0))="", "Exhausted", INDEX('Ballot Data'!$1:$1048576, MATCH($A271, 'Ballot Data'!$A:$A, 0), MATCH(AD271, 'Ballot Data'!$A$3:$U$3, 0))))))</f>
        <v>Complete</v>
      </c>
      <c r="AF271" s="15" t="str">
        <f t="shared" si="45"/>
        <v>Complete</v>
      </c>
      <c r="AG271" t="str">
        <f>IF(AF271="Complete", AF271, IF(AF271="N/A", "N/A", INDEX('Ballot Data'!$1:$1048576, MATCH($A271, 'Ballot Data'!$A:$A, 0), MATCH(AF271, 'Ballot Data'!$A$3:$T$3, 0))))</f>
        <v>Complete</v>
      </c>
      <c r="AH271" t="str">
        <f>IF(AF271="N/A", "N/A", IF(AG271='Round 7'!$A$10, "Elected", IF(AG271='Round 7'!$A$7, "Excluded", IF('Round 7'!$A$4="Complete", "Complete", "Viable"))))</f>
        <v>Complete</v>
      </c>
      <c r="AI271" s="21" t="str">
        <f>IF('Round 7'!$A$4="Complete", "Complete", IF(AH271="N/A", "N/A", IF(AH271="Viable", "No Transfer", IF(AH271="Excluded", INDEX('Round 7'!$A$12:$M$617, MATCH($A271, 'Round 7'!$A$12:$A$617, 0), 3)))))</f>
        <v>Complete</v>
      </c>
      <c r="AJ271" s="10" t="str">
        <f>IF('Round 7'!$A$4="Complete", "Complete", IF(AI271="N/A", "N/A", IF(AI271="No Transfer", AI271, IF(INDEX('Ballot Data'!$1:$1048576, MATCH($A271, 'Ballot Data'!$A:$A, 0), MATCH(AI271, 'Ballot Data'!$A$3:$U$3, 0))="", "Exhausted", INDEX('Ballot Data'!$1:$1048576, MATCH($A271, 'Ballot Data'!$A:$A, 0), MATCH(AI271, 'Ballot Data'!$A$3:$U$3, 0))))))</f>
        <v>Complete</v>
      </c>
      <c r="AK271" s="15" t="str">
        <f t="shared" si="46"/>
        <v>Complete</v>
      </c>
      <c r="AL271" t="str">
        <f>IF(AK271="Complete", AK271, IF(AK271="N/A", "N/A", INDEX('Ballot Data'!$1:$1048576, MATCH($A271, 'Ballot Data'!$A:$A, 0), MATCH(AK271, 'Ballot Data'!$A$3:$T$3, 0))))</f>
        <v>Complete</v>
      </c>
      <c r="AM271" t="str">
        <f>IF(AK271="N/A", "N/A", IF(AL271='Round 8'!$A$10, "Elected", IF(AL271='Round 8'!$A$7, "Excluded", IF('Round 8'!$A$4="Complete", "Complete", "Viable"))))</f>
        <v>Complete</v>
      </c>
      <c r="AN271" s="21" t="str">
        <f>IF('Round 8'!$A$4="Complete", "Complete", IF(AM271="N/A", "N/A", IF(AM271="Viable", "No Transfer", IF(AM271="Excluded", INDEX('Round 8'!$A$12:$M$617, MATCH($A271, 'Round 8'!$A$12:$A$617, 0), 3)))))</f>
        <v>Complete</v>
      </c>
      <c r="AO271" s="10" t="str">
        <f>IF('Round 8'!$A$4="Complete", "Complete", IF(AN271="N/A", "N/A", IF(AN271="No Transfer", AN271, IF(INDEX('Ballot Data'!$1:$1048576, MATCH($A271, 'Ballot Data'!$A:$A, 0), MATCH(AN271, 'Ballot Data'!$A$3:$U$3, 0))="", "Exhausted", INDEX('Ballot Data'!$1:$1048576, MATCH($A271, 'Ballot Data'!$A:$A, 0), MATCH(AN271, 'Ballot Data'!$A$3:$U$3, 0))))))</f>
        <v>Complete</v>
      </c>
      <c r="AP271" s="15" t="str">
        <f t="shared" si="47"/>
        <v>Complete</v>
      </c>
      <c r="AQ271" t="str">
        <f>IF(AP271="Complete", AP271, IF(AP271="N/A", "N/A", INDEX('Ballot Data'!$1:$1048576, MATCH($A271, 'Ballot Data'!$A:$A, 0), MATCH(AP271, 'Ballot Data'!$A$3:$T$3, 0))))</f>
        <v>Complete</v>
      </c>
      <c r="AR271" t="str">
        <f>IF(AP271="N/A", "N/A", IF(AQ271='Round 9'!$A$10, "Elected", IF(AQ271='Round 9'!$A$7, "Excluded", IF('Round 9'!$A$4="Complete", "Complete", "Viable"))))</f>
        <v>Complete</v>
      </c>
      <c r="AS271" s="21" t="str">
        <f>IF('Round 9'!$A$4="Complete", "Complete", IF(AR271="N/A", "N/A", IF(AR271="Viable", "No Transfer", IF(AR271="Excluded", INDEX('Round 9'!$A$12:$M$617, MATCH($A271, 'Round 9'!$A$12:$A$617, 0), 3)))))</f>
        <v>Complete</v>
      </c>
      <c r="AT271" s="10" t="str">
        <f>IF('Round 9'!$A$4="Complete", "Complete", IF(AS271="N/A", "N/A", IF(AS271="No Transfer", AS271, IF(INDEX('Ballot Data'!$1:$1048576, MATCH($A271, 'Ballot Data'!$A:$A, 0), MATCH(AS271, 'Ballot Data'!$A$3:$U$3, 0))="", "Exhausted", INDEX('Ballot Data'!$1:$1048576, MATCH($A271, 'Ballot Data'!$A:$A, 0), MATCH(AS271, 'Ballot Data'!$A$3:$U$3, 0))))))</f>
        <v>Complete</v>
      </c>
      <c r="AU271" s="15" t="str">
        <f t="shared" si="48"/>
        <v>Complete</v>
      </c>
      <c r="AV271" t="str">
        <f>IF(AU271="Complete", AU271, IF(AU271="N/A", "N/A", INDEX('Ballot Data'!$1:$1048576, MATCH($A271, 'Ballot Data'!$A:$A, 0), MATCH(AU271, 'Ballot Data'!$A$3:$T$3, 0))))</f>
        <v>Complete</v>
      </c>
      <c r="AW271" t="str">
        <f>IF(AU271="N/A", "N/A", IF(AV271='Round 10'!$A$10, "Elected", IF(AV271='Round 10'!$A$7, "Excluded", IF('Round 10'!$A$4="Complete", "Complete", "Viable"))))</f>
        <v>Complete</v>
      </c>
      <c r="AX271" s="21" t="str">
        <f>IF('Round 10'!$A$4="Complete", "Complete", IF(AW271="N/A", "N/A", IF(AW271="Viable", "No Transfer", IF(AW271="Excluded", INDEX('Round 10'!$A$12:$M$617, MATCH($A271, 'Round 10'!$A$12:$A$617, 0), 3)))))</f>
        <v>Complete</v>
      </c>
      <c r="AY271" s="10" t="str">
        <f>IF('Round 10'!$A$4="Complete", "Complete", IF(AX271="N/A", "N/A", IF(AX271="No Transfer", AX271, IF(INDEX('Ballot Data'!$1:$1048576, MATCH($A271, 'Ballot Data'!$A:$A, 0), MATCH(AX271, 'Ballot Data'!$A$3:$U$3, 0))="", "Exhausted", INDEX('Ballot Data'!$1:$1048576, MATCH($A271, 'Ballot Data'!$A:$A, 0), MATCH(AX271, 'Ballot Data'!$A$3:$U$3, 0))))))</f>
        <v>Complete</v>
      </c>
    </row>
    <row r="272" spans="1:51" x14ac:dyDescent="0.25">
      <c r="A272">
        <f>'Ballot Data'!A273</f>
        <v>186</v>
      </c>
      <c r="B272">
        <v>1</v>
      </c>
      <c r="C272" t="str">
        <f>INDEX('Ballot Data'!$1:$1048576, MATCH($A272, 'Ballot Data'!$A:$A, 0), MATCH(B272, 'Ballot Data'!$A$3:$T$3, 0))</f>
        <v>Michael Sanchez</v>
      </c>
      <c r="D272" t="str">
        <f>IF(C272='Round 1'!$A$10, "Elected", IF(C272='Round 1'!$A$7, "Excluded", IF('Round 1'!$A$4="Complete", "Complete", "Viable")))</f>
        <v>Viable</v>
      </c>
      <c r="E272" s="21" t="str">
        <f>IF('Round 1'!$A$4="Complete", "Complete", IF(D272="N/A", "N/A", IF(D272="Viable", "No Transfer", IF(D272="Excluded", INDEX('Round 1'!$A$12:$M$617, MATCH($A272, 'Round 1'!$A$12:$A$617, 0), 3)))))</f>
        <v>No Transfer</v>
      </c>
      <c r="F272" s="10" t="str">
        <f>IF('Round 1'!$A$4="Complete", "Complete", IF(E272="N/A", "N/A", IF(E272="No Transfer", E272, IF(INDEX('Ballot Data'!$1:$1048576, MATCH($A272, 'Ballot Data'!$A:$A, 0), MATCH(E272, 'Ballot Data'!$A$3:$U$3, 0))="", "Exhausted", INDEX('Ballot Data'!$1:$1048576, MATCH($A272, 'Ballot Data'!$A:$A, 0), MATCH(E272, 'Ballot Data'!$A$3:$U$3, 0))))))</f>
        <v>No Transfer</v>
      </c>
      <c r="G272" s="15">
        <f t="shared" si="40"/>
        <v>1</v>
      </c>
      <c r="H272" t="str">
        <f>IF(G272="Complete", G272, IF(G272="N/A", "N/A", INDEX('Ballot Data'!$1:$1048576, MATCH($A272, 'Ballot Data'!$A:$A, 0), MATCH(G272, 'Ballot Data'!$A$3:$T$3, 0))))</f>
        <v>Michael Sanchez</v>
      </c>
      <c r="I272" t="str">
        <f>IF(G272="N/A", "N/A", IF(H272='Round 2'!$A$10, "Elected", IF(H272='Round 2'!$A$7, "Excluded", IF('Round 2'!$A$4="Complete", "Complete", "Viable"))))</f>
        <v>Excluded</v>
      </c>
      <c r="J272" s="21">
        <f>IF('Round 2'!$A$4="Complete", "Complete", IF(I272="N/A", "N/A", IF(I272="Viable", "No Transfer", IF(I272="Excluded", INDEX('Round 2'!$A$12:$M$617, MATCH($A272, 'Round 2'!$A$12:$A$617, 0), 3)))))</f>
        <v>3</v>
      </c>
      <c r="K272" s="10" t="str">
        <f>IF('Round 2'!$A$4="Complete", "Complete", IF(J272="N/A", "N/A", IF(J272="No Transfer", J272, IF(INDEX('Ballot Data'!$1:$1048576, MATCH($A272, 'Ballot Data'!$A:$A, 0), MATCH(J272, 'Ballot Data'!$A$3:$U$3, 0))="", "Exhausted", INDEX('Ballot Data'!$1:$1048576, MATCH($A272, 'Ballot Data'!$A:$A, 0), MATCH(J272, 'Ballot Data'!$A$3:$U$3, 0))))))</f>
        <v>Will Danon</v>
      </c>
      <c r="L272" s="15">
        <f t="shared" si="41"/>
        <v>3</v>
      </c>
      <c r="M272" t="str">
        <f>IF(L272="Complete", L272, IF(L272="N/A", "N/A", INDEX('Ballot Data'!$1:$1048576, MATCH($A272, 'Ballot Data'!$A:$A, 0), MATCH(L272, 'Ballot Data'!$A$3:$T$3, 0))))</f>
        <v>Will Danon</v>
      </c>
      <c r="N272" t="str">
        <f>IF(L272="N/A", "N/A", IF(M272='Round 3'!$A$10, "Elected", IF(M272='Round 3'!$A$7, "Excluded", IF('Round 3'!$A$4="Complete", "Complete", "Viable"))))</f>
        <v>Complete</v>
      </c>
      <c r="O272" s="21" t="str">
        <f>IF('Round 3'!$A$4="Complete", "Complete", IF(N272="N/A", "N/A", IF(N272="Viable", "No Transfer", IF(N272="Excluded", INDEX('Round 3'!$A$12:$M$617, MATCH($A272, 'Round 3'!$A$12:$A$617, 0), 3)))))</f>
        <v>Complete</v>
      </c>
      <c r="P272" s="10" t="str">
        <f>IF('Round 3'!$A$4="Complete", "Complete", IF(O272="N/A", "N/A", IF(O272="No Transfer", O272, IF(INDEX('Ballot Data'!$1:$1048576, MATCH($A272, 'Ballot Data'!$A:$A, 0), MATCH(O272, 'Ballot Data'!$A$3:$U$3, 0))="", "Exhausted", INDEX('Ballot Data'!$1:$1048576, MATCH($A272, 'Ballot Data'!$A:$A, 0), MATCH(O272, 'Ballot Data'!$A$3:$U$3, 0))))))</f>
        <v>Complete</v>
      </c>
      <c r="Q272" s="15" t="str">
        <f t="shared" si="42"/>
        <v>Complete</v>
      </c>
      <c r="R272" t="str">
        <f>IF(Q272="Complete", Q272, IF(Q272="N/A", "N/A", INDEX('Ballot Data'!$1:$1048576, MATCH($A272, 'Ballot Data'!$A:$A, 0), MATCH(Q272, 'Ballot Data'!$A$3:$T$3, 0))))</f>
        <v>Complete</v>
      </c>
      <c r="S272" t="str">
        <f>IF(Q272="N/A", "N/A", IF(R272='Round 4'!$A$10, "Elected", IF(R272='Round 4'!$A$7, "Excluded", IF('Round 4'!$A$4="Complete", "Complete", "Viable"))))</f>
        <v>Complete</v>
      </c>
      <c r="T272" s="21" t="str">
        <f>IF('Round 4'!$A$4="Complete", "Complete", IF(S272="N/A", "N/A", IF(S272="Viable", "No Transfer", IF(S272="Excluded", INDEX('Round 4'!$A$12:$M$617, MATCH($A272, 'Round 4'!$A$12:$A$617, 0), 3)))))</f>
        <v>Complete</v>
      </c>
      <c r="U272" s="10" t="str">
        <f>IF('Round 4'!$A$4="Complete", "Complete", IF(T272="N/A", "N/A", IF(T272="No Transfer", T272, IF(INDEX('Ballot Data'!$1:$1048576, MATCH($A272, 'Ballot Data'!$A:$A, 0), MATCH(T272, 'Ballot Data'!$A$3:$U$3, 0))="", "Exhausted", INDEX('Ballot Data'!$1:$1048576, MATCH($A272, 'Ballot Data'!$A:$A, 0), MATCH(T272, 'Ballot Data'!$A$3:$U$3, 0))))))</f>
        <v>Complete</v>
      </c>
      <c r="V272" s="15" t="str">
        <f t="shared" si="43"/>
        <v>Complete</v>
      </c>
      <c r="W272" t="str">
        <f>IF(V272="Complete", V272, IF(V272="N/A", "N/A", INDEX('Ballot Data'!$1:$1048576, MATCH($A272, 'Ballot Data'!$A:$A, 0), MATCH(V272, 'Ballot Data'!$A$3:$T$3, 0))))</f>
        <v>Complete</v>
      </c>
      <c r="X272" t="str">
        <f>IF(V272="N/A", "N/A", IF(W272='Round 5'!$A$10, "Elected", IF(W272='Round 5'!$A$7, "Excluded", IF('Round 5'!$A$4="Complete", "Complete", "Viable"))))</f>
        <v>Complete</v>
      </c>
      <c r="Y272" s="21" t="str">
        <f>IF('Round 5'!$A$4="Complete", "Complete", IF(X272="N/A", "N/A", IF(X272="Viable", "No Transfer", IF(X272="Excluded", INDEX('Round 5'!$A$12:$M$617, MATCH($A272, 'Round 5'!$A$12:$A$617, 0), 3)))))</f>
        <v>Complete</v>
      </c>
      <c r="Z272" s="10" t="str">
        <f>IF('Round 5'!$A$4="Complete", "Complete", IF(Y272="N/A", "N/A", IF(Y272="No Transfer", Y272, IF(INDEX('Ballot Data'!$1:$1048576, MATCH($A272, 'Ballot Data'!$A:$A, 0), MATCH(Y272, 'Ballot Data'!$A$3:$U$3, 0))="", "Exhausted", INDEX('Ballot Data'!$1:$1048576, MATCH($A272, 'Ballot Data'!$A:$A, 0), MATCH(Y272, 'Ballot Data'!$A$3:$U$3, 0))))))</f>
        <v>Complete</v>
      </c>
      <c r="AA272" s="15" t="str">
        <f t="shared" si="44"/>
        <v>Complete</v>
      </c>
      <c r="AB272" t="str">
        <f>IF(AA272="Complete", AA272, IF(AA272="N/A", "N/A", INDEX('Ballot Data'!$1:$1048576, MATCH($A272, 'Ballot Data'!$A:$A, 0), MATCH(AA272, 'Ballot Data'!$A$3:$T$3, 0))))</f>
        <v>Complete</v>
      </c>
      <c r="AC272" t="str">
        <f>IF(AA272="N/A", "N/A", IF(AB272='Round 6'!$A$10, "Elected", IF(AB272='Round 6'!$A$7, "Excluded", IF('Round 6'!$A$4="Complete", "Complete", "Viable"))))</f>
        <v>Complete</v>
      </c>
      <c r="AD272" s="21" t="str">
        <f>IF('Round 6'!$A$4="Complete", "Complete", IF(AC272="N/A", "N/A", IF(AC272="Viable", "No Transfer", IF(AC272="Excluded", INDEX('Round 6'!$A$12:$M$617, MATCH($A272, 'Round 6'!$A$12:$A$617, 0), 3)))))</f>
        <v>Complete</v>
      </c>
      <c r="AE272" s="10" t="str">
        <f>IF('Round 6'!$A$4="Complete", "Complete", IF(AD272="N/A", "N/A", IF(AD272="No Transfer", AD272, IF(INDEX('Ballot Data'!$1:$1048576, MATCH($A272, 'Ballot Data'!$A:$A, 0), MATCH(AD272, 'Ballot Data'!$A$3:$U$3, 0))="", "Exhausted", INDEX('Ballot Data'!$1:$1048576, MATCH($A272, 'Ballot Data'!$A:$A, 0), MATCH(AD272, 'Ballot Data'!$A$3:$U$3, 0))))))</f>
        <v>Complete</v>
      </c>
      <c r="AF272" s="15" t="str">
        <f t="shared" si="45"/>
        <v>Complete</v>
      </c>
      <c r="AG272" t="str">
        <f>IF(AF272="Complete", AF272, IF(AF272="N/A", "N/A", INDEX('Ballot Data'!$1:$1048576, MATCH($A272, 'Ballot Data'!$A:$A, 0), MATCH(AF272, 'Ballot Data'!$A$3:$T$3, 0))))</f>
        <v>Complete</v>
      </c>
      <c r="AH272" t="str">
        <f>IF(AF272="N/A", "N/A", IF(AG272='Round 7'!$A$10, "Elected", IF(AG272='Round 7'!$A$7, "Excluded", IF('Round 7'!$A$4="Complete", "Complete", "Viable"))))</f>
        <v>Complete</v>
      </c>
      <c r="AI272" s="21" t="str">
        <f>IF('Round 7'!$A$4="Complete", "Complete", IF(AH272="N/A", "N/A", IF(AH272="Viable", "No Transfer", IF(AH272="Excluded", INDEX('Round 7'!$A$12:$M$617, MATCH($A272, 'Round 7'!$A$12:$A$617, 0), 3)))))</f>
        <v>Complete</v>
      </c>
      <c r="AJ272" s="10" t="str">
        <f>IF('Round 7'!$A$4="Complete", "Complete", IF(AI272="N/A", "N/A", IF(AI272="No Transfer", AI272, IF(INDEX('Ballot Data'!$1:$1048576, MATCH($A272, 'Ballot Data'!$A:$A, 0), MATCH(AI272, 'Ballot Data'!$A$3:$U$3, 0))="", "Exhausted", INDEX('Ballot Data'!$1:$1048576, MATCH($A272, 'Ballot Data'!$A:$A, 0), MATCH(AI272, 'Ballot Data'!$A$3:$U$3, 0))))))</f>
        <v>Complete</v>
      </c>
      <c r="AK272" s="15" t="str">
        <f t="shared" si="46"/>
        <v>Complete</v>
      </c>
      <c r="AL272" t="str">
        <f>IF(AK272="Complete", AK272, IF(AK272="N/A", "N/A", INDEX('Ballot Data'!$1:$1048576, MATCH($A272, 'Ballot Data'!$A:$A, 0), MATCH(AK272, 'Ballot Data'!$A$3:$T$3, 0))))</f>
        <v>Complete</v>
      </c>
      <c r="AM272" t="str">
        <f>IF(AK272="N/A", "N/A", IF(AL272='Round 8'!$A$10, "Elected", IF(AL272='Round 8'!$A$7, "Excluded", IF('Round 8'!$A$4="Complete", "Complete", "Viable"))))</f>
        <v>Complete</v>
      </c>
      <c r="AN272" s="21" t="str">
        <f>IF('Round 8'!$A$4="Complete", "Complete", IF(AM272="N/A", "N/A", IF(AM272="Viable", "No Transfer", IF(AM272="Excluded", INDEX('Round 8'!$A$12:$M$617, MATCH($A272, 'Round 8'!$A$12:$A$617, 0), 3)))))</f>
        <v>Complete</v>
      </c>
      <c r="AO272" s="10" t="str">
        <f>IF('Round 8'!$A$4="Complete", "Complete", IF(AN272="N/A", "N/A", IF(AN272="No Transfer", AN272, IF(INDEX('Ballot Data'!$1:$1048576, MATCH($A272, 'Ballot Data'!$A:$A, 0), MATCH(AN272, 'Ballot Data'!$A$3:$U$3, 0))="", "Exhausted", INDEX('Ballot Data'!$1:$1048576, MATCH($A272, 'Ballot Data'!$A:$A, 0), MATCH(AN272, 'Ballot Data'!$A$3:$U$3, 0))))))</f>
        <v>Complete</v>
      </c>
      <c r="AP272" s="15" t="str">
        <f t="shared" si="47"/>
        <v>Complete</v>
      </c>
      <c r="AQ272" t="str">
        <f>IF(AP272="Complete", AP272, IF(AP272="N/A", "N/A", INDEX('Ballot Data'!$1:$1048576, MATCH($A272, 'Ballot Data'!$A:$A, 0), MATCH(AP272, 'Ballot Data'!$A$3:$T$3, 0))))</f>
        <v>Complete</v>
      </c>
      <c r="AR272" t="str">
        <f>IF(AP272="N/A", "N/A", IF(AQ272='Round 9'!$A$10, "Elected", IF(AQ272='Round 9'!$A$7, "Excluded", IF('Round 9'!$A$4="Complete", "Complete", "Viable"))))</f>
        <v>Complete</v>
      </c>
      <c r="AS272" s="21" t="str">
        <f>IF('Round 9'!$A$4="Complete", "Complete", IF(AR272="N/A", "N/A", IF(AR272="Viable", "No Transfer", IF(AR272="Excluded", INDEX('Round 9'!$A$12:$M$617, MATCH($A272, 'Round 9'!$A$12:$A$617, 0), 3)))))</f>
        <v>Complete</v>
      </c>
      <c r="AT272" s="10" t="str">
        <f>IF('Round 9'!$A$4="Complete", "Complete", IF(AS272="N/A", "N/A", IF(AS272="No Transfer", AS272, IF(INDEX('Ballot Data'!$1:$1048576, MATCH($A272, 'Ballot Data'!$A:$A, 0), MATCH(AS272, 'Ballot Data'!$A$3:$U$3, 0))="", "Exhausted", INDEX('Ballot Data'!$1:$1048576, MATCH($A272, 'Ballot Data'!$A:$A, 0), MATCH(AS272, 'Ballot Data'!$A$3:$U$3, 0))))))</f>
        <v>Complete</v>
      </c>
      <c r="AU272" s="15" t="str">
        <f t="shared" si="48"/>
        <v>Complete</v>
      </c>
      <c r="AV272" t="str">
        <f>IF(AU272="Complete", AU272, IF(AU272="N/A", "N/A", INDEX('Ballot Data'!$1:$1048576, MATCH($A272, 'Ballot Data'!$A:$A, 0), MATCH(AU272, 'Ballot Data'!$A$3:$T$3, 0))))</f>
        <v>Complete</v>
      </c>
      <c r="AW272" t="str">
        <f>IF(AU272="N/A", "N/A", IF(AV272='Round 10'!$A$10, "Elected", IF(AV272='Round 10'!$A$7, "Excluded", IF('Round 10'!$A$4="Complete", "Complete", "Viable"))))</f>
        <v>Complete</v>
      </c>
      <c r="AX272" s="21" t="str">
        <f>IF('Round 10'!$A$4="Complete", "Complete", IF(AW272="N/A", "N/A", IF(AW272="Viable", "No Transfer", IF(AW272="Excluded", INDEX('Round 10'!$A$12:$M$617, MATCH($A272, 'Round 10'!$A$12:$A$617, 0), 3)))))</f>
        <v>Complete</v>
      </c>
      <c r="AY272" s="10" t="str">
        <f>IF('Round 10'!$A$4="Complete", "Complete", IF(AX272="N/A", "N/A", IF(AX272="No Transfer", AX272, IF(INDEX('Ballot Data'!$1:$1048576, MATCH($A272, 'Ballot Data'!$A:$A, 0), MATCH(AX272, 'Ballot Data'!$A$3:$U$3, 0))="", "Exhausted", INDEX('Ballot Data'!$1:$1048576, MATCH($A272, 'Ballot Data'!$A:$A, 0), MATCH(AX272, 'Ballot Data'!$A$3:$U$3, 0))))))</f>
        <v>Complete</v>
      </c>
    </row>
    <row r="273" spans="1:51" x14ac:dyDescent="0.25">
      <c r="A273">
        <f>'Ballot Data'!A274</f>
        <v>184</v>
      </c>
      <c r="B273">
        <v>1</v>
      </c>
      <c r="C273" t="str">
        <f>INDEX('Ballot Data'!$1:$1048576, MATCH($A273, 'Ballot Data'!$A:$A, 0), MATCH(B273, 'Ballot Data'!$A$3:$T$3, 0))</f>
        <v>Debbie Ajagbe</v>
      </c>
      <c r="D273" t="str">
        <f>IF(C273='Round 1'!$A$10, "Elected", IF(C273='Round 1'!$A$7, "Excluded", IF('Round 1'!$A$4="Complete", "Complete", "Viable")))</f>
        <v>Excluded</v>
      </c>
      <c r="E273" s="21">
        <f>IF('Round 1'!$A$4="Complete", "Complete", IF(D273="N/A", "N/A", IF(D273="Viable", "No Transfer", IF(D273="Excluded", INDEX('Round 1'!$A$12:$M$617, MATCH($A273, 'Round 1'!$A$12:$A$617, 0), 3)))))</f>
        <v>2</v>
      </c>
      <c r="F273" s="10" t="str">
        <f>IF('Round 1'!$A$4="Complete", "Complete", IF(E273="N/A", "N/A", IF(E273="No Transfer", E273, IF(INDEX('Ballot Data'!$1:$1048576, MATCH($A273, 'Ballot Data'!$A:$A, 0), MATCH(E273, 'Ballot Data'!$A$3:$U$3, 0))="", "Exhausted", INDEX('Ballot Data'!$1:$1048576, MATCH($A273, 'Ballot Data'!$A:$A, 0), MATCH(E273, 'Ballot Data'!$A$3:$U$3, 0))))))</f>
        <v>Franklin Civantos</v>
      </c>
      <c r="G273" s="15">
        <f t="shared" si="40"/>
        <v>2</v>
      </c>
      <c r="H273" t="str">
        <f>IF(G273="Complete", G273, IF(G273="N/A", "N/A", INDEX('Ballot Data'!$1:$1048576, MATCH($A273, 'Ballot Data'!$A:$A, 0), MATCH(G273, 'Ballot Data'!$A$3:$T$3, 0))))</f>
        <v>Franklin Civantos</v>
      </c>
      <c r="I273" t="str">
        <f>IF(G273="N/A", "N/A", IF(H273='Round 2'!$A$10, "Elected", IF(H273='Round 2'!$A$7, "Excluded", IF('Round 2'!$A$4="Complete", "Complete", "Viable"))))</f>
        <v>Viable</v>
      </c>
      <c r="J273" s="21" t="str">
        <f>IF('Round 2'!$A$4="Complete", "Complete", IF(I273="N/A", "N/A", IF(I273="Viable", "No Transfer", IF(I273="Excluded", INDEX('Round 2'!$A$12:$M$617, MATCH($A273, 'Round 2'!$A$12:$A$617, 0), 3)))))</f>
        <v>No Transfer</v>
      </c>
      <c r="K273" s="10" t="str">
        <f>IF('Round 2'!$A$4="Complete", "Complete", IF(J273="N/A", "N/A", IF(J273="No Transfer", J273, IF(INDEX('Ballot Data'!$1:$1048576, MATCH($A273, 'Ballot Data'!$A:$A, 0), MATCH(J273, 'Ballot Data'!$A$3:$U$3, 0))="", "Exhausted", INDEX('Ballot Data'!$1:$1048576, MATCH($A273, 'Ballot Data'!$A:$A, 0), MATCH(J273, 'Ballot Data'!$A$3:$U$3, 0))))))</f>
        <v>No Transfer</v>
      </c>
      <c r="L273" s="15">
        <f t="shared" si="41"/>
        <v>2</v>
      </c>
      <c r="M273" t="str">
        <f>IF(L273="Complete", L273, IF(L273="N/A", "N/A", INDEX('Ballot Data'!$1:$1048576, MATCH($A273, 'Ballot Data'!$A:$A, 0), MATCH(L273, 'Ballot Data'!$A$3:$T$3, 0))))</f>
        <v>Franklin Civantos</v>
      </c>
      <c r="N273" t="str">
        <f>IF(L273="N/A", "N/A", IF(M273='Round 3'!$A$10, "Elected", IF(M273='Round 3'!$A$7, "Excluded", IF('Round 3'!$A$4="Complete", "Complete", "Viable"))))</f>
        <v>Elected</v>
      </c>
      <c r="O273" s="21" t="str">
        <f>IF('Round 3'!$A$4="Complete", "Complete", IF(N273="N/A", "N/A", IF(N273="Viable", "No Transfer", IF(N273="Excluded", INDEX('Round 3'!$A$12:$M$617, MATCH($A273, 'Round 3'!$A$12:$A$617, 0), 3)))))</f>
        <v>Complete</v>
      </c>
      <c r="P273" s="10" t="str">
        <f>IF('Round 3'!$A$4="Complete", "Complete", IF(O273="N/A", "N/A", IF(O273="No Transfer", O273, IF(INDEX('Ballot Data'!$1:$1048576, MATCH($A273, 'Ballot Data'!$A:$A, 0), MATCH(O273, 'Ballot Data'!$A$3:$U$3, 0))="", "Exhausted", INDEX('Ballot Data'!$1:$1048576, MATCH($A273, 'Ballot Data'!$A:$A, 0), MATCH(O273, 'Ballot Data'!$A$3:$U$3, 0))))))</f>
        <v>Complete</v>
      </c>
      <c r="Q273" s="15" t="str">
        <f t="shared" si="42"/>
        <v>Complete</v>
      </c>
      <c r="R273" t="str">
        <f>IF(Q273="Complete", Q273, IF(Q273="N/A", "N/A", INDEX('Ballot Data'!$1:$1048576, MATCH($A273, 'Ballot Data'!$A:$A, 0), MATCH(Q273, 'Ballot Data'!$A$3:$T$3, 0))))</f>
        <v>Complete</v>
      </c>
      <c r="S273" t="str">
        <f>IF(Q273="N/A", "N/A", IF(R273='Round 4'!$A$10, "Elected", IF(R273='Round 4'!$A$7, "Excluded", IF('Round 4'!$A$4="Complete", "Complete", "Viable"))))</f>
        <v>Complete</v>
      </c>
      <c r="T273" s="21" t="str">
        <f>IF('Round 4'!$A$4="Complete", "Complete", IF(S273="N/A", "N/A", IF(S273="Viable", "No Transfer", IF(S273="Excluded", INDEX('Round 4'!$A$12:$M$617, MATCH($A273, 'Round 4'!$A$12:$A$617, 0), 3)))))</f>
        <v>Complete</v>
      </c>
      <c r="U273" s="10" t="str">
        <f>IF('Round 4'!$A$4="Complete", "Complete", IF(T273="N/A", "N/A", IF(T273="No Transfer", T273, IF(INDEX('Ballot Data'!$1:$1048576, MATCH($A273, 'Ballot Data'!$A:$A, 0), MATCH(T273, 'Ballot Data'!$A$3:$U$3, 0))="", "Exhausted", INDEX('Ballot Data'!$1:$1048576, MATCH($A273, 'Ballot Data'!$A:$A, 0), MATCH(T273, 'Ballot Data'!$A$3:$U$3, 0))))))</f>
        <v>Complete</v>
      </c>
      <c r="V273" s="15" t="str">
        <f t="shared" si="43"/>
        <v>Complete</v>
      </c>
      <c r="W273" t="str">
        <f>IF(V273="Complete", V273, IF(V273="N/A", "N/A", INDEX('Ballot Data'!$1:$1048576, MATCH($A273, 'Ballot Data'!$A:$A, 0), MATCH(V273, 'Ballot Data'!$A$3:$T$3, 0))))</f>
        <v>Complete</v>
      </c>
      <c r="X273" t="str">
        <f>IF(V273="N/A", "N/A", IF(W273='Round 5'!$A$10, "Elected", IF(W273='Round 5'!$A$7, "Excluded", IF('Round 5'!$A$4="Complete", "Complete", "Viable"))))</f>
        <v>Complete</v>
      </c>
      <c r="Y273" s="21" t="str">
        <f>IF('Round 5'!$A$4="Complete", "Complete", IF(X273="N/A", "N/A", IF(X273="Viable", "No Transfer", IF(X273="Excluded", INDEX('Round 5'!$A$12:$M$617, MATCH($A273, 'Round 5'!$A$12:$A$617, 0), 3)))))</f>
        <v>Complete</v>
      </c>
      <c r="Z273" s="10" t="str">
        <f>IF('Round 5'!$A$4="Complete", "Complete", IF(Y273="N/A", "N/A", IF(Y273="No Transfer", Y273, IF(INDEX('Ballot Data'!$1:$1048576, MATCH($A273, 'Ballot Data'!$A:$A, 0), MATCH(Y273, 'Ballot Data'!$A$3:$U$3, 0))="", "Exhausted", INDEX('Ballot Data'!$1:$1048576, MATCH($A273, 'Ballot Data'!$A:$A, 0), MATCH(Y273, 'Ballot Data'!$A$3:$U$3, 0))))))</f>
        <v>Complete</v>
      </c>
      <c r="AA273" s="15" t="str">
        <f t="shared" si="44"/>
        <v>Complete</v>
      </c>
      <c r="AB273" t="str">
        <f>IF(AA273="Complete", AA273, IF(AA273="N/A", "N/A", INDEX('Ballot Data'!$1:$1048576, MATCH($A273, 'Ballot Data'!$A:$A, 0), MATCH(AA273, 'Ballot Data'!$A$3:$T$3, 0))))</f>
        <v>Complete</v>
      </c>
      <c r="AC273" t="str">
        <f>IF(AA273="N/A", "N/A", IF(AB273='Round 6'!$A$10, "Elected", IF(AB273='Round 6'!$A$7, "Excluded", IF('Round 6'!$A$4="Complete", "Complete", "Viable"))))</f>
        <v>Complete</v>
      </c>
      <c r="AD273" s="21" t="str">
        <f>IF('Round 6'!$A$4="Complete", "Complete", IF(AC273="N/A", "N/A", IF(AC273="Viable", "No Transfer", IF(AC273="Excluded", INDEX('Round 6'!$A$12:$M$617, MATCH($A273, 'Round 6'!$A$12:$A$617, 0), 3)))))</f>
        <v>Complete</v>
      </c>
      <c r="AE273" s="10" t="str">
        <f>IF('Round 6'!$A$4="Complete", "Complete", IF(AD273="N/A", "N/A", IF(AD273="No Transfer", AD273, IF(INDEX('Ballot Data'!$1:$1048576, MATCH($A273, 'Ballot Data'!$A:$A, 0), MATCH(AD273, 'Ballot Data'!$A$3:$U$3, 0))="", "Exhausted", INDEX('Ballot Data'!$1:$1048576, MATCH($A273, 'Ballot Data'!$A:$A, 0), MATCH(AD273, 'Ballot Data'!$A$3:$U$3, 0))))))</f>
        <v>Complete</v>
      </c>
      <c r="AF273" s="15" t="str">
        <f t="shared" si="45"/>
        <v>Complete</v>
      </c>
      <c r="AG273" t="str">
        <f>IF(AF273="Complete", AF273, IF(AF273="N/A", "N/A", INDEX('Ballot Data'!$1:$1048576, MATCH($A273, 'Ballot Data'!$A:$A, 0), MATCH(AF273, 'Ballot Data'!$A$3:$T$3, 0))))</f>
        <v>Complete</v>
      </c>
      <c r="AH273" t="str">
        <f>IF(AF273="N/A", "N/A", IF(AG273='Round 7'!$A$10, "Elected", IF(AG273='Round 7'!$A$7, "Excluded", IF('Round 7'!$A$4="Complete", "Complete", "Viable"))))</f>
        <v>Complete</v>
      </c>
      <c r="AI273" s="21" t="str">
        <f>IF('Round 7'!$A$4="Complete", "Complete", IF(AH273="N/A", "N/A", IF(AH273="Viable", "No Transfer", IF(AH273="Excluded", INDEX('Round 7'!$A$12:$M$617, MATCH($A273, 'Round 7'!$A$12:$A$617, 0), 3)))))</f>
        <v>Complete</v>
      </c>
      <c r="AJ273" s="10" t="str">
        <f>IF('Round 7'!$A$4="Complete", "Complete", IF(AI273="N/A", "N/A", IF(AI273="No Transfer", AI273, IF(INDEX('Ballot Data'!$1:$1048576, MATCH($A273, 'Ballot Data'!$A:$A, 0), MATCH(AI273, 'Ballot Data'!$A$3:$U$3, 0))="", "Exhausted", INDEX('Ballot Data'!$1:$1048576, MATCH($A273, 'Ballot Data'!$A:$A, 0), MATCH(AI273, 'Ballot Data'!$A$3:$U$3, 0))))))</f>
        <v>Complete</v>
      </c>
      <c r="AK273" s="15" t="str">
        <f t="shared" si="46"/>
        <v>Complete</v>
      </c>
      <c r="AL273" t="str">
        <f>IF(AK273="Complete", AK273, IF(AK273="N/A", "N/A", INDEX('Ballot Data'!$1:$1048576, MATCH($A273, 'Ballot Data'!$A:$A, 0), MATCH(AK273, 'Ballot Data'!$A$3:$T$3, 0))))</f>
        <v>Complete</v>
      </c>
      <c r="AM273" t="str">
        <f>IF(AK273="N/A", "N/A", IF(AL273='Round 8'!$A$10, "Elected", IF(AL273='Round 8'!$A$7, "Excluded", IF('Round 8'!$A$4="Complete", "Complete", "Viable"))))</f>
        <v>Complete</v>
      </c>
      <c r="AN273" s="21" t="str">
        <f>IF('Round 8'!$A$4="Complete", "Complete", IF(AM273="N/A", "N/A", IF(AM273="Viable", "No Transfer", IF(AM273="Excluded", INDEX('Round 8'!$A$12:$M$617, MATCH($A273, 'Round 8'!$A$12:$A$617, 0), 3)))))</f>
        <v>Complete</v>
      </c>
      <c r="AO273" s="10" t="str">
        <f>IF('Round 8'!$A$4="Complete", "Complete", IF(AN273="N/A", "N/A", IF(AN273="No Transfer", AN273, IF(INDEX('Ballot Data'!$1:$1048576, MATCH($A273, 'Ballot Data'!$A:$A, 0), MATCH(AN273, 'Ballot Data'!$A$3:$U$3, 0))="", "Exhausted", INDEX('Ballot Data'!$1:$1048576, MATCH($A273, 'Ballot Data'!$A:$A, 0), MATCH(AN273, 'Ballot Data'!$A$3:$U$3, 0))))))</f>
        <v>Complete</v>
      </c>
      <c r="AP273" s="15" t="str">
        <f t="shared" si="47"/>
        <v>Complete</v>
      </c>
      <c r="AQ273" t="str">
        <f>IF(AP273="Complete", AP273, IF(AP273="N/A", "N/A", INDEX('Ballot Data'!$1:$1048576, MATCH($A273, 'Ballot Data'!$A:$A, 0), MATCH(AP273, 'Ballot Data'!$A$3:$T$3, 0))))</f>
        <v>Complete</v>
      </c>
      <c r="AR273" t="str">
        <f>IF(AP273="N/A", "N/A", IF(AQ273='Round 9'!$A$10, "Elected", IF(AQ273='Round 9'!$A$7, "Excluded", IF('Round 9'!$A$4="Complete", "Complete", "Viable"))))</f>
        <v>Complete</v>
      </c>
      <c r="AS273" s="21" t="str">
        <f>IF('Round 9'!$A$4="Complete", "Complete", IF(AR273="N/A", "N/A", IF(AR273="Viable", "No Transfer", IF(AR273="Excluded", INDEX('Round 9'!$A$12:$M$617, MATCH($A273, 'Round 9'!$A$12:$A$617, 0), 3)))))</f>
        <v>Complete</v>
      </c>
      <c r="AT273" s="10" t="str">
        <f>IF('Round 9'!$A$4="Complete", "Complete", IF(AS273="N/A", "N/A", IF(AS273="No Transfer", AS273, IF(INDEX('Ballot Data'!$1:$1048576, MATCH($A273, 'Ballot Data'!$A:$A, 0), MATCH(AS273, 'Ballot Data'!$A$3:$U$3, 0))="", "Exhausted", INDEX('Ballot Data'!$1:$1048576, MATCH($A273, 'Ballot Data'!$A:$A, 0), MATCH(AS273, 'Ballot Data'!$A$3:$U$3, 0))))))</f>
        <v>Complete</v>
      </c>
      <c r="AU273" s="15" t="str">
        <f t="shared" si="48"/>
        <v>Complete</v>
      </c>
      <c r="AV273" t="str">
        <f>IF(AU273="Complete", AU273, IF(AU273="N/A", "N/A", INDEX('Ballot Data'!$1:$1048576, MATCH($A273, 'Ballot Data'!$A:$A, 0), MATCH(AU273, 'Ballot Data'!$A$3:$T$3, 0))))</f>
        <v>Complete</v>
      </c>
      <c r="AW273" t="str">
        <f>IF(AU273="N/A", "N/A", IF(AV273='Round 10'!$A$10, "Elected", IF(AV273='Round 10'!$A$7, "Excluded", IF('Round 10'!$A$4="Complete", "Complete", "Viable"))))</f>
        <v>Complete</v>
      </c>
      <c r="AX273" s="21" t="str">
        <f>IF('Round 10'!$A$4="Complete", "Complete", IF(AW273="N/A", "N/A", IF(AW273="Viable", "No Transfer", IF(AW273="Excluded", INDEX('Round 10'!$A$12:$M$617, MATCH($A273, 'Round 10'!$A$12:$A$617, 0), 3)))))</f>
        <v>Complete</v>
      </c>
      <c r="AY273" s="10" t="str">
        <f>IF('Round 10'!$A$4="Complete", "Complete", IF(AX273="N/A", "N/A", IF(AX273="No Transfer", AX273, IF(INDEX('Ballot Data'!$1:$1048576, MATCH($A273, 'Ballot Data'!$A:$A, 0), MATCH(AX273, 'Ballot Data'!$A$3:$U$3, 0))="", "Exhausted", INDEX('Ballot Data'!$1:$1048576, MATCH($A273, 'Ballot Data'!$A:$A, 0), MATCH(AX273, 'Ballot Data'!$A$3:$U$3, 0))))))</f>
        <v>Complete</v>
      </c>
    </row>
    <row r="274" spans="1:51" x14ac:dyDescent="0.25">
      <c r="A274">
        <f>'Ballot Data'!A275</f>
        <v>205</v>
      </c>
      <c r="B274">
        <v>1</v>
      </c>
      <c r="C274" t="str">
        <f>INDEX('Ballot Data'!$1:$1048576, MATCH($A274, 'Ballot Data'!$A:$A, 0), MATCH(B274, 'Ballot Data'!$A$3:$T$3, 0))</f>
        <v>Michael Sanchez</v>
      </c>
      <c r="D274" t="str">
        <f>IF(C274='Round 1'!$A$10, "Elected", IF(C274='Round 1'!$A$7, "Excluded", IF('Round 1'!$A$4="Complete", "Complete", "Viable")))</f>
        <v>Viable</v>
      </c>
      <c r="E274" s="21" t="str">
        <f>IF('Round 1'!$A$4="Complete", "Complete", IF(D274="N/A", "N/A", IF(D274="Viable", "No Transfer", IF(D274="Excluded", INDEX('Round 1'!$A$12:$M$617, MATCH($A274, 'Round 1'!$A$12:$A$617, 0), 3)))))</f>
        <v>No Transfer</v>
      </c>
      <c r="F274" s="10" t="str">
        <f>IF('Round 1'!$A$4="Complete", "Complete", IF(E274="N/A", "N/A", IF(E274="No Transfer", E274, IF(INDEX('Ballot Data'!$1:$1048576, MATCH($A274, 'Ballot Data'!$A:$A, 0), MATCH(E274, 'Ballot Data'!$A$3:$U$3, 0))="", "Exhausted", INDEX('Ballot Data'!$1:$1048576, MATCH($A274, 'Ballot Data'!$A:$A, 0), MATCH(E274, 'Ballot Data'!$A$3:$U$3, 0))))))</f>
        <v>No Transfer</v>
      </c>
      <c r="G274" s="15">
        <f t="shared" si="40"/>
        <v>1</v>
      </c>
      <c r="H274" t="str">
        <f>IF(G274="Complete", G274, IF(G274="N/A", "N/A", INDEX('Ballot Data'!$1:$1048576, MATCH($A274, 'Ballot Data'!$A:$A, 0), MATCH(G274, 'Ballot Data'!$A$3:$T$3, 0))))</f>
        <v>Michael Sanchez</v>
      </c>
      <c r="I274" t="str">
        <f>IF(G274="N/A", "N/A", IF(H274='Round 2'!$A$10, "Elected", IF(H274='Round 2'!$A$7, "Excluded", IF('Round 2'!$A$4="Complete", "Complete", "Viable"))))</f>
        <v>Excluded</v>
      </c>
      <c r="J274" s="21">
        <f>IF('Round 2'!$A$4="Complete", "Complete", IF(I274="N/A", "N/A", IF(I274="Viable", "No Transfer", IF(I274="Excluded", INDEX('Round 2'!$A$12:$M$617, MATCH($A274, 'Round 2'!$A$12:$A$617, 0), 3)))))</f>
        <v>2</v>
      </c>
      <c r="K274" s="10" t="str">
        <f>IF('Round 2'!$A$4="Complete", "Complete", IF(J274="N/A", "N/A", IF(J274="No Transfer", J274, IF(INDEX('Ballot Data'!$1:$1048576, MATCH($A274, 'Ballot Data'!$A:$A, 0), MATCH(J274, 'Ballot Data'!$A$3:$U$3, 0))="", "Exhausted", INDEX('Ballot Data'!$1:$1048576, MATCH($A274, 'Ballot Data'!$A:$A, 0), MATCH(J274, 'Ballot Data'!$A$3:$U$3, 0))))))</f>
        <v>Franklin Civantos</v>
      </c>
      <c r="L274" s="15">
        <f t="shared" si="41"/>
        <v>2</v>
      </c>
      <c r="M274" t="str">
        <f>IF(L274="Complete", L274, IF(L274="N/A", "N/A", INDEX('Ballot Data'!$1:$1048576, MATCH($A274, 'Ballot Data'!$A:$A, 0), MATCH(L274, 'Ballot Data'!$A$3:$T$3, 0))))</f>
        <v>Franklin Civantos</v>
      </c>
      <c r="N274" t="str">
        <f>IF(L274="N/A", "N/A", IF(M274='Round 3'!$A$10, "Elected", IF(M274='Round 3'!$A$7, "Excluded", IF('Round 3'!$A$4="Complete", "Complete", "Viable"))))</f>
        <v>Elected</v>
      </c>
      <c r="O274" s="21" t="str">
        <f>IF('Round 3'!$A$4="Complete", "Complete", IF(N274="N/A", "N/A", IF(N274="Viable", "No Transfer", IF(N274="Excluded", INDEX('Round 3'!$A$12:$M$617, MATCH($A274, 'Round 3'!$A$12:$A$617, 0), 3)))))</f>
        <v>Complete</v>
      </c>
      <c r="P274" s="10" t="str">
        <f>IF('Round 3'!$A$4="Complete", "Complete", IF(O274="N/A", "N/A", IF(O274="No Transfer", O274, IF(INDEX('Ballot Data'!$1:$1048576, MATCH($A274, 'Ballot Data'!$A:$A, 0), MATCH(O274, 'Ballot Data'!$A$3:$U$3, 0))="", "Exhausted", INDEX('Ballot Data'!$1:$1048576, MATCH($A274, 'Ballot Data'!$A:$A, 0), MATCH(O274, 'Ballot Data'!$A$3:$U$3, 0))))))</f>
        <v>Complete</v>
      </c>
      <c r="Q274" s="15" t="str">
        <f t="shared" si="42"/>
        <v>Complete</v>
      </c>
      <c r="R274" t="str">
        <f>IF(Q274="Complete", Q274, IF(Q274="N/A", "N/A", INDEX('Ballot Data'!$1:$1048576, MATCH($A274, 'Ballot Data'!$A:$A, 0), MATCH(Q274, 'Ballot Data'!$A$3:$T$3, 0))))</f>
        <v>Complete</v>
      </c>
      <c r="S274" t="str">
        <f>IF(Q274="N/A", "N/A", IF(R274='Round 4'!$A$10, "Elected", IF(R274='Round 4'!$A$7, "Excluded", IF('Round 4'!$A$4="Complete", "Complete", "Viable"))))</f>
        <v>Complete</v>
      </c>
      <c r="T274" s="21" t="str">
        <f>IF('Round 4'!$A$4="Complete", "Complete", IF(S274="N/A", "N/A", IF(S274="Viable", "No Transfer", IF(S274="Excluded", INDEX('Round 4'!$A$12:$M$617, MATCH($A274, 'Round 4'!$A$12:$A$617, 0), 3)))))</f>
        <v>Complete</v>
      </c>
      <c r="U274" s="10" t="str">
        <f>IF('Round 4'!$A$4="Complete", "Complete", IF(T274="N/A", "N/A", IF(T274="No Transfer", T274, IF(INDEX('Ballot Data'!$1:$1048576, MATCH($A274, 'Ballot Data'!$A:$A, 0), MATCH(T274, 'Ballot Data'!$A$3:$U$3, 0))="", "Exhausted", INDEX('Ballot Data'!$1:$1048576, MATCH($A274, 'Ballot Data'!$A:$A, 0), MATCH(T274, 'Ballot Data'!$A$3:$U$3, 0))))))</f>
        <v>Complete</v>
      </c>
      <c r="V274" s="15" t="str">
        <f t="shared" si="43"/>
        <v>Complete</v>
      </c>
      <c r="W274" t="str">
        <f>IF(V274="Complete", V274, IF(V274="N/A", "N/A", INDEX('Ballot Data'!$1:$1048576, MATCH($A274, 'Ballot Data'!$A:$A, 0), MATCH(V274, 'Ballot Data'!$A$3:$T$3, 0))))</f>
        <v>Complete</v>
      </c>
      <c r="X274" t="str">
        <f>IF(V274="N/A", "N/A", IF(W274='Round 5'!$A$10, "Elected", IF(W274='Round 5'!$A$7, "Excluded", IF('Round 5'!$A$4="Complete", "Complete", "Viable"))))</f>
        <v>Complete</v>
      </c>
      <c r="Y274" s="21" t="str">
        <f>IF('Round 5'!$A$4="Complete", "Complete", IF(X274="N/A", "N/A", IF(X274="Viable", "No Transfer", IF(X274="Excluded", INDEX('Round 5'!$A$12:$M$617, MATCH($A274, 'Round 5'!$A$12:$A$617, 0), 3)))))</f>
        <v>Complete</v>
      </c>
      <c r="Z274" s="10" t="str">
        <f>IF('Round 5'!$A$4="Complete", "Complete", IF(Y274="N/A", "N/A", IF(Y274="No Transfer", Y274, IF(INDEX('Ballot Data'!$1:$1048576, MATCH($A274, 'Ballot Data'!$A:$A, 0), MATCH(Y274, 'Ballot Data'!$A$3:$U$3, 0))="", "Exhausted", INDEX('Ballot Data'!$1:$1048576, MATCH($A274, 'Ballot Data'!$A:$A, 0), MATCH(Y274, 'Ballot Data'!$A$3:$U$3, 0))))))</f>
        <v>Complete</v>
      </c>
      <c r="AA274" s="15" t="str">
        <f t="shared" si="44"/>
        <v>Complete</v>
      </c>
      <c r="AB274" t="str">
        <f>IF(AA274="Complete", AA274, IF(AA274="N/A", "N/A", INDEX('Ballot Data'!$1:$1048576, MATCH($A274, 'Ballot Data'!$A:$A, 0), MATCH(AA274, 'Ballot Data'!$A$3:$T$3, 0))))</f>
        <v>Complete</v>
      </c>
      <c r="AC274" t="str">
        <f>IF(AA274="N/A", "N/A", IF(AB274='Round 6'!$A$10, "Elected", IF(AB274='Round 6'!$A$7, "Excluded", IF('Round 6'!$A$4="Complete", "Complete", "Viable"))))</f>
        <v>Complete</v>
      </c>
      <c r="AD274" s="21" t="str">
        <f>IF('Round 6'!$A$4="Complete", "Complete", IF(AC274="N/A", "N/A", IF(AC274="Viable", "No Transfer", IF(AC274="Excluded", INDEX('Round 6'!$A$12:$M$617, MATCH($A274, 'Round 6'!$A$12:$A$617, 0), 3)))))</f>
        <v>Complete</v>
      </c>
      <c r="AE274" s="10" t="str">
        <f>IF('Round 6'!$A$4="Complete", "Complete", IF(AD274="N/A", "N/A", IF(AD274="No Transfer", AD274, IF(INDEX('Ballot Data'!$1:$1048576, MATCH($A274, 'Ballot Data'!$A:$A, 0), MATCH(AD274, 'Ballot Data'!$A$3:$U$3, 0))="", "Exhausted", INDEX('Ballot Data'!$1:$1048576, MATCH($A274, 'Ballot Data'!$A:$A, 0), MATCH(AD274, 'Ballot Data'!$A$3:$U$3, 0))))))</f>
        <v>Complete</v>
      </c>
      <c r="AF274" s="15" t="str">
        <f t="shared" si="45"/>
        <v>Complete</v>
      </c>
      <c r="AG274" t="str">
        <f>IF(AF274="Complete", AF274, IF(AF274="N/A", "N/A", INDEX('Ballot Data'!$1:$1048576, MATCH($A274, 'Ballot Data'!$A:$A, 0), MATCH(AF274, 'Ballot Data'!$A$3:$T$3, 0))))</f>
        <v>Complete</v>
      </c>
      <c r="AH274" t="str">
        <f>IF(AF274="N/A", "N/A", IF(AG274='Round 7'!$A$10, "Elected", IF(AG274='Round 7'!$A$7, "Excluded", IF('Round 7'!$A$4="Complete", "Complete", "Viable"))))</f>
        <v>Complete</v>
      </c>
      <c r="AI274" s="21" t="str">
        <f>IF('Round 7'!$A$4="Complete", "Complete", IF(AH274="N/A", "N/A", IF(AH274="Viable", "No Transfer", IF(AH274="Excluded", INDEX('Round 7'!$A$12:$M$617, MATCH($A274, 'Round 7'!$A$12:$A$617, 0), 3)))))</f>
        <v>Complete</v>
      </c>
      <c r="AJ274" s="10" t="str">
        <f>IF('Round 7'!$A$4="Complete", "Complete", IF(AI274="N/A", "N/A", IF(AI274="No Transfer", AI274, IF(INDEX('Ballot Data'!$1:$1048576, MATCH($A274, 'Ballot Data'!$A:$A, 0), MATCH(AI274, 'Ballot Data'!$A$3:$U$3, 0))="", "Exhausted", INDEX('Ballot Data'!$1:$1048576, MATCH($A274, 'Ballot Data'!$A:$A, 0), MATCH(AI274, 'Ballot Data'!$A$3:$U$3, 0))))))</f>
        <v>Complete</v>
      </c>
      <c r="AK274" s="15" t="str">
        <f t="shared" si="46"/>
        <v>Complete</v>
      </c>
      <c r="AL274" t="str">
        <f>IF(AK274="Complete", AK274, IF(AK274="N/A", "N/A", INDEX('Ballot Data'!$1:$1048576, MATCH($A274, 'Ballot Data'!$A:$A, 0), MATCH(AK274, 'Ballot Data'!$A$3:$T$3, 0))))</f>
        <v>Complete</v>
      </c>
      <c r="AM274" t="str">
        <f>IF(AK274="N/A", "N/A", IF(AL274='Round 8'!$A$10, "Elected", IF(AL274='Round 8'!$A$7, "Excluded", IF('Round 8'!$A$4="Complete", "Complete", "Viable"))))</f>
        <v>Complete</v>
      </c>
      <c r="AN274" s="21" t="str">
        <f>IF('Round 8'!$A$4="Complete", "Complete", IF(AM274="N/A", "N/A", IF(AM274="Viable", "No Transfer", IF(AM274="Excluded", INDEX('Round 8'!$A$12:$M$617, MATCH($A274, 'Round 8'!$A$12:$A$617, 0), 3)))))</f>
        <v>Complete</v>
      </c>
      <c r="AO274" s="10" t="str">
        <f>IF('Round 8'!$A$4="Complete", "Complete", IF(AN274="N/A", "N/A", IF(AN274="No Transfer", AN274, IF(INDEX('Ballot Data'!$1:$1048576, MATCH($A274, 'Ballot Data'!$A:$A, 0), MATCH(AN274, 'Ballot Data'!$A$3:$U$3, 0))="", "Exhausted", INDEX('Ballot Data'!$1:$1048576, MATCH($A274, 'Ballot Data'!$A:$A, 0), MATCH(AN274, 'Ballot Data'!$A$3:$U$3, 0))))))</f>
        <v>Complete</v>
      </c>
      <c r="AP274" s="15" t="str">
        <f t="shared" si="47"/>
        <v>Complete</v>
      </c>
      <c r="AQ274" t="str">
        <f>IF(AP274="Complete", AP274, IF(AP274="N/A", "N/A", INDEX('Ballot Data'!$1:$1048576, MATCH($A274, 'Ballot Data'!$A:$A, 0), MATCH(AP274, 'Ballot Data'!$A$3:$T$3, 0))))</f>
        <v>Complete</v>
      </c>
      <c r="AR274" t="str">
        <f>IF(AP274="N/A", "N/A", IF(AQ274='Round 9'!$A$10, "Elected", IF(AQ274='Round 9'!$A$7, "Excluded", IF('Round 9'!$A$4="Complete", "Complete", "Viable"))))</f>
        <v>Complete</v>
      </c>
      <c r="AS274" s="21" t="str">
        <f>IF('Round 9'!$A$4="Complete", "Complete", IF(AR274="N/A", "N/A", IF(AR274="Viable", "No Transfer", IF(AR274="Excluded", INDEX('Round 9'!$A$12:$M$617, MATCH($A274, 'Round 9'!$A$12:$A$617, 0), 3)))))</f>
        <v>Complete</v>
      </c>
      <c r="AT274" s="10" t="str">
        <f>IF('Round 9'!$A$4="Complete", "Complete", IF(AS274="N/A", "N/A", IF(AS274="No Transfer", AS274, IF(INDEX('Ballot Data'!$1:$1048576, MATCH($A274, 'Ballot Data'!$A:$A, 0), MATCH(AS274, 'Ballot Data'!$A$3:$U$3, 0))="", "Exhausted", INDEX('Ballot Data'!$1:$1048576, MATCH($A274, 'Ballot Data'!$A:$A, 0), MATCH(AS274, 'Ballot Data'!$A$3:$U$3, 0))))))</f>
        <v>Complete</v>
      </c>
      <c r="AU274" s="15" t="str">
        <f t="shared" si="48"/>
        <v>Complete</v>
      </c>
      <c r="AV274" t="str">
        <f>IF(AU274="Complete", AU274, IF(AU274="N/A", "N/A", INDEX('Ballot Data'!$1:$1048576, MATCH($A274, 'Ballot Data'!$A:$A, 0), MATCH(AU274, 'Ballot Data'!$A$3:$T$3, 0))))</f>
        <v>Complete</v>
      </c>
      <c r="AW274" t="str">
        <f>IF(AU274="N/A", "N/A", IF(AV274='Round 10'!$A$10, "Elected", IF(AV274='Round 10'!$A$7, "Excluded", IF('Round 10'!$A$4="Complete", "Complete", "Viable"))))</f>
        <v>Complete</v>
      </c>
      <c r="AX274" s="21" t="str">
        <f>IF('Round 10'!$A$4="Complete", "Complete", IF(AW274="N/A", "N/A", IF(AW274="Viable", "No Transfer", IF(AW274="Excluded", INDEX('Round 10'!$A$12:$M$617, MATCH($A274, 'Round 10'!$A$12:$A$617, 0), 3)))))</f>
        <v>Complete</v>
      </c>
      <c r="AY274" s="10" t="str">
        <f>IF('Round 10'!$A$4="Complete", "Complete", IF(AX274="N/A", "N/A", IF(AX274="No Transfer", AX274, IF(INDEX('Ballot Data'!$1:$1048576, MATCH($A274, 'Ballot Data'!$A:$A, 0), MATCH(AX274, 'Ballot Data'!$A$3:$U$3, 0))="", "Exhausted", INDEX('Ballot Data'!$1:$1048576, MATCH($A274, 'Ballot Data'!$A:$A, 0), MATCH(AX274, 'Ballot Data'!$A$3:$U$3, 0))))))</f>
        <v>Complete</v>
      </c>
    </row>
    <row r="275" spans="1:51" x14ac:dyDescent="0.25">
      <c r="A275">
        <f>'Ballot Data'!A276</f>
        <v>286</v>
      </c>
      <c r="B275">
        <v>1</v>
      </c>
      <c r="C275" t="str">
        <f>INDEX('Ballot Data'!$1:$1048576, MATCH($A275, 'Ballot Data'!$A:$A, 0), MATCH(B275, 'Ballot Data'!$A$3:$T$3, 0))</f>
        <v>Michael Sanchez</v>
      </c>
      <c r="D275" t="str">
        <f>IF(C275='Round 1'!$A$10, "Elected", IF(C275='Round 1'!$A$7, "Excluded", IF('Round 1'!$A$4="Complete", "Complete", "Viable")))</f>
        <v>Viable</v>
      </c>
      <c r="E275" s="21" t="str">
        <f>IF('Round 1'!$A$4="Complete", "Complete", IF(D275="N/A", "N/A", IF(D275="Viable", "No Transfer", IF(D275="Excluded", INDEX('Round 1'!$A$12:$M$617, MATCH($A275, 'Round 1'!$A$12:$A$617, 0), 3)))))</f>
        <v>No Transfer</v>
      </c>
      <c r="F275" s="10" t="str">
        <f>IF('Round 1'!$A$4="Complete", "Complete", IF(E275="N/A", "N/A", IF(E275="No Transfer", E275, IF(INDEX('Ballot Data'!$1:$1048576, MATCH($A275, 'Ballot Data'!$A:$A, 0), MATCH(E275, 'Ballot Data'!$A$3:$U$3, 0))="", "Exhausted", INDEX('Ballot Data'!$1:$1048576, MATCH($A275, 'Ballot Data'!$A:$A, 0), MATCH(E275, 'Ballot Data'!$A$3:$U$3, 0))))))</f>
        <v>No Transfer</v>
      </c>
      <c r="G275" s="15">
        <f t="shared" si="40"/>
        <v>1</v>
      </c>
      <c r="H275" t="str">
        <f>IF(G275="Complete", G275, IF(G275="N/A", "N/A", INDEX('Ballot Data'!$1:$1048576, MATCH($A275, 'Ballot Data'!$A:$A, 0), MATCH(G275, 'Ballot Data'!$A$3:$T$3, 0))))</f>
        <v>Michael Sanchez</v>
      </c>
      <c r="I275" t="str">
        <f>IF(G275="N/A", "N/A", IF(H275='Round 2'!$A$10, "Elected", IF(H275='Round 2'!$A$7, "Excluded", IF('Round 2'!$A$4="Complete", "Complete", "Viable"))))</f>
        <v>Excluded</v>
      </c>
      <c r="J275" s="21">
        <f>IF('Round 2'!$A$4="Complete", "Complete", IF(I275="N/A", "N/A", IF(I275="Viable", "No Transfer", IF(I275="Excluded", INDEX('Round 2'!$A$12:$M$617, MATCH($A275, 'Round 2'!$A$12:$A$617, 0), 3)))))</f>
        <v>2</v>
      </c>
      <c r="K275" s="10" t="str">
        <f>IF('Round 2'!$A$4="Complete", "Complete", IF(J275="N/A", "N/A", IF(J275="No Transfer", J275, IF(INDEX('Ballot Data'!$1:$1048576, MATCH($A275, 'Ballot Data'!$A:$A, 0), MATCH(J275, 'Ballot Data'!$A$3:$U$3, 0))="", "Exhausted", INDEX('Ballot Data'!$1:$1048576, MATCH($A275, 'Ballot Data'!$A:$A, 0), MATCH(J275, 'Ballot Data'!$A$3:$U$3, 0))))))</f>
        <v>Franklin Civantos</v>
      </c>
      <c r="L275" s="15">
        <f t="shared" si="41"/>
        <v>2</v>
      </c>
      <c r="M275" t="str">
        <f>IF(L275="Complete", L275, IF(L275="N/A", "N/A", INDEX('Ballot Data'!$1:$1048576, MATCH($A275, 'Ballot Data'!$A:$A, 0), MATCH(L275, 'Ballot Data'!$A$3:$T$3, 0))))</f>
        <v>Franklin Civantos</v>
      </c>
      <c r="N275" t="str">
        <f>IF(L275="N/A", "N/A", IF(M275='Round 3'!$A$10, "Elected", IF(M275='Round 3'!$A$7, "Excluded", IF('Round 3'!$A$4="Complete", "Complete", "Viable"))))</f>
        <v>Elected</v>
      </c>
      <c r="O275" s="21" t="str">
        <f>IF('Round 3'!$A$4="Complete", "Complete", IF(N275="N/A", "N/A", IF(N275="Viable", "No Transfer", IF(N275="Excluded", INDEX('Round 3'!$A$12:$M$617, MATCH($A275, 'Round 3'!$A$12:$A$617, 0), 3)))))</f>
        <v>Complete</v>
      </c>
      <c r="P275" s="10" t="str">
        <f>IF('Round 3'!$A$4="Complete", "Complete", IF(O275="N/A", "N/A", IF(O275="No Transfer", O275, IF(INDEX('Ballot Data'!$1:$1048576, MATCH($A275, 'Ballot Data'!$A:$A, 0), MATCH(O275, 'Ballot Data'!$A$3:$U$3, 0))="", "Exhausted", INDEX('Ballot Data'!$1:$1048576, MATCH($A275, 'Ballot Data'!$A:$A, 0), MATCH(O275, 'Ballot Data'!$A$3:$U$3, 0))))))</f>
        <v>Complete</v>
      </c>
      <c r="Q275" s="15" t="str">
        <f t="shared" si="42"/>
        <v>Complete</v>
      </c>
      <c r="R275" t="str">
        <f>IF(Q275="Complete", Q275, IF(Q275="N/A", "N/A", INDEX('Ballot Data'!$1:$1048576, MATCH($A275, 'Ballot Data'!$A:$A, 0), MATCH(Q275, 'Ballot Data'!$A$3:$T$3, 0))))</f>
        <v>Complete</v>
      </c>
      <c r="S275" t="str">
        <f>IF(Q275="N/A", "N/A", IF(R275='Round 4'!$A$10, "Elected", IF(R275='Round 4'!$A$7, "Excluded", IF('Round 4'!$A$4="Complete", "Complete", "Viable"))))</f>
        <v>Complete</v>
      </c>
      <c r="T275" s="21" t="str">
        <f>IF('Round 4'!$A$4="Complete", "Complete", IF(S275="N/A", "N/A", IF(S275="Viable", "No Transfer", IF(S275="Excluded", INDEX('Round 4'!$A$12:$M$617, MATCH($A275, 'Round 4'!$A$12:$A$617, 0), 3)))))</f>
        <v>Complete</v>
      </c>
      <c r="U275" s="10" t="str">
        <f>IF('Round 4'!$A$4="Complete", "Complete", IF(T275="N/A", "N/A", IF(T275="No Transfer", T275, IF(INDEX('Ballot Data'!$1:$1048576, MATCH($A275, 'Ballot Data'!$A:$A, 0), MATCH(T275, 'Ballot Data'!$A$3:$U$3, 0))="", "Exhausted", INDEX('Ballot Data'!$1:$1048576, MATCH($A275, 'Ballot Data'!$A:$A, 0), MATCH(T275, 'Ballot Data'!$A$3:$U$3, 0))))))</f>
        <v>Complete</v>
      </c>
      <c r="V275" s="15" t="str">
        <f t="shared" si="43"/>
        <v>Complete</v>
      </c>
      <c r="W275" t="str">
        <f>IF(V275="Complete", V275, IF(V275="N/A", "N/A", INDEX('Ballot Data'!$1:$1048576, MATCH($A275, 'Ballot Data'!$A:$A, 0), MATCH(V275, 'Ballot Data'!$A$3:$T$3, 0))))</f>
        <v>Complete</v>
      </c>
      <c r="X275" t="str">
        <f>IF(V275="N/A", "N/A", IF(W275='Round 5'!$A$10, "Elected", IF(W275='Round 5'!$A$7, "Excluded", IF('Round 5'!$A$4="Complete", "Complete", "Viable"))))</f>
        <v>Complete</v>
      </c>
      <c r="Y275" s="21" t="str">
        <f>IF('Round 5'!$A$4="Complete", "Complete", IF(X275="N/A", "N/A", IF(X275="Viable", "No Transfer", IF(X275="Excluded", INDEX('Round 5'!$A$12:$M$617, MATCH($A275, 'Round 5'!$A$12:$A$617, 0), 3)))))</f>
        <v>Complete</v>
      </c>
      <c r="Z275" s="10" t="str">
        <f>IF('Round 5'!$A$4="Complete", "Complete", IF(Y275="N/A", "N/A", IF(Y275="No Transfer", Y275, IF(INDEX('Ballot Data'!$1:$1048576, MATCH($A275, 'Ballot Data'!$A:$A, 0), MATCH(Y275, 'Ballot Data'!$A$3:$U$3, 0))="", "Exhausted", INDEX('Ballot Data'!$1:$1048576, MATCH($A275, 'Ballot Data'!$A:$A, 0), MATCH(Y275, 'Ballot Data'!$A$3:$U$3, 0))))))</f>
        <v>Complete</v>
      </c>
      <c r="AA275" s="15" t="str">
        <f t="shared" si="44"/>
        <v>Complete</v>
      </c>
      <c r="AB275" t="str">
        <f>IF(AA275="Complete", AA275, IF(AA275="N/A", "N/A", INDEX('Ballot Data'!$1:$1048576, MATCH($A275, 'Ballot Data'!$A:$A, 0), MATCH(AA275, 'Ballot Data'!$A$3:$T$3, 0))))</f>
        <v>Complete</v>
      </c>
      <c r="AC275" t="str">
        <f>IF(AA275="N/A", "N/A", IF(AB275='Round 6'!$A$10, "Elected", IF(AB275='Round 6'!$A$7, "Excluded", IF('Round 6'!$A$4="Complete", "Complete", "Viable"))))</f>
        <v>Complete</v>
      </c>
      <c r="AD275" s="21" t="str">
        <f>IF('Round 6'!$A$4="Complete", "Complete", IF(AC275="N/A", "N/A", IF(AC275="Viable", "No Transfer", IF(AC275="Excluded", INDEX('Round 6'!$A$12:$M$617, MATCH($A275, 'Round 6'!$A$12:$A$617, 0), 3)))))</f>
        <v>Complete</v>
      </c>
      <c r="AE275" s="10" t="str">
        <f>IF('Round 6'!$A$4="Complete", "Complete", IF(AD275="N/A", "N/A", IF(AD275="No Transfer", AD275, IF(INDEX('Ballot Data'!$1:$1048576, MATCH($A275, 'Ballot Data'!$A:$A, 0), MATCH(AD275, 'Ballot Data'!$A$3:$U$3, 0))="", "Exhausted", INDEX('Ballot Data'!$1:$1048576, MATCH($A275, 'Ballot Data'!$A:$A, 0), MATCH(AD275, 'Ballot Data'!$A$3:$U$3, 0))))))</f>
        <v>Complete</v>
      </c>
      <c r="AF275" s="15" t="str">
        <f t="shared" si="45"/>
        <v>Complete</v>
      </c>
      <c r="AG275" t="str">
        <f>IF(AF275="Complete", AF275, IF(AF275="N/A", "N/A", INDEX('Ballot Data'!$1:$1048576, MATCH($A275, 'Ballot Data'!$A:$A, 0), MATCH(AF275, 'Ballot Data'!$A$3:$T$3, 0))))</f>
        <v>Complete</v>
      </c>
      <c r="AH275" t="str">
        <f>IF(AF275="N/A", "N/A", IF(AG275='Round 7'!$A$10, "Elected", IF(AG275='Round 7'!$A$7, "Excluded", IF('Round 7'!$A$4="Complete", "Complete", "Viable"))))</f>
        <v>Complete</v>
      </c>
      <c r="AI275" s="21" t="str">
        <f>IF('Round 7'!$A$4="Complete", "Complete", IF(AH275="N/A", "N/A", IF(AH275="Viable", "No Transfer", IF(AH275="Excluded", INDEX('Round 7'!$A$12:$M$617, MATCH($A275, 'Round 7'!$A$12:$A$617, 0), 3)))))</f>
        <v>Complete</v>
      </c>
      <c r="AJ275" s="10" t="str">
        <f>IF('Round 7'!$A$4="Complete", "Complete", IF(AI275="N/A", "N/A", IF(AI275="No Transfer", AI275, IF(INDEX('Ballot Data'!$1:$1048576, MATCH($A275, 'Ballot Data'!$A:$A, 0), MATCH(AI275, 'Ballot Data'!$A$3:$U$3, 0))="", "Exhausted", INDEX('Ballot Data'!$1:$1048576, MATCH($A275, 'Ballot Data'!$A:$A, 0), MATCH(AI275, 'Ballot Data'!$A$3:$U$3, 0))))))</f>
        <v>Complete</v>
      </c>
      <c r="AK275" s="15" t="str">
        <f t="shared" si="46"/>
        <v>Complete</v>
      </c>
      <c r="AL275" t="str">
        <f>IF(AK275="Complete", AK275, IF(AK275="N/A", "N/A", INDEX('Ballot Data'!$1:$1048576, MATCH($A275, 'Ballot Data'!$A:$A, 0), MATCH(AK275, 'Ballot Data'!$A$3:$T$3, 0))))</f>
        <v>Complete</v>
      </c>
      <c r="AM275" t="str">
        <f>IF(AK275="N/A", "N/A", IF(AL275='Round 8'!$A$10, "Elected", IF(AL275='Round 8'!$A$7, "Excluded", IF('Round 8'!$A$4="Complete", "Complete", "Viable"))))</f>
        <v>Complete</v>
      </c>
      <c r="AN275" s="21" t="str">
        <f>IF('Round 8'!$A$4="Complete", "Complete", IF(AM275="N/A", "N/A", IF(AM275="Viable", "No Transfer", IF(AM275="Excluded", INDEX('Round 8'!$A$12:$M$617, MATCH($A275, 'Round 8'!$A$12:$A$617, 0), 3)))))</f>
        <v>Complete</v>
      </c>
      <c r="AO275" s="10" t="str">
        <f>IF('Round 8'!$A$4="Complete", "Complete", IF(AN275="N/A", "N/A", IF(AN275="No Transfer", AN275, IF(INDEX('Ballot Data'!$1:$1048576, MATCH($A275, 'Ballot Data'!$A:$A, 0), MATCH(AN275, 'Ballot Data'!$A$3:$U$3, 0))="", "Exhausted", INDEX('Ballot Data'!$1:$1048576, MATCH($A275, 'Ballot Data'!$A:$A, 0), MATCH(AN275, 'Ballot Data'!$A$3:$U$3, 0))))))</f>
        <v>Complete</v>
      </c>
      <c r="AP275" s="15" t="str">
        <f t="shared" si="47"/>
        <v>Complete</v>
      </c>
      <c r="AQ275" t="str">
        <f>IF(AP275="Complete", AP275, IF(AP275="N/A", "N/A", INDEX('Ballot Data'!$1:$1048576, MATCH($A275, 'Ballot Data'!$A:$A, 0), MATCH(AP275, 'Ballot Data'!$A$3:$T$3, 0))))</f>
        <v>Complete</v>
      </c>
      <c r="AR275" t="str">
        <f>IF(AP275="N/A", "N/A", IF(AQ275='Round 9'!$A$10, "Elected", IF(AQ275='Round 9'!$A$7, "Excluded", IF('Round 9'!$A$4="Complete", "Complete", "Viable"))))</f>
        <v>Complete</v>
      </c>
      <c r="AS275" s="21" t="str">
        <f>IF('Round 9'!$A$4="Complete", "Complete", IF(AR275="N/A", "N/A", IF(AR275="Viable", "No Transfer", IF(AR275="Excluded", INDEX('Round 9'!$A$12:$M$617, MATCH($A275, 'Round 9'!$A$12:$A$617, 0), 3)))))</f>
        <v>Complete</v>
      </c>
      <c r="AT275" s="10" t="str">
        <f>IF('Round 9'!$A$4="Complete", "Complete", IF(AS275="N/A", "N/A", IF(AS275="No Transfer", AS275, IF(INDEX('Ballot Data'!$1:$1048576, MATCH($A275, 'Ballot Data'!$A:$A, 0), MATCH(AS275, 'Ballot Data'!$A$3:$U$3, 0))="", "Exhausted", INDEX('Ballot Data'!$1:$1048576, MATCH($A275, 'Ballot Data'!$A:$A, 0), MATCH(AS275, 'Ballot Data'!$A$3:$U$3, 0))))))</f>
        <v>Complete</v>
      </c>
      <c r="AU275" s="15" t="str">
        <f t="shared" si="48"/>
        <v>Complete</v>
      </c>
      <c r="AV275" t="str">
        <f>IF(AU275="Complete", AU275, IF(AU275="N/A", "N/A", INDEX('Ballot Data'!$1:$1048576, MATCH($A275, 'Ballot Data'!$A:$A, 0), MATCH(AU275, 'Ballot Data'!$A$3:$T$3, 0))))</f>
        <v>Complete</v>
      </c>
      <c r="AW275" t="str">
        <f>IF(AU275="N/A", "N/A", IF(AV275='Round 10'!$A$10, "Elected", IF(AV275='Round 10'!$A$7, "Excluded", IF('Round 10'!$A$4="Complete", "Complete", "Viable"))))</f>
        <v>Complete</v>
      </c>
      <c r="AX275" s="21" t="str">
        <f>IF('Round 10'!$A$4="Complete", "Complete", IF(AW275="N/A", "N/A", IF(AW275="Viable", "No Transfer", IF(AW275="Excluded", INDEX('Round 10'!$A$12:$M$617, MATCH($A275, 'Round 10'!$A$12:$A$617, 0), 3)))))</f>
        <v>Complete</v>
      </c>
      <c r="AY275" s="10" t="str">
        <f>IF('Round 10'!$A$4="Complete", "Complete", IF(AX275="N/A", "N/A", IF(AX275="No Transfer", AX275, IF(INDEX('Ballot Data'!$1:$1048576, MATCH($A275, 'Ballot Data'!$A:$A, 0), MATCH(AX275, 'Ballot Data'!$A$3:$U$3, 0))="", "Exhausted", INDEX('Ballot Data'!$1:$1048576, MATCH($A275, 'Ballot Data'!$A:$A, 0), MATCH(AX275, 'Ballot Data'!$A$3:$U$3, 0))))))</f>
        <v>Complete</v>
      </c>
    </row>
    <row r="276" spans="1:51" x14ac:dyDescent="0.25">
      <c r="A276">
        <f>'Ballot Data'!A277</f>
        <v>270</v>
      </c>
      <c r="B276">
        <v>1</v>
      </c>
      <c r="C276" t="str">
        <f>INDEX('Ballot Data'!$1:$1048576, MATCH($A276, 'Ballot Data'!$A:$A, 0), MATCH(B276, 'Ballot Data'!$A$3:$T$3, 0))</f>
        <v>Will Danon</v>
      </c>
      <c r="D276" t="str">
        <f>IF(C276='Round 1'!$A$10, "Elected", IF(C276='Round 1'!$A$7, "Excluded", IF('Round 1'!$A$4="Complete", "Complete", "Viable")))</f>
        <v>Viable</v>
      </c>
      <c r="E276" s="21" t="str">
        <f>IF('Round 1'!$A$4="Complete", "Complete", IF(D276="N/A", "N/A", IF(D276="Viable", "No Transfer", IF(D276="Excluded", INDEX('Round 1'!$A$12:$M$617, MATCH($A276, 'Round 1'!$A$12:$A$617, 0), 3)))))</f>
        <v>No Transfer</v>
      </c>
      <c r="F276" s="10" t="str">
        <f>IF('Round 1'!$A$4="Complete", "Complete", IF(E276="N/A", "N/A", IF(E276="No Transfer", E276, IF(INDEX('Ballot Data'!$1:$1048576, MATCH($A276, 'Ballot Data'!$A:$A, 0), MATCH(E276, 'Ballot Data'!$A$3:$U$3, 0))="", "Exhausted", INDEX('Ballot Data'!$1:$1048576, MATCH($A276, 'Ballot Data'!$A:$A, 0), MATCH(E276, 'Ballot Data'!$A$3:$U$3, 0))))))</f>
        <v>No Transfer</v>
      </c>
      <c r="G276" s="15">
        <f t="shared" si="40"/>
        <v>1</v>
      </c>
      <c r="H276" t="str">
        <f>IF(G276="Complete", G276, IF(G276="N/A", "N/A", INDEX('Ballot Data'!$1:$1048576, MATCH($A276, 'Ballot Data'!$A:$A, 0), MATCH(G276, 'Ballot Data'!$A$3:$T$3, 0))))</f>
        <v>Will Danon</v>
      </c>
      <c r="I276" t="str">
        <f>IF(G276="N/A", "N/A", IF(H276='Round 2'!$A$10, "Elected", IF(H276='Round 2'!$A$7, "Excluded", IF('Round 2'!$A$4="Complete", "Complete", "Viable"))))</f>
        <v>Viable</v>
      </c>
      <c r="J276" s="21" t="str">
        <f>IF('Round 2'!$A$4="Complete", "Complete", IF(I276="N/A", "N/A", IF(I276="Viable", "No Transfer", IF(I276="Excluded", INDEX('Round 2'!$A$12:$M$617, MATCH($A276, 'Round 2'!$A$12:$A$617, 0), 3)))))</f>
        <v>No Transfer</v>
      </c>
      <c r="K276" s="10" t="str">
        <f>IF('Round 2'!$A$4="Complete", "Complete", IF(J276="N/A", "N/A", IF(J276="No Transfer", J276, IF(INDEX('Ballot Data'!$1:$1048576, MATCH($A276, 'Ballot Data'!$A:$A, 0), MATCH(J276, 'Ballot Data'!$A$3:$U$3, 0))="", "Exhausted", INDEX('Ballot Data'!$1:$1048576, MATCH($A276, 'Ballot Data'!$A:$A, 0), MATCH(J276, 'Ballot Data'!$A$3:$U$3, 0))))))</f>
        <v>No Transfer</v>
      </c>
      <c r="L276" s="15">
        <f t="shared" si="41"/>
        <v>1</v>
      </c>
      <c r="M276" t="str">
        <f>IF(L276="Complete", L276, IF(L276="N/A", "N/A", INDEX('Ballot Data'!$1:$1048576, MATCH($A276, 'Ballot Data'!$A:$A, 0), MATCH(L276, 'Ballot Data'!$A$3:$T$3, 0))))</f>
        <v>Will Danon</v>
      </c>
      <c r="N276" t="str">
        <f>IF(L276="N/A", "N/A", IF(M276='Round 3'!$A$10, "Elected", IF(M276='Round 3'!$A$7, "Excluded", IF('Round 3'!$A$4="Complete", "Complete", "Viable"))))</f>
        <v>Complete</v>
      </c>
      <c r="O276" s="21" t="str">
        <f>IF('Round 3'!$A$4="Complete", "Complete", IF(N276="N/A", "N/A", IF(N276="Viable", "No Transfer", IF(N276="Excluded", INDEX('Round 3'!$A$12:$M$617, MATCH($A276, 'Round 3'!$A$12:$A$617, 0), 3)))))</f>
        <v>Complete</v>
      </c>
      <c r="P276" s="10" t="str">
        <f>IF('Round 3'!$A$4="Complete", "Complete", IF(O276="N/A", "N/A", IF(O276="No Transfer", O276, IF(INDEX('Ballot Data'!$1:$1048576, MATCH($A276, 'Ballot Data'!$A:$A, 0), MATCH(O276, 'Ballot Data'!$A$3:$U$3, 0))="", "Exhausted", INDEX('Ballot Data'!$1:$1048576, MATCH($A276, 'Ballot Data'!$A:$A, 0), MATCH(O276, 'Ballot Data'!$A$3:$U$3, 0))))))</f>
        <v>Complete</v>
      </c>
      <c r="Q276" s="15" t="str">
        <f t="shared" si="42"/>
        <v>Complete</v>
      </c>
      <c r="R276" t="str">
        <f>IF(Q276="Complete", Q276, IF(Q276="N/A", "N/A", INDEX('Ballot Data'!$1:$1048576, MATCH($A276, 'Ballot Data'!$A:$A, 0), MATCH(Q276, 'Ballot Data'!$A$3:$T$3, 0))))</f>
        <v>Complete</v>
      </c>
      <c r="S276" t="str">
        <f>IF(Q276="N/A", "N/A", IF(R276='Round 4'!$A$10, "Elected", IF(R276='Round 4'!$A$7, "Excluded", IF('Round 4'!$A$4="Complete", "Complete", "Viable"))))</f>
        <v>Complete</v>
      </c>
      <c r="T276" s="21" t="str">
        <f>IF('Round 4'!$A$4="Complete", "Complete", IF(S276="N/A", "N/A", IF(S276="Viable", "No Transfer", IF(S276="Excluded", INDEX('Round 4'!$A$12:$M$617, MATCH($A276, 'Round 4'!$A$12:$A$617, 0), 3)))))</f>
        <v>Complete</v>
      </c>
      <c r="U276" s="10" t="str">
        <f>IF('Round 4'!$A$4="Complete", "Complete", IF(T276="N/A", "N/A", IF(T276="No Transfer", T276, IF(INDEX('Ballot Data'!$1:$1048576, MATCH($A276, 'Ballot Data'!$A:$A, 0), MATCH(T276, 'Ballot Data'!$A$3:$U$3, 0))="", "Exhausted", INDEX('Ballot Data'!$1:$1048576, MATCH($A276, 'Ballot Data'!$A:$A, 0), MATCH(T276, 'Ballot Data'!$A$3:$U$3, 0))))))</f>
        <v>Complete</v>
      </c>
      <c r="V276" s="15" t="str">
        <f t="shared" si="43"/>
        <v>Complete</v>
      </c>
      <c r="W276" t="str">
        <f>IF(V276="Complete", V276, IF(V276="N/A", "N/A", INDEX('Ballot Data'!$1:$1048576, MATCH($A276, 'Ballot Data'!$A:$A, 0), MATCH(V276, 'Ballot Data'!$A$3:$T$3, 0))))</f>
        <v>Complete</v>
      </c>
      <c r="X276" t="str">
        <f>IF(V276="N/A", "N/A", IF(W276='Round 5'!$A$10, "Elected", IF(W276='Round 5'!$A$7, "Excluded", IF('Round 5'!$A$4="Complete", "Complete", "Viable"))))</f>
        <v>Complete</v>
      </c>
      <c r="Y276" s="21" t="str">
        <f>IF('Round 5'!$A$4="Complete", "Complete", IF(X276="N/A", "N/A", IF(X276="Viable", "No Transfer", IF(X276="Excluded", INDEX('Round 5'!$A$12:$M$617, MATCH($A276, 'Round 5'!$A$12:$A$617, 0), 3)))))</f>
        <v>Complete</v>
      </c>
      <c r="Z276" s="10" t="str">
        <f>IF('Round 5'!$A$4="Complete", "Complete", IF(Y276="N/A", "N/A", IF(Y276="No Transfer", Y276, IF(INDEX('Ballot Data'!$1:$1048576, MATCH($A276, 'Ballot Data'!$A:$A, 0), MATCH(Y276, 'Ballot Data'!$A$3:$U$3, 0))="", "Exhausted", INDEX('Ballot Data'!$1:$1048576, MATCH($A276, 'Ballot Data'!$A:$A, 0), MATCH(Y276, 'Ballot Data'!$A$3:$U$3, 0))))))</f>
        <v>Complete</v>
      </c>
      <c r="AA276" s="15" t="str">
        <f t="shared" si="44"/>
        <v>Complete</v>
      </c>
      <c r="AB276" t="str">
        <f>IF(AA276="Complete", AA276, IF(AA276="N/A", "N/A", INDEX('Ballot Data'!$1:$1048576, MATCH($A276, 'Ballot Data'!$A:$A, 0), MATCH(AA276, 'Ballot Data'!$A$3:$T$3, 0))))</f>
        <v>Complete</v>
      </c>
      <c r="AC276" t="str">
        <f>IF(AA276="N/A", "N/A", IF(AB276='Round 6'!$A$10, "Elected", IF(AB276='Round 6'!$A$7, "Excluded", IF('Round 6'!$A$4="Complete", "Complete", "Viable"))))</f>
        <v>Complete</v>
      </c>
      <c r="AD276" s="21" t="str">
        <f>IF('Round 6'!$A$4="Complete", "Complete", IF(AC276="N/A", "N/A", IF(AC276="Viable", "No Transfer", IF(AC276="Excluded", INDEX('Round 6'!$A$12:$M$617, MATCH($A276, 'Round 6'!$A$12:$A$617, 0), 3)))))</f>
        <v>Complete</v>
      </c>
      <c r="AE276" s="10" t="str">
        <f>IF('Round 6'!$A$4="Complete", "Complete", IF(AD276="N/A", "N/A", IF(AD276="No Transfer", AD276, IF(INDEX('Ballot Data'!$1:$1048576, MATCH($A276, 'Ballot Data'!$A:$A, 0), MATCH(AD276, 'Ballot Data'!$A$3:$U$3, 0))="", "Exhausted", INDEX('Ballot Data'!$1:$1048576, MATCH($A276, 'Ballot Data'!$A:$A, 0), MATCH(AD276, 'Ballot Data'!$A$3:$U$3, 0))))))</f>
        <v>Complete</v>
      </c>
      <c r="AF276" s="15" t="str">
        <f t="shared" si="45"/>
        <v>Complete</v>
      </c>
      <c r="AG276" t="str">
        <f>IF(AF276="Complete", AF276, IF(AF276="N/A", "N/A", INDEX('Ballot Data'!$1:$1048576, MATCH($A276, 'Ballot Data'!$A:$A, 0), MATCH(AF276, 'Ballot Data'!$A$3:$T$3, 0))))</f>
        <v>Complete</v>
      </c>
      <c r="AH276" t="str">
        <f>IF(AF276="N/A", "N/A", IF(AG276='Round 7'!$A$10, "Elected", IF(AG276='Round 7'!$A$7, "Excluded", IF('Round 7'!$A$4="Complete", "Complete", "Viable"))))</f>
        <v>Complete</v>
      </c>
      <c r="AI276" s="21" t="str">
        <f>IF('Round 7'!$A$4="Complete", "Complete", IF(AH276="N/A", "N/A", IF(AH276="Viable", "No Transfer", IF(AH276="Excluded", INDEX('Round 7'!$A$12:$M$617, MATCH($A276, 'Round 7'!$A$12:$A$617, 0), 3)))))</f>
        <v>Complete</v>
      </c>
      <c r="AJ276" s="10" t="str">
        <f>IF('Round 7'!$A$4="Complete", "Complete", IF(AI276="N/A", "N/A", IF(AI276="No Transfer", AI276, IF(INDEX('Ballot Data'!$1:$1048576, MATCH($A276, 'Ballot Data'!$A:$A, 0), MATCH(AI276, 'Ballot Data'!$A$3:$U$3, 0))="", "Exhausted", INDEX('Ballot Data'!$1:$1048576, MATCH($A276, 'Ballot Data'!$A:$A, 0), MATCH(AI276, 'Ballot Data'!$A$3:$U$3, 0))))))</f>
        <v>Complete</v>
      </c>
      <c r="AK276" s="15" t="str">
        <f t="shared" si="46"/>
        <v>Complete</v>
      </c>
      <c r="AL276" t="str">
        <f>IF(AK276="Complete", AK276, IF(AK276="N/A", "N/A", INDEX('Ballot Data'!$1:$1048576, MATCH($A276, 'Ballot Data'!$A:$A, 0), MATCH(AK276, 'Ballot Data'!$A$3:$T$3, 0))))</f>
        <v>Complete</v>
      </c>
      <c r="AM276" t="str">
        <f>IF(AK276="N/A", "N/A", IF(AL276='Round 8'!$A$10, "Elected", IF(AL276='Round 8'!$A$7, "Excluded", IF('Round 8'!$A$4="Complete", "Complete", "Viable"))))</f>
        <v>Complete</v>
      </c>
      <c r="AN276" s="21" t="str">
        <f>IF('Round 8'!$A$4="Complete", "Complete", IF(AM276="N/A", "N/A", IF(AM276="Viable", "No Transfer", IF(AM276="Excluded", INDEX('Round 8'!$A$12:$M$617, MATCH($A276, 'Round 8'!$A$12:$A$617, 0), 3)))))</f>
        <v>Complete</v>
      </c>
      <c r="AO276" s="10" t="str">
        <f>IF('Round 8'!$A$4="Complete", "Complete", IF(AN276="N/A", "N/A", IF(AN276="No Transfer", AN276, IF(INDEX('Ballot Data'!$1:$1048576, MATCH($A276, 'Ballot Data'!$A:$A, 0), MATCH(AN276, 'Ballot Data'!$A$3:$U$3, 0))="", "Exhausted", INDEX('Ballot Data'!$1:$1048576, MATCH($A276, 'Ballot Data'!$A:$A, 0), MATCH(AN276, 'Ballot Data'!$A$3:$U$3, 0))))))</f>
        <v>Complete</v>
      </c>
      <c r="AP276" s="15" t="str">
        <f t="shared" si="47"/>
        <v>Complete</v>
      </c>
      <c r="AQ276" t="str">
        <f>IF(AP276="Complete", AP276, IF(AP276="N/A", "N/A", INDEX('Ballot Data'!$1:$1048576, MATCH($A276, 'Ballot Data'!$A:$A, 0), MATCH(AP276, 'Ballot Data'!$A$3:$T$3, 0))))</f>
        <v>Complete</v>
      </c>
      <c r="AR276" t="str">
        <f>IF(AP276="N/A", "N/A", IF(AQ276='Round 9'!$A$10, "Elected", IF(AQ276='Round 9'!$A$7, "Excluded", IF('Round 9'!$A$4="Complete", "Complete", "Viable"))))</f>
        <v>Complete</v>
      </c>
      <c r="AS276" s="21" t="str">
        <f>IF('Round 9'!$A$4="Complete", "Complete", IF(AR276="N/A", "N/A", IF(AR276="Viable", "No Transfer", IF(AR276="Excluded", INDEX('Round 9'!$A$12:$M$617, MATCH($A276, 'Round 9'!$A$12:$A$617, 0), 3)))))</f>
        <v>Complete</v>
      </c>
      <c r="AT276" s="10" t="str">
        <f>IF('Round 9'!$A$4="Complete", "Complete", IF(AS276="N/A", "N/A", IF(AS276="No Transfer", AS276, IF(INDEX('Ballot Data'!$1:$1048576, MATCH($A276, 'Ballot Data'!$A:$A, 0), MATCH(AS276, 'Ballot Data'!$A$3:$U$3, 0))="", "Exhausted", INDEX('Ballot Data'!$1:$1048576, MATCH($A276, 'Ballot Data'!$A:$A, 0), MATCH(AS276, 'Ballot Data'!$A$3:$U$3, 0))))))</f>
        <v>Complete</v>
      </c>
      <c r="AU276" s="15" t="str">
        <f t="shared" si="48"/>
        <v>Complete</v>
      </c>
      <c r="AV276" t="str">
        <f>IF(AU276="Complete", AU276, IF(AU276="N/A", "N/A", INDEX('Ballot Data'!$1:$1048576, MATCH($A276, 'Ballot Data'!$A:$A, 0), MATCH(AU276, 'Ballot Data'!$A$3:$T$3, 0))))</f>
        <v>Complete</v>
      </c>
      <c r="AW276" t="str">
        <f>IF(AU276="N/A", "N/A", IF(AV276='Round 10'!$A$10, "Elected", IF(AV276='Round 10'!$A$7, "Excluded", IF('Round 10'!$A$4="Complete", "Complete", "Viable"))))</f>
        <v>Complete</v>
      </c>
      <c r="AX276" s="21" t="str">
        <f>IF('Round 10'!$A$4="Complete", "Complete", IF(AW276="N/A", "N/A", IF(AW276="Viable", "No Transfer", IF(AW276="Excluded", INDEX('Round 10'!$A$12:$M$617, MATCH($A276, 'Round 10'!$A$12:$A$617, 0), 3)))))</f>
        <v>Complete</v>
      </c>
      <c r="AY276" s="10" t="str">
        <f>IF('Round 10'!$A$4="Complete", "Complete", IF(AX276="N/A", "N/A", IF(AX276="No Transfer", AX276, IF(INDEX('Ballot Data'!$1:$1048576, MATCH($A276, 'Ballot Data'!$A:$A, 0), MATCH(AX276, 'Ballot Data'!$A$3:$U$3, 0))="", "Exhausted", INDEX('Ballot Data'!$1:$1048576, MATCH($A276, 'Ballot Data'!$A:$A, 0), MATCH(AX276, 'Ballot Data'!$A$3:$U$3, 0))))))</f>
        <v>Complete</v>
      </c>
    </row>
    <row r="277" spans="1:51" x14ac:dyDescent="0.25">
      <c r="A277">
        <f>'Ballot Data'!A278</f>
        <v>218</v>
      </c>
      <c r="B277">
        <v>1</v>
      </c>
      <c r="C277" t="str">
        <f>INDEX('Ballot Data'!$1:$1048576, MATCH($A277, 'Ballot Data'!$A:$A, 0), MATCH(B277, 'Ballot Data'!$A$3:$T$3, 0))</f>
        <v>Michael Sanchez</v>
      </c>
      <c r="D277" t="str">
        <f>IF(C277='Round 1'!$A$10, "Elected", IF(C277='Round 1'!$A$7, "Excluded", IF('Round 1'!$A$4="Complete", "Complete", "Viable")))</f>
        <v>Viable</v>
      </c>
      <c r="E277" s="21" t="str">
        <f>IF('Round 1'!$A$4="Complete", "Complete", IF(D277="N/A", "N/A", IF(D277="Viable", "No Transfer", IF(D277="Excluded", INDEX('Round 1'!$A$12:$M$617, MATCH($A277, 'Round 1'!$A$12:$A$617, 0), 3)))))</f>
        <v>No Transfer</v>
      </c>
      <c r="F277" s="10" t="str">
        <f>IF('Round 1'!$A$4="Complete", "Complete", IF(E277="N/A", "N/A", IF(E277="No Transfer", E277, IF(INDEX('Ballot Data'!$1:$1048576, MATCH($A277, 'Ballot Data'!$A:$A, 0), MATCH(E277, 'Ballot Data'!$A$3:$U$3, 0))="", "Exhausted", INDEX('Ballot Data'!$1:$1048576, MATCH($A277, 'Ballot Data'!$A:$A, 0), MATCH(E277, 'Ballot Data'!$A$3:$U$3, 0))))))</f>
        <v>No Transfer</v>
      </c>
      <c r="G277" s="15">
        <f t="shared" si="40"/>
        <v>1</v>
      </c>
      <c r="H277" t="str">
        <f>IF(G277="Complete", G277, IF(G277="N/A", "N/A", INDEX('Ballot Data'!$1:$1048576, MATCH($A277, 'Ballot Data'!$A:$A, 0), MATCH(G277, 'Ballot Data'!$A$3:$T$3, 0))))</f>
        <v>Michael Sanchez</v>
      </c>
      <c r="I277" t="str">
        <f>IF(G277="N/A", "N/A", IF(H277='Round 2'!$A$10, "Elected", IF(H277='Round 2'!$A$7, "Excluded", IF('Round 2'!$A$4="Complete", "Complete", "Viable"))))</f>
        <v>Excluded</v>
      </c>
      <c r="J277" s="21">
        <f>IF('Round 2'!$A$4="Complete", "Complete", IF(I277="N/A", "N/A", IF(I277="Viable", "No Transfer", IF(I277="Excluded", INDEX('Round 2'!$A$12:$M$617, MATCH($A277, 'Round 2'!$A$12:$A$617, 0), 3)))))</f>
        <v>2</v>
      </c>
      <c r="K277" s="10" t="str">
        <f>IF('Round 2'!$A$4="Complete", "Complete", IF(J277="N/A", "N/A", IF(J277="No Transfer", J277, IF(INDEX('Ballot Data'!$1:$1048576, MATCH($A277, 'Ballot Data'!$A:$A, 0), MATCH(J277, 'Ballot Data'!$A$3:$U$3, 0))="", "Exhausted", INDEX('Ballot Data'!$1:$1048576, MATCH($A277, 'Ballot Data'!$A:$A, 0), MATCH(J277, 'Ballot Data'!$A$3:$U$3, 0))))))</f>
        <v>Franklin Civantos</v>
      </c>
      <c r="L277" s="15">
        <f t="shared" si="41"/>
        <v>2</v>
      </c>
      <c r="M277" t="str">
        <f>IF(L277="Complete", L277, IF(L277="N/A", "N/A", INDEX('Ballot Data'!$1:$1048576, MATCH($A277, 'Ballot Data'!$A:$A, 0), MATCH(L277, 'Ballot Data'!$A$3:$T$3, 0))))</f>
        <v>Franklin Civantos</v>
      </c>
      <c r="N277" t="str">
        <f>IF(L277="N/A", "N/A", IF(M277='Round 3'!$A$10, "Elected", IF(M277='Round 3'!$A$7, "Excluded", IF('Round 3'!$A$4="Complete", "Complete", "Viable"))))</f>
        <v>Elected</v>
      </c>
      <c r="O277" s="21" t="str">
        <f>IF('Round 3'!$A$4="Complete", "Complete", IF(N277="N/A", "N/A", IF(N277="Viable", "No Transfer", IF(N277="Excluded", INDEX('Round 3'!$A$12:$M$617, MATCH($A277, 'Round 3'!$A$12:$A$617, 0), 3)))))</f>
        <v>Complete</v>
      </c>
      <c r="P277" s="10" t="str">
        <f>IF('Round 3'!$A$4="Complete", "Complete", IF(O277="N/A", "N/A", IF(O277="No Transfer", O277, IF(INDEX('Ballot Data'!$1:$1048576, MATCH($A277, 'Ballot Data'!$A:$A, 0), MATCH(O277, 'Ballot Data'!$A$3:$U$3, 0))="", "Exhausted", INDEX('Ballot Data'!$1:$1048576, MATCH($A277, 'Ballot Data'!$A:$A, 0), MATCH(O277, 'Ballot Data'!$A$3:$U$3, 0))))))</f>
        <v>Complete</v>
      </c>
      <c r="Q277" s="15" t="str">
        <f t="shared" si="42"/>
        <v>Complete</v>
      </c>
      <c r="R277" t="str">
        <f>IF(Q277="Complete", Q277, IF(Q277="N/A", "N/A", INDEX('Ballot Data'!$1:$1048576, MATCH($A277, 'Ballot Data'!$A:$A, 0), MATCH(Q277, 'Ballot Data'!$A$3:$T$3, 0))))</f>
        <v>Complete</v>
      </c>
      <c r="S277" t="str">
        <f>IF(Q277="N/A", "N/A", IF(R277='Round 4'!$A$10, "Elected", IF(R277='Round 4'!$A$7, "Excluded", IF('Round 4'!$A$4="Complete", "Complete", "Viable"))))</f>
        <v>Complete</v>
      </c>
      <c r="T277" s="21" t="str">
        <f>IF('Round 4'!$A$4="Complete", "Complete", IF(S277="N/A", "N/A", IF(S277="Viable", "No Transfer", IF(S277="Excluded", INDEX('Round 4'!$A$12:$M$617, MATCH($A277, 'Round 4'!$A$12:$A$617, 0), 3)))))</f>
        <v>Complete</v>
      </c>
      <c r="U277" s="10" t="str">
        <f>IF('Round 4'!$A$4="Complete", "Complete", IF(T277="N/A", "N/A", IF(T277="No Transfer", T277, IF(INDEX('Ballot Data'!$1:$1048576, MATCH($A277, 'Ballot Data'!$A:$A, 0), MATCH(T277, 'Ballot Data'!$A$3:$U$3, 0))="", "Exhausted", INDEX('Ballot Data'!$1:$1048576, MATCH($A277, 'Ballot Data'!$A:$A, 0), MATCH(T277, 'Ballot Data'!$A$3:$U$3, 0))))))</f>
        <v>Complete</v>
      </c>
      <c r="V277" s="15" t="str">
        <f t="shared" si="43"/>
        <v>Complete</v>
      </c>
      <c r="W277" t="str">
        <f>IF(V277="Complete", V277, IF(V277="N/A", "N/A", INDEX('Ballot Data'!$1:$1048576, MATCH($A277, 'Ballot Data'!$A:$A, 0), MATCH(V277, 'Ballot Data'!$A$3:$T$3, 0))))</f>
        <v>Complete</v>
      </c>
      <c r="X277" t="str">
        <f>IF(V277="N/A", "N/A", IF(W277='Round 5'!$A$10, "Elected", IF(W277='Round 5'!$A$7, "Excluded", IF('Round 5'!$A$4="Complete", "Complete", "Viable"))))</f>
        <v>Complete</v>
      </c>
      <c r="Y277" s="21" t="str">
        <f>IF('Round 5'!$A$4="Complete", "Complete", IF(X277="N/A", "N/A", IF(X277="Viable", "No Transfer", IF(X277="Excluded", INDEX('Round 5'!$A$12:$M$617, MATCH($A277, 'Round 5'!$A$12:$A$617, 0), 3)))))</f>
        <v>Complete</v>
      </c>
      <c r="Z277" s="10" t="str">
        <f>IF('Round 5'!$A$4="Complete", "Complete", IF(Y277="N/A", "N/A", IF(Y277="No Transfer", Y277, IF(INDEX('Ballot Data'!$1:$1048576, MATCH($A277, 'Ballot Data'!$A:$A, 0), MATCH(Y277, 'Ballot Data'!$A$3:$U$3, 0))="", "Exhausted", INDEX('Ballot Data'!$1:$1048576, MATCH($A277, 'Ballot Data'!$A:$A, 0), MATCH(Y277, 'Ballot Data'!$A$3:$U$3, 0))))))</f>
        <v>Complete</v>
      </c>
      <c r="AA277" s="15" t="str">
        <f t="shared" si="44"/>
        <v>Complete</v>
      </c>
      <c r="AB277" t="str">
        <f>IF(AA277="Complete", AA277, IF(AA277="N/A", "N/A", INDEX('Ballot Data'!$1:$1048576, MATCH($A277, 'Ballot Data'!$A:$A, 0), MATCH(AA277, 'Ballot Data'!$A$3:$T$3, 0))))</f>
        <v>Complete</v>
      </c>
      <c r="AC277" t="str">
        <f>IF(AA277="N/A", "N/A", IF(AB277='Round 6'!$A$10, "Elected", IF(AB277='Round 6'!$A$7, "Excluded", IF('Round 6'!$A$4="Complete", "Complete", "Viable"))))</f>
        <v>Complete</v>
      </c>
      <c r="AD277" s="21" t="str">
        <f>IF('Round 6'!$A$4="Complete", "Complete", IF(AC277="N/A", "N/A", IF(AC277="Viable", "No Transfer", IF(AC277="Excluded", INDEX('Round 6'!$A$12:$M$617, MATCH($A277, 'Round 6'!$A$12:$A$617, 0), 3)))))</f>
        <v>Complete</v>
      </c>
      <c r="AE277" s="10" t="str">
        <f>IF('Round 6'!$A$4="Complete", "Complete", IF(AD277="N/A", "N/A", IF(AD277="No Transfer", AD277, IF(INDEX('Ballot Data'!$1:$1048576, MATCH($A277, 'Ballot Data'!$A:$A, 0), MATCH(AD277, 'Ballot Data'!$A$3:$U$3, 0))="", "Exhausted", INDEX('Ballot Data'!$1:$1048576, MATCH($A277, 'Ballot Data'!$A:$A, 0), MATCH(AD277, 'Ballot Data'!$A$3:$U$3, 0))))))</f>
        <v>Complete</v>
      </c>
      <c r="AF277" s="15" t="str">
        <f t="shared" si="45"/>
        <v>Complete</v>
      </c>
      <c r="AG277" t="str">
        <f>IF(AF277="Complete", AF277, IF(AF277="N/A", "N/A", INDEX('Ballot Data'!$1:$1048576, MATCH($A277, 'Ballot Data'!$A:$A, 0), MATCH(AF277, 'Ballot Data'!$A$3:$T$3, 0))))</f>
        <v>Complete</v>
      </c>
      <c r="AH277" t="str">
        <f>IF(AF277="N/A", "N/A", IF(AG277='Round 7'!$A$10, "Elected", IF(AG277='Round 7'!$A$7, "Excluded", IF('Round 7'!$A$4="Complete", "Complete", "Viable"))))</f>
        <v>Complete</v>
      </c>
      <c r="AI277" s="21" t="str">
        <f>IF('Round 7'!$A$4="Complete", "Complete", IF(AH277="N/A", "N/A", IF(AH277="Viable", "No Transfer", IF(AH277="Excluded", INDEX('Round 7'!$A$12:$M$617, MATCH($A277, 'Round 7'!$A$12:$A$617, 0), 3)))))</f>
        <v>Complete</v>
      </c>
      <c r="AJ277" s="10" t="str">
        <f>IF('Round 7'!$A$4="Complete", "Complete", IF(AI277="N/A", "N/A", IF(AI277="No Transfer", AI277, IF(INDEX('Ballot Data'!$1:$1048576, MATCH($A277, 'Ballot Data'!$A:$A, 0), MATCH(AI277, 'Ballot Data'!$A$3:$U$3, 0))="", "Exhausted", INDEX('Ballot Data'!$1:$1048576, MATCH($A277, 'Ballot Data'!$A:$A, 0), MATCH(AI277, 'Ballot Data'!$A$3:$U$3, 0))))))</f>
        <v>Complete</v>
      </c>
      <c r="AK277" s="15" t="str">
        <f t="shared" si="46"/>
        <v>Complete</v>
      </c>
      <c r="AL277" t="str">
        <f>IF(AK277="Complete", AK277, IF(AK277="N/A", "N/A", INDEX('Ballot Data'!$1:$1048576, MATCH($A277, 'Ballot Data'!$A:$A, 0), MATCH(AK277, 'Ballot Data'!$A$3:$T$3, 0))))</f>
        <v>Complete</v>
      </c>
      <c r="AM277" t="str">
        <f>IF(AK277="N/A", "N/A", IF(AL277='Round 8'!$A$10, "Elected", IF(AL277='Round 8'!$A$7, "Excluded", IF('Round 8'!$A$4="Complete", "Complete", "Viable"))))</f>
        <v>Complete</v>
      </c>
      <c r="AN277" s="21" t="str">
        <f>IF('Round 8'!$A$4="Complete", "Complete", IF(AM277="N/A", "N/A", IF(AM277="Viable", "No Transfer", IF(AM277="Excluded", INDEX('Round 8'!$A$12:$M$617, MATCH($A277, 'Round 8'!$A$12:$A$617, 0), 3)))))</f>
        <v>Complete</v>
      </c>
      <c r="AO277" s="10" t="str">
        <f>IF('Round 8'!$A$4="Complete", "Complete", IF(AN277="N/A", "N/A", IF(AN277="No Transfer", AN277, IF(INDEX('Ballot Data'!$1:$1048576, MATCH($A277, 'Ballot Data'!$A:$A, 0), MATCH(AN277, 'Ballot Data'!$A$3:$U$3, 0))="", "Exhausted", INDEX('Ballot Data'!$1:$1048576, MATCH($A277, 'Ballot Data'!$A:$A, 0), MATCH(AN277, 'Ballot Data'!$A$3:$U$3, 0))))))</f>
        <v>Complete</v>
      </c>
      <c r="AP277" s="15" t="str">
        <f t="shared" si="47"/>
        <v>Complete</v>
      </c>
      <c r="AQ277" t="str">
        <f>IF(AP277="Complete", AP277, IF(AP277="N/A", "N/A", INDEX('Ballot Data'!$1:$1048576, MATCH($A277, 'Ballot Data'!$A:$A, 0), MATCH(AP277, 'Ballot Data'!$A$3:$T$3, 0))))</f>
        <v>Complete</v>
      </c>
      <c r="AR277" t="str">
        <f>IF(AP277="N/A", "N/A", IF(AQ277='Round 9'!$A$10, "Elected", IF(AQ277='Round 9'!$A$7, "Excluded", IF('Round 9'!$A$4="Complete", "Complete", "Viable"))))</f>
        <v>Complete</v>
      </c>
      <c r="AS277" s="21" t="str">
        <f>IF('Round 9'!$A$4="Complete", "Complete", IF(AR277="N/A", "N/A", IF(AR277="Viable", "No Transfer", IF(AR277="Excluded", INDEX('Round 9'!$A$12:$M$617, MATCH($A277, 'Round 9'!$A$12:$A$617, 0), 3)))))</f>
        <v>Complete</v>
      </c>
      <c r="AT277" s="10" t="str">
        <f>IF('Round 9'!$A$4="Complete", "Complete", IF(AS277="N/A", "N/A", IF(AS277="No Transfer", AS277, IF(INDEX('Ballot Data'!$1:$1048576, MATCH($A277, 'Ballot Data'!$A:$A, 0), MATCH(AS277, 'Ballot Data'!$A$3:$U$3, 0))="", "Exhausted", INDEX('Ballot Data'!$1:$1048576, MATCH($A277, 'Ballot Data'!$A:$A, 0), MATCH(AS277, 'Ballot Data'!$A$3:$U$3, 0))))))</f>
        <v>Complete</v>
      </c>
      <c r="AU277" s="15" t="str">
        <f t="shared" si="48"/>
        <v>Complete</v>
      </c>
      <c r="AV277" t="str">
        <f>IF(AU277="Complete", AU277, IF(AU277="N/A", "N/A", INDEX('Ballot Data'!$1:$1048576, MATCH($A277, 'Ballot Data'!$A:$A, 0), MATCH(AU277, 'Ballot Data'!$A$3:$T$3, 0))))</f>
        <v>Complete</v>
      </c>
      <c r="AW277" t="str">
        <f>IF(AU277="N/A", "N/A", IF(AV277='Round 10'!$A$10, "Elected", IF(AV277='Round 10'!$A$7, "Excluded", IF('Round 10'!$A$4="Complete", "Complete", "Viable"))))</f>
        <v>Complete</v>
      </c>
      <c r="AX277" s="21" t="str">
        <f>IF('Round 10'!$A$4="Complete", "Complete", IF(AW277="N/A", "N/A", IF(AW277="Viable", "No Transfer", IF(AW277="Excluded", INDEX('Round 10'!$A$12:$M$617, MATCH($A277, 'Round 10'!$A$12:$A$617, 0), 3)))))</f>
        <v>Complete</v>
      </c>
      <c r="AY277" s="10" t="str">
        <f>IF('Round 10'!$A$4="Complete", "Complete", IF(AX277="N/A", "N/A", IF(AX277="No Transfer", AX277, IF(INDEX('Ballot Data'!$1:$1048576, MATCH($A277, 'Ballot Data'!$A:$A, 0), MATCH(AX277, 'Ballot Data'!$A$3:$U$3, 0))="", "Exhausted", INDEX('Ballot Data'!$1:$1048576, MATCH($A277, 'Ballot Data'!$A:$A, 0), MATCH(AX277, 'Ballot Data'!$A$3:$U$3, 0))))))</f>
        <v>Complete</v>
      </c>
    </row>
    <row r="278" spans="1:51" x14ac:dyDescent="0.25">
      <c r="A278">
        <f>'Ballot Data'!A279</f>
        <v>404</v>
      </c>
      <c r="B278">
        <v>1</v>
      </c>
      <c r="C278" t="str">
        <f>INDEX('Ballot Data'!$1:$1048576, MATCH($A278, 'Ballot Data'!$A:$A, 0), MATCH(B278, 'Ballot Data'!$A$3:$T$3, 0))</f>
        <v>Will Danon</v>
      </c>
      <c r="D278" t="str">
        <f>IF(C278='Round 1'!$A$10, "Elected", IF(C278='Round 1'!$A$7, "Excluded", IF('Round 1'!$A$4="Complete", "Complete", "Viable")))</f>
        <v>Viable</v>
      </c>
      <c r="E278" s="21" t="str">
        <f>IF('Round 1'!$A$4="Complete", "Complete", IF(D278="N/A", "N/A", IF(D278="Viable", "No Transfer", IF(D278="Excluded", INDEX('Round 1'!$A$12:$M$617, MATCH($A278, 'Round 1'!$A$12:$A$617, 0), 3)))))</f>
        <v>No Transfer</v>
      </c>
      <c r="F278" s="10" t="str">
        <f>IF('Round 1'!$A$4="Complete", "Complete", IF(E278="N/A", "N/A", IF(E278="No Transfer", E278, IF(INDEX('Ballot Data'!$1:$1048576, MATCH($A278, 'Ballot Data'!$A:$A, 0), MATCH(E278, 'Ballot Data'!$A$3:$U$3, 0))="", "Exhausted", INDEX('Ballot Data'!$1:$1048576, MATCH($A278, 'Ballot Data'!$A:$A, 0), MATCH(E278, 'Ballot Data'!$A$3:$U$3, 0))))))</f>
        <v>No Transfer</v>
      </c>
      <c r="G278" s="15">
        <f t="shared" si="40"/>
        <v>1</v>
      </c>
      <c r="H278" t="str">
        <f>IF(G278="Complete", G278, IF(G278="N/A", "N/A", INDEX('Ballot Data'!$1:$1048576, MATCH($A278, 'Ballot Data'!$A:$A, 0), MATCH(G278, 'Ballot Data'!$A$3:$T$3, 0))))</f>
        <v>Will Danon</v>
      </c>
      <c r="I278" t="str">
        <f>IF(G278="N/A", "N/A", IF(H278='Round 2'!$A$10, "Elected", IF(H278='Round 2'!$A$7, "Excluded", IF('Round 2'!$A$4="Complete", "Complete", "Viable"))))</f>
        <v>Viable</v>
      </c>
      <c r="J278" s="21" t="str">
        <f>IF('Round 2'!$A$4="Complete", "Complete", IF(I278="N/A", "N/A", IF(I278="Viable", "No Transfer", IF(I278="Excluded", INDEX('Round 2'!$A$12:$M$617, MATCH($A278, 'Round 2'!$A$12:$A$617, 0), 3)))))</f>
        <v>No Transfer</v>
      </c>
      <c r="K278" s="10" t="str">
        <f>IF('Round 2'!$A$4="Complete", "Complete", IF(J278="N/A", "N/A", IF(J278="No Transfer", J278, IF(INDEX('Ballot Data'!$1:$1048576, MATCH($A278, 'Ballot Data'!$A:$A, 0), MATCH(J278, 'Ballot Data'!$A$3:$U$3, 0))="", "Exhausted", INDEX('Ballot Data'!$1:$1048576, MATCH($A278, 'Ballot Data'!$A:$A, 0), MATCH(J278, 'Ballot Data'!$A$3:$U$3, 0))))))</f>
        <v>No Transfer</v>
      </c>
      <c r="L278" s="15">
        <f t="shared" si="41"/>
        <v>1</v>
      </c>
      <c r="M278" t="str">
        <f>IF(L278="Complete", L278, IF(L278="N/A", "N/A", INDEX('Ballot Data'!$1:$1048576, MATCH($A278, 'Ballot Data'!$A:$A, 0), MATCH(L278, 'Ballot Data'!$A$3:$T$3, 0))))</f>
        <v>Will Danon</v>
      </c>
      <c r="N278" t="str">
        <f>IF(L278="N/A", "N/A", IF(M278='Round 3'!$A$10, "Elected", IF(M278='Round 3'!$A$7, "Excluded", IF('Round 3'!$A$4="Complete", "Complete", "Viable"))))</f>
        <v>Complete</v>
      </c>
      <c r="O278" s="21" t="str">
        <f>IF('Round 3'!$A$4="Complete", "Complete", IF(N278="N/A", "N/A", IF(N278="Viable", "No Transfer", IF(N278="Excluded", INDEX('Round 3'!$A$12:$M$617, MATCH($A278, 'Round 3'!$A$12:$A$617, 0), 3)))))</f>
        <v>Complete</v>
      </c>
      <c r="P278" s="10" t="str">
        <f>IF('Round 3'!$A$4="Complete", "Complete", IF(O278="N/A", "N/A", IF(O278="No Transfer", O278, IF(INDEX('Ballot Data'!$1:$1048576, MATCH($A278, 'Ballot Data'!$A:$A, 0), MATCH(O278, 'Ballot Data'!$A$3:$U$3, 0))="", "Exhausted", INDEX('Ballot Data'!$1:$1048576, MATCH($A278, 'Ballot Data'!$A:$A, 0), MATCH(O278, 'Ballot Data'!$A$3:$U$3, 0))))))</f>
        <v>Complete</v>
      </c>
      <c r="Q278" s="15" t="str">
        <f t="shared" si="42"/>
        <v>Complete</v>
      </c>
      <c r="R278" t="str">
        <f>IF(Q278="Complete", Q278, IF(Q278="N/A", "N/A", INDEX('Ballot Data'!$1:$1048576, MATCH($A278, 'Ballot Data'!$A:$A, 0), MATCH(Q278, 'Ballot Data'!$A$3:$T$3, 0))))</f>
        <v>Complete</v>
      </c>
      <c r="S278" t="str">
        <f>IF(Q278="N/A", "N/A", IF(R278='Round 4'!$A$10, "Elected", IF(R278='Round 4'!$A$7, "Excluded", IF('Round 4'!$A$4="Complete", "Complete", "Viable"))))</f>
        <v>Complete</v>
      </c>
      <c r="T278" s="21" t="str">
        <f>IF('Round 4'!$A$4="Complete", "Complete", IF(S278="N/A", "N/A", IF(S278="Viable", "No Transfer", IF(S278="Excluded", INDEX('Round 4'!$A$12:$M$617, MATCH($A278, 'Round 4'!$A$12:$A$617, 0), 3)))))</f>
        <v>Complete</v>
      </c>
      <c r="U278" s="10" t="str">
        <f>IF('Round 4'!$A$4="Complete", "Complete", IF(T278="N/A", "N/A", IF(T278="No Transfer", T278, IF(INDEX('Ballot Data'!$1:$1048576, MATCH($A278, 'Ballot Data'!$A:$A, 0), MATCH(T278, 'Ballot Data'!$A$3:$U$3, 0))="", "Exhausted", INDEX('Ballot Data'!$1:$1048576, MATCH($A278, 'Ballot Data'!$A:$A, 0), MATCH(T278, 'Ballot Data'!$A$3:$U$3, 0))))))</f>
        <v>Complete</v>
      </c>
      <c r="V278" s="15" t="str">
        <f t="shared" si="43"/>
        <v>Complete</v>
      </c>
      <c r="W278" t="str">
        <f>IF(V278="Complete", V278, IF(V278="N/A", "N/A", INDEX('Ballot Data'!$1:$1048576, MATCH($A278, 'Ballot Data'!$A:$A, 0), MATCH(V278, 'Ballot Data'!$A$3:$T$3, 0))))</f>
        <v>Complete</v>
      </c>
      <c r="X278" t="str">
        <f>IF(V278="N/A", "N/A", IF(W278='Round 5'!$A$10, "Elected", IF(W278='Round 5'!$A$7, "Excluded", IF('Round 5'!$A$4="Complete", "Complete", "Viable"))))</f>
        <v>Complete</v>
      </c>
      <c r="Y278" s="21" t="str">
        <f>IF('Round 5'!$A$4="Complete", "Complete", IF(X278="N/A", "N/A", IF(X278="Viable", "No Transfer", IF(X278="Excluded", INDEX('Round 5'!$A$12:$M$617, MATCH($A278, 'Round 5'!$A$12:$A$617, 0), 3)))))</f>
        <v>Complete</v>
      </c>
      <c r="Z278" s="10" t="str">
        <f>IF('Round 5'!$A$4="Complete", "Complete", IF(Y278="N/A", "N/A", IF(Y278="No Transfer", Y278, IF(INDEX('Ballot Data'!$1:$1048576, MATCH($A278, 'Ballot Data'!$A:$A, 0), MATCH(Y278, 'Ballot Data'!$A$3:$U$3, 0))="", "Exhausted", INDEX('Ballot Data'!$1:$1048576, MATCH($A278, 'Ballot Data'!$A:$A, 0), MATCH(Y278, 'Ballot Data'!$A$3:$U$3, 0))))))</f>
        <v>Complete</v>
      </c>
      <c r="AA278" s="15" t="str">
        <f t="shared" si="44"/>
        <v>Complete</v>
      </c>
      <c r="AB278" t="str">
        <f>IF(AA278="Complete", AA278, IF(AA278="N/A", "N/A", INDEX('Ballot Data'!$1:$1048576, MATCH($A278, 'Ballot Data'!$A:$A, 0), MATCH(AA278, 'Ballot Data'!$A$3:$T$3, 0))))</f>
        <v>Complete</v>
      </c>
      <c r="AC278" t="str">
        <f>IF(AA278="N/A", "N/A", IF(AB278='Round 6'!$A$10, "Elected", IF(AB278='Round 6'!$A$7, "Excluded", IF('Round 6'!$A$4="Complete", "Complete", "Viable"))))</f>
        <v>Complete</v>
      </c>
      <c r="AD278" s="21" t="str">
        <f>IF('Round 6'!$A$4="Complete", "Complete", IF(AC278="N/A", "N/A", IF(AC278="Viable", "No Transfer", IF(AC278="Excluded", INDEX('Round 6'!$A$12:$M$617, MATCH($A278, 'Round 6'!$A$12:$A$617, 0), 3)))))</f>
        <v>Complete</v>
      </c>
      <c r="AE278" s="10" t="str">
        <f>IF('Round 6'!$A$4="Complete", "Complete", IF(AD278="N/A", "N/A", IF(AD278="No Transfer", AD278, IF(INDEX('Ballot Data'!$1:$1048576, MATCH($A278, 'Ballot Data'!$A:$A, 0), MATCH(AD278, 'Ballot Data'!$A$3:$U$3, 0))="", "Exhausted", INDEX('Ballot Data'!$1:$1048576, MATCH($A278, 'Ballot Data'!$A:$A, 0), MATCH(AD278, 'Ballot Data'!$A$3:$U$3, 0))))))</f>
        <v>Complete</v>
      </c>
      <c r="AF278" s="15" t="str">
        <f t="shared" si="45"/>
        <v>Complete</v>
      </c>
      <c r="AG278" t="str">
        <f>IF(AF278="Complete", AF278, IF(AF278="N/A", "N/A", INDEX('Ballot Data'!$1:$1048576, MATCH($A278, 'Ballot Data'!$A:$A, 0), MATCH(AF278, 'Ballot Data'!$A$3:$T$3, 0))))</f>
        <v>Complete</v>
      </c>
      <c r="AH278" t="str">
        <f>IF(AF278="N/A", "N/A", IF(AG278='Round 7'!$A$10, "Elected", IF(AG278='Round 7'!$A$7, "Excluded", IF('Round 7'!$A$4="Complete", "Complete", "Viable"))))</f>
        <v>Complete</v>
      </c>
      <c r="AI278" s="21" t="str">
        <f>IF('Round 7'!$A$4="Complete", "Complete", IF(AH278="N/A", "N/A", IF(AH278="Viable", "No Transfer", IF(AH278="Excluded", INDEX('Round 7'!$A$12:$M$617, MATCH($A278, 'Round 7'!$A$12:$A$617, 0), 3)))))</f>
        <v>Complete</v>
      </c>
      <c r="AJ278" s="10" t="str">
        <f>IF('Round 7'!$A$4="Complete", "Complete", IF(AI278="N/A", "N/A", IF(AI278="No Transfer", AI278, IF(INDEX('Ballot Data'!$1:$1048576, MATCH($A278, 'Ballot Data'!$A:$A, 0), MATCH(AI278, 'Ballot Data'!$A$3:$U$3, 0))="", "Exhausted", INDEX('Ballot Data'!$1:$1048576, MATCH($A278, 'Ballot Data'!$A:$A, 0), MATCH(AI278, 'Ballot Data'!$A$3:$U$3, 0))))))</f>
        <v>Complete</v>
      </c>
      <c r="AK278" s="15" t="str">
        <f t="shared" si="46"/>
        <v>Complete</v>
      </c>
      <c r="AL278" t="str">
        <f>IF(AK278="Complete", AK278, IF(AK278="N/A", "N/A", INDEX('Ballot Data'!$1:$1048576, MATCH($A278, 'Ballot Data'!$A:$A, 0), MATCH(AK278, 'Ballot Data'!$A$3:$T$3, 0))))</f>
        <v>Complete</v>
      </c>
      <c r="AM278" t="str">
        <f>IF(AK278="N/A", "N/A", IF(AL278='Round 8'!$A$10, "Elected", IF(AL278='Round 8'!$A$7, "Excluded", IF('Round 8'!$A$4="Complete", "Complete", "Viable"))))</f>
        <v>Complete</v>
      </c>
      <c r="AN278" s="21" t="str">
        <f>IF('Round 8'!$A$4="Complete", "Complete", IF(AM278="N/A", "N/A", IF(AM278="Viable", "No Transfer", IF(AM278="Excluded", INDEX('Round 8'!$A$12:$M$617, MATCH($A278, 'Round 8'!$A$12:$A$617, 0), 3)))))</f>
        <v>Complete</v>
      </c>
      <c r="AO278" s="10" t="str">
        <f>IF('Round 8'!$A$4="Complete", "Complete", IF(AN278="N/A", "N/A", IF(AN278="No Transfer", AN278, IF(INDEX('Ballot Data'!$1:$1048576, MATCH($A278, 'Ballot Data'!$A:$A, 0), MATCH(AN278, 'Ballot Data'!$A$3:$U$3, 0))="", "Exhausted", INDEX('Ballot Data'!$1:$1048576, MATCH($A278, 'Ballot Data'!$A:$A, 0), MATCH(AN278, 'Ballot Data'!$A$3:$U$3, 0))))))</f>
        <v>Complete</v>
      </c>
      <c r="AP278" s="15" t="str">
        <f t="shared" si="47"/>
        <v>Complete</v>
      </c>
      <c r="AQ278" t="str">
        <f>IF(AP278="Complete", AP278, IF(AP278="N/A", "N/A", INDEX('Ballot Data'!$1:$1048576, MATCH($A278, 'Ballot Data'!$A:$A, 0), MATCH(AP278, 'Ballot Data'!$A$3:$T$3, 0))))</f>
        <v>Complete</v>
      </c>
      <c r="AR278" t="str">
        <f>IF(AP278="N/A", "N/A", IF(AQ278='Round 9'!$A$10, "Elected", IF(AQ278='Round 9'!$A$7, "Excluded", IF('Round 9'!$A$4="Complete", "Complete", "Viable"))))</f>
        <v>Complete</v>
      </c>
      <c r="AS278" s="21" t="str">
        <f>IF('Round 9'!$A$4="Complete", "Complete", IF(AR278="N/A", "N/A", IF(AR278="Viable", "No Transfer", IF(AR278="Excluded", INDEX('Round 9'!$A$12:$M$617, MATCH($A278, 'Round 9'!$A$12:$A$617, 0), 3)))))</f>
        <v>Complete</v>
      </c>
      <c r="AT278" s="10" t="str">
        <f>IF('Round 9'!$A$4="Complete", "Complete", IF(AS278="N/A", "N/A", IF(AS278="No Transfer", AS278, IF(INDEX('Ballot Data'!$1:$1048576, MATCH($A278, 'Ballot Data'!$A:$A, 0), MATCH(AS278, 'Ballot Data'!$A$3:$U$3, 0))="", "Exhausted", INDEX('Ballot Data'!$1:$1048576, MATCH($A278, 'Ballot Data'!$A:$A, 0), MATCH(AS278, 'Ballot Data'!$A$3:$U$3, 0))))))</f>
        <v>Complete</v>
      </c>
      <c r="AU278" s="15" t="str">
        <f t="shared" si="48"/>
        <v>Complete</v>
      </c>
      <c r="AV278" t="str">
        <f>IF(AU278="Complete", AU278, IF(AU278="N/A", "N/A", INDEX('Ballot Data'!$1:$1048576, MATCH($A278, 'Ballot Data'!$A:$A, 0), MATCH(AU278, 'Ballot Data'!$A$3:$T$3, 0))))</f>
        <v>Complete</v>
      </c>
      <c r="AW278" t="str">
        <f>IF(AU278="N/A", "N/A", IF(AV278='Round 10'!$A$10, "Elected", IF(AV278='Round 10'!$A$7, "Excluded", IF('Round 10'!$A$4="Complete", "Complete", "Viable"))))</f>
        <v>Complete</v>
      </c>
      <c r="AX278" s="21" t="str">
        <f>IF('Round 10'!$A$4="Complete", "Complete", IF(AW278="N/A", "N/A", IF(AW278="Viable", "No Transfer", IF(AW278="Excluded", INDEX('Round 10'!$A$12:$M$617, MATCH($A278, 'Round 10'!$A$12:$A$617, 0), 3)))))</f>
        <v>Complete</v>
      </c>
      <c r="AY278" s="10" t="str">
        <f>IF('Round 10'!$A$4="Complete", "Complete", IF(AX278="N/A", "N/A", IF(AX278="No Transfer", AX278, IF(INDEX('Ballot Data'!$1:$1048576, MATCH($A278, 'Ballot Data'!$A:$A, 0), MATCH(AX278, 'Ballot Data'!$A$3:$U$3, 0))="", "Exhausted", INDEX('Ballot Data'!$1:$1048576, MATCH($A278, 'Ballot Data'!$A:$A, 0), MATCH(AX278, 'Ballot Data'!$A$3:$U$3, 0))))))</f>
        <v>Complete</v>
      </c>
    </row>
    <row r="279" spans="1:51" x14ac:dyDescent="0.25">
      <c r="A279">
        <f>'Ballot Data'!A280</f>
        <v>425</v>
      </c>
      <c r="B279">
        <v>1</v>
      </c>
      <c r="C279" t="str">
        <f>INDEX('Ballot Data'!$1:$1048576, MATCH($A279, 'Ballot Data'!$A:$A, 0), MATCH(B279, 'Ballot Data'!$A$3:$T$3, 0))</f>
        <v>Will Danon</v>
      </c>
      <c r="D279" t="str">
        <f>IF(C279='Round 1'!$A$10, "Elected", IF(C279='Round 1'!$A$7, "Excluded", IF('Round 1'!$A$4="Complete", "Complete", "Viable")))</f>
        <v>Viable</v>
      </c>
      <c r="E279" s="21" t="str">
        <f>IF('Round 1'!$A$4="Complete", "Complete", IF(D279="N/A", "N/A", IF(D279="Viable", "No Transfer", IF(D279="Excluded", INDEX('Round 1'!$A$12:$M$617, MATCH($A279, 'Round 1'!$A$12:$A$617, 0), 3)))))</f>
        <v>No Transfer</v>
      </c>
      <c r="F279" s="10" t="str">
        <f>IF('Round 1'!$A$4="Complete", "Complete", IF(E279="N/A", "N/A", IF(E279="No Transfer", E279, IF(INDEX('Ballot Data'!$1:$1048576, MATCH($A279, 'Ballot Data'!$A:$A, 0), MATCH(E279, 'Ballot Data'!$A$3:$U$3, 0))="", "Exhausted", INDEX('Ballot Data'!$1:$1048576, MATCH($A279, 'Ballot Data'!$A:$A, 0), MATCH(E279, 'Ballot Data'!$A$3:$U$3, 0))))))</f>
        <v>No Transfer</v>
      </c>
      <c r="G279" s="15">
        <f t="shared" si="40"/>
        <v>1</v>
      </c>
      <c r="H279" t="str">
        <f>IF(G279="Complete", G279, IF(G279="N/A", "N/A", INDEX('Ballot Data'!$1:$1048576, MATCH($A279, 'Ballot Data'!$A:$A, 0), MATCH(G279, 'Ballot Data'!$A$3:$T$3, 0))))</f>
        <v>Will Danon</v>
      </c>
      <c r="I279" t="str">
        <f>IF(G279="N/A", "N/A", IF(H279='Round 2'!$A$10, "Elected", IF(H279='Round 2'!$A$7, "Excluded", IF('Round 2'!$A$4="Complete", "Complete", "Viable"))))</f>
        <v>Viable</v>
      </c>
      <c r="J279" s="21" t="str">
        <f>IF('Round 2'!$A$4="Complete", "Complete", IF(I279="N/A", "N/A", IF(I279="Viable", "No Transfer", IF(I279="Excluded", INDEX('Round 2'!$A$12:$M$617, MATCH($A279, 'Round 2'!$A$12:$A$617, 0), 3)))))</f>
        <v>No Transfer</v>
      </c>
      <c r="K279" s="10" t="str">
        <f>IF('Round 2'!$A$4="Complete", "Complete", IF(J279="N/A", "N/A", IF(J279="No Transfer", J279, IF(INDEX('Ballot Data'!$1:$1048576, MATCH($A279, 'Ballot Data'!$A:$A, 0), MATCH(J279, 'Ballot Data'!$A$3:$U$3, 0))="", "Exhausted", INDEX('Ballot Data'!$1:$1048576, MATCH($A279, 'Ballot Data'!$A:$A, 0), MATCH(J279, 'Ballot Data'!$A$3:$U$3, 0))))))</f>
        <v>No Transfer</v>
      </c>
      <c r="L279" s="15">
        <f t="shared" si="41"/>
        <v>1</v>
      </c>
      <c r="M279" t="str">
        <f>IF(L279="Complete", L279, IF(L279="N/A", "N/A", INDEX('Ballot Data'!$1:$1048576, MATCH($A279, 'Ballot Data'!$A:$A, 0), MATCH(L279, 'Ballot Data'!$A$3:$T$3, 0))))</f>
        <v>Will Danon</v>
      </c>
      <c r="N279" t="str">
        <f>IF(L279="N/A", "N/A", IF(M279='Round 3'!$A$10, "Elected", IF(M279='Round 3'!$A$7, "Excluded", IF('Round 3'!$A$4="Complete", "Complete", "Viable"))))</f>
        <v>Complete</v>
      </c>
      <c r="O279" s="21" t="str">
        <f>IF('Round 3'!$A$4="Complete", "Complete", IF(N279="N/A", "N/A", IF(N279="Viable", "No Transfer", IF(N279="Excluded", INDEX('Round 3'!$A$12:$M$617, MATCH($A279, 'Round 3'!$A$12:$A$617, 0), 3)))))</f>
        <v>Complete</v>
      </c>
      <c r="P279" s="10" t="str">
        <f>IF('Round 3'!$A$4="Complete", "Complete", IF(O279="N/A", "N/A", IF(O279="No Transfer", O279, IF(INDEX('Ballot Data'!$1:$1048576, MATCH($A279, 'Ballot Data'!$A:$A, 0), MATCH(O279, 'Ballot Data'!$A$3:$U$3, 0))="", "Exhausted", INDEX('Ballot Data'!$1:$1048576, MATCH($A279, 'Ballot Data'!$A:$A, 0), MATCH(O279, 'Ballot Data'!$A$3:$U$3, 0))))))</f>
        <v>Complete</v>
      </c>
      <c r="Q279" s="15" t="str">
        <f t="shared" si="42"/>
        <v>Complete</v>
      </c>
      <c r="R279" t="str">
        <f>IF(Q279="Complete", Q279, IF(Q279="N/A", "N/A", INDEX('Ballot Data'!$1:$1048576, MATCH($A279, 'Ballot Data'!$A:$A, 0), MATCH(Q279, 'Ballot Data'!$A$3:$T$3, 0))))</f>
        <v>Complete</v>
      </c>
      <c r="S279" t="str">
        <f>IF(Q279="N/A", "N/A", IF(R279='Round 4'!$A$10, "Elected", IF(R279='Round 4'!$A$7, "Excluded", IF('Round 4'!$A$4="Complete", "Complete", "Viable"))))</f>
        <v>Complete</v>
      </c>
      <c r="T279" s="21" t="str">
        <f>IF('Round 4'!$A$4="Complete", "Complete", IF(S279="N/A", "N/A", IF(S279="Viable", "No Transfer", IF(S279="Excluded", INDEX('Round 4'!$A$12:$M$617, MATCH($A279, 'Round 4'!$A$12:$A$617, 0), 3)))))</f>
        <v>Complete</v>
      </c>
      <c r="U279" s="10" t="str">
        <f>IF('Round 4'!$A$4="Complete", "Complete", IF(T279="N/A", "N/A", IF(T279="No Transfer", T279, IF(INDEX('Ballot Data'!$1:$1048576, MATCH($A279, 'Ballot Data'!$A:$A, 0), MATCH(T279, 'Ballot Data'!$A$3:$U$3, 0))="", "Exhausted", INDEX('Ballot Data'!$1:$1048576, MATCH($A279, 'Ballot Data'!$A:$A, 0), MATCH(T279, 'Ballot Data'!$A$3:$U$3, 0))))))</f>
        <v>Complete</v>
      </c>
      <c r="V279" s="15" t="str">
        <f t="shared" si="43"/>
        <v>Complete</v>
      </c>
      <c r="W279" t="str">
        <f>IF(V279="Complete", V279, IF(V279="N/A", "N/A", INDEX('Ballot Data'!$1:$1048576, MATCH($A279, 'Ballot Data'!$A:$A, 0), MATCH(V279, 'Ballot Data'!$A$3:$T$3, 0))))</f>
        <v>Complete</v>
      </c>
      <c r="X279" t="str">
        <f>IF(V279="N/A", "N/A", IF(W279='Round 5'!$A$10, "Elected", IF(W279='Round 5'!$A$7, "Excluded", IF('Round 5'!$A$4="Complete", "Complete", "Viable"))))</f>
        <v>Complete</v>
      </c>
      <c r="Y279" s="21" t="str">
        <f>IF('Round 5'!$A$4="Complete", "Complete", IF(X279="N/A", "N/A", IF(X279="Viable", "No Transfer", IF(X279="Excluded", INDEX('Round 5'!$A$12:$M$617, MATCH($A279, 'Round 5'!$A$12:$A$617, 0), 3)))))</f>
        <v>Complete</v>
      </c>
      <c r="Z279" s="10" t="str">
        <f>IF('Round 5'!$A$4="Complete", "Complete", IF(Y279="N/A", "N/A", IF(Y279="No Transfer", Y279, IF(INDEX('Ballot Data'!$1:$1048576, MATCH($A279, 'Ballot Data'!$A:$A, 0), MATCH(Y279, 'Ballot Data'!$A$3:$U$3, 0))="", "Exhausted", INDEX('Ballot Data'!$1:$1048576, MATCH($A279, 'Ballot Data'!$A:$A, 0), MATCH(Y279, 'Ballot Data'!$A$3:$U$3, 0))))))</f>
        <v>Complete</v>
      </c>
      <c r="AA279" s="15" t="str">
        <f t="shared" si="44"/>
        <v>Complete</v>
      </c>
      <c r="AB279" t="str">
        <f>IF(AA279="Complete", AA279, IF(AA279="N/A", "N/A", INDEX('Ballot Data'!$1:$1048576, MATCH($A279, 'Ballot Data'!$A:$A, 0), MATCH(AA279, 'Ballot Data'!$A$3:$T$3, 0))))</f>
        <v>Complete</v>
      </c>
      <c r="AC279" t="str">
        <f>IF(AA279="N/A", "N/A", IF(AB279='Round 6'!$A$10, "Elected", IF(AB279='Round 6'!$A$7, "Excluded", IF('Round 6'!$A$4="Complete", "Complete", "Viable"))))</f>
        <v>Complete</v>
      </c>
      <c r="AD279" s="21" t="str">
        <f>IF('Round 6'!$A$4="Complete", "Complete", IF(AC279="N/A", "N/A", IF(AC279="Viable", "No Transfer", IF(AC279="Excluded", INDEX('Round 6'!$A$12:$M$617, MATCH($A279, 'Round 6'!$A$12:$A$617, 0), 3)))))</f>
        <v>Complete</v>
      </c>
      <c r="AE279" s="10" t="str">
        <f>IF('Round 6'!$A$4="Complete", "Complete", IF(AD279="N/A", "N/A", IF(AD279="No Transfer", AD279, IF(INDEX('Ballot Data'!$1:$1048576, MATCH($A279, 'Ballot Data'!$A:$A, 0), MATCH(AD279, 'Ballot Data'!$A$3:$U$3, 0))="", "Exhausted", INDEX('Ballot Data'!$1:$1048576, MATCH($A279, 'Ballot Data'!$A:$A, 0), MATCH(AD279, 'Ballot Data'!$A$3:$U$3, 0))))))</f>
        <v>Complete</v>
      </c>
      <c r="AF279" s="15" t="str">
        <f t="shared" si="45"/>
        <v>Complete</v>
      </c>
      <c r="AG279" t="str">
        <f>IF(AF279="Complete", AF279, IF(AF279="N/A", "N/A", INDEX('Ballot Data'!$1:$1048576, MATCH($A279, 'Ballot Data'!$A:$A, 0), MATCH(AF279, 'Ballot Data'!$A$3:$T$3, 0))))</f>
        <v>Complete</v>
      </c>
      <c r="AH279" t="str">
        <f>IF(AF279="N/A", "N/A", IF(AG279='Round 7'!$A$10, "Elected", IF(AG279='Round 7'!$A$7, "Excluded", IF('Round 7'!$A$4="Complete", "Complete", "Viable"))))</f>
        <v>Complete</v>
      </c>
      <c r="AI279" s="21" t="str">
        <f>IF('Round 7'!$A$4="Complete", "Complete", IF(AH279="N/A", "N/A", IF(AH279="Viable", "No Transfer", IF(AH279="Excluded", INDEX('Round 7'!$A$12:$M$617, MATCH($A279, 'Round 7'!$A$12:$A$617, 0), 3)))))</f>
        <v>Complete</v>
      </c>
      <c r="AJ279" s="10" t="str">
        <f>IF('Round 7'!$A$4="Complete", "Complete", IF(AI279="N/A", "N/A", IF(AI279="No Transfer", AI279, IF(INDEX('Ballot Data'!$1:$1048576, MATCH($A279, 'Ballot Data'!$A:$A, 0), MATCH(AI279, 'Ballot Data'!$A$3:$U$3, 0))="", "Exhausted", INDEX('Ballot Data'!$1:$1048576, MATCH($A279, 'Ballot Data'!$A:$A, 0), MATCH(AI279, 'Ballot Data'!$A$3:$U$3, 0))))))</f>
        <v>Complete</v>
      </c>
      <c r="AK279" s="15" t="str">
        <f t="shared" si="46"/>
        <v>Complete</v>
      </c>
      <c r="AL279" t="str">
        <f>IF(AK279="Complete", AK279, IF(AK279="N/A", "N/A", INDEX('Ballot Data'!$1:$1048576, MATCH($A279, 'Ballot Data'!$A:$A, 0), MATCH(AK279, 'Ballot Data'!$A$3:$T$3, 0))))</f>
        <v>Complete</v>
      </c>
      <c r="AM279" t="str">
        <f>IF(AK279="N/A", "N/A", IF(AL279='Round 8'!$A$10, "Elected", IF(AL279='Round 8'!$A$7, "Excluded", IF('Round 8'!$A$4="Complete", "Complete", "Viable"))))</f>
        <v>Complete</v>
      </c>
      <c r="AN279" s="21" t="str">
        <f>IF('Round 8'!$A$4="Complete", "Complete", IF(AM279="N/A", "N/A", IF(AM279="Viable", "No Transfer", IF(AM279="Excluded", INDEX('Round 8'!$A$12:$M$617, MATCH($A279, 'Round 8'!$A$12:$A$617, 0), 3)))))</f>
        <v>Complete</v>
      </c>
      <c r="AO279" s="10" t="str">
        <f>IF('Round 8'!$A$4="Complete", "Complete", IF(AN279="N/A", "N/A", IF(AN279="No Transfer", AN279, IF(INDEX('Ballot Data'!$1:$1048576, MATCH($A279, 'Ballot Data'!$A:$A, 0), MATCH(AN279, 'Ballot Data'!$A$3:$U$3, 0))="", "Exhausted", INDEX('Ballot Data'!$1:$1048576, MATCH($A279, 'Ballot Data'!$A:$A, 0), MATCH(AN279, 'Ballot Data'!$A$3:$U$3, 0))))))</f>
        <v>Complete</v>
      </c>
      <c r="AP279" s="15" t="str">
        <f t="shared" si="47"/>
        <v>Complete</v>
      </c>
      <c r="AQ279" t="str">
        <f>IF(AP279="Complete", AP279, IF(AP279="N/A", "N/A", INDEX('Ballot Data'!$1:$1048576, MATCH($A279, 'Ballot Data'!$A:$A, 0), MATCH(AP279, 'Ballot Data'!$A$3:$T$3, 0))))</f>
        <v>Complete</v>
      </c>
      <c r="AR279" t="str">
        <f>IF(AP279="N/A", "N/A", IF(AQ279='Round 9'!$A$10, "Elected", IF(AQ279='Round 9'!$A$7, "Excluded", IF('Round 9'!$A$4="Complete", "Complete", "Viable"))))</f>
        <v>Complete</v>
      </c>
      <c r="AS279" s="21" t="str">
        <f>IF('Round 9'!$A$4="Complete", "Complete", IF(AR279="N/A", "N/A", IF(AR279="Viable", "No Transfer", IF(AR279="Excluded", INDEX('Round 9'!$A$12:$M$617, MATCH($A279, 'Round 9'!$A$12:$A$617, 0), 3)))))</f>
        <v>Complete</v>
      </c>
      <c r="AT279" s="10" t="str">
        <f>IF('Round 9'!$A$4="Complete", "Complete", IF(AS279="N/A", "N/A", IF(AS279="No Transfer", AS279, IF(INDEX('Ballot Data'!$1:$1048576, MATCH($A279, 'Ballot Data'!$A:$A, 0), MATCH(AS279, 'Ballot Data'!$A$3:$U$3, 0))="", "Exhausted", INDEX('Ballot Data'!$1:$1048576, MATCH($A279, 'Ballot Data'!$A:$A, 0), MATCH(AS279, 'Ballot Data'!$A$3:$U$3, 0))))))</f>
        <v>Complete</v>
      </c>
      <c r="AU279" s="15" t="str">
        <f t="shared" si="48"/>
        <v>Complete</v>
      </c>
      <c r="AV279" t="str">
        <f>IF(AU279="Complete", AU279, IF(AU279="N/A", "N/A", INDEX('Ballot Data'!$1:$1048576, MATCH($A279, 'Ballot Data'!$A:$A, 0), MATCH(AU279, 'Ballot Data'!$A$3:$T$3, 0))))</f>
        <v>Complete</v>
      </c>
      <c r="AW279" t="str">
        <f>IF(AU279="N/A", "N/A", IF(AV279='Round 10'!$A$10, "Elected", IF(AV279='Round 10'!$A$7, "Excluded", IF('Round 10'!$A$4="Complete", "Complete", "Viable"))))</f>
        <v>Complete</v>
      </c>
      <c r="AX279" s="21" t="str">
        <f>IF('Round 10'!$A$4="Complete", "Complete", IF(AW279="N/A", "N/A", IF(AW279="Viable", "No Transfer", IF(AW279="Excluded", INDEX('Round 10'!$A$12:$M$617, MATCH($A279, 'Round 10'!$A$12:$A$617, 0), 3)))))</f>
        <v>Complete</v>
      </c>
      <c r="AY279" s="10" t="str">
        <f>IF('Round 10'!$A$4="Complete", "Complete", IF(AX279="N/A", "N/A", IF(AX279="No Transfer", AX279, IF(INDEX('Ballot Data'!$1:$1048576, MATCH($A279, 'Ballot Data'!$A:$A, 0), MATCH(AX279, 'Ballot Data'!$A$3:$U$3, 0))="", "Exhausted", INDEX('Ballot Data'!$1:$1048576, MATCH($A279, 'Ballot Data'!$A:$A, 0), MATCH(AX279, 'Ballot Data'!$A$3:$U$3, 0))))))</f>
        <v>Complete</v>
      </c>
    </row>
    <row r="280" spans="1:51" x14ac:dyDescent="0.25">
      <c r="A280">
        <f>'Ballot Data'!A281</f>
        <v>439</v>
      </c>
      <c r="B280">
        <v>1</v>
      </c>
      <c r="C280" t="str">
        <f>INDEX('Ballot Data'!$1:$1048576, MATCH($A280, 'Ballot Data'!$A:$A, 0), MATCH(B280, 'Ballot Data'!$A$3:$T$3, 0))</f>
        <v>Franklin Civantos</v>
      </c>
      <c r="D280" t="str">
        <f>IF(C280='Round 1'!$A$10, "Elected", IF(C280='Round 1'!$A$7, "Excluded", IF('Round 1'!$A$4="Complete", "Complete", "Viable")))</f>
        <v>Viable</v>
      </c>
      <c r="E280" s="21" t="str">
        <f>IF('Round 1'!$A$4="Complete", "Complete", IF(D280="N/A", "N/A", IF(D280="Viable", "No Transfer", IF(D280="Excluded", INDEX('Round 1'!$A$12:$M$617, MATCH($A280, 'Round 1'!$A$12:$A$617, 0), 3)))))</f>
        <v>No Transfer</v>
      </c>
      <c r="F280" s="10" t="str">
        <f>IF('Round 1'!$A$4="Complete", "Complete", IF(E280="N/A", "N/A", IF(E280="No Transfer", E280, IF(INDEX('Ballot Data'!$1:$1048576, MATCH($A280, 'Ballot Data'!$A:$A, 0), MATCH(E280, 'Ballot Data'!$A$3:$U$3, 0))="", "Exhausted", INDEX('Ballot Data'!$1:$1048576, MATCH($A280, 'Ballot Data'!$A:$A, 0), MATCH(E280, 'Ballot Data'!$A$3:$U$3, 0))))))</f>
        <v>No Transfer</v>
      </c>
      <c r="G280" s="15">
        <f t="shared" si="40"/>
        <v>1</v>
      </c>
      <c r="H280" t="str">
        <f>IF(G280="Complete", G280, IF(G280="N/A", "N/A", INDEX('Ballot Data'!$1:$1048576, MATCH($A280, 'Ballot Data'!$A:$A, 0), MATCH(G280, 'Ballot Data'!$A$3:$T$3, 0))))</f>
        <v>Franklin Civantos</v>
      </c>
      <c r="I280" t="str">
        <f>IF(G280="N/A", "N/A", IF(H280='Round 2'!$A$10, "Elected", IF(H280='Round 2'!$A$7, "Excluded", IF('Round 2'!$A$4="Complete", "Complete", "Viable"))))</f>
        <v>Viable</v>
      </c>
      <c r="J280" s="21" t="str">
        <f>IF('Round 2'!$A$4="Complete", "Complete", IF(I280="N/A", "N/A", IF(I280="Viable", "No Transfer", IF(I280="Excluded", INDEX('Round 2'!$A$12:$M$617, MATCH($A280, 'Round 2'!$A$12:$A$617, 0), 3)))))</f>
        <v>No Transfer</v>
      </c>
      <c r="K280" s="10" t="str">
        <f>IF('Round 2'!$A$4="Complete", "Complete", IF(J280="N/A", "N/A", IF(J280="No Transfer", J280, IF(INDEX('Ballot Data'!$1:$1048576, MATCH($A280, 'Ballot Data'!$A:$A, 0), MATCH(J280, 'Ballot Data'!$A$3:$U$3, 0))="", "Exhausted", INDEX('Ballot Data'!$1:$1048576, MATCH($A280, 'Ballot Data'!$A:$A, 0), MATCH(J280, 'Ballot Data'!$A$3:$U$3, 0))))))</f>
        <v>No Transfer</v>
      </c>
      <c r="L280" s="15">
        <f t="shared" si="41"/>
        <v>1</v>
      </c>
      <c r="M280" t="str">
        <f>IF(L280="Complete", L280, IF(L280="N/A", "N/A", INDEX('Ballot Data'!$1:$1048576, MATCH($A280, 'Ballot Data'!$A:$A, 0), MATCH(L280, 'Ballot Data'!$A$3:$T$3, 0))))</f>
        <v>Franklin Civantos</v>
      </c>
      <c r="N280" t="str">
        <f>IF(L280="N/A", "N/A", IF(M280='Round 3'!$A$10, "Elected", IF(M280='Round 3'!$A$7, "Excluded", IF('Round 3'!$A$4="Complete", "Complete", "Viable"))))</f>
        <v>Elected</v>
      </c>
      <c r="O280" s="21" t="str">
        <f>IF('Round 3'!$A$4="Complete", "Complete", IF(N280="N/A", "N/A", IF(N280="Viable", "No Transfer", IF(N280="Excluded", INDEX('Round 3'!$A$12:$M$617, MATCH($A280, 'Round 3'!$A$12:$A$617, 0), 3)))))</f>
        <v>Complete</v>
      </c>
      <c r="P280" s="10" t="str">
        <f>IF('Round 3'!$A$4="Complete", "Complete", IF(O280="N/A", "N/A", IF(O280="No Transfer", O280, IF(INDEX('Ballot Data'!$1:$1048576, MATCH($A280, 'Ballot Data'!$A:$A, 0), MATCH(O280, 'Ballot Data'!$A$3:$U$3, 0))="", "Exhausted", INDEX('Ballot Data'!$1:$1048576, MATCH($A280, 'Ballot Data'!$A:$A, 0), MATCH(O280, 'Ballot Data'!$A$3:$U$3, 0))))))</f>
        <v>Complete</v>
      </c>
      <c r="Q280" s="15" t="str">
        <f t="shared" si="42"/>
        <v>Complete</v>
      </c>
      <c r="R280" t="str">
        <f>IF(Q280="Complete", Q280, IF(Q280="N/A", "N/A", INDEX('Ballot Data'!$1:$1048576, MATCH($A280, 'Ballot Data'!$A:$A, 0), MATCH(Q280, 'Ballot Data'!$A$3:$T$3, 0))))</f>
        <v>Complete</v>
      </c>
      <c r="S280" t="str">
        <f>IF(Q280="N/A", "N/A", IF(R280='Round 4'!$A$10, "Elected", IF(R280='Round 4'!$A$7, "Excluded", IF('Round 4'!$A$4="Complete", "Complete", "Viable"))))</f>
        <v>Complete</v>
      </c>
      <c r="T280" s="21" t="str">
        <f>IF('Round 4'!$A$4="Complete", "Complete", IF(S280="N/A", "N/A", IF(S280="Viable", "No Transfer", IF(S280="Excluded", INDEX('Round 4'!$A$12:$M$617, MATCH($A280, 'Round 4'!$A$12:$A$617, 0), 3)))))</f>
        <v>Complete</v>
      </c>
      <c r="U280" s="10" t="str">
        <f>IF('Round 4'!$A$4="Complete", "Complete", IF(T280="N/A", "N/A", IF(T280="No Transfer", T280, IF(INDEX('Ballot Data'!$1:$1048576, MATCH($A280, 'Ballot Data'!$A:$A, 0), MATCH(T280, 'Ballot Data'!$A$3:$U$3, 0))="", "Exhausted", INDEX('Ballot Data'!$1:$1048576, MATCH($A280, 'Ballot Data'!$A:$A, 0), MATCH(T280, 'Ballot Data'!$A$3:$U$3, 0))))))</f>
        <v>Complete</v>
      </c>
      <c r="V280" s="15" t="str">
        <f t="shared" si="43"/>
        <v>Complete</v>
      </c>
      <c r="W280" t="str">
        <f>IF(V280="Complete", V280, IF(V280="N/A", "N/A", INDEX('Ballot Data'!$1:$1048576, MATCH($A280, 'Ballot Data'!$A:$A, 0), MATCH(V280, 'Ballot Data'!$A$3:$T$3, 0))))</f>
        <v>Complete</v>
      </c>
      <c r="X280" t="str">
        <f>IF(V280="N/A", "N/A", IF(W280='Round 5'!$A$10, "Elected", IF(W280='Round 5'!$A$7, "Excluded", IF('Round 5'!$A$4="Complete", "Complete", "Viable"))))</f>
        <v>Complete</v>
      </c>
      <c r="Y280" s="21" t="str">
        <f>IF('Round 5'!$A$4="Complete", "Complete", IF(X280="N/A", "N/A", IF(X280="Viable", "No Transfer", IF(X280="Excluded", INDEX('Round 5'!$A$12:$M$617, MATCH($A280, 'Round 5'!$A$12:$A$617, 0), 3)))))</f>
        <v>Complete</v>
      </c>
      <c r="Z280" s="10" t="str">
        <f>IF('Round 5'!$A$4="Complete", "Complete", IF(Y280="N/A", "N/A", IF(Y280="No Transfer", Y280, IF(INDEX('Ballot Data'!$1:$1048576, MATCH($A280, 'Ballot Data'!$A:$A, 0), MATCH(Y280, 'Ballot Data'!$A$3:$U$3, 0))="", "Exhausted", INDEX('Ballot Data'!$1:$1048576, MATCH($A280, 'Ballot Data'!$A:$A, 0), MATCH(Y280, 'Ballot Data'!$A$3:$U$3, 0))))))</f>
        <v>Complete</v>
      </c>
      <c r="AA280" s="15" t="str">
        <f t="shared" si="44"/>
        <v>Complete</v>
      </c>
      <c r="AB280" t="str">
        <f>IF(AA280="Complete", AA280, IF(AA280="N/A", "N/A", INDEX('Ballot Data'!$1:$1048576, MATCH($A280, 'Ballot Data'!$A:$A, 0), MATCH(AA280, 'Ballot Data'!$A$3:$T$3, 0))))</f>
        <v>Complete</v>
      </c>
      <c r="AC280" t="str">
        <f>IF(AA280="N/A", "N/A", IF(AB280='Round 6'!$A$10, "Elected", IF(AB280='Round 6'!$A$7, "Excluded", IF('Round 6'!$A$4="Complete", "Complete", "Viable"))))</f>
        <v>Complete</v>
      </c>
      <c r="AD280" s="21" t="str">
        <f>IF('Round 6'!$A$4="Complete", "Complete", IF(AC280="N/A", "N/A", IF(AC280="Viable", "No Transfer", IF(AC280="Excluded", INDEX('Round 6'!$A$12:$M$617, MATCH($A280, 'Round 6'!$A$12:$A$617, 0), 3)))))</f>
        <v>Complete</v>
      </c>
      <c r="AE280" s="10" t="str">
        <f>IF('Round 6'!$A$4="Complete", "Complete", IF(AD280="N/A", "N/A", IF(AD280="No Transfer", AD280, IF(INDEX('Ballot Data'!$1:$1048576, MATCH($A280, 'Ballot Data'!$A:$A, 0), MATCH(AD280, 'Ballot Data'!$A$3:$U$3, 0))="", "Exhausted", INDEX('Ballot Data'!$1:$1048576, MATCH($A280, 'Ballot Data'!$A:$A, 0), MATCH(AD280, 'Ballot Data'!$A$3:$U$3, 0))))))</f>
        <v>Complete</v>
      </c>
      <c r="AF280" s="15" t="str">
        <f t="shared" si="45"/>
        <v>Complete</v>
      </c>
      <c r="AG280" t="str">
        <f>IF(AF280="Complete", AF280, IF(AF280="N/A", "N/A", INDEX('Ballot Data'!$1:$1048576, MATCH($A280, 'Ballot Data'!$A:$A, 0), MATCH(AF280, 'Ballot Data'!$A$3:$T$3, 0))))</f>
        <v>Complete</v>
      </c>
      <c r="AH280" t="str">
        <f>IF(AF280="N/A", "N/A", IF(AG280='Round 7'!$A$10, "Elected", IF(AG280='Round 7'!$A$7, "Excluded", IF('Round 7'!$A$4="Complete", "Complete", "Viable"))))</f>
        <v>Complete</v>
      </c>
      <c r="AI280" s="21" t="str">
        <f>IF('Round 7'!$A$4="Complete", "Complete", IF(AH280="N/A", "N/A", IF(AH280="Viable", "No Transfer", IF(AH280="Excluded", INDEX('Round 7'!$A$12:$M$617, MATCH($A280, 'Round 7'!$A$12:$A$617, 0), 3)))))</f>
        <v>Complete</v>
      </c>
      <c r="AJ280" s="10" t="str">
        <f>IF('Round 7'!$A$4="Complete", "Complete", IF(AI280="N/A", "N/A", IF(AI280="No Transfer", AI280, IF(INDEX('Ballot Data'!$1:$1048576, MATCH($A280, 'Ballot Data'!$A:$A, 0), MATCH(AI280, 'Ballot Data'!$A$3:$U$3, 0))="", "Exhausted", INDEX('Ballot Data'!$1:$1048576, MATCH($A280, 'Ballot Data'!$A:$A, 0), MATCH(AI280, 'Ballot Data'!$A$3:$U$3, 0))))))</f>
        <v>Complete</v>
      </c>
      <c r="AK280" s="15" t="str">
        <f t="shared" si="46"/>
        <v>Complete</v>
      </c>
      <c r="AL280" t="str">
        <f>IF(AK280="Complete", AK280, IF(AK280="N/A", "N/A", INDEX('Ballot Data'!$1:$1048576, MATCH($A280, 'Ballot Data'!$A:$A, 0), MATCH(AK280, 'Ballot Data'!$A$3:$T$3, 0))))</f>
        <v>Complete</v>
      </c>
      <c r="AM280" t="str">
        <f>IF(AK280="N/A", "N/A", IF(AL280='Round 8'!$A$10, "Elected", IF(AL280='Round 8'!$A$7, "Excluded", IF('Round 8'!$A$4="Complete", "Complete", "Viable"))))</f>
        <v>Complete</v>
      </c>
      <c r="AN280" s="21" t="str">
        <f>IF('Round 8'!$A$4="Complete", "Complete", IF(AM280="N/A", "N/A", IF(AM280="Viable", "No Transfer", IF(AM280="Excluded", INDEX('Round 8'!$A$12:$M$617, MATCH($A280, 'Round 8'!$A$12:$A$617, 0), 3)))))</f>
        <v>Complete</v>
      </c>
      <c r="AO280" s="10" t="str">
        <f>IF('Round 8'!$A$4="Complete", "Complete", IF(AN280="N/A", "N/A", IF(AN280="No Transfer", AN280, IF(INDEX('Ballot Data'!$1:$1048576, MATCH($A280, 'Ballot Data'!$A:$A, 0), MATCH(AN280, 'Ballot Data'!$A$3:$U$3, 0))="", "Exhausted", INDEX('Ballot Data'!$1:$1048576, MATCH($A280, 'Ballot Data'!$A:$A, 0), MATCH(AN280, 'Ballot Data'!$A$3:$U$3, 0))))))</f>
        <v>Complete</v>
      </c>
      <c r="AP280" s="15" t="str">
        <f t="shared" si="47"/>
        <v>Complete</v>
      </c>
      <c r="AQ280" t="str">
        <f>IF(AP280="Complete", AP280, IF(AP280="N/A", "N/A", INDEX('Ballot Data'!$1:$1048576, MATCH($A280, 'Ballot Data'!$A:$A, 0), MATCH(AP280, 'Ballot Data'!$A$3:$T$3, 0))))</f>
        <v>Complete</v>
      </c>
      <c r="AR280" t="str">
        <f>IF(AP280="N/A", "N/A", IF(AQ280='Round 9'!$A$10, "Elected", IF(AQ280='Round 9'!$A$7, "Excluded", IF('Round 9'!$A$4="Complete", "Complete", "Viable"))))</f>
        <v>Complete</v>
      </c>
      <c r="AS280" s="21" t="str">
        <f>IF('Round 9'!$A$4="Complete", "Complete", IF(AR280="N/A", "N/A", IF(AR280="Viable", "No Transfer", IF(AR280="Excluded", INDEX('Round 9'!$A$12:$M$617, MATCH($A280, 'Round 9'!$A$12:$A$617, 0), 3)))))</f>
        <v>Complete</v>
      </c>
      <c r="AT280" s="10" t="str">
        <f>IF('Round 9'!$A$4="Complete", "Complete", IF(AS280="N/A", "N/A", IF(AS280="No Transfer", AS280, IF(INDEX('Ballot Data'!$1:$1048576, MATCH($A280, 'Ballot Data'!$A:$A, 0), MATCH(AS280, 'Ballot Data'!$A$3:$U$3, 0))="", "Exhausted", INDEX('Ballot Data'!$1:$1048576, MATCH($A280, 'Ballot Data'!$A:$A, 0), MATCH(AS280, 'Ballot Data'!$A$3:$U$3, 0))))))</f>
        <v>Complete</v>
      </c>
      <c r="AU280" s="15" t="str">
        <f t="shared" si="48"/>
        <v>Complete</v>
      </c>
      <c r="AV280" t="str">
        <f>IF(AU280="Complete", AU280, IF(AU280="N/A", "N/A", INDEX('Ballot Data'!$1:$1048576, MATCH($A280, 'Ballot Data'!$A:$A, 0), MATCH(AU280, 'Ballot Data'!$A$3:$T$3, 0))))</f>
        <v>Complete</v>
      </c>
      <c r="AW280" t="str">
        <f>IF(AU280="N/A", "N/A", IF(AV280='Round 10'!$A$10, "Elected", IF(AV280='Round 10'!$A$7, "Excluded", IF('Round 10'!$A$4="Complete", "Complete", "Viable"))))</f>
        <v>Complete</v>
      </c>
      <c r="AX280" s="21" t="str">
        <f>IF('Round 10'!$A$4="Complete", "Complete", IF(AW280="N/A", "N/A", IF(AW280="Viable", "No Transfer", IF(AW280="Excluded", INDEX('Round 10'!$A$12:$M$617, MATCH($A280, 'Round 10'!$A$12:$A$617, 0), 3)))))</f>
        <v>Complete</v>
      </c>
      <c r="AY280" s="10" t="str">
        <f>IF('Round 10'!$A$4="Complete", "Complete", IF(AX280="N/A", "N/A", IF(AX280="No Transfer", AX280, IF(INDEX('Ballot Data'!$1:$1048576, MATCH($A280, 'Ballot Data'!$A:$A, 0), MATCH(AX280, 'Ballot Data'!$A$3:$U$3, 0))="", "Exhausted", INDEX('Ballot Data'!$1:$1048576, MATCH($A280, 'Ballot Data'!$A:$A, 0), MATCH(AX280, 'Ballot Data'!$A$3:$U$3, 0))))))</f>
        <v>Complete</v>
      </c>
    </row>
    <row r="281" spans="1:51" x14ac:dyDescent="0.25">
      <c r="A281">
        <f>'Ballot Data'!A282</f>
        <v>335</v>
      </c>
      <c r="B281">
        <v>1</v>
      </c>
      <c r="C281" t="str">
        <f>INDEX('Ballot Data'!$1:$1048576, MATCH($A281, 'Ballot Data'!$A:$A, 0), MATCH(B281, 'Ballot Data'!$A$3:$T$3, 0))</f>
        <v>Franklin Civantos</v>
      </c>
      <c r="D281" t="str">
        <f>IF(C281='Round 1'!$A$10, "Elected", IF(C281='Round 1'!$A$7, "Excluded", IF('Round 1'!$A$4="Complete", "Complete", "Viable")))</f>
        <v>Viable</v>
      </c>
      <c r="E281" s="21" t="str">
        <f>IF('Round 1'!$A$4="Complete", "Complete", IF(D281="N/A", "N/A", IF(D281="Viable", "No Transfer", IF(D281="Excluded", INDEX('Round 1'!$A$12:$M$617, MATCH($A281, 'Round 1'!$A$12:$A$617, 0), 3)))))</f>
        <v>No Transfer</v>
      </c>
      <c r="F281" s="10" t="str">
        <f>IF('Round 1'!$A$4="Complete", "Complete", IF(E281="N/A", "N/A", IF(E281="No Transfer", E281, IF(INDEX('Ballot Data'!$1:$1048576, MATCH($A281, 'Ballot Data'!$A:$A, 0), MATCH(E281, 'Ballot Data'!$A$3:$U$3, 0))="", "Exhausted", INDEX('Ballot Data'!$1:$1048576, MATCH($A281, 'Ballot Data'!$A:$A, 0), MATCH(E281, 'Ballot Data'!$A$3:$U$3, 0))))))</f>
        <v>No Transfer</v>
      </c>
      <c r="G281" s="15">
        <f t="shared" si="40"/>
        <v>1</v>
      </c>
      <c r="H281" t="str">
        <f>IF(G281="Complete", G281, IF(G281="N/A", "N/A", INDEX('Ballot Data'!$1:$1048576, MATCH($A281, 'Ballot Data'!$A:$A, 0), MATCH(G281, 'Ballot Data'!$A$3:$T$3, 0))))</f>
        <v>Franklin Civantos</v>
      </c>
      <c r="I281" t="str">
        <f>IF(G281="N/A", "N/A", IF(H281='Round 2'!$A$10, "Elected", IF(H281='Round 2'!$A$7, "Excluded", IF('Round 2'!$A$4="Complete", "Complete", "Viable"))))</f>
        <v>Viable</v>
      </c>
      <c r="J281" s="21" t="str">
        <f>IF('Round 2'!$A$4="Complete", "Complete", IF(I281="N/A", "N/A", IF(I281="Viable", "No Transfer", IF(I281="Excluded", INDEX('Round 2'!$A$12:$M$617, MATCH($A281, 'Round 2'!$A$12:$A$617, 0), 3)))))</f>
        <v>No Transfer</v>
      </c>
      <c r="K281" s="10" t="str">
        <f>IF('Round 2'!$A$4="Complete", "Complete", IF(J281="N/A", "N/A", IF(J281="No Transfer", J281, IF(INDEX('Ballot Data'!$1:$1048576, MATCH($A281, 'Ballot Data'!$A:$A, 0), MATCH(J281, 'Ballot Data'!$A$3:$U$3, 0))="", "Exhausted", INDEX('Ballot Data'!$1:$1048576, MATCH($A281, 'Ballot Data'!$A:$A, 0), MATCH(J281, 'Ballot Data'!$A$3:$U$3, 0))))))</f>
        <v>No Transfer</v>
      </c>
      <c r="L281" s="15">
        <f t="shared" si="41"/>
        <v>1</v>
      </c>
      <c r="M281" t="str">
        <f>IF(L281="Complete", L281, IF(L281="N/A", "N/A", INDEX('Ballot Data'!$1:$1048576, MATCH($A281, 'Ballot Data'!$A:$A, 0), MATCH(L281, 'Ballot Data'!$A$3:$T$3, 0))))</f>
        <v>Franklin Civantos</v>
      </c>
      <c r="N281" t="str">
        <f>IF(L281="N/A", "N/A", IF(M281='Round 3'!$A$10, "Elected", IF(M281='Round 3'!$A$7, "Excluded", IF('Round 3'!$A$4="Complete", "Complete", "Viable"))))</f>
        <v>Elected</v>
      </c>
      <c r="O281" s="21" t="str">
        <f>IF('Round 3'!$A$4="Complete", "Complete", IF(N281="N/A", "N/A", IF(N281="Viable", "No Transfer", IF(N281="Excluded", INDEX('Round 3'!$A$12:$M$617, MATCH($A281, 'Round 3'!$A$12:$A$617, 0), 3)))))</f>
        <v>Complete</v>
      </c>
      <c r="P281" s="10" t="str">
        <f>IF('Round 3'!$A$4="Complete", "Complete", IF(O281="N/A", "N/A", IF(O281="No Transfer", O281, IF(INDEX('Ballot Data'!$1:$1048576, MATCH($A281, 'Ballot Data'!$A:$A, 0), MATCH(O281, 'Ballot Data'!$A$3:$U$3, 0))="", "Exhausted", INDEX('Ballot Data'!$1:$1048576, MATCH($A281, 'Ballot Data'!$A:$A, 0), MATCH(O281, 'Ballot Data'!$A$3:$U$3, 0))))))</f>
        <v>Complete</v>
      </c>
      <c r="Q281" s="15" t="str">
        <f t="shared" si="42"/>
        <v>Complete</v>
      </c>
      <c r="R281" t="str">
        <f>IF(Q281="Complete", Q281, IF(Q281="N/A", "N/A", INDEX('Ballot Data'!$1:$1048576, MATCH($A281, 'Ballot Data'!$A:$A, 0), MATCH(Q281, 'Ballot Data'!$A$3:$T$3, 0))))</f>
        <v>Complete</v>
      </c>
      <c r="S281" t="str">
        <f>IF(Q281="N/A", "N/A", IF(R281='Round 4'!$A$10, "Elected", IF(R281='Round 4'!$A$7, "Excluded", IF('Round 4'!$A$4="Complete", "Complete", "Viable"))))</f>
        <v>Complete</v>
      </c>
      <c r="T281" s="21" t="str">
        <f>IF('Round 4'!$A$4="Complete", "Complete", IF(S281="N/A", "N/A", IF(S281="Viable", "No Transfer", IF(S281="Excluded", INDEX('Round 4'!$A$12:$M$617, MATCH($A281, 'Round 4'!$A$12:$A$617, 0), 3)))))</f>
        <v>Complete</v>
      </c>
      <c r="U281" s="10" t="str">
        <f>IF('Round 4'!$A$4="Complete", "Complete", IF(T281="N/A", "N/A", IF(T281="No Transfer", T281, IF(INDEX('Ballot Data'!$1:$1048576, MATCH($A281, 'Ballot Data'!$A:$A, 0), MATCH(T281, 'Ballot Data'!$A$3:$U$3, 0))="", "Exhausted", INDEX('Ballot Data'!$1:$1048576, MATCH($A281, 'Ballot Data'!$A:$A, 0), MATCH(T281, 'Ballot Data'!$A$3:$U$3, 0))))))</f>
        <v>Complete</v>
      </c>
      <c r="V281" s="15" t="str">
        <f t="shared" si="43"/>
        <v>Complete</v>
      </c>
      <c r="W281" t="str">
        <f>IF(V281="Complete", V281, IF(V281="N/A", "N/A", INDEX('Ballot Data'!$1:$1048576, MATCH($A281, 'Ballot Data'!$A:$A, 0), MATCH(V281, 'Ballot Data'!$A$3:$T$3, 0))))</f>
        <v>Complete</v>
      </c>
      <c r="X281" t="str">
        <f>IF(V281="N/A", "N/A", IF(W281='Round 5'!$A$10, "Elected", IF(W281='Round 5'!$A$7, "Excluded", IF('Round 5'!$A$4="Complete", "Complete", "Viable"))))</f>
        <v>Complete</v>
      </c>
      <c r="Y281" s="21" t="str">
        <f>IF('Round 5'!$A$4="Complete", "Complete", IF(X281="N/A", "N/A", IF(X281="Viable", "No Transfer", IF(X281="Excluded", INDEX('Round 5'!$A$12:$M$617, MATCH($A281, 'Round 5'!$A$12:$A$617, 0), 3)))))</f>
        <v>Complete</v>
      </c>
      <c r="Z281" s="10" t="str">
        <f>IF('Round 5'!$A$4="Complete", "Complete", IF(Y281="N/A", "N/A", IF(Y281="No Transfer", Y281, IF(INDEX('Ballot Data'!$1:$1048576, MATCH($A281, 'Ballot Data'!$A:$A, 0), MATCH(Y281, 'Ballot Data'!$A$3:$U$3, 0))="", "Exhausted", INDEX('Ballot Data'!$1:$1048576, MATCH($A281, 'Ballot Data'!$A:$A, 0), MATCH(Y281, 'Ballot Data'!$A$3:$U$3, 0))))))</f>
        <v>Complete</v>
      </c>
      <c r="AA281" s="15" t="str">
        <f t="shared" si="44"/>
        <v>Complete</v>
      </c>
      <c r="AB281" t="str">
        <f>IF(AA281="Complete", AA281, IF(AA281="N/A", "N/A", INDEX('Ballot Data'!$1:$1048576, MATCH($A281, 'Ballot Data'!$A:$A, 0), MATCH(AA281, 'Ballot Data'!$A$3:$T$3, 0))))</f>
        <v>Complete</v>
      </c>
      <c r="AC281" t="str">
        <f>IF(AA281="N/A", "N/A", IF(AB281='Round 6'!$A$10, "Elected", IF(AB281='Round 6'!$A$7, "Excluded", IF('Round 6'!$A$4="Complete", "Complete", "Viable"))))</f>
        <v>Complete</v>
      </c>
      <c r="AD281" s="21" t="str">
        <f>IF('Round 6'!$A$4="Complete", "Complete", IF(AC281="N/A", "N/A", IF(AC281="Viable", "No Transfer", IF(AC281="Excluded", INDEX('Round 6'!$A$12:$M$617, MATCH($A281, 'Round 6'!$A$12:$A$617, 0), 3)))))</f>
        <v>Complete</v>
      </c>
      <c r="AE281" s="10" t="str">
        <f>IF('Round 6'!$A$4="Complete", "Complete", IF(AD281="N/A", "N/A", IF(AD281="No Transfer", AD281, IF(INDEX('Ballot Data'!$1:$1048576, MATCH($A281, 'Ballot Data'!$A:$A, 0), MATCH(AD281, 'Ballot Data'!$A$3:$U$3, 0))="", "Exhausted", INDEX('Ballot Data'!$1:$1048576, MATCH($A281, 'Ballot Data'!$A:$A, 0), MATCH(AD281, 'Ballot Data'!$A$3:$U$3, 0))))))</f>
        <v>Complete</v>
      </c>
      <c r="AF281" s="15" t="str">
        <f t="shared" si="45"/>
        <v>Complete</v>
      </c>
      <c r="AG281" t="str">
        <f>IF(AF281="Complete", AF281, IF(AF281="N/A", "N/A", INDEX('Ballot Data'!$1:$1048576, MATCH($A281, 'Ballot Data'!$A:$A, 0), MATCH(AF281, 'Ballot Data'!$A$3:$T$3, 0))))</f>
        <v>Complete</v>
      </c>
      <c r="AH281" t="str">
        <f>IF(AF281="N/A", "N/A", IF(AG281='Round 7'!$A$10, "Elected", IF(AG281='Round 7'!$A$7, "Excluded", IF('Round 7'!$A$4="Complete", "Complete", "Viable"))))</f>
        <v>Complete</v>
      </c>
      <c r="AI281" s="21" t="str">
        <f>IF('Round 7'!$A$4="Complete", "Complete", IF(AH281="N/A", "N/A", IF(AH281="Viable", "No Transfer", IF(AH281="Excluded", INDEX('Round 7'!$A$12:$M$617, MATCH($A281, 'Round 7'!$A$12:$A$617, 0), 3)))))</f>
        <v>Complete</v>
      </c>
      <c r="AJ281" s="10" t="str">
        <f>IF('Round 7'!$A$4="Complete", "Complete", IF(AI281="N/A", "N/A", IF(AI281="No Transfer", AI281, IF(INDEX('Ballot Data'!$1:$1048576, MATCH($A281, 'Ballot Data'!$A:$A, 0), MATCH(AI281, 'Ballot Data'!$A$3:$U$3, 0))="", "Exhausted", INDEX('Ballot Data'!$1:$1048576, MATCH($A281, 'Ballot Data'!$A:$A, 0), MATCH(AI281, 'Ballot Data'!$A$3:$U$3, 0))))))</f>
        <v>Complete</v>
      </c>
      <c r="AK281" s="15" t="str">
        <f t="shared" si="46"/>
        <v>Complete</v>
      </c>
      <c r="AL281" t="str">
        <f>IF(AK281="Complete", AK281, IF(AK281="N/A", "N/A", INDEX('Ballot Data'!$1:$1048576, MATCH($A281, 'Ballot Data'!$A:$A, 0), MATCH(AK281, 'Ballot Data'!$A$3:$T$3, 0))))</f>
        <v>Complete</v>
      </c>
      <c r="AM281" t="str">
        <f>IF(AK281="N/A", "N/A", IF(AL281='Round 8'!$A$10, "Elected", IF(AL281='Round 8'!$A$7, "Excluded", IF('Round 8'!$A$4="Complete", "Complete", "Viable"))))</f>
        <v>Complete</v>
      </c>
      <c r="AN281" s="21" t="str">
        <f>IF('Round 8'!$A$4="Complete", "Complete", IF(AM281="N/A", "N/A", IF(AM281="Viable", "No Transfer", IF(AM281="Excluded", INDEX('Round 8'!$A$12:$M$617, MATCH($A281, 'Round 8'!$A$12:$A$617, 0), 3)))))</f>
        <v>Complete</v>
      </c>
      <c r="AO281" s="10" t="str">
        <f>IF('Round 8'!$A$4="Complete", "Complete", IF(AN281="N/A", "N/A", IF(AN281="No Transfer", AN281, IF(INDEX('Ballot Data'!$1:$1048576, MATCH($A281, 'Ballot Data'!$A:$A, 0), MATCH(AN281, 'Ballot Data'!$A$3:$U$3, 0))="", "Exhausted", INDEX('Ballot Data'!$1:$1048576, MATCH($A281, 'Ballot Data'!$A:$A, 0), MATCH(AN281, 'Ballot Data'!$A$3:$U$3, 0))))))</f>
        <v>Complete</v>
      </c>
      <c r="AP281" s="15" t="str">
        <f t="shared" si="47"/>
        <v>Complete</v>
      </c>
      <c r="AQ281" t="str">
        <f>IF(AP281="Complete", AP281, IF(AP281="N/A", "N/A", INDEX('Ballot Data'!$1:$1048576, MATCH($A281, 'Ballot Data'!$A:$A, 0), MATCH(AP281, 'Ballot Data'!$A$3:$T$3, 0))))</f>
        <v>Complete</v>
      </c>
      <c r="AR281" t="str">
        <f>IF(AP281="N/A", "N/A", IF(AQ281='Round 9'!$A$10, "Elected", IF(AQ281='Round 9'!$A$7, "Excluded", IF('Round 9'!$A$4="Complete", "Complete", "Viable"))))</f>
        <v>Complete</v>
      </c>
      <c r="AS281" s="21" t="str">
        <f>IF('Round 9'!$A$4="Complete", "Complete", IF(AR281="N/A", "N/A", IF(AR281="Viable", "No Transfer", IF(AR281="Excluded", INDEX('Round 9'!$A$12:$M$617, MATCH($A281, 'Round 9'!$A$12:$A$617, 0), 3)))))</f>
        <v>Complete</v>
      </c>
      <c r="AT281" s="10" t="str">
        <f>IF('Round 9'!$A$4="Complete", "Complete", IF(AS281="N/A", "N/A", IF(AS281="No Transfer", AS281, IF(INDEX('Ballot Data'!$1:$1048576, MATCH($A281, 'Ballot Data'!$A:$A, 0), MATCH(AS281, 'Ballot Data'!$A$3:$U$3, 0))="", "Exhausted", INDEX('Ballot Data'!$1:$1048576, MATCH($A281, 'Ballot Data'!$A:$A, 0), MATCH(AS281, 'Ballot Data'!$A$3:$U$3, 0))))))</f>
        <v>Complete</v>
      </c>
      <c r="AU281" s="15" t="str">
        <f t="shared" si="48"/>
        <v>Complete</v>
      </c>
      <c r="AV281" t="str">
        <f>IF(AU281="Complete", AU281, IF(AU281="N/A", "N/A", INDEX('Ballot Data'!$1:$1048576, MATCH($A281, 'Ballot Data'!$A:$A, 0), MATCH(AU281, 'Ballot Data'!$A$3:$T$3, 0))))</f>
        <v>Complete</v>
      </c>
      <c r="AW281" t="str">
        <f>IF(AU281="N/A", "N/A", IF(AV281='Round 10'!$A$10, "Elected", IF(AV281='Round 10'!$A$7, "Excluded", IF('Round 10'!$A$4="Complete", "Complete", "Viable"))))</f>
        <v>Complete</v>
      </c>
      <c r="AX281" s="21" t="str">
        <f>IF('Round 10'!$A$4="Complete", "Complete", IF(AW281="N/A", "N/A", IF(AW281="Viable", "No Transfer", IF(AW281="Excluded", INDEX('Round 10'!$A$12:$M$617, MATCH($A281, 'Round 10'!$A$12:$A$617, 0), 3)))))</f>
        <v>Complete</v>
      </c>
      <c r="AY281" s="10" t="str">
        <f>IF('Round 10'!$A$4="Complete", "Complete", IF(AX281="N/A", "N/A", IF(AX281="No Transfer", AX281, IF(INDEX('Ballot Data'!$1:$1048576, MATCH($A281, 'Ballot Data'!$A:$A, 0), MATCH(AX281, 'Ballot Data'!$A$3:$U$3, 0))="", "Exhausted", INDEX('Ballot Data'!$1:$1048576, MATCH($A281, 'Ballot Data'!$A:$A, 0), MATCH(AX281, 'Ballot Data'!$A$3:$U$3, 0))))))</f>
        <v>Complete</v>
      </c>
    </row>
    <row r="282" spans="1:51" x14ac:dyDescent="0.25">
      <c r="A282">
        <f>'Ballot Data'!A283</f>
        <v>99</v>
      </c>
      <c r="B282">
        <v>1</v>
      </c>
      <c r="C282" t="str">
        <f>INDEX('Ballot Data'!$1:$1048576, MATCH($A282, 'Ballot Data'!$A:$A, 0), MATCH(B282, 'Ballot Data'!$A$3:$T$3, 0))</f>
        <v>Debbie Ajagbe</v>
      </c>
      <c r="D282" t="str">
        <f>IF(C282='Round 1'!$A$10, "Elected", IF(C282='Round 1'!$A$7, "Excluded", IF('Round 1'!$A$4="Complete", "Complete", "Viable")))</f>
        <v>Excluded</v>
      </c>
      <c r="E282" s="21">
        <f>IF('Round 1'!$A$4="Complete", "Complete", IF(D282="N/A", "N/A", IF(D282="Viable", "No Transfer", IF(D282="Excluded", INDEX('Round 1'!$A$12:$M$617, MATCH($A282, 'Round 1'!$A$12:$A$617, 0), 3)))))</f>
        <v>2</v>
      </c>
      <c r="F282" s="10" t="str">
        <f>IF('Round 1'!$A$4="Complete", "Complete", IF(E282="N/A", "N/A", IF(E282="No Transfer", E282, IF(INDEX('Ballot Data'!$1:$1048576, MATCH($A282, 'Ballot Data'!$A:$A, 0), MATCH(E282, 'Ballot Data'!$A$3:$U$3, 0))="", "Exhausted", INDEX('Ballot Data'!$1:$1048576, MATCH($A282, 'Ballot Data'!$A:$A, 0), MATCH(E282, 'Ballot Data'!$A$3:$U$3, 0))))))</f>
        <v>Franklin Civantos</v>
      </c>
      <c r="G282" s="15">
        <f t="shared" si="40"/>
        <v>2</v>
      </c>
      <c r="H282" t="str">
        <f>IF(G282="Complete", G282, IF(G282="N/A", "N/A", INDEX('Ballot Data'!$1:$1048576, MATCH($A282, 'Ballot Data'!$A:$A, 0), MATCH(G282, 'Ballot Data'!$A$3:$T$3, 0))))</f>
        <v>Franklin Civantos</v>
      </c>
      <c r="I282" t="str">
        <f>IF(G282="N/A", "N/A", IF(H282='Round 2'!$A$10, "Elected", IF(H282='Round 2'!$A$7, "Excluded", IF('Round 2'!$A$4="Complete", "Complete", "Viable"))))</f>
        <v>Viable</v>
      </c>
      <c r="J282" s="21" t="str">
        <f>IF('Round 2'!$A$4="Complete", "Complete", IF(I282="N/A", "N/A", IF(I282="Viable", "No Transfer", IF(I282="Excluded", INDEX('Round 2'!$A$12:$M$617, MATCH($A282, 'Round 2'!$A$12:$A$617, 0), 3)))))</f>
        <v>No Transfer</v>
      </c>
      <c r="K282" s="10" t="str">
        <f>IF('Round 2'!$A$4="Complete", "Complete", IF(J282="N/A", "N/A", IF(J282="No Transfer", J282, IF(INDEX('Ballot Data'!$1:$1048576, MATCH($A282, 'Ballot Data'!$A:$A, 0), MATCH(J282, 'Ballot Data'!$A$3:$U$3, 0))="", "Exhausted", INDEX('Ballot Data'!$1:$1048576, MATCH($A282, 'Ballot Data'!$A:$A, 0), MATCH(J282, 'Ballot Data'!$A$3:$U$3, 0))))))</f>
        <v>No Transfer</v>
      </c>
      <c r="L282" s="15">
        <f t="shared" si="41"/>
        <v>2</v>
      </c>
      <c r="M282" t="str">
        <f>IF(L282="Complete", L282, IF(L282="N/A", "N/A", INDEX('Ballot Data'!$1:$1048576, MATCH($A282, 'Ballot Data'!$A:$A, 0), MATCH(L282, 'Ballot Data'!$A$3:$T$3, 0))))</f>
        <v>Franklin Civantos</v>
      </c>
      <c r="N282" t="str">
        <f>IF(L282="N/A", "N/A", IF(M282='Round 3'!$A$10, "Elected", IF(M282='Round 3'!$A$7, "Excluded", IF('Round 3'!$A$4="Complete", "Complete", "Viable"))))</f>
        <v>Elected</v>
      </c>
      <c r="O282" s="21" t="str">
        <f>IF('Round 3'!$A$4="Complete", "Complete", IF(N282="N/A", "N/A", IF(N282="Viable", "No Transfer", IF(N282="Excluded", INDEX('Round 3'!$A$12:$M$617, MATCH($A282, 'Round 3'!$A$12:$A$617, 0), 3)))))</f>
        <v>Complete</v>
      </c>
      <c r="P282" s="10" t="str">
        <f>IF('Round 3'!$A$4="Complete", "Complete", IF(O282="N/A", "N/A", IF(O282="No Transfer", O282, IF(INDEX('Ballot Data'!$1:$1048576, MATCH($A282, 'Ballot Data'!$A:$A, 0), MATCH(O282, 'Ballot Data'!$A$3:$U$3, 0))="", "Exhausted", INDEX('Ballot Data'!$1:$1048576, MATCH($A282, 'Ballot Data'!$A:$A, 0), MATCH(O282, 'Ballot Data'!$A$3:$U$3, 0))))))</f>
        <v>Complete</v>
      </c>
      <c r="Q282" s="15" t="str">
        <f t="shared" si="42"/>
        <v>Complete</v>
      </c>
      <c r="R282" t="str">
        <f>IF(Q282="Complete", Q282, IF(Q282="N/A", "N/A", INDEX('Ballot Data'!$1:$1048576, MATCH($A282, 'Ballot Data'!$A:$A, 0), MATCH(Q282, 'Ballot Data'!$A$3:$T$3, 0))))</f>
        <v>Complete</v>
      </c>
      <c r="S282" t="str">
        <f>IF(Q282="N/A", "N/A", IF(R282='Round 4'!$A$10, "Elected", IF(R282='Round 4'!$A$7, "Excluded", IF('Round 4'!$A$4="Complete", "Complete", "Viable"))))</f>
        <v>Complete</v>
      </c>
      <c r="T282" s="21" t="str">
        <f>IF('Round 4'!$A$4="Complete", "Complete", IF(S282="N/A", "N/A", IF(S282="Viable", "No Transfer", IF(S282="Excluded", INDEX('Round 4'!$A$12:$M$617, MATCH($A282, 'Round 4'!$A$12:$A$617, 0), 3)))))</f>
        <v>Complete</v>
      </c>
      <c r="U282" s="10" t="str">
        <f>IF('Round 4'!$A$4="Complete", "Complete", IF(T282="N/A", "N/A", IF(T282="No Transfer", T282, IF(INDEX('Ballot Data'!$1:$1048576, MATCH($A282, 'Ballot Data'!$A:$A, 0), MATCH(T282, 'Ballot Data'!$A$3:$U$3, 0))="", "Exhausted", INDEX('Ballot Data'!$1:$1048576, MATCH($A282, 'Ballot Data'!$A:$A, 0), MATCH(T282, 'Ballot Data'!$A$3:$U$3, 0))))))</f>
        <v>Complete</v>
      </c>
      <c r="V282" s="15" t="str">
        <f t="shared" si="43"/>
        <v>Complete</v>
      </c>
      <c r="W282" t="str">
        <f>IF(V282="Complete", V282, IF(V282="N/A", "N/A", INDEX('Ballot Data'!$1:$1048576, MATCH($A282, 'Ballot Data'!$A:$A, 0), MATCH(V282, 'Ballot Data'!$A$3:$T$3, 0))))</f>
        <v>Complete</v>
      </c>
      <c r="X282" t="str">
        <f>IF(V282="N/A", "N/A", IF(W282='Round 5'!$A$10, "Elected", IF(W282='Round 5'!$A$7, "Excluded", IF('Round 5'!$A$4="Complete", "Complete", "Viable"))))</f>
        <v>Complete</v>
      </c>
      <c r="Y282" s="21" t="str">
        <f>IF('Round 5'!$A$4="Complete", "Complete", IF(X282="N/A", "N/A", IF(X282="Viable", "No Transfer", IF(X282="Excluded", INDEX('Round 5'!$A$12:$M$617, MATCH($A282, 'Round 5'!$A$12:$A$617, 0), 3)))))</f>
        <v>Complete</v>
      </c>
      <c r="Z282" s="10" t="str">
        <f>IF('Round 5'!$A$4="Complete", "Complete", IF(Y282="N/A", "N/A", IF(Y282="No Transfer", Y282, IF(INDEX('Ballot Data'!$1:$1048576, MATCH($A282, 'Ballot Data'!$A:$A, 0), MATCH(Y282, 'Ballot Data'!$A$3:$U$3, 0))="", "Exhausted", INDEX('Ballot Data'!$1:$1048576, MATCH($A282, 'Ballot Data'!$A:$A, 0), MATCH(Y282, 'Ballot Data'!$A$3:$U$3, 0))))))</f>
        <v>Complete</v>
      </c>
      <c r="AA282" s="15" t="str">
        <f t="shared" si="44"/>
        <v>Complete</v>
      </c>
      <c r="AB282" t="str">
        <f>IF(AA282="Complete", AA282, IF(AA282="N/A", "N/A", INDEX('Ballot Data'!$1:$1048576, MATCH($A282, 'Ballot Data'!$A:$A, 0), MATCH(AA282, 'Ballot Data'!$A$3:$T$3, 0))))</f>
        <v>Complete</v>
      </c>
      <c r="AC282" t="str">
        <f>IF(AA282="N/A", "N/A", IF(AB282='Round 6'!$A$10, "Elected", IF(AB282='Round 6'!$A$7, "Excluded", IF('Round 6'!$A$4="Complete", "Complete", "Viable"))))</f>
        <v>Complete</v>
      </c>
      <c r="AD282" s="21" t="str">
        <f>IF('Round 6'!$A$4="Complete", "Complete", IF(AC282="N/A", "N/A", IF(AC282="Viable", "No Transfer", IF(AC282="Excluded", INDEX('Round 6'!$A$12:$M$617, MATCH($A282, 'Round 6'!$A$12:$A$617, 0), 3)))))</f>
        <v>Complete</v>
      </c>
      <c r="AE282" s="10" t="str">
        <f>IF('Round 6'!$A$4="Complete", "Complete", IF(AD282="N/A", "N/A", IF(AD282="No Transfer", AD282, IF(INDEX('Ballot Data'!$1:$1048576, MATCH($A282, 'Ballot Data'!$A:$A, 0), MATCH(AD282, 'Ballot Data'!$A$3:$U$3, 0))="", "Exhausted", INDEX('Ballot Data'!$1:$1048576, MATCH($A282, 'Ballot Data'!$A:$A, 0), MATCH(AD282, 'Ballot Data'!$A$3:$U$3, 0))))))</f>
        <v>Complete</v>
      </c>
      <c r="AF282" s="15" t="str">
        <f t="shared" si="45"/>
        <v>Complete</v>
      </c>
      <c r="AG282" t="str">
        <f>IF(AF282="Complete", AF282, IF(AF282="N/A", "N/A", INDEX('Ballot Data'!$1:$1048576, MATCH($A282, 'Ballot Data'!$A:$A, 0), MATCH(AF282, 'Ballot Data'!$A$3:$T$3, 0))))</f>
        <v>Complete</v>
      </c>
      <c r="AH282" t="str">
        <f>IF(AF282="N/A", "N/A", IF(AG282='Round 7'!$A$10, "Elected", IF(AG282='Round 7'!$A$7, "Excluded", IF('Round 7'!$A$4="Complete", "Complete", "Viable"))))</f>
        <v>Complete</v>
      </c>
      <c r="AI282" s="21" t="str">
        <f>IF('Round 7'!$A$4="Complete", "Complete", IF(AH282="N/A", "N/A", IF(AH282="Viable", "No Transfer", IF(AH282="Excluded", INDEX('Round 7'!$A$12:$M$617, MATCH($A282, 'Round 7'!$A$12:$A$617, 0), 3)))))</f>
        <v>Complete</v>
      </c>
      <c r="AJ282" s="10" t="str">
        <f>IF('Round 7'!$A$4="Complete", "Complete", IF(AI282="N/A", "N/A", IF(AI282="No Transfer", AI282, IF(INDEX('Ballot Data'!$1:$1048576, MATCH($A282, 'Ballot Data'!$A:$A, 0), MATCH(AI282, 'Ballot Data'!$A$3:$U$3, 0))="", "Exhausted", INDEX('Ballot Data'!$1:$1048576, MATCH($A282, 'Ballot Data'!$A:$A, 0), MATCH(AI282, 'Ballot Data'!$A$3:$U$3, 0))))))</f>
        <v>Complete</v>
      </c>
      <c r="AK282" s="15" t="str">
        <f t="shared" si="46"/>
        <v>Complete</v>
      </c>
      <c r="AL282" t="str">
        <f>IF(AK282="Complete", AK282, IF(AK282="N/A", "N/A", INDEX('Ballot Data'!$1:$1048576, MATCH($A282, 'Ballot Data'!$A:$A, 0), MATCH(AK282, 'Ballot Data'!$A$3:$T$3, 0))))</f>
        <v>Complete</v>
      </c>
      <c r="AM282" t="str">
        <f>IF(AK282="N/A", "N/A", IF(AL282='Round 8'!$A$10, "Elected", IF(AL282='Round 8'!$A$7, "Excluded", IF('Round 8'!$A$4="Complete", "Complete", "Viable"))))</f>
        <v>Complete</v>
      </c>
      <c r="AN282" s="21" t="str">
        <f>IF('Round 8'!$A$4="Complete", "Complete", IF(AM282="N/A", "N/A", IF(AM282="Viable", "No Transfer", IF(AM282="Excluded", INDEX('Round 8'!$A$12:$M$617, MATCH($A282, 'Round 8'!$A$12:$A$617, 0), 3)))))</f>
        <v>Complete</v>
      </c>
      <c r="AO282" s="10" t="str">
        <f>IF('Round 8'!$A$4="Complete", "Complete", IF(AN282="N/A", "N/A", IF(AN282="No Transfer", AN282, IF(INDEX('Ballot Data'!$1:$1048576, MATCH($A282, 'Ballot Data'!$A:$A, 0), MATCH(AN282, 'Ballot Data'!$A$3:$U$3, 0))="", "Exhausted", INDEX('Ballot Data'!$1:$1048576, MATCH($A282, 'Ballot Data'!$A:$A, 0), MATCH(AN282, 'Ballot Data'!$A$3:$U$3, 0))))))</f>
        <v>Complete</v>
      </c>
      <c r="AP282" s="15" t="str">
        <f t="shared" si="47"/>
        <v>Complete</v>
      </c>
      <c r="AQ282" t="str">
        <f>IF(AP282="Complete", AP282, IF(AP282="N/A", "N/A", INDEX('Ballot Data'!$1:$1048576, MATCH($A282, 'Ballot Data'!$A:$A, 0), MATCH(AP282, 'Ballot Data'!$A$3:$T$3, 0))))</f>
        <v>Complete</v>
      </c>
      <c r="AR282" t="str">
        <f>IF(AP282="N/A", "N/A", IF(AQ282='Round 9'!$A$10, "Elected", IF(AQ282='Round 9'!$A$7, "Excluded", IF('Round 9'!$A$4="Complete", "Complete", "Viable"))))</f>
        <v>Complete</v>
      </c>
      <c r="AS282" s="21" t="str">
        <f>IF('Round 9'!$A$4="Complete", "Complete", IF(AR282="N/A", "N/A", IF(AR282="Viable", "No Transfer", IF(AR282="Excluded", INDEX('Round 9'!$A$12:$M$617, MATCH($A282, 'Round 9'!$A$12:$A$617, 0), 3)))))</f>
        <v>Complete</v>
      </c>
      <c r="AT282" s="10" t="str">
        <f>IF('Round 9'!$A$4="Complete", "Complete", IF(AS282="N/A", "N/A", IF(AS282="No Transfer", AS282, IF(INDEX('Ballot Data'!$1:$1048576, MATCH($A282, 'Ballot Data'!$A:$A, 0), MATCH(AS282, 'Ballot Data'!$A$3:$U$3, 0))="", "Exhausted", INDEX('Ballot Data'!$1:$1048576, MATCH($A282, 'Ballot Data'!$A:$A, 0), MATCH(AS282, 'Ballot Data'!$A$3:$U$3, 0))))))</f>
        <v>Complete</v>
      </c>
      <c r="AU282" s="15" t="str">
        <f t="shared" si="48"/>
        <v>Complete</v>
      </c>
      <c r="AV282" t="str">
        <f>IF(AU282="Complete", AU282, IF(AU282="N/A", "N/A", INDEX('Ballot Data'!$1:$1048576, MATCH($A282, 'Ballot Data'!$A:$A, 0), MATCH(AU282, 'Ballot Data'!$A$3:$T$3, 0))))</f>
        <v>Complete</v>
      </c>
      <c r="AW282" t="str">
        <f>IF(AU282="N/A", "N/A", IF(AV282='Round 10'!$A$10, "Elected", IF(AV282='Round 10'!$A$7, "Excluded", IF('Round 10'!$A$4="Complete", "Complete", "Viable"))))</f>
        <v>Complete</v>
      </c>
      <c r="AX282" s="21" t="str">
        <f>IF('Round 10'!$A$4="Complete", "Complete", IF(AW282="N/A", "N/A", IF(AW282="Viable", "No Transfer", IF(AW282="Excluded", INDEX('Round 10'!$A$12:$M$617, MATCH($A282, 'Round 10'!$A$12:$A$617, 0), 3)))))</f>
        <v>Complete</v>
      </c>
      <c r="AY282" s="10" t="str">
        <f>IF('Round 10'!$A$4="Complete", "Complete", IF(AX282="N/A", "N/A", IF(AX282="No Transfer", AX282, IF(INDEX('Ballot Data'!$1:$1048576, MATCH($A282, 'Ballot Data'!$A:$A, 0), MATCH(AX282, 'Ballot Data'!$A$3:$U$3, 0))="", "Exhausted", INDEX('Ballot Data'!$1:$1048576, MATCH($A282, 'Ballot Data'!$A:$A, 0), MATCH(AX282, 'Ballot Data'!$A$3:$U$3, 0))))))</f>
        <v>Complete</v>
      </c>
    </row>
    <row r="283" spans="1:51" x14ac:dyDescent="0.25">
      <c r="A283">
        <f>'Ballot Data'!A284</f>
        <v>169</v>
      </c>
      <c r="B283">
        <v>1</v>
      </c>
      <c r="C283" t="str">
        <f>INDEX('Ballot Data'!$1:$1048576, MATCH($A283, 'Ballot Data'!$A:$A, 0), MATCH(B283, 'Ballot Data'!$A$3:$T$3, 0))</f>
        <v>Franklin Civantos</v>
      </c>
      <c r="D283" t="str">
        <f>IF(C283='Round 1'!$A$10, "Elected", IF(C283='Round 1'!$A$7, "Excluded", IF('Round 1'!$A$4="Complete", "Complete", "Viable")))</f>
        <v>Viable</v>
      </c>
      <c r="E283" s="21" t="str">
        <f>IF('Round 1'!$A$4="Complete", "Complete", IF(D283="N/A", "N/A", IF(D283="Viable", "No Transfer", IF(D283="Excluded", INDEX('Round 1'!$A$12:$M$617, MATCH($A283, 'Round 1'!$A$12:$A$617, 0), 3)))))</f>
        <v>No Transfer</v>
      </c>
      <c r="F283" s="10" t="str">
        <f>IF('Round 1'!$A$4="Complete", "Complete", IF(E283="N/A", "N/A", IF(E283="No Transfer", E283, IF(INDEX('Ballot Data'!$1:$1048576, MATCH($A283, 'Ballot Data'!$A:$A, 0), MATCH(E283, 'Ballot Data'!$A$3:$U$3, 0))="", "Exhausted", INDEX('Ballot Data'!$1:$1048576, MATCH($A283, 'Ballot Data'!$A:$A, 0), MATCH(E283, 'Ballot Data'!$A$3:$U$3, 0))))))</f>
        <v>No Transfer</v>
      </c>
      <c r="G283" s="15">
        <f t="shared" si="40"/>
        <v>1</v>
      </c>
      <c r="H283" t="str">
        <f>IF(G283="Complete", G283, IF(G283="N/A", "N/A", INDEX('Ballot Data'!$1:$1048576, MATCH($A283, 'Ballot Data'!$A:$A, 0), MATCH(G283, 'Ballot Data'!$A$3:$T$3, 0))))</f>
        <v>Franklin Civantos</v>
      </c>
      <c r="I283" t="str">
        <f>IF(G283="N/A", "N/A", IF(H283='Round 2'!$A$10, "Elected", IF(H283='Round 2'!$A$7, "Excluded", IF('Round 2'!$A$4="Complete", "Complete", "Viable"))))</f>
        <v>Viable</v>
      </c>
      <c r="J283" s="21" t="str">
        <f>IF('Round 2'!$A$4="Complete", "Complete", IF(I283="N/A", "N/A", IF(I283="Viable", "No Transfer", IF(I283="Excluded", INDEX('Round 2'!$A$12:$M$617, MATCH($A283, 'Round 2'!$A$12:$A$617, 0), 3)))))</f>
        <v>No Transfer</v>
      </c>
      <c r="K283" s="10" t="str">
        <f>IF('Round 2'!$A$4="Complete", "Complete", IF(J283="N/A", "N/A", IF(J283="No Transfer", J283, IF(INDEX('Ballot Data'!$1:$1048576, MATCH($A283, 'Ballot Data'!$A:$A, 0), MATCH(J283, 'Ballot Data'!$A$3:$U$3, 0))="", "Exhausted", INDEX('Ballot Data'!$1:$1048576, MATCH($A283, 'Ballot Data'!$A:$A, 0), MATCH(J283, 'Ballot Data'!$A$3:$U$3, 0))))))</f>
        <v>No Transfer</v>
      </c>
      <c r="L283" s="15">
        <f t="shared" si="41"/>
        <v>1</v>
      </c>
      <c r="M283" t="str">
        <f>IF(L283="Complete", L283, IF(L283="N/A", "N/A", INDEX('Ballot Data'!$1:$1048576, MATCH($A283, 'Ballot Data'!$A:$A, 0), MATCH(L283, 'Ballot Data'!$A$3:$T$3, 0))))</f>
        <v>Franklin Civantos</v>
      </c>
      <c r="N283" t="str">
        <f>IF(L283="N/A", "N/A", IF(M283='Round 3'!$A$10, "Elected", IF(M283='Round 3'!$A$7, "Excluded", IF('Round 3'!$A$4="Complete", "Complete", "Viable"))))</f>
        <v>Elected</v>
      </c>
      <c r="O283" s="21" t="str">
        <f>IF('Round 3'!$A$4="Complete", "Complete", IF(N283="N/A", "N/A", IF(N283="Viable", "No Transfer", IF(N283="Excluded", INDEX('Round 3'!$A$12:$M$617, MATCH($A283, 'Round 3'!$A$12:$A$617, 0), 3)))))</f>
        <v>Complete</v>
      </c>
      <c r="P283" s="10" t="str">
        <f>IF('Round 3'!$A$4="Complete", "Complete", IF(O283="N/A", "N/A", IF(O283="No Transfer", O283, IF(INDEX('Ballot Data'!$1:$1048576, MATCH($A283, 'Ballot Data'!$A:$A, 0), MATCH(O283, 'Ballot Data'!$A$3:$U$3, 0))="", "Exhausted", INDEX('Ballot Data'!$1:$1048576, MATCH($A283, 'Ballot Data'!$A:$A, 0), MATCH(O283, 'Ballot Data'!$A$3:$U$3, 0))))))</f>
        <v>Complete</v>
      </c>
      <c r="Q283" s="15" t="str">
        <f t="shared" si="42"/>
        <v>Complete</v>
      </c>
      <c r="R283" t="str">
        <f>IF(Q283="Complete", Q283, IF(Q283="N/A", "N/A", INDEX('Ballot Data'!$1:$1048576, MATCH($A283, 'Ballot Data'!$A:$A, 0), MATCH(Q283, 'Ballot Data'!$A$3:$T$3, 0))))</f>
        <v>Complete</v>
      </c>
      <c r="S283" t="str">
        <f>IF(Q283="N/A", "N/A", IF(R283='Round 4'!$A$10, "Elected", IF(R283='Round 4'!$A$7, "Excluded", IF('Round 4'!$A$4="Complete", "Complete", "Viable"))))</f>
        <v>Complete</v>
      </c>
      <c r="T283" s="21" t="str">
        <f>IF('Round 4'!$A$4="Complete", "Complete", IF(S283="N/A", "N/A", IF(S283="Viable", "No Transfer", IF(S283="Excluded", INDEX('Round 4'!$A$12:$M$617, MATCH($A283, 'Round 4'!$A$12:$A$617, 0), 3)))))</f>
        <v>Complete</v>
      </c>
      <c r="U283" s="10" t="str">
        <f>IF('Round 4'!$A$4="Complete", "Complete", IF(T283="N/A", "N/A", IF(T283="No Transfer", T283, IF(INDEX('Ballot Data'!$1:$1048576, MATCH($A283, 'Ballot Data'!$A:$A, 0), MATCH(T283, 'Ballot Data'!$A$3:$U$3, 0))="", "Exhausted", INDEX('Ballot Data'!$1:$1048576, MATCH($A283, 'Ballot Data'!$A:$A, 0), MATCH(T283, 'Ballot Data'!$A$3:$U$3, 0))))))</f>
        <v>Complete</v>
      </c>
      <c r="V283" s="15" t="str">
        <f t="shared" si="43"/>
        <v>Complete</v>
      </c>
      <c r="W283" t="str">
        <f>IF(V283="Complete", V283, IF(V283="N/A", "N/A", INDEX('Ballot Data'!$1:$1048576, MATCH($A283, 'Ballot Data'!$A:$A, 0), MATCH(V283, 'Ballot Data'!$A$3:$T$3, 0))))</f>
        <v>Complete</v>
      </c>
      <c r="X283" t="str">
        <f>IF(V283="N/A", "N/A", IF(W283='Round 5'!$A$10, "Elected", IF(W283='Round 5'!$A$7, "Excluded", IF('Round 5'!$A$4="Complete", "Complete", "Viable"))))</f>
        <v>Complete</v>
      </c>
      <c r="Y283" s="21" t="str">
        <f>IF('Round 5'!$A$4="Complete", "Complete", IF(X283="N/A", "N/A", IF(X283="Viable", "No Transfer", IF(X283="Excluded", INDEX('Round 5'!$A$12:$M$617, MATCH($A283, 'Round 5'!$A$12:$A$617, 0), 3)))))</f>
        <v>Complete</v>
      </c>
      <c r="Z283" s="10" t="str">
        <f>IF('Round 5'!$A$4="Complete", "Complete", IF(Y283="N/A", "N/A", IF(Y283="No Transfer", Y283, IF(INDEX('Ballot Data'!$1:$1048576, MATCH($A283, 'Ballot Data'!$A:$A, 0), MATCH(Y283, 'Ballot Data'!$A$3:$U$3, 0))="", "Exhausted", INDEX('Ballot Data'!$1:$1048576, MATCH($A283, 'Ballot Data'!$A:$A, 0), MATCH(Y283, 'Ballot Data'!$A$3:$U$3, 0))))))</f>
        <v>Complete</v>
      </c>
      <c r="AA283" s="15" t="str">
        <f t="shared" si="44"/>
        <v>Complete</v>
      </c>
      <c r="AB283" t="str">
        <f>IF(AA283="Complete", AA283, IF(AA283="N/A", "N/A", INDEX('Ballot Data'!$1:$1048576, MATCH($A283, 'Ballot Data'!$A:$A, 0), MATCH(AA283, 'Ballot Data'!$A$3:$T$3, 0))))</f>
        <v>Complete</v>
      </c>
      <c r="AC283" t="str">
        <f>IF(AA283="N/A", "N/A", IF(AB283='Round 6'!$A$10, "Elected", IF(AB283='Round 6'!$A$7, "Excluded", IF('Round 6'!$A$4="Complete", "Complete", "Viable"))))</f>
        <v>Complete</v>
      </c>
      <c r="AD283" s="21" t="str">
        <f>IF('Round 6'!$A$4="Complete", "Complete", IF(AC283="N/A", "N/A", IF(AC283="Viable", "No Transfer", IF(AC283="Excluded", INDEX('Round 6'!$A$12:$M$617, MATCH($A283, 'Round 6'!$A$12:$A$617, 0), 3)))))</f>
        <v>Complete</v>
      </c>
      <c r="AE283" s="10" t="str">
        <f>IF('Round 6'!$A$4="Complete", "Complete", IF(AD283="N/A", "N/A", IF(AD283="No Transfer", AD283, IF(INDEX('Ballot Data'!$1:$1048576, MATCH($A283, 'Ballot Data'!$A:$A, 0), MATCH(AD283, 'Ballot Data'!$A$3:$U$3, 0))="", "Exhausted", INDEX('Ballot Data'!$1:$1048576, MATCH($A283, 'Ballot Data'!$A:$A, 0), MATCH(AD283, 'Ballot Data'!$A$3:$U$3, 0))))))</f>
        <v>Complete</v>
      </c>
      <c r="AF283" s="15" t="str">
        <f t="shared" si="45"/>
        <v>Complete</v>
      </c>
      <c r="AG283" t="str">
        <f>IF(AF283="Complete", AF283, IF(AF283="N/A", "N/A", INDEX('Ballot Data'!$1:$1048576, MATCH($A283, 'Ballot Data'!$A:$A, 0), MATCH(AF283, 'Ballot Data'!$A$3:$T$3, 0))))</f>
        <v>Complete</v>
      </c>
      <c r="AH283" t="str">
        <f>IF(AF283="N/A", "N/A", IF(AG283='Round 7'!$A$10, "Elected", IF(AG283='Round 7'!$A$7, "Excluded", IF('Round 7'!$A$4="Complete", "Complete", "Viable"))))</f>
        <v>Complete</v>
      </c>
      <c r="AI283" s="21" t="str">
        <f>IF('Round 7'!$A$4="Complete", "Complete", IF(AH283="N/A", "N/A", IF(AH283="Viable", "No Transfer", IF(AH283="Excluded", INDEX('Round 7'!$A$12:$M$617, MATCH($A283, 'Round 7'!$A$12:$A$617, 0), 3)))))</f>
        <v>Complete</v>
      </c>
      <c r="AJ283" s="10" t="str">
        <f>IF('Round 7'!$A$4="Complete", "Complete", IF(AI283="N/A", "N/A", IF(AI283="No Transfer", AI283, IF(INDEX('Ballot Data'!$1:$1048576, MATCH($A283, 'Ballot Data'!$A:$A, 0), MATCH(AI283, 'Ballot Data'!$A$3:$U$3, 0))="", "Exhausted", INDEX('Ballot Data'!$1:$1048576, MATCH($A283, 'Ballot Data'!$A:$A, 0), MATCH(AI283, 'Ballot Data'!$A$3:$U$3, 0))))))</f>
        <v>Complete</v>
      </c>
      <c r="AK283" s="15" t="str">
        <f t="shared" si="46"/>
        <v>Complete</v>
      </c>
      <c r="AL283" t="str">
        <f>IF(AK283="Complete", AK283, IF(AK283="N/A", "N/A", INDEX('Ballot Data'!$1:$1048576, MATCH($A283, 'Ballot Data'!$A:$A, 0), MATCH(AK283, 'Ballot Data'!$A$3:$T$3, 0))))</f>
        <v>Complete</v>
      </c>
      <c r="AM283" t="str">
        <f>IF(AK283="N/A", "N/A", IF(AL283='Round 8'!$A$10, "Elected", IF(AL283='Round 8'!$A$7, "Excluded", IF('Round 8'!$A$4="Complete", "Complete", "Viable"))))</f>
        <v>Complete</v>
      </c>
      <c r="AN283" s="21" t="str">
        <f>IF('Round 8'!$A$4="Complete", "Complete", IF(AM283="N/A", "N/A", IF(AM283="Viable", "No Transfer", IF(AM283="Excluded", INDEX('Round 8'!$A$12:$M$617, MATCH($A283, 'Round 8'!$A$12:$A$617, 0), 3)))))</f>
        <v>Complete</v>
      </c>
      <c r="AO283" s="10" t="str">
        <f>IF('Round 8'!$A$4="Complete", "Complete", IF(AN283="N/A", "N/A", IF(AN283="No Transfer", AN283, IF(INDEX('Ballot Data'!$1:$1048576, MATCH($A283, 'Ballot Data'!$A:$A, 0), MATCH(AN283, 'Ballot Data'!$A$3:$U$3, 0))="", "Exhausted", INDEX('Ballot Data'!$1:$1048576, MATCH($A283, 'Ballot Data'!$A:$A, 0), MATCH(AN283, 'Ballot Data'!$A$3:$U$3, 0))))))</f>
        <v>Complete</v>
      </c>
      <c r="AP283" s="15" t="str">
        <f t="shared" si="47"/>
        <v>Complete</v>
      </c>
      <c r="AQ283" t="str">
        <f>IF(AP283="Complete", AP283, IF(AP283="N/A", "N/A", INDEX('Ballot Data'!$1:$1048576, MATCH($A283, 'Ballot Data'!$A:$A, 0), MATCH(AP283, 'Ballot Data'!$A$3:$T$3, 0))))</f>
        <v>Complete</v>
      </c>
      <c r="AR283" t="str">
        <f>IF(AP283="N/A", "N/A", IF(AQ283='Round 9'!$A$10, "Elected", IF(AQ283='Round 9'!$A$7, "Excluded", IF('Round 9'!$A$4="Complete", "Complete", "Viable"))))</f>
        <v>Complete</v>
      </c>
      <c r="AS283" s="21" t="str">
        <f>IF('Round 9'!$A$4="Complete", "Complete", IF(AR283="N/A", "N/A", IF(AR283="Viable", "No Transfer", IF(AR283="Excluded", INDEX('Round 9'!$A$12:$M$617, MATCH($A283, 'Round 9'!$A$12:$A$617, 0), 3)))))</f>
        <v>Complete</v>
      </c>
      <c r="AT283" s="10" t="str">
        <f>IF('Round 9'!$A$4="Complete", "Complete", IF(AS283="N/A", "N/A", IF(AS283="No Transfer", AS283, IF(INDEX('Ballot Data'!$1:$1048576, MATCH($A283, 'Ballot Data'!$A:$A, 0), MATCH(AS283, 'Ballot Data'!$A$3:$U$3, 0))="", "Exhausted", INDEX('Ballot Data'!$1:$1048576, MATCH($A283, 'Ballot Data'!$A:$A, 0), MATCH(AS283, 'Ballot Data'!$A$3:$U$3, 0))))))</f>
        <v>Complete</v>
      </c>
      <c r="AU283" s="15" t="str">
        <f t="shared" si="48"/>
        <v>Complete</v>
      </c>
      <c r="AV283" t="str">
        <f>IF(AU283="Complete", AU283, IF(AU283="N/A", "N/A", INDEX('Ballot Data'!$1:$1048576, MATCH($A283, 'Ballot Data'!$A:$A, 0), MATCH(AU283, 'Ballot Data'!$A$3:$T$3, 0))))</f>
        <v>Complete</v>
      </c>
      <c r="AW283" t="str">
        <f>IF(AU283="N/A", "N/A", IF(AV283='Round 10'!$A$10, "Elected", IF(AV283='Round 10'!$A$7, "Excluded", IF('Round 10'!$A$4="Complete", "Complete", "Viable"))))</f>
        <v>Complete</v>
      </c>
      <c r="AX283" s="21" t="str">
        <f>IF('Round 10'!$A$4="Complete", "Complete", IF(AW283="N/A", "N/A", IF(AW283="Viable", "No Transfer", IF(AW283="Excluded", INDEX('Round 10'!$A$12:$M$617, MATCH($A283, 'Round 10'!$A$12:$A$617, 0), 3)))))</f>
        <v>Complete</v>
      </c>
      <c r="AY283" s="10" t="str">
        <f>IF('Round 10'!$A$4="Complete", "Complete", IF(AX283="N/A", "N/A", IF(AX283="No Transfer", AX283, IF(INDEX('Ballot Data'!$1:$1048576, MATCH($A283, 'Ballot Data'!$A:$A, 0), MATCH(AX283, 'Ballot Data'!$A$3:$U$3, 0))="", "Exhausted", INDEX('Ballot Data'!$1:$1048576, MATCH($A283, 'Ballot Data'!$A:$A, 0), MATCH(AX283, 'Ballot Data'!$A$3:$U$3, 0))))))</f>
        <v>Complete</v>
      </c>
    </row>
    <row r="284" spans="1:51" x14ac:dyDescent="0.25">
      <c r="A284">
        <f>'Ballot Data'!A285</f>
        <v>331</v>
      </c>
      <c r="B284">
        <v>1</v>
      </c>
      <c r="C284" t="str">
        <f>INDEX('Ballot Data'!$1:$1048576, MATCH($A284, 'Ballot Data'!$A:$A, 0), MATCH(B284, 'Ballot Data'!$A$3:$T$3, 0))</f>
        <v>Will Danon</v>
      </c>
      <c r="D284" t="str">
        <f>IF(C284='Round 1'!$A$10, "Elected", IF(C284='Round 1'!$A$7, "Excluded", IF('Round 1'!$A$4="Complete", "Complete", "Viable")))</f>
        <v>Viable</v>
      </c>
      <c r="E284" s="21" t="str">
        <f>IF('Round 1'!$A$4="Complete", "Complete", IF(D284="N/A", "N/A", IF(D284="Viable", "No Transfer", IF(D284="Excluded", INDEX('Round 1'!$A$12:$M$617, MATCH($A284, 'Round 1'!$A$12:$A$617, 0), 3)))))</f>
        <v>No Transfer</v>
      </c>
      <c r="F284" s="10" t="str">
        <f>IF('Round 1'!$A$4="Complete", "Complete", IF(E284="N/A", "N/A", IF(E284="No Transfer", E284, IF(INDEX('Ballot Data'!$1:$1048576, MATCH($A284, 'Ballot Data'!$A:$A, 0), MATCH(E284, 'Ballot Data'!$A$3:$U$3, 0))="", "Exhausted", INDEX('Ballot Data'!$1:$1048576, MATCH($A284, 'Ballot Data'!$A:$A, 0), MATCH(E284, 'Ballot Data'!$A$3:$U$3, 0))))))</f>
        <v>No Transfer</v>
      </c>
      <c r="G284" s="15">
        <f t="shared" si="40"/>
        <v>1</v>
      </c>
      <c r="H284" t="str">
        <f>IF(G284="Complete", G284, IF(G284="N/A", "N/A", INDEX('Ballot Data'!$1:$1048576, MATCH($A284, 'Ballot Data'!$A:$A, 0), MATCH(G284, 'Ballot Data'!$A$3:$T$3, 0))))</f>
        <v>Will Danon</v>
      </c>
      <c r="I284" t="str">
        <f>IF(G284="N/A", "N/A", IF(H284='Round 2'!$A$10, "Elected", IF(H284='Round 2'!$A$7, "Excluded", IF('Round 2'!$A$4="Complete", "Complete", "Viable"))))</f>
        <v>Viable</v>
      </c>
      <c r="J284" s="21" t="str">
        <f>IF('Round 2'!$A$4="Complete", "Complete", IF(I284="N/A", "N/A", IF(I284="Viable", "No Transfer", IF(I284="Excluded", INDEX('Round 2'!$A$12:$M$617, MATCH($A284, 'Round 2'!$A$12:$A$617, 0), 3)))))</f>
        <v>No Transfer</v>
      </c>
      <c r="K284" s="10" t="str">
        <f>IF('Round 2'!$A$4="Complete", "Complete", IF(J284="N/A", "N/A", IF(J284="No Transfer", J284, IF(INDEX('Ballot Data'!$1:$1048576, MATCH($A284, 'Ballot Data'!$A:$A, 0), MATCH(J284, 'Ballot Data'!$A$3:$U$3, 0))="", "Exhausted", INDEX('Ballot Data'!$1:$1048576, MATCH($A284, 'Ballot Data'!$A:$A, 0), MATCH(J284, 'Ballot Data'!$A$3:$U$3, 0))))))</f>
        <v>No Transfer</v>
      </c>
      <c r="L284" s="15">
        <f t="shared" si="41"/>
        <v>1</v>
      </c>
      <c r="M284" t="str">
        <f>IF(L284="Complete", L284, IF(L284="N/A", "N/A", INDEX('Ballot Data'!$1:$1048576, MATCH($A284, 'Ballot Data'!$A:$A, 0), MATCH(L284, 'Ballot Data'!$A$3:$T$3, 0))))</f>
        <v>Will Danon</v>
      </c>
      <c r="N284" t="str">
        <f>IF(L284="N/A", "N/A", IF(M284='Round 3'!$A$10, "Elected", IF(M284='Round 3'!$A$7, "Excluded", IF('Round 3'!$A$4="Complete", "Complete", "Viable"))))</f>
        <v>Complete</v>
      </c>
      <c r="O284" s="21" t="str">
        <f>IF('Round 3'!$A$4="Complete", "Complete", IF(N284="N/A", "N/A", IF(N284="Viable", "No Transfer", IF(N284="Excluded", INDEX('Round 3'!$A$12:$M$617, MATCH($A284, 'Round 3'!$A$12:$A$617, 0), 3)))))</f>
        <v>Complete</v>
      </c>
      <c r="P284" s="10" t="str">
        <f>IF('Round 3'!$A$4="Complete", "Complete", IF(O284="N/A", "N/A", IF(O284="No Transfer", O284, IF(INDEX('Ballot Data'!$1:$1048576, MATCH($A284, 'Ballot Data'!$A:$A, 0), MATCH(O284, 'Ballot Data'!$A$3:$U$3, 0))="", "Exhausted", INDEX('Ballot Data'!$1:$1048576, MATCH($A284, 'Ballot Data'!$A:$A, 0), MATCH(O284, 'Ballot Data'!$A$3:$U$3, 0))))))</f>
        <v>Complete</v>
      </c>
      <c r="Q284" s="15" t="str">
        <f t="shared" si="42"/>
        <v>Complete</v>
      </c>
      <c r="R284" t="str">
        <f>IF(Q284="Complete", Q284, IF(Q284="N/A", "N/A", INDEX('Ballot Data'!$1:$1048576, MATCH($A284, 'Ballot Data'!$A:$A, 0), MATCH(Q284, 'Ballot Data'!$A$3:$T$3, 0))))</f>
        <v>Complete</v>
      </c>
      <c r="S284" t="str">
        <f>IF(Q284="N/A", "N/A", IF(R284='Round 4'!$A$10, "Elected", IF(R284='Round 4'!$A$7, "Excluded", IF('Round 4'!$A$4="Complete", "Complete", "Viable"))))</f>
        <v>Complete</v>
      </c>
      <c r="T284" s="21" t="str">
        <f>IF('Round 4'!$A$4="Complete", "Complete", IF(S284="N/A", "N/A", IF(S284="Viable", "No Transfer", IF(S284="Excluded", INDEX('Round 4'!$A$12:$M$617, MATCH($A284, 'Round 4'!$A$12:$A$617, 0), 3)))))</f>
        <v>Complete</v>
      </c>
      <c r="U284" s="10" t="str">
        <f>IF('Round 4'!$A$4="Complete", "Complete", IF(T284="N/A", "N/A", IF(T284="No Transfer", T284, IF(INDEX('Ballot Data'!$1:$1048576, MATCH($A284, 'Ballot Data'!$A:$A, 0), MATCH(T284, 'Ballot Data'!$A$3:$U$3, 0))="", "Exhausted", INDEX('Ballot Data'!$1:$1048576, MATCH($A284, 'Ballot Data'!$A:$A, 0), MATCH(T284, 'Ballot Data'!$A$3:$U$3, 0))))))</f>
        <v>Complete</v>
      </c>
      <c r="V284" s="15" t="str">
        <f t="shared" si="43"/>
        <v>Complete</v>
      </c>
      <c r="W284" t="str">
        <f>IF(V284="Complete", V284, IF(V284="N/A", "N/A", INDEX('Ballot Data'!$1:$1048576, MATCH($A284, 'Ballot Data'!$A:$A, 0), MATCH(V284, 'Ballot Data'!$A$3:$T$3, 0))))</f>
        <v>Complete</v>
      </c>
      <c r="X284" t="str">
        <f>IF(V284="N/A", "N/A", IF(W284='Round 5'!$A$10, "Elected", IF(W284='Round 5'!$A$7, "Excluded", IF('Round 5'!$A$4="Complete", "Complete", "Viable"))))</f>
        <v>Complete</v>
      </c>
      <c r="Y284" s="21" t="str">
        <f>IF('Round 5'!$A$4="Complete", "Complete", IF(X284="N/A", "N/A", IF(X284="Viable", "No Transfer", IF(X284="Excluded", INDEX('Round 5'!$A$12:$M$617, MATCH($A284, 'Round 5'!$A$12:$A$617, 0), 3)))))</f>
        <v>Complete</v>
      </c>
      <c r="Z284" s="10" t="str">
        <f>IF('Round 5'!$A$4="Complete", "Complete", IF(Y284="N/A", "N/A", IF(Y284="No Transfer", Y284, IF(INDEX('Ballot Data'!$1:$1048576, MATCH($A284, 'Ballot Data'!$A:$A, 0), MATCH(Y284, 'Ballot Data'!$A$3:$U$3, 0))="", "Exhausted", INDEX('Ballot Data'!$1:$1048576, MATCH($A284, 'Ballot Data'!$A:$A, 0), MATCH(Y284, 'Ballot Data'!$A$3:$U$3, 0))))))</f>
        <v>Complete</v>
      </c>
      <c r="AA284" s="15" t="str">
        <f t="shared" si="44"/>
        <v>Complete</v>
      </c>
      <c r="AB284" t="str">
        <f>IF(AA284="Complete", AA284, IF(AA284="N/A", "N/A", INDEX('Ballot Data'!$1:$1048576, MATCH($A284, 'Ballot Data'!$A:$A, 0), MATCH(AA284, 'Ballot Data'!$A$3:$T$3, 0))))</f>
        <v>Complete</v>
      </c>
      <c r="AC284" t="str">
        <f>IF(AA284="N/A", "N/A", IF(AB284='Round 6'!$A$10, "Elected", IF(AB284='Round 6'!$A$7, "Excluded", IF('Round 6'!$A$4="Complete", "Complete", "Viable"))))</f>
        <v>Complete</v>
      </c>
      <c r="AD284" s="21" t="str">
        <f>IF('Round 6'!$A$4="Complete", "Complete", IF(AC284="N/A", "N/A", IF(AC284="Viable", "No Transfer", IF(AC284="Excluded", INDEX('Round 6'!$A$12:$M$617, MATCH($A284, 'Round 6'!$A$12:$A$617, 0), 3)))))</f>
        <v>Complete</v>
      </c>
      <c r="AE284" s="10" t="str">
        <f>IF('Round 6'!$A$4="Complete", "Complete", IF(AD284="N/A", "N/A", IF(AD284="No Transfer", AD284, IF(INDEX('Ballot Data'!$1:$1048576, MATCH($A284, 'Ballot Data'!$A:$A, 0), MATCH(AD284, 'Ballot Data'!$A$3:$U$3, 0))="", "Exhausted", INDEX('Ballot Data'!$1:$1048576, MATCH($A284, 'Ballot Data'!$A:$A, 0), MATCH(AD284, 'Ballot Data'!$A$3:$U$3, 0))))))</f>
        <v>Complete</v>
      </c>
      <c r="AF284" s="15" t="str">
        <f t="shared" si="45"/>
        <v>Complete</v>
      </c>
      <c r="AG284" t="str">
        <f>IF(AF284="Complete", AF284, IF(AF284="N/A", "N/A", INDEX('Ballot Data'!$1:$1048576, MATCH($A284, 'Ballot Data'!$A:$A, 0), MATCH(AF284, 'Ballot Data'!$A$3:$T$3, 0))))</f>
        <v>Complete</v>
      </c>
      <c r="AH284" t="str">
        <f>IF(AF284="N/A", "N/A", IF(AG284='Round 7'!$A$10, "Elected", IF(AG284='Round 7'!$A$7, "Excluded", IF('Round 7'!$A$4="Complete", "Complete", "Viable"))))</f>
        <v>Complete</v>
      </c>
      <c r="AI284" s="21" t="str">
        <f>IF('Round 7'!$A$4="Complete", "Complete", IF(AH284="N/A", "N/A", IF(AH284="Viable", "No Transfer", IF(AH284="Excluded", INDEX('Round 7'!$A$12:$M$617, MATCH($A284, 'Round 7'!$A$12:$A$617, 0), 3)))))</f>
        <v>Complete</v>
      </c>
      <c r="AJ284" s="10" t="str">
        <f>IF('Round 7'!$A$4="Complete", "Complete", IF(AI284="N/A", "N/A", IF(AI284="No Transfer", AI284, IF(INDEX('Ballot Data'!$1:$1048576, MATCH($A284, 'Ballot Data'!$A:$A, 0), MATCH(AI284, 'Ballot Data'!$A$3:$U$3, 0))="", "Exhausted", INDEX('Ballot Data'!$1:$1048576, MATCH($A284, 'Ballot Data'!$A:$A, 0), MATCH(AI284, 'Ballot Data'!$A$3:$U$3, 0))))))</f>
        <v>Complete</v>
      </c>
      <c r="AK284" s="15" t="str">
        <f t="shared" si="46"/>
        <v>Complete</v>
      </c>
      <c r="AL284" t="str">
        <f>IF(AK284="Complete", AK284, IF(AK284="N/A", "N/A", INDEX('Ballot Data'!$1:$1048576, MATCH($A284, 'Ballot Data'!$A:$A, 0), MATCH(AK284, 'Ballot Data'!$A$3:$T$3, 0))))</f>
        <v>Complete</v>
      </c>
      <c r="AM284" t="str">
        <f>IF(AK284="N/A", "N/A", IF(AL284='Round 8'!$A$10, "Elected", IF(AL284='Round 8'!$A$7, "Excluded", IF('Round 8'!$A$4="Complete", "Complete", "Viable"))))</f>
        <v>Complete</v>
      </c>
      <c r="AN284" s="21" t="str">
        <f>IF('Round 8'!$A$4="Complete", "Complete", IF(AM284="N/A", "N/A", IF(AM284="Viable", "No Transfer", IF(AM284="Excluded", INDEX('Round 8'!$A$12:$M$617, MATCH($A284, 'Round 8'!$A$12:$A$617, 0), 3)))))</f>
        <v>Complete</v>
      </c>
      <c r="AO284" s="10" t="str">
        <f>IF('Round 8'!$A$4="Complete", "Complete", IF(AN284="N/A", "N/A", IF(AN284="No Transfer", AN284, IF(INDEX('Ballot Data'!$1:$1048576, MATCH($A284, 'Ballot Data'!$A:$A, 0), MATCH(AN284, 'Ballot Data'!$A$3:$U$3, 0))="", "Exhausted", INDEX('Ballot Data'!$1:$1048576, MATCH($A284, 'Ballot Data'!$A:$A, 0), MATCH(AN284, 'Ballot Data'!$A$3:$U$3, 0))))))</f>
        <v>Complete</v>
      </c>
      <c r="AP284" s="15" t="str">
        <f t="shared" si="47"/>
        <v>Complete</v>
      </c>
      <c r="AQ284" t="str">
        <f>IF(AP284="Complete", AP284, IF(AP284="N/A", "N/A", INDEX('Ballot Data'!$1:$1048576, MATCH($A284, 'Ballot Data'!$A:$A, 0), MATCH(AP284, 'Ballot Data'!$A$3:$T$3, 0))))</f>
        <v>Complete</v>
      </c>
      <c r="AR284" t="str">
        <f>IF(AP284="N/A", "N/A", IF(AQ284='Round 9'!$A$10, "Elected", IF(AQ284='Round 9'!$A$7, "Excluded", IF('Round 9'!$A$4="Complete", "Complete", "Viable"))))</f>
        <v>Complete</v>
      </c>
      <c r="AS284" s="21" t="str">
        <f>IF('Round 9'!$A$4="Complete", "Complete", IF(AR284="N/A", "N/A", IF(AR284="Viable", "No Transfer", IF(AR284="Excluded", INDEX('Round 9'!$A$12:$M$617, MATCH($A284, 'Round 9'!$A$12:$A$617, 0), 3)))))</f>
        <v>Complete</v>
      </c>
      <c r="AT284" s="10" t="str">
        <f>IF('Round 9'!$A$4="Complete", "Complete", IF(AS284="N/A", "N/A", IF(AS284="No Transfer", AS284, IF(INDEX('Ballot Data'!$1:$1048576, MATCH($A284, 'Ballot Data'!$A:$A, 0), MATCH(AS284, 'Ballot Data'!$A$3:$U$3, 0))="", "Exhausted", INDEX('Ballot Data'!$1:$1048576, MATCH($A284, 'Ballot Data'!$A:$A, 0), MATCH(AS284, 'Ballot Data'!$A$3:$U$3, 0))))))</f>
        <v>Complete</v>
      </c>
      <c r="AU284" s="15" t="str">
        <f t="shared" si="48"/>
        <v>Complete</v>
      </c>
      <c r="AV284" t="str">
        <f>IF(AU284="Complete", AU284, IF(AU284="N/A", "N/A", INDEX('Ballot Data'!$1:$1048576, MATCH($A284, 'Ballot Data'!$A:$A, 0), MATCH(AU284, 'Ballot Data'!$A$3:$T$3, 0))))</f>
        <v>Complete</v>
      </c>
      <c r="AW284" t="str">
        <f>IF(AU284="N/A", "N/A", IF(AV284='Round 10'!$A$10, "Elected", IF(AV284='Round 10'!$A$7, "Excluded", IF('Round 10'!$A$4="Complete", "Complete", "Viable"))))</f>
        <v>Complete</v>
      </c>
      <c r="AX284" s="21" t="str">
        <f>IF('Round 10'!$A$4="Complete", "Complete", IF(AW284="N/A", "N/A", IF(AW284="Viable", "No Transfer", IF(AW284="Excluded", INDEX('Round 10'!$A$12:$M$617, MATCH($A284, 'Round 10'!$A$12:$A$617, 0), 3)))))</f>
        <v>Complete</v>
      </c>
      <c r="AY284" s="10" t="str">
        <f>IF('Round 10'!$A$4="Complete", "Complete", IF(AX284="N/A", "N/A", IF(AX284="No Transfer", AX284, IF(INDEX('Ballot Data'!$1:$1048576, MATCH($A284, 'Ballot Data'!$A:$A, 0), MATCH(AX284, 'Ballot Data'!$A$3:$U$3, 0))="", "Exhausted", INDEX('Ballot Data'!$1:$1048576, MATCH($A284, 'Ballot Data'!$A:$A, 0), MATCH(AX284, 'Ballot Data'!$A$3:$U$3, 0))))))</f>
        <v>Complete</v>
      </c>
    </row>
    <row r="285" spans="1:51" x14ac:dyDescent="0.25">
      <c r="A285">
        <f>'Ballot Data'!A286</f>
        <v>245</v>
      </c>
      <c r="B285">
        <v>1</v>
      </c>
      <c r="C285" t="str">
        <f>INDEX('Ballot Data'!$1:$1048576, MATCH($A285, 'Ballot Data'!$A:$A, 0), MATCH(B285, 'Ballot Data'!$A$3:$T$3, 0))</f>
        <v>Franklin Civantos</v>
      </c>
      <c r="D285" t="str">
        <f>IF(C285='Round 1'!$A$10, "Elected", IF(C285='Round 1'!$A$7, "Excluded", IF('Round 1'!$A$4="Complete", "Complete", "Viable")))</f>
        <v>Viable</v>
      </c>
      <c r="E285" s="21" t="str">
        <f>IF('Round 1'!$A$4="Complete", "Complete", IF(D285="N/A", "N/A", IF(D285="Viable", "No Transfer", IF(D285="Excluded", INDEX('Round 1'!$A$12:$M$617, MATCH($A285, 'Round 1'!$A$12:$A$617, 0), 3)))))</f>
        <v>No Transfer</v>
      </c>
      <c r="F285" s="10" t="str">
        <f>IF('Round 1'!$A$4="Complete", "Complete", IF(E285="N/A", "N/A", IF(E285="No Transfer", E285, IF(INDEX('Ballot Data'!$1:$1048576, MATCH($A285, 'Ballot Data'!$A:$A, 0), MATCH(E285, 'Ballot Data'!$A$3:$U$3, 0))="", "Exhausted", INDEX('Ballot Data'!$1:$1048576, MATCH($A285, 'Ballot Data'!$A:$A, 0), MATCH(E285, 'Ballot Data'!$A$3:$U$3, 0))))))</f>
        <v>No Transfer</v>
      </c>
      <c r="G285" s="15">
        <f t="shared" si="40"/>
        <v>1</v>
      </c>
      <c r="H285" t="str">
        <f>IF(G285="Complete", G285, IF(G285="N/A", "N/A", INDEX('Ballot Data'!$1:$1048576, MATCH($A285, 'Ballot Data'!$A:$A, 0), MATCH(G285, 'Ballot Data'!$A$3:$T$3, 0))))</f>
        <v>Franklin Civantos</v>
      </c>
      <c r="I285" t="str">
        <f>IF(G285="N/A", "N/A", IF(H285='Round 2'!$A$10, "Elected", IF(H285='Round 2'!$A$7, "Excluded", IF('Round 2'!$A$4="Complete", "Complete", "Viable"))))</f>
        <v>Viable</v>
      </c>
      <c r="J285" s="21" t="str">
        <f>IF('Round 2'!$A$4="Complete", "Complete", IF(I285="N/A", "N/A", IF(I285="Viable", "No Transfer", IF(I285="Excluded", INDEX('Round 2'!$A$12:$M$617, MATCH($A285, 'Round 2'!$A$12:$A$617, 0), 3)))))</f>
        <v>No Transfer</v>
      </c>
      <c r="K285" s="10" t="str">
        <f>IF('Round 2'!$A$4="Complete", "Complete", IF(J285="N/A", "N/A", IF(J285="No Transfer", J285, IF(INDEX('Ballot Data'!$1:$1048576, MATCH($A285, 'Ballot Data'!$A:$A, 0), MATCH(J285, 'Ballot Data'!$A$3:$U$3, 0))="", "Exhausted", INDEX('Ballot Data'!$1:$1048576, MATCH($A285, 'Ballot Data'!$A:$A, 0), MATCH(J285, 'Ballot Data'!$A$3:$U$3, 0))))))</f>
        <v>No Transfer</v>
      </c>
      <c r="L285" s="15">
        <f t="shared" si="41"/>
        <v>1</v>
      </c>
      <c r="M285" t="str">
        <f>IF(L285="Complete", L285, IF(L285="N/A", "N/A", INDEX('Ballot Data'!$1:$1048576, MATCH($A285, 'Ballot Data'!$A:$A, 0), MATCH(L285, 'Ballot Data'!$A$3:$T$3, 0))))</f>
        <v>Franklin Civantos</v>
      </c>
      <c r="N285" t="str">
        <f>IF(L285="N/A", "N/A", IF(M285='Round 3'!$A$10, "Elected", IF(M285='Round 3'!$A$7, "Excluded", IF('Round 3'!$A$4="Complete", "Complete", "Viable"))))</f>
        <v>Elected</v>
      </c>
      <c r="O285" s="21" t="str">
        <f>IF('Round 3'!$A$4="Complete", "Complete", IF(N285="N/A", "N/A", IF(N285="Viable", "No Transfer", IF(N285="Excluded", INDEX('Round 3'!$A$12:$M$617, MATCH($A285, 'Round 3'!$A$12:$A$617, 0), 3)))))</f>
        <v>Complete</v>
      </c>
      <c r="P285" s="10" t="str">
        <f>IF('Round 3'!$A$4="Complete", "Complete", IF(O285="N/A", "N/A", IF(O285="No Transfer", O285, IF(INDEX('Ballot Data'!$1:$1048576, MATCH($A285, 'Ballot Data'!$A:$A, 0), MATCH(O285, 'Ballot Data'!$A$3:$U$3, 0))="", "Exhausted", INDEX('Ballot Data'!$1:$1048576, MATCH($A285, 'Ballot Data'!$A:$A, 0), MATCH(O285, 'Ballot Data'!$A$3:$U$3, 0))))))</f>
        <v>Complete</v>
      </c>
      <c r="Q285" s="15" t="str">
        <f t="shared" si="42"/>
        <v>Complete</v>
      </c>
      <c r="R285" t="str">
        <f>IF(Q285="Complete", Q285, IF(Q285="N/A", "N/A", INDEX('Ballot Data'!$1:$1048576, MATCH($A285, 'Ballot Data'!$A:$A, 0), MATCH(Q285, 'Ballot Data'!$A$3:$T$3, 0))))</f>
        <v>Complete</v>
      </c>
      <c r="S285" t="str">
        <f>IF(Q285="N/A", "N/A", IF(R285='Round 4'!$A$10, "Elected", IF(R285='Round 4'!$A$7, "Excluded", IF('Round 4'!$A$4="Complete", "Complete", "Viable"))))</f>
        <v>Complete</v>
      </c>
      <c r="T285" s="21" t="str">
        <f>IF('Round 4'!$A$4="Complete", "Complete", IF(S285="N/A", "N/A", IF(S285="Viable", "No Transfer", IF(S285="Excluded", INDEX('Round 4'!$A$12:$M$617, MATCH($A285, 'Round 4'!$A$12:$A$617, 0), 3)))))</f>
        <v>Complete</v>
      </c>
      <c r="U285" s="10" t="str">
        <f>IF('Round 4'!$A$4="Complete", "Complete", IF(T285="N/A", "N/A", IF(T285="No Transfer", T285, IF(INDEX('Ballot Data'!$1:$1048576, MATCH($A285, 'Ballot Data'!$A:$A, 0), MATCH(T285, 'Ballot Data'!$A$3:$U$3, 0))="", "Exhausted", INDEX('Ballot Data'!$1:$1048576, MATCH($A285, 'Ballot Data'!$A:$A, 0), MATCH(T285, 'Ballot Data'!$A$3:$U$3, 0))))))</f>
        <v>Complete</v>
      </c>
      <c r="V285" s="15" t="str">
        <f t="shared" si="43"/>
        <v>Complete</v>
      </c>
      <c r="W285" t="str">
        <f>IF(V285="Complete", V285, IF(V285="N/A", "N/A", INDEX('Ballot Data'!$1:$1048576, MATCH($A285, 'Ballot Data'!$A:$A, 0), MATCH(V285, 'Ballot Data'!$A$3:$T$3, 0))))</f>
        <v>Complete</v>
      </c>
      <c r="X285" t="str">
        <f>IF(V285="N/A", "N/A", IF(W285='Round 5'!$A$10, "Elected", IF(W285='Round 5'!$A$7, "Excluded", IF('Round 5'!$A$4="Complete", "Complete", "Viable"))))</f>
        <v>Complete</v>
      </c>
      <c r="Y285" s="21" t="str">
        <f>IF('Round 5'!$A$4="Complete", "Complete", IF(X285="N/A", "N/A", IF(X285="Viable", "No Transfer", IF(X285="Excluded", INDEX('Round 5'!$A$12:$M$617, MATCH($A285, 'Round 5'!$A$12:$A$617, 0), 3)))))</f>
        <v>Complete</v>
      </c>
      <c r="Z285" s="10" t="str">
        <f>IF('Round 5'!$A$4="Complete", "Complete", IF(Y285="N/A", "N/A", IF(Y285="No Transfer", Y285, IF(INDEX('Ballot Data'!$1:$1048576, MATCH($A285, 'Ballot Data'!$A:$A, 0), MATCH(Y285, 'Ballot Data'!$A$3:$U$3, 0))="", "Exhausted", INDEX('Ballot Data'!$1:$1048576, MATCH($A285, 'Ballot Data'!$A:$A, 0), MATCH(Y285, 'Ballot Data'!$A$3:$U$3, 0))))))</f>
        <v>Complete</v>
      </c>
      <c r="AA285" s="15" t="str">
        <f t="shared" si="44"/>
        <v>Complete</v>
      </c>
      <c r="AB285" t="str">
        <f>IF(AA285="Complete", AA285, IF(AA285="N/A", "N/A", INDEX('Ballot Data'!$1:$1048576, MATCH($A285, 'Ballot Data'!$A:$A, 0), MATCH(AA285, 'Ballot Data'!$A$3:$T$3, 0))))</f>
        <v>Complete</v>
      </c>
      <c r="AC285" t="str">
        <f>IF(AA285="N/A", "N/A", IF(AB285='Round 6'!$A$10, "Elected", IF(AB285='Round 6'!$A$7, "Excluded", IF('Round 6'!$A$4="Complete", "Complete", "Viable"))))</f>
        <v>Complete</v>
      </c>
      <c r="AD285" s="21" t="str">
        <f>IF('Round 6'!$A$4="Complete", "Complete", IF(AC285="N/A", "N/A", IF(AC285="Viable", "No Transfer", IF(AC285="Excluded", INDEX('Round 6'!$A$12:$M$617, MATCH($A285, 'Round 6'!$A$12:$A$617, 0), 3)))))</f>
        <v>Complete</v>
      </c>
      <c r="AE285" s="10" t="str">
        <f>IF('Round 6'!$A$4="Complete", "Complete", IF(AD285="N/A", "N/A", IF(AD285="No Transfer", AD285, IF(INDEX('Ballot Data'!$1:$1048576, MATCH($A285, 'Ballot Data'!$A:$A, 0), MATCH(AD285, 'Ballot Data'!$A$3:$U$3, 0))="", "Exhausted", INDEX('Ballot Data'!$1:$1048576, MATCH($A285, 'Ballot Data'!$A:$A, 0), MATCH(AD285, 'Ballot Data'!$A$3:$U$3, 0))))))</f>
        <v>Complete</v>
      </c>
      <c r="AF285" s="15" t="str">
        <f t="shared" si="45"/>
        <v>Complete</v>
      </c>
      <c r="AG285" t="str">
        <f>IF(AF285="Complete", AF285, IF(AF285="N/A", "N/A", INDEX('Ballot Data'!$1:$1048576, MATCH($A285, 'Ballot Data'!$A:$A, 0), MATCH(AF285, 'Ballot Data'!$A$3:$T$3, 0))))</f>
        <v>Complete</v>
      </c>
      <c r="AH285" t="str">
        <f>IF(AF285="N/A", "N/A", IF(AG285='Round 7'!$A$10, "Elected", IF(AG285='Round 7'!$A$7, "Excluded", IF('Round 7'!$A$4="Complete", "Complete", "Viable"))))</f>
        <v>Complete</v>
      </c>
      <c r="AI285" s="21" t="str">
        <f>IF('Round 7'!$A$4="Complete", "Complete", IF(AH285="N/A", "N/A", IF(AH285="Viable", "No Transfer", IF(AH285="Excluded", INDEX('Round 7'!$A$12:$M$617, MATCH($A285, 'Round 7'!$A$12:$A$617, 0), 3)))))</f>
        <v>Complete</v>
      </c>
      <c r="AJ285" s="10" t="str">
        <f>IF('Round 7'!$A$4="Complete", "Complete", IF(AI285="N/A", "N/A", IF(AI285="No Transfer", AI285, IF(INDEX('Ballot Data'!$1:$1048576, MATCH($A285, 'Ballot Data'!$A:$A, 0), MATCH(AI285, 'Ballot Data'!$A$3:$U$3, 0))="", "Exhausted", INDEX('Ballot Data'!$1:$1048576, MATCH($A285, 'Ballot Data'!$A:$A, 0), MATCH(AI285, 'Ballot Data'!$A$3:$U$3, 0))))))</f>
        <v>Complete</v>
      </c>
      <c r="AK285" s="15" t="str">
        <f t="shared" si="46"/>
        <v>Complete</v>
      </c>
      <c r="AL285" t="str">
        <f>IF(AK285="Complete", AK285, IF(AK285="N/A", "N/A", INDEX('Ballot Data'!$1:$1048576, MATCH($A285, 'Ballot Data'!$A:$A, 0), MATCH(AK285, 'Ballot Data'!$A$3:$T$3, 0))))</f>
        <v>Complete</v>
      </c>
      <c r="AM285" t="str">
        <f>IF(AK285="N/A", "N/A", IF(AL285='Round 8'!$A$10, "Elected", IF(AL285='Round 8'!$A$7, "Excluded", IF('Round 8'!$A$4="Complete", "Complete", "Viable"))))</f>
        <v>Complete</v>
      </c>
      <c r="AN285" s="21" t="str">
        <f>IF('Round 8'!$A$4="Complete", "Complete", IF(AM285="N/A", "N/A", IF(AM285="Viable", "No Transfer", IF(AM285="Excluded", INDEX('Round 8'!$A$12:$M$617, MATCH($A285, 'Round 8'!$A$12:$A$617, 0), 3)))))</f>
        <v>Complete</v>
      </c>
      <c r="AO285" s="10" t="str">
        <f>IF('Round 8'!$A$4="Complete", "Complete", IF(AN285="N/A", "N/A", IF(AN285="No Transfer", AN285, IF(INDEX('Ballot Data'!$1:$1048576, MATCH($A285, 'Ballot Data'!$A:$A, 0), MATCH(AN285, 'Ballot Data'!$A$3:$U$3, 0))="", "Exhausted", INDEX('Ballot Data'!$1:$1048576, MATCH($A285, 'Ballot Data'!$A:$A, 0), MATCH(AN285, 'Ballot Data'!$A$3:$U$3, 0))))))</f>
        <v>Complete</v>
      </c>
      <c r="AP285" s="15" t="str">
        <f t="shared" si="47"/>
        <v>Complete</v>
      </c>
      <c r="AQ285" t="str">
        <f>IF(AP285="Complete", AP285, IF(AP285="N/A", "N/A", INDEX('Ballot Data'!$1:$1048576, MATCH($A285, 'Ballot Data'!$A:$A, 0), MATCH(AP285, 'Ballot Data'!$A$3:$T$3, 0))))</f>
        <v>Complete</v>
      </c>
      <c r="AR285" t="str">
        <f>IF(AP285="N/A", "N/A", IF(AQ285='Round 9'!$A$10, "Elected", IF(AQ285='Round 9'!$A$7, "Excluded", IF('Round 9'!$A$4="Complete", "Complete", "Viable"))))</f>
        <v>Complete</v>
      </c>
      <c r="AS285" s="21" t="str">
        <f>IF('Round 9'!$A$4="Complete", "Complete", IF(AR285="N/A", "N/A", IF(AR285="Viable", "No Transfer", IF(AR285="Excluded", INDEX('Round 9'!$A$12:$M$617, MATCH($A285, 'Round 9'!$A$12:$A$617, 0), 3)))))</f>
        <v>Complete</v>
      </c>
      <c r="AT285" s="10" t="str">
        <f>IF('Round 9'!$A$4="Complete", "Complete", IF(AS285="N/A", "N/A", IF(AS285="No Transfer", AS285, IF(INDEX('Ballot Data'!$1:$1048576, MATCH($A285, 'Ballot Data'!$A:$A, 0), MATCH(AS285, 'Ballot Data'!$A$3:$U$3, 0))="", "Exhausted", INDEX('Ballot Data'!$1:$1048576, MATCH($A285, 'Ballot Data'!$A:$A, 0), MATCH(AS285, 'Ballot Data'!$A$3:$U$3, 0))))))</f>
        <v>Complete</v>
      </c>
      <c r="AU285" s="15" t="str">
        <f t="shared" si="48"/>
        <v>Complete</v>
      </c>
      <c r="AV285" t="str">
        <f>IF(AU285="Complete", AU285, IF(AU285="N/A", "N/A", INDEX('Ballot Data'!$1:$1048576, MATCH($A285, 'Ballot Data'!$A:$A, 0), MATCH(AU285, 'Ballot Data'!$A$3:$T$3, 0))))</f>
        <v>Complete</v>
      </c>
      <c r="AW285" t="str">
        <f>IF(AU285="N/A", "N/A", IF(AV285='Round 10'!$A$10, "Elected", IF(AV285='Round 10'!$A$7, "Excluded", IF('Round 10'!$A$4="Complete", "Complete", "Viable"))))</f>
        <v>Complete</v>
      </c>
      <c r="AX285" s="21" t="str">
        <f>IF('Round 10'!$A$4="Complete", "Complete", IF(AW285="N/A", "N/A", IF(AW285="Viable", "No Transfer", IF(AW285="Excluded", INDEX('Round 10'!$A$12:$M$617, MATCH($A285, 'Round 10'!$A$12:$A$617, 0), 3)))))</f>
        <v>Complete</v>
      </c>
      <c r="AY285" s="10" t="str">
        <f>IF('Round 10'!$A$4="Complete", "Complete", IF(AX285="N/A", "N/A", IF(AX285="No Transfer", AX285, IF(INDEX('Ballot Data'!$1:$1048576, MATCH($A285, 'Ballot Data'!$A:$A, 0), MATCH(AX285, 'Ballot Data'!$A$3:$U$3, 0))="", "Exhausted", INDEX('Ballot Data'!$1:$1048576, MATCH($A285, 'Ballot Data'!$A:$A, 0), MATCH(AX285, 'Ballot Data'!$A$3:$U$3, 0))))))</f>
        <v>Complete</v>
      </c>
    </row>
    <row r="286" spans="1:51" x14ac:dyDescent="0.25">
      <c r="A286">
        <f>'Ballot Data'!A287</f>
        <v>247</v>
      </c>
      <c r="B286">
        <v>1</v>
      </c>
      <c r="C286" t="str">
        <f>INDEX('Ballot Data'!$1:$1048576, MATCH($A286, 'Ballot Data'!$A:$A, 0), MATCH(B286, 'Ballot Data'!$A$3:$T$3, 0))</f>
        <v>Franklin Civantos</v>
      </c>
      <c r="D286" t="str">
        <f>IF(C286='Round 1'!$A$10, "Elected", IF(C286='Round 1'!$A$7, "Excluded", IF('Round 1'!$A$4="Complete", "Complete", "Viable")))</f>
        <v>Viable</v>
      </c>
      <c r="E286" s="21" t="str">
        <f>IF('Round 1'!$A$4="Complete", "Complete", IF(D286="N/A", "N/A", IF(D286="Viable", "No Transfer", IF(D286="Excluded", INDEX('Round 1'!$A$12:$M$617, MATCH($A286, 'Round 1'!$A$12:$A$617, 0), 3)))))</f>
        <v>No Transfer</v>
      </c>
      <c r="F286" s="10" t="str">
        <f>IF('Round 1'!$A$4="Complete", "Complete", IF(E286="N/A", "N/A", IF(E286="No Transfer", E286, IF(INDEX('Ballot Data'!$1:$1048576, MATCH($A286, 'Ballot Data'!$A:$A, 0), MATCH(E286, 'Ballot Data'!$A$3:$U$3, 0))="", "Exhausted", INDEX('Ballot Data'!$1:$1048576, MATCH($A286, 'Ballot Data'!$A:$A, 0), MATCH(E286, 'Ballot Data'!$A$3:$U$3, 0))))))</f>
        <v>No Transfer</v>
      </c>
      <c r="G286" s="15">
        <f t="shared" si="40"/>
        <v>1</v>
      </c>
      <c r="H286" t="str">
        <f>IF(G286="Complete", G286, IF(G286="N/A", "N/A", INDEX('Ballot Data'!$1:$1048576, MATCH($A286, 'Ballot Data'!$A:$A, 0), MATCH(G286, 'Ballot Data'!$A$3:$T$3, 0))))</f>
        <v>Franklin Civantos</v>
      </c>
      <c r="I286" t="str">
        <f>IF(G286="N/A", "N/A", IF(H286='Round 2'!$A$10, "Elected", IF(H286='Round 2'!$A$7, "Excluded", IF('Round 2'!$A$4="Complete", "Complete", "Viable"))))</f>
        <v>Viable</v>
      </c>
      <c r="J286" s="21" t="str">
        <f>IF('Round 2'!$A$4="Complete", "Complete", IF(I286="N/A", "N/A", IF(I286="Viable", "No Transfer", IF(I286="Excluded", INDEX('Round 2'!$A$12:$M$617, MATCH($A286, 'Round 2'!$A$12:$A$617, 0), 3)))))</f>
        <v>No Transfer</v>
      </c>
      <c r="K286" s="10" t="str">
        <f>IF('Round 2'!$A$4="Complete", "Complete", IF(J286="N/A", "N/A", IF(J286="No Transfer", J286, IF(INDEX('Ballot Data'!$1:$1048576, MATCH($A286, 'Ballot Data'!$A:$A, 0), MATCH(J286, 'Ballot Data'!$A$3:$U$3, 0))="", "Exhausted", INDEX('Ballot Data'!$1:$1048576, MATCH($A286, 'Ballot Data'!$A:$A, 0), MATCH(J286, 'Ballot Data'!$A$3:$U$3, 0))))))</f>
        <v>No Transfer</v>
      </c>
      <c r="L286" s="15">
        <f t="shared" si="41"/>
        <v>1</v>
      </c>
      <c r="M286" t="str">
        <f>IF(L286="Complete", L286, IF(L286="N/A", "N/A", INDEX('Ballot Data'!$1:$1048576, MATCH($A286, 'Ballot Data'!$A:$A, 0), MATCH(L286, 'Ballot Data'!$A$3:$T$3, 0))))</f>
        <v>Franklin Civantos</v>
      </c>
      <c r="N286" t="str">
        <f>IF(L286="N/A", "N/A", IF(M286='Round 3'!$A$10, "Elected", IF(M286='Round 3'!$A$7, "Excluded", IF('Round 3'!$A$4="Complete", "Complete", "Viable"))))</f>
        <v>Elected</v>
      </c>
      <c r="O286" s="21" t="str">
        <f>IF('Round 3'!$A$4="Complete", "Complete", IF(N286="N/A", "N/A", IF(N286="Viable", "No Transfer", IF(N286="Excluded", INDEX('Round 3'!$A$12:$M$617, MATCH($A286, 'Round 3'!$A$12:$A$617, 0), 3)))))</f>
        <v>Complete</v>
      </c>
      <c r="P286" s="10" t="str">
        <f>IF('Round 3'!$A$4="Complete", "Complete", IF(O286="N/A", "N/A", IF(O286="No Transfer", O286, IF(INDEX('Ballot Data'!$1:$1048576, MATCH($A286, 'Ballot Data'!$A:$A, 0), MATCH(O286, 'Ballot Data'!$A$3:$U$3, 0))="", "Exhausted", INDEX('Ballot Data'!$1:$1048576, MATCH($A286, 'Ballot Data'!$A:$A, 0), MATCH(O286, 'Ballot Data'!$A$3:$U$3, 0))))))</f>
        <v>Complete</v>
      </c>
      <c r="Q286" s="15" t="str">
        <f t="shared" si="42"/>
        <v>Complete</v>
      </c>
      <c r="R286" t="str">
        <f>IF(Q286="Complete", Q286, IF(Q286="N/A", "N/A", INDEX('Ballot Data'!$1:$1048576, MATCH($A286, 'Ballot Data'!$A:$A, 0), MATCH(Q286, 'Ballot Data'!$A$3:$T$3, 0))))</f>
        <v>Complete</v>
      </c>
      <c r="S286" t="str">
        <f>IF(Q286="N/A", "N/A", IF(R286='Round 4'!$A$10, "Elected", IF(R286='Round 4'!$A$7, "Excluded", IF('Round 4'!$A$4="Complete", "Complete", "Viable"))))</f>
        <v>Complete</v>
      </c>
      <c r="T286" s="21" t="str">
        <f>IF('Round 4'!$A$4="Complete", "Complete", IF(S286="N/A", "N/A", IF(S286="Viable", "No Transfer", IF(S286="Excluded", INDEX('Round 4'!$A$12:$M$617, MATCH($A286, 'Round 4'!$A$12:$A$617, 0), 3)))))</f>
        <v>Complete</v>
      </c>
      <c r="U286" s="10" t="str">
        <f>IF('Round 4'!$A$4="Complete", "Complete", IF(T286="N/A", "N/A", IF(T286="No Transfer", T286, IF(INDEX('Ballot Data'!$1:$1048576, MATCH($A286, 'Ballot Data'!$A:$A, 0), MATCH(T286, 'Ballot Data'!$A$3:$U$3, 0))="", "Exhausted", INDEX('Ballot Data'!$1:$1048576, MATCH($A286, 'Ballot Data'!$A:$A, 0), MATCH(T286, 'Ballot Data'!$A$3:$U$3, 0))))))</f>
        <v>Complete</v>
      </c>
      <c r="V286" s="15" t="str">
        <f t="shared" si="43"/>
        <v>Complete</v>
      </c>
      <c r="W286" t="str">
        <f>IF(V286="Complete", V286, IF(V286="N/A", "N/A", INDEX('Ballot Data'!$1:$1048576, MATCH($A286, 'Ballot Data'!$A:$A, 0), MATCH(V286, 'Ballot Data'!$A$3:$T$3, 0))))</f>
        <v>Complete</v>
      </c>
      <c r="X286" t="str">
        <f>IF(V286="N/A", "N/A", IF(W286='Round 5'!$A$10, "Elected", IF(W286='Round 5'!$A$7, "Excluded", IF('Round 5'!$A$4="Complete", "Complete", "Viable"))))</f>
        <v>Complete</v>
      </c>
      <c r="Y286" s="21" t="str">
        <f>IF('Round 5'!$A$4="Complete", "Complete", IF(X286="N/A", "N/A", IF(X286="Viable", "No Transfer", IF(X286="Excluded", INDEX('Round 5'!$A$12:$M$617, MATCH($A286, 'Round 5'!$A$12:$A$617, 0), 3)))))</f>
        <v>Complete</v>
      </c>
      <c r="Z286" s="10" t="str">
        <f>IF('Round 5'!$A$4="Complete", "Complete", IF(Y286="N/A", "N/A", IF(Y286="No Transfer", Y286, IF(INDEX('Ballot Data'!$1:$1048576, MATCH($A286, 'Ballot Data'!$A:$A, 0), MATCH(Y286, 'Ballot Data'!$A$3:$U$3, 0))="", "Exhausted", INDEX('Ballot Data'!$1:$1048576, MATCH($A286, 'Ballot Data'!$A:$A, 0), MATCH(Y286, 'Ballot Data'!$A$3:$U$3, 0))))))</f>
        <v>Complete</v>
      </c>
      <c r="AA286" s="15" t="str">
        <f t="shared" si="44"/>
        <v>Complete</v>
      </c>
      <c r="AB286" t="str">
        <f>IF(AA286="Complete", AA286, IF(AA286="N/A", "N/A", INDEX('Ballot Data'!$1:$1048576, MATCH($A286, 'Ballot Data'!$A:$A, 0), MATCH(AA286, 'Ballot Data'!$A$3:$T$3, 0))))</f>
        <v>Complete</v>
      </c>
      <c r="AC286" t="str">
        <f>IF(AA286="N/A", "N/A", IF(AB286='Round 6'!$A$10, "Elected", IF(AB286='Round 6'!$A$7, "Excluded", IF('Round 6'!$A$4="Complete", "Complete", "Viable"))))</f>
        <v>Complete</v>
      </c>
      <c r="AD286" s="21" t="str">
        <f>IF('Round 6'!$A$4="Complete", "Complete", IF(AC286="N/A", "N/A", IF(AC286="Viable", "No Transfer", IF(AC286="Excluded", INDEX('Round 6'!$A$12:$M$617, MATCH($A286, 'Round 6'!$A$12:$A$617, 0), 3)))))</f>
        <v>Complete</v>
      </c>
      <c r="AE286" s="10" t="str">
        <f>IF('Round 6'!$A$4="Complete", "Complete", IF(AD286="N/A", "N/A", IF(AD286="No Transfer", AD286, IF(INDEX('Ballot Data'!$1:$1048576, MATCH($A286, 'Ballot Data'!$A:$A, 0), MATCH(AD286, 'Ballot Data'!$A$3:$U$3, 0))="", "Exhausted", INDEX('Ballot Data'!$1:$1048576, MATCH($A286, 'Ballot Data'!$A:$A, 0), MATCH(AD286, 'Ballot Data'!$A$3:$U$3, 0))))))</f>
        <v>Complete</v>
      </c>
      <c r="AF286" s="15" t="str">
        <f t="shared" si="45"/>
        <v>Complete</v>
      </c>
      <c r="AG286" t="str">
        <f>IF(AF286="Complete", AF286, IF(AF286="N/A", "N/A", INDEX('Ballot Data'!$1:$1048576, MATCH($A286, 'Ballot Data'!$A:$A, 0), MATCH(AF286, 'Ballot Data'!$A$3:$T$3, 0))))</f>
        <v>Complete</v>
      </c>
      <c r="AH286" t="str">
        <f>IF(AF286="N/A", "N/A", IF(AG286='Round 7'!$A$10, "Elected", IF(AG286='Round 7'!$A$7, "Excluded", IF('Round 7'!$A$4="Complete", "Complete", "Viable"))))</f>
        <v>Complete</v>
      </c>
      <c r="AI286" s="21" t="str">
        <f>IF('Round 7'!$A$4="Complete", "Complete", IF(AH286="N/A", "N/A", IF(AH286="Viable", "No Transfer", IF(AH286="Excluded", INDEX('Round 7'!$A$12:$M$617, MATCH($A286, 'Round 7'!$A$12:$A$617, 0), 3)))))</f>
        <v>Complete</v>
      </c>
      <c r="AJ286" s="10" t="str">
        <f>IF('Round 7'!$A$4="Complete", "Complete", IF(AI286="N/A", "N/A", IF(AI286="No Transfer", AI286, IF(INDEX('Ballot Data'!$1:$1048576, MATCH($A286, 'Ballot Data'!$A:$A, 0), MATCH(AI286, 'Ballot Data'!$A$3:$U$3, 0))="", "Exhausted", INDEX('Ballot Data'!$1:$1048576, MATCH($A286, 'Ballot Data'!$A:$A, 0), MATCH(AI286, 'Ballot Data'!$A$3:$U$3, 0))))))</f>
        <v>Complete</v>
      </c>
      <c r="AK286" s="15" t="str">
        <f t="shared" si="46"/>
        <v>Complete</v>
      </c>
      <c r="AL286" t="str">
        <f>IF(AK286="Complete", AK286, IF(AK286="N/A", "N/A", INDEX('Ballot Data'!$1:$1048576, MATCH($A286, 'Ballot Data'!$A:$A, 0), MATCH(AK286, 'Ballot Data'!$A$3:$T$3, 0))))</f>
        <v>Complete</v>
      </c>
      <c r="AM286" t="str">
        <f>IF(AK286="N/A", "N/A", IF(AL286='Round 8'!$A$10, "Elected", IF(AL286='Round 8'!$A$7, "Excluded", IF('Round 8'!$A$4="Complete", "Complete", "Viable"))))</f>
        <v>Complete</v>
      </c>
      <c r="AN286" s="21" t="str">
        <f>IF('Round 8'!$A$4="Complete", "Complete", IF(AM286="N/A", "N/A", IF(AM286="Viable", "No Transfer", IF(AM286="Excluded", INDEX('Round 8'!$A$12:$M$617, MATCH($A286, 'Round 8'!$A$12:$A$617, 0), 3)))))</f>
        <v>Complete</v>
      </c>
      <c r="AO286" s="10" t="str">
        <f>IF('Round 8'!$A$4="Complete", "Complete", IF(AN286="N/A", "N/A", IF(AN286="No Transfer", AN286, IF(INDEX('Ballot Data'!$1:$1048576, MATCH($A286, 'Ballot Data'!$A:$A, 0), MATCH(AN286, 'Ballot Data'!$A$3:$U$3, 0))="", "Exhausted", INDEX('Ballot Data'!$1:$1048576, MATCH($A286, 'Ballot Data'!$A:$A, 0), MATCH(AN286, 'Ballot Data'!$A$3:$U$3, 0))))))</f>
        <v>Complete</v>
      </c>
      <c r="AP286" s="15" t="str">
        <f t="shared" si="47"/>
        <v>Complete</v>
      </c>
      <c r="AQ286" t="str">
        <f>IF(AP286="Complete", AP286, IF(AP286="N/A", "N/A", INDEX('Ballot Data'!$1:$1048576, MATCH($A286, 'Ballot Data'!$A:$A, 0), MATCH(AP286, 'Ballot Data'!$A$3:$T$3, 0))))</f>
        <v>Complete</v>
      </c>
      <c r="AR286" t="str">
        <f>IF(AP286="N/A", "N/A", IF(AQ286='Round 9'!$A$10, "Elected", IF(AQ286='Round 9'!$A$7, "Excluded", IF('Round 9'!$A$4="Complete", "Complete", "Viable"))))</f>
        <v>Complete</v>
      </c>
      <c r="AS286" s="21" t="str">
        <f>IF('Round 9'!$A$4="Complete", "Complete", IF(AR286="N/A", "N/A", IF(AR286="Viable", "No Transfer", IF(AR286="Excluded", INDEX('Round 9'!$A$12:$M$617, MATCH($A286, 'Round 9'!$A$12:$A$617, 0), 3)))))</f>
        <v>Complete</v>
      </c>
      <c r="AT286" s="10" t="str">
        <f>IF('Round 9'!$A$4="Complete", "Complete", IF(AS286="N/A", "N/A", IF(AS286="No Transfer", AS286, IF(INDEX('Ballot Data'!$1:$1048576, MATCH($A286, 'Ballot Data'!$A:$A, 0), MATCH(AS286, 'Ballot Data'!$A$3:$U$3, 0))="", "Exhausted", INDEX('Ballot Data'!$1:$1048576, MATCH($A286, 'Ballot Data'!$A:$A, 0), MATCH(AS286, 'Ballot Data'!$A$3:$U$3, 0))))))</f>
        <v>Complete</v>
      </c>
      <c r="AU286" s="15" t="str">
        <f t="shared" si="48"/>
        <v>Complete</v>
      </c>
      <c r="AV286" t="str">
        <f>IF(AU286="Complete", AU286, IF(AU286="N/A", "N/A", INDEX('Ballot Data'!$1:$1048576, MATCH($A286, 'Ballot Data'!$A:$A, 0), MATCH(AU286, 'Ballot Data'!$A$3:$T$3, 0))))</f>
        <v>Complete</v>
      </c>
      <c r="AW286" t="str">
        <f>IF(AU286="N/A", "N/A", IF(AV286='Round 10'!$A$10, "Elected", IF(AV286='Round 10'!$A$7, "Excluded", IF('Round 10'!$A$4="Complete", "Complete", "Viable"))))</f>
        <v>Complete</v>
      </c>
      <c r="AX286" s="21" t="str">
        <f>IF('Round 10'!$A$4="Complete", "Complete", IF(AW286="N/A", "N/A", IF(AW286="Viable", "No Transfer", IF(AW286="Excluded", INDEX('Round 10'!$A$12:$M$617, MATCH($A286, 'Round 10'!$A$12:$A$617, 0), 3)))))</f>
        <v>Complete</v>
      </c>
      <c r="AY286" s="10" t="str">
        <f>IF('Round 10'!$A$4="Complete", "Complete", IF(AX286="N/A", "N/A", IF(AX286="No Transfer", AX286, IF(INDEX('Ballot Data'!$1:$1048576, MATCH($A286, 'Ballot Data'!$A:$A, 0), MATCH(AX286, 'Ballot Data'!$A$3:$U$3, 0))="", "Exhausted", INDEX('Ballot Data'!$1:$1048576, MATCH($A286, 'Ballot Data'!$A:$A, 0), MATCH(AX286, 'Ballot Data'!$A$3:$U$3, 0))))))</f>
        <v>Complete</v>
      </c>
    </row>
    <row r="287" spans="1:51" x14ac:dyDescent="0.25">
      <c r="A287">
        <f>'Ballot Data'!A288</f>
        <v>226</v>
      </c>
      <c r="B287">
        <v>1</v>
      </c>
      <c r="C287" t="str">
        <f>INDEX('Ballot Data'!$1:$1048576, MATCH($A287, 'Ballot Data'!$A:$A, 0), MATCH(B287, 'Ballot Data'!$A$3:$T$3, 0))</f>
        <v>Franklin Civantos</v>
      </c>
      <c r="D287" t="str">
        <f>IF(C287='Round 1'!$A$10, "Elected", IF(C287='Round 1'!$A$7, "Excluded", IF('Round 1'!$A$4="Complete", "Complete", "Viable")))</f>
        <v>Viable</v>
      </c>
      <c r="E287" s="21" t="str">
        <f>IF('Round 1'!$A$4="Complete", "Complete", IF(D287="N/A", "N/A", IF(D287="Viable", "No Transfer", IF(D287="Excluded", INDEX('Round 1'!$A$12:$M$617, MATCH($A287, 'Round 1'!$A$12:$A$617, 0), 3)))))</f>
        <v>No Transfer</v>
      </c>
      <c r="F287" s="10" t="str">
        <f>IF('Round 1'!$A$4="Complete", "Complete", IF(E287="N/A", "N/A", IF(E287="No Transfer", E287, IF(INDEX('Ballot Data'!$1:$1048576, MATCH($A287, 'Ballot Data'!$A:$A, 0), MATCH(E287, 'Ballot Data'!$A$3:$U$3, 0))="", "Exhausted", INDEX('Ballot Data'!$1:$1048576, MATCH($A287, 'Ballot Data'!$A:$A, 0), MATCH(E287, 'Ballot Data'!$A$3:$U$3, 0))))))</f>
        <v>No Transfer</v>
      </c>
      <c r="G287" s="15">
        <f t="shared" si="40"/>
        <v>1</v>
      </c>
      <c r="H287" t="str">
        <f>IF(G287="Complete", G287, IF(G287="N/A", "N/A", INDEX('Ballot Data'!$1:$1048576, MATCH($A287, 'Ballot Data'!$A:$A, 0), MATCH(G287, 'Ballot Data'!$A$3:$T$3, 0))))</f>
        <v>Franklin Civantos</v>
      </c>
      <c r="I287" t="str">
        <f>IF(G287="N/A", "N/A", IF(H287='Round 2'!$A$10, "Elected", IF(H287='Round 2'!$A$7, "Excluded", IF('Round 2'!$A$4="Complete", "Complete", "Viable"))))</f>
        <v>Viable</v>
      </c>
      <c r="J287" s="21" t="str">
        <f>IF('Round 2'!$A$4="Complete", "Complete", IF(I287="N/A", "N/A", IF(I287="Viable", "No Transfer", IF(I287="Excluded", INDEX('Round 2'!$A$12:$M$617, MATCH($A287, 'Round 2'!$A$12:$A$617, 0), 3)))))</f>
        <v>No Transfer</v>
      </c>
      <c r="K287" s="10" t="str">
        <f>IF('Round 2'!$A$4="Complete", "Complete", IF(J287="N/A", "N/A", IF(J287="No Transfer", J287, IF(INDEX('Ballot Data'!$1:$1048576, MATCH($A287, 'Ballot Data'!$A:$A, 0), MATCH(J287, 'Ballot Data'!$A$3:$U$3, 0))="", "Exhausted", INDEX('Ballot Data'!$1:$1048576, MATCH($A287, 'Ballot Data'!$A:$A, 0), MATCH(J287, 'Ballot Data'!$A$3:$U$3, 0))))))</f>
        <v>No Transfer</v>
      </c>
      <c r="L287" s="15">
        <f t="shared" si="41"/>
        <v>1</v>
      </c>
      <c r="M287" t="str">
        <f>IF(L287="Complete", L287, IF(L287="N/A", "N/A", INDEX('Ballot Data'!$1:$1048576, MATCH($A287, 'Ballot Data'!$A:$A, 0), MATCH(L287, 'Ballot Data'!$A$3:$T$3, 0))))</f>
        <v>Franklin Civantos</v>
      </c>
      <c r="N287" t="str">
        <f>IF(L287="N/A", "N/A", IF(M287='Round 3'!$A$10, "Elected", IF(M287='Round 3'!$A$7, "Excluded", IF('Round 3'!$A$4="Complete", "Complete", "Viable"))))</f>
        <v>Elected</v>
      </c>
      <c r="O287" s="21" t="str">
        <f>IF('Round 3'!$A$4="Complete", "Complete", IF(N287="N/A", "N/A", IF(N287="Viable", "No Transfer", IF(N287="Excluded", INDEX('Round 3'!$A$12:$M$617, MATCH($A287, 'Round 3'!$A$12:$A$617, 0), 3)))))</f>
        <v>Complete</v>
      </c>
      <c r="P287" s="10" t="str">
        <f>IF('Round 3'!$A$4="Complete", "Complete", IF(O287="N/A", "N/A", IF(O287="No Transfer", O287, IF(INDEX('Ballot Data'!$1:$1048576, MATCH($A287, 'Ballot Data'!$A:$A, 0), MATCH(O287, 'Ballot Data'!$A$3:$U$3, 0))="", "Exhausted", INDEX('Ballot Data'!$1:$1048576, MATCH($A287, 'Ballot Data'!$A:$A, 0), MATCH(O287, 'Ballot Data'!$A$3:$U$3, 0))))))</f>
        <v>Complete</v>
      </c>
      <c r="Q287" s="15" t="str">
        <f t="shared" si="42"/>
        <v>Complete</v>
      </c>
      <c r="R287" t="str">
        <f>IF(Q287="Complete", Q287, IF(Q287="N/A", "N/A", INDEX('Ballot Data'!$1:$1048576, MATCH($A287, 'Ballot Data'!$A:$A, 0), MATCH(Q287, 'Ballot Data'!$A$3:$T$3, 0))))</f>
        <v>Complete</v>
      </c>
      <c r="S287" t="str">
        <f>IF(Q287="N/A", "N/A", IF(R287='Round 4'!$A$10, "Elected", IF(R287='Round 4'!$A$7, "Excluded", IF('Round 4'!$A$4="Complete", "Complete", "Viable"))))</f>
        <v>Complete</v>
      </c>
      <c r="T287" s="21" t="str">
        <f>IF('Round 4'!$A$4="Complete", "Complete", IF(S287="N/A", "N/A", IF(S287="Viable", "No Transfer", IF(S287="Excluded", INDEX('Round 4'!$A$12:$M$617, MATCH($A287, 'Round 4'!$A$12:$A$617, 0), 3)))))</f>
        <v>Complete</v>
      </c>
      <c r="U287" s="10" t="str">
        <f>IF('Round 4'!$A$4="Complete", "Complete", IF(T287="N/A", "N/A", IF(T287="No Transfer", T287, IF(INDEX('Ballot Data'!$1:$1048576, MATCH($A287, 'Ballot Data'!$A:$A, 0), MATCH(T287, 'Ballot Data'!$A$3:$U$3, 0))="", "Exhausted", INDEX('Ballot Data'!$1:$1048576, MATCH($A287, 'Ballot Data'!$A:$A, 0), MATCH(T287, 'Ballot Data'!$A$3:$U$3, 0))))))</f>
        <v>Complete</v>
      </c>
      <c r="V287" s="15" t="str">
        <f t="shared" si="43"/>
        <v>Complete</v>
      </c>
      <c r="W287" t="str">
        <f>IF(V287="Complete", V287, IF(V287="N/A", "N/A", INDEX('Ballot Data'!$1:$1048576, MATCH($A287, 'Ballot Data'!$A:$A, 0), MATCH(V287, 'Ballot Data'!$A$3:$T$3, 0))))</f>
        <v>Complete</v>
      </c>
      <c r="X287" t="str">
        <f>IF(V287="N/A", "N/A", IF(W287='Round 5'!$A$10, "Elected", IF(W287='Round 5'!$A$7, "Excluded", IF('Round 5'!$A$4="Complete", "Complete", "Viable"))))</f>
        <v>Complete</v>
      </c>
      <c r="Y287" s="21" t="str">
        <f>IF('Round 5'!$A$4="Complete", "Complete", IF(X287="N/A", "N/A", IF(X287="Viable", "No Transfer", IF(X287="Excluded", INDEX('Round 5'!$A$12:$M$617, MATCH($A287, 'Round 5'!$A$12:$A$617, 0), 3)))))</f>
        <v>Complete</v>
      </c>
      <c r="Z287" s="10" t="str">
        <f>IF('Round 5'!$A$4="Complete", "Complete", IF(Y287="N/A", "N/A", IF(Y287="No Transfer", Y287, IF(INDEX('Ballot Data'!$1:$1048576, MATCH($A287, 'Ballot Data'!$A:$A, 0), MATCH(Y287, 'Ballot Data'!$A$3:$U$3, 0))="", "Exhausted", INDEX('Ballot Data'!$1:$1048576, MATCH($A287, 'Ballot Data'!$A:$A, 0), MATCH(Y287, 'Ballot Data'!$A$3:$U$3, 0))))))</f>
        <v>Complete</v>
      </c>
      <c r="AA287" s="15" t="str">
        <f t="shared" si="44"/>
        <v>Complete</v>
      </c>
      <c r="AB287" t="str">
        <f>IF(AA287="Complete", AA287, IF(AA287="N/A", "N/A", INDEX('Ballot Data'!$1:$1048576, MATCH($A287, 'Ballot Data'!$A:$A, 0), MATCH(AA287, 'Ballot Data'!$A$3:$T$3, 0))))</f>
        <v>Complete</v>
      </c>
      <c r="AC287" t="str">
        <f>IF(AA287="N/A", "N/A", IF(AB287='Round 6'!$A$10, "Elected", IF(AB287='Round 6'!$A$7, "Excluded", IF('Round 6'!$A$4="Complete", "Complete", "Viable"))))</f>
        <v>Complete</v>
      </c>
      <c r="AD287" s="21" t="str">
        <f>IF('Round 6'!$A$4="Complete", "Complete", IF(AC287="N/A", "N/A", IF(AC287="Viable", "No Transfer", IF(AC287="Excluded", INDEX('Round 6'!$A$12:$M$617, MATCH($A287, 'Round 6'!$A$12:$A$617, 0), 3)))))</f>
        <v>Complete</v>
      </c>
      <c r="AE287" s="10" t="str">
        <f>IF('Round 6'!$A$4="Complete", "Complete", IF(AD287="N/A", "N/A", IF(AD287="No Transfer", AD287, IF(INDEX('Ballot Data'!$1:$1048576, MATCH($A287, 'Ballot Data'!$A:$A, 0), MATCH(AD287, 'Ballot Data'!$A$3:$U$3, 0))="", "Exhausted", INDEX('Ballot Data'!$1:$1048576, MATCH($A287, 'Ballot Data'!$A:$A, 0), MATCH(AD287, 'Ballot Data'!$A$3:$U$3, 0))))))</f>
        <v>Complete</v>
      </c>
      <c r="AF287" s="15" t="str">
        <f t="shared" si="45"/>
        <v>Complete</v>
      </c>
      <c r="AG287" t="str">
        <f>IF(AF287="Complete", AF287, IF(AF287="N/A", "N/A", INDEX('Ballot Data'!$1:$1048576, MATCH($A287, 'Ballot Data'!$A:$A, 0), MATCH(AF287, 'Ballot Data'!$A$3:$T$3, 0))))</f>
        <v>Complete</v>
      </c>
      <c r="AH287" t="str">
        <f>IF(AF287="N/A", "N/A", IF(AG287='Round 7'!$A$10, "Elected", IF(AG287='Round 7'!$A$7, "Excluded", IF('Round 7'!$A$4="Complete", "Complete", "Viable"))))</f>
        <v>Complete</v>
      </c>
      <c r="AI287" s="21" t="str">
        <f>IF('Round 7'!$A$4="Complete", "Complete", IF(AH287="N/A", "N/A", IF(AH287="Viable", "No Transfer", IF(AH287="Excluded", INDEX('Round 7'!$A$12:$M$617, MATCH($A287, 'Round 7'!$A$12:$A$617, 0), 3)))))</f>
        <v>Complete</v>
      </c>
      <c r="AJ287" s="10" t="str">
        <f>IF('Round 7'!$A$4="Complete", "Complete", IF(AI287="N/A", "N/A", IF(AI287="No Transfer", AI287, IF(INDEX('Ballot Data'!$1:$1048576, MATCH($A287, 'Ballot Data'!$A:$A, 0), MATCH(AI287, 'Ballot Data'!$A$3:$U$3, 0))="", "Exhausted", INDEX('Ballot Data'!$1:$1048576, MATCH($A287, 'Ballot Data'!$A:$A, 0), MATCH(AI287, 'Ballot Data'!$A$3:$U$3, 0))))))</f>
        <v>Complete</v>
      </c>
      <c r="AK287" s="15" t="str">
        <f t="shared" si="46"/>
        <v>Complete</v>
      </c>
      <c r="AL287" t="str">
        <f>IF(AK287="Complete", AK287, IF(AK287="N/A", "N/A", INDEX('Ballot Data'!$1:$1048576, MATCH($A287, 'Ballot Data'!$A:$A, 0), MATCH(AK287, 'Ballot Data'!$A$3:$T$3, 0))))</f>
        <v>Complete</v>
      </c>
      <c r="AM287" t="str">
        <f>IF(AK287="N/A", "N/A", IF(AL287='Round 8'!$A$10, "Elected", IF(AL287='Round 8'!$A$7, "Excluded", IF('Round 8'!$A$4="Complete", "Complete", "Viable"))))</f>
        <v>Complete</v>
      </c>
      <c r="AN287" s="21" t="str">
        <f>IF('Round 8'!$A$4="Complete", "Complete", IF(AM287="N/A", "N/A", IF(AM287="Viable", "No Transfer", IF(AM287="Excluded", INDEX('Round 8'!$A$12:$M$617, MATCH($A287, 'Round 8'!$A$12:$A$617, 0), 3)))))</f>
        <v>Complete</v>
      </c>
      <c r="AO287" s="10" t="str">
        <f>IF('Round 8'!$A$4="Complete", "Complete", IF(AN287="N/A", "N/A", IF(AN287="No Transfer", AN287, IF(INDEX('Ballot Data'!$1:$1048576, MATCH($A287, 'Ballot Data'!$A:$A, 0), MATCH(AN287, 'Ballot Data'!$A$3:$U$3, 0))="", "Exhausted", INDEX('Ballot Data'!$1:$1048576, MATCH($A287, 'Ballot Data'!$A:$A, 0), MATCH(AN287, 'Ballot Data'!$A$3:$U$3, 0))))))</f>
        <v>Complete</v>
      </c>
      <c r="AP287" s="15" t="str">
        <f t="shared" si="47"/>
        <v>Complete</v>
      </c>
      <c r="AQ287" t="str">
        <f>IF(AP287="Complete", AP287, IF(AP287="N/A", "N/A", INDEX('Ballot Data'!$1:$1048576, MATCH($A287, 'Ballot Data'!$A:$A, 0), MATCH(AP287, 'Ballot Data'!$A$3:$T$3, 0))))</f>
        <v>Complete</v>
      </c>
      <c r="AR287" t="str">
        <f>IF(AP287="N/A", "N/A", IF(AQ287='Round 9'!$A$10, "Elected", IF(AQ287='Round 9'!$A$7, "Excluded", IF('Round 9'!$A$4="Complete", "Complete", "Viable"))))</f>
        <v>Complete</v>
      </c>
      <c r="AS287" s="21" t="str">
        <f>IF('Round 9'!$A$4="Complete", "Complete", IF(AR287="N/A", "N/A", IF(AR287="Viable", "No Transfer", IF(AR287="Excluded", INDEX('Round 9'!$A$12:$M$617, MATCH($A287, 'Round 9'!$A$12:$A$617, 0), 3)))))</f>
        <v>Complete</v>
      </c>
      <c r="AT287" s="10" t="str">
        <f>IF('Round 9'!$A$4="Complete", "Complete", IF(AS287="N/A", "N/A", IF(AS287="No Transfer", AS287, IF(INDEX('Ballot Data'!$1:$1048576, MATCH($A287, 'Ballot Data'!$A:$A, 0), MATCH(AS287, 'Ballot Data'!$A$3:$U$3, 0))="", "Exhausted", INDEX('Ballot Data'!$1:$1048576, MATCH($A287, 'Ballot Data'!$A:$A, 0), MATCH(AS287, 'Ballot Data'!$A$3:$U$3, 0))))))</f>
        <v>Complete</v>
      </c>
      <c r="AU287" s="15" t="str">
        <f t="shared" si="48"/>
        <v>Complete</v>
      </c>
      <c r="AV287" t="str">
        <f>IF(AU287="Complete", AU287, IF(AU287="N/A", "N/A", INDEX('Ballot Data'!$1:$1048576, MATCH($A287, 'Ballot Data'!$A:$A, 0), MATCH(AU287, 'Ballot Data'!$A$3:$T$3, 0))))</f>
        <v>Complete</v>
      </c>
      <c r="AW287" t="str">
        <f>IF(AU287="N/A", "N/A", IF(AV287='Round 10'!$A$10, "Elected", IF(AV287='Round 10'!$A$7, "Excluded", IF('Round 10'!$A$4="Complete", "Complete", "Viable"))))</f>
        <v>Complete</v>
      </c>
      <c r="AX287" s="21" t="str">
        <f>IF('Round 10'!$A$4="Complete", "Complete", IF(AW287="N/A", "N/A", IF(AW287="Viable", "No Transfer", IF(AW287="Excluded", INDEX('Round 10'!$A$12:$M$617, MATCH($A287, 'Round 10'!$A$12:$A$617, 0), 3)))))</f>
        <v>Complete</v>
      </c>
      <c r="AY287" s="10" t="str">
        <f>IF('Round 10'!$A$4="Complete", "Complete", IF(AX287="N/A", "N/A", IF(AX287="No Transfer", AX287, IF(INDEX('Ballot Data'!$1:$1048576, MATCH($A287, 'Ballot Data'!$A:$A, 0), MATCH(AX287, 'Ballot Data'!$A$3:$U$3, 0))="", "Exhausted", INDEX('Ballot Data'!$1:$1048576, MATCH($A287, 'Ballot Data'!$A:$A, 0), MATCH(AX287, 'Ballot Data'!$A$3:$U$3, 0))))))</f>
        <v>Complete</v>
      </c>
    </row>
    <row r="288" spans="1:51" x14ac:dyDescent="0.25">
      <c r="A288">
        <f>'Ballot Data'!A289</f>
        <v>219</v>
      </c>
      <c r="B288">
        <v>1</v>
      </c>
      <c r="C288" t="str">
        <f>INDEX('Ballot Data'!$1:$1048576, MATCH($A288, 'Ballot Data'!$A:$A, 0), MATCH(B288, 'Ballot Data'!$A$3:$T$3, 0))</f>
        <v>Franklin Civantos</v>
      </c>
      <c r="D288" t="str">
        <f>IF(C288='Round 1'!$A$10, "Elected", IF(C288='Round 1'!$A$7, "Excluded", IF('Round 1'!$A$4="Complete", "Complete", "Viable")))</f>
        <v>Viable</v>
      </c>
      <c r="E288" s="21" t="str">
        <f>IF('Round 1'!$A$4="Complete", "Complete", IF(D288="N/A", "N/A", IF(D288="Viable", "No Transfer", IF(D288="Excluded", INDEX('Round 1'!$A$12:$M$617, MATCH($A288, 'Round 1'!$A$12:$A$617, 0), 3)))))</f>
        <v>No Transfer</v>
      </c>
      <c r="F288" s="10" t="str">
        <f>IF('Round 1'!$A$4="Complete", "Complete", IF(E288="N/A", "N/A", IF(E288="No Transfer", E288, IF(INDEX('Ballot Data'!$1:$1048576, MATCH($A288, 'Ballot Data'!$A:$A, 0), MATCH(E288, 'Ballot Data'!$A$3:$U$3, 0))="", "Exhausted", INDEX('Ballot Data'!$1:$1048576, MATCH($A288, 'Ballot Data'!$A:$A, 0), MATCH(E288, 'Ballot Data'!$A$3:$U$3, 0))))))</f>
        <v>No Transfer</v>
      </c>
      <c r="G288" s="15">
        <f t="shared" si="40"/>
        <v>1</v>
      </c>
      <c r="H288" t="str">
        <f>IF(G288="Complete", G288, IF(G288="N/A", "N/A", INDEX('Ballot Data'!$1:$1048576, MATCH($A288, 'Ballot Data'!$A:$A, 0), MATCH(G288, 'Ballot Data'!$A$3:$T$3, 0))))</f>
        <v>Franklin Civantos</v>
      </c>
      <c r="I288" t="str">
        <f>IF(G288="N/A", "N/A", IF(H288='Round 2'!$A$10, "Elected", IF(H288='Round 2'!$A$7, "Excluded", IF('Round 2'!$A$4="Complete", "Complete", "Viable"))))</f>
        <v>Viable</v>
      </c>
      <c r="J288" s="21" t="str">
        <f>IF('Round 2'!$A$4="Complete", "Complete", IF(I288="N/A", "N/A", IF(I288="Viable", "No Transfer", IF(I288="Excluded", INDEX('Round 2'!$A$12:$M$617, MATCH($A288, 'Round 2'!$A$12:$A$617, 0), 3)))))</f>
        <v>No Transfer</v>
      </c>
      <c r="K288" s="10" t="str">
        <f>IF('Round 2'!$A$4="Complete", "Complete", IF(J288="N/A", "N/A", IF(J288="No Transfer", J288, IF(INDEX('Ballot Data'!$1:$1048576, MATCH($A288, 'Ballot Data'!$A:$A, 0), MATCH(J288, 'Ballot Data'!$A$3:$U$3, 0))="", "Exhausted", INDEX('Ballot Data'!$1:$1048576, MATCH($A288, 'Ballot Data'!$A:$A, 0), MATCH(J288, 'Ballot Data'!$A$3:$U$3, 0))))))</f>
        <v>No Transfer</v>
      </c>
      <c r="L288" s="15">
        <f t="shared" si="41"/>
        <v>1</v>
      </c>
      <c r="M288" t="str">
        <f>IF(L288="Complete", L288, IF(L288="N/A", "N/A", INDEX('Ballot Data'!$1:$1048576, MATCH($A288, 'Ballot Data'!$A:$A, 0), MATCH(L288, 'Ballot Data'!$A$3:$T$3, 0))))</f>
        <v>Franklin Civantos</v>
      </c>
      <c r="N288" t="str">
        <f>IF(L288="N/A", "N/A", IF(M288='Round 3'!$A$10, "Elected", IF(M288='Round 3'!$A$7, "Excluded", IF('Round 3'!$A$4="Complete", "Complete", "Viable"))))</f>
        <v>Elected</v>
      </c>
      <c r="O288" s="21" t="str">
        <f>IF('Round 3'!$A$4="Complete", "Complete", IF(N288="N/A", "N/A", IF(N288="Viable", "No Transfer", IF(N288="Excluded", INDEX('Round 3'!$A$12:$M$617, MATCH($A288, 'Round 3'!$A$12:$A$617, 0), 3)))))</f>
        <v>Complete</v>
      </c>
      <c r="P288" s="10" t="str">
        <f>IF('Round 3'!$A$4="Complete", "Complete", IF(O288="N/A", "N/A", IF(O288="No Transfer", O288, IF(INDEX('Ballot Data'!$1:$1048576, MATCH($A288, 'Ballot Data'!$A:$A, 0), MATCH(O288, 'Ballot Data'!$A$3:$U$3, 0))="", "Exhausted", INDEX('Ballot Data'!$1:$1048576, MATCH($A288, 'Ballot Data'!$A:$A, 0), MATCH(O288, 'Ballot Data'!$A$3:$U$3, 0))))))</f>
        <v>Complete</v>
      </c>
      <c r="Q288" s="15" t="str">
        <f t="shared" si="42"/>
        <v>Complete</v>
      </c>
      <c r="R288" t="str">
        <f>IF(Q288="Complete", Q288, IF(Q288="N/A", "N/A", INDEX('Ballot Data'!$1:$1048576, MATCH($A288, 'Ballot Data'!$A:$A, 0), MATCH(Q288, 'Ballot Data'!$A$3:$T$3, 0))))</f>
        <v>Complete</v>
      </c>
      <c r="S288" t="str">
        <f>IF(Q288="N/A", "N/A", IF(R288='Round 4'!$A$10, "Elected", IF(R288='Round 4'!$A$7, "Excluded", IF('Round 4'!$A$4="Complete", "Complete", "Viable"))))</f>
        <v>Complete</v>
      </c>
      <c r="T288" s="21" t="str">
        <f>IF('Round 4'!$A$4="Complete", "Complete", IF(S288="N/A", "N/A", IF(S288="Viable", "No Transfer", IF(S288="Excluded", INDEX('Round 4'!$A$12:$M$617, MATCH($A288, 'Round 4'!$A$12:$A$617, 0), 3)))))</f>
        <v>Complete</v>
      </c>
      <c r="U288" s="10" t="str">
        <f>IF('Round 4'!$A$4="Complete", "Complete", IF(T288="N/A", "N/A", IF(T288="No Transfer", T288, IF(INDEX('Ballot Data'!$1:$1048576, MATCH($A288, 'Ballot Data'!$A:$A, 0), MATCH(T288, 'Ballot Data'!$A$3:$U$3, 0))="", "Exhausted", INDEX('Ballot Data'!$1:$1048576, MATCH($A288, 'Ballot Data'!$A:$A, 0), MATCH(T288, 'Ballot Data'!$A$3:$U$3, 0))))))</f>
        <v>Complete</v>
      </c>
      <c r="V288" s="15" t="str">
        <f t="shared" si="43"/>
        <v>Complete</v>
      </c>
      <c r="W288" t="str">
        <f>IF(V288="Complete", V288, IF(V288="N/A", "N/A", INDEX('Ballot Data'!$1:$1048576, MATCH($A288, 'Ballot Data'!$A:$A, 0), MATCH(V288, 'Ballot Data'!$A$3:$T$3, 0))))</f>
        <v>Complete</v>
      </c>
      <c r="X288" t="str">
        <f>IF(V288="N/A", "N/A", IF(W288='Round 5'!$A$10, "Elected", IF(W288='Round 5'!$A$7, "Excluded", IF('Round 5'!$A$4="Complete", "Complete", "Viable"))))</f>
        <v>Complete</v>
      </c>
      <c r="Y288" s="21" t="str">
        <f>IF('Round 5'!$A$4="Complete", "Complete", IF(X288="N/A", "N/A", IF(X288="Viable", "No Transfer", IF(X288="Excluded", INDEX('Round 5'!$A$12:$M$617, MATCH($A288, 'Round 5'!$A$12:$A$617, 0), 3)))))</f>
        <v>Complete</v>
      </c>
      <c r="Z288" s="10" t="str">
        <f>IF('Round 5'!$A$4="Complete", "Complete", IF(Y288="N/A", "N/A", IF(Y288="No Transfer", Y288, IF(INDEX('Ballot Data'!$1:$1048576, MATCH($A288, 'Ballot Data'!$A:$A, 0), MATCH(Y288, 'Ballot Data'!$A$3:$U$3, 0))="", "Exhausted", INDEX('Ballot Data'!$1:$1048576, MATCH($A288, 'Ballot Data'!$A:$A, 0), MATCH(Y288, 'Ballot Data'!$A$3:$U$3, 0))))))</f>
        <v>Complete</v>
      </c>
      <c r="AA288" s="15" t="str">
        <f t="shared" si="44"/>
        <v>Complete</v>
      </c>
      <c r="AB288" t="str">
        <f>IF(AA288="Complete", AA288, IF(AA288="N/A", "N/A", INDEX('Ballot Data'!$1:$1048576, MATCH($A288, 'Ballot Data'!$A:$A, 0), MATCH(AA288, 'Ballot Data'!$A$3:$T$3, 0))))</f>
        <v>Complete</v>
      </c>
      <c r="AC288" t="str">
        <f>IF(AA288="N/A", "N/A", IF(AB288='Round 6'!$A$10, "Elected", IF(AB288='Round 6'!$A$7, "Excluded", IF('Round 6'!$A$4="Complete", "Complete", "Viable"))))</f>
        <v>Complete</v>
      </c>
      <c r="AD288" s="21" t="str">
        <f>IF('Round 6'!$A$4="Complete", "Complete", IF(AC288="N/A", "N/A", IF(AC288="Viable", "No Transfer", IF(AC288="Excluded", INDEX('Round 6'!$A$12:$M$617, MATCH($A288, 'Round 6'!$A$12:$A$617, 0), 3)))))</f>
        <v>Complete</v>
      </c>
      <c r="AE288" s="10" t="str">
        <f>IF('Round 6'!$A$4="Complete", "Complete", IF(AD288="N/A", "N/A", IF(AD288="No Transfer", AD288, IF(INDEX('Ballot Data'!$1:$1048576, MATCH($A288, 'Ballot Data'!$A:$A, 0), MATCH(AD288, 'Ballot Data'!$A$3:$U$3, 0))="", "Exhausted", INDEX('Ballot Data'!$1:$1048576, MATCH($A288, 'Ballot Data'!$A:$A, 0), MATCH(AD288, 'Ballot Data'!$A$3:$U$3, 0))))))</f>
        <v>Complete</v>
      </c>
      <c r="AF288" s="15" t="str">
        <f t="shared" si="45"/>
        <v>Complete</v>
      </c>
      <c r="AG288" t="str">
        <f>IF(AF288="Complete", AF288, IF(AF288="N/A", "N/A", INDEX('Ballot Data'!$1:$1048576, MATCH($A288, 'Ballot Data'!$A:$A, 0), MATCH(AF288, 'Ballot Data'!$A$3:$T$3, 0))))</f>
        <v>Complete</v>
      </c>
      <c r="AH288" t="str">
        <f>IF(AF288="N/A", "N/A", IF(AG288='Round 7'!$A$10, "Elected", IF(AG288='Round 7'!$A$7, "Excluded", IF('Round 7'!$A$4="Complete", "Complete", "Viable"))))</f>
        <v>Complete</v>
      </c>
      <c r="AI288" s="21" t="str">
        <f>IF('Round 7'!$A$4="Complete", "Complete", IF(AH288="N/A", "N/A", IF(AH288="Viable", "No Transfer", IF(AH288="Excluded", INDEX('Round 7'!$A$12:$M$617, MATCH($A288, 'Round 7'!$A$12:$A$617, 0), 3)))))</f>
        <v>Complete</v>
      </c>
      <c r="AJ288" s="10" t="str">
        <f>IF('Round 7'!$A$4="Complete", "Complete", IF(AI288="N/A", "N/A", IF(AI288="No Transfer", AI288, IF(INDEX('Ballot Data'!$1:$1048576, MATCH($A288, 'Ballot Data'!$A:$A, 0), MATCH(AI288, 'Ballot Data'!$A$3:$U$3, 0))="", "Exhausted", INDEX('Ballot Data'!$1:$1048576, MATCH($A288, 'Ballot Data'!$A:$A, 0), MATCH(AI288, 'Ballot Data'!$A$3:$U$3, 0))))))</f>
        <v>Complete</v>
      </c>
      <c r="AK288" s="15" t="str">
        <f t="shared" si="46"/>
        <v>Complete</v>
      </c>
      <c r="AL288" t="str">
        <f>IF(AK288="Complete", AK288, IF(AK288="N/A", "N/A", INDEX('Ballot Data'!$1:$1048576, MATCH($A288, 'Ballot Data'!$A:$A, 0), MATCH(AK288, 'Ballot Data'!$A$3:$T$3, 0))))</f>
        <v>Complete</v>
      </c>
      <c r="AM288" t="str">
        <f>IF(AK288="N/A", "N/A", IF(AL288='Round 8'!$A$10, "Elected", IF(AL288='Round 8'!$A$7, "Excluded", IF('Round 8'!$A$4="Complete", "Complete", "Viable"))))</f>
        <v>Complete</v>
      </c>
      <c r="AN288" s="21" t="str">
        <f>IF('Round 8'!$A$4="Complete", "Complete", IF(AM288="N/A", "N/A", IF(AM288="Viable", "No Transfer", IF(AM288="Excluded", INDEX('Round 8'!$A$12:$M$617, MATCH($A288, 'Round 8'!$A$12:$A$617, 0), 3)))))</f>
        <v>Complete</v>
      </c>
      <c r="AO288" s="10" t="str">
        <f>IF('Round 8'!$A$4="Complete", "Complete", IF(AN288="N/A", "N/A", IF(AN288="No Transfer", AN288, IF(INDEX('Ballot Data'!$1:$1048576, MATCH($A288, 'Ballot Data'!$A:$A, 0), MATCH(AN288, 'Ballot Data'!$A$3:$U$3, 0))="", "Exhausted", INDEX('Ballot Data'!$1:$1048576, MATCH($A288, 'Ballot Data'!$A:$A, 0), MATCH(AN288, 'Ballot Data'!$A$3:$U$3, 0))))))</f>
        <v>Complete</v>
      </c>
      <c r="AP288" s="15" t="str">
        <f t="shared" si="47"/>
        <v>Complete</v>
      </c>
      <c r="AQ288" t="str">
        <f>IF(AP288="Complete", AP288, IF(AP288="N/A", "N/A", INDEX('Ballot Data'!$1:$1048576, MATCH($A288, 'Ballot Data'!$A:$A, 0), MATCH(AP288, 'Ballot Data'!$A$3:$T$3, 0))))</f>
        <v>Complete</v>
      </c>
      <c r="AR288" t="str">
        <f>IF(AP288="N/A", "N/A", IF(AQ288='Round 9'!$A$10, "Elected", IF(AQ288='Round 9'!$A$7, "Excluded", IF('Round 9'!$A$4="Complete", "Complete", "Viable"))))</f>
        <v>Complete</v>
      </c>
      <c r="AS288" s="21" t="str">
        <f>IF('Round 9'!$A$4="Complete", "Complete", IF(AR288="N/A", "N/A", IF(AR288="Viable", "No Transfer", IF(AR288="Excluded", INDEX('Round 9'!$A$12:$M$617, MATCH($A288, 'Round 9'!$A$12:$A$617, 0), 3)))))</f>
        <v>Complete</v>
      </c>
      <c r="AT288" s="10" t="str">
        <f>IF('Round 9'!$A$4="Complete", "Complete", IF(AS288="N/A", "N/A", IF(AS288="No Transfer", AS288, IF(INDEX('Ballot Data'!$1:$1048576, MATCH($A288, 'Ballot Data'!$A:$A, 0), MATCH(AS288, 'Ballot Data'!$A$3:$U$3, 0))="", "Exhausted", INDEX('Ballot Data'!$1:$1048576, MATCH($A288, 'Ballot Data'!$A:$A, 0), MATCH(AS288, 'Ballot Data'!$A$3:$U$3, 0))))))</f>
        <v>Complete</v>
      </c>
      <c r="AU288" s="15" t="str">
        <f t="shared" si="48"/>
        <v>Complete</v>
      </c>
      <c r="AV288" t="str">
        <f>IF(AU288="Complete", AU288, IF(AU288="N/A", "N/A", INDEX('Ballot Data'!$1:$1048576, MATCH($A288, 'Ballot Data'!$A:$A, 0), MATCH(AU288, 'Ballot Data'!$A$3:$T$3, 0))))</f>
        <v>Complete</v>
      </c>
      <c r="AW288" t="str">
        <f>IF(AU288="N/A", "N/A", IF(AV288='Round 10'!$A$10, "Elected", IF(AV288='Round 10'!$A$7, "Excluded", IF('Round 10'!$A$4="Complete", "Complete", "Viable"))))</f>
        <v>Complete</v>
      </c>
      <c r="AX288" s="21" t="str">
        <f>IF('Round 10'!$A$4="Complete", "Complete", IF(AW288="N/A", "N/A", IF(AW288="Viable", "No Transfer", IF(AW288="Excluded", INDEX('Round 10'!$A$12:$M$617, MATCH($A288, 'Round 10'!$A$12:$A$617, 0), 3)))))</f>
        <v>Complete</v>
      </c>
      <c r="AY288" s="10" t="str">
        <f>IF('Round 10'!$A$4="Complete", "Complete", IF(AX288="N/A", "N/A", IF(AX288="No Transfer", AX288, IF(INDEX('Ballot Data'!$1:$1048576, MATCH($A288, 'Ballot Data'!$A:$A, 0), MATCH(AX288, 'Ballot Data'!$A$3:$U$3, 0))="", "Exhausted", INDEX('Ballot Data'!$1:$1048576, MATCH($A288, 'Ballot Data'!$A:$A, 0), MATCH(AX288, 'Ballot Data'!$A$3:$U$3, 0))))))</f>
        <v>Complete</v>
      </c>
    </row>
    <row r="289" spans="1:51" x14ac:dyDescent="0.25">
      <c r="A289">
        <f>'Ballot Data'!A290</f>
        <v>112</v>
      </c>
      <c r="B289">
        <v>1</v>
      </c>
      <c r="C289" t="str">
        <f>INDEX('Ballot Data'!$1:$1048576, MATCH($A289, 'Ballot Data'!$A:$A, 0), MATCH(B289, 'Ballot Data'!$A$3:$T$3, 0))</f>
        <v>Debbie Ajagbe</v>
      </c>
      <c r="D289" t="str">
        <f>IF(C289='Round 1'!$A$10, "Elected", IF(C289='Round 1'!$A$7, "Excluded", IF('Round 1'!$A$4="Complete", "Complete", "Viable")))</f>
        <v>Excluded</v>
      </c>
      <c r="E289" s="21">
        <f>IF('Round 1'!$A$4="Complete", "Complete", IF(D289="N/A", "N/A", IF(D289="Viable", "No Transfer", IF(D289="Excluded", INDEX('Round 1'!$A$12:$M$617, MATCH($A289, 'Round 1'!$A$12:$A$617, 0), 3)))))</f>
        <v>2</v>
      </c>
      <c r="F289" s="10" t="str">
        <f>IF('Round 1'!$A$4="Complete", "Complete", IF(E289="N/A", "N/A", IF(E289="No Transfer", E289, IF(INDEX('Ballot Data'!$1:$1048576, MATCH($A289, 'Ballot Data'!$A:$A, 0), MATCH(E289, 'Ballot Data'!$A$3:$U$3, 0))="", "Exhausted", INDEX('Ballot Data'!$1:$1048576, MATCH($A289, 'Ballot Data'!$A:$A, 0), MATCH(E289, 'Ballot Data'!$A$3:$U$3, 0))))))</f>
        <v>Will Danon</v>
      </c>
      <c r="G289" s="15">
        <f t="shared" si="40"/>
        <v>2</v>
      </c>
      <c r="H289" t="str">
        <f>IF(G289="Complete", G289, IF(G289="N/A", "N/A", INDEX('Ballot Data'!$1:$1048576, MATCH($A289, 'Ballot Data'!$A:$A, 0), MATCH(G289, 'Ballot Data'!$A$3:$T$3, 0))))</f>
        <v>Will Danon</v>
      </c>
      <c r="I289" t="str">
        <f>IF(G289="N/A", "N/A", IF(H289='Round 2'!$A$10, "Elected", IF(H289='Round 2'!$A$7, "Excluded", IF('Round 2'!$A$4="Complete", "Complete", "Viable"))))</f>
        <v>Viable</v>
      </c>
      <c r="J289" s="21" t="str">
        <f>IF('Round 2'!$A$4="Complete", "Complete", IF(I289="N/A", "N/A", IF(I289="Viable", "No Transfer", IF(I289="Excluded", INDEX('Round 2'!$A$12:$M$617, MATCH($A289, 'Round 2'!$A$12:$A$617, 0), 3)))))</f>
        <v>No Transfer</v>
      </c>
      <c r="K289" s="10" t="str">
        <f>IF('Round 2'!$A$4="Complete", "Complete", IF(J289="N/A", "N/A", IF(J289="No Transfer", J289, IF(INDEX('Ballot Data'!$1:$1048576, MATCH($A289, 'Ballot Data'!$A:$A, 0), MATCH(J289, 'Ballot Data'!$A$3:$U$3, 0))="", "Exhausted", INDEX('Ballot Data'!$1:$1048576, MATCH($A289, 'Ballot Data'!$A:$A, 0), MATCH(J289, 'Ballot Data'!$A$3:$U$3, 0))))))</f>
        <v>No Transfer</v>
      </c>
      <c r="L289" s="15">
        <f t="shared" si="41"/>
        <v>2</v>
      </c>
      <c r="M289" t="str">
        <f>IF(L289="Complete", L289, IF(L289="N/A", "N/A", INDEX('Ballot Data'!$1:$1048576, MATCH($A289, 'Ballot Data'!$A:$A, 0), MATCH(L289, 'Ballot Data'!$A$3:$T$3, 0))))</f>
        <v>Will Danon</v>
      </c>
      <c r="N289" t="str">
        <f>IF(L289="N/A", "N/A", IF(M289='Round 3'!$A$10, "Elected", IF(M289='Round 3'!$A$7, "Excluded", IF('Round 3'!$A$4="Complete", "Complete", "Viable"))))</f>
        <v>Complete</v>
      </c>
      <c r="O289" s="21" t="str">
        <f>IF('Round 3'!$A$4="Complete", "Complete", IF(N289="N/A", "N/A", IF(N289="Viable", "No Transfer", IF(N289="Excluded", INDEX('Round 3'!$A$12:$M$617, MATCH($A289, 'Round 3'!$A$12:$A$617, 0), 3)))))</f>
        <v>Complete</v>
      </c>
      <c r="P289" s="10" t="str">
        <f>IF('Round 3'!$A$4="Complete", "Complete", IF(O289="N/A", "N/A", IF(O289="No Transfer", O289, IF(INDEX('Ballot Data'!$1:$1048576, MATCH($A289, 'Ballot Data'!$A:$A, 0), MATCH(O289, 'Ballot Data'!$A$3:$U$3, 0))="", "Exhausted", INDEX('Ballot Data'!$1:$1048576, MATCH($A289, 'Ballot Data'!$A:$A, 0), MATCH(O289, 'Ballot Data'!$A$3:$U$3, 0))))))</f>
        <v>Complete</v>
      </c>
      <c r="Q289" s="15" t="str">
        <f t="shared" si="42"/>
        <v>Complete</v>
      </c>
      <c r="R289" t="str">
        <f>IF(Q289="Complete", Q289, IF(Q289="N/A", "N/A", INDEX('Ballot Data'!$1:$1048576, MATCH($A289, 'Ballot Data'!$A:$A, 0), MATCH(Q289, 'Ballot Data'!$A$3:$T$3, 0))))</f>
        <v>Complete</v>
      </c>
      <c r="S289" t="str">
        <f>IF(Q289="N/A", "N/A", IF(R289='Round 4'!$A$10, "Elected", IF(R289='Round 4'!$A$7, "Excluded", IF('Round 4'!$A$4="Complete", "Complete", "Viable"))))</f>
        <v>Complete</v>
      </c>
      <c r="T289" s="21" t="str">
        <f>IF('Round 4'!$A$4="Complete", "Complete", IF(S289="N/A", "N/A", IF(S289="Viable", "No Transfer", IF(S289="Excluded", INDEX('Round 4'!$A$12:$M$617, MATCH($A289, 'Round 4'!$A$12:$A$617, 0), 3)))))</f>
        <v>Complete</v>
      </c>
      <c r="U289" s="10" t="str">
        <f>IF('Round 4'!$A$4="Complete", "Complete", IF(T289="N/A", "N/A", IF(T289="No Transfer", T289, IF(INDEX('Ballot Data'!$1:$1048576, MATCH($A289, 'Ballot Data'!$A:$A, 0), MATCH(T289, 'Ballot Data'!$A$3:$U$3, 0))="", "Exhausted", INDEX('Ballot Data'!$1:$1048576, MATCH($A289, 'Ballot Data'!$A:$A, 0), MATCH(T289, 'Ballot Data'!$A$3:$U$3, 0))))))</f>
        <v>Complete</v>
      </c>
      <c r="V289" s="15" t="str">
        <f t="shared" si="43"/>
        <v>Complete</v>
      </c>
      <c r="W289" t="str">
        <f>IF(V289="Complete", V289, IF(V289="N/A", "N/A", INDEX('Ballot Data'!$1:$1048576, MATCH($A289, 'Ballot Data'!$A:$A, 0), MATCH(V289, 'Ballot Data'!$A$3:$T$3, 0))))</f>
        <v>Complete</v>
      </c>
      <c r="X289" t="str">
        <f>IF(V289="N/A", "N/A", IF(W289='Round 5'!$A$10, "Elected", IF(W289='Round 5'!$A$7, "Excluded", IF('Round 5'!$A$4="Complete", "Complete", "Viable"))))</f>
        <v>Complete</v>
      </c>
      <c r="Y289" s="21" t="str">
        <f>IF('Round 5'!$A$4="Complete", "Complete", IF(X289="N/A", "N/A", IF(X289="Viable", "No Transfer", IF(X289="Excluded", INDEX('Round 5'!$A$12:$M$617, MATCH($A289, 'Round 5'!$A$12:$A$617, 0), 3)))))</f>
        <v>Complete</v>
      </c>
      <c r="Z289" s="10" t="str">
        <f>IF('Round 5'!$A$4="Complete", "Complete", IF(Y289="N/A", "N/A", IF(Y289="No Transfer", Y289, IF(INDEX('Ballot Data'!$1:$1048576, MATCH($A289, 'Ballot Data'!$A:$A, 0), MATCH(Y289, 'Ballot Data'!$A$3:$U$3, 0))="", "Exhausted", INDEX('Ballot Data'!$1:$1048576, MATCH($A289, 'Ballot Data'!$A:$A, 0), MATCH(Y289, 'Ballot Data'!$A$3:$U$3, 0))))))</f>
        <v>Complete</v>
      </c>
      <c r="AA289" s="15" t="str">
        <f t="shared" si="44"/>
        <v>Complete</v>
      </c>
      <c r="AB289" t="str">
        <f>IF(AA289="Complete", AA289, IF(AA289="N/A", "N/A", INDEX('Ballot Data'!$1:$1048576, MATCH($A289, 'Ballot Data'!$A:$A, 0), MATCH(AA289, 'Ballot Data'!$A$3:$T$3, 0))))</f>
        <v>Complete</v>
      </c>
      <c r="AC289" t="str">
        <f>IF(AA289="N/A", "N/A", IF(AB289='Round 6'!$A$10, "Elected", IF(AB289='Round 6'!$A$7, "Excluded", IF('Round 6'!$A$4="Complete", "Complete", "Viable"))))</f>
        <v>Complete</v>
      </c>
      <c r="AD289" s="21" t="str">
        <f>IF('Round 6'!$A$4="Complete", "Complete", IF(AC289="N/A", "N/A", IF(AC289="Viable", "No Transfer", IF(AC289="Excluded", INDEX('Round 6'!$A$12:$M$617, MATCH($A289, 'Round 6'!$A$12:$A$617, 0), 3)))))</f>
        <v>Complete</v>
      </c>
      <c r="AE289" s="10" t="str">
        <f>IF('Round 6'!$A$4="Complete", "Complete", IF(AD289="N/A", "N/A", IF(AD289="No Transfer", AD289, IF(INDEX('Ballot Data'!$1:$1048576, MATCH($A289, 'Ballot Data'!$A:$A, 0), MATCH(AD289, 'Ballot Data'!$A$3:$U$3, 0))="", "Exhausted", INDEX('Ballot Data'!$1:$1048576, MATCH($A289, 'Ballot Data'!$A:$A, 0), MATCH(AD289, 'Ballot Data'!$A$3:$U$3, 0))))))</f>
        <v>Complete</v>
      </c>
      <c r="AF289" s="15" t="str">
        <f t="shared" si="45"/>
        <v>Complete</v>
      </c>
      <c r="AG289" t="str">
        <f>IF(AF289="Complete", AF289, IF(AF289="N/A", "N/A", INDEX('Ballot Data'!$1:$1048576, MATCH($A289, 'Ballot Data'!$A:$A, 0), MATCH(AF289, 'Ballot Data'!$A$3:$T$3, 0))))</f>
        <v>Complete</v>
      </c>
      <c r="AH289" t="str">
        <f>IF(AF289="N/A", "N/A", IF(AG289='Round 7'!$A$10, "Elected", IF(AG289='Round 7'!$A$7, "Excluded", IF('Round 7'!$A$4="Complete", "Complete", "Viable"))))</f>
        <v>Complete</v>
      </c>
      <c r="AI289" s="21" t="str">
        <f>IF('Round 7'!$A$4="Complete", "Complete", IF(AH289="N/A", "N/A", IF(AH289="Viable", "No Transfer", IF(AH289="Excluded", INDEX('Round 7'!$A$12:$M$617, MATCH($A289, 'Round 7'!$A$12:$A$617, 0), 3)))))</f>
        <v>Complete</v>
      </c>
      <c r="AJ289" s="10" t="str">
        <f>IF('Round 7'!$A$4="Complete", "Complete", IF(AI289="N/A", "N/A", IF(AI289="No Transfer", AI289, IF(INDEX('Ballot Data'!$1:$1048576, MATCH($A289, 'Ballot Data'!$A:$A, 0), MATCH(AI289, 'Ballot Data'!$A$3:$U$3, 0))="", "Exhausted", INDEX('Ballot Data'!$1:$1048576, MATCH($A289, 'Ballot Data'!$A:$A, 0), MATCH(AI289, 'Ballot Data'!$A$3:$U$3, 0))))))</f>
        <v>Complete</v>
      </c>
      <c r="AK289" s="15" t="str">
        <f t="shared" si="46"/>
        <v>Complete</v>
      </c>
      <c r="AL289" t="str">
        <f>IF(AK289="Complete", AK289, IF(AK289="N/A", "N/A", INDEX('Ballot Data'!$1:$1048576, MATCH($A289, 'Ballot Data'!$A:$A, 0), MATCH(AK289, 'Ballot Data'!$A$3:$T$3, 0))))</f>
        <v>Complete</v>
      </c>
      <c r="AM289" t="str">
        <f>IF(AK289="N/A", "N/A", IF(AL289='Round 8'!$A$10, "Elected", IF(AL289='Round 8'!$A$7, "Excluded", IF('Round 8'!$A$4="Complete", "Complete", "Viable"))))</f>
        <v>Complete</v>
      </c>
      <c r="AN289" s="21" t="str">
        <f>IF('Round 8'!$A$4="Complete", "Complete", IF(AM289="N/A", "N/A", IF(AM289="Viable", "No Transfer", IF(AM289="Excluded", INDEX('Round 8'!$A$12:$M$617, MATCH($A289, 'Round 8'!$A$12:$A$617, 0), 3)))))</f>
        <v>Complete</v>
      </c>
      <c r="AO289" s="10" t="str">
        <f>IF('Round 8'!$A$4="Complete", "Complete", IF(AN289="N/A", "N/A", IF(AN289="No Transfer", AN289, IF(INDEX('Ballot Data'!$1:$1048576, MATCH($A289, 'Ballot Data'!$A:$A, 0), MATCH(AN289, 'Ballot Data'!$A$3:$U$3, 0))="", "Exhausted", INDEX('Ballot Data'!$1:$1048576, MATCH($A289, 'Ballot Data'!$A:$A, 0), MATCH(AN289, 'Ballot Data'!$A$3:$U$3, 0))))))</f>
        <v>Complete</v>
      </c>
      <c r="AP289" s="15" t="str">
        <f t="shared" si="47"/>
        <v>Complete</v>
      </c>
      <c r="AQ289" t="str">
        <f>IF(AP289="Complete", AP289, IF(AP289="N/A", "N/A", INDEX('Ballot Data'!$1:$1048576, MATCH($A289, 'Ballot Data'!$A:$A, 0), MATCH(AP289, 'Ballot Data'!$A$3:$T$3, 0))))</f>
        <v>Complete</v>
      </c>
      <c r="AR289" t="str">
        <f>IF(AP289="N/A", "N/A", IF(AQ289='Round 9'!$A$10, "Elected", IF(AQ289='Round 9'!$A$7, "Excluded", IF('Round 9'!$A$4="Complete", "Complete", "Viable"))))</f>
        <v>Complete</v>
      </c>
      <c r="AS289" s="21" t="str">
        <f>IF('Round 9'!$A$4="Complete", "Complete", IF(AR289="N/A", "N/A", IF(AR289="Viable", "No Transfer", IF(AR289="Excluded", INDEX('Round 9'!$A$12:$M$617, MATCH($A289, 'Round 9'!$A$12:$A$617, 0), 3)))))</f>
        <v>Complete</v>
      </c>
      <c r="AT289" s="10" t="str">
        <f>IF('Round 9'!$A$4="Complete", "Complete", IF(AS289="N/A", "N/A", IF(AS289="No Transfer", AS289, IF(INDEX('Ballot Data'!$1:$1048576, MATCH($A289, 'Ballot Data'!$A:$A, 0), MATCH(AS289, 'Ballot Data'!$A$3:$U$3, 0))="", "Exhausted", INDEX('Ballot Data'!$1:$1048576, MATCH($A289, 'Ballot Data'!$A:$A, 0), MATCH(AS289, 'Ballot Data'!$A$3:$U$3, 0))))))</f>
        <v>Complete</v>
      </c>
      <c r="AU289" s="15" t="str">
        <f t="shared" si="48"/>
        <v>Complete</v>
      </c>
      <c r="AV289" t="str">
        <f>IF(AU289="Complete", AU289, IF(AU289="N/A", "N/A", INDEX('Ballot Data'!$1:$1048576, MATCH($A289, 'Ballot Data'!$A:$A, 0), MATCH(AU289, 'Ballot Data'!$A$3:$T$3, 0))))</f>
        <v>Complete</v>
      </c>
      <c r="AW289" t="str">
        <f>IF(AU289="N/A", "N/A", IF(AV289='Round 10'!$A$10, "Elected", IF(AV289='Round 10'!$A$7, "Excluded", IF('Round 10'!$A$4="Complete", "Complete", "Viable"))))</f>
        <v>Complete</v>
      </c>
      <c r="AX289" s="21" t="str">
        <f>IF('Round 10'!$A$4="Complete", "Complete", IF(AW289="N/A", "N/A", IF(AW289="Viable", "No Transfer", IF(AW289="Excluded", INDEX('Round 10'!$A$12:$M$617, MATCH($A289, 'Round 10'!$A$12:$A$617, 0), 3)))))</f>
        <v>Complete</v>
      </c>
      <c r="AY289" s="10" t="str">
        <f>IF('Round 10'!$A$4="Complete", "Complete", IF(AX289="N/A", "N/A", IF(AX289="No Transfer", AX289, IF(INDEX('Ballot Data'!$1:$1048576, MATCH($A289, 'Ballot Data'!$A:$A, 0), MATCH(AX289, 'Ballot Data'!$A$3:$U$3, 0))="", "Exhausted", INDEX('Ballot Data'!$1:$1048576, MATCH($A289, 'Ballot Data'!$A:$A, 0), MATCH(AX289, 'Ballot Data'!$A$3:$U$3, 0))))))</f>
        <v>Complete</v>
      </c>
    </row>
    <row r="290" spans="1:51" x14ac:dyDescent="0.25">
      <c r="A290">
        <f>'Ballot Data'!A291</f>
        <v>17</v>
      </c>
      <c r="B290">
        <v>1</v>
      </c>
      <c r="C290" t="str">
        <f>INDEX('Ballot Data'!$1:$1048576, MATCH($A290, 'Ballot Data'!$A:$A, 0), MATCH(B290, 'Ballot Data'!$A$3:$T$3, 0))</f>
        <v>Debbie Ajagbe</v>
      </c>
      <c r="D290" t="str">
        <f>IF(C290='Round 1'!$A$10, "Elected", IF(C290='Round 1'!$A$7, "Excluded", IF('Round 1'!$A$4="Complete", "Complete", "Viable")))</f>
        <v>Excluded</v>
      </c>
      <c r="E290" s="21">
        <f>IF('Round 1'!$A$4="Complete", "Complete", IF(D290="N/A", "N/A", IF(D290="Viable", "No Transfer", IF(D290="Excluded", INDEX('Round 1'!$A$12:$M$617, MATCH($A290, 'Round 1'!$A$12:$A$617, 0), 3)))))</f>
        <v>2</v>
      </c>
      <c r="F290" s="10" t="str">
        <f>IF('Round 1'!$A$4="Complete", "Complete", IF(E290="N/A", "N/A", IF(E290="No Transfer", E290, IF(INDEX('Ballot Data'!$1:$1048576, MATCH($A290, 'Ballot Data'!$A:$A, 0), MATCH(E290, 'Ballot Data'!$A$3:$U$3, 0))="", "Exhausted", INDEX('Ballot Data'!$1:$1048576, MATCH($A290, 'Ballot Data'!$A:$A, 0), MATCH(E290, 'Ballot Data'!$A$3:$U$3, 0))))))</f>
        <v>Franklin Civantos</v>
      </c>
      <c r="G290" s="15">
        <f t="shared" si="40"/>
        <v>2</v>
      </c>
      <c r="H290" t="str">
        <f>IF(G290="Complete", G290, IF(G290="N/A", "N/A", INDEX('Ballot Data'!$1:$1048576, MATCH($A290, 'Ballot Data'!$A:$A, 0), MATCH(G290, 'Ballot Data'!$A$3:$T$3, 0))))</f>
        <v>Franklin Civantos</v>
      </c>
      <c r="I290" t="str">
        <f>IF(G290="N/A", "N/A", IF(H290='Round 2'!$A$10, "Elected", IF(H290='Round 2'!$A$7, "Excluded", IF('Round 2'!$A$4="Complete", "Complete", "Viable"))))</f>
        <v>Viable</v>
      </c>
      <c r="J290" s="21" t="str">
        <f>IF('Round 2'!$A$4="Complete", "Complete", IF(I290="N/A", "N/A", IF(I290="Viable", "No Transfer", IF(I290="Excluded", INDEX('Round 2'!$A$12:$M$617, MATCH($A290, 'Round 2'!$A$12:$A$617, 0), 3)))))</f>
        <v>No Transfer</v>
      </c>
      <c r="K290" s="10" t="str">
        <f>IF('Round 2'!$A$4="Complete", "Complete", IF(J290="N/A", "N/A", IF(J290="No Transfer", J290, IF(INDEX('Ballot Data'!$1:$1048576, MATCH($A290, 'Ballot Data'!$A:$A, 0), MATCH(J290, 'Ballot Data'!$A$3:$U$3, 0))="", "Exhausted", INDEX('Ballot Data'!$1:$1048576, MATCH($A290, 'Ballot Data'!$A:$A, 0), MATCH(J290, 'Ballot Data'!$A$3:$U$3, 0))))))</f>
        <v>No Transfer</v>
      </c>
      <c r="L290" s="15">
        <f t="shared" si="41"/>
        <v>2</v>
      </c>
      <c r="M290" t="str">
        <f>IF(L290="Complete", L290, IF(L290="N/A", "N/A", INDEX('Ballot Data'!$1:$1048576, MATCH($A290, 'Ballot Data'!$A:$A, 0), MATCH(L290, 'Ballot Data'!$A$3:$T$3, 0))))</f>
        <v>Franklin Civantos</v>
      </c>
      <c r="N290" t="str">
        <f>IF(L290="N/A", "N/A", IF(M290='Round 3'!$A$10, "Elected", IF(M290='Round 3'!$A$7, "Excluded", IF('Round 3'!$A$4="Complete", "Complete", "Viable"))))</f>
        <v>Elected</v>
      </c>
      <c r="O290" s="21" t="str">
        <f>IF('Round 3'!$A$4="Complete", "Complete", IF(N290="N/A", "N/A", IF(N290="Viable", "No Transfer", IF(N290="Excluded", INDEX('Round 3'!$A$12:$M$617, MATCH($A290, 'Round 3'!$A$12:$A$617, 0), 3)))))</f>
        <v>Complete</v>
      </c>
      <c r="P290" s="10" t="str">
        <f>IF('Round 3'!$A$4="Complete", "Complete", IF(O290="N/A", "N/A", IF(O290="No Transfer", O290, IF(INDEX('Ballot Data'!$1:$1048576, MATCH($A290, 'Ballot Data'!$A:$A, 0), MATCH(O290, 'Ballot Data'!$A$3:$U$3, 0))="", "Exhausted", INDEX('Ballot Data'!$1:$1048576, MATCH($A290, 'Ballot Data'!$A:$A, 0), MATCH(O290, 'Ballot Data'!$A$3:$U$3, 0))))))</f>
        <v>Complete</v>
      </c>
      <c r="Q290" s="15" t="str">
        <f t="shared" si="42"/>
        <v>Complete</v>
      </c>
      <c r="R290" t="str">
        <f>IF(Q290="Complete", Q290, IF(Q290="N/A", "N/A", INDEX('Ballot Data'!$1:$1048576, MATCH($A290, 'Ballot Data'!$A:$A, 0), MATCH(Q290, 'Ballot Data'!$A$3:$T$3, 0))))</f>
        <v>Complete</v>
      </c>
      <c r="S290" t="str">
        <f>IF(Q290="N/A", "N/A", IF(R290='Round 4'!$A$10, "Elected", IF(R290='Round 4'!$A$7, "Excluded", IF('Round 4'!$A$4="Complete", "Complete", "Viable"))))</f>
        <v>Complete</v>
      </c>
      <c r="T290" s="21" t="str">
        <f>IF('Round 4'!$A$4="Complete", "Complete", IF(S290="N/A", "N/A", IF(S290="Viable", "No Transfer", IF(S290="Excluded", INDEX('Round 4'!$A$12:$M$617, MATCH($A290, 'Round 4'!$A$12:$A$617, 0), 3)))))</f>
        <v>Complete</v>
      </c>
      <c r="U290" s="10" t="str">
        <f>IF('Round 4'!$A$4="Complete", "Complete", IF(T290="N/A", "N/A", IF(T290="No Transfer", T290, IF(INDEX('Ballot Data'!$1:$1048576, MATCH($A290, 'Ballot Data'!$A:$A, 0), MATCH(T290, 'Ballot Data'!$A$3:$U$3, 0))="", "Exhausted", INDEX('Ballot Data'!$1:$1048576, MATCH($A290, 'Ballot Data'!$A:$A, 0), MATCH(T290, 'Ballot Data'!$A$3:$U$3, 0))))))</f>
        <v>Complete</v>
      </c>
      <c r="V290" s="15" t="str">
        <f t="shared" si="43"/>
        <v>Complete</v>
      </c>
      <c r="W290" t="str">
        <f>IF(V290="Complete", V290, IF(V290="N/A", "N/A", INDEX('Ballot Data'!$1:$1048576, MATCH($A290, 'Ballot Data'!$A:$A, 0), MATCH(V290, 'Ballot Data'!$A$3:$T$3, 0))))</f>
        <v>Complete</v>
      </c>
      <c r="X290" t="str">
        <f>IF(V290="N/A", "N/A", IF(W290='Round 5'!$A$10, "Elected", IF(W290='Round 5'!$A$7, "Excluded", IF('Round 5'!$A$4="Complete", "Complete", "Viable"))))</f>
        <v>Complete</v>
      </c>
      <c r="Y290" s="21" t="str">
        <f>IF('Round 5'!$A$4="Complete", "Complete", IF(X290="N/A", "N/A", IF(X290="Viable", "No Transfer", IF(X290="Excluded", INDEX('Round 5'!$A$12:$M$617, MATCH($A290, 'Round 5'!$A$12:$A$617, 0), 3)))))</f>
        <v>Complete</v>
      </c>
      <c r="Z290" s="10" t="str">
        <f>IF('Round 5'!$A$4="Complete", "Complete", IF(Y290="N/A", "N/A", IF(Y290="No Transfer", Y290, IF(INDEX('Ballot Data'!$1:$1048576, MATCH($A290, 'Ballot Data'!$A:$A, 0), MATCH(Y290, 'Ballot Data'!$A$3:$U$3, 0))="", "Exhausted", INDEX('Ballot Data'!$1:$1048576, MATCH($A290, 'Ballot Data'!$A:$A, 0), MATCH(Y290, 'Ballot Data'!$A$3:$U$3, 0))))))</f>
        <v>Complete</v>
      </c>
      <c r="AA290" s="15" t="str">
        <f t="shared" si="44"/>
        <v>Complete</v>
      </c>
      <c r="AB290" t="str">
        <f>IF(AA290="Complete", AA290, IF(AA290="N/A", "N/A", INDEX('Ballot Data'!$1:$1048576, MATCH($A290, 'Ballot Data'!$A:$A, 0), MATCH(AA290, 'Ballot Data'!$A$3:$T$3, 0))))</f>
        <v>Complete</v>
      </c>
      <c r="AC290" t="str">
        <f>IF(AA290="N/A", "N/A", IF(AB290='Round 6'!$A$10, "Elected", IF(AB290='Round 6'!$A$7, "Excluded", IF('Round 6'!$A$4="Complete", "Complete", "Viable"))))</f>
        <v>Complete</v>
      </c>
      <c r="AD290" s="21" t="str">
        <f>IF('Round 6'!$A$4="Complete", "Complete", IF(AC290="N/A", "N/A", IF(AC290="Viable", "No Transfer", IF(AC290="Excluded", INDEX('Round 6'!$A$12:$M$617, MATCH($A290, 'Round 6'!$A$12:$A$617, 0), 3)))))</f>
        <v>Complete</v>
      </c>
      <c r="AE290" s="10" t="str">
        <f>IF('Round 6'!$A$4="Complete", "Complete", IF(AD290="N/A", "N/A", IF(AD290="No Transfer", AD290, IF(INDEX('Ballot Data'!$1:$1048576, MATCH($A290, 'Ballot Data'!$A:$A, 0), MATCH(AD290, 'Ballot Data'!$A$3:$U$3, 0))="", "Exhausted", INDEX('Ballot Data'!$1:$1048576, MATCH($A290, 'Ballot Data'!$A:$A, 0), MATCH(AD290, 'Ballot Data'!$A$3:$U$3, 0))))))</f>
        <v>Complete</v>
      </c>
      <c r="AF290" s="15" t="str">
        <f t="shared" si="45"/>
        <v>Complete</v>
      </c>
      <c r="AG290" t="str">
        <f>IF(AF290="Complete", AF290, IF(AF290="N/A", "N/A", INDEX('Ballot Data'!$1:$1048576, MATCH($A290, 'Ballot Data'!$A:$A, 0), MATCH(AF290, 'Ballot Data'!$A$3:$T$3, 0))))</f>
        <v>Complete</v>
      </c>
      <c r="AH290" t="str">
        <f>IF(AF290="N/A", "N/A", IF(AG290='Round 7'!$A$10, "Elected", IF(AG290='Round 7'!$A$7, "Excluded", IF('Round 7'!$A$4="Complete", "Complete", "Viable"))))</f>
        <v>Complete</v>
      </c>
      <c r="AI290" s="21" t="str">
        <f>IF('Round 7'!$A$4="Complete", "Complete", IF(AH290="N/A", "N/A", IF(AH290="Viable", "No Transfer", IF(AH290="Excluded", INDEX('Round 7'!$A$12:$M$617, MATCH($A290, 'Round 7'!$A$12:$A$617, 0), 3)))))</f>
        <v>Complete</v>
      </c>
      <c r="AJ290" s="10" t="str">
        <f>IF('Round 7'!$A$4="Complete", "Complete", IF(AI290="N/A", "N/A", IF(AI290="No Transfer", AI290, IF(INDEX('Ballot Data'!$1:$1048576, MATCH($A290, 'Ballot Data'!$A:$A, 0), MATCH(AI290, 'Ballot Data'!$A$3:$U$3, 0))="", "Exhausted", INDEX('Ballot Data'!$1:$1048576, MATCH($A290, 'Ballot Data'!$A:$A, 0), MATCH(AI290, 'Ballot Data'!$A$3:$U$3, 0))))))</f>
        <v>Complete</v>
      </c>
      <c r="AK290" s="15" t="str">
        <f t="shared" si="46"/>
        <v>Complete</v>
      </c>
      <c r="AL290" t="str">
        <f>IF(AK290="Complete", AK290, IF(AK290="N/A", "N/A", INDEX('Ballot Data'!$1:$1048576, MATCH($A290, 'Ballot Data'!$A:$A, 0), MATCH(AK290, 'Ballot Data'!$A$3:$T$3, 0))))</f>
        <v>Complete</v>
      </c>
      <c r="AM290" t="str">
        <f>IF(AK290="N/A", "N/A", IF(AL290='Round 8'!$A$10, "Elected", IF(AL290='Round 8'!$A$7, "Excluded", IF('Round 8'!$A$4="Complete", "Complete", "Viable"))))</f>
        <v>Complete</v>
      </c>
      <c r="AN290" s="21" t="str">
        <f>IF('Round 8'!$A$4="Complete", "Complete", IF(AM290="N/A", "N/A", IF(AM290="Viable", "No Transfer", IF(AM290="Excluded", INDEX('Round 8'!$A$12:$M$617, MATCH($A290, 'Round 8'!$A$12:$A$617, 0), 3)))))</f>
        <v>Complete</v>
      </c>
      <c r="AO290" s="10" t="str">
        <f>IF('Round 8'!$A$4="Complete", "Complete", IF(AN290="N/A", "N/A", IF(AN290="No Transfer", AN290, IF(INDEX('Ballot Data'!$1:$1048576, MATCH($A290, 'Ballot Data'!$A:$A, 0), MATCH(AN290, 'Ballot Data'!$A$3:$U$3, 0))="", "Exhausted", INDEX('Ballot Data'!$1:$1048576, MATCH($A290, 'Ballot Data'!$A:$A, 0), MATCH(AN290, 'Ballot Data'!$A$3:$U$3, 0))))))</f>
        <v>Complete</v>
      </c>
      <c r="AP290" s="15" t="str">
        <f t="shared" si="47"/>
        <v>Complete</v>
      </c>
      <c r="AQ290" t="str">
        <f>IF(AP290="Complete", AP290, IF(AP290="N/A", "N/A", INDEX('Ballot Data'!$1:$1048576, MATCH($A290, 'Ballot Data'!$A:$A, 0), MATCH(AP290, 'Ballot Data'!$A$3:$T$3, 0))))</f>
        <v>Complete</v>
      </c>
      <c r="AR290" t="str">
        <f>IF(AP290="N/A", "N/A", IF(AQ290='Round 9'!$A$10, "Elected", IF(AQ290='Round 9'!$A$7, "Excluded", IF('Round 9'!$A$4="Complete", "Complete", "Viable"))))</f>
        <v>Complete</v>
      </c>
      <c r="AS290" s="21" t="str">
        <f>IF('Round 9'!$A$4="Complete", "Complete", IF(AR290="N/A", "N/A", IF(AR290="Viable", "No Transfer", IF(AR290="Excluded", INDEX('Round 9'!$A$12:$M$617, MATCH($A290, 'Round 9'!$A$12:$A$617, 0), 3)))))</f>
        <v>Complete</v>
      </c>
      <c r="AT290" s="10" t="str">
        <f>IF('Round 9'!$A$4="Complete", "Complete", IF(AS290="N/A", "N/A", IF(AS290="No Transfer", AS290, IF(INDEX('Ballot Data'!$1:$1048576, MATCH($A290, 'Ballot Data'!$A:$A, 0), MATCH(AS290, 'Ballot Data'!$A$3:$U$3, 0))="", "Exhausted", INDEX('Ballot Data'!$1:$1048576, MATCH($A290, 'Ballot Data'!$A:$A, 0), MATCH(AS290, 'Ballot Data'!$A$3:$U$3, 0))))))</f>
        <v>Complete</v>
      </c>
      <c r="AU290" s="15" t="str">
        <f t="shared" si="48"/>
        <v>Complete</v>
      </c>
      <c r="AV290" t="str">
        <f>IF(AU290="Complete", AU290, IF(AU290="N/A", "N/A", INDEX('Ballot Data'!$1:$1048576, MATCH($A290, 'Ballot Data'!$A:$A, 0), MATCH(AU290, 'Ballot Data'!$A$3:$T$3, 0))))</f>
        <v>Complete</v>
      </c>
      <c r="AW290" t="str">
        <f>IF(AU290="N/A", "N/A", IF(AV290='Round 10'!$A$10, "Elected", IF(AV290='Round 10'!$A$7, "Excluded", IF('Round 10'!$A$4="Complete", "Complete", "Viable"))))</f>
        <v>Complete</v>
      </c>
      <c r="AX290" s="21" t="str">
        <f>IF('Round 10'!$A$4="Complete", "Complete", IF(AW290="N/A", "N/A", IF(AW290="Viable", "No Transfer", IF(AW290="Excluded", INDEX('Round 10'!$A$12:$M$617, MATCH($A290, 'Round 10'!$A$12:$A$617, 0), 3)))))</f>
        <v>Complete</v>
      </c>
      <c r="AY290" s="10" t="str">
        <f>IF('Round 10'!$A$4="Complete", "Complete", IF(AX290="N/A", "N/A", IF(AX290="No Transfer", AX290, IF(INDEX('Ballot Data'!$1:$1048576, MATCH($A290, 'Ballot Data'!$A:$A, 0), MATCH(AX290, 'Ballot Data'!$A$3:$U$3, 0))="", "Exhausted", INDEX('Ballot Data'!$1:$1048576, MATCH($A290, 'Ballot Data'!$A:$A, 0), MATCH(AX290, 'Ballot Data'!$A$3:$U$3, 0))))))</f>
        <v>Complete</v>
      </c>
    </row>
    <row r="291" spans="1:51" x14ac:dyDescent="0.25">
      <c r="A291">
        <f>'Ballot Data'!A292</f>
        <v>459</v>
      </c>
      <c r="B291">
        <v>1</v>
      </c>
      <c r="C291" t="str">
        <f>INDEX('Ballot Data'!$1:$1048576, MATCH($A291, 'Ballot Data'!$A:$A, 0), MATCH(B291, 'Ballot Data'!$A$3:$T$3, 0))</f>
        <v>Michael Sanchez</v>
      </c>
      <c r="D291" t="str">
        <f>IF(C291='Round 1'!$A$10, "Elected", IF(C291='Round 1'!$A$7, "Excluded", IF('Round 1'!$A$4="Complete", "Complete", "Viable")))</f>
        <v>Viable</v>
      </c>
      <c r="E291" s="21" t="str">
        <f>IF('Round 1'!$A$4="Complete", "Complete", IF(D291="N/A", "N/A", IF(D291="Viable", "No Transfer", IF(D291="Excluded", INDEX('Round 1'!$A$12:$M$617, MATCH($A291, 'Round 1'!$A$12:$A$617, 0), 3)))))</f>
        <v>No Transfer</v>
      </c>
      <c r="F291" s="10" t="str">
        <f>IF('Round 1'!$A$4="Complete", "Complete", IF(E291="N/A", "N/A", IF(E291="No Transfer", E291, IF(INDEX('Ballot Data'!$1:$1048576, MATCH($A291, 'Ballot Data'!$A:$A, 0), MATCH(E291, 'Ballot Data'!$A$3:$U$3, 0))="", "Exhausted", INDEX('Ballot Data'!$1:$1048576, MATCH($A291, 'Ballot Data'!$A:$A, 0), MATCH(E291, 'Ballot Data'!$A$3:$U$3, 0))))))</f>
        <v>No Transfer</v>
      </c>
      <c r="G291" s="15">
        <f t="shared" ref="G291:G354" si="49">IF(E291="No Transfer", B291, IF(OR(F291="Exhausted", F291="N/A"), "N/A", E291))</f>
        <v>1</v>
      </c>
      <c r="H291" t="str">
        <f>IF(G291="Complete", G291, IF(G291="N/A", "N/A", INDEX('Ballot Data'!$1:$1048576, MATCH($A291, 'Ballot Data'!$A:$A, 0), MATCH(G291, 'Ballot Data'!$A$3:$T$3, 0))))</f>
        <v>Michael Sanchez</v>
      </c>
      <c r="I291" t="str">
        <f>IF(G291="N/A", "N/A", IF(H291='Round 2'!$A$10, "Elected", IF(H291='Round 2'!$A$7, "Excluded", IF('Round 2'!$A$4="Complete", "Complete", "Viable"))))</f>
        <v>Excluded</v>
      </c>
      <c r="J291" s="21">
        <f>IF('Round 2'!$A$4="Complete", "Complete", IF(I291="N/A", "N/A", IF(I291="Viable", "No Transfer", IF(I291="Excluded", INDEX('Round 2'!$A$12:$M$617, MATCH($A291, 'Round 2'!$A$12:$A$617, 0), 3)))))</f>
        <v>2</v>
      </c>
      <c r="K291" s="10" t="str">
        <f>IF('Round 2'!$A$4="Complete", "Complete", IF(J291="N/A", "N/A", IF(J291="No Transfer", J291, IF(INDEX('Ballot Data'!$1:$1048576, MATCH($A291, 'Ballot Data'!$A:$A, 0), MATCH(J291, 'Ballot Data'!$A$3:$U$3, 0))="", "Exhausted", INDEX('Ballot Data'!$1:$1048576, MATCH($A291, 'Ballot Data'!$A:$A, 0), MATCH(J291, 'Ballot Data'!$A$3:$U$3, 0))))))</f>
        <v>Will Danon</v>
      </c>
      <c r="L291" s="15">
        <f t="shared" ref="L291:L354" si="50">IF(J291="No Transfer", G291, IF(OR(K291="Exhausted", K291="N/A"), "N/A", J291))</f>
        <v>2</v>
      </c>
      <c r="M291" t="str">
        <f>IF(L291="Complete", L291, IF(L291="N/A", "N/A", INDEX('Ballot Data'!$1:$1048576, MATCH($A291, 'Ballot Data'!$A:$A, 0), MATCH(L291, 'Ballot Data'!$A$3:$T$3, 0))))</f>
        <v>Will Danon</v>
      </c>
      <c r="N291" t="str">
        <f>IF(L291="N/A", "N/A", IF(M291='Round 3'!$A$10, "Elected", IF(M291='Round 3'!$A$7, "Excluded", IF('Round 3'!$A$4="Complete", "Complete", "Viable"))))</f>
        <v>Complete</v>
      </c>
      <c r="O291" s="21" t="str">
        <f>IF('Round 3'!$A$4="Complete", "Complete", IF(N291="N/A", "N/A", IF(N291="Viable", "No Transfer", IF(N291="Excluded", INDEX('Round 3'!$A$12:$M$617, MATCH($A291, 'Round 3'!$A$12:$A$617, 0), 3)))))</f>
        <v>Complete</v>
      </c>
      <c r="P291" s="10" t="str">
        <f>IF('Round 3'!$A$4="Complete", "Complete", IF(O291="N/A", "N/A", IF(O291="No Transfer", O291, IF(INDEX('Ballot Data'!$1:$1048576, MATCH($A291, 'Ballot Data'!$A:$A, 0), MATCH(O291, 'Ballot Data'!$A$3:$U$3, 0))="", "Exhausted", INDEX('Ballot Data'!$1:$1048576, MATCH($A291, 'Ballot Data'!$A:$A, 0), MATCH(O291, 'Ballot Data'!$A$3:$U$3, 0))))))</f>
        <v>Complete</v>
      </c>
      <c r="Q291" s="15" t="str">
        <f t="shared" si="42"/>
        <v>Complete</v>
      </c>
      <c r="R291" t="str">
        <f>IF(Q291="Complete", Q291, IF(Q291="N/A", "N/A", INDEX('Ballot Data'!$1:$1048576, MATCH($A291, 'Ballot Data'!$A:$A, 0), MATCH(Q291, 'Ballot Data'!$A$3:$T$3, 0))))</f>
        <v>Complete</v>
      </c>
      <c r="S291" t="str">
        <f>IF(Q291="N/A", "N/A", IF(R291='Round 4'!$A$10, "Elected", IF(R291='Round 4'!$A$7, "Excluded", IF('Round 4'!$A$4="Complete", "Complete", "Viable"))))</f>
        <v>Complete</v>
      </c>
      <c r="T291" s="21" t="str">
        <f>IF('Round 4'!$A$4="Complete", "Complete", IF(S291="N/A", "N/A", IF(S291="Viable", "No Transfer", IF(S291="Excluded", INDEX('Round 4'!$A$12:$M$617, MATCH($A291, 'Round 4'!$A$12:$A$617, 0), 3)))))</f>
        <v>Complete</v>
      </c>
      <c r="U291" s="10" t="str">
        <f>IF('Round 4'!$A$4="Complete", "Complete", IF(T291="N/A", "N/A", IF(T291="No Transfer", T291, IF(INDEX('Ballot Data'!$1:$1048576, MATCH($A291, 'Ballot Data'!$A:$A, 0), MATCH(T291, 'Ballot Data'!$A$3:$U$3, 0))="", "Exhausted", INDEX('Ballot Data'!$1:$1048576, MATCH($A291, 'Ballot Data'!$A:$A, 0), MATCH(T291, 'Ballot Data'!$A$3:$U$3, 0))))))</f>
        <v>Complete</v>
      </c>
      <c r="V291" s="15" t="str">
        <f t="shared" si="43"/>
        <v>Complete</v>
      </c>
      <c r="W291" t="str">
        <f>IF(V291="Complete", V291, IF(V291="N/A", "N/A", INDEX('Ballot Data'!$1:$1048576, MATCH($A291, 'Ballot Data'!$A:$A, 0), MATCH(V291, 'Ballot Data'!$A$3:$T$3, 0))))</f>
        <v>Complete</v>
      </c>
      <c r="X291" t="str">
        <f>IF(V291="N/A", "N/A", IF(W291='Round 5'!$A$10, "Elected", IF(W291='Round 5'!$A$7, "Excluded", IF('Round 5'!$A$4="Complete", "Complete", "Viable"))))</f>
        <v>Complete</v>
      </c>
      <c r="Y291" s="21" t="str">
        <f>IF('Round 5'!$A$4="Complete", "Complete", IF(X291="N/A", "N/A", IF(X291="Viable", "No Transfer", IF(X291="Excluded", INDEX('Round 5'!$A$12:$M$617, MATCH($A291, 'Round 5'!$A$12:$A$617, 0), 3)))))</f>
        <v>Complete</v>
      </c>
      <c r="Z291" s="10" t="str">
        <f>IF('Round 5'!$A$4="Complete", "Complete", IF(Y291="N/A", "N/A", IF(Y291="No Transfer", Y291, IF(INDEX('Ballot Data'!$1:$1048576, MATCH($A291, 'Ballot Data'!$A:$A, 0), MATCH(Y291, 'Ballot Data'!$A$3:$U$3, 0))="", "Exhausted", INDEX('Ballot Data'!$1:$1048576, MATCH($A291, 'Ballot Data'!$A:$A, 0), MATCH(Y291, 'Ballot Data'!$A$3:$U$3, 0))))))</f>
        <v>Complete</v>
      </c>
      <c r="AA291" s="15" t="str">
        <f t="shared" si="44"/>
        <v>Complete</v>
      </c>
      <c r="AB291" t="str">
        <f>IF(AA291="Complete", AA291, IF(AA291="N/A", "N/A", INDEX('Ballot Data'!$1:$1048576, MATCH($A291, 'Ballot Data'!$A:$A, 0), MATCH(AA291, 'Ballot Data'!$A$3:$T$3, 0))))</f>
        <v>Complete</v>
      </c>
      <c r="AC291" t="str">
        <f>IF(AA291="N/A", "N/A", IF(AB291='Round 6'!$A$10, "Elected", IF(AB291='Round 6'!$A$7, "Excluded", IF('Round 6'!$A$4="Complete", "Complete", "Viable"))))</f>
        <v>Complete</v>
      </c>
      <c r="AD291" s="21" t="str">
        <f>IF('Round 6'!$A$4="Complete", "Complete", IF(AC291="N/A", "N/A", IF(AC291="Viable", "No Transfer", IF(AC291="Excluded", INDEX('Round 6'!$A$12:$M$617, MATCH($A291, 'Round 6'!$A$12:$A$617, 0), 3)))))</f>
        <v>Complete</v>
      </c>
      <c r="AE291" s="10" t="str">
        <f>IF('Round 6'!$A$4="Complete", "Complete", IF(AD291="N/A", "N/A", IF(AD291="No Transfer", AD291, IF(INDEX('Ballot Data'!$1:$1048576, MATCH($A291, 'Ballot Data'!$A:$A, 0), MATCH(AD291, 'Ballot Data'!$A$3:$U$3, 0))="", "Exhausted", INDEX('Ballot Data'!$1:$1048576, MATCH($A291, 'Ballot Data'!$A:$A, 0), MATCH(AD291, 'Ballot Data'!$A$3:$U$3, 0))))))</f>
        <v>Complete</v>
      </c>
      <c r="AF291" s="15" t="str">
        <f t="shared" si="45"/>
        <v>Complete</v>
      </c>
      <c r="AG291" t="str">
        <f>IF(AF291="Complete", AF291, IF(AF291="N/A", "N/A", INDEX('Ballot Data'!$1:$1048576, MATCH($A291, 'Ballot Data'!$A:$A, 0), MATCH(AF291, 'Ballot Data'!$A$3:$T$3, 0))))</f>
        <v>Complete</v>
      </c>
      <c r="AH291" t="str">
        <f>IF(AF291="N/A", "N/A", IF(AG291='Round 7'!$A$10, "Elected", IF(AG291='Round 7'!$A$7, "Excluded", IF('Round 7'!$A$4="Complete", "Complete", "Viable"))))</f>
        <v>Complete</v>
      </c>
      <c r="AI291" s="21" t="str">
        <f>IF('Round 7'!$A$4="Complete", "Complete", IF(AH291="N/A", "N/A", IF(AH291="Viable", "No Transfer", IF(AH291="Excluded", INDEX('Round 7'!$A$12:$M$617, MATCH($A291, 'Round 7'!$A$12:$A$617, 0), 3)))))</f>
        <v>Complete</v>
      </c>
      <c r="AJ291" s="10" t="str">
        <f>IF('Round 7'!$A$4="Complete", "Complete", IF(AI291="N/A", "N/A", IF(AI291="No Transfer", AI291, IF(INDEX('Ballot Data'!$1:$1048576, MATCH($A291, 'Ballot Data'!$A:$A, 0), MATCH(AI291, 'Ballot Data'!$A$3:$U$3, 0))="", "Exhausted", INDEX('Ballot Data'!$1:$1048576, MATCH($A291, 'Ballot Data'!$A:$A, 0), MATCH(AI291, 'Ballot Data'!$A$3:$U$3, 0))))))</f>
        <v>Complete</v>
      </c>
      <c r="AK291" s="15" t="str">
        <f t="shared" si="46"/>
        <v>Complete</v>
      </c>
      <c r="AL291" t="str">
        <f>IF(AK291="Complete", AK291, IF(AK291="N/A", "N/A", INDEX('Ballot Data'!$1:$1048576, MATCH($A291, 'Ballot Data'!$A:$A, 0), MATCH(AK291, 'Ballot Data'!$A$3:$T$3, 0))))</f>
        <v>Complete</v>
      </c>
      <c r="AM291" t="str">
        <f>IF(AK291="N/A", "N/A", IF(AL291='Round 8'!$A$10, "Elected", IF(AL291='Round 8'!$A$7, "Excluded", IF('Round 8'!$A$4="Complete", "Complete", "Viable"))))</f>
        <v>Complete</v>
      </c>
      <c r="AN291" s="21" t="str">
        <f>IF('Round 8'!$A$4="Complete", "Complete", IF(AM291="N/A", "N/A", IF(AM291="Viable", "No Transfer", IF(AM291="Excluded", INDEX('Round 8'!$A$12:$M$617, MATCH($A291, 'Round 8'!$A$12:$A$617, 0), 3)))))</f>
        <v>Complete</v>
      </c>
      <c r="AO291" s="10" t="str">
        <f>IF('Round 8'!$A$4="Complete", "Complete", IF(AN291="N/A", "N/A", IF(AN291="No Transfer", AN291, IF(INDEX('Ballot Data'!$1:$1048576, MATCH($A291, 'Ballot Data'!$A:$A, 0), MATCH(AN291, 'Ballot Data'!$A$3:$U$3, 0))="", "Exhausted", INDEX('Ballot Data'!$1:$1048576, MATCH($A291, 'Ballot Data'!$A:$A, 0), MATCH(AN291, 'Ballot Data'!$A$3:$U$3, 0))))))</f>
        <v>Complete</v>
      </c>
      <c r="AP291" s="15" t="str">
        <f t="shared" si="47"/>
        <v>Complete</v>
      </c>
      <c r="AQ291" t="str">
        <f>IF(AP291="Complete", AP291, IF(AP291="N/A", "N/A", INDEX('Ballot Data'!$1:$1048576, MATCH($A291, 'Ballot Data'!$A:$A, 0), MATCH(AP291, 'Ballot Data'!$A$3:$T$3, 0))))</f>
        <v>Complete</v>
      </c>
      <c r="AR291" t="str">
        <f>IF(AP291="N/A", "N/A", IF(AQ291='Round 9'!$A$10, "Elected", IF(AQ291='Round 9'!$A$7, "Excluded", IF('Round 9'!$A$4="Complete", "Complete", "Viable"))))</f>
        <v>Complete</v>
      </c>
      <c r="AS291" s="21" t="str">
        <f>IF('Round 9'!$A$4="Complete", "Complete", IF(AR291="N/A", "N/A", IF(AR291="Viable", "No Transfer", IF(AR291="Excluded", INDEX('Round 9'!$A$12:$M$617, MATCH($A291, 'Round 9'!$A$12:$A$617, 0), 3)))))</f>
        <v>Complete</v>
      </c>
      <c r="AT291" s="10" t="str">
        <f>IF('Round 9'!$A$4="Complete", "Complete", IF(AS291="N/A", "N/A", IF(AS291="No Transfer", AS291, IF(INDEX('Ballot Data'!$1:$1048576, MATCH($A291, 'Ballot Data'!$A:$A, 0), MATCH(AS291, 'Ballot Data'!$A$3:$U$3, 0))="", "Exhausted", INDEX('Ballot Data'!$1:$1048576, MATCH($A291, 'Ballot Data'!$A:$A, 0), MATCH(AS291, 'Ballot Data'!$A$3:$U$3, 0))))))</f>
        <v>Complete</v>
      </c>
      <c r="AU291" s="15" t="str">
        <f t="shared" si="48"/>
        <v>Complete</v>
      </c>
      <c r="AV291" t="str">
        <f>IF(AU291="Complete", AU291, IF(AU291="N/A", "N/A", INDEX('Ballot Data'!$1:$1048576, MATCH($A291, 'Ballot Data'!$A:$A, 0), MATCH(AU291, 'Ballot Data'!$A$3:$T$3, 0))))</f>
        <v>Complete</v>
      </c>
      <c r="AW291" t="str">
        <f>IF(AU291="N/A", "N/A", IF(AV291='Round 10'!$A$10, "Elected", IF(AV291='Round 10'!$A$7, "Excluded", IF('Round 10'!$A$4="Complete", "Complete", "Viable"))))</f>
        <v>Complete</v>
      </c>
      <c r="AX291" s="21" t="str">
        <f>IF('Round 10'!$A$4="Complete", "Complete", IF(AW291="N/A", "N/A", IF(AW291="Viable", "No Transfer", IF(AW291="Excluded", INDEX('Round 10'!$A$12:$M$617, MATCH($A291, 'Round 10'!$A$12:$A$617, 0), 3)))))</f>
        <v>Complete</v>
      </c>
      <c r="AY291" s="10" t="str">
        <f>IF('Round 10'!$A$4="Complete", "Complete", IF(AX291="N/A", "N/A", IF(AX291="No Transfer", AX291, IF(INDEX('Ballot Data'!$1:$1048576, MATCH($A291, 'Ballot Data'!$A:$A, 0), MATCH(AX291, 'Ballot Data'!$A$3:$U$3, 0))="", "Exhausted", INDEX('Ballot Data'!$1:$1048576, MATCH($A291, 'Ballot Data'!$A:$A, 0), MATCH(AX291, 'Ballot Data'!$A$3:$U$3, 0))))))</f>
        <v>Complete</v>
      </c>
    </row>
    <row r="292" spans="1:51" x14ac:dyDescent="0.25">
      <c r="A292">
        <f>'Ballot Data'!A293</f>
        <v>460</v>
      </c>
      <c r="B292">
        <v>1</v>
      </c>
      <c r="C292" t="str">
        <f>INDEX('Ballot Data'!$1:$1048576, MATCH($A292, 'Ballot Data'!$A:$A, 0), MATCH(B292, 'Ballot Data'!$A$3:$T$3, 0))</f>
        <v>Will Danon</v>
      </c>
      <c r="D292" t="str">
        <f>IF(C292='Round 1'!$A$10, "Elected", IF(C292='Round 1'!$A$7, "Excluded", IF('Round 1'!$A$4="Complete", "Complete", "Viable")))</f>
        <v>Viable</v>
      </c>
      <c r="E292" s="21" t="str">
        <f>IF('Round 1'!$A$4="Complete", "Complete", IF(D292="N/A", "N/A", IF(D292="Viable", "No Transfer", IF(D292="Excluded", INDEX('Round 1'!$A$12:$M$617, MATCH($A292, 'Round 1'!$A$12:$A$617, 0), 3)))))</f>
        <v>No Transfer</v>
      </c>
      <c r="F292" s="10" t="str">
        <f>IF('Round 1'!$A$4="Complete", "Complete", IF(E292="N/A", "N/A", IF(E292="No Transfer", E292, IF(INDEX('Ballot Data'!$1:$1048576, MATCH($A292, 'Ballot Data'!$A:$A, 0), MATCH(E292, 'Ballot Data'!$A$3:$U$3, 0))="", "Exhausted", INDEX('Ballot Data'!$1:$1048576, MATCH($A292, 'Ballot Data'!$A:$A, 0), MATCH(E292, 'Ballot Data'!$A$3:$U$3, 0))))))</f>
        <v>No Transfer</v>
      </c>
      <c r="G292" s="15">
        <f t="shared" si="49"/>
        <v>1</v>
      </c>
      <c r="H292" t="str">
        <f>IF(G292="Complete", G292, IF(G292="N/A", "N/A", INDEX('Ballot Data'!$1:$1048576, MATCH($A292, 'Ballot Data'!$A:$A, 0), MATCH(G292, 'Ballot Data'!$A$3:$T$3, 0))))</f>
        <v>Will Danon</v>
      </c>
      <c r="I292" t="str">
        <f>IF(G292="N/A", "N/A", IF(H292='Round 2'!$A$10, "Elected", IF(H292='Round 2'!$A$7, "Excluded", IF('Round 2'!$A$4="Complete", "Complete", "Viable"))))</f>
        <v>Viable</v>
      </c>
      <c r="J292" s="21" t="str">
        <f>IF('Round 2'!$A$4="Complete", "Complete", IF(I292="N/A", "N/A", IF(I292="Viable", "No Transfer", IF(I292="Excluded", INDEX('Round 2'!$A$12:$M$617, MATCH($A292, 'Round 2'!$A$12:$A$617, 0), 3)))))</f>
        <v>No Transfer</v>
      </c>
      <c r="K292" s="10" t="str">
        <f>IF('Round 2'!$A$4="Complete", "Complete", IF(J292="N/A", "N/A", IF(J292="No Transfer", J292, IF(INDEX('Ballot Data'!$1:$1048576, MATCH($A292, 'Ballot Data'!$A:$A, 0), MATCH(J292, 'Ballot Data'!$A$3:$U$3, 0))="", "Exhausted", INDEX('Ballot Data'!$1:$1048576, MATCH($A292, 'Ballot Data'!$A:$A, 0), MATCH(J292, 'Ballot Data'!$A$3:$U$3, 0))))))</f>
        <v>No Transfer</v>
      </c>
      <c r="L292" s="15">
        <f t="shared" si="50"/>
        <v>1</v>
      </c>
      <c r="M292" t="str">
        <f>IF(L292="Complete", L292, IF(L292="N/A", "N/A", INDEX('Ballot Data'!$1:$1048576, MATCH($A292, 'Ballot Data'!$A:$A, 0), MATCH(L292, 'Ballot Data'!$A$3:$T$3, 0))))</f>
        <v>Will Danon</v>
      </c>
      <c r="N292" t="str">
        <f>IF(L292="N/A", "N/A", IF(M292='Round 3'!$A$10, "Elected", IF(M292='Round 3'!$A$7, "Excluded", IF('Round 3'!$A$4="Complete", "Complete", "Viable"))))</f>
        <v>Complete</v>
      </c>
      <c r="O292" s="21" t="str">
        <f>IF('Round 3'!$A$4="Complete", "Complete", IF(N292="N/A", "N/A", IF(N292="Viable", "No Transfer", IF(N292="Excluded", INDEX('Round 3'!$A$12:$M$617, MATCH($A292, 'Round 3'!$A$12:$A$617, 0), 3)))))</f>
        <v>Complete</v>
      </c>
      <c r="P292" s="10" t="str">
        <f>IF('Round 3'!$A$4="Complete", "Complete", IF(O292="N/A", "N/A", IF(O292="No Transfer", O292, IF(INDEX('Ballot Data'!$1:$1048576, MATCH($A292, 'Ballot Data'!$A:$A, 0), MATCH(O292, 'Ballot Data'!$A$3:$U$3, 0))="", "Exhausted", INDEX('Ballot Data'!$1:$1048576, MATCH($A292, 'Ballot Data'!$A:$A, 0), MATCH(O292, 'Ballot Data'!$A$3:$U$3, 0))))))</f>
        <v>Complete</v>
      </c>
      <c r="Q292" s="15" t="str">
        <f t="shared" si="42"/>
        <v>Complete</v>
      </c>
      <c r="R292" t="str">
        <f>IF(Q292="Complete", Q292, IF(Q292="N/A", "N/A", INDEX('Ballot Data'!$1:$1048576, MATCH($A292, 'Ballot Data'!$A:$A, 0), MATCH(Q292, 'Ballot Data'!$A$3:$T$3, 0))))</f>
        <v>Complete</v>
      </c>
      <c r="S292" t="str">
        <f>IF(Q292="N/A", "N/A", IF(R292='Round 4'!$A$10, "Elected", IF(R292='Round 4'!$A$7, "Excluded", IF('Round 4'!$A$4="Complete", "Complete", "Viable"))))</f>
        <v>Complete</v>
      </c>
      <c r="T292" s="21" t="str">
        <f>IF('Round 4'!$A$4="Complete", "Complete", IF(S292="N/A", "N/A", IF(S292="Viable", "No Transfer", IF(S292="Excluded", INDEX('Round 4'!$A$12:$M$617, MATCH($A292, 'Round 4'!$A$12:$A$617, 0), 3)))))</f>
        <v>Complete</v>
      </c>
      <c r="U292" s="10" t="str">
        <f>IF('Round 4'!$A$4="Complete", "Complete", IF(T292="N/A", "N/A", IF(T292="No Transfer", T292, IF(INDEX('Ballot Data'!$1:$1048576, MATCH($A292, 'Ballot Data'!$A:$A, 0), MATCH(T292, 'Ballot Data'!$A$3:$U$3, 0))="", "Exhausted", INDEX('Ballot Data'!$1:$1048576, MATCH($A292, 'Ballot Data'!$A:$A, 0), MATCH(T292, 'Ballot Data'!$A$3:$U$3, 0))))))</f>
        <v>Complete</v>
      </c>
      <c r="V292" s="15" t="str">
        <f t="shared" si="43"/>
        <v>Complete</v>
      </c>
      <c r="W292" t="str">
        <f>IF(V292="Complete", V292, IF(V292="N/A", "N/A", INDEX('Ballot Data'!$1:$1048576, MATCH($A292, 'Ballot Data'!$A:$A, 0), MATCH(V292, 'Ballot Data'!$A$3:$T$3, 0))))</f>
        <v>Complete</v>
      </c>
      <c r="X292" t="str">
        <f>IF(V292="N/A", "N/A", IF(W292='Round 5'!$A$10, "Elected", IF(W292='Round 5'!$A$7, "Excluded", IF('Round 5'!$A$4="Complete", "Complete", "Viable"))))</f>
        <v>Complete</v>
      </c>
      <c r="Y292" s="21" t="str">
        <f>IF('Round 5'!$A$4="Complete", "Complete", IF(X292="N/A", "N/A", IF(X292="Viable", "No Transfer", IF(X292="Excluded", INDEX('Round 5'!$A$12:$M$617, MATCH($A292, 'Round 5'!$A$12:$A$617, 0), 3)))))</f>
        <v>Complete</v>
      </c>
      <c r="Z292" s="10" t="str">
        <f>IF('Round 5'!$A$4="Complete", "Complete", IF(Y292="N/A", "N/A", IF(Y292="No Transfer", Y292, IF(INDEX('Ballot Data'!$1:$1048576, MATCH($A292, 'Ballot Data'!$A:$A, 0), MATCH(Y292, 'Ballot Data'!$A$3:$U$3, 0))="", "Exhausted", INDEX('Ballot Data'!$1:$1048576, MATCH($A292, 'Ballot Data'!$A:$A, 0), MATCH(Y292, 'Ballot Data'!$A$3:$U$3, 0))))))</f>
        <v>Complete</v>
      </c>
      <c r="AA292" s="15" t="str">
        <f t="shared" si="44"/>
        <v>Complete</v>
      </c>
      <c r="AB292" t="str">
        <f>IF(AA292="Complete", AA292, IF(AA292="N/A", "N/A", INDEX('Ballot Data'!$1:$1048576, MATCH($A292, 'Ballot Data'!$A:$A, 0), MATCH(AA292, 'Ballot Data'!$A$3:$T$3, 0))))</f>
        <v>Complete</v>
      </c>
      <c r="AC292" t="str">
        <f>IF(AA292="N/A", "N/A", IF(AB292='Round 6'!$A$10, "Elected", IF(AB292='Round 6'!$A$7, "Excluded", IF('Round 6'!$A$4="Complete", "Complete", "Viable"))))</f>
        <v>Complete</v>
      </c>
      <c r="AD292" s="21" t="str">
        <f>IF('Round 6'!$A$4="Complete", "Complete", IF(AC292="N/A", "N/A", IF(AC292="Viable", "No Transfer", IF(AC292="Excluded", INDEX('Round 6'!$A$12:$M$617, MATCH($A292, 'Round 6'!$A$12:$A$617, 0), 3)))))</f>
        <v>Complete</v>
      </c>
      <c r="AE292" s="10" t="str">
        <f>IF('Round 6'!$A$4="Complete", "Complete", IF(AD292="N/A", "N/A", IF(AD292="No Transfer", AD292, IF(INDEX('Ballot Data'!$1:$1048576, MATCH($A292, 'Ballot Data'!$A:$A, 0), MATCH(AD292, 'Ballot Data'!$A$3:$U$3, 0))="", "Exhausted", INDEX('Ballot Data'!$1:$1048576, MATCH($A292, 'Ballot Data'!$A:$A, 0), MATCH(AD292, 'Ballot Data'!$A$3:$U$3, 0))))))</f>
        <v>Complete</v>
      </c>
      <c r="AF292" s="15" t="str">
        <f t="shared" si="45"/>
        <v>Complete</v>
      </c>
      <c r="AG292" t="str">
        <f>IF(AF292="Complete", AF292, IF(AF292="N/A", "N/A", INDEX('Ballot Data'!$1:$1048576, MATCH($A292, 'Ballot Data'!$A:$A, 0), MATCH(AF292, 'Ballot Data'!$A$3:$T$3, 0))))</f>
        <v>Complete</v>
      </c>
      <c r="AH292" t="str">
        <f>IF(AF292="N/A", "N/A", IF(AG292='Round 7'!$A$10, "Elected", IF(AG292='Round 7'!$A$7, "Excluded", IF('Round 7'!$A$4="Complete", "Complete", "Viable"))))</f>
        <v>Complete</v>
      </c>
      <c r="AI292" s="21" t="str">
        <f>IF('Round 7'!$A$4="Complete", "Complete", IF(AH292="N/A", "N/A", IF(AH292="Viable", "No Transfer", IF(AH292="Excluded", INDEX('Round 7'!$A$12:$M$617, MATCH($A292, 'Round 7'!$A$12:$A$617, 0), 3)))))</f>
        <v>Complete</v>
      </c>
      <c r="AJ292" s="10" t="str">
        <f>IF('Round 7'!$A$4="Complete", "Complete", IF(AI292="N/A", "N/A", IF(AI292="No Transfer", AI292, IF(INDEX('Ballot Data'!$1:$1048576, MATCH($A292, 'Ballot Data'!$A:$A, 0), MATCH(AI292, 'Ballot Data'!$A$3:$U$3, 0))="", "Exhausted", INDEX('Ballot Data'!$1:$1048576, MATCH($A292, 'Ballot Data'!$A:$A, 0), MATCH(AI292, 'Ballot Data'!$A$3:$U$3, 0))))))</f>
        <v>Complete</v>
      </c>
      <c r="AK292" s="15" t="str">
        <f t="shared" si="46"/>
        <v>Complete</v>
      </c>
      <c r="AL292" t="str">
        <f>IF(AK292="Complete", AK292, IF(AK292="N/A", "N/A", INDEX('Ballot Data'!$1:$1048576, MATCH($A292, 'Ballot Data'!$A:$A, 0), MATCH(AK292, 'Ballot Data'!$A$3:$T$3, 0))))</f>
        <v>Complete</v>
      </c>
      <c r="AM292" t="str">
        <f>IF(AK292="N/A", "N/A", IF(AL292='Round 8'!$A$10, "Elected", IF(AL292='Round 8'!$A$7, "Excluded", IF('Round 8'!$A$4="Complete", "Complete", "Viable"))))</f>
        <v>Complete</v>
      </c>
      <c r="AN292" s="21" t="str">
        <f>IF('Round 8'!$A$4="Complete", "Complete", IF(AM292="N/A", "N/A", IF(AM292="Viable", "No Transfer", IF(AM292="Excluded", INDEX('Round 8'!$A$12:$M$617, MATCH($A292, 'Round 8'!$A$12:$A$617, 0), 3)))))</f>
        <v>Complete</v>
      </c>
      <c r="AO292" s="10" t="str">
        <f>IF('Round 8'!$A$4="Complete", "Complete", IF(AN292="N/A", "N/A", IF(AN292="No Transfer", AN292, IF(INDEX('Ballot Data'!$1:$1048576, MATCH($A292, 'Ballot Data'!$A:$A, 0), MATCH(AN292, 'Ballot Data'!$A$3:$U$3, 0))="", "Exhausted", INDEX('Ballot Data'!$1:$1048576, MATCH($A292, 'Ballot Data'!$A:$A, 0), MATCH(AN292, 'Ballot Data'!$A$3:$U$3, 0))))))</f>
        <v>Complete</v>
      </c>
      <c r="AP292" s="15" t="str">
        <f t="shared" si="47"/>
        <v>Complete</v>
      </c>
      <c r="AQ292" t="str">
        <f>IF(AP292="Complete", AP292, IF(AP292="N/A", "N/A", INDEX('Ballot Data'!$1:$1048576, MATCH($A292, 'Ballot Data'!$A:$A, 0), MATCH(AP292, 'Ballot Data'!$A$3:$T$3, 0))))</f>
        <v>Complete</v>
      </c>
      <c r="AR292" t="str">
        <f>IF(AP292="N/A", "N/A", IF(AQ292='Round 9'!$A$10, "Elected", IF(AQ292='Round 9'!$A$7, "Excluded", IF('Round 9'!$A$4="Complete", "Complete", "Viable"))))</f>
        <v>Complete</v>
      </c>
      <c r="AS292" s="21" t="str">
        <f>IF('Round 9'!$A$4="Complete", "Complete", IF(AR292="N/A", "N/A", IF(AR292="Viable", "No Transfer", IF(AR292="Excluded", INDEX('Round 9'!$A$12:$M$617, MATCH($A292, 'Round 9'!$A$12:$A$617, 0), 3)))))</f>
        <v>Complete</v>
      </c>
      <c r="AT292" s="10" t="str">
        <f>IF('Round 9'!$A$4="Complete", "Complete", IF(AS292="N/A", "N/A", IF(AS292="No Transfer", AS292, IF(INDEX('Ballot Data'!$1:$1048576, MATCH($A292, 'Ballot Data'!$A:$A, 0), MATCH(AS292, 'Ballot Data'!$A$3:$U$3, 0))="", "Exhausted", INDEX('Ballot Data'!$1:$1048576, MATCH($A292, 'Ballot Data'!$A:$A, 0), MATCH(AS292, 'Ballot Data'!$A$3:$U$3, 0))))))</f>
        <v>Complete</v>
      </c>
      <c r="AU292" s="15" t="str">
        <f t="shared" si="48"/>
        <v>Complete</v>
      </c>
      <c r="AV292" t="str">
        <f>IF(AU292="Complete", AU292, IF(AU292="N/A", "N/A", INDEX('Ballot Data'!$1:$1048576, MATCH($A292, 'Ballot Data'!$A:$A, 0), MATCH(AU292, 'Ballot Data'!$A$3:$T$3, 0))))</f>
        <v>Complete</v>
      </c>
      <c r="AW292" t="str">
        <f>IF(AU292="N/A", "N/A", IF(AV292='Round 10'!$A$10, "Elected", IF(AV292='Round 10'!$A$7, "Excluded", IF('Round 10'!$A$4="Complete", "Complete", "Viable"))))</f>
        <v>Complete</v>
      </c>
      <c r="AX292" s="21" t="str">
        <f>IF('Round 10'!$A$4="Complete", "Complete", IF(AW292="N/A", "N/A", IF(AW292="Viable", "No Transfer", IF(AW292="Excluded", INDEX('Round 10'!$A$12:$M$617, MATCH($A292, 'Round 10'!$A$12:$A$617, 0), 3)))))</f>
        <v>Complete</v>
      </c>
      <c r="AY292" s="10" t="str">
        <f>IF('Round 10'!$A$4="Complete", "Complete", IF(AX292="N/A", "N/A", IF(AX292="No Transfer", AX292, IF(INDEX('Ballot Data'!$1:$1048576, MATCH($A292, 'Ballot Data'!$A:$A, 0), MATCH(AX292, 'Ballot Data'!$A$3:$U$3, 0))="", "Exhausted", INDEX('Ballot Data'!$1:$1048576, MATCH($A292, 'Ballot Data'!$A:$A, 0), MATCH(AX292, 'Ballot Data'!$A$3:$U$3, 0))))))</f>
        <v>Complete</v>
      </c>
    </row>
    <row r="293" spans="1:51" x14ac:dyDescent="0.25">
      <c r="A293">
        <f>'Ballot Data'!A294</f>
        <v>95</v>
      </c>
      <c r="B293">
        <v>1</v>
      </c>
      <c r="C293" t="str">
        <f>INDEX('Ballot Data'!$1:$1048576, MATCH($A293, 'Ballot Data'!$A:$A, 0), MATCH(B293, 'Ballot Data'!$A$3:$T$3, 0))</f>
        <v>Debbie Ajagbe</v>
      </c>
      <c r="D293" t="str">
        <f>IF(C293='Round 1'!$A$10, "Elected", IF(C293='Round 1'!$A$7, "Excluded", IF('Round 1'!$A$4="Complete", "Complete", "Viable")))</f>
        <v>Excluded</v>
      </c>
      <c r="E293" s="21">
        <f>IF('Round 1'!$A$4="Complete", "Complete", IF(D293="N/A", "N/A", IF(D293="Viable", "No Transfer", IF(D293="Excluded", INDEX('Round 1'!$A$12:$M$617, MATCH($A293, 'Round 1'!$A$12:$A$617, 0), 3)))))</f>
        <v>2</v>
      </c>
      <c r="F293" s="10" t="str">
        <f>IF('Round 1'!$A$4="Complete", "Complete", IF(E293="N/A", "N/A", IF(E293="No Transfer", E293, IF(INDEX('Ballot Data'!$1:$1048576, MATCH($A293, 'Ballot Data'!$A:$A, 0), MATCH(E293, 'Ballot Data'!$A$3:$U$3, 0))="", "Exhausted", INDEX('Ballot Data'!$1:$1048576, MATCH($A293, 'Ballot Data'!$A:$A, 0), MATCH(E293, 'Ballot Data'!$A$3:$U$3, 0))))))</f>
        <v>Franklin Civantos</v>
      </c>
      <c r="G293" s="15">
        <f t="shared" si="49"/>
        <v>2</v>
      </c>
      <c r="H293" t="str">
        <f>IF(G293="Complete", G293, IF(G293="N/A", "N/A", INDEX('Ballot Data'!$1:$1048576, MATCH($A293, 'Ballot Data'!$A:$A, 0), MATCH(G293, 'Ballot Data'!$A$3:$T$3, 0))))</f>
        <v>Franklin Civantos</v>
      </c>
      <c r="I293" t="str">
        <f>IF(G293="N/A", "N/A", IF(H293='Round 2'!$A$10, "Elected", IF(H293='Round 2'!$A$7, "Excluded", IF('Round 2'!$A$4="Complete", "Complete", "Viable"))))</f>
        <v>Viable</v>
      </c>
      <c r="J293" s="21" t="str">
        <f>IF('Round 2'!$A$4="Complete", "Complete", IF(I293="N/A", "N/A", IF(I293="Viable", "No Transfer", IF(I293="Excluded", INDEX('Round 2'!$A$12:$M$617, MATCH($A293, 'Round 2'!$A$12:$A$617, 0), 3)))))</f>
        <v>No Transfer</v>
      </c>
      <c r="K293" s="10" t="str">
        <f>IF('Round 2'!$A$4="Complete", "Complete", IF(J293="N/A", "N/A", IF(J293="No Transfer", J293, IF(INDEX('Ballot Data'!$1:$1048576, MATCH($A293, 'Ballot Data'!$A:$A, 0), MATCH(J293, 'Ballot Data'!$A$3:$U$3, 0))="", "Exhausted", INDEX('Ballot Data'!$1:$1048576, MATCH($A293, 'Ballot Data'!$A:$A, 0), MATCH(J293, 'Ballot Data'!$A$3:$U$3, 0))))))</f>
        <v>No Transfer</v>
      </c>
      <c r="L293" s="15">
        <f t="shared" si="50"/>
        <v>2</v>
      </c>
      <c r="M293" t="str">
        <f>IF(L293="Complete", L293, IF(L293="N/A", "N/A", INDEX('Ballot Data'!$1:$1048576, MATCH($A293, 'Ballot Data'!$A:$A, 0), MATCH(L293, 'Ballot Data'!$A$3:$T$3, 0))))</f>
        <v>Franklin Civantos</v>
      </c>
      <c r="N293" t="str">
        <f>IF(L293="N/A", "N/A", IF(M293='Round 3'!$A$10, "Elected", IF(M293='Round 3'!$A$7, "Excluded", IF('Round 3'!$A$4="Complete", "Complete", "Viable"))))</f>
        <v>Elected</v>
      </c>
      <c r="O293" s="21" t="str">
        <f>IF('Round 3'!$A$4="Complete", "Complete", IF(N293="N/A", "N/A", IF(N293="Viable", "No Transfer", IF(N293="Excluded", INDEX('Round 3'!$A$12:$M$617, MATCH($A293, 'Round 3'!$A$12:$A$617, 0), 3)))))</f>
        <v>Complete</v>
      </c>
      <c r="P293" s="10" t="str">
        <f>IF('Round 3'!$A$4="Complete", "Complete", IF(O293="N/A", "N/A", IF(O293="No Transfer", O293, IF(INDEX('Ballot Data'!$1:$1048576, MATCH($A293, 'Ballot Data'!$A:$A, 0), MATCH(O293, 'Ballot Data'!$A$3:$U$3, 0))="", "Exhausted", INDEX('Ballot Data'!$1:$1048576, MATCH($A293, 'Ballot Data'!$A:$A, 0), MATCH(O293, 'Ballot Data'!$A$3:$U$3, 0))))))</f>
        <v>Complete</v>
      </c>
      <c r="Q293" s="15" t="str">
        <f t="shared" si="42"/>
        <v>Complete</v>
      </c>
      <c r="R293" t="str">
        <f>IF(Q293="Complete", Q293, IF(Q293="N/A", "N/A", INDEX('Ballot Data'!$1:$1048576, MATCH($A293, 'Ballot Data'!$A:$A, 0), MATCH(Q293, 'Ballot Data'!$A$3:$T$3, 0))))</f>
        <v>Complete</v>
      </c>
      <c r="S293" t="str">
        <f>IF(Q293="N/A", "N/A", IF(R293='Round 4'!$A$10, "Elected", IF(R293='Round 4'!$A$7, "Excluded", IF('Round 4'!$A$4="Complete", "Complete", "Viable"))))</f>
        <v>Complete</v>
      </c>
      <c r="T293" s="21" t="str">
        <f>IF('Round 4'!$A$4="Complete", "Complete", IF(S293="N/A", "N/A", IF(S293="Viable", "No Transfer", IF(S293="Excluded", INDEX('Round 4'!$A$12:$M$617, MATCH($A293, 'Round 4'!$A$12:$A$617, 0), 3)))))</f>
        <v>Complete</v>
      </c>
      <c r="U293" s="10" t="str">
        <f>IF('Round 4'!$A$4="Complete", "Complete", IF(T293="N/A", "N/A", IF(T293="No Transfer", T293, IF(INDEX('Ballot Data'!$1:$1048576, MATCH($A293, 'Ballot Data'!$A:$A, 0), MATCH(T293, 'Ballot Data'!$A$3:$U$3, 0))="", "Exhausted", INDEX('Ballot Data'!$1:$1048576, MATCH($A293, 'Ballot Data'!$A:$A, 0), MATCH(T293, 'Ballot Data'!$A$3:$U$3, 0))))))</f>
        <v>Complete</v>
      </c>
      <c r="V293" s="15" t="str">
        <f t="shared" si="43"/>
        <v>Complete</v>
      </c>
      <c r="W293" t="str">
        <f>IF(V293="Complete", V293, IF(V293="N/A", "N/A", INDEX('Ballot Data'!$1:$1048576, MATCH($A293, 'Ballot Data'!$A:$A, 0), MATCH(V293, 'Ballot Data'!$A$3:$T$3, 0))))</f>
        <v>Complete</v>
      </c>
      <c r="X293" t="str">
        <f>IF(V293="N/A", "N/A", IF(W293='Round 5'!$A$10, "Elected", IF(W293='Round 5'!$A$7, "Excluded", IF('Round 5'!$A$4="Complete", "Complete", "Viable"))))</f>
        <v>Complete</v>
      </c>
      <c r="Y293" s="21" t="str">
        <f>IF('Round 5'!$A$4="Complete", "Complete", IF(X293="N/A", "N/A", IF(X293="Viable", "No Transfer", IF(X293="Excluded", INDEX('Round 5'!$A$12:$M$617, MATCH($A293, 'Round 5'!$A$12:$A$617, 0), 3)))))</f>
        <v>Complete</v>
      </c>
      <c r="Z293" s="10" t="str">
        <f>IF('Round 5'!$A$4="Complete", "Complete", IF(Y293="N/A", "N/A", IF(Y293="No Transfer", Y293, IF(INDEX('Ballot Data'!$1:$1048576, MATCH($A293, 'Ballot Data'!$A:$A, 0), MATCH(Y293, 'Ballot Data'!$A$3:$U$3, 0))="", "Exhausted", INDEX('Ballot Data'!$1:$1048576, MATCH($A293, 'Ballot Data'!$A:$A, 0), MATCH(Y293, 'Ballot Data'!$A$3:$U$3, 0))))))</f>
        <v>Complete</v>
      </c>
      <c r="AA293" s="15" t="str">
        <f t="shared" si="44"/>
        <v>Complete</v>
      </c>
      <c r="AB293" t="str">
        <f>IF(AA293="Complete", AA293, IF(AA293="N/A", "N/A", INDEX('Ballot Data'!$1:$1048576, MATCH($A293, 'Ballot Data'!$A:$A, 0), MATCH(AA293, 'Ballot Data'!$A$3:$T$3, 0))))</f>
        <v>Complete</v>
      </c>
      <c r="AC293" t="str">
        <f>IF(AA293="N/A", "N/A", IF(AB293='Round 6'!$A$10, "Elected", IF(AB293='Round 6'!$A$7, "Excluded", IF('Round 6'!$A$4="Complete", "Complete", "Viable"))))</f>
        <v>Complete</v>
      </c>
      <c r="AD293" s="21" t="str">
        <f>IF('Round 6'!$A$4="Complete", "Complete", IF(AC293="N/A", "N/A", IF(AC293="Viable", "No Transfer", IF(AC293="Excluded", INDEX('Round 6'!$A$12:$M$617, MATCH($A293, 'Round 6'!$A$12:$A$617, 0), 3)))))</f>
        <v>Complete</v>
      </c>
      <c r="AE293" s="10" t="str">
        <f>IF('Round 6'!$A$4="Complete", "Complete", IF(AD293="N/A", "N/A", IF(AD293="No Transfer", AD293, IF(INDEX('Ballot Data'!$1:$1048576, MATCH($A293, 'Ballot Data'!$A:$A, 0), MATCH(AD293, 'Ballot Data'!$A$3:$U$3, 0))="", "Exhausted", INDEX('Ballot Data'!$1:$1048576, MATCH($A293, 'Ballot Data'!$A:$A, 0), MATCH(AD293, 'Ballot Data'!$A$3:$U$3, 0))))))</f>
        <v>Complete</v>
      </c>
      <c r="AF293" s="15" t="str">
        <f t="shared" si="45"/>
        <v>Complete</v>
      </c>
      <c r="AG293" t="str">
        <f>IF(AF293="Complete", AF293, IF(AF293="N/A", "N/A", INDEX('Ballot Data'!$1:$1048576, MATCH($A293, 'Ballot Data'!$A:$A, 0), MATCH(AF293, 'Ballot Data'!$A$3:$T$3, 0))))</f>
        <v>Complete</v>
      </c>
      <c r="AH293" t="str">
        <f>IF(AF293="N/A", "N/A", IF(AG293='Round 7'!$A$10, "Elected", IF(AG293='Round 7'!$A$7, "Excluded", IF('Round 7'!$A$4="Complete", "Complete", "Viable"))))</f>
        <v>Complete</v>
      </c>
      <c r="AI293" s="21" t="str">
        <f>IF('Round 7'!$A$4="Complete", "Complete", IF(AH293="N/A", "N/A", IF(AH293="Viable", "No Transfer", IF(AH293="Excluded", INDEX('Round 7'!$A$12:$M$617, MATCH($A293, 'Round 7'!$A$12:$A$617, 0), 3)))))</f>
        <v>Complete</v>
      </c>
      <c r="AJ293" s="10" t="str">
        <f>IF('Round 7'!$A$4="Complete", "Complete", IF(AI293="N/A", "N/A", IF(AI293="No Transfer", AI293, IF(INDEX('Ballot Data'!$1:$1048576, MATCH($A293, 'Ballot Data'!$A:$A, 0), MATCH(AI293, 'Ballot Data'!$A$3:$U$3, 0))="", "Exhausted", INDEX('Ballot Data'!$1:$1048576, MATCH($A293, 'Ballot Data'!$A:$A, 0), MATCH(AI293, 'Ballot Data'!$A$3:$U$3, 0))))))</f>
        <v>Complete</v>
      </c>
      <c r="AK293" s="15" t="str">
        <f t="shared" si="46"/>
        <v>Complete</v>
      </c>
      <c r="AL293" t="str">
        <f>IF(AK293="Complete", AK293, IF(AK293="N/A", "N/A", INDEX('Ballot Data'!$1:$1048576, MATCH($A293, 'Ballot Data'!$A:$A, 0), MATCH(AK293, 'Ballot Data'!$A$3:$T$3, 0))))</f>
        <v>Complete</v>
      </c>
      <c r="AM293" t="str">
        <f>IF(AK293="N/A", "N/A", IF(AL293='Round 8'!$A$10, "Elected", IF(AL293='Round 8'!$A$7, "Excluded", IF('Round 8'!$A$4="Complete", "Complete", "Viable"))))</f>
        <v>Complete</v>
      </c>
      <c r="AN293" s="21" t="str">
        <f>IF('Round 8'!$A$4="Complete", "Complete", IF(AM293="N/A", "N/A", IF(AM293="Viable", "No Transfer", IF(AM293="Excluded", INDEX('Round 8'!$A$12:$M$617, MATCH($A293, 'Round 8'!$A$12:$A$617, 0), 3)))))</f>
        <v>Complete</v>
      </c>
      <c r="AO293" s="10" t="str">
        <f>IF('Round 8'!$A$4="Complete", "Complete", IF(AN293="N/A", "N/A", IF(AN293="No Transfer", AN293, IF(INDEX('Ballot Data'!$1:$1048576, MATCH($A293, 'Ballot Data'!$A:$A, 0), MATCH(AN293, 'Ballot Data'!$A$3:$U$3, 0))="", "Exhausted", INDEX('Ballot Data'!$1:$1048576, MATCH($A293, 'Ballot Data'!$A:$A, 0), MATCH(AN293, 'Ballot Data'!$A$3:$U$3, 0))))))</f>
        <v>Complete</v>
      </c>
      <c r="AP293" s="15" t="str">
        <f t="shared" si="47"/>
        <v>Complete</v>
      </c>
      <c r="AQ293" t="str">
        <f>IF(AP293="Complete", AP293, IF(AP293="N/A", "N/A", INDEX('Ballot Data'!$1:$1048576, MATCH($A293, 'Ballot Data'!$A:$A, 0), MATCH(AP293, 'Ballot Data'!$A$3:$T$3, 0))))</f>
        <v>Complete</v>
      </c>
      <c r="AR293" t="str">
        <f>IF(AP293="N/A", "N/A", IF(AQ293='Round 9'!$A$10, "Elected", IF(AQ293='Round 9'!$A$7, "Excluded", IF('Round 9'!$A$4="Complete", "Complete", "Viable"))))</f>
        <v>Complete</v>
      </c>
      <c r="AS293" s="21" t="str">
        <f>IF('Round 9'!$A$4="Complete", "Complete", IF(AR293="N/A", "N/A", IF(AR293="Viable", "No Transfer", IF(AR293="Excluded", INDEX('Round 9'!$A$12:$M$617, MATCH($A293, 'Round 9'!$A$12:$A$617, 0), 3)))))</f>
        <v>Complete</v>
      </c>
      <c r="AT293" s="10" t="str">
        <f>IF('Round 9'!$A$4="Complete", "Complete", IF(AS293="N/A", "N/A", IF(AS293="No Transfer", AS293, IF(INDEX('Ballot Data'!$1:$1048576, MATCH($A293, 'Ballot Data'!$A:$A, 0), MATCH(AS293, 'Ballot Data'!$A$3:$U$3, 0))="", "Exhausted", INDEX('Ballot Data'!$1:$1048576, MATCH($A293, 'Ballot Data'!$A:$A, 0), MATCH(AS293, 'Ballot Data'!$A$3:$U$3, 0))))))</f>
        <v>Complete</v>
      </c>
      <c r="AU293" s="15" t="str">
        <f t="shared" si="48"/>
        <v>Complete</v>
      </c>
      <c r="AV293" t="str">
        <f>IF(AU293="Complete", AU293, IF(AU293="N/A", "N/A", INDEX('Ballot Data'!$1:$1048576, MATCH($A293, 'Ballot Data'!$A:$A, 0), MATCH(AU293, 'Ballot Data'!$A$3:$T$3, 0))))</f>
        <v>Complete</v>
      </c>
      <c r="AW293" t="str">
        <f>IF(AU293="N/A", "N/A", IF(AV293='Round 10'!$A$10, "Elected", IF(AV293='Round 10'!$A$7, "Excluded", IF('Round 10'!$A$4="Complete", "Complete", "Viable"))))</f>
        <v>Complete</v>
      </c>
      <c r="AX293" s="21" t="str">
        <f>IF('Round 10'!$A$4="Complete", "Complete", IF(AW293="N/A", "N/A", IF(AW293="Viable", "No Transfer", IF(AW293="Excluded", INDEX('Round 10'!$A$12:$M$617, MATCH($A293, 'Round 10'!$A$12:$A$617, 0), 3)))))</f>
        <v>Complete</v>
      </c>
      <c r="AY293" s="10" t="str">
        <f>IF('Round 10'!$A$4="Complete", "Complete", IF(AX293="N/A", "N/A", IF(AX293="No Transfer", AX293, IF(INDEX('Ballot Data'!$1:$1048576, MATCH($A293, 'Ballot Data'!$A:$A, 0), MATCH(AX293, 'Ballot Data'!$A$3:$U$3, 0))="", "Exhausted", INDEX('Ballot Data'!$1:$1048576, MATCH($A293, 'Ballot Data'!$A:$A, 0), MATCH(AX293, 'Ballot Data'!$A$3:$U$3, 0))))))</f>
        <v>Complete</v>
      </c>
    </row>
    <row r="294" spans="1:51" x14ac:dyDescent="0.25">
      <c r="A294">
        <f>'Ballot Data'!A295</f>
        <v>232</v>
      </c>
      <c r="B294">
        <v>1</v>
      </c>
      <c r="C294" t="str">
        <f>INDEX('Ballot Data'!$1:$1048576, MATCH($A294, 'Ballot Data'!$A:$A, 0), MATCH(B294, 'Ballot Data'!$A$3:$T$3, 0))</f>
        <v>Will Danon</v>
      </c>
      <c r="D294" t="str">
        <f>IF(C294='Round 1'!$A$10, "Elected", IF(C294='Round 1'!$A$7, "Excluded", IF('Round 1'!$A$4="Complete", "Complete", "Viable")))</f>
        <v>Viable</v>
      </c>
      <c r="E294" s="21" t="str">
        <f>IF('Round 1'!$A$4="Complete", "Complete", IF(D294="N/A", "N/A", IF(D294="Viable", "No Transfer", IF(D294="Excluded", INDEX('Round 1'!$A$12:$M$617, MATCH($A294, 'Round 1'!$A$12:$A$617, 0), 3)))))</f>
        <v>No Transfer</v>
      </c>
      <c r="F294" s="10" t="str">
        <f>IF('Round 1'!$A$4="Complete", "Complete", IF(E294="N/A", "N/A", IF(E294="No Transfer", E294, IF(INDEX('Ballot Data'!$1:$1048576, MATCH($A294, 'Ballot Data'!$A:$A, 0), MATCH(E294, 'Ballot Data'!$A$3:$U$3, 0))="", "Exhausted", INDEX('Ballot Data'!$1:$1048576, MATCH($A294, 'Ballot Data'!$A:$A, 0), MATCH(E294, 'Ballot Data'!$A$3:$U$3, 0))))))</f>
        <v>No Transfer</v>
      </c>
      <c r="G294" s="15">
        <f t="shared" si="49"/>
        <v>1</v>
      </c>
      <c r="H294" t="str">
        <f>IF(G294="Complete", G294, IF(G294="N/A", "N/A", INDEX('Ballot Data'!$1:$1048576, MATCH($A294, 'Ballot Data'!$A:$A, 0), MATCH(G294, 'Ballot Data'!$A$3:$T$3, 0))))</f>
        <v>Will Danon</v>
      </c>
      <c r="I294" t="str">
        <f>IF(G294="N/A", "N/A", IF(H294='Round 2'!$A$10, "Elected", IF(H294='Round 2'!$A$7, "Excluded", IF('Round 2'!$A$4="Complete", "Complete", "Viable"))))</f>
        <v>Viable</v>
      </c>
      <c r="J294" s="21" t="str">
        <f>IF('Round 2'!$A$4="Complete", "Complete", IF(I294="N/A", "N/A", IF(I294="Viable", "No Transfer", IF(I294="Excluded", INDEX('Round 2'!$A$12:$M$617, MATCH($A294, 'Round 2'!$A$12:$A$617, 0), 3)))))</f>
        <v>No Transfer</v>
      </c>
      <c r="K294" s="10" t="str">
        <f>IF('Round 2'!$A$4="Complete", "Complete", IF(J294="N/A", "N/A", IF(J294="No Transfer", J294, IF(INDEX('Ballot Data'!$1:$1048576, MATCH($A294, 'Ballot Data'!$A:$A, 0), MATCH(J294, 'Ballot Data'!$A$3:$U$3, 0))="", "Exhausted", INDEX('Ballot Data'!$1:$1048576, MATCH($A294, 'Ballot Data'!$A:$A, 0), MATCH(J294, 'Ballot Data'!$A$3:$U$3, 0))))))</f>
        <v>No Transfer</v>
      </c>
      <c r="L294" s="15">
        <f t="shared" si="50"/>
        <v>1</v>
      </c>
      <c r="M294" t="str">
        <f>IF(L294="Complete", L294, IF(L294="N/A", "N/A", INDEX('Ballot Data'!$1:$1048576, MATCH($A294, 'Ballot Data'!$A:$A, 0), MATCH(L294, 'Ballot Data'!$A$3:$T$3, 0))))</f>
        <v>Will Danon</v>
      </c>
      <c r="N294" t="str">
        <f>IF(L294="N/A", "N/A", IF(M294='Round 3'!$A$10, "Elected", IF(M294='Round 3'!$A$7, "Excluded", IF('Round 3'!$A$4="Complete", "Complete", "Viable"))))</f>
        <v>Complete</v>
      </c>
      <c r="O294" s="21" t="str">
        <f>IF('Round 3'!$A$4="Complete", "Complete", IF(N294="N/A", "N/A", IF(N294="Viable", "No Transfer", IF(N294="Excluded", INDEX('Round 3'!$A$12:$M$617, MATCH($A294, 'Round 3'!$A$12:$A$617, 0), 3)))))</f>
        <v>Complete</v>
      </c>
      <c r="P294" s="10" t="str">
        <f>IF('Round 3'!$A$4="Complete", "Complete", IF(O294="N/A", "N/A", IF(O294="No Transfer", O294, IF(INDEX('Ballot Data'!$1:$1048576, MATCH($A294, 'Ballot Data'!$A:$A, 0), MATCH(O294, 'Ballot Data'!$A$3:$U$3, 0))="", "Exhausted", INDEX('Ballot Data'!$1:$1048576, MATCH($A294, 'Ballot Data'!$A:$A, 0), MATCH(O294, 'Ballot Data'!$A$3:$U$3, 0))))))</f>
        <v>Complete</v>
      </c>
      <c r="Q294" s="15" t="str">
        <f t="shared" si="42"/>
        <v>Complete</v>
      </c>
      <c r="R294" t="str">
        <f>IF(Q294="Complete", Q294, IF(Q294="N/A", "N/A", INDEX('Ballot Data'!$1:$1048576, MATCH($A294, 'Ballot Data'!$A:$A, 0), MATCH(Q294, 'Ballot Data'!$A$3:$T$3, 0))))</f>
        <v>Complete</v>
      </c>
      <c r="S294" t="str">
        <f>IF(Q294="N/A", "N/A", IF(R294='Round 4'!$A$10, "Elected", IF(R294='Round 4'!$A$7, "Excluded", IF('Round 4'!$A$4="Complete", "Complete", "Viable"))))</f>
        <v>Complete</v>
      </c>
      <c r="T294" s="21" t="str">
        <f>IF('Round 4'!$A$4="Complete", "Complete", IF(S294="N/A", "N/A", IF(S294="Viable", "No Transfer", IF(S294="Excluded", INDEX('Round 4'!$A$12:$M$617, MATCH($A294, 'Round 4'!$A$12:$A$617, 0), 3)))))</f>
        <v>Complete</v>
      </c>
      <c r="U294" s="10" t="str">
        <f>IF('Round 4'!$A$4="Complete", "Complete", IF(T294="N/A", "N/A", IF(T294="No Transfer", T294, IF(INDEX('Ballot Data'!$1:$1048576, MATCH($A294, 'Ballot Data'!$A:$A, 0), MATCH(T294, 'Ballot Data'!$A$3:$U$3, 0))="", "Exhausted", INDEX('Ballot Data'!$1:$1048576, MATCH($A294, 'Ballot Data'!$A:$A, 0), MATCH(T294, 'Ballot Data'!$A$3:$U$3, 0))))))</f>
        <v>Complete</v>
      </c>
      <c r="V294" s="15" t="str">
        <f t="shared" si="43"/>
        <v>Complete</v>
      </c>
      <c r="W294" t="str">
        <f>IF(V294="Complete", V294, IF(V294="N/A", "N/A", INDEX('Ballot Data'!$1:$1048576, MATCH($A294, 'Ballot Data'!$A:$A, 0), MATCH(V294, 'Ballot Data'!$A$3:$T$3, 0))))</f>
        <v>Complete</v>
      </c>
      <c r="X294" t="str">
        <f>IF(V294="N/A", "N/A", IF(W294='Round 5'!$A$10, "Elected", IF(W294='Round 5'!$A$7, "Excluded", IF('Round 5'!$A$4="Complete", "Complete", "Viable"))))</f>
        <v>Complete</v>
      </c>
      <c r="Y294" s="21" t="str">
        <f>IF('Round 5'!$A$4="Complete", "Complete", IF(X294="N/A", "N/A", IF(X294="Viable", "No Transfer", IF(X294="Excluded", INDEX('Round 5'!$A$12:$M$617, MATCH($A294, 'Round 5'!$A$12:$A$617, 0), 3)))))</f>
        <v>Complete</v>
      </c>
      <c r="Z294" s="10" t="str">
        <f>IF('Round 5'!$A$4="Complete", "Complete", IF(Y294="N/A", "N/A", IF(Y294="No Transfer", Y294, IF(INDEX('Ballot Data'!$1:$1048576, MATCH($A294, 'Ballot Data'!$A:$A, 0), MATCH(Y294, 'Ballot Data'!$A$3:$U$3, 0))="", "Exhausted", INDEX('Ballot Data'!$1:$1048576, MATCH($A294, 'Ballot Data'!$A:$A, 0), MATCH(Y294, 'Ballot Data'!$A$3:$U$3, 0))))))</f>
        <v>Complete</v>
      </c>
      <c r="AA294" s="15" t="str">
        <f t="shared" si="44"/>
        <v>Complete</v>
      </c>
      <c r="AB294" t="str">
        <f>IF(AA294="Complete", AA294, IF(AA294="N/A", "N/A", INDEX('Ballot Data'!$1:$1048576, MATCH($A294, 'Ballot Data'!$A:$A, 0), MATCH(AA294, 'Ballot Data'!$A$3:$T$3, 0))))</f>
        <v>Complete</v>
      </c>
      <c r="AC294" t="str">
        <f>IF(AA294="N/A", "N/A", IF(AB294='Round 6'!$A$10, "Elected", IF(AB294='Round 6'!$A$7, "Excluded", IF('Round 6'!$A$4="Complete", "Complete", "Viable"))))</f>
        <v>Complete</v>
      </c>
      <c r="AD294" s="21" t="str">
        <f>IF('Round 6'!$A$4="Complete", "Complete", IF(AC294="N/A", "N/A", IF(AC294="Viable", "No Transfer", IF(AC294="Excluded", INDEX('Round 6'!$A$12:$M$617, MATCH($A294, 'Round 6'!$A$12:$A$617, 0), 3)))))</f>
        <v>Complete</v>
      </c>
      <c r="AE294" s="10" t="str">
        <f>IF('Round 6'!$A$4="Complete", "Complete", IF(AD294="N/A", "N/A", IF(AD294="No Transfer", AD294, IF(INDEX('Ballot Data'!$1:$1048576, MATCH($A294, 'Ballot Data'!$A:$A, 0), MATCH(AD294, 'Ballot Data'!$A$3:$U$3, 0))="", "Exhausted", INDEX('Ballot Data'!$1:$1048576, MATCH($A294, 'Ballot Data'!$A:$A, 0), MATCH(AD294, 'Ballot Data'!$A$3:$U$3, 0))))))</f>
        <v>Complete</v>
      </c>
      <c r="AF294" s="15" t="str">
        <f t="shared" si="45"/>
        <v>Complete</v>
      </c>
      <c r="AG294" t="str">
        <f>IF(AF294="Complete", AF294, IF(AF294="N/A", "N/A", INDEX('Ballot Data'!$1:$1048576, MATCH($A294, 'Ballot Data'!$A:$A, 0), MATCH(AF294, 'Ballot Data'!$A$3:$T$3, 0))))</f>
        <v>Complete</v>
      </c>
      <c r="AH294" t="str">
        <f>IF(AF294="N/A", "N/A", IF(AG294='Round 7'!$A$10, "Elected", IF(AG294='Round 7'!$A$7, "Excluded", IF('Round 7'!$A$4="Complete", "Complete", "Viable"))))</f>
        <v>Complete</v>
      </c>
      <c r="AI294" s="21" t="str">
        <f>IF('Round 7'!$A$4="Complete", "Complete", IF(AH294="N/A", "N/A", IF(AH294="Viable", "No Transfer", IF(AH294="Excluded", INDEX('Round 7'!$A$12:$M$617, MATCH($A294, 'Round 7'!$A$12:$A$617, 0), 3)))))</f>
        <v>Complete</v>
      </c>
      <c r="AJ294" s="10" t="str">
        <f>IF('Round 7'!$A$4="Complete", "Complete", IF(AI294="N/A", "N/A", IF(AI294="No Transfer", AI294, IF(INDEX('Ballot Data'!$1:$1048576, MATCH($A294, 'Ballot Data'!$A:$A, 0), MATCH(AI294, 'Ballot Data'!$A$3:$U$3, 0))="", "Exhausted", INDEX('Ballot Data'!$1:$1048576, MATCH($A294, 'Ballot Data'!$A:$A, 0), MATCH(AI294, 'Ballot Data'!$A$3:$U$3, 0))))))</f>
        <v>Complete</v>
      </c>
      <c r="AK294" s="15" t="str">
        <f t="shared" si="46"/>
        <v>Complete</v>
      </c>
      <c r="AL294" t="str">
        <f>IF(AK294="Complete", AK294, IF(AK294="N/A", "N/A", INDEX('Ballot Data'!$1:$1048576, MATCH($A294, 'Ballot Data'!$A:$A, 0), MATCH(AK294, 'Ballot Data'!$A$3:$T$3, 0))))</f>
        <v>Complete</v>
      </c>
      <c r="AM294" t="str">
        <f>IF(AK294="N/A", "N/A", IF(AL294='Round 8'!$A$10, "Elected", IF(AL294='Round 8'!$A$7, "Excluded", IF('Round 8'!$A$4="Complete", "Complete", "Viable"))))</f>
        <v>Complete</v>
      </c>
      <c r="AN294" s="21" t="str">
        <f>IF('Round 8'!$A$4="Complete", "Complete", IF(AM294="N/A", "N/A", IF(AM294="Viable", "No Transfer", IF(AM294="Excluded", INDEX('Round 8'!$A$12:$M$617, MATCH($A294, 'Round 8'!$A$12:$A$617, 0), 3)))))</f>
        <v>Complete</v>
      </c>
      <c r="AO294" s="10" t="str">
        <f>IF('Round 8'!$A$4="Complete", "Complete", IF(AN294="N/A", "N/A", IF(AN294="No Transfer", AN294, IF(INDEX('Ballot Data'!$1:$1048576, MATCH($A294, 'Ballot Data'!$A:$A, 0), MATCH(AN294, 'Ballot Data'!$A$3:$U$3, 0))="", "Exhausted", INDEX('Ballot Data'!$1:$1048576, MATCH($A294, 'Ballot Data'!$A:$A, 0), MATCH(AN294, 'Ballot Data'!$A$3:$U$3, 0))))))</f>
        <v>Complete</v>
      </c>
      <c r="AP294" s="15" t="str">
        <f t="shared" si="47"/>
        <v>Complete</v>
      </c>
      <c r="AQ294" t="str">
        <f>IF(AP294="Complete", AP294, IF(AP294="N/A", "N/A", INDEX('Ballot Data'!$1:$1048576, MATCH($A294, 'Ballot Data'!$A:$A, 0), MATCH(AP294, 'Ballot Data'!$A$3:$T$3, 0))))</f>
        <v>Complete</v>
      </c>
      <c r="AR294" t="str">
        <f>IF(AP294="N/A", "N/A", IF(AQ294='Round 9'!$A$10, "Elected", IF(AQ294='Round 9'!$A$7, "Excluded", IF('Round 9'!$A$4="Complete", "Complete", "Viable"))))</f>
        <v>Complete</v>
      </c>
      <c r="AS294" s="21" t="str">
        <f>IF('Round 9'!$A$4="Complete", "Complete", IF(AR294="N/A", "N/A", IF(AR294="Viable", "No Transfer", IF(AR294="Excluded", INDEX('Round 9'!$A$12:$M$617, MATCH($A294, 'Round 9'!$A$12:$A$617, 0), 3)))))</f>
        <v>Complete</v>
      </c>
      <c r="AT294" s="10" t="str">
        <f>IF('Round 9'!$A$4="Complete", "Complete", IF(AS294="N/A", "N/A", IF(AS294="No Transfer", AS294, IF(INDEX('Ballot Data'!$1:$1048576, MATCH($A294, 'Ballot Data'!$A:$A, 0), MATCH(AS294, 'Ballot Data'!$A$3:$U$3, 0))="", "Exhausted", INDEX('Ballot Data'!$1:$1048576, MATCH($A294, 'Ballot Data'!$A:$A, 0), MATCH(AS294, 'Ballot Data'!$A$3:$U$3, 0))))))</f>
        <v>Complete</v>
      </c>
      <c r="AU294" s="15" t="str">
        <f t="shared" si="48"/>
        <v>Complete</v>
      </c>
      <c r="AV294" t="str">
        <f>IF(AU294="Complete", AU294, IF(AU294="N/A", "N/A", INDEX('Ballot Data'!$1:$1048576, MATCH($A294, 'Ballot Data'!$A:$A, 0), MATCH(AU294, 'Ballot Data'!$A$3:$T$3, 0))))</f>
        <v>Complete</v>
      </c>
      <c r="AW294" t="str">
        <f>IF(AU294="N/A", "N/A", IF(AV294='Round 10'!$A$10, "Elected", IF(AV294='Round 10'!$A$7, "Excluded", IF('Round 10'!$A$4="Complete", "Complete", "Viable"))))</f>
        <v>Complete</v>
      </c>
      <c r="AX294" s="21" t="str">
        <f>IF('Round 10'!$A$4="Complete", "Complete", IF(AW294="N/A", "N/A", IF(AW294="Viable", "No Transfer", IF(AW294="Excluded", INDEX('Round 10'!$A$12:$M$617, MATCH($A294, 'Round 10'!$A$12:$A$617, 0), 3)))))</f>
        <v>Complete</v>
      </c>
      <c r="AY294" s="10" t="str">
        <f>IF('Round 10'!$A$4="Complete", "Complete", IF(AX294="N/A", "N/A", IF(AX294="No Transfer", AX294, IF(INDEX('Ballot Data'!$1:$1048576, MATCH($A294, 'Ballot Data'!$A:$A, 0), MATCH(AX294, 'Ballot Data'!$A$3:$U$3, 0))="", "Exhausted", INDEX('Ballot Data'!$1:$1048576, MATCH($A294, 'Ballot Data'!$A:$A, 0), MATCH(AX294, 'Ballot Data'!$A$3:$U$3, 0))))))</f>
        <v>Complete</v>
      </c>
    </row>
    <row r="295" spans="1:51" x14ac:dyDescent="0.25">
      <c r="A295">
        <f>'Ballot Data'!A296</f>
        <v>145</v>
      </c>
      <c r="B295">
        <v>1</v>
      </c>
      <c r="C295" t="str">
        <f>INDEX('Ballot Data'!$1:$1048576, MATCH($A295, 'Ballot Data'!$A:$A, 0), MATCH(B295, 'Ballot Data'!$A$3:$T$3, 0))</f>
        <v>Michael Sanchez</v>
      </c>
      <c r="D295" t="str">
        <f>IF(C295='Round 1'!$A$10, "Elected", IF(C295='Round 1'!$A$7, "Excluded", IF('Round 1'!$A$4="Complete", "Complete", "Viable")))</f>
        <v>Viable</v>
      </c>
      <c r="E295" s="21" t="str">
        <f>IF('Round 1'!$A$4="Complete", "Complete", IF(D295="N/A", "N/A", IF(D295="Viable", "No Transfer", IF(D295="Excluded", INDEX('Round 1'!$A$12:$M$617, MATCH($A295, 'Round 1'!$A$12:$A$617, 0), 3)))))</f>
        <v>No Transfer</v>
      </c>
      <c r="F295" s="10" t="str">
        <f>IF('Round 1'!$A$4="Complete", "Complete", IF(E295="N/A", "N/A", IF(E295="No Transfer", E295, IF(INDEX('Ballot Data'!$1:$1048576, MATCH($A295, 'Ballot Data'!$A:$A, 0), MATCH(E295, 'Ballot Data'!$A$3:$U$3, 0))="", "Exhausted", INDEX('Ballot Data'!$1:$1048576, MATCH($A295, 'Ballot Data'!$A:$A, 0), MATCH(E295, 'Ballot Data'!$A$3:$U$3, 0))))))</f>
        <v>No Transfer</v>
      </c>
      <c r="G295" s="15">
        <f t="shared" si="49"/>
        <v>1</v>
      </c>
      <c r="H295" t="str">
        <f>IF(G295="Complete", G295, IF(G295="N/A", "N/A", INDEX('Ballot Data'!$1:$1048576, MATCH($A295, 'Ballot Data'!$A:$A, 0), MATCH(G295, 'Ballot Data'!$A$3:$T$3, 0))))</f>
        <v>Michael Sanchez</v>
      </c>
      <c r="I295" t="str">
        <f>IF(G295="N/A", "N/A", IF(H295='Round 2'!$A$10, "Elected", IF(H295='Round 2'!$A$7, "Excluded", IF('Round 2'!$A$4="Complete", "Complete", "Viable"))))</f>
        <v>Excluded</v>
      </c>
      <c r="J295" s="21">
        <f>IF('Round 2'!$A$4="Complete", "Complete", IF(I295="N/A", "N/A", IF(I295="Viable", "No Transfer", IF(I295="Excluded", INDEX('Round 2'!$A$12:$M$617, MATCH($A295, 'Round 2'!$A$12:$A$617, 0), 3)))))</f>
        <v>2</v>
      </c>
      <c r="K295" s="10" t="str">
        <f>IF('Round 2'!$A$4="Complete", "Complete", IF(J295="N/A", "N/A", IF(J295="No Transfer", J295, IF(INDEX('Ballot Data'!$1:$1048576, MATCH($A295, 'Ballot Data'!$A:$A, 0), MATCH(J295, 'Ballot Data'!$A$3:$U$3, 0))="", "Exhausted", INDEX('Ballot Data'!$1:$1048576, MATCH($A295, 'Ballot Data'!$A:$A, 0), MATCH(J295, 'Ballot Data'!$A$3:$U$3, 0))))))</f>
        <v>Will Danon</v>
      </c>
      <c r="L295" s="15">
        <f t="shared" si="50"/>
        <v>2</v>
      </c>
      <c r="M295" t="str">
        <f>IF(L295="Complete", L295, IF(L295="N/A", "N/A", INDEX('Ballot Data'!$1:$1048576, MATCH($A295, 'Ballot Data'!$A:$A, 0), MATCH(L295, 'Ballot Data'!$A$3:$T$3, 0))))</f>
        <v>Will Danon</v>
      </c>
      <c r="N295" t="str">
        <f>IF(L295="N/A", "N/A", IF(M295='Round 3'!$A$10, "Elected", IF(M295='Round 3'!$A$7, "Excluded", IF('Round 3'!$A$4="Complete", "Complete", "Viable"))))</f>
        <v>Complete</v>
      </c>
      <c r="O295" s="21" t="str">
        <f>IF('Round 3'!$A$4="Complete", "Complete", IF(N295="N/A", "N/A", IF(N295="Viable", "No Transfer", IF(N295="Excluded", INDEX('Round 3'!$A$12:$M$617, MATCH($A295, 'Round 3'!$A$12:$A$617, 0), 3)))))</f>
        <v>Complete</v>
      </c>
      <c r="P295" s="10" t="str">
        <f>IF('Round 3'!$A$4="Complete", "Complete", IF(O295="N/A", "N/A", IF(O295="No Transfer", O295, IF(INDEX('Ballot Data'!$1:$1048576, MATCH($A295, 'Ballot Data'!$A:$A, 0), MATCH(O295, 'Ballot Data'!$A$3:$U$3, 0))="", "Exhausted", INDEX('Ballot Data'!$1:$1048576, MATCH($A295, 'Ballot Data'!$A:$A, 0), MATCH(O295, 'Ballot Data'!$A$3:$U$3, 0))))))</f>
        <v>Complete</v>
      </c>
      <c r="Q295" s="15" t="str">
        <f t="shared" si="42"/>
        <v>Complete</v>
      </c>
      <c r="R295" t="str">
        <f>IF(Q295="Complete", Q295, IF(Q295="N/A", "N/A", INDEX('Ballot Data'!$1:$1048576, MATCH($A295, 'Ballot Data'!$A:$A, 0), MATCH(Q295, 'Ballot Data'!$A$3:$T$3, 0))))</f>
        <v>Complete</v>
      </c>
      <c r="S295" t="str">
        <f>IF(Q295="N/A", "N/A", IF(R295='Round 4'!$A$10, "Elected", IF(R295='Round 4'!$A$7, "Excluded", IF('Round 4'!$A$4="Complete", "Complete", "Viable"))))</f>
        <v>Complete</v>
      </c>
      <c r="T295" s="21" t="str">
        <f>IF('Round 4'!$A$4="Complete", "Complete", IF(S295="N/A", "N/A", IF(S295="Viable", "No Transfer", IF(S295="Excluded", INDEX('Round 4'!$A$12:$M$617, MATCH($A295, 'Round 4'!$A$12:$A$617, 0), 3)))))</f>
        <v>Complete</v>
      </c>
      <c r="U295" s="10" t="str">
        <f>IF('Round 4'!$A$4="Complete", "Complete", IF(T295="N/A", "N/A", IF(T295="No Transfer", T295, IF(INDEX('Ballot Data'!$1:$1048576, MATCH($A295, 'Ballot Data'!$A:$A, 0), MATCH(T295, 'Ballot Data'!$A$3:$U$3, 0))="", "Exhausted", INDEX('Ballot Data'!$1:$1048576, MATCH($A295, 'Ballot Data'!$A:$A, 0), MATCH(T295, 'Ballot Data'!$A$3:$U$3, 0))))))</f>
        <v>Complete</v>
      </c>
      <c r="V295" s="15" t="str">
        <f t="shared" si="43"/>
        <v>Complete</v>
      </c>
      <c r="W295" t="str">
        <f>IF(V295="Complete", V295, IF(V295="N/A", "N/A", INDEX('Ballot Data'!$1:$1048576, MATCH($A295, 'Ballot Data'!$A:$A, 0), MATCH(V295, 'Ballot Data'!$A$3:$T$3, 0))))</f>
        <v>Complete</v>
      </c>
      <c r="X295" t="str">
        <f>IF(V295="N/A", "N/A", IF(W295='Round 5'!$A$10, "Elected", IF(W295='Round 5'!$A$7, "Excluded", IF('Round 5'!$A$4="Complete", "Complete", "Viable"))))</f>
        <v>Complete</v>
      </c>
      <c r="Y295" s="21" t="str">
        <f>IF('Round 5'!$A$4="Complete", "Complete", IF(X295="N/A", "N/A", IF(X295="Viable", "No Transfer", IF(X295="Excluded", INDEX('Round 5'!$A$12:$M$617, MATCH($A295, 'Round 5'!$A$12:$A$617, 0), 3)))))</f>
        <v>Complete</v>
      </c>
      <c r="Z295" s="10" t="str">
        <f>IF('Round 5'!$A$4="Complete", "Complete", IF(Y295="N/A", "N/A", IF(Y295="No Transfer", Y295, IF(INDEX('Ballot Data'!$1:$1048576, MATCH($A295, 'Ballot Data'!$A:$A, 0), MATCH(Y295, 'Ballot Data'!$A$3:$U$3, 0))="", "Exhausted", INDEX('Ballot Data'!$1:$1048576, MATCH($A295, 'Ballot Data'!$A:$A, 0), MATCH(Y295, 'Ballot Data'!$A$3:$U$3, 0))))))</f>
        <v>Complete</v>
      </c>
      <c r="AA295" s="15" t="str">
        <f t="shared" si="44"/>
        <v>Complete</v>
      </c>
      <c r="AB295" t="str">
        <f>IF(AA295="Complete", AA295, IF(AA295="N/A", "N/A", INDEX('Ballot Data'!$1:$1048576, MATCH($A295, 'Ballot Data'!$A:$A, 0), MATCH(AA295, 'Ballot Data'!$A$3:$T$3, 0))))</f>
        <v>Complete</v>
      </c>
      <c r="AC295" t="str">
        <f>IF(AA295="N/A", "N/A", IF(AB295='Round 6'!$A$10, "Elected", IF(AB295='Round 6'!$A$7, "Excluded", IF('Round 6'!$A$4="Complete", "Complete", "Viable"))))</f>
        <v>Complete</v>
      </c>
      <c r="AD295" s="21" t="str">
        <f>IF('Round 6'!$A$4="Complete", "Complete", IF(AC295="N/A", "N/A", IF(AC295="Viable", "No Transfer", IF(AC295="Excluded", INDEX('Round 6'!$A$12:$M$617, MATCH($A295, 'Round 6'!$A$12:$A$617, 0), 3)))))</f>
        <v>Complete</v>
      </c>
      <c r="AE295" s="10" t="str">
        <f>IF('Round 6'!$A$4="Complete", "Complete", IF(AD295="N/A", "N/A", IF(AD295="No Transfer", AD295, IF(INDEX('Ballot Data'!$1:$1048576, MATCH($A295, 'Ballot Data'!$A:$A, 0), MATCH(AD295, 'Ballot Data'!$A$3:$U$3, 0))="", "Exhausted", INDEX('Ballot Data'!$1:$1048576, MATCH($A295, 'Ballot Data'!$A:$A, 0), MATCH(AD295, 'Ballot Data'!$A$3:$U$3, 0))))))</f>
        <v>Complete</v>
      </c>
      <c r="AF295" s="15" t="str">
        <f t="shared" si="45"/>
        <v>Complete</v>
      </c>
      <c r="AG295" t="str">
        <f>IF(AF295="Complete", AF295, IF(AF295="N/A", "N/A", INDEX('Ballot Data'!$1:$1048576, MATCH($A295, 'Ballot Data'!$A:$A, 0), MATCH(AF295, 'Ballot Data'!$A$3:$T$3, 0))))</f>
        <v>Complete</v>
      </c>
      <c r="AH295" t="str">
        <f>IF(AF295="N/A", "N/A", IF(AG295='Round 7'!$A$10, "Elected", IF(AG295='Round 7'!$A$7, "Excluded", IF('Round 7'!$A$4="Complete", "Complete", "Viable"))))</f>
        <v>Complete</v>
      </c>
      <c r="AI295" s="21" t="str">
        <f>IF('Round 7'!$A$4="Complete", "Complete", IF(AH295="N/A", "N/A", IF(AH295="Viable", "No Transfer", IF(AH295="Excluded", INDEX('Round 7'!$A$12:$M$617, MATCH($A295, 'Round 7'!$A$12:$A$617, 0), 3)))))</f>
        <v>Complete</v>
      </c>
      <c r="AJ295" s="10" t="str">
        <f>IF('Round 7'!$A$4="Complete", "Complete", IF(AI295="N/A", "N/A", IF(AI295="No Transfer", AI295, IF(INDEX('Ballot Data'!$1:$1048576, MATCH($A295, 'Ballot Data'!$A:$A, 0), MATCH(AI295, 'Ballot Data'!$A$3:$U$3, 0))="", "Exhausted", INDEX('Ballot Data'!$1:$1048576, MATCH($A295, 'Ballot Data'!$A:$A, 0), MATCH(AI295, 'Ballot Data'!$A$3:$U$3, 0))))))</f>
        <v>Complete</v>
      </c>
      <c r="AK295" s="15" t="str">
        <f t="shared" si="46"/>
        <v>Complete</v>
      </c>
      <c r="AL295" t="str">
        <f>IF(AK295="Complete", AK295, IF(AK295="N/A", "N/A", INDEX('Ballot Data'!$1:$1048576, MATCH($A295, 'Ballot Data'!$A:$A, 0), MATCH(AK295, 'Ballot Data'!$A$3:$T$3, 0))))</f>
        <v>Complete</v>
      </c>
      <c r="AM295" t="str">
        <f>IF(AK295="N/A", "N/A", IF(AL295='Round 8'!$A$10, "Elected", IF(AL295='Round 8'!$A$7, "Excluded", IF('Round 8'!$A$4="Complete", "Complete", "Viable"))))</f>
        <v>Complete</v>
      </c>
      <c r="AN295" s="21" t="str">
        <f>IF('Round 8'!$A$4="Complete", "Complete", IF(AM295="N/A", "N/A", IF(AM295="Viable", "No Transfer", IF(AM295="Excluded", INDEX('Round 8'!$A$12:$M$617, MATCH($A295, 'Round 8'!$A$12:$A$617, 0), 3)))))</f>
        <v>Complete</v>
      </c>
      <c r="AO295" s="10" t="str">
        <f>IF('Round 8'!$A$4="Complete", "Complete", IF(AN295="N/A", "N/A", IF(AN295="No Transfer", AN295, IF(INDEX('Ballot Data'!$1:$1048576, MATCH($A295, 'Ballot Data'!$A:$A, 0), MATCH(AN295, 'Ballot Data'!$A$3:$U$3, 0))="", "Exhausted", INDEX('Ballot Data'!$1:$1048576, MATCH($A295, 'Ballot Data'!$A:$A, 0), MATCH(AN295, 'Ballot Data'!$A$3:$U$3, 0))))))</f>
        <v>Complete</v>
      </c>
      <c r="AP295" s="15" t="str">
        <f t="shared" si="47"/>
        <v>Complete</v>
      </c>
      <c r="AQ295" t="str">
        <f>IF(AP295="Complete", AP295, IF(AP295="N/A", "N/A", INDEX('Ballot Data'!$1:$1048576, MATCH($A295, 'Ballot Data'!$A:$A, 0), MATCH(AP295, 'Ballot Data'!$A$3:$T$3, 0))))</f>
        <v>Complete</v>
      </c>
      <c r="AR295" t="str">
        <f>IF(AP295="N/A", "N/A", IF(AQ295='Round 9'!$A$10, "Elected", IF(AQ295='Round 9'!$A$7, "Excluded", IF('Round 9'!$A$4="Complete", "Complete", "Viable"))))</f>
        <v>Complete</v>
      </c>
      <c r="AS295" s="21" t="str">
        <f>IF('Round 9'!$A$4="Complete", "Complete", IF(AR295="N/A", "N/A", IF(AR295="Viable", "No Transfer", IF(AR295="Excluded", INDEX('Round 9'!$A$12:$M$617, MATCH($A295, 'Round 9'!$A$12:$A$617, 0), 3)))))</f>
        <v>Complete</v>
      </c>
      <c r="AT295" s="10" t="str">
        <f>IF('Round 9'!$A$4="Complete", "Complete", IF(AS295="N/A", "N/A", IF(AS295="No Transfer", AS295, IF(INDEX('Ballot Data'!$1:$1048576, MATCH($A295, 'Ballot Data'!$A:$A, 0), MATCH(AS295, 'Ballot Data'!$A$3:$U$3, 0))="", "Exhausted", INDEX('Ballot Data'!$1:$1048576, MATCH($A295, 'Ballot Data'!$A:$A, 0), MATCH(AS295, 'Ballot Data'!$A$3:$U$3, 0))))))</f>
        <v>Complete</v>
      </c>
      <c r="AU295" s="15" t="str">
        <f t="shared" si="48"/>
        <v>Complete</v>
      </c>
      <c r="AV295" t="str">
        <f>IF(AU295="Complete", AU295, IF(AU295="N/A", "N/A", INDEX('Ballot Data'!$1:$1048576, MATCH($A295, 'Ballot Data'!$A:$A, 0), MATCH(AU295, 'Ballot Data'!$A$3:$T$3, 0))))</f>
        <v>Complete</v>
      </c>
      <c r="AW295" t="str">
        <f>IF(AU295="N/A", "N/A", IF(AV295='Round 10'!$A$10, "Elected", IF(AV295='Round 10'!$A$7, "Excluded", IF('Round 10'!$A$4="Complete", "Complete", "Viable"))))</f>
        <v>Complete</v>
      </c>
      <c r="AX295" s="21" t="str">
        <f>IF('Round 10'!$A$4="Complete", "Complete", IF(AW295="N/A", "N/A", IF(AW295="Viable", "No Transfer", IF(AW295="Excluded", INDEX('Round 10'!$A$12:$M$617, MATCH($A295, 'Round 10'!$A$12:$A$617, 0), 3)))))</f>
        <v>Complete</v>
      </c>
      <c r="AY295" s="10" t="str">
        <f>IF('Round 10'!$A$4="Complete", "Complete", IF(AX295="N/A", "N/A", IF(AX295="No Transfer", AX295, IF(INDEX('Ballot Data'!$1:$1048576, MATCH($A295, 'Ballot Data'!$A:$A, 0), MATCH(AX295, 'Ballot Data'!$A$3:$U$3, 0))="", "Exhausted", INDEX('Ballot Data'!$1:$1048576, MATCH($A295, 'Ballot Data'!$A:$A, 0), MATCH(AX295, 'Ballot Data'!$A$3:$U$3, 0))))))</f>
        <v>Complete</v>
      </c>
    </row>
    <row r="296" spans="1:51" x14ac:dyDescent="0.25">
      <c r="A296">
        <f>'Ballot Data'!A297</f>
        <v>124</v>
      </c>
      <c r="B296">
        <v>1</v>
      </c>
      <c r="C296" t="str">
        <f>INDEX('Ballot Data'!$1:$1048576, MATCH($A296, 'Ballot Data'!$A:$A, 0), MATCH(B296, 'Ballot Data'!$A$3:$T$3, 0))</f>
        <v>Franklin Civantos</v>
      </c>
      <c r="D296" t="str">
        <f>IF(C296='Round 1'!$A$10, "Elected", IF(C296='Round 1'!$A$7, "Excluded", IF('Round 1'!$A$4="Complete", "Complete", "Viable")))</f>
        <v>Viable</v>
      </c>
      <c r="E296" s="21" t="str">
        <f>IF('Round 1'!$A$4="Complete", "Complete", IF(D296="N/A", "N/A", IF(D296="Viable", "No Transfer", IF(D296="Excluded", INDEX('Round 1'!$A$12:$M$617, MATCH($A296, 'Round 1'!$A$12:$A$617, 0), 3)))))</f>
        <v>No Transfer</v>
      </c>
      <c r="F296" s="10" t="str">
        <f>IF('Round 1'!$A$4="Complete", "Complete", IF(E296="N/A", "N/A", IF(E296="No Transfer", E296, IF(INDEX('Ballot Data'!$1:$1048576, MATCH($A296, 'Ballot Data'!$A:$A, 0), MATCH(E296, 'Ballot Data'!$A$3:$U$3, 0))="", "Exhausted", INDEX('Ballot Data'!$1:$1048576, MATCH($A296, 'Ballot Data'!$A:$A, 0), MATCH(E296, 'Ballot Data'!$A$3:$U$3, 0))))))</f>
        <v>No Transfer</v>
      </c>
      <c r="G296" s="15">
        <f t="shared" si="49"/>
        <v>1</v>
      </c>
      <c r="H296" t="str">
        <f>IF(G296="Complete", G296, IF(G296="N/A", "N/A", INDEX('Ballot Data'!$1:$1048576, MATCH($A296, 'Ballot Data'!$A:$A, 0), MATCH(G296, 'Ballot Data'!$A$3:$T$3, 0))))</f>
        <v>Franklin Civantos</v>
      </c>
      <c r="I296" t="str">
        <f>IF(G296="N/A", "N/A", IF(H296='Round 2'!$A$10, "Elected", IF(H296='Round 2'!$A$7, "Excluded", IF('Round 2'!$A$4="Complete", "Complete", "Viable"))))</f>
        <v>Viable</v>
      </c>
      <c r="J296" s="21" t="str">
        <f>IF('Round 2'!$A$4="Complete", "Complete", IF(I296="N/A", "N/A", IF(I296="Viable", "No Transfer", IF(I296="Excluded", INDEX('Round 2'!$A$12:$M$617, MATCH($A296, 'Round 2'!$A$12:$A$617, 0), 3)))))</f>
        <v>No Transfer</v>
      </c>
      <c r="K296" s="10" t="str">
        <f>IF('Round 2'!$A$4="Complete", "Complete", IF(J296="N/A", "N/A", IF(J296="No Transfer", J296, IF(INDEX('Ballot Data'!$1:$1048576, MATCH($A296, 'Ballot Data'!$A:$A, 0), MATCH(J296, 'Ballot Data'!$A$3:$U$3, 0))="", "Exhausted", INDEX('Ballot Data'!$1:$1048576, MATCH($A296, 'Ballot Data'!$A:$A, 0), MATCH(J296, 'Ballot Data'!$A$3:$U$3, 0))))))</f>
        <v>No Transfer</v>
      </c>
      <c r="L296" s="15">
        <f t="shared" si="50"/>
        <v>1</v>
      </c>
      <c r="M296" t="str">
        <f>IF(L296="Complete", L296, IF(L296="N/A", "N/A", INDEX('Ballot Data'!$1:$1048576, MATCH($A296, 'Ballot Data'!$A:$A, 0), MATCH(L296, 'Ballot Data'!$A$3:$T$3, 0))))</f>
        <v>Franklin Civantos</v>
      </c>
      <c r="N296" t="str">
        <f>IF(L296="N/A", "N/A", IF(M296='Round 3'!$A$10, "Elected", IF(M296='Round 3'!$A$7, "Excluded", IF('Round 3'!$A$4="Complete", "Complete", "Viable"))))</f>
        <v>Elected</v>
      </c>
      <c r="O296" s="21" t="str">
        <f>IF('Round 3'!$A$4="Complete", "Complete", IF(N296="N/A", "N/A", IF(N296="Viable", "No Transfer", IF(N296="Excluded", INDEX('Round 3'!$A$12:$M$617, MATCH($A296, 'Round 3'!$A$12:$A$617, 0), 3)))))</f>
        <v>Complete</v>
      </c>
      <c r="P296" s="10" t="str">
        <f>IF('Round 3'!$A$4="Complete", "Complete", IF(O296="N/A", "N/A", IF(O296="No Transfer", O296, IF(INDEX('Ballot Data'!$1:$1048576, MATCH($A296, 'Ballot Data'!$A:$A, 0), MATCH(O296, 'Ballot Data'!$A$3:$U$3, 0))="", "Exhausted", INDEX('Ballot Data'!$1:$1048576, MATCH($A296, 'Ballot Data'!$A:$A, 0), MATCH(O296, 'Ballot Data'!$A$3:$U$3, 0))))))</f>
        <v>Complete</v>
      </c>
      <c r="Q296" s="15" t="str">
        <f t="shared" si="42"/>
        <v>Complete</v>
      </c>
      <c r="R296" t="str">
        <f>IF(Q296="Complete", Q296, IF(Q296="N/A", "N/A", INDEX('Ballot Data'!$1:$1048576, MATCH($A296, 'Ballot Data'!$A:$A, 0), MATCH(Q296, 'Ballot Data'!$A$3:$T$3, 0))))</f>
        <v>Complete</v>
      </c>
      <c r="S296" t="str">
        <f>IF(Q296="N/A", "N/A", IF(R296='Round 4'!$A$10, "Elected", IF(R296='Round 4'!$A$7, "Excluded", IF('Round 4'!$A$4="Complete", "Complete", "Viable"))))</f>
        <v>Complete</v>
      </c>
      <c r="T296" s="21" t="str">
        <f>IF('Round 4'!$A$4="Complete", "Complete", IF(S296="N/A", "N/A", IF(S296="Viable", "No Transfer", IF(S296="Excluded", INDEX('Round 4'!$A$12:$M$617, MATCH($A296, 'Round 4'!$A$12:$A$617, 0), 3)))))</f>
        <v>Complete</v>
      </c>
      <c r="U296" s="10" t="str">
        <f>IF('Round 4'!$A$4="Complete", "Complete", IF(T296="N/A", "N/A", IF(T296="No Transfer", T296, IF(INDEX('Ballot Data'!$1:$1048576, MATCH($A296, 'Ballot Data'!$A:$A, 0), MATCH(T296, 'Ballot Data'!$A$3:$U$3, 0))="", "Exhausted", INDEX('Ballot Data'!$1:$1048576, MATCH($A296, 'Ballot Data'!$A:$A, 0), MATCH(T296, 'Ballot Data'!$A$3:$U$3, 0))))))</f>
        <v>Complete</v>
      </c>
      <c r="V296" s="15" t="str">
        <f t="shared" si="43"/>
        <v>Complete</v>
      </c>
      <c r="W296" t="str">
        <f>IF(V296="Complete", V296, IF(V296="N/A", "N/A", INDEX('Ballot Data'!$1:$1048576, MATCH($A296, 'Ballot Data'!$A:$A, 0), MATCH(V296, 'Ballot Data'!$A$3:$T$3, 0))))</f>
        <v>Complete</v>
      </c>
      <c r="X296" t="str">
        <f>IF(V296="N/A", "N/A", IF(W296='Round 5'!$A$10, "Elected", IF(W296='Round 5'!$A$7, "Excluded", IF('Round 5'!$A$4="Complete", "Complete", "Viable"))))</f>
        <v>Complete</v>
      </c>
      <c r="Y296" s="21" t="str">
        <f>IF('Round 5'!$A$4="Complete", "Complete", IF(X296="N/A", "N/A", IF(X296="Viable", "No Transfer", IF(X296="Excluded", INDEX('Round 5'!$A$12:$M$617, MATCH($A296, 'Round 5'!$A$12:$A$617, 0), 3)))))</f>
        <v>Complete</v>
      </c>
      <c r="Z296" s="10" t="str">
        <f>IF('Round 5'!$A$4="Complete", "Complete", IF(Y296="N/A", "N/A", IF(Y296="No Transfer", Y296, IF(INDEX('Ballot Data'!$1:$1048576, MATCH($A296, 'Ballot Data'!$A:$A, 0), MATCH(Y296, 'Ballot Data'!$A$3:$U$3, 0))="", "Exhausted", INDEX('Ballot Data'!$1:$1048576, MATCH($A296, 'Ballot Data'!$A:$A, 0), MATCH(Y296, 'Ballot Data'!$A$3:$U$3, 0))))))</f>
        <v>Complete</v>
      </c>
      <c r="AA296" s="15" t="str">
        <f t="shared" si="44"/>
        <v>Complete</v>
      </c>
      <c r="AB296" t="str">
        <f>IF(AA296="Complete", AA296, IF(AA296="N/A", "N/A", INDEX('Ballot Data'!$1:$1048576, MATCH($A296, 'Ballot Data'!$A:$A, 0), MATCH(AA296, 'Ballot Data'!$A$3:$T$3, 0))))</f>
        <v>Complete</v>
      </c>
      <c r="AC296" t="str">
        <f>IF(AA296="N/A", "N/A", IF(AB296='Round 6'!$A$10, "Elected", IF(AB296='Round 6'!$A$7, "Excluded", IF('Round 6'!$A$4="Complete", "Complete", "Viable"))))</f>
        <v>Complete</v>
      </c>
      <c r="AD296" s="21" t="str">
        <f>IF('Round 6'!$A$4="Complete", "Complete", IF(AC296="N/A", "N/A", IF(AC296="Viable", "No Transfer", IF(AC296="Excluded", INDEX('Round 6'!$A$12:$M$617, MATCH($A296, 'Round 6'!$A$12:$A$617, 0), 3)))))</f>
        <v>Complete</v>
      </c>
      <c r="AE296" s="10" t="str">
        <f>IF('Round 6'!$A$4="Complete", "Complete", IF(AD296="N/A", "N/A", IF(AD296="No Transfer", AD296, IF(INDEX('Ballot Data'!$1:$1048576, MATCH($A296, 'Ballot Data'!$A:$A, 0), MATCH(AD296, 'Ballot Data'!$A$3:$U$3, 0))="", "Exhausted", INDEX('Ballot Data'!$1:$1048576, MATCH($A296, 'Ballot Data'!$A:$A, 0), MATCH(AD296, 'Ballot Data'!$A$3:$U$3, 0))))))</f>
        <v>Complete</v>
      </c>
      <c r="AF296" s="15" t="str">
        <f t="shared" si="45"/>
        <v>Complete</v>
      </c>
      <c r="AG296" t="str">
        <f>IF(AF296="Complete", AF296, IF(AF296="N/A", "N/A", INDEX('Ballot Data'!$1:$1048576, MATCH($A296, 'Ballot Data'!$A:$A, 0), MATCH(AF296, 'Ballot Data'!$A$3:$T$3, 0))))</f>
        <v>Complete</v>
      </c>
      <c r="AH296" t="str">
        <f>IF(AF296="N/A", "N/A", IF(AG296='Round 7'!$A$10, "Elected", IF(AG296='Round 7'!$A$7, "Excluded", IF('Round 7'!$A$4="Complete", "Complete", "Viable"))))</f>
        <v>Complete</v>
      </c>
      <c r="AI296" s="21" t="str">
        <f>IF('Round 7'!$A$4="Complete", "Complete", IF(AH296="N/A", "N/A", IF(AH296="Viable", "No Transfer", IF(AH296="Excluded", INDEX('Round 7'!$A$12:$M$617, MATCH($A296, 'Round 7'!$A$12:$A$617, 0), 3)))))</f>
        <v>Complete</v>
      </c>
      <c r="AJ296" s="10" t="str">
        <f>IF('Round 7'!$A$4="Complete", "Complete", IF(AI296="N/A", "N/A", IF(AI296="No Transfer", AI296, IF(INDEX('Ballot Data'!$1:$1048576, MATCH($A296, 'Ballot Data'!$A:$A, 0), MATCH(AI296, 'Ballot Data'!$A$3:$U$3, 0))="", "Exhausted", INDEX('Ballot Data'!$1:$1048576, MATCH($A296, 'Ballot Data'!$A:$A, 0), MATCH(AI296, 'Ballot Data'!$A$3:$U$3, 0))))))</f>
        <v>Complete</v>
      </c>
      <c r="AK296" s="15" t="str">
        <f t="shared" si="46"/>
        <v>Complete</v>
      </c>
      <c r="AL296" t="str">
        <f>IF(AK296="Complete", AK296, IF(AK296="N/A", "N/A", INDEX('Ballot Data'!$1:$1048576, MATCH($A296, 'Ballot Data'!$A:$A, 0), MATCH(AK296, 'Ballot Data'!$A$3:$T$3, 0))))</f>
        <v>Complete</v>
      </c>
      <c r="AM296" t="str">
        <f>IF(AK296="N/A", "N/A", IF(AL296='Round 8'!$A$10, "Elected", IF(AL296='Round 8'!$A$7, "Excluded", IF('Round 8'!$A$4="Complete", "Complete", "Viable"))))</f>
        <v>Complete</v>
      </c>
      <c r="AN296" s="21" t="str">
        <f>IF('Round 8'!$A$4="Complete", "Complete", IF(AM296="N/A", "N/A", IF(AM296="Viable", "No Transfer", IF(AM296="Excluded", INDEX('Round 8'!$A$12:$M$617, MATCH($A296, 'Round 8'!$A$12:$A$617, 0), 3)))))</f>
        <v>Complete</v>
      </c>
      <c r="AO296" s="10" t="str">
        <f>IF('Round 8'!$A$4="Complete", "Complete", IF(AN296="N/A", "N/A", IF(AN296="No Transfer", AN296, IF(INDEX('Ballot Data'!$1:$1048576, MATCH($A296, 'Ballot Data'!$A:$A, 0), MATCH(AN296, 'Ballot Data'!$A$3:$U$3, 0))="", "Exhausted", INDEX('Ballot Data'!$1:$1048576, MATCH($A296, 'Ballot Data'!$A:$A, 0), MATCH(AN296, 'Ballot Data'!$A$3:$U$3, 0))))))</f>
        <v>Complete</v>
      </c>
      <c r="AP296" s="15" t="str">
        <f t="shared" si="47"/>
        <v>Complete</v>
      </c>
      <c r="AQ296" t="str">
        <f>IF(AP296="Complete", AP296, IF(AP296="N/A", "N/A", INDEX('Ballot Data'!$1:$1048576, MATCH($A296, 'Ballot Data'!$A:$A, 0), MATCH(AP296, 'Ballot Data'!$A$3:$T$3, 0))))</f>
        <v>Complete</v>
      </c>
      <c r="AR296" t="str">
        <f>IF(AP296="N/A", "N/A", IF(AQ296='Round 9'!$A$10, "Elected", IF(AQ296='Round 9'!$A$7, "Excluded", IF('Round 9'!$A$4="Complete", "Complete", "Viable"))))</f>
        <v>Complete</v>
      </c>
      <c r="AS296" s="21" t="str">
        <f>IF('Round 9'!$A$4="Complete", "Complete", IF(AR296="N/A", "N/A", IF(AR296="Viable", "No Transfer", IF(AR296="Excluded", INDEX('Round 9'!$A$12:$M$617, MATCH($A296, 'Round 9'!$A$12:$A$617, 0), 3)))))</f>
        <v>Complete</v>
      </c>
      <c r="AT296" s="10" t="str">
        <f>IF('Round 9'!$A$4="Complete", "Complete", IF(AS296="N/A", "N/A", IF(AS296="No Transfer", AS296, IF(INDEX('Ballot Data'!$1:$1048576, MATCH($A296, 'Ballot Data'!$A:$A, 0), MATCH(AS296, 'Ballot Data'!$A$3:$U$3, 0))="", "Exhausted", INDEX('Ballot Data'!$1:$1048576, MATCH($A296, 'Ballot Data'!$A:$A, 0), MATCH(AS296, 'Ballot Data'!$A$3:$U$3, 0))))))</f>
        <v>Complete</v>
      </c>
      <c r="AU296" s="15" t="str">
        <f t="shared" si="48"/>
        <v>Complete</v>
      </c>
      <c r="AV296" t="str">
        <f>IF(AU296="Complete", AU296, IF(AU296="N/A", "N/A", INDEX('Ballot Data'!$1:$1048576, MATCH($A296, 'Ballot Data'!$A:$A, 0), MATCH(AU296, 'Ballot Data'!$A$3:$T$3, 0))))</f>
        <v>Complete</v>
      </c>
      <c r="AW296" t="str">
        <f>IF(AU296="N/A", "N/A", IF(AV296='Round 10'!$A$10, "Elected", IF(AV296='Round 10'!$A$7, "Excluded", IF('Round 10'!$A$4="Complete", "Complete", "Viable"))))</f>
        <v>Complete</v>
      </c>
      <c r="AX296" s="21" t="str">
        <f>IF('Round 10'!$A$4="Complete", "Complete", IF(AW296="N/A", "N/A", IF(AW296="Viable", "No Transfer", IF(AW296="Excluded", INDEX('Round 10'!$A$12:$M$617, MATCH($A296, 'Round 10'!$A$12:$A$617, 0), 3)))))</f>
        <v>Complete</v>
      </c>
      <c r="AY296" s="10" t="str">
        <f>IF('Round 10'!$A$4="Complete", "Complete", IF(AX296="N/A", "N/A", IF(AX296="No Transfer", AX296, IF(INDEX('Ballot Data'!$1:$1048576, MATCH($A296, 'Ballot Data'!$A:$A, 0), MATCH(AX296, 'Ballot Data'!$A$3:$U$3, 0))="", "Exhausted", INDEX('Ballot Data'!$1:$1048576, MATCH($A296, 'Ballot Data'!$A:$A, 0), MATCH(AX296, 'Ballot Data'!$A$3:$U$3, 0))))))</f>
        <v>Complete</v>
      </c>
    </row>
    <row r="297" spans="1:51" x14ac:dyDescent="0.25">
      <c r="A297">
        <f>'Ballot Data'!A298</f>
        <v>414</v>
      </c>
      <c r="B297">
        <v>1</v>
      </c>
      <c r="C297" t="str">
        <f>INDEX('Ballot Data'!$1:$1048576, MATCH($A297, 'Ballot Data'!$A:$A, 0), MATCH(B297, 'Ballot Data'!$A$3:$T$3, 0))</f>
        <v>Michael Sanchez</v>
      </c>
      <c r="D297" t="str">
        <f>IF(C297='Round 1'!$A$10, "Elected", IF(C297='Round 1'!$A$7, "Excluded", IF('Round 1'!$A$4="Complete", "Complete", "Viable")))</f>
        <v>Viable</v>
      </c>
      <c r="E297" s="21" t="str">
        <f>IF('Round 1'!$A$4="Complete", "Complete", IF(D297="N/A", "N/A", IF(D297="Viable", "No Transfer", IF(D297="Excluded", INDEX('Round 1'!$A$12:$M$617, MATCH($A297, 'Round 1'!$A$12:$A$617, 0), 3)))))</f>
        <v>No Transfer</v>
      </c>
      <c r="F297" s="10" t="str">
        <f>IF('Round 1'!$A$4="Complete", "Complete", IF(E297="N/A", "N/A", IF(E297="No Transfer", E297, IF(INDEX('Ballot Data'!$1:$1048576, MATCH($A297, 'Ballot Data'!$A:$A, 0), MATCH(E297, 'Ballot Data'!$A$3:$U$3, 0))="", "Exhausted", INDEX('Ballot Data'!$1:$1048576, MATCH($A297, 'Ballot Data'!$A:$A, 0), MATCH(E297, 'Ballot Data'!$A$3:$U$3, 0))))))</f>
        <v>No Transfer</v>
      </c>
      <c r="G297" s="15">
        <f t="shared" si="49"/>
        <v>1</v>
      </c>
      <c r="H297" t="str">
        <f>IF(G297="Complete", G297, IF(G297="N/A", "N/A", INDEX('Ballot Data'!$1:$1048576, MATCH($A297, 'Ballot Data'!$A:$A, 0), MATCH(G297, 'Ballot Data'!$A$3:$T$3, 0))))</f>
        <v>Michael Sanchez</v>
      </c>
      <c r="I297" t="str">
        <f>IF(G297="N/A", "N/A", IF(H297='Round 2'!$A$10, "Elected", IF(H297='Round 2'!$A$7, "Excluded", IF('Round 2'!$A$4="Complete", "Complete", "Viable"))))</f>
        <v>Excluded</v>
      </c>
      <c r="J297" s="21">
        <f>IF('Round 2'!$A$4="Complete", "Complete", IF(I297="N/A", "N/A", IF(I297="Viable", "No Transfer", IF(I297="Excluded", INDEX('Round 2'!$A$12:$M$617, MATCH($A297, 'Round 2'!$A$12:$A$617, 0), 3)))))</f>
        <v>2</v>
      </c>
      <c r="K297" s="10" t="str">
        <f>IF('Round 2'!$A$4="Complete", "Complete", IF(J297="N/A", "N/A", IF(J297="No Transfer", J297, IF(INDEX('Ballot Data'!$1:$1048576, MATCH($A297, 'Ballot Data'!$A:$A, 0), MATCH(J297, 'Ballot Data'!$A$3:$U$3, 0))="", "Exhausted", INDEX('Ballot Data'!$1:$1048576, MATCH($A297, 'Ballot Data'!$A:$A, 0), MATCH(J297, 'Ballot Data'!$A$3:$U$3, 0))))))</f>
        <v>Franklin Civantos</v>
      </c>
      <c r="L297" s="15">
        <f t="shared" si="50"/>
        <v>2</v>
      </c>
      <c r="M297" t="str">
        <f>IF(L297="Complete", L297, IF(L297="N/A", "N/A", INDEX('Ballot Data'!$1:$1048576, MATCH($A297, 'Ballot Data'!$A:$A, 0), MATCH(L297, 'Ballot Data'!$A$3:$T$3, 0))))</f>
        <v>Franklin Civantos</v>
      </c>
      <c r="N297" t="str">
        <f>IF(L297="N/A", "N/A", IF(M297='Round 3'!$A$10, "Elected", IF(M297='Round 3'!$A$7, "Excluded", IF('Round 3'!$A$4="Complete", "Complete", "Viable"))))</f>
        <v>Elected</v>
      </c>
      <c r="O297" s="21" t="str">
        <f>IF('Round 3'!$A$4="Complete", "Complete", IF(N297="N/A", "N/A", IF(N297="Viable", "No Transfer", IF(N297="Excluded", INDEX('Round 3'!$A$12:$M$617, MATCH($A297, 'Round 3'!$A$12:$A$617, 0), 3)))))</f>
        <v>Complete</v>
      </c>
      <c r="P297" s="10" t="str">
        <f>IF('Round 3'!$A$4="Complete", "Complete", IF(O297="N/A", "N/A", IF(O297="No Transfer", O297, IF(INDEX('Ballot Data'!$1:$1048576, MATCH($A297, 'Ballot Data'!$A:$A, 0), MATCH(O297, 'Ballot Data'!$A$3:$U$3, 0))="", "Exhausted", INDEX('Ballot Data'!$1:$1048576, MATCH($A297, 'Ballot Data'!$A:$A, 0), MATCH(O297, 'Ballot Data'!$A$3:$U$3, 0))))))</f>
        <v>Complete</v>
      </c>
      <c r="Q297" s="15" t="str">
        <f t="shared" si="42"/>
        <v>Complete</v>
      </c>
      <c r="R297" t="str">
        <f>IF(Q297="Complete", Q297, IF(Q297="N/A", "N/A", INDEX('Ballot Data'!$1:$1048576, MATCH($A297, 'Ballot Data'!$A:$A, 0), MATCH(Q297, 'Ballot Data'!$A$3:$T$3, 0))))</f>
        <v>Complete</v>
      </c>
      <c r="S297" t="str">
        <f>IF(Q297="N/A", "N/A", IF(R297='Round 4'!$A$10, "Elected", IF(R297='Round 4'!$A$7, "Excluded", IF('Round 4'!$A$4="Complete", "Complete", "Viable"))))</f>
        <v>Complete</v>
      </c>
      <c r="T297" s="21" t="str">
        <f>IF('Round 4'!$A$4="Complete", "Complete", IF(S297="N/A", "N/A", IF(S297="Viable", "No Transfer", IF(S297="Excluded", INDEX('Round 4'!$A$12:$M$617, MATCH($A297, 'Round 4'!$A$12:$A$617, 0), 3)))))</f>
        <v>Complete</v>
      </c>
      <c r="U297" s="10" t="str">
        <f>IF('Round 4'!$A$4="Complete", "Complete", IF(T297="N/A", "N/A", IF(T297="No Transfer", T297, IF(INDEX('Ballot Data'!$1:$1048576, MATCH($A297, 'Ballot Data'!$A:$A, 0), MATCH(T297, 'Ballot Data'!$A$3:$U$3, 0))="", "Exhausted", INDEX('Ballot Data'!$1:$1048576, MATCH($A297, 'Ballot Data'!$A:$A, 0), MATCH(T297, 'Ballot Data'!$A$3:$U$3, 0))))))</f>
        <v>Complete</v>
      </c>
      <c r="V297" s="15" t="str">
        <f t="shared" si="43"/>
        <v>Complete</v>
      </c>
      <c r="W297" t="str">
        <f>IF(V297="Complete", V297, IF(V297="N/A", "N/A", INDEX('Ballot Data'!$1:$1048576, MATCH($A297, 'Ballot Data'!$A:$A, 0), MATCH(V297, 'Ballot Data'!$A$3:$T$3, 0))))</f>
        <v>Complete</v>
      </c>
      <c r="X297" t="str">
        <f>IF(V297="N/A", "N/A", IF(W297='Round 5'!$A$10, "Elected", IF(W297='Round 5'!$A$7, "Excluded", IF('Round 5'!$A$4="Complete", "Complete", "Viable"))))</f>
        <v>Complete</v>
      </c>
      <c r="Y297" s="21" t="str">
        <f>IF('Round 5'!$A$4="Complete", "Complete", IF(X297="N/A", "N/A", IF(X297="Viable", "No Transfer", IF(X297="Excluded", INDEX('Round 5'!$A$12:$M$617, MATCH($A297, 'Round 5'!$A$12:$A$617, 0), 3)))))</f>
        <v>Complete</v>
      </c>
      <c r="Z297" s="10" t="str">
        <f>IF('Round 5'!$A$4="Complete", "Complete", IF(Y297="N/A", "N/A", IF(Y297="No Transfer", Y297, IF(INDEX('Ballot Data'!$1:$1048576, MATCH($A297, 'Ballot Data'!$A:$A, 0), MATCH(Y297, 'Ballot Data'!$A$3:$U$3, 0))="", "Exhausted", INDEX('Ballot Data'!$1:$1048576, MATCH($A297, 'Ballot Data'!$A:$A, 0), MATCH(Y297, 'Ballot Data'!$A$3:$U$3, 0))))))</f>
        <v>Complete</v>
      </c>
      <c r="AA297" s="15" t="str">
        <f t="shared" si="44"/>
        <v>Complete</v>
      </c>
      <c r="AB297" t="str">
        <f>IF(AA297="Complete", AA297, IF(AA297="N/A", "N/A", INDEX('Ballot Data'!$1:$1048576, MATCH($A297, 'Ballot Data'!$A:$A, 0), MATCH(AA297, 'Ballot Data'!$A$3:$T$3, 0))))</f>
        <v>Complete</v>
      </c>
      <c r="AC297" t="str">
        <f>IF(AA297="N/A", "N/A", IF(AB297='Round 6'!$A$10, "Elected", IF(AB297='Round 6'!$A$7, "Excluded", IF('Round 6'!$A$4="Complete", "Complete", "Viable"))))</f>
        <v>Complete</v>
      </c>
      <c r="AD297" s="21" t="str">
        <f>IF('Round 6'!$A$4="Complete", "Complete", IF(AC297="N/A", "N/A", IF(AC297="Viable", "No Transfer", IF(AC297="Excluded", INDEX('Round 6'!$A$12:$M$617, MATCH($A297, 'Round 6'!$A$12:$A$617, 0), 3)))))</f>
        <v>Complete</v>
      </c>
      <c r="AE297" s="10" t="str">
        <f>IF('Round 6'!$A$4="Complete", "Complete", IF(AD297="N/A", "N/A", IF(AD297="No Transfer", AD297, IF(INDEX('Ballot Data'!$1:$1048576, MATCH($A297, 'Ballot Data'!$A:$A, 0), MATCH(AD297, 'Ballot Data'!$A$3:$U$3, 0))="", "Exhausted", INDEX('Ballot Data'!$1:$1048576, MATCH($A297, 'Ballot Data'!$A:$A, 0), MATCH(AD297, 'Ballot Data'!$A$3:$U$3, 0))))))</f>
        <v>Complete</v>
      </c>
      <c r="AF297" s="15" t="str">
        <f t="shared" si="45"/>
        <v>Complete</v>
      </c>
      <c r="AG297" t="str">
        <f>IF(AF297="Complete", AF297, IF(AF297="N/A", "N/A", INDEX('Ballot Data'!$1:$1048576, MATCH($A297, 'Ballot Data'!$A:$A, 0), MATCH(AF297, 'Ballot Data'!$A$3:$T$3, 0))))</f>
        <v>Complete</v>
      </c>
      <c r="AH297" t="str">
        <f>IF(AF297="N/A", "N/A", IF(AG297='Round 7'!$A$10, "Elected", IF(AG297='Round 7'!$A$7, "Excluded", IF('Round 7'!$A$4="Complete", "Complete", "Viable"))))</f>
        <v>Complete</v>
      </c>
      <c r="AI297" s="21" t="str">
        <f>IF('Round 7'!$A$4="Complete", "Complete", IF(AH297="N/A", "N/A", IF(AH297="Viable", "No Transfer", IF(AH297="Excluded", INDEX('Round 7'!$A$12:$M$617, MATCH($A297, 'Round 7'!$A$12:$A$617, 0), 3)))))</f>
        <v>Complete</v>
      </c>
      <c r="AJ297" s="10" t="str">
        <f>IF('Round 7'!$A$4="Complete", "Complete", IF(AI297="N/A", "N/A", IF(AI297="No Transfer", AI297, IF(INDEX('Ballot Data'!$1:$1048576, MATCH($A297, 'Ballot Data'!$A:$A, 0), MATCH(AI297, 'Ballot Data'!$A$3:$U$3, 0))="", "Exhausted", INDEX('Ballot Data'!$1:$1048576, MATCH($A297, 'Ballot Data'!$A:$A, 0), MATCH(AI297, 'Ballot Data'!$A$3:$U$3, 0))))))</f>
        <v>Complete</v>
      </c>
      <c r="AK297" s="15" t="str">
        <f t="shared" si="46"/>
        <v>Complete</v>
      </c>
      <c r="AL297" t="str">
        <f>IF(AK297="Complete", AK297, IF(AK297="N/A", "N/A", INDEX('Ballot Data'!$1:$1048576, MATCH($A297, 'Ballot Data'!$A:$A, 0), MATCH(AK297, 'Ballot Data'!$A$3:$T$3, 0))))</f>
        <v>Complete</v>
      </c>
      <c r="AM297" t="str">
        <f>IF(AK297="N/A", "N/A", IF(AL297='Round 8'!$A$10, "Elected", IF(AL297='Round 8'!$A$7, "Excluded", IF('Round 8'!$A$4="Complete", "Complete", "Viable"))))</f>
        <v>Complete</v>
      </c>
      <c r="AN297" s="21" t="str">
        <f>IF('Round 8'!$A$4="Complete", "Complete", IF(AM297="N/A", "N/A", IF(AM297="Viable", "No Transfer", IF(AM297="Excluded", INDEX('Round 8'!$A$12:$M$617, MATCH($A297, 'Round 8'!$A$12:$A$617, 0), 3)))))</f>
        <v>Complete</v>
      </c>
      <c r="AO297" s="10" t="str">
        <f>IF('Round 8'!$A$4="Complete", "Complete", IF(AN297="N/A", "N/A", IF(AN297="No Transfer", AN297, IF(INDEX('Ballot Data'!$1:$1048576, MATCH($A297, 'Ballot Data'!$A:$A, 0), MATCH(AN297, 'Ballot Data'!$A$3:$U$3, 0))="", "Exhausted", INDEX('Ballot Data'!$1:$1048576, MATCH($A297, 'Ballot Data'!$A:$A, 0), MATCH(AN297, 'Ballot Data'!$A$3:$U$3, 0))))))</f>
        <v>Complete</v>
      </c>
      <c r="AP297" s="15" t="str">
        <f t="shared" si="47"/>
        <v>Complete</v>
      </c>
      <c r="AQ297" t="str">
        <f>IF(AP297="Complete", AP297, IF(AP297="N/A", "N/A", INDEX('Ballot Data'!$1:$1048576, MATCH($A297, 'Ballot Data'!$A:$A, 0), MATCH(AP297, 'Ballot Data'!$A$3:$T$3, 0))))</f>
        <v>Complete</v>
      </c>
      <c r="AR297" t="str">
        <f>IF(AP297="N/A", "N/A", IF(AQ297='Round 9'!$A$10, "Elected", IF(AQ297='Round 9'!$A$7, "Excluded", IF('Round 9'!$A$4="Complete", "Complete", "Viable"))))</f>
        <v>Complete</v>
      </c>
      <c r="AS297" s="21" t="str">
        <f>IF('Round 9'!$A$4="Complete", "Complete", IF(AR297="N/A", "N/A", IF(AR297="Viable", "No Transfer", IF(AR297="Excluded", INDEX('Round 9'!$A$12:$M$617, MATCH($A297, 'Round 9'!$A$12:$A$617, 0), 3)))))</f>
        <v>Complete</v>
      </c>
      <c r="AT297" s="10" t="str">
        <f>IF('Round 9'!$A$4="Complete", "Complete", IF(AS297="N/A", "N/A", IF(AS297="No Transfer", AS297, IF(INDEX('Ballot Data'!$1:$1048576, MATCH($A297, 'Ballot Data'!$A:$A, 0), MATCH(AS297, 'Ballot Data'!$A$3:$U$3, 0))="", "Exhausted", INDEX('Ballot Data'!$1:$1048576, MATCH($A297, 'Ballot Data'!$A:$A, 0), MATCH(AS297, 'Ballot Data'!$A$3:$U$3, 0))))))</f>
        <v>Complete</v>
      </c>
      <c r="AU297" s="15" t="str">
        <f t="shared" si="48"/>
        <v>Complete</v>
      </c>
      <c r="AV297" t="str">
        <f>IF(AU297="Complete", AU297, IF(AU297="N/A", "N/A", INDEX('Ballot Data'!$1:$1048576, MATCH($A297, 'Ballot Data'!$A:$A, 0), MATCH(AU297, 'Ballot Data'!$A$3:$T$3, 0))))</f>
        <v>Complete</v>
      </c>
      <c r="AW297" t="str">
        <f>IF(AU297="N/A", "N/A", IF(AV297='Round 10'!$A$10, "Elected", IF(AV297='Round 10'!$A$7, "Excluded", IF('Round 10'!$A$4="Complete", "Complete", "Viable"))))</f>
        <v>Complete</v>
      </c>
      <c r="AX297" s="21" t="str">
        <f>IF('Round 10'!$A$4="Complete", "Complete", IF(AW297="N/A", "N/A", IF(AW297="Viable", "No Transfer", IF(AW297="Excluded", INDEX('Round 10'!$A$12:$M$617, MATCH($A297, 'Round 10'!$A$12:$A$617, 0), 3)))))</f>
        <v>Complete</v>
      </c>
      <c r="AY297" s="10" t="str">
        <f>IF('Round 10'!$A$4="Complete", "Complete", IF(AX297="N/A", "N/A", IF(AX297="No Transfer", AX297, IF(INDEX('Ballot Data'!$1:$1048576, MATCH($A297, 'Ballot Data'!$A:$A, 0), MATCH(AX297, 'Ballot Data'!$A$3:$U$3, 0))="", "Exhausted", INDEX('Ballot Data'!$1:$1048576, MATCH($A297, 'Ballot Data'!$A:$A, 0), MATCH(AX297, 'Ballot Data'!$A$3:$U$3, 0))))))</f>
        <v>Complete</v>
      </c>
    </row>
    <row r="298" spans="1:51" x14ac:dyDescent="0.25">
      <c r="A298">
        <f>'Ballot Data'!A299</f>
        <v>454</v>
      </c>
      <c r="B298">
        <v>1</v>
      </c>
      <c r="C298" t="str">
        <f>INDEX('Ballot Data'!$1:$1048576, MATCH($A298, 'Ballot Data'!$A:$A, 0), MATCH(B298, 'Ballot Data'!$A$3:$T$3, 0))</f>
        <v>Franklin Civantos</v>
      </c>
      <c r="D298" t="str">
        <f>IF(C298='Round 1'!$A$10, "Elected", IF(C298='Round 1'!$A$7, "Excluded", IF('Round 1'!$A$4="Complete", "Complete", "Viable")))</f>
        <v>Viable</v>
      </c>
      <c r="E298" s="21" t="str">
        <f>IF('Round 1'!$A$4="Complete", "Complete", IF(D298="N/A", "N/A", IF(D298="Viable", "No Transfer", IF(D298="Excluded", INDEX('Round 1'!$A$12:$M$617, MATCH($A298, 'Round 1'!$A$12:$A$617, 0), 3)))))</f>
        <v>No Transfer</v>
      </c>
      <c r="F298" s="10" t="str">
        <f>IF('Round 1'!$A$4="Complete", "Complete", IF(E298="N/A", "N/A", IF(E298="No Transfer", E298, IF(INDEX('Ballot Data'!$1:$1048576, MATCH($A298, 'Ballot Data'!$A:$A, 0), MATCH(E298, 'Ballot Data'!$A$3:$U$3, 0))="", "Exhausted", INDEX('Ballot Data'!$1:$1048576, MATCH($A298, 'Ballot Data'!$A:$A, 0), MATCH(E298, 'Ballot Data'!$A$3:$U$3, 0))))))</f>
        <v>No Transfer</v>
      </c>
      <c r="G298" s="15">
        <f t="shared" si="49"/>
        <v>1</v>
      </c>
      <c r="H298" t="str">
        <f>IF(G298="Complete", G298, IF(G298="N/A", "N/A", INDEX('Ballot Data'!$1:$1048576, MATCH($A298, 'Ballot Data'!$A:$A, 0), MATCH(G298, 'Ballot Data'!$A$3:$T$3, 0))))</f>
        <v>Franklin Civantos</v>
      </c>
      <c r="I298" t="str">
        <f>IF(G298="N/A", "N/A", IF(H298='Round 2'!$A$10, "Elected", IF(H298='Round 2'!$A$7, "Excluded", IF('Round 2'!$A$4="Complete", "Complete", "Viable"))))</f>
        <v>Viable</v>
      </c>
      <c r="J298" s="21" t="str">
        <f>IF('Round 2'!$A$4="Complete", "Complete", IF(I298="N/A", "N/A", IF(I298="Viable", "No Transfer", IF(I298="Excluded", INDEX('Round 2'!$A$12:$M$617, MATCH($A298, 'Round 2'!$A$12:$A$617, 0), 3)))))</f>
        <v>No Transfer</v>
      </c>
      <c r="K298" s="10" t="str">
        <f>IF('Round 2'!$A$4="Complete", "Complete", IF(J298="N/A", "N/A", IF(J298="No Transfer", J298, IF(INDEX('Ballot Data'!$1:$1048576, MATCH($A298, 'Ballot Data'!$A:$A, 0), MATCH(J298, 'Ballot Data'!$A$3:$U$3, 0))="", "Exhausted", INDEX('Ballot Data'!$1:$1048576, MATCH($A298, 'Ballot Data'!$A:$A, 0), MATCH(J298, 'Ballot Data'!$A$3:$U$3, 0))))))</f>
        <v>No Transfer</v>
      </c>
      <c r="L298" s="15">
        <f t="shared" si="50"/>
        <v>1</v>
      </c>
      <c r="M298" t="str">
        <f>IF(L298="Complete", L298, IF(L298="N/A", "N/A", INDEX('Ballot Data'!$1:$1048576, MATCH($A298, 'Ballot Data'!$A:$A, 0), MATCH(L298, 'Ballot Data'!$A$3:$T$3, 0))))</f>
        <v>Franklin Civantos</v>
      </c>
      <c r="N298" t="str">
        <f>IF(L298="N/A", "N/A", IF(M298='Round 3'!$A$10, "Elected", IF(M298='Round 3'!$A$7, "Excluded", IF('Round 3'!$A$4="Complete", "Complete", "Viable"))))</f>
        <v>Elected</v>
      </c>
      <c r="O298" s="21" t="str">
        <f>IF('Round 3'!$A$4="Complete", "Complete", IF(N298="N/A", "N/A", IF(N298="Viable", "No Transfer", IF(N298="Excluded", INDEX('Round 3'!$A$12:$M$617, MATCH($A298, 'Round 3'!$A$12:$A$617, 0), 3)))))</f>
        <v>Complete</v>
      </c>
      <c r="P298" s="10" t="str">
        <f>IF('Round 3'!$A$4="Complete", "Complete", IF(O298="N/A", "N/A", IF(O298="No Transfer", O298, IF(INDEX('Ballot Data'!$1:$1048576, MATCH($A298, 'Ballot Data'!$A:$A, 0), MATCH(O298, 'Ballot Data'!$A$3:$U$3, 0))="", "Exhausted", INDEX('Ballot Data'!$1:$1048576, MATCH($A298, 'Ballot Data'!$A:$A, 0), MATCH(O298, 'Ballot Data'!$A$3:$U$3, 0))))))</f>
        <v>Complete</v>
      </c>
      <c r="Q298" s="15" t="str">
        <f t="shared" si="42"/>
        <v>Complete</v>
      </c>
      <c r="R298" t="str">
        <f>IF(Q298="Complete", Q298, IF(Q298="N/A", "N/A", INDEX('Ballot Data'!$1:$1048576, MATCH($A298, 'Ballot Data'!$A:$A, 0), MATCH(Q298, 'Ballot Data'!$A$3:$T$3, 0))))</f>
        <v>Complete</v>
      </c>
      <c r="S298" t="str">
        <f>IF(Q298="N/A", "N/A", IF(R298='Round 4'!$A$10, "Elected", IF(R298='Round 4'!$A$7, "Excluded", IF('Round 4'!$A$4="Complete", "Complete", "Viable"))))</f>
        <v>Complete</v>
      </c>
      <c r="T298" s="21" t="str">
        <f>IF('Round 4'!$A$4="Complete", "Complete", IF(S298="N/A", "N/A", IF(S298="Viable", "No Transfer", IF(S298="Excluded", INDEX('Round 4'!$A$12:$M$617, MATCH($A298, 'Round 4'!$A$12:$A$617, 0), 3)))))</f>
        <v>Complete</v>
      </c>
      <c r="U298" s="10" t="str">
        <f>IF('Round 4'!$A$4="Complete", "Complete", IF(T298="N/A", "N/A", IF(T298="No Transfer", T298, IF(INDEX('Ballot Data'!$1:$1048576, MATCH($A298, 'Ballot Data'!$A:$A, 0), MATCH(T298, 'Ballot Data'!$A$3:$U$3, 0))="", "Exhausted", INDEX('Ballot Data'!$1:$1048576, MATCH($A298, 'Ballot Data'!$A:$A, 0), MATCH(T298, 'Ballot Data'!$A$3:$U$3, 0))))))</f>
        <v>Complete</v>
      </c>
      <c r="V298" s="15" t="str">
        <f t="shared" si="43"/>
        <v>Complete</v>
      </c>
      <c r="W298" t="str">
        <f>IF(V298="Complete", V298, IF(V298="N/A", "N/A", INDEX('Ballot Data'!$1:$1048576, MATCH($A298, 'Ballot Data'!$A:$A, 0), MATCH(V298, 'Ballot Data'!$A$3:$T$3, 0))))</f>
        <v>Complete</v>
      </c>
      <c r="X298" t="str">
        <f>IF(V298="N/A", "N/A", IF(W298='Round 5'!$A$10, "Elected", IF(W298='Round 5'!$A$7, "Excluded", IF('Round 5'!$A$4="Complete", "Complete", "Viable"))))</f>
        <v>Complete</v>
      </c>
      <c r="Y298" s="21" t="str">
        <f>IF('Round 5'!$A$4="Complete", "Complete", IF(X298="N/A", "N/A", IF(X298="Viable", "No Transfer", IF(X298="Excluded", INDEX('Round 5'!$A$12:$M$617, MATCH($A298, 'Round 5'!$A$12:$A$617, 0), 3)))))</f>
        <v>Complete</v>
      </c>
      <c r="Z298" s="10" t="str">
        <f>IF('Round 5'!$A$4="Complete", "Complete", IF(Y298="N/A", "N/A", IF(Y298="No Transfer", Y298, IF(INDEX('Ballot Data'!$1:$1048576, MATCH($A298, 'Ballot Data'!$A:$A, 0), MATCH(Y298, 'Ballot Data'!$A$3:$U$3, 0))="", "Exhausted", INDEX('Ballot Data'!$1:$1048576, MATCH($A298, 'Ballot Data'!$A:$A, 0), MATCH(Y298, 'Ballot Data'!$A$3:$U$3, 0))))))</f>
        <v>Complete</v>
      </c>
      <c r="AA298" s="15" t="str">
        <f t="shared" si="44"/>
        <v>Complete</v>
      </c>
      <c r="AB298" t="str">
        <f>IF(AA298="Complete", AA298, IF(AA298="N/A", "N/A", INDEX('Ballot Data'!$1:$1048576, MATCH($A298, 'Ballot Data'!$A:$A, 0), MATCH(AA298, 'Ballot Data'!$A$3:$T$3, 0))))</f>
        <v>Complete</v>
      </c>
      <c r="AC298" t="str">
        <f>IF(AA298="N/A", "N/A", IF(AB298='Round 6'!$A$10, "Elected", IF(AB298='Round 6'!$A$7, "Excluded", IF('Round 6'!$A$4="Complete", "Complete", "Viable"))))</f>
        <v>Complete</v>
      </c>
      <c r="AD298" s="21" t="str">
        <f>IF('Round 6'!$A$4="Complete", "Complete", IF(AC298="N/A", "N/A", IF(AC298="Viable", "No Transfer", IF(AC298="Excluded", INDEX('Round 6'!$A$12:$M$617, MATCH($A298, 'Round 6'!$A$12:$A$617, 0), 3)))))</f>
        <v>Complete</v>
      </c>
      <c r="AE298" s="10" t="str">
        <f>IF('Round 6'!$A$4="Complete", "Complete", IF(AD298="N/A", "N/A", IF(AD298="No Transfer", AD298, IF(INDEX('Ballot Data'!$1:$1048576, MATCH($A298, 'Ballot Data'!$A:$A, 0), MATCH(AD298, 'Ballot Data'!$A$3:$U$3, 0))="", "Exhausted", INDEX('Ballot Data'!$1:$1048576, MATCH($A298, 'Ballot Data'!$A:$A, 0), MATCH(AD298, 'Ballot Data'!$A$3:$U$3, 0))))))</f>
        <v>Complete</v>
      </c>
      <c r="AF298" s="15" t="str">
        <f t="shared" si="45"/>
        <v>Complete</v>
      </c>
      <c r="AG298" t="str">
        <f>IF(AF298="Complete", AF298, IF(AF298="N/A", "N/A", INDEX('Ballot Data'!$1:$1048576, MATCH($A298, 'Ballot Data'!$A:$A, 0), MATCH(AF298, 'Ballot Data'!$A$3:$T$3, 0))))</f>
        <v>Complete</v>
      </c>
      <c r="AH298" t="str">
        <f>IF(AF298="N/A", "N/A", IF(AG298='Round 7'!$A$10, "Elected", IF(AG298='Round 7'!$A$7, "Excluded", IF('Round 7'!$A$4="Complete", "Complete", "Viable"))))</f>
        <v>Complete</v>
      </c>
      <c r="AI298" s="21" t="str">
        <f>IF('Round 7'!$A$4="Complete", "Complete", IF(AH298="N/A", "N/A", IF(AH298="Viable", "No Transfer", IF(AH298="Excluded", INDEX('Round 7'!$A$12:$M$617, MATCH($A298, 'Round 7'!$A$12:$A$617, 0), 3)))))</f>
        <v>Complete</v>
      </c>
      <c r="AJ298" s="10" t="str">
        <f>IF('Round 7'!$A$4="Complete", "Complete", IF(AI298="N/A", "N/A", IF(AI298="No Transfer", AI298, IF(INDEX('Ballot Data'!$1:$1048576, MATCH($A298, 'Ballot Data'!$A:$A, 0), MATCH(AI298, 'Ballot Data'!$A$3:$U$3, 0))="", "Exhausted", INDEX('Ballot Data'!$1:$1048576, MATCH($A298, 'Ballot Data'!$A:$A, 0), MATCH(AI298, 'Ballot Data'!$A$3:$U$3, 0))))))</f>
        <v>Complete</v>
      </c>
      <c r="AK298" s="15" t="str">
        <f t="shared" si="46"/>
        <v>Complete</v>
      </c>
      <c r="AL298" t="str">
        <f>IF(AK298="Complete", AK298, IF(AK298="N/A", "N/A", INDEX('Ballot Data'!$1:$1048576, MATCH($A298, 'Ballot Data'!$A:$A, 0), MATCH(AK298, 'Ballot Data'!$A$3:$T$3, 0))))</f>
        <v>Complete</v>
      </c>
      <c r="AM298" t="str">
        <f>IF(AK298="N/A", "N/A", IF(AL298='Round 8'!$A$10, "Elected", IF(AL298='Round 8'!$A$7, "Excluded", IF('Round 8'!$A$4="Complete", "Complete", "Viable"))))</f>
        <v>Complete</v>
      </c>
      <c r="AN298" s="21" t="str">
        <f>IF('Round 8'!$A$4="Complete", "Complete", IF(AM298="N/A", "N/A", IF(AM298="Viable", "No Transfer", IF(AM298="Excluded", INDEX('Round 8'!$A$12:$M$617, MATCH($A298, 'Round 8'!$A$12:$A$617, 0), 3)))))</f>
        <v>Complete</v>
      </c>
      <c r="AO298" s="10" t="str">
        <f>IF('Round 8'!$A$4="Complete", "Complete", IF(AN298="N/A", "N/A", IF(AN298="No Transfer", AN298, IF(INDEX('Ballot Data'!$1:$1048576, MATCH($A298, 'Ballot Data'!$A:$A, 0), MATCH(AN298, 'Ballot Data'!$A$3:$U$3, 0))="", "Exhausted", INDEX('Ballot Data'!$1:$1048576, MATCH($A298, 'Ballot Data'!$A:$A, 0), MATCH(AN298, 'Ballot Data'!$A$3:$U$3, 0))))))</f>
        <v>Complete</v>
      </c>
      <c r="AP298" s="15" t="str">
        <f t="shared" si="47"/>
        <v>Complete</v>
      </c>
      <c r="AQ298" t="str">
        <f>IF(AP298="Complete", AP298, IF(AP298="N/A", "N/A", INDEX('Ballot Data'!$1:$1048576, MATCH($A298, 'Ballot Data'!$A:$A, 0), MATCH(AP298, 'Ballot Data'!$A$3:$T$3, 0))))</f>
        <v>Complete</v>
      </c>
      <c r="AR298" t="str">
        <f>IF(AP298="N/A", "N/A", IF(AQ298='Round 9'!$A$10, "Elected", IF(AQ298='Round 9'!$A$7, "Excluded", IF('Round 9'!$A$4="Complete", "Complete", "Viable"))))</f>
        <v>Complete</v>
      </c>
      <c r="AS298" s="21" t="str">
        <f>IF('Round 9'!$A$4="Complete", "Complete", IF(AR298="N/A", "N/A", IF(AR298="Viable", "No Transfer", IF(AR298="Excluded", INDEX('Round 9'!$A$12:$M$617, MATCH($A298, 'Round 9'!$A$12:$A$617, 0), 3)))))</f>
        <v>Complete</v>
      </c>
      <c r="AT298" s="10" t="str">
        <f>IF('Round 9'!$A$4="Complete", "Complete", IF(AS298="N/A", "N/A", IF(AS298="No Transfer", AS298, IF(INDEX('Ballot Data'!$1:$1048576, MATCH($A298, 'Ballot Data'!$A:$A, 0), MATCH(AS298, 'Ballot Data'!$A$3:$U$3, 0))="", "Exhausted", INDEX('Ballot Data'!$1:$1048576, MATCH($A298, 'Ballot Data'!$A:$A, 0), MATCH(AS298, 'Ballot Data'!$A$3:$U$3, 0))))))</f>
        <v>Complete</v>
      </c>
      <c r="AU298" s="15" t="str">
        <f t="shared" si="48"/>
        <v>Complete</v>
      </c>
      <c r="AV298" t="str">
        <f>IF(AU298="Complete", AU298, IF(AU298="N/A", "N/A", INDEX('Ballot Data'!$1:$1048576, MATCH($A298, 'Ballot Data'!$A:$A, 0), MATCH(AU298, 'Ballot Data'!$A$3:$T$3, 0))))</f>
        <v>Complete</v>
      </c>
      <c r="AW298" t="str">
        <f>IF(AU298="N/A", "N/A", IF(AV298='Round 10'!$A$10, "Elected", IF(AV298='Round 10'!$A$7, "Excluded", IF('Round 10'!$A$4="Complete", "Complete", "Viable"))))</f>
        <v>Complete</v>
      </c>
      <c r="AX298" s="21" t="str">
        <f>IF('Round 10'!$A$4="Complete", "Complete", IF(AW298="N/A", "N/A", IF(AW298="Viable", "No Transfer", IF(AW298="Excluded", INDEX('Round 10'!$A$12:$M$617, MATCH($A298, 'Round 10'!$A$12:$A$617, 0), 3)))))</f>
        <v>Complete</v>
      </c>
      <c r="AY298" s="10" t="str">
        <f>IF('Round 10'!$A$4="Complete", "Complete", IF(AX298="N/A", "N/A", IF(AX298="No Transfer", AX298, IF(INDEX('Ballot Data'!$1:$1048576, MATCH($A298, 'Ballot Data'!$A:$A, 0), MATCH(AX298, 'Ballot Data'!$A$3:$U$3, 0))="", "Exhausted", INDEX('Ballot Data'!$1:$1048576, MATCH($A298, 'Ballot Data'!$A:$A, 0), MATCH(AX298, 'Ballot Data'!$A$3:$U$3, 0))))))</f>
        <v>Complete</v>
      </c>
    </row>
    <row r="299" spans="1:51" x14ac:dyDescent="0.25">
      <c r="A299">
        <f>'Ballot Data'!A300</f>
        <v>307</v>
      </c>
      <c r="B299">
        <v>1</v>
      </c>
      <c r="C299" t="str">
        <f>INDEX('Ballot Data'!$1:$1048576, MATCH($A299, 'Ballot Data'!$A:$A, 0), MATCH(B299, 'Ballot Data'!$A$3:$T$3, 0))</f>
        <v>Michael Sanchez</v>
      </c>
      <c r="D299" t="str">
        <f>IF(C299='Round 1'!$A$10, "Elected", IF(C299='Round 1'!$A$7, "Excluded", IF('Round 1'!$A$4="Complete", "Complete", "Viable")))</f>
        <v>Viable</v>
      </c>
      <c r="E299" s="21" t="str">
        <f>IF('Round 1'!$A$4="Complete", "Complete", IF(D299="N/A", "N/A", IF(D299="Viable", "No Transfer", IF(D299="Excluded", INDEX('Round 1'!$A$12:$M$617, MATCH($A299, 'Round 1'!$A$12:$A$617, 0), 3)))))</f>
        <v>No Transfer</v>
      </c>
      <c r="F299" s="10" t="str">
        <f>IF('Round 1'!$A$4="Complete", "Complete", IF(E299="N/A", "N/A", IF(E299="No Transfer", E299, IF(INDEX('Ballot Data'!$1:$1048576, MATCH($A299, 'Ballot Data'!$A:$A, 0), MATCH(E299, 'Ballot Data'!$A$3:$U$3, 0))="", "Exhausted", INDEX('Ballot Data'!$1:$1048576, MATCH($A299, 'Ballot Data'!$A:$A, 0), MATCH(E299, 'Ballot Data'!$A$3:$U$3, 0))))))</f>
        <v>No Transfer</v>
      </c>
      <c r="G299" s="15">
        <f t="shared" si="49"/>
        <v>1</v>
      </c>
      <c r="H299" t="str">
        <f>IF(G299="Complete", G299, IF(G299="N/A", "N/A", INDEX('Ballot Data'!$1:$1048576, MATCH($A299, 'Ballot Data'!$A:$A, 0), MATCH(G299, 'Ballot Data'!$A$3:$T$3, 0))))</f>
        <v>Michael Sanchez</v>
      </c>
      <c r="I299" t="str">
        <f>IF(G299="N/A", "N/A", IF(H299='Round 2'!$A$10, "Elected", IF(H299='Round 2'!$A$7, "Excluded", IF('Round 2'!$A$4="Complete", "Complete", "Viable"))))</f>
        <v>Excluded</v>
      </c>
      <c r="J299" s="21">
        <f>IF('Round 2'!$A$4="Complete", "Complete", IF(I299="N/A", "N/A", IF(I299="Viable", "No Transfer", IF(I299="Excluded", INDEX('Round 2'!$A$12:$M$617, MATCH($A299, 'Round 2'!$A$12:$A$617, 0), 3)))))</f>
        <v>2</v>
      </c>
      <c r="K299" s="10" t="str">
        <f>IF('Round 2'!$A$4="Complete", "Complete", IF(J299="N/A", "N/A", IF(J299="No Transfer", J299, IF(INDEX('Ballot Data'!$1:$1048576, MATCH($A299, 'Ballot Data'!$A:$A, 0), MATCH(J299, 'Ballot Data'!$A$3:$U$3, 0))="", "Exhausted", INDEX('Ballot Data'!$1:$1048576, MATCH($A299, 'Ballot Data'!$A:$A, 0), MATCH(J299, 'Ballot Data'!$A$3:$U$3, 0))))))</f>
        <v>Will Danon</v>
      </c>
      <c r="L299" s="15">
        <f t="shared" si="50"/>
        <v>2</v>
      </c>
      <c r="M299" t="str">
        <f>IF(L299="Complete", L299, IF(L299="N/A", "N/A", INDEX('Ballot Data'!$1:$1048576, MATCH($A299, 'Ballot Data'!$A:$A, 0), MATCH(L299, 'Ballot Data'!$A$3:$T$3, 0))))</f>
        <v>Will Danon</v>
      </c>
      <c r="N299" t="str">
        <f>IF(L299="N/A", "N/A", IF(M299='Round 3'!$A$10, "Elected", IF(M299='Round 3'!$A$7, "Excluded", IF('Round 3'!$A$4="Complete", "Complete", "Viable"))))</f>
        <v>Complete</v>
      </c>
      <c r="O299" s="21" t="str">
        <f>IF('Round 3'!$A$4="Complete", "Complete", IF(N299="N/A", "N/A", IF(N299="Viable", "No Transfer", IF(N299="Excluded", INDEX('Round 3'!$A$12:$M$617, MATCH($A299, 'Round 3'!$A$12:$A$617, 0), 3)))))</f>
        <v>Complete</v>
      </c>
      <c r="P299" s="10" t="str">
        <f>IF('Round 3'!$A$4="Complete", "Complete", IF(O299="N/A", "N/A", IF(O299="No Transfer", O299, IF(INDEX('Ballot Data'!$1:$1048576, MATCH($A299, 'Ballot Data'!$A:$A, 0), MATCH(O299, 'Ballot Data'!$A$3:$U$3, 0))="", "Exhausted", INDEX('Ballot Data'!$1:$1048576, MATCH($A299, 'Ballot Data'!$A:$A, 0), MATCH(O299, 'Ballot Data'!$A$3:$U$3, 0))))))</f>
        <v>Complete</v>
      </c>
      <c r="Q299" s="15" t="str">
        <f t="shared" si="42"/>
        <v>Complete</v>
      </c>
      <c r="R299" t="str">
        <f>IF(Q299="Complete", Q299, IF(Q299="N/A", "N/A", INDEX('Ballot Data'!$1:$1048576, MATCH($A299, 'Ballot Data'!$A:$A, 0), MATCH(Q299, 'Ballot Data'!$A$3:$T$3, 0))))</f>
        <v>Complete</v>
      </c>
      <c r="S299" t="str">
        <f>IF(Q299="N/A", "N/A", IF(R299='Round 4'!$A$10, "Elected", IF(R299='Round 4'!$A$7, "Excluded", IF('Round 4'!$A$4="Complete", "Complete", "Viable"))))</f>
        <v>Complete</v>
      </c>
      <c r="T299" s="21" t="str">
        <f>IF('Round 4'!$A$4="Complete", "Complete", IF(S299="N/A", "N/A", IF(S299="Viable", "No Transfer", IF(S299="Excluded", INDEX('Round 4'!$A$12:$M$617, MATCH($A299, 'Round 4'!$A$12:$A$617, 0), 3)))))</f>
        <v>Complete</v>
      </c>
      <c r="U299" s="10" t="str">
        <f>IF('Round 4'!$A$4="Complete", "Complete", IF(T299="N/A", "N/A", IF(T299="No Transfer", T299, IF(INDEX('Ballot Data'!$1:$1048576, MATCH($A299, 'Ballot Data'!$A:$A, 0), MATCH(T299, 'Ballot Data'!$A$3:$U$3, 0))="", "Exhausted", INDEX('Ballot Data'!$1:$1048576, MATCH($A299, 'Ballot Data'!$A:$A, 0), MATCH(T299, 'Ballot Data'!$A$3:$U$3, 0))))))</f>
        <v>Complete</v>
      </c>
      <c r="V299" s="15" t="str">
        <f t="shared" si="43"/>
        <v>Complete</v>
      </c>
      <c r="W299" t="str">
        <f>IF(V299="Complete", V299, IF(V299="N/A", "N/A", INDEX('Ballot Data'!$1:$1048576, MATCH($A299, 'Ballot Data'!$A:$A, 0), MATCH(V299, 'Ballot Data'!$A$3:$T$3, 0))))</f>
        <v>Complete</v>
      </c>
      <c r="X299" t="str">
        <f>IF(V299="N/A", "N/A", IF(W299='Round 5'!$A$10, "Elected", IF(W299='Round 5'!$A$7, "Excluded", IF('Round 5'!$A$4="Complete", "Complete", "Viable"))))</f>
        <v>Complete</v>
      </c>
      <c r="Y299" s="21" t="str">
        <f>IF('Round 5'!$A$4="Complete", "Complete", IF(X299="N/A", "N/A", IF(X299="Viable", "No Transfer", IF(X299="Excluded", INDEX('Round 5'!$A$12:$M$617, MATCH($A299, 'Round 5'!$A$12:$A$617, 0), 3)))))</f>
        <v>Complete</v>
      </c>
      <c r="Z299" s="10" t="str">
        <f>IF('Round 5'!$A$4="Complete", "Complete", IF(Y299="N/A", "N/A", IF(Y299="No Transfer", Y299, IF(INDEX('Ballot Data'!$1:$1048576, MATCH($A299, 'Ballot Data'!$A:$A, 0), MATCH(Y299, 'Ballot Data'!$A$3:$U$3, 0))="", "Exhausted", INDEX('Ballot Data'!$1:$1048576, MATCH($A299, 'Ballot Data'!$A:$A, 0), MATCH(Y299, 'Ballot Data'!$A$3:$U$3, 0))))))</f>
        <v>Complete</v>
      </c>
      <c r="AA299" s="15" t="str">
        <f t="shared" si="44"/>
        <v>Complete</v>
      </c>
      <c r="AB299" t="str">
        <f>IF(AA299="Complete", AA299, IF(AA299="N/A", "N/A", INDEX('Ballot Data'!$1:$1048576, MATCH($A299, 'Ballot Data'!$A:$A, 0), MATCH(AA299, 'Ballot Data'!$A$3:$T$3, 0))))</f>
        <v>Complete</v>
      </c>
      <c r="AC299" t="str">
        <f>IF(AA299="N/A", "N/A", IF(AB299='Round 6'!$A$10, "Elected", IF(AB299='Round 6'!$A$7, "Excluded", IF('Round 6'!$A$4="Complete", "Complete", "Viable"))))</f>
        <v>Complete</v>
      </c>
      <c r="AD299" s="21" t="str">
        <f>IF('Round 6'!$A$4="Complete", "Complete", IF(AC299="N/A", "N/A", IF(AC299="Viable", "No Transfer", IF(AC299="Excluded", INDEX('Round 6'!$A$12:$M$617, MATCH($A299, 'Round 6'!$A$12:$A$617, 0), 3)))))</f>
        <v>Complete</v>
      </c>
      <c r="AE299" s="10" t="str">
        <f>IF('Round 6'!$A$4="Complete", "Complete", IF(AD299="N/A", "N/A", IF(AD299="No Transfer", AD299, IF(INDEX('Ballot Data'!$1:$1048576, MATCH($A299, 'Ballot Data'!$A:$A, 0), MATCH(AD299, 'Ballot Data'!$A$3:$U$3, 0))="", "Exhausted", INDEX('Ballot Data'!$1:$1048576, MATCH($A299, 'Ballot Data'!$A:$A, 0), MATCH(AD299, 'Ballot Data'!$A$3:$U$3, 0))))))</f>
        <v>Complete</v>
      </c>
      <c r="AF299" s="15" t="str">
        <f t="shared" si="45"/>
        <v>Complete</v>
      </c>
      <c r="AG299" t="str">
        <f>IF(AF299="Complete", AF299, IF(AF299="N/A", "N/A", INDEX('Ballot Data'!$1:$1048576, MATCH($A299, 'Ballot Data'!$A:$A, 0), MATCH(AF299, 'Ballot Data'!$A$3:$T$3, 0))))</f>
        <v>Complete</v>
      </c>
      <c r="AH299" t="str">
        <f>IF(AF299="N/A", "N/A", IF(AG299='Round 7'!$A$10, "Elected", IF(AG299='Round 7'!$A$7, "Excluded", IF('Round 7'!$A$4="Complete", "Complete", "Viable"))))</f>
        <v>Complete</v>
      </c>
      <c r="AI299" s="21" t="str">
        <f>IF('Round 7'!$A$4="Complete", "Complete", IF(AH299="N/A", "N/A", IF(AH299="Viable", "No Transfer", IF(AH299="Excluded", INDEX('Round 7'!$A$12:$M$617, MATCH($A299, 'Round 7'!$A$12:$A$617, 0), 3)))))</f>
        <v>Complete</v>
      </c>
      <c r="AJ299" s="10" t="str">
        <f>IF('Round 7'!$A$4="Complete", "Complete", IF(AI299="N/A", "N/A", IF(AI299="No Transfer", AI299, IF(INDEX('Ballot Data'!$1:$1048576, MATCH($A299, 'Ballot Data'!$A:$A, 0), MATCH(AI299, 'Ballot Data'!$A$3:$U$3, 0))="", "Exhausted", INDEX('Ballot Data'!$1:$1048576, MATCH($A299, 'Ballot Data'!$A:$A, 0), MATCH(AI299, 'Ballot Data'!$A$3:$U$3, 0))))))</f>
        <v>Complete</v>
      </c>
      <c r="AK299" s="15" t="str">
        <f t="shared" si="46"/>
        <v>Complete</v>
      </c>
      <c r="AL299" t="str">
        <f>IF(AK299="Complete", AK299, IF(AK299="N/A", "N/A", INDEX('Ballot Data'!$1:$1048576, MATCH($A299, 'Ballot Data'!$A:$A, 0), MATCH(AK299, 'Ballot Data'!$A$3:$T$3, 0))))</f>
        <v>Complete</v>
      </c>
      <c r="AM299" t="str">
        <f>IF(AK299="N/A", "N/A", IF(AL299='Round 8'!$A$10, "Elected", IF(AL299='Round 8'!$A$7, "Excluded", IF('Round 8'!$A$4="Complete", "Complete", "Viable"))))</f>
        <v>Complete</v>
      </c>
      <c r="AN299" s="21" t="str">
        <f>IF('Round 8'!$A$4="Complete", "Complete", IF(AM299="N/A", "N/A", IF(AM299="Viable", "No Transfer", IF(AM299="Excluded", INDEX('Round 8'!$A$12:$M$617, MATCH($A299, 'Round 8'!$A$12:$A$617, 0), 3)))))</f>
        <v>Complete</v>
      </c>
      <c r="AO299" s="10" t="str">
        <f>IF('Round 8'!$A$4="Complete", "Complete", IF(AN299="N/A", "N/A", IF(AN299="No Transfer", AN299, IF(INDEX('Ballot Data'!$1:$1048576, MATCH($A299, 'Ballot Data'!$A:$A, 0), MATCH(AN299, 'Ballot Data'!$A$3:$U$3, 0))="", "Exhausted", INDEX('Ballot Data'!$1:$1048576, MATCH($A299, 'Ballot Data'!$A:$A, 0), MATCH(AN299, 'Ballot Data'!$A$3:$U$3, 0))))))</f>
        <v>Complete</v>
      </c>
      <c r="AP299" s="15" t="str">
        <f t="shared" si="47"/>
        <v>Complete</v>
      </c>
      <c r="AQ299" t="str">
        <f>IF(AP299="Complete", AP299, IF(AP299="N/A", "N/A", INDEX('Ballot Data'!$1:$1048576, MATCH($A299, 'Ballot Data'!$A:$A, 0), MATCH(AP299, 'Ballot Data'!$A$3:$T$3, 0))))</f>
        <v>Complete</v>
      </c>
      <c r="AR299" t="str">
        <f>IF(AP299="N/A", "N/A", IF(AQ299='Round 9'!$A$10, "Elected", IF(AQ299='Round 9'!$A$7, "Excluded", IF('Round 9'!$A$4="Complete", "Complete", "Viable"))))</f>
        <v>Complete</v>
      </c>
      <c r="AS299" s="21" t="str">
        <f>IF('Round 9'!$A$4="Complete", "Complete", IF(AR299="N/A", "N/A", IF(AR299="Viable", "No Transfer", IF(AR299="Excluded", INDEX('Round 9'!$A$12:$M$617, MATCH($A299, 'Round 9'!$A$12:$A$617, 0), 3)))))</f>
        <v>Complete</v>
      </c>
      <c r="AT299" s="10" t="str">
        <f>IF('Round 9'!$A$4="Complete", "Complete", IF(AS299="N/A", "N/A", IF(AS299="No Transfer", AS299, IF(INDEX('Ballot Data'!$1:$1048576, MATCH($A299, 'Ballot Data'!$A:$A, 0), MATCH(AS299, 'Ballot Data'!$A$3:$U$3, 0))="", "Exhausted", INDEX('Ballot Data'!$1:$1048576, MATCH($A299, 'Ballot Data'!$A:$A, 0), MATCH(AS299, 'Ballot Data'!$A$3:$U$3, 0))))))</f>
        <v>Complete</v>
      </c>
      <c r="AU299" s="15" t="str">
        <f t="shared" si="48"/>
        <v>Complete</v>
      </c>
      <c r="AV299" t="str">
        <f>IF(AU299="Complete", AU299, IF(AU299="N/A", "N/A", INDEX('Ballot Data'!$1:$1048576, MATCH($A299, 'Ballot Data'!$A:$A, 0), MATCH(AU299, 'Ballot Data'!$A$3:$T$3, 0))))</f>
        <v>Complete</v>
      </c>
      <c r="AW299" t="str">
        <f>IF(AU299="N/A", "N/A", IF(AV299='Round 10'!$A$10, "Elected", IF(AV299='Round 10'!$A$7, "Excluded", IF('Round 10'!$A$4="Complete", "Complete", "Viable"))))</f>
        <v>Complete</v>
      </c>
      <c r="AX299" s="21" t="str">
        <f>IF('Round 10'!$A$4="Complete", "Complete", IF(AW299="N/A", "N/A", IF(AW299="Viable", "No Transfer", IF(AW299="Excluded", INDEX('Round 10'!$A$12:$M$617, MATCH($A299, 'Round 10'!$A$12:$A$617, 0), 3)))))</f>
        <v>Complete</v>
      </c>
      <c r="AY299" s="10" t="str">
        <f>IF('Round 10'!$A$4="Complete", "Complete", IF(AX299="N/A", "N/A", IF(AX299="No Transfer", AX299, IF(INDEX('Ballot Data'!$1:$1048576, MATCH($A299, 'Ballot Data'!$A:$A, 0), MATCH(AX299, 'Ballot Data'!$A$3:$U$3, 0))="", "Exhausted", INDEX('Ballot Data'!$1:$1048576, MATCH($A299, 'Ballot Data'!$A:$A, 0), MATCH(AX299, 'Ballot Data'!$A$3:$U$3, 0))))))</f>
        <v>Complete</v>
      </c>
    </row>
    <row r="300" spans="1:51" x14ac:dyDescent="0.25">
      <c r="A300">
        <f>'Ballot Data'!A301</f>
        <v>393</v>
      </c>
      <c r="B300">
        <v>1</v>
      </c>
      <c r="C300" t="str">
        <f>INDEX('Ballot Data'!$1:$1048576, MATCH($A300, 'Ballot Data'!$A:$A, 0), MATCH(B300, 'Ballot Data'!$A$3:$T$3, 0))</f>
        <v>Will Danon</v>
      </c>
      <c r="D300" t="str">
        <f>IF(C300='Round 1'!$A$10, "Elected", IF(C300='Round 1'!$A$7, "Excluded", IF('Round 1'!$A$4="Complete", "Complete", "Viable")))</f>
        <v>Viable</v>
      </c>
      <c r="E300" s="21" t="str">
        <f>IF('Round 1'!$A$4="Complete", "Complete", IF(D300="N/A", "N/A", IF(D300="Viable", "No Transfer", IF(D300="Excluded", INDEX('Round 1'!$A$12:$M$617, MATCH($A300, 'Round 1'!$A$12:$A$617, 0), 3)))))</f>
        <v>No Transfer</v>
      </c>
      <c r="F300" s="10" t="str">
        <f>IF('Round 1'!$A$4="Complete", "Complete", IF(E300="N/A", "N/A", IF(E300="No Transfer", E300, IF(INDEX('Ballot Data'!$1:$1048576, MATCH($A300, 'Ballot Data'!$A:$A, 0), MATCH(E300, 'Ballot Data'!$A$3:$U$3, 0))="", "Exhausted", INDEX('Ballot Data'!$1:$1048576, MATCH($A300, 'Ballot Data'!$A:$A, 0), MATCH(E300, 'Ballot Data'!$A$3:$U$3, 0))))))</f>
        <v>No Transfer</v>
      </c>
      <c r="G300" s="15">
        <f t="shared" si="49"/>
        <v>1</v>
      </c>
      <c r="H300" t="str">
        <f>IF(G300="Complete", G300, IF(G300="N/A", "N/A", INDEX('Ballot Data'!$1:$1048576, MATCH($A300, 'Ballot Data'!$A:$A, 0), MATCH(G300, 'Ballot Data'!$A$3:$T$3, 0))))</f>
        <v>Will Danon</v>
      </c>
      <c r="I300" t="str">
        <f>IF(G300="N/A", "N/A", IF(H300='Round 2'!$A$10, "Elected", IF(H300='Round 2'!$A$7, "Excluded", IF('Round 2'!$A$4="Complete", "Complete", "Viable"))))</f>
        <v>Viable</v>
      </c>
      <c r="J300" s="21" t="str">
        <f>IF('Round 2'!$A$4="Complete", "Complete", IF(I300="N/A", "N/A", IF(I300="Viable", "No Transfer", IF(I300="Excluded", INDEX('Round 2'!$A$12:$M$617, MATCH($A300, 'Round 2'!$A$12:$A$617, 0), 3)))))</f>
        <v>No Transfer</v>
      </c>
      <c r="K300" s="10" t="str">
        <f>IF('Round 2'!$A$4="Complete", "Complete", IF(J300="N/A", "N/A", IF(J300="No Transfer", J300, IF(INDEX('Ballot Data'!$1:$1048576, MATCH($A300, 'Ballot Data'!$A:$A, 0), MATCH(J300, 'Ballot Data'!$A$3:$U$3, 0))="", "Exhausted", INDEX('Ballot Data'!$1:$1048576, MATCH($A300, 'Ballot Data'!$A:$A, 0), MATCH(J300, 'Ballot Data'!$A$3:$U$3, 0))))))</f>
        <v>No Transfer</v>
      </c>
      <c r="L300" s="15">
        <f t="shared" si="50"/>
        <v>1</v>
      </c>
      <c r="M300" t="str">
        <f>IF(L300="Complete", L300, IF(L300="N/A", "N/A", INDEX('Ballot Data'!$1:$1048576, MATCH($A300, 'Ballot Data'!$A:$A, 0), MATCH(L300, 'Ballot Data'!$A$3:$T$3, 0))))</f>
        <v>Will Danon</v>
      </c>
      <c r="N300" t="str">
        <f>IF(L300="N/A", "N/A", IF(M300='Round 3'!$A$10, "Elected", IF(M300='Round 3'!$A$7, "Excluded", IF('Round 3'!$A$4="Complete", "Complete", "Viable"))))</f>
        <v>Complete</v>
      </c>
      <c r="O300" s="21" t="str">
        <f>IF('Round 3'!$A$4="Complete", "Complete", IF(N300="N/A", "N/A", IF(N300="Viable", "No Transfer", IF(N300="Excluded", INDEX('Round 3'!$A$12:$M$617, MATCH($A300, 'Round 3'!$A$12:$A$617, 0), 3)))))</f>
        <v>Complete</v>
      </c>
      <c r="P300" s="10" t="str">
        <f>IF('Round 3'!$A$4="Complete", "Complete", IF(O300="N/A", "N/A", IF(O300="No Transfer", O300, IF(INDEX('Ballot Data'!$1:$1048576, MATCH($A300, 'Ballot Data'!$A:$A, 0), MATCH(O300, 'Ballot Data'!$A$3:$U$3, 0))="", "Exhausted", INDEX('Ballot Data'!$1:$1048576, MATCH($A300, 'Ballot Data'!$A:$A, 0), MATCH(O300, 'Ballot Data'!$A$3:$U$3, 0))))))</f>
        <v>Complete</v>
      </c>
      <c r="Q300" s="15" t="str">
        <f t="shared" si="42"/>
        <v>Complete</v>
      </c>
      <c r="R300" t="str">
        <f>IF(Q300="Complete", Q300, IF(Q300="N/A", "N/A", INDEX('Ballot Data'!$1:$1048576, MATCH($A300, 'Ballot Data'!$A:$A, 0), MATCH(Q300, 'Ballot Data'!$A$3:$T$3, 0))))</f>
        <v>Complete</v>
      </c>
      <c r="S300" t="str">
        <f>IF(Q300="N/A", "N/A", IF(R300='Round 4'!$A$10, "Elected", IF(R300='Round 4'!$A$7, "Excluded", IF('Round 4'!$A$4="Complete", "Complete", "Viable"))))</f>
        <v>Complete</v>
      </c>
      <c r="T300" s="21" t="str">
        <f>IF('Round 4'!$A$4="Complete", "Complete", IF(S300="N/A", "N/A", IF(S300="Viable", "No Transfer", IF(S300="Excluded", INDEX('Round 4'!$A$12:$M$617, MATCH($A300, 'Round 4'!$A$12:$A$617, 0), 3)))))</f>
        <v>Complete</v>
      </c>
      <c r="U300" s="10" t="str">
        <f>IF('Round 4'!$A$4="Complete", "Complete", IF(T300="N/A", "N/A", IF(T300="No Transfer", T300, IF(INDEX('Ballot Data'!$1:$1048576, MATCH($A300, 'Ballot Data'!$A:$A, 0), MATCH(T300, 'Ballot Data'!$A$3:$U$3, 0))="", "Exhausted", INDEX('Ballot Data'!$1:$1048576, MATCH($A300, 'Ballot Data'!$A:$A, 0), MATCH(T300, 'Ballot Data'!$A$3:$U$3, 0))))))</f>
        <v>Complete</v>
      </c>
      <c r="V300" s="15" t="str">
        <f t="shared" si="43"/>
        <v>Complete</v>
      </c>
      <c r="W300" t="str">
        <f>IF(V300="Complete", V300, IF(V300="N/A", "N/A", INDEX('Ballot Data'!$1:$1048576, MATCH($A300, 'Ballot Data'!$A:$A, 0), MATCH(V300, 'Ballot Data'!$A$3:$T$3, 0))))</f>
        <v>Complete</v>
      </c>
      <c r="X300" t="str">
        <f>IF(V300="N/A", "N/A", IF(W300='Round 5'!$A$10, "Elected", IF(W300='Round 5'!$A$7, "Excluded", IF('Round 5'!$A$4="Complete", "Complete", "Viable"))))</f>
        <v>Complete</v>
      </c>
      <c r="Y300" s="21" t="str">
        <f>IF('Round 5'!$A$4="Complete", "Complete", IF(X300="N/A", "N/A", IF(X300="Viable", "No Transfer", IF(X300="Excluded", INDEX('Round 5'!$A$12:$M$617, MATCH($A300, 'Round 5'!$A$12:$A$617, 0), 3)))))</f>
        <v>Complete</v>
      </c>
      <c r="Z300" s="10" t="str">
        <f>IF('Round 5'!$A$4="Complete", "Complete", IF(Y300="N/A", "N/A", IF(Y300="No Transfer", Y300, IF(INDEX('Ballot Data'!$1:$1048576, MATCH($A300, 'Ballot Data'!$A:$A, 0), MATCH(Y300, 'Ballot Data'!$A$3:$U$3, 0))="", "Exhausted", INDEX('Ballot Data'!$1:$1048576, MATCH($A300, 'Ballot Data'!$A:$A, 0), MATCH(Y300, 'Ballot Data'!$A$3:$U$3, 0))))))</f>
        <v>Complete</v>
      </c>
      <c r="AA300" s="15" t="str">
        <f t="shared" si="44"/>
        <v>Complete</v>
      </c>
      <c r="AB300" t="str">
        <f>IF(AA300="Complete", AA300, IF(AA300="N/A", "N/A", INDEX('Ballot Data'!$1:$1048576, MATCH($A300, 'Ballot Data'!$A:$A, 0), MATCH(AA300, 'Ballot Data'!$A$3:$T$3, 0))))</f>
        <v>Complete</v>
      </c>
      <c r="AC300" t="str">
        <f>IF(AA300="N/A", "N/A", IF(AB300='Round 6'!$A$10, "Elected", IF(AB300='Round 6'!$A$7, "Excluded", IF('Round 6'!$A$4="Complete", "Complete", "Viable"))))</f>
        <v>Complete</v>
      </c>
      <c r="AD300" s="21" t="str">
        <f>IF('Round 6'!$A$4="Complete", "Complete", IF(AC300="N/A", "N/A", IF(AC300="Viable", "No Transfer", IF(AC300="Excluded", INDEX('Round 6'!$A$12:$M$617, MATCH($A300, 'Round 6'!$A$12:$A$617, 0), 3)))))</f>
        <v>Complete</v>
      </c>
      <c r="AE300" s="10" t="str">
        <f>IF('Round 6'!$A$4="Complete", "Complete", IF(AD300="N/A", "N/A", IF(AD300="No Transfer", AD300, IF(INDEX('Ballot Data'!$1:$1048576, MATCH($A300, 'Ballot Data'!$A:$A, 0), MATCH(AD300, 'Ballot Data'!$A$3:$U$3, 0))="", "Exhausted", INDEX('Ballot Data'!$1:$1048576, MATCH($A300, 'Ballot Data'!$A:$A, 0), MATCH(AD300, 'Ballot Data'!$A$3:$U$3, 0))))))</f>
        <v>Complete</v>
      </c>
      <c r="AF300" s="15" t="str">
        <f t="shared" si="45"/>
        <v>Complete</v>
      </c>
      <c r="AG300" t="str">
        <f>IF(AF300="Complete", AF300, IF(AF300="N/A", "N/A", INDEX('Ballot Data'!$1:$1048576, MATCH($A300, 'Ballot Data'!$A:$A, 0), MATCH(AF300, 'Ballot Data'!$A$3:$T$3, 0))))</f>
        <v>Complete</v>
      </c>
      <c r="AH300" t="str">
        <f>IF(AF300="N/A", "N/A", IF(AG300='Round 7'!$A$10, "Elected", IF(AG300='Round 7'!$A$7, "Excluded", IF('Round 7'!$A$4="Complete", "Complete", "Viable"))))</f>
        <v>Complete</v>
      </c>
      <c r="AI300" s="21" t="str">
        <f>IF('Round 7'!$A$4="Complete", "Complete", IF(AH300="N/A", "N/A", IF(AH300="Viable", "No Transfer", IF(AH300="Excluded", INDEX('Round 7'!$A$12:$M$617, MATCH($A300, 'Round 7'!$A$12:$A$617, 0), 3)))))</f>
        <v>Complete</v>
      </c>
      <c r="AJ300" s="10" t="str">
        <f>IF('Round 7'!$A$4="Complete", "Complete", IF(AI300="N/A", "N/A", IF(AI300="No Transfer", AI300, IF(INDEX('Ballot Data'!$1:$1048576, MATCH($A300, 'Ballot Data'!$A:$A, 0), MATCH(AI300, 'Ballot Data'!$A$3:$U$3, 0))="", "Exhausted", INDEX('Ballot Data'!$1:$1048576, MATCH($A300, 'Ballot Data'!$A:$A, 0), MATCH(AI300, 'Ballot Data'!$A$3:$U$3, 0))))))</f>
        <v>Complete</v>
      </c>
      <c r="AK300" s="15" t="str">
        <f t="shared" si="46"/>
        <v>Complete</v>
      </c>
      <c r="AL300" t="str">
        <f>IF(AK300="Complete", AK300, IF(AK300="N/A", "N/A", INDEX('Ballot Data'!$1:$1048576, MATCH($A300, 'Ballot Data'!$A:$A, 0), MATCH(AK300, 'Ballot Data'!$A$3:$T$3, 0))))</f>
        <v>Complete</v>
      </c>
      <c r="AM300" t="str">
        <f>IF(AK300="N/A", "N/A", IF(AL300='Round 8'!$A$10, "Elected", IF(AL300='Round 8'!$A$7, "Excluded", IF('Round 8'!$A$4="Complete", "Complete", "Viable"))))</f>
        <v>Complete</v>
      </c>
      <c r="AN300" s="21" t="str">
        <f>IF('Round 8'!$A$4="Complete", "Complete", IF(AM300="N/A", "N/A", IF(AM300="Viable", "No Transfer", IF(AM300="Excluded", INDEX('Round 8'!$A$12:$M$617, MATCH($A300, 'Round 8'!$A$12:$A$617, 0), 3)))))</f>
        <v>Complete</v>
      </c>
      <c r="AO300" s="10" t="str">
        <f>IF('Round 8'!$A$4="Complete", "Complete", IF(AN300="N/A", "N/A", IF(AN300="No Transfer", AN300, IF(INDEX('Ballot Data'!$1:$1048576, MATCH($A300, 'Ballot Data'!$A:$A, 0), MATCH(AN300, 'Ballot Data'!$A$3:$U$3, 0))="", "Exhausted", INDEX('Ballot Data'!$1:$1048576, MATCH($A300, 'Ballot Data'!$A:$A, 0), MATCH(AN300, 'Ballot Data'!$A$3:$U$3, 0))))))</f>
        <v>Complete</v>
      </c>
      <c r="AP300" s="15" t="str">
        <f t="shared" si="47"/>
        <v>Complete</v>
      </c>
      <c r="AQ300" t="str">
        <f>IF(AP300="Complete", AP300, IF(AP300="N/A", "N/A", INDEX('Ballot Data'!$1:$1048576, MATCH($A300, 'Ballot Data'!$A:$A, 0), MATCH(AP300, 'Ballot Data'!$A$3:$T$3, 0))))</f>
        <v>Complete</v>
      </c>
      <c r="AR300" t="str">
        <f>IF(AP300="N/A", "N/A", IF(AQ300='Round 9'!$A$10, "Elected", IF(AQ300='Round 9'!$A$7, "Excluded", IF('Round 9'!$A$4="Complete", "Complete", "Viable"))))</f>
        <v>Complete</v>
      </c>
      <c r="AS300" s="21" t="str">
        <f>IF('Round 9'!$A$4="Complete", "Complete", IF(AR300="N/A", "N/A", IF(AR300="Viable", "No Transfer", IF(AR300="Excluded", INDEX('Round 9'!$A$12:$M$617, MATCH($A300, 'Round 9'!$A$12:$A$617, 0), 3)))))</f>
        <v>Complete</v>
      </c>
      <c r="AT300" s="10" t="str">
        <f>IF('Round 9'!$A$4="Complete", "Complete", IF(AS300="N/A", "N/A", IF(AS300="No Transfer", AS300, IF(INDEX('Ballot Data'!$1:$1048576, MATCH($A300, 'Ballot Data'!$A:$A, 0), MATCH(AS300, 'Ballot Data'!$A$3:$U$3, 0))="", "Exhausted", INDEX('Ballot Data'!$1:$1048576, MATCH($A300, 'Ballot Data'!$A:$A, 0), MATCH(AS300, 'Ballot Data'!$A$3:$U$3, 0))))))</f>
        <v>Complete</v>
      </c>
      <c r="AU300" s="15" t="str">
        <f t="shared" si="48"/>
        <v>Complete</v>
      </c>
      <c r="AV300" t="str">
        <f>IF(AU300="Complete", AU300, IF(AU300="N/A", "N/A", INDEX('Ballot Data'!$1:$1048576, MATCH($A300, 'Ballot Data'!$A:$A, 0), MATCH(AU300, 'Ballot Data'!$A$3:$T$3, 0))))</f>
        <v>Complete</v>
      </c>
      <c r="AW300" t="str">
        <f>IF(AU300="N/A", "N/A", IF(AV300='Round 10'!$A$10, "Elected", IF(AV300='Round 10'!$A$7, "Excluded", IF('Round 10'!$A$4="Complete", "Complete", "Viable"))))</f>
        <v>Complete</v>
      </c>
      <c r="AX300" s="21" t="str">
        <f>IF('Round 10'!$A$4="Complete", "Complete", IF(AW300="N/A", "N/A", IF(AW300="Viable", "No Transfer", IF(AW300="Excluded", INDEX('Round 10'!$A$12:$M$617, MATCH($A300, 'Round 10'!$A$12:$A$617, 0), 3)))))</f>
        <v>Complete</v>
      </c>
      <c r="AY300" s="10" t="str">
        <f>IF('Round 10'!$A$4="Complete", "Complete", IF(AX300="N/A", "N/A", IF(AX300="No Transfer", AX300, IF(INDEX('Ballot Data'!$1:$1048576, MATCH($A300, 'Ballot Data'!$A:$A, 0), MATCH(AX300, 'Ballot Data'!$A$3:$U$3, 0))="", "Exhausted", INDEX('Ballot Data'!$1:$1048576, MATCH($A300, 'Ballot Data'!$A:$A, 0), MATCH(AX300, 'Ballot Data'!$A$3:$U$3, 0))))))</f>
        <v>Complete</v>
      </c>
    </row>
    <row r="301" spans="1:51" x14ac:dyDescent="0.25">
      <c r="A301">
        <f>'Ballot Data'!A302</f>
        <v>123</v>
      </c>
      <c r="B301">
        <v>1</v>
      </c>
      <c r="C301" t="str">
        <f>INDEX('Ballot Data'!$1:$1048576, MATCH($A301, 'Ballot Data'!$A:$A, 0), MATCH(B301, 'Ballot Data'!$A$3:$T$3, 0))</f>
        <v>Franklin Civantos</v>
      </c>
      <c r="D301" t="str">
        <f>IF(C301='Round 1'!$A$10, "Elected", IF(C301='Round 1'!$A$7, "Excluded", IF('Round 1'!$A$4="Complete", "Complete", "Viable")))</f>
        <v>Viable</v>
      </c>
      <c r="E301" s="21" t="str">
        <f>IF('Round 1'!$A$4="Complete", "Complete", IF(D301="N/A", "N/A", IF(D301="Viable", "No Transfer", IF(D301="Excluded", INDEX('Round 1'!$A$12:$M$617, MATCH($A301, 'Round 1'!$A$12:$A$617, 0), 3)))))</f>
        <v>No Transfer</v>
      </c>
      <c r="F301" s="10" t="str">
        <f>IF('Round 1'!$A$4="Complete", "Complete", IF(E301="N/A", "N/A", IF(E301="No Transfer", E301, IF(INDEX('Ballot Data'!$1:$1048576, MATCH($A301, 'Ballot Data'!$A:$A, 0), MATCH(E301, 'Ballot Data'!$A$3:$U$3, 0))="", "Exhausted", INDEX('Ballot Data'!$1:$1048576, MATCH($A301, 'Ballot Data'!$A:$A, 0), MATCH(E301, 'Ballot Data'!$A$3:$U$3, 0))))))</f>
        <v>No Transfer</v>
      </c>
      <c r="G301" s="15">
        <f t="shared" si="49"/>
        <v>1</v>
      </c>
      <c r="H301" t="str">
        <f>IF(G301="Complete", G301, IF(G301="N/A", "N/A", INDEX('Ballot Data'!$1:$1048576, MATCH($A301, 'Ballot Data'!$A:$A, 0), MATCH(G301, 'Ballot Data'!$A$3:$T$3, 0))))</f>
        <v>Franklin Civantos</v>
      </c>
      <c r="I301" t="str">
        <f>IF(G301="N/A", "N/A", IF(H301='Round 2'!$A$10, "Elected", IF(H301='Round 2'!$A$7, "Excluded", IF('Round 2'!$A$4="Complete", "Complete", "Viable"))))</f>
        <v>Viable</v>
      </c>
      <c r="J301" s="21" t="str">
        <f>IF('Round 2'!$A$4="Complete", "Complete", IF(I301="N/A", "N/A", IF(I301="Viable", "No Transfer", IF(I301="Excluded", INDEX('Round 2'!$A$12:$M$617, MATCH($A301, 'Round 2'!$A$12:$A$617, 0), 3)))))</f>
        <v>No Transfer</v>
      </c>
      <c r="K301" s="10" t="str">
        <f>IF('Round 2'!$A$4="Complete", "Complete", IF(J301="N/A", "N/A", IF(J301="No Transfer", J301, IF(INDEX('Ballot Data'!$1:$1048576, MATCH($A301, 'Ballot Data'!$A:$A, 0), MATCH(J301, 'Ballot Data'!$A$3:$U$3, 0))="", "Exhausted", INDEX('Ballot Data'!$1:$1048576, MATCH($A301, 'Ballot Data'!$A:$A, 0), MATCH(J301, 'Ballot Data'!$A$3:$U$3, 0))))))</f>
        <v>No Transfer</v>
      </c>
      <c r="L301" s="15">
        <f t="shared" si="50"/>
        <v>1</v>
      </c>
      <c r="M301" t="str">
        <f>IF(L301="Complete", L301, IF(L301="N/A", "N/A", INDEX('Ballot Data'!$1:$1048576, MATCH($A301, 'Ballot Data'!$A:$A, 0), MATCH(L301, 'Ballot Data'!$A$3:$T$3, 0))))</f>
        <v>Franklin Civantos</v>
      </c>
      <c r="N301" t="str">
        <f>IF(L301="N/A", "N/A", IF(M301='Round 3'!$A$10, "Elected", IF(M301='Round 3'!$A$7, "Excluded", IF('Round 3'!$A$4="Complete", "Complete", "Viable"))))</f>
        <v>Elected</v>
      </c>
      <c r="O301" s="21" t="str">
        <f>IF('Round 3'!$A$4="Complete", "Complete", IF(N301="N/A", "N/A", IF(N301="Viable", "No Transfer", IF(N301="Excluded", INDEX('Round 3'!$A$12:$M$617, MATCH($A301, 'Round 3'!$A$12:$A$617, 0), 3)))))</f>
        <v>Complete</v>
      </c>
      <c r="P301" s="10" t="str">
        <f>IF('Round 3'!$A$4="Complete", "Complete", IF(O301="N/A", "N/A", IF(O301="No Transfer", O301, IF(INDEX('Ballot Data'!$1:$1048576, MATCH($A301, 'Ballot Data'!$A:$A, 0), MATCH(O301, 'Ballot Data'!$A$3:$U$3, 0))="", "Exhausted", INDEX('Ballot Data'!$1:$1048576, MATCH($A301, 'Ballot Data'!$A:$A, 0), MATCH(O301, 'Ballot Data'!$A$3:$U$3, 0))))))</f>
        <v>Complete</v>
      </c>
      <c r="Q301" s="15" t="str">
        <f t="shared" si="42"/>
        <v>Complete</v>
      </c>
      <c r="R301" t="str">
        <f>IF(Q301="Complete", Q301, IF(Q301="N/A", "N/A", INDEX('Ballot Data'!$1:$1048576, MATCH($A301, 'Ballot Data'!$A:$A, 0), MATCH(Q301, 'Ballot Data'!$A$3:$T$3, 0))))</f>
        <v>Complete</v>
      </c>
      <c r="S301" t="str">
        <f>IF(Q301="N/A", "N/A", IF(R301='Round 4'!$A$10, "Elected", IF(R301='Round 4'!$A$7, "Excluded", IF('Round 4'!$A$4="Complete", "Complete", "Viable"))))</f>
        <v>Complete</v>
      </c>
      <c r="T301" s="21" t="str">
        <f>IF('Round 4'!$A$4="Complete", "Complete", IF(S301="N/A", "N/A", IF(S301="Viable", "No Transfer", IF(S301="Excluded", INDEX('Round 4'!$A$12:$M$617, MATCH($A301, 'Round 4'!$A$12:$A$617, 0), 3)))))</f>
        <v>Complete</v>
      </c>
      <c r="U301" s="10" t="str">
        <f>IF('Round 4'!$A$4="Complete", "Complete", IF(T301="N/A", "N/A", IF(T301="No Transfer", T301, IF(INDEX('Ballot Data'!$1:$1048576, MATCH($A301, 'Ballot Data'!$A:$A, 0), MATCH(T301, 'Ballot Data'!$A$3:$U$3, 0))="", "Exhausted", INDEX('Ballot Data'!$1:$1048576, MATCH($A301, 'Ballot Data'!$A:$A, 0), MATCH(T301, 'Ballot Data'!$A$3:$U$3, 0))))))</f>
        <v>Complete</v>
      </c>
      <c r="V301" s="15" t="str">
        <f t="shared" si="43"/>
        <v>Complete</v>
      </c>
      <c r="W301" t="str">
        <f>IF(V301="Complete", V301, IF(V301="N/A", "N/A", INDEX('Ballot Data'!$1:$1048576, MATCH($A301, 'Ballot Data'!$A:$A, 0), MATCH(V301, 'Ballot Data'!$A$3:$T$3, 0))))</f>
        <v>Complete</v>
      </c>
      <c r="X301" t="str">
        <f>IF(V301="N/A", "N/A", IF(W301='Round 5'!$A$10, "Elected", IF(W301='Round 5'!$A$7, "Excluded", IF('Round 5'!$A$4="Complete", "Complete", "Viable"))))</f>
        <v>Complete</v>
      </c>
      <c r="Y301" s="21" t="str">
        <f>IF('Round 5'!$A$4="Complete", "Complete", IF(X301="N/A", "N/A", IF(X301="Viable", "No Transfer", IF(X301="Excluded", INDEX('Round 5'!$A$12:$M$617, MATCH($A301, 'Round 5'!$A$12:$A$617, 0), 3)))))</f>
        <v>Complete</v>
      </c>
      <c r="Z301" s="10" t="str">
        <f>IF('Round 5'!$A$4="Complete", "Complete", IF(Y301="N/A", "N/A", IF(Y301="No Transfer", Y301, IF(INDEX('Ballot Data'!$1:$1048576, MATCH($A301, 'Ballot Data'!$A:$A, 0), MATCH(Y301, 'Ballot Data'!$A$3:$U$3, 0))="", "Exhausted", INDEX('Ballot Data'!$1:$1048576, MATCH($A301, 'Ballot Data'!$A:$A, 0), MATCH(Y301, 'Ballot Data'!$A$3:$U$3, 0))))))</f>
        <v>Complete</v>
      </c>
      <c r="AA301" s="15" t="str">
        <f t="shared" si="44"/>
        <v>Complete</v>
      </c>
      <c r="AB301" t="str">
        <f>IF(AA301="Complete", AA301, IF(AA301="N/A", "N/A", INDEX('Ballot Data'!$1:$1048576, MATCH($A301, 'Ballot Data'!$A:$A, 0), MATCH(AA301, 'Ballot Data'!$A$3:$T$3, 0))))</f>
        <v>Complete</v>
      </c>
      <c r="AC301" t="str">
        <f>IF(AA301="N/A", "N/A", IF(AB301='Round 6'!$A$10, "Elected", IF(AB301='Round 6'!$A$7, "Excluded", IF('Round 6'!$A$4="Complete", "Complete", "Viable"))))</f>
        <v>Complete</v>
      </c>
      <c r="AD301" s="21" t="str">
        <f>IF('Round 6'!$A$4="Complete", "Complete", IF(AC301="N/A", "N/A", IF(AC301="Viable", "No Transfer", IF(AC301="Excluded", INDEX('Round 6'!$A$12:$M$617, MATCH($A301, 'Round 6'!$A$12:$A$617, 0), 3)))))</f>
        <v>Complete</v>
      </c>
      <c r="AE301" s="10" t="str">
        <f>IF('Round 6'!$A$4="Complete", "Complete", IF(AD301="N/A", "N/A", IF(AD301="No Transfer", AD301, IF(INDEX('Ballot Data'!$1:$1048576, MATCH($A301, 'Ballot Data'!$A:$A, 0), MATCH(AD301, 'Ballot Data'!$A$3:$U$3, 0))="", "Exhausted", INDEX('Ballot Data'!$1:$1048576, MATCH($A301, 'Ballot Data'!$A:$A, 0), MATCH(AD301, 'Ballot Data'!$A$3:$U$3, 0))))))</f>
        <v>Complete</v>
      </c>
      <c r="AF301" s="15" t="str">
        <f t="shared" si="45"/>
        <v>Complete</v>
      </c>
      <c r="AG301" t="str">
        <f>IF(AF301="Complete", AF301, IF(AF301="N/A", "N/A", INDEX('Ballot Data'!$1:$1048576, MATCH($A301, 'Ballot Data'!$A:$A, 0), MATCH(AF301, 'Ballot Data'!$A$3:$T$3, 0))))</f>
        <v>Complete</v>
      </c>
      <c r="AH301" t="str">
        <f>IF(AF301="N/A", "N/A", IF(AG301='Round 7'!$A$10, "Elected", IF(AG301='Round 7'!$A$7, "Excluded", IF('Round 7'!$A$4="Complete", "Complete", "Viable"))))</f>
        <v>Complete</v>
      </c>
      <c r="AI301" s="21" t="str">
        <f>IF('Round 7'!$A$4="Complete", "Complete", IF(AH301="N/A", "N/A", IF(AH301="Viable", "No Transfer", IF(AH301="Excluded", INDEX('Round 7'!$A$12:$M$617, MATCH($A301, 'Round 7'!$A$12:$A$617, 0), 3)))))</f>
        <v>Complete</v>
      </c>
      <c r="AJ301" s="10" t="str">
        <f>IF('Round 7'!$A$4="Complete", "Complete", IF(AI301="N/A", "N/A", IF(AI301="No Transfer", AI301, IF(INDEX('Ballot Data'!$1:$1048576, MATCH($A301, 'Ballot Data'!$A:$A, 0), MATCH(AI301, 'Ballot Data'!$A$3:$U$3, 0))="", "Exhausted", INDEX('Ballot Data'!$1:$1048576, MATCH($A301, 'Ballot Data'!$A:$A, 0), MATCH(AI301, 'Ballot Data'!$A$3:$U$3, 0))))))</f>
        <v>Complete</v>
      </c>
      <c r="AK301" s="15" t="str">
        <f t="shared" si="46"/>
        <v>Complete</v>
      </c>
      <c r="AL301" t="str">
        <f>IF(AK301="Complete", AK301, IF(AK301="N/A", "N/A", INDEX('Ballot Data'!$1:$1048576, MATCH($A301, 'Ballot Data'!$A:$A, 0), MATCH(AK301, 'Ballot Data'!$A$3:$T$3, 0))))</f>
        <v>Complete</v>
      </c>
      <c r="AM301" t="str">
        <f>IF(AK301="N/A", "N/A", IF(AL301='Round 8'!$A$10, "Elected", IF(AL301='Round 8'!$A$7, "Excluded", IF('Round 8'!$A$4="Complete", "Complete", "Viable"))))</f>
        <v>Complete</v>
      </c>
      <c r="AN301" s="21" t="str">
        <f>IF('Round 8'!$A$4="Complete", "Complete", IF(AM301="N/A", "N/A", IF(AM301="Viable", "No Transfer", IF(AM301="Excluded", INDEX('Round 8'!$A$12:$M$617, MATCH($A301, 'Round 8'!$A$12:$A$617, 0), 3)))))</f>
        <v>Complete</v>
      </c>
      <c r="AO301" s="10" t="str">
        <f>IF('Round 8'!$A$4="Complete", "Complete", IF(AN301="N/A", "N/A", IF(AN301="No Transfer", AN301, IF(INDEX('Ballot Data'!$1:$1048576, MATCH($A301, 'Ballot Data'!$A:$A, 0), MATCH(AN301, 'Ballot Data'!$A$3:$U$3, 0))="", "Exhausted", INDEX('Ballot Data'!$1:$1048576, MATCH($A301, 'Ballot Data'!$A:$A, 0), MATCH(AN301, 'Ballot Data'!$A$3:$U$3, 0))))))</f>
        <v>Complete</v>
      </c>
      <c r="AP301" s="15" t="str">
        <f t="shared" si="47"/>
        <v>Complete</v>
      </c>
      <c r="AQ301" t="str">
        <f>IF(AP301="Complete", AP301, IF(AP301="N/A", "N/A", INDEX('Ballot Data'!$1:$1048576, MATCH($A301, 'Ballot Data'!$A:$A, 0), MATCH(AP301, 'Ballot Data'!$A$3:$T$3, 0))))</f>
        <v>Complete</v>
      </c>
      <c r="AR301" t="str">
        <f>IF(AP301="N/A", "N/A", IF(AQ301='Round 9'!$A$10, "Elected", IF(AQ301='Round 9'!$A$7, "Excluded", IF('Round 9'!$A$4="Complete", "Complete", "Viable"))))</f>
        <v>Complete</v>
      </c>
      <c r="AS301" s="21" t="str">
        <f>IF('Round 9'!$A$4="Complete", "Complete", IF(AR301="N/A", "N/A", IF(AR301="Viable", "No Transfer", IF(AR301="Excluded", INDEX('Round 9'!$A$12:$M$617, MATCH($A301, 'Round 9'!$A$12:$A$617, 0), 3)))))</f>
        <v>Complete</v>
      </c>
      <c r="AT301" s="10" t="str">
        <f>IF('Round 9'!$A$4="Complete", "Complete", IF(AS301="N/A", "N/A", IF(AS301="No Transfer", AS301, IF(INDEX('Ballot Data'!$1:$1048576, MATCH($A301, 'Ballot Data'!$A:$A, 0), MATCH(AS301, 'Ballot Data'!$A$3:$U$3, 0))="", "Exhausted", INDEX('Ballot Data'!$1:$1048576, MATCH($A301, 'Ballot Data'!$A:$A, 0), MATCH(AS301, 'Ballot Data'!$A$3:$U$3, 0))))))</f>
        <v>Complete</v>
      </c>
      <c r="AU301" s="15" t="str">
        <f t="shared" si="48"/>
        <v>Complete</v>
      </c>
      <c r="AV301" t="str">
        <f>IF(AU301="Complete", AU301, IF(AU301="N/A", "N/A", INDEX('Ballot Data'!$1:$1048576, MATCH($A301, 'Ballot Data'!$A:$A, 0), MATCH(AU301, 'Ballot Data'!$A$3:$T$3, 0))))</f>
        <v>Complete</v>
      </c>
      <c r="AW301" t="str">
        <f>IF(AU301="N/A", "N/A", IF(AV301='Round 10'!$A$10, "Elected", IF(AV301='Round 10'!$A$7, "Excluded", IF('Round 10'!$A$4="Complete", "Complete", "Viable"))))</f>
        <v>Complete</v>
      </c>
      <c r="AX301" s="21" t="str">
        <f>IF('Round 10'!$A$4="Complete", "Complete", IF(AW301="N/A", "N/A", IF(AW301="Viable", "No Transfer", IF(AW301="Excluded", INDEX('Round 10'!$A$12:$M$617, MATCH($A301, 'Round 10'!$A$12:$A$617, 0), 3)))))</f>
        <v>Complete</v>
      </c>
      <c r="AY301" s="10" t="str">
        <f>IF('Round 10'!$A$4="Complete", "Complete", IF(AX301="N/A", "N/A", IF(AX301="No Transfer", AX301, IF(INDEX('Ballot Data'!$1:$1048576, MATCH($A301, 'Ballot Data'!$A:$A, 0), MATCH(AX301, 'Ballot Data'!$A$3:$U$3, 0))="", "Exhausted", INDEX('Ballot Data'!$1:$1048576, MATCH($A301, 'Ballot Data'!$A:$A, 0), MATCH(AX301, 'Ballot Data'!$A$3:$U$3, 0))))))</f>
        <v>Complete</v>
      </c>
    </row>
    <row r="302" spans="1:51" x14ac:dyDescent="0.25">
      <c r="A302">
        <f>'Ballot Data'!A303</f>
        <v>16</v>
      </c>
      <c r="B302">
        <v>1</v>
      </c>
      <c r="C302" t="str">
        <f>INDEX('Ballot Data'!$1:$1048576, MATCH($A302, 'Ballot Data'!$A:$A, 0), MATCH(B302, 'Ballot Data'!$A$3:$T$3, 0))</f>
        <v>Michael Sanchez</v>
      </c>
      <c r="D302" t="str">
        <f>IF(C302='Round 1'!$A$10, "Elected", IF(C302='Round 1'!$A$7, "Excluded", IF('Round 1'!$A$4="Complete", "Complete", "Viable")))</f>
        <v>Viable</v>
      </c>
      <c r="E302" s="21" t="str">
        <f>IF('Round 1'!$A$4="Complete", "Complete", IF(D302="N/A", "N/A", IF(D302="Viable", "No Transfer", IF(D302="Excluded", INDEX('Round 1'!$A$12:$M$617, MATCH($A302, 'Round 1'!$A$12:$A$617, 0), 3)))))</f>
        <v>No Transfer</v>
      </c>
      <c r="F302" s="10" t="str">
        <f>IF('Round 1'!$A$4="Complete", "Complete", IF(E302="N/A", "N/A", IF(E302="No Transfer", E302, IF(INDEX('Ballot Data'!$1:$1048576, MATCH($A302, 'Ballot Data'!$A:$A, 0), MATCH(E302, 'Ballot Data'!$A$3:$U$3, 0))="", "Exhausted", INDEX('Ballot Data'!$1:$1048576, MATCH($A302, 'Ballot Data'!$A:$A, 0), MATCH(E302, 'Ballot Data'!$A$3:$U$3, 0))))))</f>
        <v>No Transfer</v>
      </c>
      <c r="G302" s="15">
        <f t="shared" si="49"/>
        <v>1</v>
      </c>
      <c r="H302" t="str">
        <f>IF(G302="Complete", G302, IF(G302="N/A", "N/A", INDEX('Ballot Data'!$1:$1048576, MATCH($A302, 'Ballot Data'!$A:$A, 0), MATCH(G302, 'Ballot Data'!$A$3:$T$3, 0))))</f>
        <v>Michael Sanchez</v>
      </c>
      <c r="I302" t="str">
        <f>IF(G302="N/A", "N/A", IF(H302='Round 2'!$A$10, "Elected", IF(H302='Round 2'!$A$7, "Excluded", IF('Round 2'!$A$4="Complete", "Complete", "Viable"))))</f>
        <v>Excluded</v>
      </c>
      <c r="J302" s="21">
        <f>IF('Round 2'!$A$4="Complete", "Complete", IF(I302="N/A", "N/A", IF(I302="Viable", "No Transfer", IF(I302="Excluded", INDEX('Round 2'!$A$12:$M$617, MATCH($A302, 'Round 2'!$A$12:$A$617, 0), 3)))))</f>
        <v>2</v>
      </c>
      <c r="K302" s="10" t="str">
        <f>IF('Round 2'!$A$4="Complete", "Complete", IF(J302="N/A", "N/A", IF(J302="No Transfer", J302, IF(INDEX('Ballot Data'!$1:$1048576, MATCH($A302, 'Ballot Data'!$A:$A, 0), MATCH(J302, 'Ballot Data'!$A$3:$U$3, 0))="", "Exhausted", INDEX('Ballot Data'!$1:$1048576, MATCH($A302, 'Ballot Data'!$A:$A, 0), MATCH(J302, 'Ballot Data'!$A$3:$U$3, 0))))))</f>
        <v>Franklin Civantos</v>
      </c>
      <c r="L302" s="15">
        <f t="shared" si="50"/>
        <v>2</v>
      </c>
      <c r="M302" t="str">
        <f>IF(L302="Complete", L302, IF(L302="N/A", "N/A", INDEX('Ballot Data'!$1:$1048576, MATCH($A302, 'Ballot Data'!$A:$A, 0), MATCH(L302, 'Ballot Data'!$A$3:$T$3, 0))))</f>
        <v>Franklin Civantos</v>
      </c>
      <c r="N302" t="str">
        <f>IF(L302="N/A", "N/A", IF(M302='Round 3'!$A$10, "Elected", IF(M302='Round 3'!$A$7, "Excluded", IF('Round 3'!$A$4="Complete", "Complete", "Viable"))))</f>
        <v>Elected</v>
      </c>
      <c r="O302" s="21" t="str">
        <f>IF('Round 3'!$A$4="Complete", "Complete", IF(N302="N/A", "N/A", IF(N302="Viable", "No Transfer", IF(N302="Excluded", INDEX('Round 3'!$A$12:$M$617, MATCH($A302, 'Round 3'!$A$12:$A$617, 0), 3)))))</f>
        <v>Complete</v>
      </c>
      <c r="P302" s="10" t="str">
        <f>IF('Round 3'!$A$4="Complete", "Complete", IF(O302="N/A", "N/A", IF(O302="No Transfer", O302, IF(INDEX('Ballot Data'!$1:$1048576, MATCH($A302, 'Ballot Data'!$A:$A, 0), MATCH(O302, 'Ballot Data'!$A$3:$U$3, 0))="", "Exhausted", INDEX('Ballot Data'!$1:$1048576, MATCH($A302, 'Ballot Data'!$A:$A, 0), MATCH(O302, 'Ballot Data'!$A$3:$U$3, 0))))))</f>
        <v>Complete</v>
      </c>
      <c r="Q302" s="15" t="str">
        <f t="shared" ref="Q302:Q342" si="51">IF(O302="No Transfer", L302, IF(OR(P302="Exhausted", P302="N/A"), "N/A", O302))</f>
        <v>Complete</v>
      </c>
      <c r="R302" t="str">
        <f>IF(Q302="Complete", Q302, IF(Q302="N/A", "N/A", INDEX('Ballot Data'!$1:$1048576, MATCH($A302, 'Ballot Data'!$A:$A, 0), MATCH(Q302, 'Ballot Data'!$A$3:$T$3, 0))))</f>
        <v>Complete</v>
      </c>
      <c r="S302" t="str">
        <f>IF(Q302="N/A", "N/A", IF(R302='Round 4'!$A$10, "Elected", IF(R302='Round 4'!$A$7, "Excluded", IF('Round 4'!$A$4="Complete", "Complete", "Viable"))))</f>
        <v>Complete</v>
      </c>
      <c r="T302" s="21" t="str">
        <f>IF('Round 4'!$A$4="Complete", "Complete", IF(S302="N/A", "N/A", IF(S302="Viable", "No Transfer", IF(S302="Excluded", INDEX('Round 4'!$A$12:$M$617, MATCH($A302, 'Round 4'!$A$12:$A$617, 0), 3)))))</f>
        <v>Complete</v>
      </c>
      <c r="U302" s="10" t="str">
        <f>IF('Round 4'!$A$4="Complete", "Complete", IF(T302="N/A", "N/A", IF(T302="No Transfer", T302, IF(INDEX('Ballot Data'!$1:$1048576, MATCH($A302, 'Ballot Data'!$A:$A, 0), MATCH(T302, 'Ballot Data'!$A$3:$U$3, 0))="", "Exhausted", INDEX('Ballot Data'!$1:$1048576, MATCH($A302, 'Ballot Data'!$A:$A, 0), MATCH(T302, 'Ballot Data'!$A$3:$U$3, 0))))))</f>
        <v>Complete</v>
      </c>
      <c r="V302" s="15" t="str">
        <f t="shared" si="43"/>
        <v>Complete</v>
      </c>
      <c r="W302" t="str">
        <f>IF(V302="Complete", V302, IF(V302="N/A", "N/A", INDEX('Ballot Data'!$1:$1048576, MATCH($A302, 'Ballot Data'!$A:$A, 0), MATCH(V302, 'Ballot Data'!$A$3:$T$3, 0))))</f>
        <v>Complete</v>
      </c>
      <c r="X302" t="str">
        <f>IF(V302="N/A", "N/A", IF(W302='Round 5'!$A$10, "Elected", IF(W302='Round 5'!$A$7, "Excluded", IF('Round 5'!$A$4="Complete", "Complete", "Viable"))))</f>
        <v>Complete</v>
      </c>
      <c r="Y302" s="21" t="str">
        <f>IF('Round 5'!$A$4="Complete", "Complete", IF(X302="N/A", "N/A", IF(X302="Viable", "No Transfer", IF(X302="Excluded", INDEX('Round 5'!$A$12:$M$617, MATCH($A302, 'Round 5'!$A$12:$A$617, 0), 3)))))</f>
        <v>Complete</v>
      </c>
      <c r="Z302" s="10" t="str">
        <f>IF('Round 5'!$A$4="Complete", "Complete", IF(Y302="N/A", "N/A", IF(Y302="No Transfer", Y302, IF(INDEX('Ballot Data'!$1:$1048576, MATCH($A302, 'Ballot Data'!$A:$A, 0), MATCH(Y302, 'Ballot Data'!$A$3:$U$3, 0))="", "Exhausted", INDEX('Ballot Data'!$1:$1048576, MATCH($A302, 'Ballot Data'!$A:$A, 0), MATCH(Y302, 'Ballot Data'!$A$3:$U$3, 0))))))</f>
        <v>Complete</v>
      </c>
      <c r="AA302" s="15" t="str">
        <f t="shared" si="44"/>
        <v>Complete</v>
      </c>
      <c r="AB302" t="str">
        <f>IF(AA302="Complete", AA302, IF(AA302="N/A", "N/A", INDEX('Ballot Data'!$1:$1048576, MATCH($A302, 'Ballot Data'!$A:$A, 0), MATCH(AA302, 'Ballot Data'!$A$3:$T$3, 0))))</f>
        <v>Complete</v>
      </c>
      <c r="AC302" t="str">
        <f>IF(AA302="N/A", "N/A", IF(AB302='Round 6'!$A$10, "Elected", IF(AB302='Round 6'!$A$7, "Excluded", IF('Round 6'!$A$4="Complete", "Complete", "Viable"))))</f>
        <v>Complete</v>
      </c>
      <c r="AD302" s="21" t="str">
        <f>IF('Round 6'!$A$4="Complete", "Complete", IF(AC302="N/A", "N/A", IF(AC302="Viable", "No Transfer", IF(AC302="Excluded", INDEX('Round 6'!$A$12:$M$617, MATCH($A302, 'Round 6'!$A$12:$A$617, 0), 3)))))</f>
        <v>Complete</v>
      </c>
      <c r="AE302" s="10" t="str">
        <f>IF('Round 6'!$A$4="Complete", "Complete", IF(AD302="N/A", "N/A", IF(AD302="No Transfer", AD302, IF(INDEX('Ballot Data'!$1:$1048576, MATCH($A302, 'Ballot Data'!$A:$A, 0), MATCH(AD302, 'Ballot Data'!$A$3:$U$3, 0))="", "Exhausted", INDEX('Ballot Data'!$1:$1048576, MATCH($A302, 'Ballot Data'!$A:$A, 0), MATCH(AD302, 'Ballot Data'!$A$3:$U$3, 0))))))</f>
        <v>Complete</v>
      </c>
      <c r="AF302" s="15" t="str">
        <f t="shared" si="45"/>
        <v>Complete</v>
      </c>
      <c r="AG302" t="str">
        <f>IF(AF302="Complete", AF302, IF(AF302="N/A", "N/A", INDEX('Ballot Data'!$1:$1048576, MATCH($A302, 'Ballot Data'!$A:$A, 0), MATCH(AF302, 'Ballot Data'!$A$3:$T$3, 0))))</f>
        <v>Complete</v>
      </c>
      <c r="AH302" t="str">
        <f>IF(AF302="N/A", "N/A", IF(AG302='Round 7'!$A$10, "Elected", IF(AG302='Round 7'!$A$7, "Excluded", IF('Round 7'!$A$4="Complete", "Complete", "Viable"))))</f>
        <v>Complete</v>
      </c>
      <c r="AI302" s="21" t="str">
        <f>IF('Round 7'!$A$4="Complete", "Complete", IF(AH302="N/A", "N/A", IF(AH302="Viable", "No Transfer", IF(AH302="Excluded", INDEX('Round 7'!$A$12:$M$617, MATCH($A302, 'Round 7'!$A$12:$A$617, 0), 3)))))</f>
        <v>Complete</v>
      </c>
      <c r="AJ302" s="10" t="str">
        <f>IF('Round 7'!$A$4="Complete", "Complete", IF(AI302="N/A", "N/A", IF(AI302="No Transfer", AI302, IF(INDEX('Ballot Data'!$1:$1048576, MATCH($A302, 'Ballot Data'!$A:$A, 0), MATCH(AI302, 'Ballot Data'!$A$3:$U$3, 0))="", "Exhausted", INDEX('Ballot Data'!$1:$1048576, MATCH($A302, 'Ballot Data'!$A:$A, 0), MATCH(AI302, 'Ballot Data'!$A$3:$U$3, 0))))))</f>
        <v>Complete</v>
      </c>
      <c r="AK302" s="15" t="str">
        <f t="shared" si="46"/>
        <v>Complete</v>
      </c>
      <c r="AL302" t="str">
        <f>IF(AK302="Complete", AK302, IF(AK302="N/A", "N/A", INDEX('Ballot Data'!$1:$1048576, MATCH($A302, 'Ballot Data'!$A:$A, 0), MATCH(AK302, 'Ballot Data'!$A$3:$T$3, 0))))</f>
        <v>Complete</v>
      </c>
      <c r="AM302" t="str">
        <f>IF(AK302="N/A", "N/A", IF(AL302='Round 8'!$A$10, "Elected", IF(AL302='Round 8'!$A$7, "Excluded", IF('Round 8'!$A$4="Complete", "Complete", "Viable"))))</f>
        <v>Complete</v>
      </c>
      <c r="AN302" s="21" t="str">
        <f>IF('Round 8'!$A$4="Complete", "Complete", IF(AM302="N/A", "N/A", IF(AM302="Viable", "No Transfer", IF(AM302="Excluded", INDEX('Round 8'!$A$12:$M$617, MATCH($A302, 'Round 8'!$A$12:$A$617, 0), 3)))))</f>
        <v>Complete</v>
      </c>
      <c r="AO302" s="10" t="str">
        <f>IF('Round 8'!$A$4="Complete", "Complete", IF(AN302="N/A", "N/A", IF(AN302="No Transfer", AN302, IF(INDEX('Ballot Data'!$1:$1048576, MATCH($A302, 'Ballot Data'!$A:$A, 0), MATCH(AN302, 'Ballot Data'!$A$3:$U$3, 0))="", "Exhausted", INDEX('Ballot Data'!$1:$1048576, MATCH($A302, 'Ballot Data'!$A:$A, 0), MATCH(AN302, 'Ballot Data'!$A$3:$U$3, 0))))))</f>
        <v>Complete</v>
      </c>
      <c r="AP302" s="15" t="str">
        <f t="shared" si="47"/>
        <v>Complete</v>
      </c>
      <c r="AQ302" t="str">
        <f>IF(AP302="Complete", AP302, IF(AP302="N/A", "N/A", INDEX('Ballot Data'!$1:$1048576, MATCH($A302, 'Ballot Data'!$A:$A, 0), MATCH(AP302, 'Ballot Data'!$A$3:$T$3, 0))))</f>
        <v>Complete</v>
      </c>
      <c r="AR302" t="str">
        <f>IF(AP302="N/A", "N/A", IF(AQ302='Round 9'!$A$10, "Elected", IF(AQ302='Round 9'!$A$7, "Excluded", IF('Round 9'!$A$4="Complete", "Complete", "Viable"))))</f>
        <v>Complete</v>
      </c>
      <c r="AS302" s="21" t="str">
        <f>IF('Round 9'!$A$4="Complete", "Complete", IF(AR302="N/A", "N/A", IF(AR302="Viable", "No Transfer", IF(AR302="Excluded", INDEX('Round 9'!$A$12:$M$617, MATCH($A302, 'Round 9'!$A$12:$A$617, 0), 3)))))</f>
        <v>Complete</v>
      </c>
      <c r="AT302" s="10" t="str">
        <f>IF('Round 9'!$A$4="Complete", "Complete", IF(AS302="N/A", "N/A", IF(AS302="No Transfer", AS302, IF(INDEX('Ballot Data'!$1:$1048576, MATCH($A302, 'Ballot Data'!$A:$A, 0), MATCH(AS302, 'Ballot Data'!$A$3:$U$3, 0))="", "Exhausted", INDEX('Ballot Data'!$1:$1048576, MATCH($A302, 'Ballot Data'!$A:$A, 0), MATCH(AS302, 'Ballot Data'!$A$3:$U$3, 0))))))</f>
        <v>Complete</v>
      </c>
      <c r="AU302" s="15" t="str">
        <f t="shared" si="48"/>
        <v>Complete</v>
      </c>
      <c r="AV302" t="str">
        <f>IF(AU302="Complete", AU302, IF(AU302="N/A", "N/A", INDEX('Ballot Data'!$1:$1048576, MATCH($A302, 'Ballot Data'!$A:$A, 0), MATCH(AU302, 'Ballot Data'!$A$3:$T$3, 0))))</f>
        <v>Complete</v>
      </c>
      <c r="AW302" t="str">
        <f>IF(AU302="N/A", "N/A", IF(AV302='Round 10'!$A$10, "Elected", IF(AV302='Round 10'!$A$7, "Excluded", IF('Round 10'!$A$4="Complete", "Complete", "Viable"))))</f>
        <v>Complete</v>
      </c>
      <c r="AX302" s="21" t="str">
        <f>IF('Round 10'!$A$4="Complete", "Complete", IF(AW302="N/A", "N/A", IF(AW302="Viable", "No Transfer", IF(AW302="Excluded", INDEX('Round 10'!$A$12:$M$617, MATCH($A302, 'Round 10'!$A$12:$A$617, 0), 3)))))</f>
        <v>Complete</v>
      </c>
      <c r="AY302" s="10" t="str">
        <f>IF('Round 10'!$A$4="Complete", "Complete", IF(AX302="N/A", "N/A", IF(AX302="No Transfer", AX302, IF(INDEX('Ballot Data'!$1:$1048576, MATCH($A302, 'Ballot Data'!$A:$A, 0), MATCH(AX302, 'Ballot Data'!$A$3:$U$3, 0))="", "Exhausted", INDEX('Ballot Data'!$1:$1048576, MATCH($A302, 'Ballot Data'!$A:$A, 0), MATCH(AX302, 'Ballot Data'!$A$3:$U$3, 0))))))</f>
        <v>Complete</v>
      </c>
    </row>
    <row r="303" spans="1:51" x14ac:dyDescent="0.25">
      <c r="A303">
        <f>'Ballot Data'!A304</f>
        <v>142</v>
      </c>
      <c r="B303">
        <v>1</v>
      </c>
      <c r="C303" t="str">
        <f>INDEX('Ballot Data'!$1:$1048576, MATCH($A303, 'Ballot Data'!$A:$A, 0), MATCH(B303, 'Ballot Data'!$A$3:$T$3, 0))</f>
        <v>Michael Sanchez</v>
      </c>
      <c r="D303" t="str">
        <f>IF(C303='Round 1'!$A$10, "Elected", IF(C303='Round 1'!$A$7, "Excluded", IF('Round 1'!$A$4="Complete", "Complete", "Viable")))</f>
        <v>Viable</v>
      </c>
      <c r="E303" s="21" t="str">
        <f>IF('Round 1'!$A$4="Complete", "Complete", IF(D303="N/A", "N/A", IF(D303="Viable", "No Transfer", IF(D303="Excluded", INDEX('Round 1'!$A$12:$M$617, MATCH($A303, 'Round 1'!$A$12:$A$617, 0), 3)))))</f>
        <v>No Transfer</v>
      </c>
      <c r="F303" s="10" t="str">
        <f>IF('Round 1'!$A$4="Complete", "Complete", IF(E303="N/A", "N/A", IF(E303="No Transfer", E303, IF(INDEX('Ballot Data'!$1:$1048576, MATCH($A303, 'Ballot Data'!$A:$A, 0), MATCH(E303, 'Ballot Data'!$A$3:$U$3, 0))="", "Exhausted", INDEX('Ballot Data'!$1:$1048576, MATCH($A303, 'Ballot Data'!$A:$A, 0), MATCH(E303, 'Ballot Data'!$A$3:$U$3, 0))))))</f>
        <v>No Transfer</v>
      </c>
      <c r="G303" s="15">
        <f t="shared" si="49"/>
        <v>1</v>
      </c>
      <c r="H303" t="str">
        <f>IF(G303="Complete", G303, IF(G303="N/A", "N/A", INDEX('Ballot Data'!$1:$1048576, MATCH($A303, 'Ballot Data'!$A:$A, 0), MATCH(G303, 'Ballot Data'!$A$3:$T$3, 0))))</f>
        <v>Michael Sanchez</v>
      </c>
      <c r="I303" t="str">
        <f>IF(G303="N/A", "N/A", IF(H303='Round 2'!$A$10, "Elected", IF(H303='Round 2'!$A$7, "Excluded", IF('Round 2'!$A$4="Complete", "Complete", "Viable"))))</f>
        <v>Excluded</v>
      </c>
      <c r="J303" s="21">
        <f>IF('Round 2'!$A$4="Complete", "Complete", IF(I303="N/A", "N/A", IF(I303="Viable", "No Transfer", IF(I303="Excluded", INDEX('Round 2'!$A$12:$M$617, MATCH($A303, 'Round 2'!$A$12:$A$617, 0), 3)))))</f>
        <v>2</v>
      </c>
      <c r="K303" s="10" t="str">
        <f>IF('Round 2'!$A$4="Complete", "Complete", IF(J303="N/A", "N/A", IF(J303="No Transfer", J303, IF(INDEX('Ballot Data'!$1:$1048576, MATCH($A303, 'Ballot Data'!$A:$A, 0), MATCH(J303, 'Ballot Data'!$A$3:$U$3, 0))="", "Exhausted", INDEX('Ballot Data'!$1:$1048576, MATCH($A303, 'Ballot Data'!$A:$A, 0), MATCH(J303, 'Ballot Data'!$A$3:$U$3, 0))))))</f>
        <v>Franklin Civantos</v>
      </c>
      <c r="L303" s="15">
        <f t="shared" si="50"/>
        <v>2</v>
      </c>
      <c r="M303" t="str">
        <f>IF(L303="Complete", L303, IF(L303="N/A", "N/A", INDEX('Ballot Data'!$1:$1048576, MATCH($A303, 'Ballot Data'!$A:$A, 0), MATCH(L303, 'Ballot Data'!$A$3:$T$3, 0))))</f>
        <v>Franklin Civantos</v>
      </c>
      <c r="N303" t="str">
        <f>IF(L303="N/A", "N/A", IF(M303='Round 3'!$A$10, "Elected", IF(M303='Round 3'!$A$7, "Excluded", IF('Round 3'!$A$4="Complete", "Complete", "Viable"))))</f>
        <v>Elected</v>
      </c>
      <c r="O303" s="21" t="str">
        <f>IF('Round 3'!$A$4="Complete", "Complete", IF(N303="N/A", "N/A", IF(N303="Viable", "No Transfer", IF(N303="Excluded", INDEX('Round 3'!$A$12:$M$617, MATCH($A303, 'Round 3'!$A$12:$A$617, 0), 3)))))</f>
        <v>Complete</v>
      </c>
      <c r="P303" s="10" t="str">
        <f>IF('Round 3'!$A$4="Complete", "Complete", IF(O303="N/A", "N/A", IF(O303="No Transfer", O303, IF(INDEX('Ballot Data'!$1:$1048576, MATCH($A303, 'Ballot Data'!$A:$A, 0), MATCH(O303, 'Ballot Data'!$A$3:$U$3, 0))="", "Exhausted", INDEX('Ballot Data'!$1:$1048576, MATCH($A303, 'Ballot Data'!$A:$A, 0), MATCH(O303, 'Ballot Data'!$A$3:$U$3, 0))))))</f>
        <v>Complete</v>
      </c>
      <c r="Q303" s="15" t="str">
        <f t="shared" si="51"/>
        <v>Complete</v>
      </c>
      <c r="R303" t="str">
        <f>IF(Q303="Complete", Q303, IF(Q303="N/A", "N/A", INDEX('Ballot Data'!$1:$1048576, MATCH($A303, 'Ballot Data'!$A:$A, 0), MATCH(Q303, 'Ballot Data'!$A$3:$T$3, 0))))</f>
        <v>Complete</v>
      </c>
      <c r="S303" t="str">
        <f>IF(Q303="N/A", "N/A", IF(R303='Round 4'!$A$10, "Elected", IF(R303='Round 4'!$A$7, "Excluded", IF('Round 4'!$A$4="Complete", "Complete", "Viable"))))</f>
        <v>Complete</v>
      </c>
      <c r="T303" s="21" t="str">
        <f>IF('Round 4'!$A$4="Complete", "Complete", IF(S303="N/A", "N/A", IF(S303="Viable", "No Transfer", IF(S303="Excluded", INDEX('Round 4'!$A$12:$M$617, MATCH($A303, 'Round 4'!$A$12:$A$617, 0), 3)))))</f>
        <v>Complete</v>
      </c>
      <c r="U303" s="10" t="str">
        <f>IF('Round 4'!$A$4="Complete", "Complete", IF(T303="N/A", "N/A", IF(T303="No Transfer", T303, IF(INDEX('Ballot Data'!$1:$1048576, MATCH($A303, 'Ballot Data'!$A:$A, 0), MATCH(T303, 'Ballot Data'!$A$3:$U$3, 0))="", "Exhausted", INDEX('Ballot Data'!$1:$1048576, MATCH($A303, 'Ballot Data'!$A:$A, 0), MATCH(T303, 'Ballot Data'!$A$3:$U$3, 0))))))</f>
        <v>Complete</v>
      </c>
      <c r="V303" s="15" t="str">
        <f t="shared" si="43"/>
        <v>Complete</v>
      </c>
      <c r="W303" t="str">
        <f>IF(V303="Complete", V303, IF(V303="N/A", "N/A", INDEX('Ballot Data'!$1:$1048576, MATCH($A303, 'Ballot Data'!$A:$A, 0), MATCH(V303, 'Ballot Data'!$A$3:$T$3, 0))))</f>
        <v>Complete</v>
      </c>
      <c r="X303" t="str">
        <f>IF(V303="N/A", "N/A", IF(W303='Round 5'!$A$10, "Elected", IF(W303='Round 5'!$A$7, "Excluded", IF('Round 5'!$A$4="Complete", "Complete", "Viable"))))</f>
        <v>Complete</v>
      </c>
      <c r="Y303" s="21" t="str">
        <f>IF('Round 5'!$A$4="Complete", "Complete", IF(X303="N/A", "N/A", IF(X303="Viable", "No Transfer", IF(X303="Excluded", INDEX('Round 5'!$A$12:$M$617, MATCH($A303, 'Round 5'!$A$12:$A$617, 0), 3)))))</f>
        <v>Complete</v>
      </c>
      <c r="Z303" s="10" t="str">
        <f>IF('Round 5'!$A$4="Complete", "Complete", IF(Y303="N/A", "N/A", IF(Y303="No Transfer", Y303, IF(INDEX('Ballot Data'!$1:$1048576, MATCH($A303, 'Ballot Data'!$A:$A, 0), MATCH(Y303, 'Ballot Data'!$A$3:$U$3, 0))="", "Exhausted", INDEX('Ballot Data'!$1:$1048576, MATCH($A303, 'Ballot Data'!$A:$A, 0), MATCH(Y303, 'Ballot Data'!$A$3:$U$3, 0))))))</f>
        <v>Complete</v>
      </c>
      <c r="AA303" s="15" t="str">
        <f t="shared" si="44"/>
        <v>Complete</v>
      </c>
      <c r="AB303" t="str">
        <f>IF(AA303="Complete", AA303, IF(AA303="N/A", "N/A", INDEX('Ballot Data'!$1:$1048576, MATCH($A303, 'Ballot Data'!$A:$A, 0), MATCH(AA303, 'Ballot Data'!$A$3:$T$3, 0))))</f>
        <v>Complete</v>
      </c>
      <c r="AC303" t="str">
        <f>IF(AA303="N/A", "N/A", IF(AB303='Round 6'!$A$10, "Elected", IF(AB303='Round 6'!$A$7, "Excluded", IF('Round 6'!$A$4="Complete", "Complete", "Viable"))))</f>
        <v>Complete</v>
      </c>
      <c r="AD303" s="21" t="str">
        <f>IF('Round 6'!$A$4="Complete", "Complete", IF(AC303="N/A", "N/A", IF(AC303="Viable", "No Transfer", IF(AC303="Excluded", INDEX('Round 6'!$A$12:$M$617, MATCH($A303, 'Round 6'!$A$12:$A$617, 0), 3)))))</f>
        <v>Complete</v>
      </c>
      <c r="AE303" s="10" t="str">
        <f>IF('Round 6'!$A$4="Complete", "Complete", IF(AD303="N/A", "N/A", IF(AD303="No Transfer", AD303, IF(INDEX('Ballot Data'!$1:$1048576, MATCH($A303, 'Ballot Data'!$A:$A, 0), MATCH(AD303, 'Ballot Data'!$A$3:$U$3, 0))="", "Exhausted", INDEX('Ballot Data'!$1:$1048576, MATCH($A303, 'Ballot Data'!$A:$A, 0), MATCH(AD303, 'Ballot Data'!$A$3:$U$3, 0))))))</f>
        <v>Complete</v>
      </c>
      <c r="AF303" s="15" t="str">
        <f t="shared" si="45"/>
        <v>Complete</v>
      </c>
      <c r="AG303" t="str">
        <f>IF(AF303="Complete", AF303, IF(AF303="N/A", "N/A", INDEX('Ballot Data'!$1:$1048576, MATCH($A303, 'Ballot Data'!$A:$A, 0), MATCH(AF303, 'Ballot Data'!$A$3:$T$3, 0))))</f>
        <v>Complete</v>
      </c>
      <c r="AH303" t="str">
        <f>IF(AF303="N/A", "N/A", IF(AG303='Round 7'!$A$10, "Elected", IF(AG303='Round 7'!$A$7, "Excluded", IF('Round 7'!$A$4="Complete", "Complete", "Viable"))))</f>
        <v>Complete</v>
      </c>
      <c r="AI303" s="21" t="str">
        <f>IF('Round 7'!$A$4="Complete", "Complete", IF(AH303="N/A", "N/A", IF(AH303="Viable", "No Transfer", IF(AH303="Excluded", INDEX('Round 7'!$A$12:$M$617, MATCH($A303, 'Round 7'!$A$12:$A$617, 0), 3)))))</f>
        <v>Complete</v>
      </c>
      <c r="AJ303" s="10" t="str">
        <f>IF('Round 7'!$A$4="Complete", "Complete", IF(AI303="N/A", "N/A", IF(AI303="No Transfer", AI303, IF(INDEX('Ballot Data'!$1:$1048576, MATCH($A303, 'Ballot Data'!$A:$A, 0), MATCH(AI303, 'Ballot Data'!$A$3:$U$3, 0))="", "Exhausted", INDEX('Ballot Data'!$1:$1048576, MATCH($A303, 'Ballot Data'!$A:$A, 0), MATCH(AI303, 'Ballot Data'!$A$3:$U$3, 0))))))</f>
        <v>Complete</v>
      </c>
      <c r="AK303" s="15" t="str">
        <f t="shared" si="46"/>
        <v>Complete</v>
      </c>
      <c r="AL303" t="str">
        <f>IF(AK303="Complete", AK303, IF(AK303="N/A", "N/A", INDEX('Ballot Data'!$1:$1048576, MATCH($A303, 'Ballot Data'!$A:$A, 0), MATCH(AK303, 'Ballot Data'!$A$3:$T$3, 0))))</f>
        <v>Complete</v>
      </c>
      <c r="AM303" t="str">
        <f>IF(AK303="N/A", "N/A", IF(AL303='Round 8'!$A$10, "Elected", IF(AL303='Round 8'!$A$7, "Excluded", IF('Round 8'!$A$4="Complete", "Complete", "Viable"))))</f>
        <v>Complete</v>
      </c>
      <c r="AN303" s="21" t="str">
        <f>IF('Round 8'!$A$4="Complete", "Complete", IF(AM303="N/A", "N/A", IF(AM303="Viable", "No Transfer", IF(AM303="Excluded", INDEX('Round 8'!$A$12:$M$617, MATCH($A303, 'Round 8'!$A$12:$A$617, 0), 3)))))</f>
        <v>Complete</v>
      </c>
      <c r="AO303" s="10" t="str">
        <f>IF('Round 8'!$A$4="Complete", "Complete", IF(AN303="N/A", "N/A", IF(AN303="No Transfer", AN303, IF(INDEX('Ballot Data'!$1:$1048576, MATCH($A303, 'Ballot Data'!$A:$A, 0), MATCH(AN303, 'Ballot Data'!$A$3:$U$3, 0))="", "Exhausted", INDEX('Ballot Data'!$1:$1048576, MATCH($A303, 'Ballot Data'!$A:$A, 0), MATCH(AN303, 'Ballot Data'!$A$3:$U$3, 0))))))</f>
        <v>Complete</v>
      </c>
      <c r="AP303" s="15" t="str">
        <f t="shared" si="47"/>
        <v>Complete</v>
      </c>
      <c r="AQ303" t="str">
        <f>IF(AP303="Complete", AP303, IF(AP303="N/A", "N/A", INDEX('Ballot Data'!$1:$1048576, MATCH($A303, 'Ballot Data'!$A:$A, 0), MATCH(AP303, 'Ballot Data'!$A$3:$T$3, 0))))</f>
        <v>Complete</v>
      </c>
      <c r="AR303" t="str">
        <f>IF(AP303="N/A", "N/A", IF(AQ303='Round 9'!$A$10, "Elected", IF(AQ303='Round 9'!$A$7, "Excluded", IF('Round 9'!$A$4="Complete", "Complete", "Viable"))))</f>
        <v>Complete</v>
      </c>
      <c r="AS303" s="21" t="str">
        <f>IF('Round 9'!$A$4="Complete", "Complete", IF(AR303="N/A", "N/A", IF(AR303="Viable", "No Transfer", IF(AR303="Excluded", INDEX('Round 9'!$A$12:$M$617, MATCH($A303, 'Round 9'!$A$12:$A$617, 0), 3)))))</f>
        <v>Complete</v>
      </c>
      <c r="AT303" s="10" t="str">
        <f>IF('Round 9'!$A$4="Complete", "Complete", IF(AS303="N/A", "N/A", IF(AS303="No Transfer", AS303, IF(INDEX('Ballot Data'!$1:$1048576, MATCH($A303, 'Ballot Data'!$A:$A, 0), MATCH(AS303, 'Ballot Data'!$A$3:$U$3, 0))="", "Exhausted", INDEX('Ballot Data'!$1:$1048576, MATCH($A303, 'Ballot Data'!$A:$A, 0), MATCH(AS303, 'Ballot Data'!$A$3:$U$3, 0))))))</f>
        <v>Complete</v>
      </c>
      <c r="AU303" s="15" t="str">
        <f t="shared" si="48"/>
        <v>Complete</v>
      </c>
      <c r="AV303" t="str">
        <f>IF(AU303="Complete", AU303, IF(AU303="N/A", "N/A", INDEX('Ballot Data'!$1:$1048576, MATCH($A303, 'Ballot Data'!$A:$A, 0), MATCH(AU303, 'Ballot Data'!$A$3:$T$3, 0))))</f>
        <v>Complete</v>
      </c>
      <c r="AW303" t="str">
        <f>IF(AU303="N/A", "N/A", IF(AV303='Round 10'!$A$10, "Elected", IF(AV303='Round 10'!$A$7, "Excluded", IF('Round 10'!$A$4="Complete", "Complete", "Viable"))))</f>
        <v>Complete</v>
      </c>
      <c r="AX303" s="21" t="str">
        <f>IF('Round 10'!$A$4="Complete", "Complete", IF(AW303="N/A", "N/A", IF(AW303="Viable", "No Transfer", IF(AW303="Excluded", INDEX('Round 10'!$A$12:$M$617, MATCH($A303, 'Round 10'!$A$12:$A$617, 0), 3)))))</f>
        <v>Complete</v>
      </c>
      <c r="AY303" s="10" t="str">
        <f>IF('Round 10'!$A$4="Complete", "Complete", IF(AX303="N/A", "N/A", IF(AX303="No Transfer", AX303, IF(INDEX('Ballot Data'!$1:$1048576, MATCH($A303, 'Ballot Data'!$A:$A, 0), MATCH(AX303, 'Ballot Data'!$A$3:$U$3, 0))="", "Exhausted", INDEX('Ballot Data'!$1:$1048576, MATCH($A303, 'Ballot Data'!$A:$A, 0), MATCH(AX303, 'Ballot Data'!$A$3:$U$3, 0))))))</f>
        <v>Complete</v>
      </c>
    </row>
    <row r="304" spans="1:51" x14ac:dyDescent="0.25">
      <c r="A304">
        <f>'Ballot Data'!A305</f>
        <v>229</v>
      </c>
      <c r="B304">
        <v>1</v>
      </c>
      <c r="C304" t="str">
        <f>INDEX('Ballot Data'!$1:$1048576, MATCH($A304, 'Ballot Data'!$A:$A, 0), MATCH(B304, 'Ballot Data'!$A$3:$T$3, 0))</f>
        <v>Franklin Civantos</v>
      </c>
      <c r="D304" t="str">
        <f>IF(C304='Round 1'!$A$10, "Elected", IF(C304='Round 1'!$A$7, "Excluded", IF('Round 1'!$A$4="Complete", "Complete", "Viable")))</f>
        <v>Viable</v>
      </c>
      <c r="E304" s="21" t="str">
        <f>IF('Round 1'!$A$4="Complete", "Complete", IF(D304="N/A", "N/A", IF(D304="Viable", "No Transfer", IF(D304="Excluded", INDEX('Round 1'!$A$12:$M$617, MATCH($A304, 'Round 1'!$A$12:$A$617, 0), 3)))))</f>
        <v>No Transfer</v>
      </c>
      <c r="F304" s="10" t="str">
        <f>IF('Round 1'!$A$4="Complete", "Complete", IF(E304="N/A", "N/A", IF(E304="No Transfer", E304, IF(INDEX('Ballot Data'!$1:$1048576, MATCH($A304, 'Ballot Data'!$A:$A, 0), MATCH(E304, 'Ballot Data'!$A$3:$U$3, 0))="", "Exhausted", INDEX('Ballot Data'!$1:$1048576, MATCH($A304, 'Ballot Data'!$A:$A, 0), MATCH(E304, 'Ballot Data'!$A$3:$U$3, 0))))))</f>
        <v>No Transfer</v>
      </c>
      <c r="G304" s="15">
        <f t="shared" si="49"/>
        <v>1</v>
      </c>
      <c r="H304" t="str">
        <f>IF(G304="Complete", G304, IF(G304="N/A", "N/A", INDEX('Ballot Data'!$1:$1048576, MATCH($A304, 'Ballot Data'!$A:$A, 0), MATCH(G304, 'Ballot Data'!$A$3:$T$3, 0))))</f>
        <v>Franklin Civantos</v>
      </c>
      <c r="I304" t="str">
        <f>IF(G304="N/A", "N/A", IF(H304='Round 2'!$A$10, "Elected", IF(H304='Round 2'!$A$7, "Excluded", IF('Round 2'!$A$4="Complete", "Complete", "Viable"))))</f>
        <v>Viable</v>
      </c>
      <c r="J304" s="21" t="str">
        <f>IF('Round 2'!$A$4="Complete", "Complete", IF(I304="N/A", "N/A", IF(I304="Viable", "No Transfer", IF(I304="Excluded", INDEX('Round 2'!$A$12:$M$617, MATCH($A304, 'Round 2'!$A$12:$A$617, 0), 3)))))</f>
        <v>No Transfer</v>
      </c>
      <c r="K304" s="10" t="str">
        <f>IF('Round 2'!$A$4="Complete", "Complete", IF(J304="N/A", "N/A", IF(J304="No Transfer", J304, IF(INDEX('Ballot Data'!$1:$1048576, MATCH($A304, 'Ballot Data'!$A:$A, 0), MATCH(J304, 'Ballot Data'!$A$3:$U$3, 0))="", "Exhausted", INDEX('Ballot Data'!$1:$1048576, MATCH($A304, 'Ballot Data'!$A:$A, 0), MATCH(J304, 'Ballot Data'!$A$3:$U$3, 0))))))</f>
        <v>No Transfer</v>
      </c>
      <c r="L304" s="15">
        <f t="shared" si="50"/>
        <v>1</v>
      </c>
      <c r="M304" t="str">
        <f>IF(L304="Complete", L304, IF(L304="N/A", "N/A", INDEX('Ballot Data'!$1:$1048576, MATCH($A304, 'Ballot Data'!$A:$A, 0), MATCH(L304, 'Ballot Data'!$A$3:$T$3, 0))))</f>
        <v>Franklin Civantos</v>
      </c>
      <c r="N304" t="str">
        <f>IF(L304="N/A", "N/A", IF(M304='Round 3'!$A$10, "Elected", IF(M304='Round 3'!$A$7, "Excluded", IF('Round 3'!$A$4="Complete", "Complete", "Viable"))))</f>
        <v>Elected</v>
      </c>
      <c r="O304" s="21" t="str">
        <f>IF('Round 3'!$A$4="Complete", "Complete", IF(N304="N/A", "N/A", IF(N304="Viable", "No Transfer", IF(N304="Excluded", INDEX('Round 3'!$A$12:$M$617, MATCH($A304, 'Round 3'!$A$12:$A$617, 0), 3)))))</f>
        <v>Complete</v>
      </c>
      <c r="P304" s="10" t="str">
        <f>IF('Round 3'!$A$4="Complete", "Complete", IF(O304="N/A", "N/A", IF(O304="No Transfer", O304, IF(INDEX('Ballot Data'!$1:$1048576, MATCH($A304, 'Ballot Data'!$A:$A, 0), MATCH(O304, 'Ballot Data'!$A$3:$U$3, 0))="", "Exhausted", INDEX('Ballot Data'!$1:$1048576, MATCH($A304, 'Ballot Data'!$A:$A, 0), MATCH(O304, 'Ballot Data'!$A$3:$U$3, 0))))))</f>
        <v>Complete</v>
      </c>
      <c r="Q304" s="15" t="str">
        <f t="shared" si="51"/>
        <v>Complete</v>
      </c>
      <c r="R304" t="str">
        <f>IF(Q304="Complete", Q304, IF(Q304="N/A", "N/A", INDEX('Ballot Data'!$1:$1048576, MATCH($A304, 'Ballot Data'!$A:$A, 0), MATCH(Q304, 'Ballot Data'!$A$3:$T$3, 0))))</f>
        <v>Complete</v>
      </c>
      <c r="S304" t="str">
        <f>IF(Q304="N/A", "N/A", IF(R304='Round 4'!$A$10, "Elected", IF(R304='Round 4'!$A$7, "Excluded", IF('Round 4'!$A$4="Complete", "Complete", "Viable"))))</f>
        <v>Complete</v>
      </c>
      <c r="T304" s="21" t="str">
        <f>IF('Round 4'!$A$4="Complete", "Complete", IF(S304="N/A", "N/A", IF(S304="Viable", "No Transfer", IF(S304="Excluded", INDEX('Round 4'!$A$12:$M$617, MATCH($A304, 'Round 4'!$A$12:$A$617, 0), 3)))))</f>
        <v>Complete</v>
      </c>
      <c r="U304" s="10" t="str">
        <f>IF('Round 4'!$A$4="Complete", "Complete", IF(T304="N/A", "N/A", IF(T304="No Transfer", T304, IF(INDEX('Ballot Data'!$1:$1048576, MATCH($A304, 'Ballot Data'!$A:$A, 0), MATCH(T304, 'Ballot Data'!$A$3:$U$3, 0))="", "Exhausted", INDEX('Ballot Data'!$1:$1048576, MATCH($A304, 'Ballot Data'!$A:$A, 0), MATCH(T304, 'Ballot Data'!$A$3:$U$3, 0))))))</f>
        <v>Complete</v>
      </c>
      <c r="V304" s="15" t="str">
        <f t="shared" si="43"/>
        <v>Complete</v>
      </c>
      <c r="W304" t="str">
        <f>IF(V304="Complete", V304, IF(V304="N/A", "N/A", INDEX('Ballot Data'!$1:$1048576, MATCH($A304, 'Ballot Data'!$A:$A, 0), MATCH(V304, 'Ballot Data'!$A$3:$T$3, 0))))</f>
        <v>Complete</v>
      </c>
      <c r="X304" t="str">
        <f>IF(V304="N/A", "N/A", IF(W304='Round 5'!$A$10, "Elected", IF(W304='Round 5'!$A$7, "Excluded", IF('Round 5'!$A$4="Complete", "Complete", "Viable"))))</f>
        <v>Complete</v>
      </c>
      <c r="Y304" s="21" t="str">
        <f>IF('Round 5'!$A$4="Complete", "Complete", IF(X304="N/A", "N/A", IF(X304="Viable", "No Transfer", IF(X304="Excluded", INDEX('Round 5'!$A$12:$M$617, MATCH($A304, 'Round 5'!$A$12:$A$617, 0), 3)))))</f>
        <v>Complete</v>
      </c>
      <c r="Z304" s="10" t="str">
        <f>IF('Round 5'!$A$4="Complete", "Complete", IF(Y304="N/A", "N/A", IF(Y304="No Transfer", Y304, IF(INDEX('Ballot Data'!$1:$1048576, MATCH($A304, 'Ballot Data'!$A:$A, 0), MATCH(Y304, 'Ballot Data'!$A$3:$U$3, 0))="", "Exhausted", INDEX('Ballot Data'!$1:$1048576, MATCH($A304, 'Ballot Data'!$A:$A, 0), MATCH(Y304, 'Ballot Data'!$A$3:$U$3, 0))))))</f>
        <v>Complete</v>
      </c>
      <c r="AA304" s="15" t="str">
        <f t="shared" si="44"/>
        <v>Complete</v>
      </c>
      <c r="AB304" t="str">
        <f>IF(AA304="Complete", AA304, IF(AA304="N/A", "N/A", INDEX('Ballot Data'!$1:$1048576, MATCH($A304, 'Ballot Data'!$A:$A, 0), MATCH(AA304, 'Ballot Data'!$A$3:$T$3, 0))))</f>
        <v>Complete</v>
      </c>
      <c r="AC304" t="str">
        <f>IF(AA304="N/A", "N/A", IF(AB304='Round 6'!$A$10, "Elected", IF(AB304='Round 6'!$A$7, "Excluded", IF('Round 6'!$A$4="Complete", "Complete", "Viable"))))</f>
        <v>Complete</v>
      </c>
      <c r="AD304" s="21" t="str">
        <f>IF('Round 6'!$A$4="Complete", "Complete", IF(AC304="N/A", "N/A", IF(AC304="Viable", "No Transfer", IF(AC304="Excluded", INDEX('Round 6'!$A$12:$M$617, MATCH($A304, 'Round 6'!$A$12:$A$617, 0), 3)))))</f>
        <v>Complete</v>
      </c>
      <c r="AE304" s="10" t="str">
        <f>IF('Round 6'!$A$4="Complete", "Complete", IF(AD304="N/A", "N/A", IF(AD304="No Transfer", AD304, IF(INDEX('Ballot Data'!$1:$1048576, MATCH($A304, 'Ballot Data'!$A:$A, 0), MATCH(AD304, 'Ballot Data'!$A$3:$U$3, 0))="", "Exhausted", INDEX('Ballot Data'!$1:$1048576, MATCH($A304, 'Ballot Data'!$A:$A, 0), MATCH(AD304, 'Ballot Data'!$A$3:$U$3, 0))))))</f>
        <v>Complete</v>
      </c>
      <c r="AF304" s="15" t="str">
        <f t="shared" si="45"/>
        <v>Complete</v>
      </c>
      <c r="AG304" t="str">
        <f>IF(AF304="Complete", AF304, IF(AF304="N/A", "N/A", INDEX('Ballot Data'!$1:$1048576, MATCH($A304, 'Ballot Data'!$A:$A, 0), MATCH(AF304, 'Ballot Data'!$A$3:$T$3, 0))))</f>
        <v>Complete</v>
      </c>
      <c r="AH304" t="str">
        <f>IF(AF304="N/A", "N/A", IF(AG304='Round 7'!$A$10, "Elected", IF(AG304='Round 7'!$A$7, "Excluded", IF('Round 7'!$A$4="Complete", "Complete", "Viable"))))</f>
        <v>Complete</v>
      </c>
      <c r="AI304" s="21" t="str">
        <f>IF('Round 7'!$A$4="Complete", "Complete", IF(AH304="N/A", "N/A", IF(AH304="Viable", "No Transfer", IF(AH304="Excluded", INDEX('Round 7'!$A$12:$M$617, MATCH($A304, 'Round 7'!$A$12:$A$617, 0), 3)))))</f>
        <v>Complete</v>
      </c>
      <c r="AJ304" s="10" t="str">
        <f>IF('Round 7'!$A$4="Complete", "Complete", IF(AI304="N/A", "N/A", IF(AI304="No Transfer", AI304, IF(INDEX('Ballot Data'!$1:$1048576, MATCH($A304, 'Ballot Data'!$A:$A, 0), MATCH(AI304, 'Ballot Data'!$A$3:$U$3, 0))="", "Exhausted", INDEX('Ballot Data'!$1:$1048576, MATCH($A304, 'Ballot Data'!$A:$A, 0), MATCH(AI304, 'Ballot Data'!$A$3:$U$3, 0))))))</f>
        <v>Complete</v>
      </c>
      <c r="AK304" s="15" t="str">
        <f t="shared" si="46"/>
        <v>Complete</v>
      </c>
      <c r="AL304" t="str">
        <f>IF(AK304="Complete", AK304, IF(AK304="N/A", "N/A", INDEX('Ballot Data'!$1:$1048576, MATCH($A304, 'Ballot Data'!$A:$A, 0), MATCH(AK304, 'Ballot Data'!$A$3:$T$3, 0))))</f>
        <v>Complete</v>
      </c>
      <c r="AM304" t="str">
        <f>IF(AK304="N/A", "N/A", IF(AL304='Round 8'!$A$10, "Elected", IF(AL304='Round 8'!$A$7, "Excluded", IF('Round 8'!$A$4="Complete", "Complete", "Viable"))))</f>
        <v>Complete</v>
      </c>
      <c r="AN304" s="21" t="str">
        <f>IF('Round 8'!$A$4="Complete", "Complete", IF(AM304="N/A", "N/A", IF(AM304="Viable", "No Transfer", IF(AM304="Excluded", INDEX('Round 8'!$A$12:$M$617, MATCH($A304, 'Round 8'!$A$12:$A$617, 0), 3)))))</f>
        <v>Complete</v>
      </c>
      <c r="AO304" s="10" t="str">
        <f>IF('Round 8'!$A$4="Complete", "Complete", IF(AN304="N/A", "N/A", IF(AN304="No Transfer", AN304, IF(INDEX('Ballot Data'!$1:$1048576, MATCH($A304, 'Ballot Data'!$A:$A, 0), MATCH(AN304, 'Ballot Data'!$A$3:$U$3, 0))="", "Exhausted", INDEX('Ballot Data'!$1:$1048576, MATCH($A304, 'Ballot Data'!$A:$A, 0), MATCH(AN304, 'Ballot Data'!$A$3:$U$3, 0))))))</f>
        <v>Complete</v>
      </c>
      <c r="AP304" s="15" t="str">
        <f t="shared" si="47"/>
        <v>Complete</v>
      </c>
      <c r="AQ304" t="str">
        <f>IF(AP304="Complete", AP304, IF(AP304="N/A", "N/A", INDEX('Ballot Data'!$1:$1048576, MATCH($A304, 'Ballot Data'!$A:$A, 0), MATCH(AP304, 'Ballot Data'!$A$3:$T$3, 0))))</f>
        <v>Complete</v>
      </c>
      <c r="AR304" t="str">
        <f>IF(AP304="N/A", "N/A", IF(AQ304='Round 9'!$A$10, "Elected", IF(AQ304='Round 9'!$A$7, "Excluded", IF('Round 9'!$A$4="Complete", "Complete", "Viable"))))</f>
        <v>Complete</v>
      </c>
      <c r="AS304" s="21" t="str">
        <f>IF('Round 9'!$A$4="Complete", "Complete", IF(AR304="N/A", "N/A", IF(AR304="Viable", "No Transfer", IF(AR304="Excluded", INDEX('Round 9'!$A$12:$M$617, MATCH($A304, 'Round 9'!$A$12:$A$617, 0), 3)))))</f>
        <v>Complete</v>
      </c>
      <c r="AT304" s="10" t="str">
        <f>IF('Round 9'!$A$4="Complete", "Complete", IF(AS304="N/A", "N/A", IF(AS304="No Transfer", AS304, IF(INDEX('Ballot Data'!$1:$1048576, MATCH($A304, 'Ballot Data'!$A:$A, 0), MATCH(AS304, 'Ballot Data'!$A$3:$U$3, 0))="", "Exhausted", INDEX('Ballot Data'!$1:$1048576, MATCH($A304, 'Ballot Data'!$A:$A, 0), MATCH(AS304, 'Ballot Data'!$A$3:$U$3, 0))))))</f>
        <v>Complete</v>
      </c>
      <c r="AU304" s="15" t="str">
        <f t="shared" si="48"/>
        <v>Complete</v>
      </c>
      <c r="AV304" t="str">
        <f>IF(AU304="Complete", AU304, IF(AU304="N/A", "N/A", INDEX('Ballot Data'!$1:$1048576, MATCH($A304, 'Ballot Data'!$A:$A, 0), MATCH(AU304, 'Ballot Data'!$A$3:$T$3, 0))))</f>
        <v>Complete</v>
      </c>
      <c r="AW304" t="str">
        <f>IF(AU304="N/A", "N/A", IF(AV304='Round 10'!$A$10, "Elected", IF(AV304='Round 10'!$A$7, "Excluded", IF('Round 10'!$A$4="Complete", "Complete", "Viable"))))</f>
        <v>Complete</v>
      </c>
      <c r="AX304" s="21" t="str">
        <f>IF('Round 10'!$A$4="Complete", "Complete", IF(AW304="N/A", "N/A", IF(AW304="Viable", "No Transfer", IF(AW304="Excluded", INDEX('Round 10'!$A$12:$M$617, MATCH($A304, 'Round 10'!$A$12:$A$617, 0), 3)))))</f>
        <v>Complete</v>
      </c>
      <c r="AY304" s="10" t="str">
        <f>IF('Round 10'!$A$4="Complete", "Complete", IF(AX304="N/A", "N/A", IF(AX304="No Transfer", AX304, IF(INDEX('Ballot Data'!$1:$1048576, MATCH($A304, 'Ballot Data'!$A:$A, 0), MATCH(AX304, 'Ballot Data'!$A$3:$U$3, 0))="", "Exhausted", INDEX('Ballot Data'!$1:$1048576, MATCH($A304, 'Ballot Data'!$A:$A, 0), MATCH(AX304, 'Ballot Data'!$A$3:$U$3, 0))))))</f>
        <v>Complete</v>
      </c>
    </row>
    <row r="305" spans="1:51" x14ac:dyDescent="0.25">
      <c r="A305">
        <f>'Ballot Data'!A306</f>
        <v>451</v>
      </c>
      <c r="B305">
        <v>1</v>
      </c>
      <c r="C305" t="str">
        <f>INDEX('Ballot Data'!$1:$1048576, MATCH($A305, 'Ballot Data'!$A:$A, 0), MATCH(B305, 'Ballot Data'!$A$3:$T$3, 0))</f>
        <v>Michael Sanchez</v>
      </c>
      <c r="D305" t="str">
        <f>IF(C305='Round 1'!$A$10, "Elected", IF(C305='Round 1'!$A$7, "Excluded", IF('Round 1'!$A$4="Complete", "Complete", "Viable")))</f>
        <v>Viable</v>
      </c>
      <c r="E305" s="21" t="str">
        <f>IF('Round 1'!$A$4="Complete", "Complete", IF(D305="N/A", "N/A", IF(D305="Viable", "No Transfer", IF(D305="Excluded", INDEX('Round 1'!$A$12:$M$617, MATCH($A305, 'Round 1'!$A$12:$A$617, 0), 3)))))</f>
        <v>No Transfer</v>
      </c>
      <c r="F305" s="10" t="str">
        <f>IF('Round 1'!$A$4="Complete", "Complete", IF(E305="N/A", "N/A", IF(E305="No Transfer", E305, IF(INDEX('Ballot Data'!$1:$1048576, MATCH($A305, 'Ballot Data'!$A:$A, 0), MATCH(E305, 'Ballot Data'!$A$3:$U$3, 0))="", "Exhausted", INDEX('Ballot Data'!$1:$1048576, MATCH($A305, 'Ballot Data'!$A:$A, 0), MATCH(E305, 'Ballot Data'!$A$3:$U$3, 0))))))</f>
        <v>No Transfer</v>
      </c>
      <c r="G305" s="15">
        <f t="shared" si="49"/>
        <v>1</v>
      </c>
      <c r="H305" t="str">
        <f>IF(G305="Complete", G305, IF(G305="N/A", "N/A", INDEX('Ballot Data'!$1:$1048576, MATCH($A305, 'Ballot Data'!$A:$A, 0), MATCH(G305, 'Ballot Data'!$A$3:$T$3, 0))))</f>
        <v>Michael Sanchez</v>
      </c>
      <c r="I305" t="str">
        <f>IF(G305="N/A", "N/A", IF(H305='Round 2'!$A$10, "Elected", IF(H305='Round 2'!$A$7, "Excluded", IF('Round 2'!$A$4="Complete", "Complete", "Viable"))))</f>
        <v>Excluded</v>
      </c>
      <c r="J305" s="21">
        <f>IF('Round 2'!$A$4="Complete", "Complete", IF(I305="N/A", "N/A", IF(I305="Viable", "No Transfer", IF(I305="Excluded", INDEX('Round 2'!$A$12:$M$617, MATCH($A305, 'Round 2'!$A$12:$A$617, 0), 3)))))</f>
        <v>2</v>
      </c>
      <c r="K305" s="10" t="str">
        <f>IF('Round 2'!$A$4="Complete", "Complete", IF(J305="N/A", "N/A", IF(J305="No Transfer", J305, IF(INDEX('Ballot Data'!$1:$1048576, MATCH($A305, 'Ballot Data'!$A:$A, 0), MATCH(J305, 'Ballot Data'!$A$3:$U$3, 0))="", "Exhausted", INDEX('Ballot Data'!$1:$1048576, MATCH($A305, 'Ballot Data'!$A:$A, 0), MATCH(J305, 'Ballot Data'!$A$3:$U$3, 0))))))</f>
        <v>Franklin Civantos</v>
      </c>
      <c r="L305" s="15">
        <f t="shared" si="50"/>
        <v>2</v>
      </c>
      <c r="M305" t="str">
        <f>IF(L305="Complete", L305, IF(L305="N/A", "N/A", INDEX('Ballot Data'!$1:$1048576, MATCH($A305, 'Ballot Data'!$A:$A, 0), MATCH(L305, 'Ballot Data'!$A$3:$T$3, 0))))</f>
        <v>Franklin Civantos</v>
      </c>
      <c r="N305" t="str">
        <f>IF(L305="N/A", "N/A", IF(M305='Round 3'!$A$10, "Elected", IF(M305='Round 3'!$A$7, "Excluded", IF('Round 3'!$A$4="Complete", "Complete", "Viable"))))</f>
        <v>Elected</v>
      </c>
      <c r="O305" s="21" t="str">
        <f>IF('Round 3'!$A$4="Complete", "Complete", IF(N305="N/A", "N/A", IF(N305="Viable", "No Transfer", IF(N305="Excluded", INDEX('Round 3'!$A$12:$M$617, MATCH($A305, 'Round 3'!$A$12:$A$617, 0), 3)))))</f>
        <v>Complete</v>
      </c>
      <c r="P305" s="10" t="str">
        <f>IF('Round 3'!$A$4="Complete", "Complete", IF(O305="N/A", "N/A", IF(O305="No Transfer", O305, IF(INDEX('Ballot Data'!$1:$1048576, MATCH($A305, 'Ballot Data'!$A:$A, 0), MATCH(O305, 'Ballot Data'!$A$3:$U$3, 0))="", "Exhausted", INDEX('Ballot Data'!$1:$1048576, MATCH($A305, 'Ballot Data'!$A:$A, 0), MATCH(O305, 'Ballot Data'!$A$3:$U$3, 0))))))</f>
        <v>Complete</v>
      </c>
      <c r="Q305" s="15" t="str">
        <f t="shared" si="51"/>
        <v>Complete</v>
      </c>
      <c r="R305" t="str">
        <f>IF(Q305="Complete", Q305, IF(Q305="N/A", "N/A", INDEX('Ballot Data'!$1:$1048576, MATCH($A305, 'Ballot Data'!$A:$A, 0), MATCH(Q305, 'Ballot Data'!$A$3:$T$3, 0))))</f>
        <v>Complete</v>
      </c>
      <c r="S305" t="str">
        <f>IF(Q305="N/A", "N/A", IF(R305='Round 4'!$A$10, "Elected", IF(R305='Round 4'!$A$7, "Excluded", IF('Round 4'!$A$4="Complete", "Complete", "Viable"))))</f>
        <v>Complete</v>
      </c>
      <c r="T305" s="21" t="str">
        <f>IF('Round 4'!$A$4="Complete", "Complete", IF(S305="N/A", "N/A", IF(S305="Viable", "No Transfer", IF(S305="Excluded", INDEX('Round 4'!$A$12:$M$617, MATCH($A305, 'Round 4'!$A$12:$A$617, 0), 3)))))</f>
        <v>Complete</v>
      </c>
      <c r="U305" s="10" t="str">
        <f>IF('Round 4'!$A$4="Complete", "Complete", IF(T305="N/A", "N/A", IF(T305="No Transfer", T305, IF(INDEX('Ballot Data'!$1:$1048576, MATCH($A305, 'Ballot Data'!$A:$A, 0), MATCH(T305, 'Ballot Data'!$A$3:$U$3, 0))="", "Exhausted", INDEX('Ballot Data'!$1:$1048576, MATCH($A305, 'Ballot Data'!$A:$A, 0), MATCH(T305, 'Ballot Data'!$A$3:$U$3, 0))))))</f>
        <v>Complete</v>
      </c>
      <c r="V305" s="15" t="str">
        <f t="shared" si="43"/>
        <v>Complete</v>
      </c>
      <c r="W305" t="str">
        <f>IF(V305="Complete", V305, IF(V305="N/A", "N/A", INDEX('Ballot Data'!$1:$1048576, MATCH($A305, 'Ballot Data'!$A:$A, 0), MATCH(V305, 'Ballot Data'!$A$3:$T$3, 0))))</f>
        <v>Complete</v>
      </c>
      <c r="X305" t="str">
        <f>IF(V305="N/A", "N/A", IF(W305='Round 5'!$A$10, "Elected", IF(W305='Round 5'!$A$7, "Excluded", IF('Round 5'!$A$4="Complete", "Complete", "Viable"))))</f>
        <v>Complete</v>
      </c>
      <c r="Y305" s="21" t="str">
        <f>IF('Round 5'!$A$4="Complete", "Complete", IF(X305="N/A", "N/A", IF(X305="Viable", "No Transfer", IF(X305="Excluded", INDEX('Round 5'!$A$12:$M$617, MATCH($A305, 'Round 5'!$A$12:$A$617, 0), 3)))))</f>
        <v>Complete</v>
      </c>
      <c r="Z305" s="10" t="str">
        <f>IF('Round 5'!$A$4="Complete", "Complete", IF(Y305="N/A", "N/A", IF(Y305="No Transfer", Y305, IF(INDEX('Ballot Data'!$1:$1048576, MATCH($A305, 'Ballot Data'!$A:$A, 0), MATCH(Y305, 'Ballot Data'!$A$3:$U$3, 0))="", "Exhausted", INDEX('Ballot Data'!$1:$1048576, MATCH($A305, 'Ballot Data'!$A:$A, 0), MATCH(Y305, 'Ballot Data'!$A$3:$U$3, 0))))))</f>
        <v>Complete</v>
      </c>
      <c r="AA305" s="15" t="str">
        <f t="shared" si="44"/>
        <v>Complete</v>
      </c>
      <c r="AB305" t="str">
        <f>IF(AA305="Complete", AA305, IF(AA305="N/A", "N/A", INDEX('Ballot Data'!$1:$1048576, MATCH($A305, 'Ballot Data'!$A:$A, 0), MATCH(AA305, 'Ballot Data'!$A$3:$T$3, 0))))</f>
        <v>Complete</v>
      </c>
      <c r="AC305" t="str">
        <f>IF(AA305="N/A", "N/A", IF(AB305='Round 6'!$A$10, "Elected", IF(AB305='Round 6'!$A$7, "Excluded", IF('Round 6'!$A$4="Complete", "Complete", "Viable"))))</f>
        <v>Complete</v>
      </c>
      <c r="AD305" s="21" t="str">
        <f>IF('Round 6'!$A$4="Complete", "Complete", IF(AC305="N/A", "N/A", IF(AC305="Viable", "No Transfer", IF(AC305="Excluded", INDEX('Round 6'!$A$12:$M$617, MATCH($A305, 'Round 6'!$A$12:$A$617, 0), 3)))))</f>
        <v>Complete</v>
      </c>
      <c r="AE305" s="10" t="str">
        <f>IF('Round 6'!$A$4="Complete", "Complete", IF(AD305="N/A", "N/A", IF(AD305="No Transfer", AD305, IF(INDEX('Ballot Data'!$1:$1048576, MATCH($A305, 'Ballot Data'!$A:$A, 0), MATCH(AD305, 'Ballot Data'!$A$3:$U$3, 0))="", "Exhausted", INDEX('Ballot Data'!$1:$1048576, MATCH($A305, 'Ballot Data'!$A:$A, 0), MATCH(AD305, 'Ballot Data'!$A$3:$U$3, 0))))))</f>
        <v>Complete</v>
      </c>
      <c r="AF305" s="15" t="str">
        <f t="shared" si="45"/>
        <v>Complete</v>
      </c>
      <c r="AG305" t="str">
        <f>IF(AF305="Complete", AF305, IF(AF305="N/A", "N/A", INDEX('Ballot Data'!$1:$1048576, MATCH($A305, 'Ballot Data'!$A:$A, 0), MATCH(AF305, 'Ballot Data'!$A$3:$T$3, 0))))</f>
        <v>Complete</v>
      </c>
      <c r="AH305" t="str">
        <f>IF(AF305="N/A", "N/A", IF(AG305='Round 7'!$A$10, "Elected", IF(AG305='Round 7'!$A$7, "Excluded", IF('Round 7'!$A$4="Complete", "Complete", "Viable"))))</f>
        <v>Complete</v>
      </c>
      <c r="AI305" s="21" t="str">
        <f>IF('Round 7'!$A$4="Complete", "Complete", IF(AH305="N/A", "N/A", IF(AH305="Viable", "No Transfer", IF(AH305="Excluded", INDEX('Round 7'!$A$12:$M$617, MATCH($A305, 'Round 7'!$A$12:$A$617, 0), 3)))))</f>
        <v>Complete</v>
      </c>
      <c r="AJ305" s="10" t="str">
        <f>IF('Round 7'!$A$4="Complete", "Complete", IF(AI305="N/A", "N/A", IF(AI305="No Transfer", AI305, IF(INDEX('Ballot Data'!$1:$1048576, MATCH($A305, 'Ballot Data'!$A:$A, 0), MATCH(AI305, 'Ballot Data'!$A$3:$U$3, 0))="", "Exhausted", INDEX('Ballot Data'!$1:$1048576, MATCH($A305, 'Ballot Data'!$A:$A, 0), MATCH(AI305, 'Ballot Data'!$A$3:$U$3, 0))))))</f>
        <v>Complete</v>
      </c>
      <c r="AK305" s="15" t="str">
        <f t="shared" si="46"/>
        <v>Complete</v>
      </c>
      <c r="AL305" t="str">
        <f>IF(AK305="Complete", AK305, IF(AK305="N/A", "N/A", INDEX('Ballot Data'!$1:$1048576, MATCH($A305, 'Ballot Data'!$A:$A, 0), MATCH(AK305, 'Ballot Data'!$A$3:$T$3, 0))))</f>
        <v>Complete</v>
      </c>
      <c r="AM305" t="str">
        <f>IF(AK305="N/A", "N/A", IF(AL305='Round 8'!$A$10, "Elected", IF(AL305='Round 8'!$A$7, "Excluded", IF('Round 8'!$A$4="Complete", "Complete", "Viable"))))</f>
        <v>Complete</v>
      </c>
      <c r="AN305" s="21" t="str">
        <f>IF('Round 8'!$A$4="Complete", "Complete", IF(AM305="N/A", "N/A", IF(AM305="Viable", "No Transfer", IF(AM305="Excluded", INDEX('Round 8'!$A$12:$M$617, MATCH($A305, 'Round 8'!$A$12:$A$617, 0), 3)))))</f>
        <v>Complete</v>
      </c>
      <c r="AO305" s="10" t="str">
        <f>IF('Round 8'!$A$4="Complete", "Complete", IF(AN305="N/A", "N/A", IF(AN305="No Transfer", AN305, IF(INDEX('Ballot Data'!$1:$1048576, MATCH($A305, 'Ballot Data'!$A:$A, 0), MATCH(AN305, 'Ballot Data'!$A$3:$U$3, 0))="", "Exhausted", INDEX('Ballot Data'!$1:$1048576, MATCH($A305, 'Ballot Data'!$A:$A, 0), MATCH(AN305, 'Ballot Data'!$A$3:$U$3, 0))))))</f>
        <v>Complete</v>
      </c>
      <c r="AP305" s="15" t="str">
        <f t="shared" si="47"/>
        <v>Complete</v>
      </c>
      <c r="AQ305" t="str">
        <f>IF(AP305="Complete", AP305, IF(AP305="N/A", "N/A", INDEX('Ballot Data'!$1:$1048576, MATCH($A305, 'Ballot Data'!$A:$A, 0), MATCH(AP305, 'Ballot Data'!$A$3:$T$3, 0))))</f>
        <v>Complete</v>
      </c>
      <c r="AR305" t="str">
        <f>IF(AP305="N/A", "N/A", IF(AQ305='Round 9'!$A$10, "Elected", IF(AQ305='Round 9'!$A$7, "Excluded", IF('Round 9'!$A$4="Complete", "Complete", "Viable"))))</f>
        <v>Complete</v>
      </c>
      <c r="AS305" s="21" t="str">
        <f>IF('Round 9'!$A$4="Complete", "Complete", IF(AR305="N/A", "N/A", IF(AR305="Viable", "No Transfer", IF(AR305="Excluded", INDEX('Round 9'!$A$12:$M$617, MATCH($A305, 'Round 9'!$A$12:$A$617, 0), 3)))))</f>
        <v>Complete</v>
      </c>
      <c r="AT305" s="10" t="str">
        <f>IF('Round 9'!$A$4="Complete", "Complete", IF(AS305="N/A", "N/A", IF(AS305="No Transfer", AS305, IF(INDEX('Ballot Data'!$1:$1048576, MATCH($A305, 'Ballot Data'!$A:$A, 0), MATCH(AS305, 'Ballot Data'!$A$3:$U$3, 0))="", "Exhausted", INDEX('Ballot Data'!$1:$1048576, MATCH($A305, 'Ballot Data'!$A:$A, 0), MATCH(AS305, 'Ballot Data'!$A$3:$U$3, 0))))))</f>
        <v>Complete</v>
      </c>
      <c r="AU305" s="15" t="str">
        <f t="shared" si="48"/>
        <v>Complete</v>
      </c>
      <c r="AV305" t="str">
        <f>IF(AU305="Complete", AU305, IF(AU305="N/A", "N/A", INDEX('Ballot Data'!$1:$1048576, MATCH($A305, 'Ballot Data'!$A:$A, 0), MATCH(AU305, 'Ballot Data'!$A$3:$T$3, 0))))</f>
        <v>Complete</v>
      </c>
      <c r="AW305" t="str">
        <f>IF(AU305="N/A", "N/A", IF(AV305='Round 10'!$A$10, "Elected", IF(AV305='Round 10'!$A$7, "Excluded", IF('Round 10'!$A$4="Complete", "Complete", "Viable"))))</f>
        <v>Complete</v>
      </c>
      <c r="AX305" s="21" t="str">
        <f>IF('Round 10'!$A$4="Complete", "Complete", IF(AW305="N/A", "N/A", IF(AW305="Viable", "No Transfer", IF(AW305="Excluded", INDEX('Round 10'!$A$12:$M$617, MATCH($A305, 'Round 10'!$A$12:$A$617, 0), 3)))))</f>
        <v>Complete</v>
      </c>
      <c r="AY305" s="10" t="str">
        <f>IF('Round 10'!$A$4="Complete", "Complete", IF(AX305="N/A", "N/A", IF(AX305="No Transfer", AX305, IF(INDEX('Ballot Data'!$1:$1048576, MATCH($A305, 'Ballot Data'!$A:$A, 0), MATCH(AX305, 'Ballot Data'!$A$3:$U$3, 0))="", "Exhausted", INDEX('Ballot Data'!$1:$1048576, MATCH($A305, 'Ballot Data'!$A:$A, 0), MATCH(AX305, 'Ballot Data'!$A$3:$U$3, 0))))))</f>
        <v>Complete</v>
      </c>
    </row>
    <row r="306" spans="1:51" x14ac:dyDescent="0.25">
      <c r="A306">
        <f>'Ballot Data'!A307</f>
        <v>357</v>
      </c>
      <c r="B306">
        <v>1</v>
      </c>
      <c r="C306" t="str">
        <f>INDEX('Ballot Data'!$1:$1048576, MATCH($A306, 'Ballot Data'!$A:$A, 0), MATCH(B306, 'Ballot Data'!$A$3:$T$3, 0))</f>
        <v>Franklin Civantos</v>
      </c>
      <c r="D306" t="str">
        <f>IF(C306='Round 1'!$A$10, "Elected", IF(C306='Round 1'!$A$7, "Excluded", IF('Round 1'!$A$4="Complete", "Complete", "Viable")))</f>
        <v>Viable</v>
      </c>
      <c r="E306" s="21" t="str">
        <f>IF('Round 1'!$A$4="Complete", "Complete", IF(D306="N/A", "N/A", IF(D306="Viable", "No Transfer", IF(D306="Excluded", INDEX('Round 1'!$A$12:$M$617, MATCH($A306, 'Round 1'!$A$12:$A$617, 0), 3)))))</f>
        <v>No Transfer</v>
      </c>
      <c r="F306" s="10" t="str">
        <f>IF('Round 1'!$A$4="Complete", "Complete", IF(E306="N/A", "N/A", IF(E306="No Transfer", E306, IF(INDEX('Ballot Data'!$1:$1048576, MATCH($A306, 'Ballot Data'!$A:$A, 0), MATCH(E306, 'Ballot Data'!$A$3:$U$3, 0))="", "Exhausted", INDEX('Ballot Data'!$1:$1048576, MATCH($A306, 'Ballot Data'!$A:$A, 0), MATCH(E306, 'Ballot Data'!$A$3:$U$3, 0))))))</f>
        <v>No Transfer</v>
      </c>
      <c r="G306" s="15">
        <f t="shared" si="49"/>
        <v>1</v>
      </c>
      <c r="H306" t="str">
        <f>IF(G306="Complete", G306, IF(G306="N/A", "N/A", INDEX('Ballot Data'!$1:$1048576, MATCH($A306, 'Ballot Data'!$A:$A, 0), MATCH(G306, 'Ballot Data'!$A$3:$T$3, 0))))</f>
        <v>Franklin Civantos</v>
      </c>
      <c r="I306" t="str">
        <f>IF(G306="N/A", "N/A", IF(H306='Round 2'!$A$10, "Elected", IF(H306='Round 2'!$A$7, "Excluded", IF('Round 2'!$A$4="Complete", "Complete", "Viable"))))</f>
        <v>Viable</v>
      </c>
      <c r="J306" s="21" t="str">
        <f>IF('Round 2'!$A$4="Complete", "Complete", IF(I306="N/A", "N/A", IF(I306="Viable", "No Transfer", IF(I306="Excluded", INDEX('Round 2'!$A$12:$M$617, MATCH($A306, 'Round 2'!$A$12:$A$617, 0), 3)))))</f>
        <v>No Transfer</v>
      </c>
      <c r="K306" s="10" t="str">
        <f>IF('Round 2'!$A$4="Complete", "Complete", IF(J306="N/A", "N/A", IF(J306="No Transfer", J306, IF(INDEX('Ballot Data'!$1:$1048576, MATCH($A306, 'Ballot Data'!$A:$A, 0), MATCH(J306, 'Ballot Data'!$A$3:$U$3, 0))="", "Exhausted", INDEX('Ballot Data'!$1:$1048576, MATCH($A306, 'Ballot Data'!$A:$A, 0), MATCH(J306, 'Ballot Data'!$A$3:$U$3, 0))))))</f>
        <v>No Transfer</v>
      </c>
      <c r="L306" s="15">
        <f t="shared" si="50"/>
        <v>1</v>
      </c>
      <c r="M306" t="str">
        <f>IF(L306="Complete", L306, IF(L306="N/A", "N/A", INDEX('Ballot Data'!$1:$1048576, MATCH($A306, 'Ballot Data'!$A:$A, 0), MATCH(L306, 'Ballot Data'!$A$3:$T$3, 0))))</f>
        <v>Franklin Civantos</v>
      </c>
      <c r="N306" t="str">
        <f>IF(L306="N/A", "N/A", IF(M306='Round 3'!$A$10, "Elected", IF(M306='Round 3'!$A$7, "Excluded", IF('Round 3'!$A$4="Complete", "Complete", "Viable"))))</f>
        <v>Elected</v>
      </c>
      <c r="O306" s="21" t="str">
        <f>IF('Round 3'!$A$4="Complete", "Complete", IF(N306="N/A", "N/A", IF(N306="Viable", "No Transfer", IF(N306="Excluded", INDEX('Round 3'!$A$12:$M$617, MATCH($A306, 'Round 3'!$A$12:$A$617, 0), 3)))))</f>
        <v>Complete</v>
      </c>
      <c r="P306" s="10" t="str">
        <f>IF('Round 3'!$A$4="Complete", "Complete", IF(O306="N/A", "N/A", IF(O306="No Transfer", O306, IF(INDEX('Ballot Data'!$1:$1048576, MATCH($A306, 'Ballot Data'!$A:$A, 0), MATCH(O306, 'Ballot Data'!$A$3:$U$3, 0))="", "Exhausted", INDEX('Ballot Data'!$1:$1048576, MATCH($A306, 'Ballot Data'!$A:$A, 0), MATCH(O306, 'Ballot Data'!$A$3:$U$3, 0))))))</f>
        <v>Complete</v>
      </c>
      <c r="Q306" s="15" t="str">
        <f t="shared" si="51"/>
        <v>Complete</v>
      </c>
      <c r="R306" t="str">
        <f>IF(Q306="Complete", Q306, IF(Q306="N/A", "N/A", INDEX('Ballot Data'!$1:$1048576, MATCH($A306, 'Ballot Data'!$A:$A, 0), MATCH(Q306, 'Ballot Data'!$A$3:$T$3, 0))))</f>
        <v>Complete</v>
      </c>
      <c r="S306" t="str">
        <f>IF(Q306="N/A", "N/A", IF(R306='Round 4'!$A$10, "Elected", IF(R306='Round 4'!$A$7, "Excluded", IF('Round 4'!$A$4="Complete", "Complete", "Viable"))))</f>
        <v>Complete</v>
      </c>
      <c r="T306" s="21" t="str">
        <f>IF('Round 4'!$A$4="Complete", "Complete", IF(S306="N/A", "N/A", IF(S306="Viable", "No Transfer", IF(S306="Excluded", INDEX('Round 4'!$A$12:$M$617, MATCH($A306, 'Round 4'!$A$12:$A$617, 0), 3)))))</f>
        <v>Complete</v>
      </c>
      <c r="U306" s="10" t="str">
        <f>IF('Round 4'!$A$4="Complete", "Complete", IF(T306="N/A", "N/A", IF(T306="No Transfer", T306, IF(INDEX('Ballot Data'!$1:$1048576, MATCH($A306, 'Ballot Data'!$A:$A, 0), MATCH(T306, 'Ballot Data'!$A$3:$U$3, 0))="", "Exhausted", INDEX('Ballot Data'!$1:$1048576, MATCH($A306, 'Ballot Data'!$A:$A, 0), MATCH(T306, 'Ballot Data'!$A$3:$U$3, 0))))))</f>
        <v>Complete</v>
      </c>
      <c r="V306" s="15" t="str">
        <f t="shared" si="43"/>
        <v>Complete</v>
      </c>
      <c r="W306" t="str">
        <f>IF(V306="Complete", V306, IF(V306="N/A", "N/A", INDEX('Ballot Data'!$1:$1048576, MATCH($A306, 'Ballot Data'!$A:$A, 0), MATCH(V306, 'Ballot Data'!$A$3:$T$3, 0))))</f>
        <v>Complete</v>
      </c>
      <c r="X306" t="str">
        <f>IF(V306="N/A", "N/A", IF(W306='Round 5'!$A$10, "Elected", IF(W306='Round 5'!$A$7, "Excluded", IF('Round 5'!$A$4="Complete", "Complete", "Viable"))))</f>
        <v>Complete</v>
      </c>
      <c r="Y306" s="21" t="str">
        <f>IF('Round 5'!$A$4="Complete", "Complete", IF(X306="N/A", "N/A", IF(X306="Viable", "No Transfer", IF(X306="Excluded", INDEX('Round 5'!$A$12:$M$617, MATCH($A306, 'Round 5'!$A$12:$A$617, 0), 3)))))</f>
        <v>Complete</v>
      </c>
      <c r="Z306" s="10" t="str">
        <f>IF('Round 5'!$A$4="Complete", "Complete", IF(Y306="N/A", "N/A", IF(Y306="No Transfer", Y306, IF(INDEX('Ballot Data'!$1:$1048576, MATCH($A306, 'Ballot Data'!$A:$A, 0), MATCH(Y306, 'Ballot Data'!$A$3:$U$3, 0))="", "Exhausted", INDEX('Ballot Data'!$1:$1048576, MATCH($A306, 'Ballot Data'!$A:$A, 0), MATCH(Y306, 'Ballot Data'!$A$3:$U$3, 0))))))</f>
        <v>Complete</v>
      </c>
      <c r="AA306" s="15" t="str">
        <f t="shared" si="44"/>
        <v>Complete</v>
      </c>
      <c r="AB306" t="str">
        <f>IF(AA306="Complete", AA306, IF(AA306="N/A", "N/A", INDEX('Ballot Data'!$1:$1048576, MATCH($A306, 'Ballot Data'!$A:$A, 0), MATCH(AA306, 'Ballot Data'!$A$3:$T$3, 0))))</f>
        <v>Complete</v>
      </c>
      <c r="AC306" t="str">
        <f>IF(AA306="N/A", "N/A", IF(AB306='Round 6'!$A$10, "Elected", IF(AB306='Round 6'!$A$7, "Excluded", IF('Round 6'!$A$4="Complete", "Complete", "Viable"))))</f>
        <v>Complete</v>
      </c>
      <c r="AD306" s="21" t="str">
        <f>IF('Round 6'!$A$4="Complete", "Complete", IF(AC306="N/A", "N/A", IF(AC306="Viable", "No Transfer", IF(AC306="Excluded", INDEX('Round 6'!$A$12:$M$617, MATCH($A306, 'Round 6'!$A$12:$A$617, 0), 3)))))</f>
        <v>Complete</v>
      </c>
      <c r="AE306" s="10" t="str">
        <f>IF('Round 6'!$A$4="Complete", "Complete", IF(AD306="N/A", "N/A", IF(AD306="No Transfer", AD306, IF(INDEX('Ballot Data'!$1:$1048576, MATCH($A306, 'Ballot Data'!$A:$A, 0), MATCH(AD306, 'Ballot Data'!$A$3:$U$3, 0))="", "Exhausted", INDEX('Ballot Data'!$1:$1048576, MATCH($A306, 'Ballot Data'!$A:$A, 0), MATCH(AD306, 'Ballot Data'!$A$3:$U$3, 0))))))</f>
        <v>Complete</v>
      </c>
      <c r="AF306" s="15" t="str">
        <f t="shared" si="45"/>
        <v>Complete</v>
      </c>
      <c r="AG306" t="str">
        <f>IF(AF306="Complete", AF306, IF(AF306="N/A", "N/A", INDEX('Ballot Data'!$1:$1048576, MATCH($A306, 'Ballot Data'!$A:$A, 0), MATCH(AF306, 'Ballot Data'!$A$3:$T$3, 0))))</f>
        <v>Complete</v>
      </c>
      <c r="AH306" t="str">
        <f>IF(AF306="N/A", "N/A", IF(AG306='Round 7'!$A$10, "Elected", IF(AG306='Round 7'!$A$7, "Excluded", IF('Round 7'!$A$4="Complete", "Complete", "Viable"))))</f>
        <v>Complete</v>
      </c>
      <c r="AI306" s="21" t="str">
        <f>IF('Round 7'!$A$4="Complete", "Complete", IF(AH306="N/A", "N/A", IF(AH306="Viable", "No Transfer", IF(AH306="Excluded", INDEX('Round 7'!$A$12:$M$617, MATCH($A306, 'Round 7'!$A$12:$A$617, 0), 3)))))</f>
        <v>Complete</v>
      </c>
      <c r="AJ306" s="10" t="str">
        <f>IF('Round 7'!$A$4="Complete", "Complete", IF(AI306="N/A", "N/A", IF(AI306="No Transfer", AI306, IF(INDEX('Ballot Data'!$1:$1048576, MATCH($A306, 'Ballot Data'!$A:$A, 0), MATCH(AI306, 'Ballot Data'!$A$3:$U$3, 0))="", "Exhausted", INDEX('Ballot Data'!$1:$1048576, MATCH($A306, 'Ballot Data'!$A:$A, 0), MATCH(AI306, 'Ballot Data'!$A$3:$U$3, 0))))))</f>
        <v>Complete</v>
      </c>
      <c r="AK306" s="15" t="str">
        <f t="shared" si="46"/>
        <v>Complete</v>
      </c>
      <c r="AL306" t="str">
        <f>IF(AK306="Complete", AK306, IF(AK306="N/A", "N/A", INDEX('Ballot Data'!$1:$1048576, MATCH($A306, 'Ballot Data'!$A:$A, 0), MATCH(AK306, 'Ballot Data'!$A$3:$T$3, 0))))</f>
        <v>Complete</v>
      </c>
      <c r="AM306" t="str">
        <f>IF(AK306="N/A", "N/A", IF(AL306='Round 8'!$A$10, "Elected", IF(AL306='Round 8'!$A$7, "Excluded", IF('Round 8'!$A$4="Complete", "Complete", "Viable"))))</f>
        <v>Complete</v>
      </c>
      <c r="AN306" s="21" t="str">
        <f>IF('Round 8'!$A$4="Complete", "Complete", IF(AM306="N/A", "N/A", IF(AM306="Viable", "No Transfer", IF(AM306="Excluded", INDEX('Round 8'!$A$12:$M$617, MATCH($A306, 'Round 8'!$A$12:$A$617, 0), 3)))))</f>
        <v>Complete</v>
      </c>
      <c r="AO306" s="10" t="str">
        <f>IF('Round 8'!$A$4="Complete", "Complete", IF(AN306="N/A", "N/A", IF(AN306="No Transfer", AN306, IF(INDEX('Ballot Data'!$1:$1048576, MATCH($A306, 'Ballot Data'!$A:$A, 0), MATCH(AN306, 'Ballot Data'!$A$3:$U$3, 0))="", "Exhausted", INDEX('Ballot Data'!$1:$1048576, MATCH($A306, 'Ballot Data'!$A:$A, 0), MATCH(AN306, 'Ballot Data'!$A$3:$U$3, 0))))))</f>
        <v>Complete</v>
      </c>
      <c r="AP306" s="15" t="str">
        <f t="shared" si="47"/>
        <v>Complete</v>
      </c>
      <c r="AQ306" t="str">
        <f>IF(AP306="Complete", AP306, IF(AP306="N/A", "N/A", INDEX('Ballot Data'!$1:$1048576, MATCH($A306, 'Ballot Data'!$A:$A, 0), MATCH(AP306, 'Ballot Data'!$A$3:$T$3, 0))))</f>
        <v>Complete</v>
      </c>
      <c r="AR306" t="str">
        <f>IF(AP306="N/A", "N/A", IF(AQ306='Round 9'!$A$10, "Elected", IF(AQ306='Round 9'!$A$7, "Excluded", IF('Round 9'!$A$4="Complete", "Complete", "Viable"))))</f>
        <v>Complete</v>
      </c>
      <c r="AS306" s="21" t="str">
        <f>IF('Round 9'!$A$4="Complete", "Complete", IF(AR306="N/A", "N/A", IF(AR306="Viable", "No Transfer", IF(AR306="Excluded", INDEX('Round 9'!$A$12:$M$617, MATCH($A306, 'Round 9'!$A$12:$A$617, 0), 3)))))</f>
        <v>Complete</v>
      </c>
      <c r="AT306" s="10" t="str">
        <f>IF('Round 9'!$A$4="Complete", "Complete", IF(AS306="N/A", "N/A", IF(AS306="No Transfer", AS306, IF(INDEX('Ballot Data'!$1:$1048576, MATCH($A306, 'Ballot Data'!$A:$A, 0), MATCH(AS306, 'Ballot Data'!$A$3:$U$3, 0))="", "Exhausted", INDEX('Ballot Data'!$1:$1048576, MATCH($A306, 'Ballot Data'!$A:$A, 0), MATCH(AS306, 'Ballot Data'!$A$3:$U$3, 0))))))</f>
        <v>Complete</v>
      </c>
      <c r="AU306" s="15" t="str">
        <f t="shared" si="48"/>
        <v>Complete</v>
      </c>
      <c r="AV306" t="str">
        <f>IF(AU306="Complete", AU306, IF(AU306="N/A", "N/A", INDEX('Ballot Data'!$1:$1048576, MATCH($A306, 'Ballot Data'!$A:$A, 0), MATCH(AU306, 'Ballot Data'!$A$3:$T$3, 0))))</f>
        <v>Complete</v>
      </c>
      <c r="AW306" t="str">
        <f>IF(AU306="N/A", "N/A", IF(AV306='Round 10'!$A$10, "Elected", IF(AV306='Round 10'!$A$7, "Excluded", IF('Round 10'!$A$4="Complete", "Complete", "Viable"))))</f>
        <v>Complete</v>
      </c>
      <c r="AX306" s="21" t="str">
        <f>IF('Round 10'!$A$4="Complete", "Complete", IF(AW306="N/A", "N/A", IF(AW306="Viable", "No Transfer", IF(AW306="Excluded", INDEX('Round 10'!$A$12:$M$617, MATCH($A306, 'Round 10'!$A$12:$A$617, 0), 3)))))</f>
        <v>Complete</v>
      </c>
      <c r="AY306" s="10" t="str">
        <f>IF('Round 10'!$A$4="Complete", "Complete", IF(AX306="N/A", "N/A", IF(AX306="No Transfer", AX306, IF(INDEX('Ballot Data'!$1:$1048576, MATCH($A306, 'Ballot Data'!$A:$A, 0), MATCH(AX306, 'Ballot Data'!$A$3:$U$3, 0))="", "Exhausted", INDEX('Ballot Data'!$1:$1048576, MATCH($A306, 'Ballot Data'!$A:$A, 0), MATCH(AX306, 'Ballot Data'!$A$3:$U$3, 0))))))</f>
        <v>Complete</v>
      </c>
    </row>
    <row r="307" spans="1:51" x14ac:dyDescent="0.25">
      <c r="A307">
        <f>'Ballot Data'!A308</f>
        <v>298</v>
      </c>
      <c r="B307">
        <v>1</v>
      </c>
      <c r="C307" t="str">
        <f>INDEX('Ballot Data'!$1:$1048576, MATCH($A307, 'Ballot Data'!$A:$A, 0), MATCH(B307, 'Ballot Data'!$A$3:$T$3, 0))</f>
        <v>Franklin Civantos</v>
      </c>
      <c r="D307" t="str">
        <f>IF(C307='Round 1'!$A$10, "Elected", IF(C307='Round 1'!$A$7, "Excluded", IF('Round 1'!$A$4="Complete", "Complete", "Viable")))</f>
        <v>Viable</v>
      </c>
      <c r="E307" s="21" t="str">
        <f>IF('Round 1'!$A$4="Complete", "Complete", IF(D307="N/A", "N/A", IF(D307="Viable", "No Transfer", IF(D307="Excluded", INDEX('Round 1'!$A$12:$M$617, MATCH($A307, 'Round 1'!$A$12:$A$617, 0), 3)))))</f>
        <v>No Transfer</v>
      </c>
      <c r="F307" s="10" t="str">
        <f>IF('Round 1'!$A$4="Complete", "Complete", IF(E307="N/A", "N/A", IF(E307="No Transfer", E307, IF(INDEX('Ballot Data'!$1:$1048576, MATCH($A307, 'Ballot Data'!$A:$A, 0), MATCH(E307, 'Ballot Data'!$A$3:$U$3, 0))="", "Exhausted", INDEX('Ballot Data'!$1:$1048576, MATCH($A307, 'Ballot Data'!$A:$A, 0), MATCH(E307, 'Ballot Data'!$A$3:$U$3, 0))))))</f>
        <v>No Transfer</v>
      </c>
      <c r="G307" s="15">
        <f t="shared" si="49"/>
        <v>1</v>
      </c>
      <c r="H307" t="str">
        <f>IF(G307="Complete", G307, IF(G307="N/A", "N/A", INDEX('Ballot Data'!$1:$1048576, MATCH($A307, 'Ballot Data'!$A:$A, 0), MATCH(G307, 'Ballot Data'!$A$3:$T$3, 0))))</f>
        <v>Franklin Civantos</v>
      </c>
      <c r="I307" t="str">
        <f>IF(G307="N/A", "N/A", IF(H307='Round 2'!$A$10, "Elected", IF(H307='Round 2'!$A$7, "Excluded", IF('Round 2'!$A$4="Complete", "Complete", "Viable"))))</f>
        <v>Viable</v>
      </c>
      <c r="J307" s="21" t="str">
        <f>IF('Round 2'!$A$4="Complete", "Complete", IF(I307="N/A", "N/A", IF(I307="Viable", "No Transfer", IF(I307="Excluded", INDEX('Round 2'!$A$12:$M$617, MATCH($A307, 'Round 2'!$A$12:$A$617, 0), 3)))))</f>
        <v>No Transfer</v>
      </c>
      <c r="K307" s="10" t="str">
        <f>IF('Round 2'!$A$4="Complete", "Complete", IF(J307="N/A", "N/A", IF(J307="No Transfer", J307, IF(INDEX('Ballot Data'!$1:$1048576, MATCH($A307, 'Ballot Data'!$A:$A, 0), MATCH(J307, 'Ballot Data'!$A$3:$U$3, 0))="", "Exhausted", INDEX('Ballot Data'!$1:$1048576, MATCH($A307, 'Ballot Data'!$A:$A, 0), MATCH(J307, 'Ballot Data'!$A$3:$U$3, 0))))))</f>
        <v>No Transfer</v>
      </c>
      <c r="L307" s="15">
        <f t="shared" si="50"/>
        <v>1</v>
      </c>
      <c r="M307" t="str">
        <f>IF(L307="Complete", L307, IF(L307="N/A", "N/A", INDEX('Ballot Data'!$1:$1048576, MATCH($A307, 'Ballot Data'!$A:$A, 0), MATCH(L307, 'Ballot Data'!$A$3:$T$3, 0))))</f>
        <v>Franklin Civantos</v>
      </c>
      <c r="N307" t="str">
        <f>IF(L307="N/A", "N/A", IF(M307='Round 3'!$A$10, "Elected", IF(M307='Round 3'!$A$7, "Excluded", IF('Round 3'!$A$4="Complete", "Complete", "Viable"))))</f>
        <v>Elected</v>
      </c>
      <c r="O307" s="21" t="str">
        <f>IF('Round 3'!$A$4="Complete", "Complete", IF(N307="N/A", "N/A", IF(N307="Viable", "No Transfer", IF(N307="Excluded", INDEX('Round 3'!$A$12:$M$617, MATCH($A307, 'Round 3'!$A$12:$A$617, 0), 3)))))</f>
        <v>Complete</v>
      </c>
      <c r="P307" s="10" t="str">
        <f>IF('Round 3'!$A$4="Complete", "Complete", IF(O307="N/A", "N/A", IF(O307="No Transfer", O307, IF(INDEX('Ballot Data'!$1:$1048576, MATCH($A307, 'Ballot Data'!$A:$A, 0), MATCH(O307, 'Ballot Data'!$A$3:$U$3, 0))="", "Exhausted", INDEX('Ballot Data'!$1:$1048576, MATCH($A307, 'Ballot Data'!$A:$A, 0), MATCH(O307, 'Ballot Data'!$A$3:$U$3, 0))))))</f>
        <v>Complete</v>
      </c>
      <c r="Q307" s="15" t="str">
        <f t="shared" si="51"/>
        <v>Complete</v>
      </c>
      <c r="R307" t="str">
        <f>IF(Q307="Complete", Q307, IF(Q307="N/A", "N/A", INDEX('Ballot Data'!$1:$1048576, MATCH($A307, 'Ballot Data'!$A:$A, 0), MATCH(Q307, 'Ballot Data'!$A$3:$T$3, 0))))</f>
        <v>Complete</v>
      </c>
      <c r="S307" t="str">
        <f>IF(Q307="N/A", "N/A", IF(R307='Round 4'!$A$10, "Elected", IF(R307='Round 4'!$A$7, "Excluded", IF('Round 4'!$A$4="Complete", "Complete", "Viable"))))</f>
        <v>Complete</v>
      </c>
      <c r="T307" s="21" t="str">
        <f>IF('Round 4'!$A$4="Complete", "Complete", IF(S307="N/A", "N/A", IF(S307="Viable", "No Transfer", IF(S307="Excluded", INDEX('Round 4'!$A$12:$M$617, MATCH($A307, 'Round 4'!$A$12:$A$617, 0), 3)))))</f>
        <v>Complete</v>
      </c>
      <c r="U307" s="10" t="str">
        <f>IF('Round 4'!$A$4="Complete", "Complete", IF(T307="N/A", "N/A", IF(T307="No Transfer", T307, IF(INDEX('Ballot Data'!$1:$1048576, MATCH($A307, 'Ballot Data'!$A:$A, 0), MATCH(T307, 'Ballot Data'!$A$3:$U$3, 0))="", "Exhausted", INDEX('Ballot Data'!$1:$1048576, MATCH($A307, 'Ballot Data'!$A:$A, 0), MATCH(T307, 'Ballot Data'!$A$3:$U$3, 0))))))</f>
        <v>Complete</v>
      </c>
      <c r="V307" s="15" t="str">
        <f t="shared" si="43"/>
        <v>Complete</v>
      </c>
      <c r="W307" t="str">
        <f>IF(V307="Complete", V307, IF(V307="N/A", "N/A", INDEX('Ballot Data'!$1:$1048576, MATCH($A307, 'Ballot Data'!$A:$A, 0), MATCH(V307, 'Ballot Data'!$A$3:$T$3, 0))))</f>
        <v>Complete</v>
      </c>
      <c r="X307" t="str">
        <f>IF(V307="N/A", "N/A", IF(W307='Round 5'!$A$10, "Elected", IF(W307='Round 5'!$A$7, "Excluded", IF('Round 5'!$A$4="Complete", "Complete", "Viable"))))</f>
        <v>Complete</v>
      </c>
      <c r="Y307" s="21" t="str">
        <f>IF('Round 5'!$A$4="Complete", "Complete", IF(X307="N/A", "N/A", IF(X307="Viable", "No Transfer", IF(X307="Excluded", INDEX('Round 5'!$A$12:$M$617, MATCH($A307, 'Round 5'!$A$12:$A$617, 0), 3)))))</f>
        <v>Complete</v>
      </c>
      <c r="Z307" s="10" t="str">
        <f>IF('Round 5'!$A$4="Complete", "Complete", IF(Y307="N/A", "N/A", IF(Y307="No Transfer", Y307, IF(INDEX('Ballot Data'!$1:$1048576, MATCH($A307, 'Ballot Data'!$A:$A, 0), MATCH(Y307, 'Ballot Data'!$A$3:$U$3, 0))="", "Exhausted", INDEX('Ballot Data'!$1:$1048576, MATCH($A307, 'Ballot Data'!$A:$A, 0), MATCH(Y307, 'Ballot Data'!$A$3:$U$3, 0))))))</f>
        <v>Complete</v>
      </c>
      <c r="AA307" s="15" t="str">
        <f t="shared" si="44"/>
        <v>Complete</v>
      </c>
      <c r="AB307" t="str">
        <f>IF(AA307="Complete", AA307, IF(AA307="N/A", "N/A", INDEX('Ballot Data'!$1:$1048576, MATCH($A307, 'Ballot Data'!$A:$A, 0), MATCH(AA307, 'Ballot Data'!$A$3:$T$3, 0))))</f>
        <v>Complete</v>
      </c>
      <c r="AC307" t="str">
        <f>IF(AA307="N/A", "N/A", IF(AB307='Round 6'!$A$10, "Elected", IF(AB307='Round 6'!$A$7, "Excluded", IF('Round 6'!$A$4="Complete", "Complete", "Viable"))))</f>
        <v>Complete</v>
      </c>
      <c r="AD307" s="21" t="str">
        <f>IF('Round 6'!$A$4="Complete", "Complete", IF(AC307="N/A", "N/A", IF(AC307="Viable", "No Transfer", IF(AC307="Excluded", INDEX('Round 6'!$A$12:$M$617, MATCH($A307, 'Round 6'!$A$12:$A$617, 0), 3)))))</f>
        <v>Complete</v>
      </c>
      <c r="AE307" s="10" t="str">
        <f>IF('Round 6'!$A$4="Complete", "Complete", IF(AD307="N/A", "N/A", IF(AD307="No Transfer", AD307, IF(INDEX('Ballot Data'!$1:$1048576, MATCH($A307, 'Ballot Data'!$A:$A, 0), MATCH(AD307, 'Ballot Data'!$A$3:$U$3, 0))="", "Exhausted", INDEX('Ballot Data'!$1:$1048576, MATCH($A307, 'Ballot Data'!$A:$A, 0), MATCH(AD307, 'Ballot Data'!$A$3:$U$3, 0))))))</f>
        <v>Complete</v>
      </c>
      <c r="AF307" s="15" t="str">
        <f t="shared" si="45"/>
        <v>Complete</v>
      </c>
      <c r="AG307" t="str">
        <f>IF(AF307="Complete", AF307, IF(AF307="N/A", "N/A", INDEX('Ballot Data'!$1:$1048576, MATCH($A307, 'Ballot Data'!$A:$A, 0), MATCH(AF307, 'Ballot Data'!$A$3:$T$3, 0))))</f>
        <v>Complete</v>
      </c>
      <c r="AH307" t="str">
        <f>IF(AF307="N/A", "N/A", IF(AG307='Round 7'!$A$10, "Elected", IF(AG307='Round 7'!$A$7, "Excluded", IF('Round 7'!$A$4="Complete", "Complete", "Viable"))))</f>
        <v>Complete</v>
      </c>
      <c r="AI307" s="21" t="str">
        <f>IF('Round 7'!$A$4="Complete", "Complete", IF(AH307="N/A", "N/A", IF(AH307="Viable", "No Transfer", IF(AH307="Excluded", INDEX('Round 7'!$A$12:$M$617, MATCH($A307, 'Round 7'!$A$12:$A$617, 0), 3)))))</f>
        <v>Complete</v>
      </c>
      <c r="AJ307" s="10" t="str">
        <f>IF('Round 7'!$A$4="Complete", "Complete", IF(AI307="N/A", "N/A", IF(AI307="No Transfer", AI307, IF(INDEX('Ballot Data'!$1:$1048576, MATCH($A307, 'Ballot Data'!$A:$A, 0), MATCH(AI307, 'Ballot Data'!$A$3:$U$3, 0))="", "Exhausted", INDEX('Ballot Data'!$1:$1048576, MATCH($A307, 'Ballot Data'!$A:$A, 0), MATCH(AI307, 'Ballot Data'!$A$3:$U$3, 0))))))</f>
        <v>Complete</v>
      </c>
      <c r="AK307" s="15" t="str">
        <f t="shared" si="46"/>
        <v>Complete</v>
      </c>
      <c r="AL307" t="str">
        <f>IF(AK307="Complete", AK307, IF(AK307="N/A", "N/A", INDEX('Ballot Data'!$1:$1048576, MATCH($A307, 'Ballot Data'!$A:$A, 0), MATCH(AK307, 'Ballot Data'!$A$3:$T$3, 0))))</f>
        <v>Complete</v>
      </c>
      <c r="AM307" t="str">
        <f>IF(AK307="N/A", "N/A", IF(AL307='Round 8'!$A$10, "Elected", IF(AL307='Round 8'!$A$7, "Excluded", IF('Round 8'!$A$4="Complete", "Complete", "Viable"))))</f>
        <v>Complete</v>
      </c>
      <c r="AN307" s="21" t="str">
        <f>IF('Round 8'!$A$4="Complete", "Complete", IF(AM307="N/A", "N/A", IF(AM307="Viable", "No Transfer", IF(AM307="Excluded", INDEX('Round 8'!$A$12:$M$617, MATCH($A307, 'Round 8'!$A$12:$A$617, 0), 3)))))</f>
        <v>Complete</v>
      </c>
      <c r="AO307" s="10" t="str">
        <f>IF('Round 8'!$A$4="Complete", "Complete", IF(AN307="N/A", "N/A", IF(AN307="No Transfer", AN307, IF(INDEX('Ballot Data'!$1:$1048576, MATCH($A307, 'Ballot Data'!$A:$A, 0), MATCH(AN307, 'Ballot Data'!$A$3:$U$3, 0))="", "Exhausted", INDEX('Ballot Data'!$1:$1048576, MATCH($A307, 'Ballot Data'!$A:$A, 0), MATCH(AN307, 'Ballot Data'!$A$3:$U$3, 0))))))</f>
        <v>Complete</v>
      </c>
      <c r="AP307" s="15" t="str">
        <f t="shared" si="47"/>
        <v>Complete</v>
      </c>
      <c r="AQ307" t="str">
        <f>IF(AP307="Complete", AP307, IF(AP307="N/A", "N/A", INDEX('Ballot Data'!$1:$1048576, MATCH($A307, 'Ballot Data'!$A:$A, 0), MATCH(AP307, 'Ballot Data'!$A$3:$T$3, 0))))</f>
        <v>Complete</v>
      </c>
      <c r="AR307" t="str">
        <f>IF(AP307="N/A", "N/A", IF(AQ307='Round 9'!$A$10, "Elected", IF(AQ307='Round 9'!$A$7, "Excluded", IF('Round 9'!$A$4="Complete", "Complete", "Viable"))))</f>
        <v>Complete</v>
      </c>
      <c r="AS307" s="21" t="str">
        <f>IF('Round 9'!$A$4="Complete", "Complete", IF(AR307="N/A", "N/A", IF(AR307="Viable", "No Transfer", IF(AR307="Excluded", INDEX('Round 9'!$A$12:$M$617, MATCH($A307, 'Round 9'!$A$12:$A$617, 0), 3)))))</f>
        <v>Complete</v>
      </c>
      <c r="AT307" s="10" t="str">
        <f>IF('Round 9'!$A$4="Complete", "Complete", IF(AS307="N/A", "N/A", IF(AS307="No Transfer", AS307, IF(INDEX('Ballot Data'!$1:$1048576, MATCH($A307, 'Ballot Data'!$A:$A, 0), MATCH(AS307, 'Ballot Data'!$A$3:$U$3, 0))="", "Exhausted", INDEX('Ballot Data'!$1:$1048576, MATCH($A307, 'Ballot Data'!$A:$A, 0), MATCH(AS307, 'Ballot Data'!$A$3:$U$3, 0))))))</f>
        <v>Complete</v>
      </c>
      <c r="AU307" s="15" t="str">
        <f t="shared" si="48"/>
        <v>Complete</v>
      </c>
      <c r="AV307" t="str">
        <f>IF(AU307="Complete", AU307, IF(AU307="N/A", "N/A", INDEX('Ballot Data'!$1:$1048576, MATCH($A307, 'Ballot Data'!$A:$A, 0), MATCH(AU307, 'Ballot Data'!$A$3:$T$3, 0))))</f>
        <v>Complete</v>
      </c>
      <c r="AW307" t="str">
        <f>IF(AU307="N/A", "N/A", IF(AV307='Round 10'!$A$10, "Elected", IF(AV307='Round 10'!$A$7, "Excluded", IF('Round 10'!$A$4="Complete", "Complete", "Viable"))))</f>
        <v>Complete</v>
      </c>
      <c r="AX307" s="21" t="str">
        <f>IF('Round 10'!$A$4="Complete", "Complete", IF(AW307="N/A", "N/A", IF(AW307="Viable", "No Transfer", IF(AW307="Excluded", INDEX('Round 10'!$A$12:$M$617, MATCH($A307, 'Round 10'!$A$12:$A$617, 0), 3)))))</f>
        <v>Complete</v>
      </c>
      <c r="AY307" s="10" t="str">
        <f>IF('Round 10'!$A$4="Complete", "Complete", IF(AX307="N/A", "N/A", IF(AX307="No Transfer", AX307, IF(INDEX('Ballot Data'!$1:$1048576, MATCH($A307, 'Ballot Data'!$A:$A, 0), MATCH(AX307, 'Ballot Data'!$A$3:$U$3, 0))="", "Exhausted", INDEX('Ballot Data'!$1:$1048576, MATCH($A307, 'Ballot Data'!$A:$A, 0), MATCH(AX307, 'Ballot Data'!$A$3:$U$3, 0))))))</f>
        <v>Complete</v>
      </c>
    </row>
    <row r="308" spans="1:51" x14ac:dyDescent="0.25">
      <c r="A308">
        <f>'Ballot Data'!A309</f>
        <v>20</v>
      </c>
      <c r="B308">
        <v>1</v>
      </c>
      <c r="C308" t="str">
        <f>INDEX('Ballot Data'!$1:$1048576, MATCH($A308, 'Ballot Data'!$A:$A, 0), MATCH(B308, 'Ballot Data'!$A$3:$T$3, 0))</f>
        <v>Will Danon</v>
      </c>
      <c r="D308" t="str">
        <f>IF(C308='Round 1'!$A$10, "Elected", IF(C308='Round 1'!$A$7, "Excluded", IF('Round 1'!$A$4="Complete", "Complete", "Viable")))</f>
        <v>Viable</v>
      </c>
      <c r="E308" s="21" t="str">
        <f>IF('Round 1'!$A$4="Complete", "Complete", IF(D308="N/A", "N/A", IF(D308="Viable", "No Transfer", IF(D308="Excluded", INDEX('Round 1'!$A$12:$M$617, MATCH($A308, 'Round 1'!$A$12:$A$617, 0), 3)))))</f>
        <v>No Transfer</v>
      </c>
      <c r="F308" s="10" t="str">
        <f>IF('Round 1'!$A$4="Complete", "Complete", IF(E308="N/A", "N/A", IF(E308="No Transfer", E308, IF(INDEX('Ballot Data'!$1:$1048576, MATCH($A308, 'Ballot Data'!$A:$A, 0), MATCH(E308, 'Ballot Data'!$A$3:$U$3, 0))="", "Exhausted", INDEX('Ballot Data'!$1:$1048576, MATCH($A308, 'Ballot Data'!$A:$A, 0), MATCH(E308, 'Ballot Data'!$A$3:$U$3, 0))))))</f>
        <v>No Transfer</v>
      </c>
      <c r="G308" s="15">
        <f t="shared" si="49"/>
        <v>1</v>
      </c>
      <c r="H308" t="str">
        <f>IF(G308="Complete", G308, IF(G308="N/A", "N/A", INDEX('Ballot Data'!$1:$1048576, MATCH($A308, 'Ballot Data'!$A:$A, 0), MATCH(G308, 'Ballot Data'!$A$3:$T$3, 0))))</f>
        <v>Will Danon</v>
      </c>
      <c r="I308" t="str">
        <f>IF(G308="N/A", "N/A", IF(H308='Round 2'!$A$10, "Elected", IF(H308='Round 2'!$A$7, "Excluded", IF('Round 2'!$A$4="Complete", "Complete", "Viable"))))</f>
        <v>Viable</v>
      </c>
      <c r="J308" s="21" t="str">
        <f>IF('Round 2'!$A$4="Complete", "Complete", IF(I308="N/A", "N/A", IF(I308="Viable", "No Transfer", IF(I308="Excluded", INDEX('Round 2'!$A$12:$M$617, MATCH($A308, 'Round 2'!$A$12:$A$617, 0), 3)))))</f>
        <v>No Transfer</v>
      </c>
      <c r="K308" s="10" t="str">
        <f>IF('Round 2'!$A$4="Complete", "Complete", IF(J308="N/A", "N/A", IF(J308="No Transfer", J308, IF(INDEX('Ballot Data'!$1:$1048576, MATCH($A308, 'Ballot Data'!$A:$A, 0), MATCH(J308, 'Ballot Data'!$A$3:$U$3, 0))="", "Exhausted", INDEX('Ballot Data'!$1:$1048576, MATCH($A308, 'Ballot Data'!$A:$A, 0), MATCH(J308, 'Ballot Data'!$A$3:$U$3, 0))))))</f>
        <v>No Transfer</v>
      </c>
      <c r="L308" s="15">
        <f t="shared" si="50"/>
        <v>1</v>
      </c>
      <c r="M308" t="str">
        <f>IF(L308="Complete", L308, IF(L308="N/A", "N/A", INDEX('Ballot Data'!$1:$1048576, MATCH($A308, 'Ballot Data'!$A:$A, 0), MATCH(L308, 'Ballot Data'!$A$3:$T$3, 0))))</f>
        <v>Will Danon</v>
      </c>
      <c r="N308" t="str">
        <f>IF(L308="N/A", "N/A", IF(M308='Round 3'!$A$10, "Elected", IF(M308='Round 3'!$A$7, "Excluded", IF('Round 3'!$A$4="Complete", "Complete", "Viable"))))</f>
        <v>Complete</v>
      </c>
      <c r="O308" s="21" t="str">
        <f>IF('Round 3'!$A$4="Complete", "Complete", IF(N308="N/A", "N/A", IF(N308="Viable", "No Transfer", IF(N308="Excluded", INDEX('Round 3'!$A$12:$M$617, MATCH($A308, 'Round 3'!$A$12:$A$617, 0), 3)))))</f>
        <v>Complete</v>
      </c>
      <c r="P308" s="10" t="str">
        <f>IF('Round 3'!$A$4="Complete", "Complete", IF(O308="N/A", "N/A", IF(O308="No Transfer", O308, IF(INDEX('Ballot Data'!$1:$1048576, MATCH($A308, 'Ballot Data'!$A:$A, 0), MATCH(O308, 'Ballot Data'!$A$3:$U$3, 0))="", "Exhausted", INDEX('Ballot Data'!$1:$1048576, MATCH($A308, 'Ballot Data'!$A:$A, 0), MATCH(O308, 'Ballot Data'!$A$3:$U$3, 0))))))</f>
        <v>Complete</v>
      </c>
      <c r="Q308" s="15" t="str">
        <f t="shared" si="51"/>
        <v>Complete</v>
      </c>
      <c r="R308" t="str">
        <f>IF(Q308="Complete", Q308, IF(Q308="N/A", "N/A", INDEX('Ballot Data'!$1:$1048576, MATCH($A308, 'Ballot Data'!$A:$A, 0), MATCH(Q308, 'Ballot Data'!$A$3:$T$3, 0))))</f>
        <v>Complete</v>
      </c>
      <c r="S308" t="str">
        <f>IF(Q308="N/A", "N/A", IF(R308='Round 4'!$A$10, "Elected", IF(R308='Round 4'!$A$7, "Excluded", IF('Round 4'!$A$4="Complete", "Complete", "Viable"))))</f>
        <v>Complete</v>
      </c>
      <c r="T308" s="21" t="str">
        <f>IF('Round 4'!$A$4="Complete", "Complete", IF(S308="N/A", "N/A", IF(S308="Viable", "No Transfer", IF(S308="Excluded", INDEX('Round 4'!$A$12:$M$617, MATCH($A308, 'Round 4'!$A$12:$A$617, 0), 3)))))</f>
        <v>Complete</v>
      </c>
      <c r="U308" s="10" t="str">
        <f>IF('Round 4'!$A$4="Complete", "Complete", IF(T308="N/A", "N/A", IF(T308="No Transfer", T308, IF(INDEX('Ballot Data'!$1:$1048576, MATCH($A308, 'Ballot Data'!$A:$A, 0), MATCH(T308, 'Ballot Data'!$A$3:$U$3, 0))="", "Exhausted", INDEX('Ballot Data'!$1:$1048576, MATCH($A308, 'Ballot Data'!$A:$A, 0), MATCH(T308, 'Ballot Data'!$A$3:$U$3, 0))))))</f>
        <v>Complete</v>
      </c>
      <c r="V308" s="15" t="str">
        <f t="shared" si="43"/>
        <v>Complete</v>
      </c>
      <c r="W308" t="str">
        <f>IF(V308="Complete", V308, IF(V308="N/A", "N/A", INDEX('Ballot Data'!$1:$1048576, MATCH($A308, 'Ballot Data'!$A:$A, 0), MATCH(V308, 'Ballot Data'!$A$3:$T$3, 0))))</f>
        <v>Complete</v>
      </c>
      <c r="X308" t="str">
        <f>IF(V308="N/A", "N/A", IF(W308='Round 5'!$A$10, "Elected", IF(W308='Round 5'!$A$7, "Excluded", IF('Round 5'!$A$4="Complete", "Complete", "Viable"))))</f>
        <v>Complete</v>
      </c>
      <c r="Y308" s="21" t="str">
        <f>IF('Round 5'!$A$4="Complete", "Complete", IF(X308="N/A", "N/A", IF(X308="Viable", "No Transfer", IF(X308="Excluded", INDEX('Round 5'!$A$12:$M$617, MATCH($A308, 'Round 5'!$A$12:$A$617, 0), 3)))))</f>
        <v>Complete</v>
      </c>
      <c r="Z308" s="10" t="str">
        <f>IF('Round 5'!$A$4="Complete", "Complete", IF(Y308="N/A", "N/A", IF(Y308="No Transfer", Y308, IF(INDEX('Ballot Data'!$1:$1048576, MATCH($A308, 'Ballot Data'!$A:$A, 0), MATCH(Y308, 'Ballot Data'!$A$3:$U$3, 0))="", "Exhausted", INDEX('Ballot Data'!$1:$1048576, MATCH($A308, 'Ballot Data'!$A:$A, 0), MATCH(Y308, 'Ballot Data'!$A$3:$U$3, 0))))))</f>
        <v>Complete</v>
      </c>
      <c r="AA308" s="15" t="str">
        <f t="shared" si="44"/>
        <v>Complete</v>
      </c>
      <c r="AB308" t="str">
        <f>IF(AA308="Complete", AA308, IF(AA308="N/A", "N/A", INDEX('Ballot Data'!$1:$1048576, MATCH($A308, 'Ballot Data'!$A:$A, 0), MATCH(AA308, 'Ballot Data'!$A$3:$T$3, 0))))</f>
        <v>Complete</v>
      </c>
      <c r="AC308" t="str">
        <f>IF(AA308="N/A", "N/A", IF(AB308='Round 6'!$A$10, "Elected", IF(AB308='Round 6'!$A$7, "Excluded", IF('Round 6'!$A$4="Complete", "Complete", "Viable"))))</f>
        <v>Complete</v>
      </c>
      <c r="AD308" s="21" t="str">
        <f>IF('Round 6'!$A$4="Complete", "Complete", IF(AC308="N/A", "N/A", IF(AC308="Viable", "No Transfer", IF(AC308="Excluded", INDEX('Round 6'!$A$12:$M$617, MATCH($A308, 'Round 6'!$A$12:$A$617, 0), 3)))))</f>
        <v>Complete</v>
      </c>
      <c r="AE308" s="10" t="str">
        <f>IF('Round 6'!$A$4="Complete", "Complete", IF(AD308="N/A", "N/A", IF(AD308="No Transfer", AD308, IF(INDEX('Ballot Data'!$1:$1048576, MATCH($A308, 'Ballot Data'!$A:$A, 0), MATCH(AD308, 'Ballot Data'!$A$3:$U$3, 0))="", "Exhausted", INDEX('Ballot Data'!$1:$1048576, MATCH($A308, 'Ballot Data'!$A:$A, 0), MATCH(AD308, 'Ballot Data'!$A$3:$U$3, 0))))))</f>
        <v>Complete</v>
      </c>
      <c r="AF308" s="15" t="str">
        <f t="shared" si="45"/>
        <v>Complete</v>
      </c>
      <c r="AG308" t="str">
        <f>IF(AF308="Complete", AF308, IF(AF308="N/A", "N/A", INDEX('Ballot Data'!$1:$1048576, MATCH($A308, 'Ballot Data'!$A:$A, 0), MATCH(AF308, 'Ballot Data'!$A$3:$T$3, 0))))</f>
        <v>Complete</v>
      </c>
      <c r="AH308" t="str">
        <f>IF(AF308="N/A", "N/A", IF(AG308='Round 7'!$A$10, "Elected", IF(AG308='Round 7'!$A$7, "Excluded", IF('Round 7'!$A$4="Complete", "Complete", "Viable"))))</f>
        <v>Complete</v>
      </c>
      <c r="AI308" s="21" t="str">
        <f>IF('Round 7'!$A$4="Complete", "Complete", IF(AH308="N/A", "N/A", IF(AH308="Viable", "No Transfer", IF(AH308="Excluded", INDEX('Round 7'!$A$12:$M$617, MATCH($A308, 'Round 7'!$A$12:$A$617, 0), 3)))))</f>
        <v>Complete</v>
      </c>
      <c r="AJ308" s="10" t="str">
        <f>IF('Round 7'!$A$4="Complete", "Complete", IF(AI308="N/A", "N/A", IF(AI308="No Transfer", AI308, IF(INDEX('Ballot Data'!$1:$1048576, MATCH($A308, 'Ballot Data'!$A:$A, 0), MATCH(AI308, 'Ballot Data'!$A$3:$U$3, 0))="", "Exhausted", INDEX('Ballot Data'!$1:$1048576, MATCH($A308, 'Ballot Data'!$A:$A, 0), MATCH(AI308, 'Ballot Data'!$A$3:$U$3, 0))))))</f>
        <v>Complete</v>
      </c>
      <c r="AK308" s="15" t="str">
        <f t="shared" si="46"/>
        <v>Complete</v>
      </c>
      <c r="AL308" t="str">
        <f>IF(AK308="Complete", AK308, IF(AK308="N/A", "N/A", INDEX('Ballot Data'!$1:$1048576, MATCH($A308, 'Ballot Data'!$A:$A, 0), MATCH(AK308, 'Ballot Data'!$A$3:$T$3, 0))))</f>
        <v>Complete</v>
      </c>
      <c r="AM308" t="str">
        <f>IF(AK308="N/A", "N/A", IF(AL308='Round 8'!$A$10, "Elected", IF(AL308='Round 8'!$A$7, "Excluded", IF('Round 8'!$A$4="Complete", "Complete", "Viable"))))</f>
        <v>Complete</v>
      </c>
      <c r="AN308" s="21" t="str">
        <f>IF('Round 8'!$A$4="Complete", "Complete", IF(AM308="N/A", "N/A", IF(AM308="Viable", "No Transfer", IF(AM308="Excluded", INDEX('Round 8'!$A$12:$M$617, MATCH($A308, 'Round 8'!$A$12:$A$617, 0), 3)))))</f>
        <v>Complete</v>
      </c>
      <c r="AO308" s="10" t="str">
        <f>IF('Round 8'!$A$4="Complete", "Complete", IF(AN308="N/A", "N/A", IF(AN308="No Transfer", AN308, IF(INDEX('Ballot Data'!$1:$1048576, MATCH($A308, 'Ballot Data'!$A:$A, 0), MATCH(AN308, 'Ballot Data'!$A$3:$U$3, 0))="", "Exhausted", INDEX('Ballot Data'!$1:$1048576, MATCH($A308, 'Ballot Data'!$A:$A, 0), MATCH(AN308, 'Ballot Data'!$A$3:$U$3, 0))))))</f>
        <v>Complete</v>
      </c>
      <c r="AP308" s="15" t="str">
        <f t="shared" si="47"/>
        <v>Complete</v>
      </c>
      <c r="AQ308" t="str">
        <f>IF(AP308="Complete", AP308, IF(AP308="N/A", "N/A", INDEX('Ballot Data'!$1:$1048576, MATCH($A308, 'Ballot Data'!$A:$A, 0), MATCH(AP308, 'Ballot Data'!$A$3:$T$3, 0))))</f>
        <v>Complete</v>
      </c>
      <c r="AR308" t="str">
        <f>IF(AP308="N/A", "N/A", IF(AQ308='Round 9'!$A$10, "Elected", IF(AQ308='Round 9'!$A$7, "Excluded", IF('Round 9'!$A$4="Complete", "Complete", "Viable"))))</f>
        <v>Complete</v>
      </c>
      <c r="AS308" s="21" t="str">
        <f>IF('Round 9'!$A$4="Complete", "Complete", IF(AR308="N/A", "N/A", IF(AR308="Viable", "No Transfer", IF(AR308="Excluded", INDEX('Round 9'!$A$12:$M$617, MATCH($A308, 'Round 9'!$A$12:$A$617, 0), 3)))))</f>
        <v>Complete</v>
      </c>
      <c r="AT308" s="10" t="str">
        <f>IF('Round 9'!$A$4="Complete", "Complete", IF(AS308="N/A", "N/A", IF(AS308="No Transfer", AS308, IF(INDEX('Ballot Data'!$1:$1048576, MATCH($A308, 'Ballot Data'!$A:$A, 0), MATCH(AS308, 'Ballot Data'!$A$3:$U$3, 0))="", "Exhausted", INDEX('Ballot Data'!$1:$1048576, MATCH($A308, 'Ballot Data'!$A:$A, 0), MATCH(AS308, 'Ballot Data'!$A$3:$U$3, 0))))))</f>
        <v>Complete</v>
      </c>
      <c r="AU308" s="15" t="str">
        <f t="shared" si="48"/>
        <v>Complete</v>
      </c>
      <c r="AV308" t="str">
        <f>IF(AU308="Complete", AU308, IF(AU308="N/A", "N/A", INDEX('Ballot Data'!$1:$1048576, MATCH($A308, 'Ballot Data'!$A:$A, 0), MATCH(AU308, 'Ballot Data'!$A$3:$T$3, 0))))</f>
        <v>Complete</v>
      </c>
      <c r="AW308" t="str">
        <f>IF(AU308="N/A", "N/A", IF(AV308='Round 10'!$A$10, "Elected", IF(AV308='Round 10'!$A$7, "Excluded", IF('Round 10'!$A$4="Complete", "Complete", "Viable"))))</f>
        <v>Complete</v>
      </c>
      <c r="AX308" s="21" t="str">
        <f>IF('Round 10'!$A$4="Complete", "Complete", IF(AW308="N/A", "N/A", IF(AW308="Viable", "No Transfer", IF(AW308="Excluded", INDEX('Round 10'!$A$12:$M$617, MATCH($A308, 'Round 10'!$A$12:$A$617, 0), 3)))))</f>
        <v>Complete</v>
      </c>
      <c r="AY308" s="10" t="str">
        <f>IF('Round 10'!$A$4="Complete", "Complete", IF(AX308="N/A", "N/A", IF(AX308="No Transfer", AX308, IF(INDEX('Ballot Data'!$1:$1048576, MATCH($A308, 'Ballot Data'!$A:$A, 0), MATCH(AX308, 'Ballot Data'!$A$3:$U$3, 0))="", "Exhausted", INDEX('Ballot Data'!$1:$1048576, MATCH($A308, 'Ballot Data'!$A:$A, 0), MATCH(AX308, 'Ballot Data'!$A$3:$U$3, 0))))))</f>
        <v>Complete</v>
      </c>
    </row>
    <row r="309" spans="1:51" x14ac:dyDescent="0.25">
      <c r="A309">
        <f>'Ballot Data'!A310</f>
        <v>192</v>
      </c>
      <c r="B309">
        <v>1</v>
      </c>
      <c r="C309" t="str">
        <f>INDEX('Ballot Data'!$1:$1048576, MATCH($A309, 'Ballot Data'!$A:$A, 0), MATCH(B309, 'Ballot Data'!$A$3:$T$3, 0))</f>
        <v>Franklin Civantos</v>
      </c>
      <c r="D309" t="str">
        <f>IF(C309='Round 1'!$A$10, "Elected", IF(C309='Round 1'!$A$7, "Excluded", IF('Round 1'!$A$4="Complete", "Complete", "Viable")))</f>
        <v>Viable</v>
      </c>
      <c r="E309" s="21" t="str">
        <f>IF('Round 1'!$A$4="Complete", "Complete", IF(D309="N/A", "N/A", IF(D309="Viable", "No Transfer", IF(D309="Excluded", INDEX('Round 1'!$A$12:$M$617, MATCH($A309, 'Round 1'!$A$12:$A$617, 0), 3)))))</f>
        <v>No Transfer</v>
      </c>
      <c r="F309" s="10" t="str">
        <f>IF('Round 1'!$A$4="Complete", "Complete", IF(E309="N/A", "N/A", IF(E309="No Transfer", E309, IF(INDEX('Ballot Data'!$1:$1048576, MATCH($A309, 'Ballot Data'!$A:$A, 0), MATCH(E309, 'Ballot Data'!$A$3:$U$3, 0))="", "Exhausted", INDEX('Ballot Data'!$1:$1048576, MATCH($A309, 'Ballot Data'!$A:$A, 0), MATCH(E309, 'Ballot Data'!$A$3:$U$3, 0))))))</f>
        <v>No Transfer</v>
      </c>
      <c r="G309" s="15">
        <f t="shared" si="49"/>
        <v>1</v>
      </c>
      <c r="H309" t="str">
        <f>IF(G309="Complete", G309, IF(G309="N/A", "N/A", INDEX('Ballot Data'!$1:$1048576, MATCH($A309, 'Ballot Data'!$A:$A, 0), MATCH(G309, 'Ballot Data'!$A$3:$T$3, 0))))</f>
        <v>Franklin Civantos</v>
      </c>
      <c r="I309" t="str">
        <f>IF(G309="N/A", "N/A", IF(H309='Round 2'!$A$10, "Elected", IF(H309='Round 2'!$A$7, "Excluded", IF('Round 2'!$A$4="Complete", "Complete", "Viable"))))</f>
        <v>Viable</v>
      </c>
      <c r="J309" s="21" t="str">
        <f>IF('Round 2'!$A$4="Complete", "Complete", IF(I309="N/A", "N/A", IF(I309="Viable", "No Transfer", IF(I309="Excluded", INDEX('Round 2'!$A$12:$M$617, MATCH($A309, 'Round 2'!$A$12:$A$617, 0), 3)))))</f>
        <v>No Transfer</v>
      </c>
      <c r="K309" s="10" t="str">
        <f>IF('Round 2'!$A$4="Complete", "Complete", IF(J309="N/A", "N/A", IF(J309="No Transfer", J309, IF(INDEX('Ballot Data'!$1:$1048576, MATCH($A309, 'Ballot Data'!$A:$A, 0), MATCH(J309, 'Ballot Data'!$A$3:$U$3, 0))="", "Exhausted", INDEX('Ballot Data'!$1:$1048576, MATCH($A309, 'Ballot Data'!$A:$A, 0), MATCH(J309, 'Ballot Data'!$A$3:$U$3, 0))))))</f>
        <v>No Transfer</v>
      </c>
      <c r="L309" s="15">
        <f t="shared" si="50"/>
        <v>1</v>
      </c>
      <c r="M309" t="str">
        <f>IF(L309="Complete", L309, IF(L309="N/A", "N/A", INDEX('Ballot Data'!$1:$1048576, MATCH($A309, 'Ballot Data'!$A:$A, 0), MATCH(L309, 'Ballot Data'!$A$3:$T$3, 0))))</f>
        <v>Franklin Civantos</v>
      </c>
      <c r="N309" t="str">
        <f>IF(L309="N/A", "N/A", IF(M309='Round 3'!$A$10, "Elected", IF(M309='Round 3'!$A$7, "Excluded", IF('Round 3'!$A$4="Complete", "Complete", "Viable"))))</f>
        <v>Elected</v>
      </c>
      <c r="O309" s="21" t="str">
        <f>IF('Round 3'!$A$4="Complete", "Complete", IF(N309="N/A", "N/A", IF(N309="Viable", "No Transfer", IF(N309="Excluded", INDEX('Round 3'!$A$12:$M$617, MATCH($A309, 'Round 3'!$A$12:$A$617, 0), 3)))))</f>
        <v>Complete</v>
      </c>
      <c r="P309" s="10" t="str">
        <f>IF('Round 3'!$A$4="Complete", "Complete", IF(O309="N/A", "N/A", IF(O309="No Transfer", O309, IF(INDEX('Ballot Data'!$1:$1048576, MATCH($A309, 'Ballot Data'!$A:$A, 0), MATCH(O309, 'Ballot Data'!$A$3:$U$3, 0))="", "Exhausted", INDEX('Ballot Data'!$1:$1048576, MATCH($A309, 'Ballot Data'!$A:$A, 0), MATCH(O309, 'Ballot Data'!$A$3:$U$3, 0))))))</f>
        <v>Complete</v>
      </c>
      <c r="Q309" s="15" t="str">
        <f t="shared" si="51"/>
        <v>Complete</v>
      </c>
      <c r="R309" t="str">
        <f>IF(Q309="Complete", Q309, IF(Q309="N/A", "N/A", INDEX('Ballot Data'!$1:$1048576, MATCH($A309, 'Ballot Data'!$A:$A, 0), MATCH(Q309, 'Ballot Data'!$A$3:$T$3, 0))))</f>
        <v>Complete</v>
      </c>
      <c r="S309" t="str">
        <f>IF(Q309="N/A", "N/A", IF(R309='Round 4'!$A$10, "Elected", IF(R309='Round 4'!$A$7, "Excluded", IF('Round 4'!$A$4="Complete", "Complete", "Viable"))))</f>
        <v>Complete</v>
      </c>
      <c r="T309" s="21" t="str">
        <f>IF('Round 4'!$A$4="Complete", "Complete", IF(S309="N/A", "N/A", IF(S309="Viable", "No Transfer", IF(S309="Excluded", INDEX('Round 4'!$A$12:$M$617, MATCH($A309, 'Round 4'!$A$12:$A$617, 0), 3)))))</f>
        <v>Complete</v>
      </c>
      <c r="U309" s="10" t="str">
        <f>IF('Round 4'!$A$4="Complete", "Complete", IF(T309="N/A", "N/A", IF(T309="No Transfer", T309, IF(INDEX('Ballot Data'!$1:$1048576, MATCH($A309, 'Ballot Data'!$A:$A, 0), MATCH(T309, 'Ballot Data'!$A$3:$U$3, 0))="", "Exhausted", INDEX('Ballot Data'!$1:$1048576, MATCH($A309, 'Ballot Data'!$A:$A, 0), MATCH(T309, 'Ballot Data'!$A$3:$U$3, 0))))))</f>
        <v>Complete</v>
      </c>
      <c r="V309" s="15" t="str">
        <f t="shared" si="43"/>
        <v>Complete</v>
      </c>
      <c r="W309" t="str">
        <f>IF(V309="Complete", V309, IF(V309="N/A", "N/A", INDEX('Ballot Data'!$1:$1048576, MATCH($A309, 'Ballot Data'!$A:$A, 0), MATCH(V309, 'Ballot Data'!$A$3:$T$3, 0))))</f>
        <v>Complete</v>
      </c>
      <c r="X309" t="str">
        <f>IF(V309="N/A", "N/A", IF(W309='Round 5'!$A$10, "Elected", IF(W309='Round 5'!$A$7, "Excluded", IF('Round 5'!$A$4="Complete", "Complete", "Viable"))))</f>
        <v>Complete</v>
      </c>
      <c r="Y309" s="21" t="str">
        <f>IF('Round 5'!$A$4="Complete", "Complete", IF(X309="N/A", "N/A", IF(X309="Viable", "No Transfer", IF(X309="Excluded", INDEX('Round 5'!$A$12:$M$617, MATCH($A309, 'Round 5'!$A$12:$A$617, 0), 3)))))</f>
        <v>Complete</v>
      </c>
      <c r="Z309" s="10" t="str">
        <f>IF('Round 5'!$A$4="Complete", "Complete", IF(Y309="N/A", "N/A", IF(Y309="No Transfer", Y309, IF(INDEX('Ballot Data'!$1:$1048576, MATCH($A309, 'Ballot Data'!$A:$A, 0), MATCH(Y309, 'Ballot Data'!$A$3:$U$3, 0))="", "Exhausted", INDEX('Ballot Data'!$1:$1048576, MATCH($A309, 'Ballot Data'!$A:$A, 0), MATCH(Y309, 'Ballot Data'!$A$3:$U$3, 0))))))</f>
        <v>Complete</v>
      </c>
      <c r="AA309" s="15" t="str">
        <f t="shared" si="44"/>
        <v>Complete</v>
      </c>
      <c r="AB309" t="str">
        <f>IF(AA309="Complete", AA309, IF(AA309="N/A", "N/A", INDEX('Ballot Data'!$1:$1048576, MATCH($A309, 'Ballot Data'!$A:$A, 0), MATCH(AA309, 'Ballot Data'!$A$3:$T$3, 0))))</f>
        <v>Complete</v>
      </c>
      <c r="AC309" t="str">
        <f>IF(AA309="N/A", "N/A", IF(AB309='Round 6'!$A$10, "Elected", IF(AB309='Round 6'!$A$7, "Excluded", IF('Round 6'!$A$4="Complete", "Complete", "Viable"))))</f>
        <v>Complete</v>
      </c>
      <c r="AD309" s="21" t="str">
        <f>IF('Round 6'!$A$4="Complete", "Complete", IF(AC309="N/A", "N/A", IF(AC309="Viable", "No Transfer", IF(AC309="Excluded", INDEX('Round 6'!$A$12:$M$617, MATCH($A309, 'Round 6'!$A$12:$A$617, 0), 3)))))</f>
        <v>Complete</v>
      </c>
      <c r="AE309" s="10" t="str">
        <f>IF('Round 6'!$A$4="Complete", "Complete", IF(AD309="N/A", "N/A", IF(AD309="No Transfer", AD309, IF(INDEX('Ballot Data'!$1:$1048576, MATCH($A309, 'Ballot Data'!$A:$A, 0), MATCH(AD309, 'Ballot Data'!$A$3:$U$3, 0))="", "Exhausted", INDEX('Ballot Data'!$1:$1048576, MATCH($A309, 'Ballot Data'!$A:$A, 0), MATCH(AD309, 'Ballot Data'!$A$3:$U$3, 0))))))</f>
        <v>Complete</v>
      </c>
      <c r="AF309" s="15" t="str">
        <f t="shared" si="45"/>
        <v>Complete</v>
      </c>
      <c r="AG309" t="str">
        <f>IF(AF309="Complete", AF309, IF(AF309="N/A", "N/A", INDEX('Ballot Data'!$1:$1048576, MATCH($A309, 'Ballot Data'!$A:$A, 0), MATCH(AF309, 'Ballot Data'!$A$3:$T$3, 0))))</f>
        <v>Complete</v>
      </c>
      <c r="AH309" t="str">
        <f>IF(AF309="N/A", "N/A", IF(AG309='Round 7'!$A$10, "Elected", IF(AG309='Round 7'!$A$7, "Excluded", IF('Round 7'!$A$4="Complete", "Complete", "Viable"))))</f>
        <v>Complete</v>
      </c>
      <c r="AI309" s="21" t="str">
        <f>IF('Round 7'!$A$4="Complete", "Complete", IF(AH309="N/A", "N/A", IF(AH309="Viable", "No Transfer", IF(AH309="Excluded", INDEX('Round 7'!$A$12:$M$617, MATCH($A309, 'Round 7'!$A$12:$A$617, 0), 3)))))</f>
        <v>Complete</v>
      </c>
      <c r="AJ309" s="10" t="str">
        <f>IF('Round 7'!$A$4="Complete", "Complete", IF(AI309="N/A", "N/A", IF(AI309="No Transfer", AI309, IF(INDEX('Ballot Data'!$1:$1048576, MATCH($A309, 'Ballot Data'!$A:$A, 0), MATCH(AI309, 'Ballot Data'!$A$3:$U$3, 0))="", "Exhausted", INDEX('Ballot Data'!$1:$1048576, MATCH($A309, 'Ballot Data'!$A:$A, 0), MATCH(AI309, 'Ballot Data'!$A$3:$U$3, 0))))))</f>
        <v>Complete</v>
      </c>
      <c r="AK309" s="15" t="str">
        <f t="shared" si="46"/>
        <v>Complete</v>
      </c>
      <c r="AL309" t="str">
        <f>IF(AK309="Complete", AK309, IF(AK309="N/A", "N/A", INDEX('Ballot Data'!$1:$1048576, MATCH($A309, 'Ballot Data'!$A:$A, 0), MATCH(AK309, 'Ballot Data'!$A$3:$T$3, 0))))</f>
        <v>Complete</v>
      </c>
      <c r="AM309" t="str">
        <f>IF(AK309="N/A", "N/A", IF(AL309='Round 8'!$A$10, "Elected", IF(AL309='Round 8'!$A$7, "Excluded", IF('Round 8'!$A$4="Complete", "Complete", "Viable"))))</f>
        <v>Complete</v>
      </c>
      <c r="AN309" s="21" t="str">
        <f>IF('Round 8'!$A$4="Complete", "Complete", IF(AM309="N/A", "N/A", IF(AM309="Viable", "No Transfer", IF(AM309="Excluded", INDEX('Round 8'!$A$12:$M$617, MATCH($A309, 'Round 8'!$A$12:$A$617, 0), 3)))))</f>
        <v>Complete</v>
      </c>
      <c r="AO309" s="10" t="str">
        <f>IF('Round 8'!$A$4="Complete", "Complete", IF(AN309="N/A", "N/A", IF(AN309="No Transfer", AN309, IF(INDEX('Ballot Data'!$1:$1048576, MATCH($A309, 'Ballot Data'!$A:$A, 0), MATCH(AN309, 'Ballot Data'!$A$3:$U$3, 0))="", "Exhausted", INDEX('Ballot Data'!$1:$1048576, MATCH($A309, 'Ballot Data'!$A:$A, 0), MATCH(AN309, 'Ballot Data'!$A$3:$U$3, 0))))))</f>
        <v>Complete</v>
      </c>
      <c r="AP309" s="15" t="str">
        <f t="shared" si="47"/>
        <v>Complete</v>
      </c>
      <c r="AQ309" t="str">
        <f>IF(AP309="Complete", AP309, IF(AP309="N/A", "N/A", INDEX('Ballot Data'!$1:$1048576, MATCH($A309, 'Ballot Data'!$A:$A, 0), MATCH(AP309, 'Ballot Data'!$A$3:$T$3, 0))))</f>
        <v>Complete</v>
      </c>
      <c r="AR309" t="str">
        <f>IF(AP309="N/A", "N/A", IF(AQ309='Round 9'!$A$10, "Elected", IF(AQ309='Round 9'!$A$7, "Excluded", IF('Round 9'!$A$4="Complete", "Complete", "Viable"))))</f>
        <v>Complete</v>
      </c>
      <c r="AS309" s="21" t="str">
        <f>IF('Round 9'!$A$4="Complete", "Complete", IF(AR309="N/A", "N/A", IF(AR309="Viable", "No Transfer", IF(AR309="Excluded", INDEX('Round 9'!$A$12:$M$617, MATCH($A309, 'Round 9'!$A$12:$A$617, 0), 3)))))</f>
        <v>Complete</v>
      </c>
      <c r="AT309" s="10" t="str">
        <f>IF('Round 9'!$A$4="Complete", "Complete", IF(AS309="N/A", "N/A", IF(AS309="No Transfer", AS309, IF(INDEX('Ballot Data'!$1:$1048576, MATCH($A309, 'Ballot Data'!$A:$A, 0), MATCH(AS309, 'Ballot Data'!$A$3:$U$3, 0))="", "Exhausted", INDEX('Ballot Data'!$1:$1048576, MATCH($A309, 'Ballot Data'!$A:$A, 0), MATCH(AS309, 'Ballot Data'!$A$3:$U$3, 0))))))</f>
        <v>Complete</v>
      </c>
      <c r="AU309" s="15" t="str">
        <f t="shared" si="48"/>
        <v>Complete</v>
      </c>
      <c r="AV309" t="str">
        <f>IF(AU309="Complete", AU309, IF(AU309="N/A", "N/A", INDEX('Ballot Data'!$1:$1048576, MATCH($A309, 'Ballot Data'!$A:$A, 0), MATCH(AU309, 'Ballot Data'!$A$3:$T$3, 0))))</f>
        <v>Complete</v>
      </c>
      <c r="AW309" t="str">
        <f>IF(AU309="N/A", "N/A", IF(AV309='Round 10'!$A$10, "Elected", IF(AV309='Round 10'!$A$7, "Excluded", IF('Round 10'!$A$4="Complete", "Complete", "Viable"))))</f>
        <v>Complete</v>
      </c>
      <c r="AX309" s="21" t="str">
        <f>IF('Round 10'!$A$4="Complete", "Complete", IF(AW309="N/A", "N/A", IF(AW309="Viable", "No Transfer", IF(AW309="Excluded", INDEX('Round 10'!$A$12:$M$617, MATCH($A309, 'Round 10'!$A$12:$A$617, 0), 3)))))</f>
        <v>Complete</v>
      </c>
      <c r="AY309" s="10" t="str">
        <f>IF('Round 10'!$A$4="Complete", "Complete", IF(AX309="N/A", "N/A", IF(AX309="No Transfer", AX309, IF(INDEX('Ballot Data'!$1:$1048576, MATCH($A309, 'Ballot Data'!$A:$A, 0), MATCH(AX309, 'Ballot Data'!$A$3:$U$3, 0))="", "Exhausted", INDEX('Ballot Data'!$1:$1048576, MATCH($A309, 'Ballot Data'!$A:$A, 0), MATCH(AX309, 'Ballot Data'!$A$3:$U$3, 0))))))</f>
        <v>Complete</v>
      </c>
    </row>
    <row r="310" spans="1:51" x14ac:dyDescent="0.25">
      <c r="A310">
        <f>'Ballot Data'!A311</f>
        <v>41</v>
      </c>
      <c r="B310">
        <v>1</v>
      </c>
      <c r="C310" t="str">
        <f>INDEX('Ballot Data'!$1:$1048576, MATCH($A310, 'Ballot Data'!$A:$A, 0), MATCH(B310, 'Ballot Data'!$A$3:$T$3, 0))</f>
        <v>Franklin Civantos</v>
      </c>
      <c r="D310" t="str">
        <f>IF(C310='Round 1'!$A$10, "Elected", IF(C310='Round 1'!$A$7, "Excluded", IF('Round 1'!$A$4="Complete", "Complete", "Viable")))</f>
        <v>Viable</v>
      </c>
      <c r="E310" s="21" t="str">
        <f>IF('Round 1'!$A$4="Complete", "Complete", IF(D310="N/A", "N/A", IF(D310="Viable", "No Transfer", IF(D310="Excluded", INDEX('Round 1'!$A$12:$M$617, MATCH($A310, 'Round 1'!$A$12:$A$617, 0), 3)))))</f>
        <v>No Transfer</v>
      </c>
      <c r="F310" s="10" t="str">
        <f>IF('Round 1'!$A$4="Complete", "Complete", IF(E310="N/A", "N/A", IF(E310="No Transfer", E310, IF(INDEX('Ballot Data'!$1:$1048576, MATCH($A310, 'Ballot Data'!$A:$A, 0), MATCH(E310, 'Ballot Data'!$A$3:$U$3, 0))="", "Exhausted", INDEX('Ballot Data'!$1:$1048576, MATCH($A310, 'Ballot Data'!$A:$A, 0), MATCH(E310, 'Ballot Data'!$A$3:$U$3, 0))))))</f>
        <v>No Transfer</v>
      </c>
      <c r="G310" s="15">
        <f t="shared" si="49"/>
        <v>1</v>
      </c>
      <c r="H310" t="str">
        <f>IF(G310="Complete", G310, IF(G310="N/A", "N/A", INDEX('Ballot Data'!$1:$1048576, MATCH($A310, 'Ballot Data'!$A:$A, 0), MATCH(G310, 'Ballot Data'!$A$3:$T$3, 0))))</f>
        <v>Franklin Civantos</v>
      </c>
      <c r="I310" t="str">
        <f>IF(G310="N/A", "N/A", IF(H310='Round 2'!$A$10, "Elected", IF(H310='Round 2'!$A$7, "Excluded", IF('Round 2'!$A$4="Complete", "Complete", "Viable"))))</f>
        <v>Viable</v>
      </c>
      <c r="J310" s="21" t="str">
        <f>IF('Round 2'!$A$4="Complete", "Complete", IF(I310="N/A", "N/A", IF(I310="Viable", "No Transfer", IF(I310="Excluded", INDEX('Round 2'!$A$12:$M$617, MATCH($A310, 'Round 2'!$A$12:$A$617, 0), 3)))))</f>
        <v>No Transfer</v>
      </c>
      <c r="K310" s="10" t="str">
        <f>IF('Round 2'!$A$4="Complete", "Complete", IF(J310="N/A", "N/A", IF(J310="No Transfer", J310, IF(INDEX('Ballot Data'!$1:$1048576, MATCH($A310, 'Ballot Data'!$A:$A, 0), MATCH(J310, 'Ballot Data'!$A$3:$U$3, 0))="", "Exhausted", INDEX('Ballot Data'!$1:$1048576, MATCH($A310, 'Ballot Data'!$A:$A, 0), MATCH(J310, 'Ballot Data'!$A$3:$U$3, 0))))))</f>
        <v>No Transfer</v>
      </c>
      <c r="L310" s="15">
        <f t="shared" si="50"/>
        <v>1</v>
      </c>
      <c r="M310" t="str">
        <f>IF(L310="Complete", L310, IF(L310="N/A", "N/A", INDEX('Ballot Data'!$1:$1048576, MATCH($A310, 'Ballot Data'!$A:$A, 0), MATCH(L310, 'Ballot Data'!$A$3:$T$3, 0))))</f>
        <v>Franklin Civantos</v>
      </c>
      <c r="N310" t="str">
        <f>IF(L310="N/A", "N/A", IF(M310='Round 3'!$A$10, "Elected", IF(M310='Round 3'!$A$7, "Excluded", IF('Round 3'!$A$4="Complete", "Complete", "Viable"))))</f>
        <v>Elected</v>
      </c>
      <c r="O310" s="21" t="str">
        <f>IF('Round 3'!$A$4="Complete", "Complete", IF(N310="N/A", "N/A", IF(N310="Viable", "No Transfer", IF(N310="Excluded", INDEX('Round 3'!$A$12:$M$617, MATCH($A310, 'Round 3'!$A$12:$A$617, 0), 3)))))</f>
        <v>Complete</v>
      </c>
      <c r="P310" s="10" t="str">
        <f>IF('Round 3'!$A$4="Complete", "Complete", IF(O310="N/A", "N/A", IF(O310="No Transfer", O310, IF(INDEX('Ballot Data'!$1:$1048576, MATCH($A310, 'Ballot Data'!$A:$A, 0), MATCH(O310, 'Ballot Data'!$A$3:$U$3, 0))="", "Exhausted", INDEX('Ballot Data'!$1:$1048576, MATCH($A310, 'Ballot Data'!$A:$A, 0), MATCH(O310, 'Ballot Data'!$A$3:$U$3, 0))))))</f>
        <v>Complete</v>
      </c>
      <c r="Q310" s="15" t="str">
        <f t="shared" si="51"/>
        <v>Complete</v>
      </c>
      <c r="R310" t="str">
        <f>IF(Q310="Complete", Q310, IF(Q310="N/A", "N/A", INDEX('Ballot Data'!$1:$1048576, MATCH($A310, 'Ballot Data'!$A:$A, 0), MATCH(Q310, 'Ballot Data'!$A$3:$T$3, 0))))</f>
        <v>Complete</v>
      </c>
      <c r="S310" t="str">
        <f>IF(Q310="N/A", "N/A", IF(R310='Round 4'!$A$10, "Elected", IF(R310='Round 4'!$A$7, "Excluded", IF('Round 4'!$A$4="Complete", "Complete", "Viable"))))</f>
        <v>Complete</v>
      </c>
      <c r="T310" s="21" t="str">
        <f>IF('Round 4'!$A$4="Complete", "Complete", IF(S310="N/A", "N/A", IF(S310="Viable", "No Transfer", IF(S310="Excluded", INDEX('Round 4'!$A$12:$M$617, MATCH($A310, 'Round 4'!$A$12:$A$617, 0), 3)))))</f>
        <v>Complete</v>
      </c>
      <c r="U310" s="10" t="str">
        <f>IF('Round 4'!$A$4="Complete", "Complete", IF(T310="N/A", "N/A", IF(T310="No Transfer", T310, IF(INDEX('Ballot Data'!$1:$1048576, MATCH($A310, 'Ballot Data'!$A:$A, 0), MATCH(T310, 'Ballot Data'!$A$3:$U$3, 0))="", "Exhausted", INDEX('Ballot Data'!$1:$1048576, MATCH($A310, 'Ballot Data'!$A:$A, 0), MATCH(T310, 'Ballot Data'!$A$3:$U$3, 0))))))</f>
        <v>Complete</v>
      </c>
      <c r="V310" s="15" t="str">
        <f t="shared" si="43"/>
        <v>Complete</v>
      </c>
      <c r="W310" t="str">
        <f>IF(V310="Complete", V310, IF(V310="N/A", "N/A", INDEX('Ballot Data'!$1:$1048576, MATCH($A310, 'Ballot Data'!$A:$A, 0), MATCH(V310, 'Ballot Data'!$A$3:$T$3, 0))))</f>
        <v>Complete</v>
      </c>
      <c r="X310" t="str">
        <f>IF(V310="N/A", "N/A", IF(W310='Round 5'!$A$10, "Elected", IF(W310='Round 5'!$A$7, "Excluded", IF('Round 5'!$A$4="Complete", "Complete", "Viable"))))</f>
        <v>Complete</v>
      </c>
      <c r="Y310" s="21" t="str">
        <f>IF('Round 5'!$A$4="Complete", "Complete", IF(X310="N/A", "N/A", IF(X310="Viable", "No Transfer", IF(X310="Excluded", INDEX('Round 5'!$A$12:$M$617, MATCH($A310, 'Round 5'!$A$12:$A$617, 0), 3)))))</f>
        <v>Complete</v>
      </c>
      <c r="Z310" s="10" t="str">
        <f>IF('Round 5'!$A$4="Complete", "Complete", IF(Y310="N/A", "N/A", IF(Y310="No Transfer", Y310, IF(INDEX('Ballot Data'!$1:$1048576, MATCH($A310, 'Ballot Data'!$A:$A, 0), MATCH(Y310, 'Ballot Data'!$A$3:$U$3, 0))="", "Exhausted", INDEX('Ballot Data'!$1:$1048576, MATCH($A310, 'Ballot Data'!$A:$A, 0), MATCH(Y310, 'Ballot Data'!$A$3:$U$3, 0))))))</f>
        <v>Complete</v>
      </c>
      <c r="AA310" s="15" t="str">
        <f t="shared" si="44"/>
        <v>Complete</v>
      </c>
      <c r="AB310" t="str">
        <f>IF(AA310="Complete", AA310, IF(AA310="N/A", "N/A", INDEX('Ballot Data'!$1:$1048576, MATCH($A310, 'Ballot Data'!$A:$A, 0), MATCH(AA310, 'Ballot Data'!$A$3:$T$3, 0))))</f>
        <v>Complete</v>
      </c>
      <c r="AC310" t="str">
        <f>IF(AA310="N/A", "N/A", IF(AB310='Round 6'!$A$10, "Elected", IF(AB310='Round 6'!$A$7, "Excluded", IF('Round 6'!$A$4="Complete", "Complete", "Viable"))))</f>
        <v>Complete</v>
      </c>
      <c r="AD310" s="21" t="str">
        <f>IF('Round 6'!$A$4="Complete", "Complete", IF(AC310="N/A", "N/A", IF(AC310="Viable", "No Transfer", IF(AC310="Excluded", INDEX('Round 6'!$A$12:$M$617, MATCH($A310, 'Round 6'!$A$12:$A$617, 0), 3)))))</f>
        <v>Complete</v>
      </c>
      <c r="AE310" s="10" t="str">
        <f>IF('Round 6'!$A$4="Complete", "Complete", IF(AD310="N/A", "N/A", IF(AD310="No Transfer", AD310, IF(INDEX('Ballot Data'!$1:$1048576, MATCH($A310, 'Ballot Data'!$A:$A, 0), MATCH(AD310, 'Ballot Data'!$A$3:$U$3, 0))="", "Exhausted", INDEX('Ballot Data'!$1:$1048576, MATCH($A310, 'Ballot Data'!$A:$A, 0), MATCH(AD310, 'Ballot Data'!$A$3:$U$3, 0))))))</f>
        <v>Complete</v>
      </c>
      <c r="AF310" s="15" t="str">
        <f t="shared" si="45"/>
        <v>Complete</v>
      </c>
      <c r="AG310" t="str">
        <f>IF(AF310="Complete", AF310, IF(AF310="N/A", "N/A", INDEX('Ballot Data'!$1:$1048576, MATCH($A310, 'Ballot Data'!$A:$A, 0), MATCH(AF310, 'Ballot Data'!$A$3:$T$3, 0))))</f>
        <v>Complete</v>
      </c>
      <c r="AH310" t="str">
        <f>IF(AF310="N/A", "N/A", IF(AG310='Round 7'!$A$10, "Elected", IF(AG310='Round 7'!$A$7, "Excluded", IF('Round 7'!$A$4="Complete", "Complete", "Viable"))))</f>
        <v>Complete</v>
      </c>
      <c r="AI310" s="21" t="str">
        <f>IF('Round 7'!$A$4="Complete", "Complete", IF(AH310="N/A", "N/A", IF(AH310="Viable", "No Transfer", IF(AH310="Excluded", INDEX('Round 7'!$A$12:$M$617, MATCH($A310, 'Round 7'!$A$12:$A$617, 0), 3)))))</f>
        <v>Complete</v>
      </c>
      <c r="AJ310" s="10" t="str">
        <f>IF('Round 7'!$A$4="Complete", "Complete", IF(AI310="N/A", "N/A", IF(AI310="No Transfer", AI310, IF(INDEX('Ballot Data'!$1:$1048576, MATCH($A310, 'Ballot Data'!$A:$A, 0), MATCH(AI310, 'Ballot Data'!$A$3:$U$3, 0))="", "Exhausted", INDEX('Ballot Data'!$1:$1048576, MATCH($A310, 'Ballot Data'!$A:$A, 0), MATCH(AI310, 'Ballot Data'!$A$3:$U$3, 0))))))</f>
        <v>Complete</v>
      </c>
      <c r="AK310" s="15" t="str">
        <f t="shared" si="46"/>
        <v>Complete</v>
      </c>
      <c r="AL310" t="str">
        <f>IF(AK310="Complete", AK310, IF(AK310="N/A", "N/A", INDEX('Ballot Data'!$1:$1048576, MATCH($A310, 'Ballot Data'!$A:$A, 0), MATCH(AK310, 'Ballot Data'!$A$3:$T$3, 0))))</f>
        <v>Complete</v>
      </c>
      <c r="AM310" t="str">
        <f>IF(AK310="N/A", "N/A", IF(AL310='Round 8'!$A$10, "Elected", IF(AL310='Round 8'!$A$7, "Excluded", IF('Round 8'!$A$4="Complete", "Complete", "Viable"))))</f>
        <v>Complete</v>
      </c>
      <c r="AN310" s="21" t="str">
        <f>IF('Round 8'!$A$4="Complete", "Complete", IF(AM310="N/A", "N/A", IF(AM310="Viable", "No Transfer", IF(AM310="Excluded", INDEX('Round 8'!$A$12:$M$617, MATCH($A310, 'Round 8'!$A$12:$A$617, 0), 3)))))</f>
        <v>Complete</v>
      </c>
      <c r="AO310" s="10" t="str">
        <f>IF('Round 8'!$A$4="Complete", "Complete", IF(AN310="N/A", "N/A", IF(AN310="No Transfer", AN310, IF(INDEX('Ballot Data'!$1:$1048576, MATCH($A310, 'Ballot Data'!$A:$A, 0), MATCH(AN310, 'Ballot Data'!$A$3:$U$3, 0))="", "Exhausted", INDEX('Ballot Data'!$1:$1048576, MATCH($A310, 'Ballot Data'!$A:$A, 0), MATCH(AN310, 'Ballot Data'!$A$3:$U$3, 0))))))</f>
        <v>Complete</v>
      </c>
      <c r="AP310" s="15" t="str">
        <f t="shared" si="47"/>
        <v>Complete</v>
      </c>
      <c r="AQ310" t="str">
        <f>IF(AP310="Complete", AP310, IF(AP310="N/A", "N/A", INDEX('Ballot Data'!$1:$1048576, MATCH($A310, 'Ballot Data'!$A:$A, 0), MATCH(AP310, 'Ballot Data'!$A$3:$T$3, 0))))</f>
        <v>Complete</v>
      </c>
      <c r="AR310" t="str">
        <f>IF(AP310="N/A", "N/A", IF(AQ310='Round 9'!$A$10, "Elected", IF(AQ310='Round 9'!$A$7, "Excluded", IF('Round 9'!$A$4="Complete", "Complete", "Viable"))))</f>
        <v>Complete</v>
      </c>
      <c r="AS310" s="21" t="str">
        <f>IF('Round 9'!$A$4="Complete", "Complete", IF(AR310="N/A", "N/A", IF(AR310="Viable", "No Transfer", IF(AR310="Excluded", INDEX('Round 9'!$A$12:$M$617, MATCH($A310, 'Round 9'!$A$12:$A$617, 0), 3)))))</f>
        <v>Complete</v>
      </c>
      <c r="AT310" s="10" t="str">
        <f>IF('Round 9'!$A$4="Complete", "Complete", IF(AS310="N/A", "N/A", IF(AS310="No Transfer", AS310, IF(INDEX('Ballot Data'!$1:$1048576, MATCH($A310, 'Ballot Data'!$A:$A, 0), MATCH(AS310, 'Ballot Data'!$A$3:$U$3, 0))="", "Exhausted", INDEX('Ballot Data'!$1:$1048576, MATCH($A310, 'Ballot Data'!$A:$A, 0), MATCH(AS310, 'Ballot Data'!$A$3:$U$3, 0))))))</f>
        <v>Complete</v>
      </c>
      <c r="AU310" s="15" t="str">
        <f t="shared" si="48"/>
        <v>Complete</v>
      </c>
      <c r="AV310" t="str">
        <f>IF(AU310="Complete", AU310, IF(AU310="N/A", "N/A", INDEX('Ballot Data'!$1:$1048576, MATCH($A310, 'Ballot Data'!$A:$A, 0), MATCH(AU310, 'Ballot Data'!$A$3:$T$3, 0))))</f>
        <v>Complete</v>
      </c>
      <c r="AW310" t="str">
        <f>IF(AU310="N/A", "N/A", IF(AV310='Round 10'!$A$10, "Elected", IF(AV310='Round 10'!$A$7, "Excluded", IF('Round 10'!$A$4="Complete", "Complete", "Viable"))))</f>
        <v>Complete</v>
      </c>
      <c r="AX310" s="21" t="str">
        <f>IF('Round 10'!$A$4="Complete", "Complete", IF(AW310="N/A", "N/A", IF(AW310="Viable", "No Transfer", IF(AW310="Excluded", INDEX('Round 10'!$A$12:$M$617, MATCH($A310, 'Round 10'!$A$12:$A$617, 0), 3)))))</f>
        <v>Complete</v>
      </c>
      <c r="AY310" s="10" t="str">
        <f>IF('Round 10'!$A$4="Complete", "Complete", IF(AX310="N/A", "N/A", IF(AX310="No Transfer", AX310, IF(INDEX('Ballot Data'!$1:$1048576, MATCH($A310, 'Ballot Data'!$A:$A, 0), MATCH(AX310, 'Ballot Data'!$A$3:$U$3, 0))="", "Exhausted", INDEX('Ballot Data'!$1:$1048576, MATCH($A310, 'Ballot Data'!$A:$A, 0), MATCH(AX310, 'Ballot Data'!$A$3:$U$3, 0))))))</f>
        <v>Complete</v>
      </c>
    </row>
    <row r="311" spans="1:51" x14ac:dyDescent="0.25">
      <c r="A311">
        <f>'Ballot Data'!A312</f>
        <v>384</v>
      </c>
      <c r="B311">
        <v>1</v>
      </c>
      <c r="C311" t="str">
        <f>INDEX('Ballot Data'!$1:$1048576, MATCH($A311, 'Ballot Data'!$A:$A, 0), MATCH(B311, 'Ballot Data'!$A$3:$T$3, 0))</f>
        <v>Debbie Ajagbe</v>
      </c>
      <c r="D311" t="str">
        <f>IF(C311='Round 1'!$A$10, "Elected", IF(C311='Round 1'!$A$7, "Excluded", IF('Round 1'!$A$4="Complete", "Complete", "Viable")))</f>
        <v>Excluded</v>
      </c>
      <c r="E311" s="21">
        <f>IF('Round 1'!$A$4="Complete", "Complete", IF(D311="N/A", "N/A", IF(D311="Viable", "No Transfer", IF(D311="Excluded", INDEX('Round 1'!$A$12:$M$617, MATCH($A311, 'Round 1'!$A$12:$A$617, 0), 3)))))</f>
        <v>2</v>
      </c>
      <c r="F311" s="10" t="str">
        <f>IF('Round 1'!$A$4="Complete", "Complete", IF(E311="N/A", "N/A", IF(E311="No Transfer", E311, IF(INDEX('Ballot Data'!$1:$1048576, MATCH($A311, 'Ballot Data'!$A:$A, 0), MATCH(E311, 'Ballot Data'!$A$3:$U$3, 0))="", "Exhausted", INDEX('Ballot Data'!$1:$1048576, MATCH($A311, 'Ballot Data'!$A:$A, 0), MATCH(E311, 'Ballot Data'!$A$3:$U$3, 0))))))</f>
        <v>Franklin Civantos</v>
      </c>
      <c r="G311" s="15">
        <f t="shared" si="49"/>
        <v>2</v>
      </c>
      <c r="H311" t="str">
        <f>IF(G311="Complete", G311, IF(G311="N/A", "N/A", INDEX('Ballot Data'!$1:$1048576, MATCH($A311, 'Ballot Data'!$A:$A, 0), MATCH(G311, 'Ballot Data'!$A$3:$T$3, 0))))</f>
        <v>Franklin Civantos</v>
      </c>
      <c r="I311" t="str">
        <f>IF(G311="N/A", "N/A", IF(H311='Round 2'!$A$10, "Elected", IF(H311='Round 2'!$A$7, "Excluded", IF('Round 2'!$A$4="Complete", "Complete", "Viable"))))</f>
        <v>Viable</v>
      </c>
      <c r="J311" s="21" t="str">
        <f>IF('Round 2'!$A$4="Complete", "Complete", IF(I311="N/A", "N/A", IF(I311="Viable", "No Transfer", IF(I311="Excluded", INDEX('Round 2'!$A$12:$M$617, MATCH($A311, 'Round 2'!$A$12:$A$617, 0), 3)))))</f>
        <v>No Transfer</v>
      </c>
      <c r="K311" s="10" t="str">
        <f>IF('Round 2'!$A$4="Complete", "Complete", IF(J311="N/A", "N/A", IF(J311="No Transfer", J311, IF(INDEX('Ballot Data'!$1:$1048576, MATCH($A311, 'Ballot Data'!$A:$A, 0), MATCH(J311, 'Ballot Data'!$A$3:$U$3, 0))="", "Exhausted", INDEX('Ballot Data'!$1:$1048576, MATCH($A311, 'Ballot Data'!$A:$A, 0), MATCH(J311, 'Ballot Data'!$A$3:$U$3, 0))))))</f>
        <v>No Transfer</v>
      </c>
      <c r="L311" s="15">
        <f t="shared" si="50"/>
        <v>2</v>
      </c>
      <c r="M311" t="str">
        <f>IF(L311="Complete", L311, IF(L311="N/A", "N/A", INDEX('Ballot Data'!$1:$1048576, MATCH($A311, 'Ballot Data'!$A:$A, 0), MATCH(L311, 'Ballot Data'!$A$3:$T$3, 0))))</f>
        <v>Franklin Civantos</v>
      </c>
      <c r="N311" t="str">
        <f>IF(L311="N/A", "N/A", IF(M311='Round 3'!$A$10, "Elected", IF(M311='Round 3'!$A$7, "Excluded", IF('Round 3'!$A$4="Complete", "Complete", "Viable"))))</f>
        <v>Elected</v>
      </c>
      <c r="O311" s="21" t="str">
        <f>IF('Round 3'!$A$4="Complete", "Complete", IF(N311="N/A", "N/A", IF(N311="Viable", "No Transfer", IF(N311="Excluded", INDEX('Round 3'!$A$12:$M$617, MATCH($A311, 'Round 3'!$A$12:$A$617, 0), 3)))))</f>
        <v>Complete</v>
      </c>
      <c r="P311" s="10" t="str">
        <f>IF('Round 3'!$A$4="Complete", "Complete", IF(O311="N/A", "N/A", IF(O311="No Transfer", O311, IF(INDEX('Ballot Data'!$1:$1048576, MATCH($A311, 'Ballot Data'!$A:$A, 0), MATCH(O311, 'Ballot Data'!$A$3:$U$3, 0))="", "Exhausted", INDEX('Ballot Data'!$1:$1048576, MATCH($A311, 'Ballot Data'!$A:$A, 0), MATCH(O311, 'Ballot Data'!$A$3:$U$3, 0))))))</f>
        <v>Complete</v>
      </c>
      <c r="Q311" s="15" t="str">
        <f t="shared" si="51"/>
        <v>Complete</v>
      </c>
      <c r="R311" t="str">
        <f>IF(Q311="Complete", Q311, IF(Q311="N/A", "N/A", INDEX('Ballot Data'!$1:$1048576, MATCH($A311, 'Ballot Data'!$A:$A, 0), MATCH(Q311, 'Ballot Data'!$A$3:$T$3, 0))))</f>
        <v>Complete</v>
      </c>
      <c r="S311" t="str">
        <f>IF(Q311="N/A", "N/A", IF(R311='Round 4'!$A$10, "Elected", IF(R311='Round 4'!$A$7, "Excluded", IF('Round 4'!$A$4="Complete", "Complete", "Viable"))))</f>
        <v>Complete</v>
      </c>
      <c r="T311" s="21" t="str">
        <f>IF('Round 4'!$A$4="Complete", "Complete", IF(S311="N/A", "N/A", IF(S311="Viable", "No Transfer", IF(S311="Excluded", INDEX('Round 4'!$A$12:$M$617, MATCH($A311, 'Round 4'!$A$12:$A$617, 0), 3)))))</f>
        <v>Complete</v>
      </c>
      <c r="U311" s="10" t="str">
        <f>IF('Round 4'!$A$4="Complete", "Complete", IF(T311="N/A", "N/A", IF(T311="No Transfer", T311, IF(INDEX('Ballot Data'!$1:$1048576, MATCH($A311, 'Ballot Data'!$A:$A, 0), MATCH(T311, 'Ballot Data'!$A$3:$U$3, 0))="", "Exhausted", INDEX('Ballot Data'!$1:$1048576, MATCH($A311, 'Ballot Data'!$A:$A, 0), MATCH(T311, 'Ballot Data'!$A$3:$U$3, 0))))))</f>
        <v>Complete</v>
      </c>
      <c r="V311" s="15" t="str">
        <f t="shared" si="43"/>
        <v>Complete</v>
      </c>
      <c r="W311" t="str">
        <f>IF(V311="Complete", V311, IF(V311="N/A", "N/A", INDEX('Ballot Data'!$1:$1048576, MATCH($A311, 'Ballot Data'!$A:$A, 0), MATCH(V311, 'Ballot Data'!$A$3:$T$3, 0))))</f>
        <v>Complete</v>
      </c>
      <c r="X311" t="str">
        <f>IF(V311="N/A", "N/A", IF(W311='Round 5'!$A$10, "Elected", IF(W311='Round 5'!$A$7, "Excluded", IF('Round 5'!$A$4="Complete", "Complete", "Viable"))))</f>
        <v>Complete</v>
      </c>
      <c r="Y311" s="21" t="str">
        <f>IF('Round 5'!$A$4="Complete", "Complete", IF(X311="N/A", "N/A", IF(X311="Viable", "No Transfer", IF(X311="Excluded", INDEX('Round 5'!$A$12:$M$617, MATCH($A311, 'Round 5'!$A$12:$A$617, 0), 3)))))</f>
        <v>Complete</v>
      </c>
      <c r="Z311" s="10" t="str">
        <f>IF('Round 5'!$A$4="Complete", "Complete", IF(Y311="N/A", "N/A", IF(Y311="No Transfer", Y311, IF(INDEX('Ballot Data'!$1:$1048576, MATCH($A311, 'Ballot Data'!$A:$A, 0), MATCH(Y311, 'Ballot Data'!$A$3:$U$3, 0))="", "Exhausted", INDEX('Ballot Data'!$1:$1048576, MATCH($A311, 'Ballot Data'!$A:$A, 0), MATCH(Y311, 'Ballot Data'!$A$3:$U$3, 0))))))</f>
        <v>Complete</v>
      </c>
      <c r="AA311" s="15" t="str">
        <f t="shared" si="44"/>
        <v>Complete</v>
      </c>
      <c r="AB311" t="str">
        <f>IF(AA311="Complete", AA311, IF(AA311="N/A", "N/A", INDEX('Ballot Data'!$1:$1048576, MATCH($A311, 'Ballot Data'!$A:$A, 0), MATCH(AA311, 'Ballot Data'!$A$3:$T$3, 0))))</f>
        <v>Complete</v>
      </c>
      <c r="AC311" t="str">
        <f>IF(AA311="N/A", "N/A", IF(AB311='Round 6'!$A$10, "Elected", IF(AB311='Round 6'!$A$7, "Excluded", IF('Round 6'!$A$4="Complete", "Complete", "Viable"))))</f>
        <v>Complete</v>
      </c>
      <c r="AD311" s="21" t="str">
        <f>IF('Round 6'!$A$4="Complete", "Complete", IF(AC311="N/A", "N/A", IF(AC311="Viable", "No Transfer", IF(AC311="Excluded", INDEX('Round 6'!$A$12:$M$617, MATCH($A311, 'Round 6'!$A$12:$A$617, 0), 3)))))</f>
        <v>Complete</v>
      </c>
      <c r="AE311" s="10" t="str">
        <f>IF('Round 6'!$A$4="Complete", "Complete", IF(AD311="N/A", "N/A", IF(AD311="No Transfer", AD311, IF(INDEX('Ballot Data'!$1:$1048576, MATCH($A311, 'Ballot Data'!$A:$A, 0), MATCH(AD311, 'Ballot Data'!$A$3:$U$3, 0))="", "Exhausted", INDEX('Ballot Data'!$1:$1048576, MATCH($A311, 'Ballot Data'!$A:$A, 0), MATCH(AD311, 'Ballot Data'!$A$3:$U$3, 0))))))</f>
        <v>Complete</v>
      </c>
      <c r="AF311" s="15" t="str">
        <f t="shared" si="45"/>
        <v>Complete</v>
      </c>
      <c r="AG311" t="str">
        <f>IF(AF311="Complete", AF311, IF(AF311="N/A", "N/A", INDEX('Ballot Data'!$1:$1048576, MATCH($A311, 'Ballot Data'!$A:$A, 0), MATCH(AF311, 'Ballot Data'!$A$3:$T$3, 0))))</f>
        <v>Complete</v>
      </c>
      <c r="AH311" t="str">
        <f>IF(AF311="N/A", "N/A", IF(AG311='Round 7'!$A$10, "Elected", IF(AG311='Round 7'!$A$7, "Excluded", IF('Round 7'!$A$4="Complete", "Complete", "Viable"))))</f>
        <v>Complete</v>
      </c>
      <c r="AI311" s="21" t="str">
        <f>IF('Round 7'!$A$4="Complete", "Complete", IF(AH311="N/A", "N/A", IF(AH311="Viable", "No Transfer", IF(AH311="Excluded", INDEX('Round 7'!$A$12:$M$617, MATCH($A311, 'Round 7'!$A$12:$A$617, 0), 3)))))</f>
        <v>Complete</v>
      </c>
      <c r="AJ311" s="10" t="str">
        <f>IF('Round 7'!$A$4="Complete", "Complete", IF(AI311="N/A", "N/A", IF(AI311="No Transfer", AI311, IF(INDEX('Ballot Data'!$1:$1048576, MATCH($A311, 'Ballot Data'!$A:$A, 0), MATCH(AI311, 'Ballot Data'!$A$3:$U$3, 0))="", "Exhausted", INDEX('Ballot Data'!$1:$1048576, MATCH($A311, 'Ballot Data'!$A:$A, 0), MATCH(AI311, 'Ballot Data'!$A$3:$U$3, 0))))))</f>
        <v>Complete</v>
      </c>
      <c r="AK311" s="15" t="str">
        <f t="shared" si="46"/>
        <v>Complete</v>
      </c>
      <c r="AL311" t="str">
        <f>IF(AK311="Complete", AK311, IF(AK311="N/A", "N/A", INDEX('Ballot Data'!$1:$1048576, MATCH($A311, 'Ballot Data'!$A:$A, 0), MATCH(AK311, 'Ballot Data'!$A$3:$T$3, 0))))</f>
        <v>Complete</v>
      </c>
      <c r="AM311" t="str">
        <f>IF(AK311="N/A", "N/A", IF(AL311='Round 8'!$A$10, "Elected", IF(AL311='Round 8'!$A$7, "Excluded", IF('Round 8'!$A$4="Complete", "Complete", "Viable"))))</f>
        <v>Complete</v>
      </c>
      <c r="AN311" s="21" t="str">
        <f>IF('Round 8'!$A$4="Complete", "Complete", IF(AM311="N/A", "N/A", IF(AM311="Viable", "No Transfer", IF(AM311="Excluded", INDEX('Round 8'!$A$12:$M$617, MATCH($A311, 'Round 8'!$A$12:$A$617, 0), 3)))))</f>
        <v>Complete</v>
      </c>
      <c r="AO311" s="10" t="str">
        <f>IF('Round 8'!$A$4="Complete", "Complete", IF(AN311="N/A", "N/A", IF(AN311="No Transfer", AN311, IF(INDEX('Ballot Data'!$1:$1048576, MATCH($A311, 'Ballot Data'!$A:$A, 0), MATCH(AN311, 'Ballot Data'!$A$3:$U$3, 0))="", "Exhausted", INDEX('Ballot Data'!$1:$1048576, MATCH($A311, 'Ballot Data'!$A:$A, 0), MATCH(AN311, 'Ballot Data'!$A$3:$U$3, 0))))))</f>
        <v>Complete</v>
      </c>
      <c r="AP311" s="15" t="str">
        <f t="shared" si="47"/>
        <v>Complete</v>
      </c>
      <c r="AQ311" t="str">
        <f>IF(AP311="Complete", AP311, IF(AP311="N/A", "N/A", INDEX('Ballot Data'!$1:$1048576, MATCH($A311, 'Ballot Data'!$A:$A, 0), MATCH(AP311, 'Ballot Data'!$A$3:$T$3, 0))))</f>
        <v>Complete</v>
      </c>
      <c r="AR311" t="str">
        <f>IF(AP311="N/A", "N/A", IF(AQ311='Round 9'!$A$10, "Elected", IF(AQ311='Round 9'!$A$7, "Excluded", IF('Round 9'!$A$4="Complete", "Complete", "Viable"))))</f>
        <v>Complete</v>
      </c>
      <c r="AS311" s="21" t="str">
        <f>IF('Round 9'!$A$4="Complete", "Complete", IF(AR311="N/A", "N/A", IF(AR311="Viable", "No Transfer", IF(AR311="Excluded", INDEX('Round 9'!$A$12:$M$617, MATCH($A311, 'Round 9'!$A$12:$A$617, 0), 3)))))</f>
        <v>Complete</v>
      </c>
      <c r="AT311" s="10" t="str">
        <f>IF('Round 9'!$A$4="Complete", "Complete", IF(AS311="N/A", "N/A", IF(AS311="No Transfer", AS311, IF(INDEX('Ballot Data'!$1:$1048576, MATCH($A311, 'Ballot Data'!$A:$A, 0), MATCH(AS311, 'Ballot Data'!$A$3:$U$3, 0))="", "Exhausted", INDEX('Ballot Data'!$1:$1048576, MATCH($A311, 'Ballot Data'!$A:$A, 0), MATCH(AS311, 'Ballot Data'!$A$3:$U$3, 0))))))</f>
        <v>Complete</v>
      </c>
      <c r="AU311" s="15" t="str">
        <f t="shared" si="48"/>
        <v>Complete</v>
      </c>
      <c r="AV311" t="str">
        <f>IF(AU311="Complete", AU311, IF(AU311="N/A", "N/A", INDEX('Ballot Data'!$1:$1048576, MATCH($A311, 'Ballot Data'!$A:$A, 0), MATCH(AU311, 'Ballot Data'!$A$3:$T$3, 0))))</f>
        <v>Complete</v>
      </c>
      <c r="AW311" t="str">
        <f>IF(AU311="N/A", "N/A", IF(AV311='Round 10'!$A$10, "Elected", IF(AV311='Round 10'!$A$7, "Excluded", IF('Round 10'!$A$4="Complete", "Complete", "Viable"))))</f>
        <v>Complete</v>
      </c>
      <c r="AX311" s="21" t="str">
        <f>IF('Round 10'!$A$4="Complete", "Complete", IF(AW311="N/A", "N/A", IF(AW311="Viable", "No Transfer", IF(AW311="Excluded", INDEX('Round 10'!$A$12:$M$617, MATCH($A311, 'Round 10'!$A$12:$A$617, 0), 3)))))</f>
        <v>Complete</v>
      </c>
      <c r="AY311" s="10" t="str">
        <f>IF('Round 10'!$A$4="Complete", "Complete", IF(AX311="N/A", "N/A", IF(AX311="No Transfer", AX311, IF(INDEX('Ballot Data'!$1:$1048576, MATCH($A311, 'Ballot Data'!$A:$A, 0), MATCH(AX311, 'Ballot Data'!$A$3:$U$3, 0))="", "Exhausted", INDEX('Ballot Data'!$1:$1048576, MATCH($A311, 'Ballot Data'!$A:$A, 0), MATCH(AX311, 'Ballot Data'!$A$3:$U$3, 0))))))</f>
        <v>Complete</v>
      </c>
    </row>
    <row r="312" spans="1:51" x14ac:dyDescent="0.25">
      <c r="A312">
        <f>'Ballot Data'!A313</f>
        <v>104</v>
      </c>
      <c r="B312">
        <v>1</v>
      </c>
      <c r="C312" t="str">
        <f>INDEX('Ballot Data'!$1:$1048576, MATCH($A312, 'Ballot Data'!$A:$A, 0), MATCH(B312, 'Ballot Data'!$A$3:$T$3, 0))</f>
        <v>Franklin Civantos</v>
      </c>
      <c r="D312" t="str">
        <f>IF(C312='Round 1'!$A$10, "Elected", IF(C312='Round 1'!$A$7, "Excluded", IF('Round 1'!$A$4="Complete", "Complete", "Viable")))</f>
        <v>Viable</v>
      </c>
      <c r="E312" s="21" t="str">
        <f>IF('Round 1'!$A$4="Complete", "Complete", IF(D312="N/A", "N/A", IF(D312="Viable", "No Transfer", IF(D312="Excluded", INDEX('Round 1'!$A$12:$M$617, MATCH($A312, 'Round 1'!$A$12:$A$617, 0), 3)))))</f>
        <v>No Transfer</v>
      </c>
      <c r="F312" s="10" t="str">
        <f>IF('Round 1'!$A$4="Complete", "Complete", IF(E312="N/A", "N/A", IF(E312="No Transfer", E312, IF(INDEX('Ballot Data'!$1:$1048576, MATCH($A312, 'Ballot Data'!$A:$A, 0), MATCH(E312, 'Ballot Data'!$A$3:$U$3, 0))="", "Exhausted", INDEX('Ballot Data'!$1:$1048576, MATCH($A312, 'Ballot Data'!$A:$A, 0), MATCH(E312, 'Ballot Data'!$A$3:$U$3, 0))))))</f>
        <v>No Transfer</v>
      </c>
      <c r="G312" s="15">
        <f t="shared" si="49"/>
        <v>1</v>
      </c>
      <c r="H312" t="str">
        <f>IF(G312="Complete", G312, IF(G312="N/A", "N/A", INDEX('Ballot Data'!$1:$1048576, MATCH($A312, 'Ballot Data'!$A:$A, 0), MATCH(G312, 'Ballot Data'!$A$3:$T$3, 0))))</f>
        <v>Franklin Civantos</v>
      </c>
      <c r="I312" t="str">
        <f>IF(G312="N/A", "N/A", IF(H312='Round 2'!$A$10, "Elected", IF(H312='Round 2'!$A$7, "Excluded", IF('Round 2'!$A$4="Complete", "Complete", "Viable"))))</f>
        <v>Viable</v>
      </c>
      <c r="J312" s="21" t="str">
        <f>IF('Round 2'!$A$4="Complete", "Complete", IF(I312="N/A", "N/A", IF(I312="Viable", "No Transfer", IF(I312="Excluded", INDEX('Round 2'!$A$12:$M$617, MATCH($A312, 'Round 2'!$A$12:$A$617, 0), 3)))))</f>
        <v>No Transfer</v>
      </c>
      <c r="K312" s="10" t="str">
        <f>IF('Round 2'!$A$4="Complete", "Complete", IF(J312="N/A", "N/A", IF(J312="No Transfer", J312, IF(INDEX('Ballot Data'!$1:$1048576, MATCH($A312, 'Ballot Data'!$A:$A, 0), MATCH(J312, 'Ballot Data'!$A$3:$U$3, 0))="", "Exhausted", INDEX('Ballot Data'!$1:$1048576, MATCH($A312, 'Ballot Data'!$A:$A, 0), MATCH(J312, 'Ballot Data'!$A$3:$U$3, 0))))))</f>
        <v>No Transfer</v>
      </c>
      <c r="L312" s="15">
        <f t="shared" si="50"/>
        <v>1</v>
      </c>
      <c r="M312" t="str">
        <f>IF(L312="Complete", L312, IF(L312="N/A", "N/A", INDEX('Ballot Data'!$1:$1048576, MATCH($A312, 'Ballot Data'!$A:$A, 0), MATCH(L312, 'Ballot Data'!$A$3:$T$3, 0))))</f>
        <v>Franklin Civantos</v>
      </c>
      <c r="N312" t="str">
        <f>IF(L312="N/A", "N/A", IF(M312='Round 3'!$A$10, "Elected", IF(M312='Round 3'!$A$7, "Excluded", IF('Round 3'!$A$4="Complete", "Complete", "Viable"))))</f>
        <v>Elected</v>
      </c>
      <c r="O312" s="21" t="str">
        <f>IF('Round 3'!$A$4="Complete", "Complete", IF(N312="N/A", "N/A", IF(N312="Viable", "No Transfer", IF(N312="Excluded", INDEX('Round 3'!$A$12:$M$617, MATCH($A312, 'Round 3'!$A$12:$A$617, 0), 3)))))</f>
        <v>Complete</v>
      </c>
      <c r="P312" s="10" t="str">
        <f>IF('Round 3'!$A$4="Complete", "Complete", IF(O312="N/A", "N/A", IF(O312="No Transfer", O312, IF(INDEX('Ballot Data'!$1:$1048576, MATCH($A312, 'Ballot Data'!$A:$A, 0), MATCH(O312, 'Ballot Data'!$A$3:$U$3, 0))="", "Exhausted", INDEX('Ballot Data'!$1:$1048576, MATCH($A312, 'Ballot Data'!$A:$A, 0), MATCH(O312, 'Ballot Data'!$A$3:$U$3, 0))))))</f>
        <v>Complete</v>
      </c>
      <c r="Q312" s="15" t="str">
        <f t="shared" si="51"/>
        <v>Complete</v>
      </c>
      <c r="R312" t="str">
        <f>IF(Q312="Complete", Q312, IF(Q312="N/A", "N/A", INDEX('Ballot Data'!$1:$1048576, MATCH($A312, 'Ballot Data'!$A:$A, 0), MATCH(Q312, 'Ballot Data'!$A$3:$T$3, 0))))</f>
        <v>Complete</v>
      </c>
      <c r="S312" t="str">
        <f>IF(Q312="N/A", "N/A", IF(R312='Round 4'!$A$10, "Elected", IF(R312='Round 4'!$A$7, "Excluded", IF('Round 4'!$A$4="Complete", "Complete", "Viable"))))</f>
        <v>Complete</v>
      </c>
      <c r="T312" s="21" t="str">
        <f>IF('Round 4'!$A$4="Complete", "Complete", IF(S312="N/A", "N/A", IF(S312="Viable", "No Transfer", IF(S312="Excluded", INDEX('Round 4'!$A$12:$M$617, MATCH($A312, 'Round 4'!$A$12:$A$617, 0), 3)))))</f>
        <v>Complete</v>
      </c>
      <c r="U312" s="10" t="str">
        <f>IF('Round 4'!$A$4="Complete", "Complete", IF(T312="N/A", "N/A", IF(T312="No Transfer", T312, IF(INDEX('Ballot Data'!$1:$1048576, MATCH($A312, 'Ballot Data'!$A:$A, 0), MATCH(T312, 'Ballot Data'!$A$3:$U$3, 0))="", "Exhausted", INDEX('Ballot Data'!$1:$1048576, MATCH($A312, 'Ballot Data'!$A:$A, 0), MATCH(T312, 'Ballot Data'!$A$3:$U$3, 0))))))</f>
        <v>Complete</v>
      </c>
      <c r="V312" s="15" t="str">
        <f t="shared" si="43"/>
        <v>Complete</v>
      </c>
      <c r="W312" t="str">
        <f>IF(V312="Complete", V312, IF(V312="N/A", "N/A", INDEX('Ballot Data'!$1:$1048576, MATCH($A312, 'Ballot Data'!$A:$A, 0), MATCH(V312, 'Ballot Data'!$A$3:$T$3, 0))))</f>
        <v>Complete</v>
      </c>
      <c r="X312" t="str">
        <f>IF(V312="N/A", "N/A", IF(W312='Round 5'!$A$10, "Elected", IF(W312='Round 5'!$A$7, "Excluded", IF('Round 5'!$A$4="Complete", "Complete", "Viable"))))</f>
        <v>Complete</v>
      </c>
      <c r="Y312" s="21" t="str">
        <f>IF('Round 5'!$A$4="Complete", "Complete", IF(X312="N/A", "N/A", IF(X312="Viable", "No Transfer", IF(X312="Excluded", INDEX('Round 5'!$A$12:$M$617, MATCH($A312, 'Round 5'!$A$12:$A$617, 0), 3)))))</f>
        <v>Complete</v>
      </c>
      <c r="Z312" s="10" t="str">
        <f>IF('Round 5'!$A$4="Complete", "Complete", IF(Y312="N/A", "N/A", IF(Y312="No Transfer", Y312, IF(INDEX('Ballot Data'!$1:$1048576, MATCH($A312, 'Ballot Data'!$A:$A, 0), MATCH(Y312, 'Ballot Data'!$A$3:$U$3, 0))="", "Exhausted", INDEX('Ballot Data'!$1:$1048576, MATCH($A312, 'Ballot Data'!$A:$A, 0), MATCH(Y312, 'Ballot Data'!$A$3:$U$3, 0))))))</f>
        <v>Complete</v>
      </c>
      <c r="AA312" s="15" t="str">
        <f t="shared" si="44"/>
        <v>Complete</v>
      </c>
      <c r="AB312" t="str">
        <f>IF(AA312="Complete", AA312, IF(AA312="N/A", "N/A", INDEX('Ballot Data'!$1:$1048576, MATCH($A312, 'Ballot Data'!$A:$A, 0), MATCH(AA312, 'Ballot Data'!$A$3:$T$3, 0))))</f>
        <v>Complete</v>
      </c>
      <c r="AC312" t="str">
        <f>IF(AA312="N/A", "N/A", IF(AB312='Round 6'!$A$10, "Elected", IF(AB312='Round 6'!$A$7, "Excluded", IF('Round 6'!$A$4="Complete", "Complete", "Viable"))))</f>
        <v>Complete</v>
      </c>
      <c r="AD312" s="21" t="str">
        <f>IF('Round 6'!$A$4="Complete", "Complete", IF(AC312="N/A", "N/A", IF(AC312="Viable", "No Transfer", IF(AC312="Excluded", INDEX('Round 6'!$A$12:$M$617, MATCH($A312, 'Round 6'!$A$12:$A$617, 0), 3)))))</f>
        <v>Complete</v>
      </c>
      <c r="AE312" s="10" t="str">
        <f>IF('Round 6'!$A$4="Complete", "Complete", IF(AD312="N/A", "N/A", IF(AD312="No Transfer", AD312, IF(INDEX('Ballot Data'!$1:$1048576, MATCH($A312, 'Ballot Data'!$A:$A, 0), MATCH(AD312, 'Ballot Data'!$A$3:$U$3, 0))="", "Exhausted", INDEX('Ballot Data'!$1:$1048576, MATCH($A312, 'Ballot Data'!$A:$A, 0), MATCH(AD312, 'Ballot Data'!$A$3:$U$3, 0))))))</f>
        <v>Complete</v>
      </c>
      <c r="AF312" s="15" t="str">
        <f t="shared" si="45"/>
        <v>Complete</v>
      </c>
      <c r="AG312" t="str">
        <f>IF(AF312="Complete", AF312, IF(AF312="N/A", "N/A", INDEX('Ballot Data'!$1:$1048576, MATCH($A312, 'Ballot Data'!$A:$A, 0), MATCH(AF312, 'Ballot Data'!$A$3:$T$3, 0))))</f>
        <v>Complete</v>
      </c>
      <c r="AH312" t="str">
        <f>IF(AF312="N/A", "N/A", IF(AG312='Round 7'!$A$10, "Elected", IF(AG312='Round 7'!$A$7, "Excluded", IF('Round 7'!$A$4="Complete", "Complete", "Viable"))))</f>
        <v>Complete</v>
      </c>
      <c r="AI312" s="21" t="str">
        <f>IF('Round 7'!$A$4="Complete", "Complete", IF(AH312="N/A", "N/A", IF(AH312="Viable", "No Transfer", IF(AH312="Excluded", INDEX('Round 7'!$A$12:$M$617, MATCH($A312, 'Round 7'!$A$12:$A$617, 0), 3)))))</f>
        <v>Complete</v>
      </c>
      <c r="AJ312" s="10" t="str">
        <f>IF('Round 7'!$A$4="Complete", "Complete", IF(AI312="N/A", "N/A", IF(AI312="No Transfer", AI312, IF(INDEX('Ballot Data'!$1:$1048576, MATCH($A312, 'Ballot Data'!$A:$A, 0), MATCH(AI312, 'Ballot Data'!$A$3:$U$3, 0))="", "Exhausted", INDEX('Ballot Data'!$1:$1048576, MATCH($A312, 'Ballot Data'!$A:$A, 0), MATCH(AI312, 'Ballot Data'!$A$3:$U$3, 0))))))</f>
        <v>Complete</v>
      </c>
      <c r="AK312" s="15" t="str">
        <f t="shared" si="46"/>
        <v>Complete</v>
      </c>
      <c r="AL312" t="str">
        <f>IF(AK312="Complete", AK312, IF(AK312="N/A", "N/A", INDEX('Ballot Data'!$1:$1048576, MATCH($A312, 'Ballot Data'!$A:$A, 0), MATCH(AK312, 'Ballot Data'!$A$3:$T$3, 0))))</f>
        <v>Complete</v>
      </c>
      <c r="AM312" t="str">
        <f>IF(AK312="N/A", "N/A", IF(AL312='Round 8'!$A$10, "Elected", IF(AL312='Round 8'!$A$7, "Excluded", IF('Round 8'!$A$4="Complete", "Complete", "Viable"))))</f>
        <v>Complete</v>
      </c>
      <c r="AN312" s="21" t="str">
        <f>IF('Round 8'!$A$4="Complete", "Complete", IF(AM312="N/A", "N/A", IF(AM312="Viable", "No Transfer", IF(AM312="Excluded", INDEX('Round 8'!$A$12:$M$617, MATCH($A312, 'Round 8'!$A$12:$A$617, 0), 3)))))</f>
        <v>Complete</v>
      </c>
      <c r="AO312" s="10" t="str">
        <f>IF('Round 8'!$A$4="Complete", "Complete", IF(AN312="N/A", "N/A", IF(AN312="No Transfer", AN312, IF(INDEX('Ballot Data'!$1:$1048576, MATCH($A312, 'Ballot Data'!$A:$A, 0), MATCH(AN312, 'Ballot Data'!$A$3:$U$3, 0))="", "Exhausted", INDEX('Ballot Data'!$1:$1048576, MATCH($A312, 'Ballot Data'!$A:$A, 0), MATCH(AN312, 'Ballot Data'!$A$3:$U$3, 0))))))</f>
        <v>Complete</v>
      </c>
      <c r="AP312" s="15" t="str">
        <f t="shared" si="47"/>
        <v>Complete</v>
      </c>
      <c r="AQ312" t="str">
        <f>IF(AP312="Complete", AP312, IF(AP312="N/A", "N/A", INDEX('Ballot Data'!$1:$1048576, MATCH($A312, 'Ballot Data'!$A:$A, 0), MATCH(AP312, 'Ballot Data'!$A$3:$T$3, 0))))</f>
        <v>Complete</v>
      </c>
      <c r="AR312" t="str">
        <f>IF(AP312="N/A", "N/A", IF(AQ312='Round 9'!$A$10, "Elected", IF(AQ312='Round 9'!$A$7, "Excluded", IF('Round 9'!$A$4="Complete", "Complete", "Viable"))))</f>
        <v>Complete</v>
      </c>
      <c r="AS312" s="21" t="str">
        <f>IF('Round 9'!$A$4="Complete", "Complete", IF(AR312="N/A", "N/A", IF(AR312="Viable", "No Transfer", IF(AR312="Excluded", INDEX('Round 9'!$A$12:$M$617, MATCH($A312, 'Round 9'!$A$12:$A$617, 0), 3)))))</f>
        <v>Complete</v>
      </c>
      <c r="AT312" s="10" t="str">
        <f>IF('Round 9'!$A$4="Complete", "Complete", IF(AS312="N/A", "N/A", IF(AS312="No Transfer", AS312, IF(INDEX('Ballot Data'!$1:$1048576, MATCH($A312, 'Ballot Data'!$A:$A, 0), MATCH(AS312, 'Ballot Data'!$A$3:$U$3, 0))="", "Exhausted", INDEX('Ballot Data'!$1:$1048576, MATCH($A312, 'Ballot Data'!$A:$A, 0), MATCH(AS312, 'Ballot Data'!$A$3:$U$3, 0))))))</f>
        <v>Complete</v>
      </c>
      <c r="AU312" s="15" t="str">
        <f t="shared" si="48"/>
        <v>Complete</v>
      </c>
      <c r="AV312" t="str">
        <f>IF(AU312="Complete", AU312, IF(AU312="N/A", "N/A", INDEX('Ballot Data'!$1:$1048576, MATCH($A312, 'Ballot Data'!$A:$A, 0), MATCH(AU312, 'Ballot Data'!$A$3:$T$3, 0))))</f>
        <v>Complete</v>
      </c>
      <c r="AW312" t="str">
        <f>IF(AU312="N/A", "N/A", IF(AV312='Round 10'!$A$10, "Elected", IF(AV312='Round 10'!$A$7, "Excluded", IF('Round 10'!$A$4="Complete", "Complete", "Viable"))))</f>
        <v>Complete</v>
      </c>
      <c r="AX312" s="21" t="str">
        <f>IF('Round 10'!$A$4="Complete", "Complete", IF(AW312="N/A", "N/A", IF(AW312="Viable", "No Transfer", IF(AW312="Excluded", INDEX('Round 10'!$A$12:$M$617, MATCH($A312, 'Round 10'!$A$12:$A$617, 0), 3)))))</f>
        <v>Complete</v>
      </c>
      <c r="AY312" s="10" t="str">
        <f>IF('Round 10'!$A$4="Complete", "Complete", IF(AX312="N/A", "N/A", IF(AX312="No Transfer", AX312, IF(INDEX('Ballot Data'!$1:$1048576, MATCH($A312, 'Ballot Data'!$A:$A, 0), MATCH(AX312, 'Ballot Data'!$A$3:$U$3, 0))="", "Exhausted", INDEX('Ballot Data'!$1:$1048576, MATCH($A312, 'Ballot Data'!$A:$A, 0), MATCH(AX312, 'Ballot Data'!$A$3:$U$3, 0))))))</f>
        <v>Complete</v>
      </c>
    </row>
    <row r="313" spans="1:51" x14ac:dyDescent="0.25">
      <c r="A313">
        <f>'Ballot Data'!A314</f>
        <v>282</v>
      </c>
      <c r="B313">
        <v>1</v>
      </c>
      <c r="C313" t="str">
        <f>INDEX('Ballot Data'!$1:$1048576, MATCH($A313, 'Ballot Data'!$A:$A, 0), MATCH(B313, 'Ballot Data'!$A$3:$T$3, 0))</f>
        <v>Franklin Civantos</v>
      </c>
      <c r="D313" t="str">
        <f>IF(C313='Round 1'!$A$10, "Elected", IF(C313='Round 1'!$A$7, "Excluded", IF('Round 1'!$A$4="Complete", "Complete", "Viable")))</f>
        <v>Viable</v>
      </c>
      <c r="E313" s="21" t="str">
        <f>IF('Round 1'!$A$4="Complete", "Complete", IF(D313="N/A", "N/A", IF(D313="Viable", "No Transfer", IF(D313="Excluded", INDEX('Round 1'!$A$12:$M$617, MATCH($A313, 'Round 1'!$A$12:$A$617, 0), 3)))))</f>
        <v>No Transfer</v>
      </c>
      <c r="F313" s="10" t="str">
        <f>IF('Round 1'!$A$4="Complete", "Complete", IF(E313="N/A", "N/A", IF(E313="No Transfer", E313, IF(INDEX('Ballot Data'!$1:$1048576, MATCH($A313, 'Ballot Data'!$A:$A, 0), MATCH(E313, 'Ballot Data'!$A$3:$U$3, 0))="", "Exhausted", INDEX('Ballot Data'!$1:$1048576, MATCH($A313, 'Ballot Data'!$A:$A, 0), MATCH(E313, 'Ballot Data'!$A$3:$U$3, 0))))))</f>
        <v>No Transfer</v>
      </c>
      <c r="G313" s="15">
        <f t="shared" si="49"/>
        <v>1</v>
      </c>
      <c r="H313" t="str">
        <f>IF(G313="Complete", G313, IF(G313="N/A", "N/A", INDEX('Ballot Data'!$1:$1048576, MATCH($A313, 'Ballot Data'!$A:$A, 0), MATCH(G313, 'Ballot Data'!$A$3:$T$3, 0))))</f>
        <v>Franklin Civantos</v>
      </c>
      <c r="I313" t="str">
        <f>IF(G313="N/A", "N/A", IF(H313='Round 2'!$A$10, "Elected", IF(H313='Round 2'!$A$7, "Excluded", IF('Round 2'!$A$4="Complete", "Complete", "Viable"))))</f>
        <v>Viable</v>
      </c>
      <c r="J313" s="21" t="str">
        <f>IF('Round 2'!$A$4="Complete", "Complete", IF(I313="N/A", "N/A", IF(I313="Viable", "No Transfer", IF(I313="Excluded", INDEX('Round 2'!$A$12:$M$617, MATCH($A313, 'Round 2'!$A$12:$A$617, 0), 3)))))</f>
        <v>No Transfer</v>
      </c>
      <c r="K313" s="10" t="str">
        <f>IF('Round 2'!$A$4="Complete", "Complete", IF(J313="N/A", "N/A", IF(J313="No Transfer", J313, IF(INDEX('Ballot Data'!$1:$1048576, MATCH($A313, 'Ballot Data'!$A:$A, 0), MATCH(J313, 'Ballot Data'!$A$3:$U$3, 0))="", "Exhausted", INDEX('Ballot Data'!$1:$1048576, MATCH($A313, 'Ballot Data'!$A:$A, 0), MATCH(J313, 'Ballot Data'!$A$3:$U$3, 0))))))</f>
        <v>No Transfer</v>
      </c>
      <c r="L313" s="15">
        <f t="shared" si="50"/>
        <v>1</v>
      </c>
      <c r="M313" t="str">
        <f>IF(L313="Complete", L313, IF(L313="N/A", "N/A", INDEX('Ballot Data'!$1:$1048576, MATCH($A313, 'Ballot Data'!$A:$A, 0), MATCH(L313, 'Ballot Data'!$A$3:$T$3, 0))))</f>
        <v>Franklin Civantos</v>
      </c>
      <c r="N313" t="str">
        <f>IF(L313="N/A", "N/A", IF(M313='Round 3'!$A$10, "Elected", IF(M313='Round 3'!$A$7, "Excluded", IF('Round 3'!$A$4="Complete", "Complete", "Viable"))))</f>
        <v>Elected</v>
      </c>
      <c r="O313" s="21" t="str">
        <f>IF('Round 3'!$A$4="Complete", "Complete", IF(N313="N/A", "N/A", IF(N313="Viable", "No Transfer", IF(N313="Excluded", INDEX('Round 3'!$A$12:$M$617, MATCH($A313, 'Round 3'!$A$12:$A$617, 0), 3)))))</f>
        <v>Complete</v>
      </c>
      <c r="P313" s="10" t="str">
        <f>IF('Round 3'!$A$4="Complete", "Complete", IF(O313="N/A", "N/A", IF(O313="No Transfer", O313, IF(INDEX('Ballot Data'!$1:$1048576, MATCH($A313, 'Ballot Data'!$A:$A, 0), MATCH(O313, 'Ballot Data'!$A$3:$U$3, 0))="", "Exhausted", INDEX('Ballot Data'!$1:$1048576, MATCH($A313, 'Ballot Data'!$A:$A, 0), MATCH(O313, 'Ballot Data'!$A$3:$U$3, 0))))))</f>
        <v>Complete</v>
      </c>
      <c r="Q313" s="15" t="str">
        <f t="shared" si="51"/>
        <v>Complete</v>
      </c>
      <c r="R313" t="str">
        <f>IF(Q313="Complete", Q313, IF(Q313="N/A", "N/A", INDEX('Ballot Data'!$1:$1048576, MATCH($A313, 'Ballot Data'!$A:$A, 0), MATCH(Q313, 'Ballot Data'!$A$3:$T$3, 0))))</f>
        <v>Complete</v>
      </c>
      <c r="S313" t="str">
        <f>IF(Q313="N/A", "N/A", IF(R313='Round 4'!$A$10, "Elected", IF(R313='Round 4'!$A$7, "Excluded", IF('Round 4'!$A$4="Complete", "Complete", "Viable"))))</f>
        <v>Complete</v>
      </c>
      <c r="T313" s="21" t="str">
        <f>IF('Round 4'!$A$4="Complete", "Complete", IF(S313="N/A", "N/A", IF(S313="Viable", "No Transfer", IF(S313="Excluded", INDEX('Round 4'!$A$12:$M$617, MATCH($A313, 'Round 4'!$A$12:$A$617, 0), 3)))))</f>
        <v>Complete</v>
      </c>
      <c r="U313" s="10" t="str">
        <f>IF('Round 4'!$A$4="Complete", "Complete", IF(T313="N/A", "N/A", IF(T313="No Transfer", T313, IF(INDEX('Ballot Data'!$1:$1048576, MATCH($A313, 'Ballot Data'!$A:$A, 0), MATCH(T313, 'Ballot Data'!$A$3:$U$3, 0))="", "Exhausted", INDEX('Ballot Data'!$1:$1048576, MATCH($A313, 'Ballot Data'!$A:$A, 0), MATCH(T313, 'Ballot Data'!$A$3:$U$3, 0))))))</f>
        <v>Complete</v>
      </c>
      <c r="V313" s="15" t="str">
        <f t="shared" si="43"/>
        <v>Complete</v>
      </c>
      <c r="W313" t="str">
        <f>IF(V313="Complete", V313, IF(V313="N/A", "N/A", INDEX('Ballot Data'!$1:$1048576, MATCH($A313, 'Ballot Data'!$A:$A, 0), MATCH(V313, 'Ballot Data'!$A$3:$T$3, 0))))</f>
        <v>Complete</v>
      </c>
      <c r="X313" t="str">
        <f>IF(V313="N/A", "N/A", IF(W313='Round 5'!$A$10, "Elected", IF(W313='Round 5'!$A$7, "Excluded", IF('Round 5'!$A$4="Complete", "Complete", "Viable"))))</f>
        <v>Complete</v>
      </c>
      <c r="Y313" s="21" t="str">
        <f>IF('Round 5'!$A$4="Complete", "Complete", IF(X313="N/A", "N/A", IF(X313="Viable", "No Transfer", IF(X313="Excluded", INDEX('Round 5'!$A$12:$M$617, MATCH($A313, 'Round 5'!$A$12:$A$617, 0), 3)))))</f>
        <v>Complete</v>
      </c>
      <c r="Z313" s="10" t="str">
        <f>IF('Round 5'!$A$4="Complete", "Complete", IF(Y313="N/A", "N/A", IF(Y313="No Transfer", Y313, IF(INDEX('Ballot Data'!$1:$1048576, MATCH($A313, 'Ballot Data'!$A:$A, 0), MATCH(Y313, 'Ballot Data'!$A$3:$U$3, 0))="", "Exhausted", INDEX('Ballot Data'!$1:$1048576, MATCH($A313, 'Ballot Data'!$A:$A, 0), MATCH(Y313, 'Ballot Data'!$A$3:$U$3, 0))))))</f>
        <v>Complete</v>
      </c>
      <c r="AA313" s="15" t="str">
        <f t="shared" si="44"/>
        <v>Complete</v>
      </c>
      <c r="AB313" t="str">
        <f>IF(AA313="Complete", AA313, IF(AA313="N/A", "N/A", INDEX('Ballot Data'!$1:$1048576, MATCH($A313, 'Ballot Data'!$A:$A, 0), MATCH(AA313, 'Ballot Data'!$A$3:$T$3, 0))))</f>
        <v>Complete</v>
      </c>
      <c r="AC313" t="str">
        <f>IF(AA313="N/A", "N/A", IF(AB313='Round 6'!$A$10, "Elected", IF(AB313='Round 6'!$A$7, "Excluded", IF('Round 6'!$A$4="Complete", "Complete", "Viable"))))</f>
        <v>Complete</v>
      </c>
      <c r="AD313" s="21" t="str">
        <f>IF('Round 6'!$A$4="Complete", "Complete", IF(AC313="N/A", "N/A", IF(AC313="Viable", "No Transfer", IF(AC313="Excluded", INDEX('Round 6'!$A$12:$M$617, MATCH($A313, 'Round 6'!$A$12:$A$617, 0), 3)))))</f>
        <v>Complete</v>
      </c>
      <c r="AE313" s="10" t="str">
        <f>IF('Round 6'!$A$4="Complete", "Complete", IF(AD313="N/A", "N/A", IF(AD313="No Transfer", AD313, IF(INDEX('Ballot Data'!$1:$1048576, MATCH($A313, 'Ballot Data'!$A:$A, 0), MATCH(AD313, 'Ballot Data'!$A$3:$U$3, 0))="", "Exhausted", INDEX('Ballot Data'!$1:$1048576, MATCH($A313, 'Ballot Data'!$A:$A, 0), MATCH(AD313, 'Ballot Data'!$A$3:$U$3, 0))))))</f>
        <v>Complete</v>
      </c>
      <c r="AF313" s="15" t="str">
        <f t="shared" si="45"/>
        <v>Complete</v>
      </c>
      <c r="AG313" t="str">
        <f>IF(AF313="Complete", AF313, IF(AF313="N/A", "N/A", INDEX('Ballot Data'!$1:$1048576, MATCH($A313, 'Ballot Data'!$A:$A, 0), MATCH(AF313, 'Ballot Data'!$A$3:$T$3, 0))))</f>
        <v>Complete</v>
      </c>
      <c r="AH313" t="str">
        <f>IF(AF313="N/A", "N/A", IF(AG313='Round 7'!$A$10, "Elected", IF(AG313='Round 7'!$A$7, "Excluded", IF('Round 7'!$A$4="Complete", "Complete", "Viable"))))</f>
        <v>Complete</v>
      </c>
      <c r="AI313" s="21" t="str">
        <f>IF('Round 7'!$A$4="Complete", "Complete", IF(AH313="N/A", "N/A", IF(AH313="Viable", "No Transfer", IF(AH313="Excluded", INDEX('Round 7'!$A$12:$M$617, MATCH($A313, 'Round 7'!$A$12:$A$617, 0), 3)))))</f>
        <v>Complete</v>
      </c>
      <c r="AJ313" s="10" t="str">
        <f>IF('Round 7'!$A$4="Complete", "Complete", IF(AI313="N/A", "N/A", IF(AI313="No Transfer", AI313, IF(INDEX('Ballot Data'!$1:$1048576, MATCH($A313, 'Ballot Data'!$A:$A, 0), MATCH(AI313, 'Ballot Data'!$A$3:$U$3, 0))="", "Exhausted", INDEX('Ballot Data'!$1:$1048576, MATCH($A313, 'Ballot Data'!$A:$A, 0), MATCH(AI313, 'Ballot Data'!$A$3:$U$3, 0))))))</f>
        <v>Complete</v>
      </c>
      <c r="AK313" s="15" t="str">
        <f t="shared" si="46"/>
        <v>Complete</v>
      </c>
      <c r="AL313" t="str">
        <f>IF(AK313="Complete", AK313, IF(AK313="N/A", "N/A", INDEX('Ballot Data'!$1:$1048576, MATCH($A313, 'Ballot Data'!$A:$A, 0), MATCH(AK313, 'Ballot Data'!$A$3:$T$3, 0))))</f>
        <v>Complete</v>
      </c>
      <c r="AM313" t="str">
        <f>IF(AK313="N/A", "N/A", IF(AL313='Round 8'!$A$10, "Elected", IF(AL313='Round 8'!$A$7, "Excluded", IF('Round 8'!$A$4="Complete", "Complete", "Viable"))))</f>
        <v>Complete</v>
      </c>
      <c r="AN313" s="21" t="str">
        <f>IF('Round 8'!$A$4="Complete", "Complete", IF(AM313="N/A", "N/A", IF(AM313="Viable", "No Transfer", IF(AM313="Excluded", INDEX('Round 8'!$A$12:$M$617, MATCH($A313, 'Round 8'!$A$12:$A$617, 0), 3)))))</f>
        <v>Complete</v>
      </c>
      <c r="AO313" s="10" t="str">
        <f>IF('Round 8'!$A$4="Complete", "Complete", IF(AN313="N/A", "N/A", IF(AN313="No Transfer", AN313, IF(INDEX('Ballot Data'!$1:$1048576, MATCH($A313, 'Ballot Data'!$A:$A, 0), MATCH(AN313, 'Ballot Data'!$A$3:$U$3, 0))="", "Exhausted", INDEX('Ballot Data'!$1:$1048576, MATCH($A313, 'Ballot Data'!$A:$A, 0), MATCH(AN313, 'Ballot Data'!$A$3:$U$3, 0))))))</f>
        <v>Complete</v>
      </c>
      <c r="AP313" s="15" t="str">
        <f t="shared" si="47"/>
        <v>Complete</v>
      </c>
      <c r="AQ313" t="str">
        <f>IF(AP313="Complete", AP313, IF(AP313="N/A", "N/A", INDEX('Ballot Data'!$1:$1048576, MATCH($A313, 'Ballot Data'!$A:$A, 0), MATCH(AP313, 'Ballot Data'!$A$3:$T$3, 0))))</f>
        <v>Complete</v>
      </c>
      <c r="AR313" t="str">
        <f>IF(AP313="N/A", "N/A", IF(AQ313='Round 9'!$A$10, "Elected", IF(AQ313='Round 9'!$A$7, "Excluded", IF('Round 9'!$A$4="Complete", "Complete", "Viable"))))</f>
        <v>Complete</v>
      </c>
      <c r="AS313" s="21" t="str">
        <f>IF('Round 9'!$A$4="Complete", "Complete", IF(AR313="N/A", "N/A", IF(AR313="Viable", "No Transfer", IF(AR313="Excluded", INDEX('Round 9'!$A$12:$M$617, MATCH($A313, 'Round 9'!$A$12:$A$617, 0), 3)))))</f>
        <v>Complete</v>
      </c>
      <c r="AT313" s="10" t="str">
        <f>IF('Round 9'!$A$4="Complete", "Complete", IF(AS313="N/A", "N/A", IF(AS313="No Transfer", AS313, IF(INDEX('Ballot Data'!$1:$1048576, MATCH($A313, 'Ballot Data'!$A:$A, 0), MATCH(AS313, 'Ballot Data'!$A$3:$U$3, 0))="", "Exhausted", INDEX('Ballot Data'!$1:$1048576, MATCH($A313, 'Ballot Data'!$A:$A, 0), MATCH(AS313, 'Ballot Data'!$A$3:$U$3, 0))))))</f>
        <v>Complete</v>
      </c>
      <c r="AU313" s="15" t="str">
        <f t="shared" si="48"/>
        <v>Complete</v>
      </c>
      <c r="AV313" t="str">
        <f>IF(AU313="Complete", AU313, IF(AU313="N/A", "N/A", INDEX('Ballot Data'!$1:$1048576, MATCH($A313, 'Ballot Data'!$A:$A, 0), MATCH(AU313, 'Ballot Data'!$A$3:$T$3, 0))))</f>
        <v>Complete</v>
      </c>
      <c r="AW313" t="str">
        <f>IF(AU313="N/A", "N/A", IF(AV313='Round 10'!$A$10, "Elected", IF(AV313='Round 10'!$A$7, "Excluded", IF('Round 10'!$A$4="Complete", "Complete", "Viable"))))</f>
        <v>Complete</v>
      </c>
      <c r="AX313" s="21" t="str">
        <f>IF('Round 10'!$A$4="Complete", "Complete", IF(AW313="N/A", "N/A", IF(AW313="Viable", "No Transfer", IF(AW313="Excluded", INDEX('Round 10'!$A$12:$M$617, MATCH($A313, 'Round 10'!$A$12:$A$617, 0), 3)))))</f>
        <v>Complete</v>
      </c>
      <c r="AY313" s="10" t="str">
        <f>IF('Round 10'!$A$4="Complete", "Complete", IF(AX313="N/A", "N/A", IF(AX313="No Transfer", AX313, IF(INDEX('Ballot Data'!$1:$1048576, MATCH($A313, 'Ballot Data'!$A:$A, 0), MATCH(AX313, 'Ballot Data'!$A$3:$U$3, 0))="", "Exhausted", INDEX('Ballot Data'!$1:$1048576, MATCH($A313, 'Ballot Data'!$A:$A, 0), MATCH(AX313, 'Ballot Data'!$A$3:$U$3, 0))))))</f>
        <v>Complete</v>
      </c>
    </row>
    <row r="314" spans="1:51" x14ac:dyDescent="0.25">
      <c r="A314">
        <f>'Ballot Data'!A315</f>
        <v>22</v>
      </c>
      <c r="B314">
        <v>1</v>
      </c>
      <c r="C314" t="str">
        <f>INDEX('Ballot Data'!$1:$1048576, MATCH($A314, 'Ballot Data'!$A:$A, 0), MATCH(B314, 'Ballot Data'!$A$3:$T$3, 0))</f>
        <v>Debbie Ajagbe</v>
      </c>
      <c r="D314" t="str">
        <f>IF(C314='Round 1'!$A$10, "Elected", IF(C314='Round 1'!$A$7, "Excluded", IF('Round 1'!$A$4="Complete", "Complete", "Viable")))</f>
        <v>Excluded</v>
      </c>
      <c r="E314" s="21">
        <f>IF('Round 1'!$A$4="Complete", "Complete", IF(D314="N/A", "N/A", IF(D314="Viable", "No Transfer", IF(D314="Excluded", INDEX('Round 1'!$A$12:$M$617, MATCH($A314, 'Round 1'!$A$12:$A$617, 0), 3)))))</f>
        <v>2</v>
      </c>
      <c r="F314" s="10" t="str">
        <f>IF('Round 1'!$A$4="Complete", "Complete", IF(E314="N/A", "N/A", IF(E314="No Transfer", E314, IF(INDEX('Ballot Data'!$1:$1048576, MATCH($A314, 'Ballot Data'!$A:$A, 0), MATCH(E314, 'Ballot Data'!$A$3:$U$3, 0))="", "Exhausted", INDEX('Ballot Data'!$1:$1048576, MATCH($A314, 'Ballot Data'!$A:$A, 0), MATCH(E314, 'Ballot Data'!$A$3:$U$3, 0))))))</f>
        <v>Franklin Civantos</v>
      </c>
      <c r="G314" s="15">
        <f t="shared" si="49"/>
        <v>2</v>
      </c>
      <c r="H314" t="str">
        <f>IF(G314="Complete", G314, IF(G314="N/A", "N/A", INDEX('Ballot Data'!$1:$1048576, MATCH($A314, 'Ballot Data'!$A:$A, 0), MATCH(G314, 'Ballot Data'!$A$3:$T$3, 0))))</f>
        <v>Franklin Civantos</v>
      </c>
      <c r="I314" t="str">
        <f>IF(G314="N/A", "N/A", IF(H314='Round 2'!$A$10, "Elected", IF(H314='Round 2'!$A$7, "Excluded", IF('Round 2'!$A$4="Complete", "Complete", "Viable"))))</f>
        <v>Viable</v>
      </c>
      <c r="J314" s="21" t="str">
        <f>IF('Round 2'!$A$4="Complete", "Complete", IF(I314="N/A", "N/A", IF(I314="Viable", "No Transfer", IF(I314="Excluded", INDEX('Round 2'!$A$12:$M$617, MATCH($A314, 'Round 2'!$A$12:$A$617, 0), 3)))))</f>
        <v>No Transfer</v>
      </c>
      <c r="K314" s="10" t="str">
        <f>IF('Round 2'!$A$4="Complete", "Complete", IF(J314="N/A", "N/A", IF(J314="No Transfer", J314, IF(INDEX('Ballot Data'!$1:$1048576, MATCH($A314, 'Ballot Data'!$A:$A, 0), MATCH(J314, 'Ballot Data'!$A$3:$U$3, 0))="", "Exhausted", INDEX('Ballot Data'!$1:$1048576, MATCH($A314, 'Ballot Data'!$A:$A, 0), MATCH(J314, 'Ballot Data'!$A$3:$U$3, 0))))))</f>
        <v>No Transfer</v>
      </c>
      <c r="L314" s="15">
        <f t="shared" si="50"/>
        <v>2</v>
      </c>
      <c r="M314" t="str">
        <f>IF(L314="Complete", L314, IF(L314="N/A", "N/A", INDEX('Ballot Data'!$1:$1048576, MATCH($A314, 'Ballot Data'!$A:$A, 0), MATCH(L314, 'Ballot Data'!$A$3:$T$3, 0))))</f>
        <v>Franklin Civantos</v>
      </c>
      <c r="N314" t="str">
        <f>IF(L314="N/A", "N/A", IF(M314='Round 3'!$A$10, "Elected", IF(M314='Round 3'!$A$7, "Excluded", IF('Round 3'!$A$4="Complete", "Complete", "Viable"))))</f>
        <v>Elected</v>
      </c>
      <c r="O314" s="21" t="str">
        <f>IF('Round 3'!$A$4="Complete", "Complete", IF(N314="N/A", "N/A", IF(N314="Viable", "No Transfer", IF(N314="Excluded", INDEX('Round 3'!$A$12:$M$617, MATCH($A314, 'Round 3'!$A$12:$A$617, 0), 3)))))</f>
        <v>Complete</v>
      </c>
      <c r="P314" s="10" t="str">
        <f>IF('Round 3'!$A$4="Complete", "Complete", IF(O314="N/A", "N/A", IF(O314="No Transfer", O314, IF(INDEX('Ballot Data'!$1:$1048576, MATCH($A314, 'Ballot Data'!$A:$A, 0), MATCH(O314, 'Ballot Data'!$A$3:$U$3, 0))="", "Exhausted", INDEX('Ballot Data'!$1:$1048576, MATCH($A314, 'Ballot Data'!$A:$A, 0), MATCH(O314, 'Ballot Data'!$A$3:$U$3, 0))))))</f>
        <v>Complete</v>
      </c>
      <c r="Q314" s="15" t="str">
        <f t="shared" si="51"/>
        <v>Complete</v>
      </c>
      <c r="R314" t="str">
        <f>IF(Q314="Complete", Q314, IF(Q314="N/A", "N/A", INDEX('Ballot Data'!$1:$1048576, MATCH($A314, 'Ballot Data'!$A:$A, 0), MATCH(Q314, 'Ballot Data'!$A$3:$T$3, 0))))</f>
        <v>Complete</v>
      </c>
      <c r="S314" t="str">
        <f>IF(Q314="N/A", "N/A", IF(R314='Round 4'!$A$10, "Elected", IF(R314='Round 4'!$A$7, "Excluded", IF('Round 4'!$A$4="Complete", "Complete", "Viable"))))</f>
        <v>Complete</v>
      </c>
      <c r="T314" s="21" t="str">
        <f>IF('Round 4'!$A$4="Complete", "Complete", IF(S314="N/A", "N/A", IF(S314="Viable", "No Transfer", IF(S314="Excluded", INDEX('Round 4'!$A$12:$M$617, MATCH($A314, 'Round 4'!$A$12:$A$617, 0), 3)))))</f>
        <v>Complete</v>
      </c>
      <c r="U314" s="10" t="str">
        <f>IF('Round 4'!$A$4="Complete", "Complete", IF(T314="N/A", "N/A", IF(T314="No Transfer", T314, IF(INDEX('Ballot Data'!$1:$1048576, MATCH($A314, 'Ballot Data'!$A:$A, 0), MATCH(T314, 'Ballot Data'!$A$3:$U$3, 0))="", "Exhausted", INDEX('Ballot Data'!$1:$1048576, MATCH($A314, 'Ballot Data'!$A:$A, 0), MATCH(T314, 'Ballot Data'!$A$3:$U$3, 0))))))</f>
        <v>Complete</v>
      </c>
      <c r="V314" s="15" t="str">
        <f t="shared" si="43"/>
        <v>Complete</v>
      </c>
      <c r="W314" t="str">
        <f>IF(V314="Complete", V314, IF(V314="N/A", "N/A", INDEX('Ballot Data'!$1:$1048576, MATCH($A314, 'Ballot Data'!$A:$A, 0), MATCH(V314, 'Ballot Data'!$A$3:$T$3, 0))))</f>
        <v>Complete</v>
      </c>
      <c r="X314" t="str">
        <f>IF(V314="N/A", "N/A", IF(W314='Round 5'!$A$10, "Elected", IF(W314='Round 5'!$A$7, "Excluded", IF('Round 5'!$A$4="Complete", "Complete", "Viable"))))</f>
        <v>Complete</v>
      </c>
      <c r="Y314" s="21" t="str">
        <f>IF('Round 5'!$A$4="Complete", "Complete", IF(X314="N/A", "N/A", IF(X314="Viable", "No Transfer", IF(X314="Excluded", INDEX('Round 5'!$A$12:$M$617, MATCH($A314, 'Round 5'!$A$12:$A$617, 0), 3)))))</f>
        <v>Complete</v>
      </c>
      <c r="Z314" s="10" t="str">
        <f>IF('Round 5'!$A$4="Complete", "Complete", IF(Y314="N/A", "N/A", IF(Y314="No Transfer", Y314, IF(INDEX('Ballot Data'!$1:$1048576, MATCH($A314, 'Ballot Data'!$A:$A, 0), MATCH(Y314, 'Ballot Data'!$A$3:$U$3, 0))="", "Exhausted", INDEX('Ballot Data'!$1:$1048576, MATCH($A314, 'Ballot Data'!$A:$A, 0), MATCH(Y314, 'Ballot Data'!$A$3:$U$3, 0))))))</f>
        <v>Complete</v>
      </c>
      <c r="AA314" s="15" t="str">
        <f t="shared" si="44"/>
        <v>Complete</v>
      </c>
      <c r="AB314" t="str">
        <f>IF(AA314="Complete", AA314, IF(AA314="N/A", "N/A", INDEX('Ballot Data'!$1:$1048576, MATCH($A314, 'Ballot Data'!$A:$A, 0), MATCH(AA314, 'Ballot Data'!$A$3:$T$3, 0))))</f>
        <v>Complete</v>
      </c>
      <c r="AC314" t="str">
        <f>IF(AA314="N/A", "N/A", IF(AB314='Round 6'!$A$10, "Elected", IF(AB314='Round 6'!$A$7, "Excluded", IF('Round 6'!$A$4="Complete", "Complete", "Viable"))))</f>
        <v>Complete</v>
      </c>
      <c r="AD314" s="21" t="str">
        <f>IF('Round 6'!$A$4="Complete", "Complete", IF(AC314="N/A", "N/A", IF(AC314="Viable", "No Transfer", IF(AC314="Excluded", INDEX('Round 6'!$A$12:$M$617, MATCH($A314, 'Round 6'!$A$12:$A$617, 0), 3)))))</f>
        <v>Complete</v>
      </c>
      <c r="AE314" s="10" t="str">
        <f>IF('Round 6'!$A$4="Complete", "Complete", IF(AD314="N/A", "N/A", IF(AD314="No Transfer", AD314, IF(INDEX('Ballot Data'!$1:$1048576, MATCH($A314, 'Ballot Data'!$A:$A, 0), MATCH(AD314, 'Ballot Data'!$A$3:$U$3, 0))="", "Exhausted", INDEX('Ballot Data'!$1:$1048576, MATCH($A314, 'Ballot Data'!$A:$A, 0), MATCH(AD314, 'Ballot Data'!$A$3:$U$3, 0))))))</f>
        <v>Complete</v>
      </c>
      <c r="AF314" s="15" t="str">
        <f t="shared" si="45"/>
        <v>Complete</v>
      </c>
      <c r="AG314" t="str">
        <f>IF(AF314="Complete", AF314, IF(AF314="N/A", "N/A", INDEX('Ballot Data'!$1:$1048576, MATCH($A314, 'Ballot Data'!$A:$A, 0), MATCH(AF314, 'Ballot Data'!$A$3:$T$3, 0))))</f>
        <v>Complete</v>
      </c>
      <c r="AH314" t="str">
        <f>IF(AF314="N/A", "N/A", IF(AG314='Round 7'!$A$10, "Elected", IF(AG314='Round 7'!$A$7, "Excluded", IF('Round 7'!$A$4="Complete", "Complete", "Viable"))))</f>
        <v>Complete</v>
      </c>
      <c r="AI314" s="21" t="str">
        <f>IF('Round 7'!$A$4="Complete", "Complete", IF(AH314="N/A", "N/A", IF(AH314="Viable", "No Transfer", IF(AH314="Excluded", INDEX('Round 7'!$A$12:$M$617, MATCH($A314, 'Round 7'!$A$12:$A$617, 0), 3)))))</f>
        <v>Complete</v>
      </c>
      <c r="AJ314" s="10" t="str">
        <f>IF('Round 7'!$A$4="Complete", "Complete", IF(AI314="N/A", "N/A", IF(AI314="No Transfer", AI314, IF(INDEX('Ballot Data'!$1:$1048576, MATCH($A314, 'Ballot Data'!$A:$A, 0), MATCH(AI314, 'Ballot Data'!$A$3:$U$3, 0))="", "Exhausted", INDEX('Ballot Data'!$1:$1048576, MATCH($A314, 'Ballot Data'!$A:$A, 0), MATCH(AI314, 'Ballot Data'!$A$3:$U$3, 0))))))</f>
        <v>Complete</v>
      </c>
      <c r="AK314" s="15" t="str">
        <f t="shared" si="46"/>
        <v>Complete</v>
      </c>
      <c r="AL314" t="str">
        <f>IF(AK314="Complete", AK314, IF(AK314="N/A", "N/A", INDEX('Ballot Data'!$1:$1048576, MATCH($A314, 'Ballot Data'!$A:$A, 0), MATCH(AK314, 'Ballot Data'!$A$3:$T$3, 0))))</f>
        <v>Complete</v>
      </c>
      <c r="AM314" t="str">
        <f>IF(AK314="N/A", "N/A", IF(AL314='Round 8'!$A$10, "Elected", IF(AL314='Round 8'!$A$7, "Excluded", IF('Round 8'!$A$4="Complete", "Complete", "Viable"))))</f>
        <v>Complete</v>
      </c>
      <c r="AN314" s="21" t="str">
        <f>IF('Round 8'!$A$4="Complete", "Complete", IF(AM314="N/A", "N/A", IF(AM314="Viable", "No Transfer", IF(AM314="Excluded", INDEX('Round 8'!$A$12:$M$617, MATCH($A314, 'Round 8'!$A$12:$A$617, 0), 3)))))</f>
        <v>Complete</v>
      </c>
      <c r="AO314" s="10" t="str">
        <f>IF('Round 8'!$A$4="Complete", "Complete", IF(AN314="N/A", "N/A", IF(AN314="No Transfer", AN314, IF(INDEX('Ballot Data'!$1:$1048576, MATCH($A314, 'Ballot Data'!$A:$A, 0), MATCH(AN314, 'Ballot Data'!$A$3:$U$3, 0))="", "Exhausted", INDEX('Ballot Data'!$1:$1048576, MATCH($A314, 'Ballot Data'!$A:$A, 0), MATCH(AN314, 'Ballot Data'!$A$3:$U$3, 0))))))</f>
        <v>Complete</v>
      </c>
      <c r="AP314" s="15" t="str">
        <f t="shared" si="47"/>
        <v>Complete</v>
      </c>
      <c r="AQ314" t="str">
        <f>IF(AP314="Complete", AP314, IF(AP314="N/A", "N/A", INDEX('Ballot Data'!$1:$1048576, MATCH($A314, 'Ballot Data'!$A:$A, 0), MATCH(AP314, 'Ballot Data'!$A$3:$T$3, 0))))</f>
        <v>Complete</v>
      </c>
      <c r="AR314" t="str">
        <f>IF(AP314="N/A", "N/A", IF(AQ314='Round 9'!$A$10, "Elected", IF(AQ314='Round 9'!$A$7, "Excluded", IF('Round 9'!$A$4="Complete", "Complete", "Viable"))))</f>
        <v>Complete</v>
      </c>
      <c r="AS314" s="21" t="str">
        <f>IF('Round 9'!$A$4="Complete", "Complete", IF(AR314="N/A", "N/A", IF(AR314="Viable", "No Transfer", IF(AR314="Excluded", INDEX('Round 9'!$A$12:$M$617, MATCH($A314, 'Round 9'!$A$12:$A$617, 0), 3)))))</f>
        <v>Complete</v>
      </c>
      <c r="AT314" s="10" t="str">
        <f>IF('Round 9'!$A$4="Complete", "Complete", IF(AS314="N/A", "N/A", IF(AS314="No Transfer", AS314, IF(INDEX('Ballot Data'!$1:$1048576, MATCH($A314, 'Ballot Data'!$A:$A, 0), MATCH(AS314, 'Ballot Data'!$A$3:$U$3, 0))="", "Exhausted", INDEX('Ballot Data'!$1:$1048576, MATCH($A314, 'Ballot Data'!$A:$A, 0), MATCH(AS314, 'Ballot Data'!$A$3:$U$3, 0))))))</f>
        <v>Complete</v>
      </c>
      <c r="AU314" s="15" t="str">
        <f t="shared" si="48"/>
        <v>Complete</v>
      </c>
      <c r="AV314" t="str">
        <f>IF(AU314="Complete", AU314, IF(AU314="N/A", "N/A", INDEX('Ballot Data'!$1:$1048576, MATCH($A314, 'Ballot Data'!$A:$A, 0), MATCH(AU314, 'Ballot Data'!$A$3:$T$3, 0))))</f>
        <v>Complete</v>
      </c>
      <c r="AW314" t="str">
        <f>IF(AU314="N/A", "N/A", IF(AV314='Round 10'!$A$10, "Elected", IF(AV314='Round 10'!$A$7, "Excluded", IF('Round 10'!$A$4="Complete", "Complete", "Viable"))))</f>
        <v>Complete</v>
      </c>
      <c r="AX314" s="21" t="str">
        <f>IF('Round 10'!$A$4="Complete", "Complete", IF(AW314="N/A", "N/A", IF(AW314="Viable", "No Transfer", IF(AW314="Excluded", INDEX('Round 10'!$A$12:$M$617, MATCH($A314, 'Round 10'!$A$12:$A$617, 0), 3)))))</f>
        <v>Complete</v>
      </c>
      <c r="AY314" s="10" t="str">
        <f>IF('Round 10'!$A$4="Complete", "Complete", IF(AX314="N/A", "N/A", IF(AX314="No Transfer", AX314, IF(INDEX('Ballot Data'!$1:$1048576, MATCH($A314, 'Ballot Data'!$A:$A, 0), MATCH(AX314, 'Ballot Data'!$A$3:$U$3, 0))="", "Exhausted", INDEX('Ballot Data'!$1:$1048576, MATCH($A314, 'Ballot Data'!$A:$A, 0), MATCH(AX314, 'Ballot Data'!$A$3:$U$3, 0))))))</f>
        <v>Complete</v>
      </c>
    </row>
    <row r="315" spans="1:51" x14ac:dyDescent="0.25">
      <c r="A315">
        <f>'Ballot Data'!A316</f>
        <v>185</v>
      </c>
      <c r="B315">
        <v>1</v>
      </c>
      <c r="C315" t="str">
        <f>INDEX('Ballot Data'!$1:$1048576, MATCH($A315, 'Ballot Data'!$A:$A, 0), MATCH(B315, 'Ballot Data'!$A$3:$T$3, 0))</f>
        <v>Franklin Civantos</v>
      </c>
      <c r="D315" t="str">
        <f>IF(C315='Round 1'!$A$10, "Elected", IF(C315='Round 1'!$A$7, "Excluded", IF('Round 1'!$A$4="Complete", "Complete", "Viable")))</f>
        <v>Viable</v>
      </c>
      <c r="E315" s="21" t="str">
        <f>IF('Round 1'!$A$4="Complete", "Complete", IF(D315="N/A", "N/A", IF(D315="Viable", "No Transfer", IF(D315="Excluded", INDEX('Round 1'!$A$12:$M$617, MATCH($A315, 'Round 1'!$A$12:$A$617, 0), 3)))))</f>
        <v>No Transfer</v>
      </c>
      <c r="F315" s="10" t="str">
        <f>IF('Round 1'!$A$4="Complete", "Complete", IF(E315="N/A", "N/A", IF(E315="No Transfer", E315, IF(INDEX('Ballot Data'!$1:$1048576, MATCH($A315, 'Ballot Data'!$A:$A, 0), MATCH(E315, 'Ballot Data'!$A$3:$U$3, 0))="", "Exhausted", INDEX('Ballot Data'!$1:$1048576, MATCH($A315, 'Ballot Data'!$A:$A, 0), MATCH(E315, 'Ballot Data'!$A$3:$U$3, 0))))))</f>
        <v>No Transfer</v>
      </c>
      <c r="G315" s="15">
        <f t="shared" si="49"/>
        <v>1</v>
      </c>
      <c r="H315" t="str">
        <f>IF(G315="Complete", G315, IF(G315="N/A", "N/A", INDEX('Ballot Data'!$1:$1048576, MATCH($A315, 'Ballot Data'!$A:$A, 0), MATCH(G315, 'Ballot Data'!$A$3:$T$3, 0))))</f>
        <v>Franklin Civantos</v>
      </c>
      <c r="I315" t="str">
        <f>IF(G315="N/A", "N/A", IF(H315='Round 2'!$A$10, "Elected", IF(H315='Round 2'!$A$7, "Excluded", IF('Round 2'!$A$4="Complete", "Complete", "Viable"))))</f>
        <v>Viable</v>
      </c>
      <c r="J315" s="21" t="str">
        <f>IF('Round 2'!$A$4="Complete", "Complete", IF(I315="N/A", "N/A", IF(I315="Viable", "No Transfer", IF(I315="Excluded", INDEX('Round 2'!$A$12:$M$617, MATCH($A315, 'Round 2'!$A$12:$A$617, 0), 3)))))</f>
        <v>No Transfer</v>
      </c>
      <c r="K315" s="10" t="str">
        <f>IF('Round 2'!$A$4="Complete", "Complete", IF(J315="N/A", "N/A", IF(J315="No Transfer", J315, IF(INDEX('Ballot Data'!$1:$1048576, MATCH($A315, 'Ballot Data'!$A:$A, 0), MATCH(J315, 'Ballot Data'!$A$3:$U$3, 0))="", "Exhausted", INDEX('Ballot Data'!$1:$1048576, MATCH($A315, 'Ballot Data'!$A:$A, 0), MATCH(J315, 'Ballot Data'!$A$3:$U$3, 0))))))</f>
        <v>No Transfer</v>
      </c>
      <c r="L315" s="15">
        <f t="shared" si="50"/>
        <v>1</v>
      </c>
      <c r="M315" t="str">
        <f>IF(L315="Complete", L315, IF(L315="N/A", "N/A", INDEX('Ballot Data'!$1:$1048576, MATCH($A315, 'Ballot Data'!$A:$A, 0), MATCH(L315, 'Ballot Data'!$A$3:$T$3, 0))))</f>
        <v>Franklin Civantos</v>
      </c>
      <c r="N315" t="str">
        <f>IF(L315="N/A", "N/A", IF(M315='Round 3'!$A$10, "Elected", IF(M315='Round 3'!$A$7, "Excluded", IF('Round 3'!$A$4="Complete", "Complete", "Viable"))))</f>
        <v>Elected</v>
      </c>
      <c r="O315" s="21" t="str">
        <f>IF('Round 3'!$A$4="Complete", "Complete", IF(N315="N/A", "N/A", IF(N315="Viable", "No Transfer", IF(N315="Excluded", INDEX('Round 3'!$A$12:$M$617, MATCH($A315, 'Round 3'!$A$12:$A$617, 0), 3)))))</f>
        <v>Complete</v>
      </c>
      <c r="P315" s="10" t="str">
        <f>IF('Round 3'!$A$4="Complete", "Complete", IF(O315="N/A", "N/A", IF(O315="No Transfer", O315, IF(INDEX('Ballot Data'!$1:$1048576, MATCH($A315, 'Ballot Data'!$A:$A, 0), MATCH(O315, 'Ballot Data'!$A$3:$U$3, 0))="", "Exhausted", INDEX('Ballot Data'!$1:$1048576, MATCH($A315, 'Ballot Data'!$A:$A, 0), MATCH(O315, 'Ballot Data'!$A$3:$U$3, 0))))))</f>
        <v>Complete</v>
      </c>
      <c r="Q315" s="15" t="str">
        <f t="shared" si="51"/>
        <v>Complete</v>
      </c>
      <c r="R315" t="str">
        <f>IF(Q315="Complete", Q315, IF(Q315="N/A", "N/A", INDEX('Ballot Data'!$1:$1048576, MATCH($A315, 'Ballot Data'!$A:$A, 0), MATCH(Q315, 'Ballot Data'!$A$3:$T$3, 0))))</f>
        <v>Complete</v>
      </c>
      <c r="S315" t="str">
        <f>IF(Q315="N/A", "N/A", IF(R315='Round 4'!$A$10, "Elected", IF(R315='Round 4'!$A$7, "Excluded", IF('Round 4'!$A$4="Complete", "Complete", "Viable"))))</f>
        <v>Complete</v>
      </c>
      <c r="T315" s="21" t="str">
        <f>IF('Round 4'!$A$4="Complete", "Complete", IF(S315="N/A", "N/A", IF(S315="Viable", "No Transfer", IF(S315="Excluded", INDEX('Round 4'!$A$12:$M$617, MATCH($A315, 'Round 4'!$A$12:$A$617, 0), 3)))))</f>
        <v>Complete</v>
      </c>
      <c r="U315" s="10" t="str">
        <f>IF('Round 4'!$A$4="Complete", "Complete", IF(T315="N/A", "N/A", IF(T315="No Transfer", T315, IF(INDEX('Ballot Data'!$1:$1048576, MATCH($A315, 'Ballot Data'!$A:$A, 0), MATCH(T315, 'Ballot Data'!$A$3:$U$3, 0))="", "Exhausted", INDEX('Ballot Data'!$1:$1048576, MATCH($A315, 'Ballot Data'!$A:$A, 0), MATCH(T315, 'Ballot Data'!$A$3:$U$3, 0))))))</f>
        <v>Complete</v>
      </c>
      <c r="V315" s="15" t="str">
        <f t="shared" si="43"/>
        <v>Complete</v>
      </c>
      <c r="W315" t="str">
        <f>IF(V315="Complete", V315, IF(V315="N/A", "N/A", INDEX('Ballot Data'!$1:$1048576, MATCH($A315, 'Ballot Data'!$A:$A, 0), MATCH(V315, 'Ballot Data'!$A$3:$T$3, 0))))</f>
        <v>Complete</v>
      </c>
      <c r="X315" t="str">
        <f>IF(V315="N/A", "N/A", IF(W315='Round 5'!$A$10, "Elected", IF(W315='Round 5'!$A$7, "Excluded", IF('Round 5'!$A$4="Complete", "Complete", "Viable"))))</f>
        <v>Complete</v>
      </c>
      <c r="Y315" s="21" t="str">
        <f>IF('Round 5'!$A$4="Complete", "Complete", IF(X315="N/A", "N/A", IF(X315="Viable", "No Transfer", IF(X315="Excluded", INDEX('Round 5'!$A$12:$M$617, MATCH($A315, 'Round 5'!$A$12:$A$617, 0), 3)))))</f>
        <v>Complete</v>
      </c>
      <c r="Z315" s="10" t="str">
        <f>IF('Round 5'!$A$4="Complete", "Complete", IF(Y315="N/A", "N/A", IF(Y315="No Transfer", Y315, IF(INDEX('Ballot Data'!$1:$1048576, MATCH($A315, 'Ballot Data'!$A:$A, 0), MATCH(Y315, 'Ballot Data'!$A$3:$U$3, 0))="", "Exhausted", INDEX('Ballot Data'!$1:$1048576, MATCH($A315, 'Ballot Data'!$A:$A, 0), MATCH(Y315, 'Ballot Data'!$A$3:$U$3, 0))))))</f>
        <v>Complete</v>
      </c>
      <c r="AA315" s="15" t="str">
        <f t="shared" si="44"/>
        <v>Complete</v>
      </c>
      <c r="AB315" t="str">
        <f>IF(AA315="Complete", AA315, IF(AA315="N/A", "N/A", INDEX('Ballot Data'!$1:$1048576, MATCH($A315, 'Ballot Data'!$A:$A, 0), MATCH(AA315, 'Ballot Data'!$A$3:$T$3, 0))))</f>
        <v>Complete</v>
      </c>
      <c r="AC315" t="str">
        <f>IF(AA315="N/A", "N/A", IF(AB315='Round 6'!$A$10, "Elected", IF(AB315='Round 6'!$A$7, "Excluded", IF('Round 6'!$A$4="Complete", "Complete", "Viable"))))</f>
        <v>Complete</v>
      </c>
      <c r="AD315" s="21" t="str">
        <f>IF('Round 6'!$A$4="Complete", "Complete", IF(AC315="N/A", "N/A", IF(AC315="Viable", "No Transfer", IF(AC315="Excluded", INDEX('Round 6'!$A$12:$M$617, MATCH($A315, 'Round 6'!$A$12:$A$617, 0), 3)))))</f>
        <v>Complete</v>
      </c>
      <c r="AE315" s="10" t="str">
        <f>IF('Round 6'!$A$4="Complete", "Complete", IF(AD315="N/A", "N/A", IF(AD315="No Transfer", AD315, IF(INDEX('Ballot Data'!$1:$1048576, MATCH($A315, 'Ballot Data'!$A:$A, 0), MATCH(AD315, 'Ballot Data'!$A$3:$U$3, 0))="", "Exhausted", INDEX('Ballot Data'!$1:$1048576, MATCH($A315, 'Ballot Data'!$A:$A, 0), MATCH(AD315, 'Ballot Data'!$A$3:$U$3, 0))))))</f>
        <v>Complete</v>
      </c>
      <c r="AF315" s="15" t="str">
        <f t="shared" si="45"/>
        <v>Complete</v>
      </c>
      <c r="AG315" t="str">
        <f>IF(AF315="Complete", AF315, IF(AF315="N/A", "N/A", INDEX('Ballot Data'!$1:$1048576, MATCH($A315, 'Ballot Data'!$A:$A, 0), MATCH(AF315, 'Ballot Data'!$A$3:$T$3, 0))))</f>
        <v>Complete</v>
      </c>
      <c r="AH315" t="str">
        <f>IF(AF315="N/A", "N/A", IF(AG315='Round 7'!$A$10, "Elected", IF(AG315='Round 7'!$A$7, "Excluded", IF('Round 7'!$A$4="Complete", "Complete", "Viable"))))</f>
        <v>Complete</v>
      </c>
      <c r="AI315" s="21" t="str">
        <f>IF('Round 7'!$A$4="Complete", "Complete", IF(AH315="N/A", "N/A", IF(AH315="Viable", "No Transfer", IF(AH315="Excluded", INDEX('Round 7'!$A$12:$M$617, MATCH($A315, 'Round 7'!$A$12:$A$617, 0), 3)))))</f>
        <v>Complete</v>
      </c>
      <c r="AJ315" s="10" t="str">
        <f>IF('Round 7'!$A$4="Complete", "Complete", IF(AI315="N/A", "N/A", IF(AI315="No Transfer", AI315, IF(INDEX('Ballot Data'!$1:$1048576, MATCH($A315, 'Ballot Data'!$A:$A, 0), MATCH(AI315, 'Ballot Data'!$A$3:$U$3, 0))="", "Exhausted", INDEX('Ballot Data'!$1:$1048576, MATCH($A315, 'Ballot Data'!$A:$A, 0), MATCH(AI315, 'Ballot Data'!$A$3:$U$3, 0))))))</f>
        <v>Complete</v>
      </c>
      <c r="AK315" s="15" t="str">
        <f t="shared" si="46"/>
        <v>Complete</v>
      </c>
      <c r="AL315" t="str">
        <f>IF(AK315="Complete", AK315, IF(AK315="N/A", "N/A", INDEX('Ballot Data'!$1:$1048576, MATCH($A315, 'Ballot Data'!$A:$A, 0), MATCH(AK315, 'Ballot Data'!$A$3:$T$3, 0))))</f>
        <v>Complete</v>
      </c>
      <c r="AM315" t="str">
        <f>IF(AK315="N/A", "N/A", IF(AL315='Round 8'!$A$10, "Elected", IF(AL315='Round 8'!$A$7, "Excluded", IF('Round 8'!$A$4="Complete", "Complete", "Viable"))))</f>
        <v>Complete</v>
      </c>
      <c r="AN315" s="21" t="str">
        <f>IF('Round 8'!$A$4="Complete", "Complete", IF(AM315="N/A", "N/A", IF(AM315="Viable", "No Transfer", IF(AM315="Excluded", INDEX('Round 8'!$A$12:$M$617, MATCH($A315, 'Round 8'!$A$12:$A$617, 0), 3)))))</f>
        <v>Complete</v>
      </c>
      <c r="AO315" s="10" t="str">
        <f>IF('Round 8'!$A$4="Complete", "Complete", IF(AN315="N/A", "N/A", IF(AN315="No Transfer", AN315, IF(INDEX('Ballot Data'!$1:$1048576, MATCH($A315, 'Ballot Data'!$A:$A, 0), MATCH(AN315, 'Ballot Data'!$A$3:$U$3, 0))="", "Exhausted", INDEX('Ballot Data'!$1:$1048576, MATCH($A315, 'Ballot Data'!$A:$A, 0), MATCH(AN315, 'Ballot Data'!$A$3:$U$3, 0))))))</f>
        <v>Complete</v>
      </c>
      <c r="AP315" s="15" t="str">
        <f t="shared" si="47"/>
        <v>Complete</v>
      </c>
      <c r="AQ315" t="str">
        <f>IF(AP315="Complete", AP315, IF(AP315="N/A", "N/A", INDEX('Ballot Data'!$1:$1048576, MATCH($A315, 'Ballot Data'!$A:$A, 0), MATCH(AP315, 'Ballot Data'!$A$3:$T$3, 0))))</f>
        <v>Complete</v>
      </c>
      <c r="AR315" t="str">
        <f>IF(AP315="N/A", "N/A", IF(AQ315='Round 9'!$A$10, "Elected", IF(AQ315='Round 9'!$A$7, "Excluded", IF('Round 9'!$A$4="Complete", "Complete", "Viable"))))</f>
        <v>Complete</v>
      </c>
      <c r="AS315" s="21" t="str">
        <f>IF('Round 9'!$A$4="Complete", "Complete", IF(AR315="N/A", "N/A", IF(AR315="Viable", "No Transfer", IF(AR315="Excluded", INDEX('Round 9'!$A$12:$M$617, MATCH($A315, 'Round 9'!$A$12:$A$617, 0), 3)))))</f>
        <v>Complete</v>
      </c>
      <c r="AT315" s="10" t="str">
        <f>IF('Round 9'!$A$4="Complete", "Complete", IF(AS315="N/A", "N/A", IF(AS315="No Transfer", AS315, IF(INDEX('Ballot Data'!$1:$1048576, MATCH($A315, 'Ballot Data'!$A:$A, 0), MATCH(AS315, 'Ballot Data'!$A$3:$U$3, 0))="", "Exhausted", INDEX('Ballot Data'!$1:$1048576, MATCH($A315, 'Ballot Data'!$A:$A, 0), MATCH(AS315, 'Ballot Data'!$A$3:$U$3, 0))))))</f>
        <v>Complete</v>
      </c>
      <c r="AU315" s="15" t="str">
        <f t="shared" si="48"/>
        <v>Complete</v>
      </c>
      <c r="AV315" t="str">
        <f>IF(AU315="Complete", AU315, IF(AU315="N/A", "N/A", INDEX('Ballot Data'!$1:$1048576, MATCH($A315, 'Ballot Data'!$A:$A, 0), MATCH(AU315, 'Ballot Data'!$A$3:$T$3, 0))))</f>
        <v>Complete</v>
      </c>
      <c r="AW315" t="str">
        <f>IF(AU315="N/A", "N/A", IF(AV315='Round 10'!$A$10, "Elected", IF(AV315='Round 10'!$A$7, "Excluded", IF('Round 10'!$A$4="Complete", "Complete", "Viable"))))</f>
        <v>Complete</v>
      </c>
      <c r="AX315" s="21" t="str">
        <f>IF('Round 10'!$A$4="Complete", "Complete", IF(AW315="N/A", "N/A", IF(AW315="Viable", "No Transfer", IF(AW315="Excluded", INDEX('Round 10'!$A$12:$M$617, MATCH($A315, 'Round 10'!$A$12:$A$617, 0), 3)))))</f>
        <v>Complete</v>
      </c>
      <c r="AY315" s="10" t="str">
        <f>IF('Round 10'!$A$4="Complete", "Complete", IF(AX315="N/A", "N/A", IF(AX315="No Transfer", AX315, IF(INDEX('Ballot Data'!$1:$1048576, MATCH($A315, 'Ballot Data'!$A:$A, 0), MATCH(AX315, 'Ballot Data'!$A$3:$U$3, 0))="", "Exhausted", INDEX('Ballot Data'!$1:$1048576, MATCH($A315, 'Ballot Data'!$A:$A, 0), MATCH(AX315, 'Ballot Data'!$A$3:$U$3, 0))))))</f>
        <v>Complete</v>
      </c>
    </row>
    <row r="316" spans="1:51" x14ac:dyDescent="0.25">
      <c r="A316">
        <f>'Ballot Data'!A317</f>
        <v>28</v>
      </c>
      <c r="B316">
        <v>1</v>
      </c>
      <c r="C316" t="str">
        <f>INDEX('Ballot Data'!$1:$1048576, MATCH($A316, 'Ballot Data'!$A:$A, 0), MATCH(B316, 'Ballot Data'!$A$3:$T$3, 0))</f>
        <v>Franklin Civantos</v>
      </c>
      <c r="D316" t="str">
        <f>IF(C316='Round 1'!$A$10, "Elected", IF(C316='Round 1'!$A$7, "Excluded", IF('Round 1'!$A$4="Complete", "Complete", "Viable")))</f>
        <v>Viable</v>
      </c>
      <c r="E316" s="21" t="str">
        <f>IF('Round 1'!$A$4="Complete", "Complete", IF(D316="N/A", "N/A", IF(D316="Viable", "No Transfer", IF(D316="Excluded", INDEX('Round 1'!$A$12:$M$617, MATCH($A316, 'Round 1'!$A$12:$A$617, 0), 3)))))</f>
        <v>No Transfer</v>
      </c>
      <c r="F316" s="10" t="str">
        <f>IF('Round 1'!$A$4="Complete", "Complete", IF(E316="N/A", "N/A", IF(E316="No Transfer", E316, IF(INDEX('Ballot Data'!$1:$1048576, MATCH($A316, 'Ballot Data'!$A:$A, 0), MATCH(E316, 'Ballot Data'!$A$3:$U$3, 0))="", "Exhausted", INDEX('Ballot Data'!$1:$1048576, MATCH($A316, 'Ballot Data'!$A:$A, 0), MATCH(E316, 'Ballot Data'!$A$3:$U$3, 0))))))</f>
        <v>No Transfer</v>
      </c>
      <c r="G316" s="15">
        <f t="shared" si="49"/>
        <v>1</v>
      </c>
      <c r="H316" t="str">
        <f>IF(G316="Complete", G316, IF(G316="N/A", "N/A", INDEX('Ballot Data'!$1:$1048576, MATCH($A316, 'Ballot Data'!$A:$A, 0), MATCH(G316, 'Ballot Data'!$A$3:$T$3, 0))))</f>
        <v>Franklin Civantos</v>
      </c>
      <c r="I316" t="str">
        <f>IF(G316="N/A", "N/A", IF(H316='Round 2'!$A$10, "Elected", IF(H316='Round 2'!$A$7, "Excluded", IF('Round 2'!$A$4="Complete", "Complete", "Viable"))))</f>
        <v>Viable</v>
      </c>
      <c r="J316" s="21" t="str">
        <f>IF('Round 2'!$A$4="Complete", "Complete", IF(I316="N/A", "N/A", IF(I316="Viable", "No Transfer", IF(I316="Excluded", INDEX('Round 2'!$A$12:$M$617, MATCH($A316, 'Round 2'!$A$12:$A$617, 0), 3)))))</f>
        <v>No Transfer</v>
      </c>
      <c r="K316" s="10" t="str">
        <f>IF('Round 2'!$A$4="Complete", "Complete", IF(J316="N/A", "N/A", IF(J316="No Transfer", J316, IF(INDEX('Ballot Data'!$1:$1048576, MATCH($A316, 'Ballot Data'!$A:$A, 0), MATCH(J316, 'Ballot Data'!$A$3:$U$3, 0))="", "Exhausted", INDEX('Ballot Data'!$1:$1048576, MATCH($A316, 'Ballot Data'!$A:$A, 0), MATCH(J316, 'Ballot Data'!$A$3:$U$3, 0))))))</f>
        <v>No Transfer</v>
      </c>
      <c r="L316" s="15">
        <f t="shared" si="50"/>
        <v>1</v>
      </c>
      <c r="M316" t="str">
        <f>IF(L316="Complete", L316, IF(L316="N/A", "N/A", INDEX('Ballot Data'!$1:$1048576, MATCH($A316, 'Ballot Data'!$A:$A, 0), MATCH(L316, 'Ballot Data'!$A$3:$T$3, 0))))</f>
        <v>Franklin Civantos</v>
      </c>
      <c r="N316" t="str">
        <f>IF(L316="N/A", "N/A", IF(M316='Round 3'!$A$10, "Elected", IF(M316='Round 3'!$A$7, "Excluded", IF('Round 3'!$A$4="Complete", "Complete", "Viable"))))</f>
        <v>Elected</v>
      </c>
      <c r="O316" s="21" t="str">
        <f>IF('Round 3'!$A$4="Complete", "Complete", IF(N316="N/A", "N/A", IF(N316="Viable", "No Transfer", IF(N316="Excluded", INDEX('Round 3'!$A$12:$M$617, MATCH($A316, 'Round 3'!$A$12:$A$617, 0), 3)))))</f>
        <v>Complete</v>
      </c>
      <c r="P316" s="10" t="str">
        <f>IF('Round 3'!$A$4="Complete", "Complete", IF(O316="N/A", "N/A", IF(O316="No Transfer", O316, IF(INDEX('Ballot Data'!$1:$1048576, MATCH($A316, 'Ballot Data'!$A:$A, 0), MATCH(O316, 'Ballot Data'!$A$3:$U$3, 0))="", "Exhausted", INDEX('Ballot Data'!$1:$1048576, MATCH($A316, 'Ballot Data'!$A:$A, 0), MATCH(O316, 'Ballot Data'!$A$3:$U$3, 0))))))</f>
        <v>Complete</v>
      </c>
      <c r="Q316" s="15" t="str">
        <f t="shared" si="51"/>
        <v>Complete</v>
      </c>
      <c r="R316" t="str">
        <f>IF(Q316="Complete", Q316, IF(Q316="N/A", "N/A", INDEX('Ballot Data'!$1:$1048576, MATCH($A316, 'Ballot Data'!$A:$A, 0), MATCH(Q316, 'Ballot Data'!$A$3:$T$3, 0))))</f>
        <v>Complete</v>
      </c>
      <c r="S316" t="str">
        <f>IF(Q316="N/A", "N/A", IF(R316='Round 4'!$A$10, "Elected", IF(R316='Round 4'!$A$7, "Excluded", IF('Round 4'!$A$4="Complete", "Complete", "Viable"))))</f>
        <v>Complete</v>
      </c>
      <c r="T316" s="21" t="str">
        <f>IF('Round 4'!$A$4="Complete", "Complete", IF(S316="N/A", "N/A", IF(S316="Viable", "No Transfer", IF(S316="Excluded", INDEX('Round 4'!$A$12:$M$617, MATCH($A316, 'Round 4'!$A$12:$A$617, 0), 3)))))</f>
        <v>Complete</v>
      </c>
      <c r="U316" s="10" t="str">
        <f>IF('Round 4'!$A$4="Complete", "Complete", IF(T316="N/A", "N/A", IF(T316="No Transfer", T316, IF(INDEX('Ballot Data'!$1:$1048576, MATCH($A316, 'Ballot Data'!$A:$A, 0), MATCH(T316, 'Ballot Data'!$A$3:$U$3, 0))="", "Exhausted", INDEX('Ballot Data'!$1:$1048576, MATCH($A316, 'Ballot Data'!$A:$A, 0), MATCH(T316, 'Ballot Data'!$A$3:$U$3, 0))))))</f>
        <v>Complete</v>
      </c>
      <c r="V316" s="15" t="str">
        <f t="shared" si="43"/>
        <v>Complete</v>
      </c>
      <c r="W316" t="str">
        <f>IF(V316="Complete", V316, IF(V316="N/A", "N/A", INDEX('Ballot Data'!$1:$1048576, MATCH($A316, 'Ballot Data'!$A:$A, 0), MATCH(V316, 'Ballot Data'!$A$3:$T$3, 0))))</f>
        <v>Complete</v>
      </c>
      <c r="X316" t="str">
        <f>IF(V316="N/A", "N/A", IF(W316='Round 5'!$A$10, "Elected", IF(W316='Round 5'!$A$7, "Excluded", IF('Round 5'!$A$4="Complete", "Complete", "Viable"))))</f>
        <v>Complete</v>
      </c>
      <c r="Y316" s="21" t="str">
        <f>IF('Round 5'!$A$4="Complete", "Complete", IF(X316="N/A", "N/A", IF(X316="Viable", "No Transfer", IF(X316="Excluded", INDEX('Round 5'!$A$12:$M$617, MATCH($A316, 'Round 5'!$A$12:$A$617, 0), 3)))))</f>
        <v>Complete</v>
      </c>
      <c r="Z316" s="10" t="str">
        <f>IF('Round 5'!$A$4="Complete", "Complete", IF(Y316="N/A", "N/A", IF(Y316="No Transfer", Y316, IF(INDEX('Ballot Data'!$1:$1048576, MATCH($A316, 'Ballot Data'!$A:$A, 0), MATCH(Y316, 'Ballot Data'!$A$3:$U$3, 0))="", "Exhausted", INDEX('Ballot Data'!$1:$1048576, MATCH($A316, 'Ballot Data'!$A:$A, 0), MATCH(Y316, 'Ballot Data'!$A$3:$U$3, 0))))))</f>
        <v>Complete</v>
      </c>
      <c r="AA316" s="15" t="str">
        <f t="shared" si="44"/>
        <v>Complete</v>
      </c>
      <c r="AB316" t="str">
        <f>IF(AA316="Complete", AA316, IF(AA316="N/A", "N/A", INDEX('Ballot Data'!$1:$1048576, MATCH($A316, 'Ballot Data'!$A:$A, 0), MATCH(AA316, 'Ballot Data'!$A$3:$T$3, 0))))</f>
        <v>Complete</v>
      </c>
      <c r="AC316" t="str">
        <f>IF(AA316="N/A", "N/A", IF(AB316='Round 6'!$A$10, "Elected", IF(AB316='Round 6'!$A$7, "Excluded", IF('Round 6'!$A$4="Complete", "Complete", "Viable"))))</f>
        <v>Complete</v>
      </c>
      <c r="AD316" s="21" t="str">
        <f>IF('Round 6'!$A$4="Complete", "Complete", IF(AC316="N/A", "N/A", IF(AC316="Viable", "No Transfer", IF(AC316="Excluded", INDEX('Round 6'!$A$12:$M$617, MATCH($A316, 'Round 6'!$A$12:$A$617, 0), 3)))))</f>
        <v>Complete</v>
      </c>
      <c r="AE316" s="10" t="str">
        <f>IF('Round 6'!$A$4="Complete", "Complete", IF(AD316="N/A", "N/A", IF(AD316="No Transfer", AD316, IF(INDEX('Ballot Data'!$1:$1048576, MATCH($A316, 'Ballot Data'!$A:$A, 0), MATCH(AD316, 'Ballot Data'!$A$3:$U$3, 0))="", "Exhausted", INDEX('Ballot Data'!$1:$1048576, MATCH($A316, 'Ballot Data'!$A:$A, 0), MATCH(AD316, 'Ballot Data'!$A$3:$U$3, 0))))))</f>
        <v>Complete</v>
      </c>
      <c r="AF316" s="15" t="str">
        <f t="shared" si="45"/>
        <v>Complete</v>
      </c>
      <c r="AG316" t="str">
        <f>IF(AF316="Complete", AF316, IF(AF316="N/A", "N/A", INDEX('Ballot Data'!$1:$1048576, MATCH($A316, 'Ballot Data'!$A:$A, 0), MATCH(AF316, 'Ballot Data'!$A$3:$T$3, 0))))</f>
        <v>Complete</v>
      </c>
      <c r="AH316" t="str">
        <f>IF(AF316="N/A", "N/A", IF(AG316='Round 7'!$A$10, "Elected", IF(AG316='Round 7'!$A$7, "Excluded", IF('Round 7'!$A$4="Complete", "Complete", "Viable"))))</f>
        <v>Complete</v>
      </c>
      <c r="AI316" s="21" t="str">
        <f>IF('Round 7'!$A$4="Complete", "Complete", IF(AH316="N/A", "N/A", IF(AH316="Viable", "No Transfer", IF(AH316="Excluded", INDEX('Round 7'!$A$12:$M$617, MATCH($A316, 'Round 7'!$A$12:$A$617, 0), 3)))))</f>
        <v>Complete</v>
      </c>
      <c r="AJ316" s="10" t="str">
        <f>IF('Round 7'!$A$4="Complete", "Complete", IF(AI316="N/A", "N/A", IF(AI316="No Transfer", AI316, IF(INDEX('Ballot Data'!$1:$1048576, MATCH($A316, 'Ballot Data'!$A:$A, 0), MATCH(AI316, 'Ballot Data'!$A$3:$U$3, 0))="", "Exhausted", INDEX('Ballot Data'!$1:$1048576, MATCH($A316, 'Ballot Data'!$A:$A, 0), MATCH(AI316, 'Ballot Data'!$A$3:$U$3, 0))))))</f>
        <v>Complete</v>
      </c>
      <c r="AK316" s="15" t="str">
        <f t="shared" si="46"/>
        <v>Complete</v>
      </c>
      <c r="AL316" t="str">
        <f>IF(AK316="Complete", AK316, IF(AK316="N/A", "N/A", INDEX('Ballot Data'!$1:$1048576, MATCH($A316, 'Ballot Data'!$A:$A, 0), MATCH(AK316, 'Ballot Data'!$A$3:$T$3, 0))))</f>
        <v>Complete</v>
      </c>
      <c r="AM316" t="str">
        <f>IF(AK316="N/A", "N/A", IF(AL316='Round 8'!$A$10, "Elected", IF(AL316='Round 8'!$A$7, "Excluded", IF('Round 8'!$A$4="Complete", "Complete", "Viable"))))</f>
        <v>Complete</v>
      </c>
      <c r="AN316" s="21" t="str">
        <f>IF('Round 8'!$A$4="Complete", "Complete", IF(AM316="N/A", "N/A", IF(AM316="Viable", "No Transfer", IF(AM316="Excluded", INDEX('Round 8'!$A$12:$M$617, MATCH($A316, 'Round 8'!$A$12:$A$617, 0), 3)))))</f>
        <v>Complete</v>
      </c>
      <c r="AO316" s="10" t="str">
        <f>IF('Round 8'!$A$4="Complete", "Complete", IF(AN316="N/A", "N/A", IF(AN316="No Transfer", AN316, IF(INDEX('Ballot Data'!$1:$1048576, MATCH($A316, 'Ballot Data'!$A:$A, 0), MATCH(AN316, 'Ballot Data'!$A$3:$U$3, 0))="", "Exhausted", INDEX('Ballot Data'!$1:$1048576, MATCH($A316, 'Ballot Data'!$A:$A, 0), MATCH(AN316, 'Ballot Data'!$A$3:$U$3, 0))))))</f>
        <v>Complete</v>
      </c>
      <c r="AP316" s="15" t="str">
        <f t="shared" si="47"/>
        <v>Complete</v>
      </c>
      <c r="AQ316" t="str">
        <f>IF(AP316="Complete", AP316, IF(AP316="N/A", "N/A", INDEX('Ballot Data'!$1:$1048576, MATCH($A316, 'Ballot Data'!$A:$A, 0), MATCH(AP316, 'Ballot Data'!$A$3:$T$3, 0))))</f>
        <v>Complete</v>
      </c>
      <c r="AR316" t="str">
        <f>IF(AP316="N/A", "N/A", IF(AQ316='Round 9'!$A$10, "Elected", IF(AQ316='Round 9'!$A$7, "Excluded", IF('Round 9'!$A$4="Complete", "Complete", "Viable"))))</f>
        <v>Complete</v>
      </c>
      <c r="AS316" s="21" t="str">
        <f>IF('Round 9'!$A$4="Complete", "Complete", IF(AR316="N/A", "N/A", IF(AR316="Viable", "No Transfer", IF(AR316="Excluded", INDEX('Round 9'!$A$12:$M$617, MATCH($A316, 'Round 9'!$A$12:$A$617, 0), 3)))))</f>
        <v>Complete</v>
      </c>
      <c r="AT316" s="10" t="str">
        <f>IF('Round 9'!$A$4="Complete", "Complete", IF(AS316="N/A", "N/A", IF(AS316="No Transfer", AS316, IF(INDEX('Ballot Data'!$1:$1048576, MATCH($A316, 'Ballot Data'!$A:$A, 0), MATCH(AS316, 'Ballot Data'!$A$3:$U$3, 0))="", "Exhausted", INDEX('Ballot Data'!$1:$1048576, MATCH($A316, 'Ballot Data'!$A:$A, 0), MATCH(AS316, 'Ballot Data'!$A$3:$U$3, 0))))))</f>
        <v>Complete</v>
      </c>
      <c r="AU316" s="15" t="str">
        <f t="shared" si="48"/>
        <v>Complete</v>
      </c>
      <c r="AV316" t="str">
        <f>IF(AU316="Complete", AU316, IF(AU316="N/A", "N/A", INDEX('Ballot Data'!$1:$1048576, MATCH($A316, 'Ballot Data'!$A:$A, 0), MATCH(AU316, 'Ballot Data'!$A$3:$T$3, 0))))</f>
        <v>Complete</v>
      </c>
      <c r="AW316" t="str">
        <f>IF(AU316="N/A", "N/A", IF(AV316='Round 10'!$A$10, "Elected", IF(AV316='Round 10'!$A$7, "Excluded", IF('Round 10'!$A$4="Complete", "Complete", "Viable"))))</f>
        <v>Complete</v>
      </c>
      <c r="AX316" s="21" t="str">
        <f>IF('Round 10'!$A$4="Complete", "Complete", IF(AW316="N/A", "N/A", IF(AW316="Viable", "No Transfer", IF(AW316="Excluded", INDEX('Round 10'!$A$12:$M$617, MATCH($A316, 'Round 10'!$A$12:$A$617, 0), 3)))))</f>
        <v>Complete</v>
      </c>
      <c r="AY316" s="10" t="str">
        <f>IF('Round 10'!$A$4="Complete", "Complete", IF(AX316="N/A", "N/A", IF(AX316="No Transfer", AX316, IF(INDEX('Ballot Data'!$1:$1048576, MATCH($A316, 'Ballot Data'!$A:$A, 0), MATCH(AX316, 'Ballot Data'!$A$3:$U$3, 0))="", "Exhausted", INDEX('Ballot Data'!$1:$1048576, MATCH($A316, 'Ballot Data'!$A:$A, 0), MATCH(AX316, 'Ballot Data'!$A$3:$U$3, 0))))))</f>
        <v>Complete</v>
      </c>
    </row>
    <row r="317" spans="1:51" x14ac:dyDescent="0.25">
      <c r="A317">
        <f>'Ballot Data'!A318</f>
        <v>352</v>
      </c>
      <c r="B317">
        <v>1</v>
      </c>
      <c r="C317" t="str">
        <f>INDEX('Ballot Data'!$1:$1048576, MATCH($A317, 'Ballot Data'!$A:$A, 0), MATCH(B317, 'Ballot Data'!$A$3:$T$3, 0))</f>
        <v>Franklin Civantos</v>
      </c>
      <c r="D317" t="str">
        <f>IF(C317='Round 1'!$A$10, "Elected", IF(C317='Round 1'!$A$7, "Excluded", IF('Round 1'!$A$4="Complete", "Complete", "Viable")))</f>
        <v>Viable</v>
      </c>
      <c r="E317" s="21" t="str">
        <f>IF('Round 1'!$A$4="Complete", "Complete", IF(D317="N/A", "N/A", IF(D317="Viable", "No Transfer", IF(D317="Excluded", INDEX('Round 1'!$A$12:$M$617, MATCH($A317, 'Round 1'!$A$12:$A$617, 0), 3)))))</f>
        <v>No Transfer</v>
      </c>
      <c r="F317" s="10" t="str">
        <f>IF('Round 1'!$A$4="Complete", "Complete", IF(E317="N/A", "N/A", IF(E317="No Transfer", E317, IF(INDEX('Ballot Data'!$1:$1048576, MATCH($A317, 'Ballot Data'!$A:$A, 0), MATCH(E317, 'Ballot Data'!$A$3:$U$3, 0))="", "Exhausted", INDEX('Ballot Data'!$1:$1048576, MATCH($A317, 'Ballot Data'!$A:$A, 0), MATCH(E317, 'Ballot Data'!$A$3:$U$3, 0))))))</f>
        <v>No Transfer</v>
      </c>
      <c r="G317" s="15">
        <f t="shared" si="49"/>
        <v>1</v>
      </c>
      <c r="H317" t="str">
        <f>IF(G317="Complete", G317, IF(G317="N/A", "N/A", INDEX('Ballot Data'!$1:$1048576, MATCH($A317, 'Ballot Data'!$A:$A, 0), MATCH(G317, 'Ballot Data'!$A$3:$T$3, 0))))</f>
        <v>Franklin Civantos</v>
      </c>
      <c r="I317" t="str">
        <f>IF(G317="N/A", "N/A", IF(H317='Round 2'!$A$10, "Elected", IF(H317='Round 2'!$A$7, "Excluded", IF('Round 2'!$A$4="Complete", "Complete", "Viable"))))</f>
        <v>Viable</v>
      </c>
      <c r="J317" s="21" t="str">
        <f>IF('Round 2'!$A$4="Complete", "Complete", IF(I317="N/A", "N/A", IF(I317="Viable", "No Transfer", IF(I317="Excluded", INDEX('Round 2'!$A$12:$M$617, MATCH($A317, 'Round 2'!$A$12:$A$617, 0), 3)))))</f>
        <v>No Transfer</v>
      </c>
      <c r="K317" s="10" t="str">
        <f>IF('Round 2'!$A$4="Complete", "Complete", IF(J317="N/A", "N/A", IF(J317="No Transfer", J317, IF(INDEX('Ballot Data'!$1:$1048576, MATCH($A317, 'Ballot Data'!$A:$A, 0), MATCH(J317, 'Ballot Data'!$A$3:$U$3, 0))="", "Exhausted", INDEX('Ballot Data'!$1:$1048576, MATCH($A317, 'Ballot Data'!$A:$A, 0), MATCH(J317, 'Ballot Data'!$A$3:$U$3, 0))))))</f>
        <v>No Transfer</v>
      </c>
      <c r="L317" s="15">
        <f t="shared" si="50"/>
        <v>1</v>
      </c>
      <c r="M317" t="str">
        <f>IF(L317="Complete", L317, IF(L317="N/A", "N/A", INDEX('Ballot Data'!$1:$1048576, MATCH($A317, 'Ballot Data'!$A:$A, 0), MATCH(L317, 'Ballot Data'!$A$3:$T$3, 0))))</f>
        <v>Franklin Civantos</v>
      </c>
      <c r="N317" t="str">
        <f>IF(L317="N/A", "N/A", IF(M317='Round 3'!$A$10, "Elected", IF(M317='Round 3'!$A$7, "Excluded", IF('Round 3'!$A$4="Complete", "Complete", "Viable"))))</f>
        <v>Elected</v>
      </c>
      <c r="O317" s="21" t="str">
        <f>IF('Round 3'!$A$4="Complete", "Complete", IF(N317="N/A", "N/A", IF(N317="Viable", "No Transfer", IF(N317="Excluded", INDEX('Round 3'!$A$12:$M$617, MATCH($A317, 'Round 3'!$A$12:$A$617, 0), 3)))))</f>
        <v>Complete</v>
      </c>
      <c r="P317" s="10" t="str">
        <f>IF('Round 3'!$A$4="Complete", "Complete", IF(O317="N/A", "N/A", IF(O317="No Transfer", O317, IF(INDEX('Ballot Data'!$1:$1048576, MATCH($A317, 'Ballot Data'!$A:$A, 0), MATCH(O317, 'Ballot Data'!$A$3:$U$3, 0))="", "Exhausted", INDEX('Ballot Data'!$1:$1048576, MATCH($A317, 'Ballot Data'!$A:$A, 0), MATCH(O317, 'Ballot Data'!$A$3:$U$3, 0))))))</f>
        <v>Complete</v>
      </c>
      <c r="Q317" s="15" t="str">
        <f t="shared" si="51"/>
        <v>Complete</v>
      </c>
      <c r="R317" t="str">
        <f>IF(Q317="Complete", Q317, IF(Q317="N/A", "N/A", INDEX('Ballot Data'!$1:$1048576, MATCH($A317, 'Ballot Data'!$A:$A, 0), MATCH(Q317, 'Ballot Data'!$A$3:$T$3, 0))))</f>
        <v>Complete</v>
      </c>
      <c r="S317" t="str">
        <f>IF(Q317="N/A", "N/A", IF(R317='Round 4'!$A$10, "Elected", IF(R317='Round 4'!$A$7, "Excluded", IF('Round 4'!$A$4="Complete", "Complete", "Viable"))))</f>
        <v>Complete</v>
      </c>
      <c r="T317" s="21" t="str">
        <f>IF('Round 4'!$A$4="Complete", "Complete", IF(S317="N/A", "N/A", IF(S317="Viable", "No Transfer", IF(S317="Excluded", INDEX('Round 4'!$A$12:$M$617, MATCH($A317, 'Round 4'!$A$12:$A$617, 0), 3)))))</f>
        <v>Complete</v>
      </c>
      <c r="U317" s="10" t="str">
        <f>IF('Round 4'!$A$4="Complete", "Complete", IF(T317="N/A", "N/A", IF(T317="No Transfer", T317, IF(INDEX('Ballot Data'!$1:$1048576, MATCH($A317, 'Ballot Data'!$A:$A, 0), MATCH(T317, 'Ballot Data'!$A$3:$U$3, 0))="", "Exhausted", INDEX('Ballot Data'!$1:$1048576, MATCH($A317, 'Ballot Data'!$A:$A, 0), MATCH(T317, 'Ballot Data'!$A$3:$U$3, 0))))))</f>
        <v>Complete</v>
      </c>
      <c r="V317" s="15" t="str">
        <f t="shared" si="43"/>
        <v>Complete</v>
      </c>
      <c r="W317" t="str">
        <f>IF(V317="Complete", V317, IF(V317="N/A", "N/A", INDEX('Ballot Data'!$1:$1048576, MATCH($A317, 'Ballot Data'!$A:$A, 0), MATCH(V317, 'Ballot Data'!$A$3:$T$3, 0))))</f>
        <v>Complete</v>
      </c>
      <c r="X317" t="str">
        <f>IF(V317="N/A", "N/A", IF(W317='Round 5'!$A$10, "Elected", IF(W317='Round 5'!$A$7, "Excluded", IF('Round 5'!$A$4="Complete", "Complete", "Viable"))))</f>
        <v>Complete</v>
      </c>
      <c r="Y317" s="21" t="str">
        <f>IF('Round 5'!$A$4="Complete", "Complete", IF(X317="N/A", "N/A", IF(X317="Viable", "No Transfer", IF(X317="Excluded", INDEX('Round 5'!$A$12:$M$617, MATCH($A317, 'Round 5'!$A$12:$A$617, 0), 3)))))</f>
        <v>Complete</v>
      </c>
      <c r="Z317" s="10" t="str">
        <f>IF('Round 5'!$A$4="Complete", "Complete", IF(Y317="N/A", "N/A", IF(Y317="No Transfer", Y317, IF(INDEX('Ballot Data'!$1:$1048576, MATCH($A317, 'Ballot Data'!$A:$A, 0), MATCH(Y317, 'Ballot Data'!$A$3:$U$3, 0))="", "Exhausted", INDEX('Ballot Data'!$1:$1048576, MATCH($A317, 'Ballot Data'!$A:$A, 0), MATCH(Y317, 'Ballot Data'!$A$3:$U$3, 0))))))</f>
        <v>Complete</v>
      </c>
      <c r="AA317" s="15" t="str">
        <f t="shared" si="44"/>
        <v>Complete</v>
      </c>
      <c r="AB317" t="str">
        <f>IF(AA317="Complete", AA317, IF(AA317="N/A", "N/A", INDEX('Ballot Data'!$1:$1048576, MATCH($A317, 'Ballot Data'!$A:$A, 0), MATCH(AA317, 'Ballot Data'!$A$3:$T$3, 0))))</f>
        <v>Complete</v>
      </c>
      <c r="AC317" t="str">
        <f>IF(AA317="N/A", "N/A", IF(AB317='Round 6'!$A$10, "Elected", IF(AB317='Round 6'!$A$7, "Excluded", IF('Round 6'!$A$4="Complete", "Complete", "Viable"))))</f>
        <v>Complete</v>
      </c>
      <c r="AD317" s="21" t="str">
        <f>IF('Round 6'!$A$4="Complete", "Complete", IF(AC317="N/A", "N/A", IF(AC317="Viable", "No Transfer", IF(AC317="Excluded", INDEX('Round 6'!$A$12:$M$617, MATCH($A317, 'Round 6'!$A$12:$A$617, 0), 3)))))</f>
        <v>Complete</v>
      </c>
      <c r="AE317" s="10" t="str">
        <f>IF('Round 6'!$A$4="Complete", "Complete", IF(AD317="N/A", "N/A", IF(AD317="No Transfer", AD317, IF(INDEX('Ballot Data'!$1:$1048576, MATCH($A317, 'Ballot Data'!$A:$A, 0), MATCH(AD317, 'Ballot Data'!$A$3:$U$3, 0))="", "Exhausted", INDEX('Ballot Data'!$1:$1048576, MATCH($A317, 'Ballot Data'!$A:$A, 0), MATCH(AD317, 'Ballot Data'!$A$3:$U$3, 0))))))</f>
        <v>Complete</v>
      </c>
      <c r="AF317" s="15" t="str">
        <f t="shared" si="45"/>
        <v>Complete</v>
      </c>
      <c r="AG317" t="str">
        <f>IF(AF317="Complete", AF317, IF(AF317="N/A", "N/A", INDEX('Ballot Data'!$1:$1048576, MATCH($A317, 'Ballot Data'!$A:$A, 0), MATCH(AF317, 'Ballot Data'!$A$3:$T$3, 0))))</f>
        <v>Complete</v>
      </c>
      <c r="AH317" t="str">
        <f>IF(AF317="N/A", "N/A", IF(AG317='Round 7'!$A$10, "Elected", IF(AG317='Round 7'!$A$7, "Excluded", IF('Round 7'!$A$4="Complete", "Complete", "Viable"))))</f>
        <v>Complete</v>
      </c>
      <c r="AI317" s="21" t="str">
        <f>IF('Round 7'!$A$4="Complete", "Complete", IF(AH317="N/A", "N/A", IF(AH317="Viable", "No Transfer", IF(AH317="Excluded", INDEX('Round 7'!$A$12:$M$617, MATCH($A317, 'Round 7'!$A$12:$A$617, 0), 3)))))</f>
        <v>Complete</v>
      </c>
      <c r="AJ317" s="10" t="str">
        <f>IF('Round 7'!$A$4="Complete", "Complete", IF(AI317="N/A", "N/A", IF(AI317="No Transfer", AI317, IF(INDEX('Ballot Data'!$1:$1048576, MATCH($A317, 'Ballot Data'!$A:$A, 0), MATCH(AI317, 'Ballot Data'!$A$3:$U$3, 0))="", "Exhausted", INDEX('Ballot Data'!$1:$1048576, MATCH($A317, 'Ballot Data'!$A:$A, 0), MATCH(AI317, 'Ballot Data'!$A$3:$U$3, 0))))))</f>
        <v>Complete</v>
      </c>
      <c r="AK317" s="15" t="str">
        <f t="shared" si="46"/>
        <v>Complete</v>
      </c>
      <c r="AL317" t="str">
        <f>IF(AK317="Complete", AK317, IF(AK317="N/A", "N/A", INDEX('Ballot Data'!$1:$1048576, MATCH($A317, 'Ballot Data'!$A:$A, 0), MATCH(AK317, 'Ballot Data'!$A$3:$T$3, 0))))</f>
        <v>Complete</v>
      </c>
      <c r="AM317" t="str">
        <f>IF(AK317="N/A", "N/A", IF(AL317='Round 8'!$A$10, "Elected", IF(AL317='Round 8'!$A$7, "Excluded", IF('Round 8'!$A$4="Complete", "Complete", "Viable"))))</f>
        <v>Complete</v>
      </c>
      <c r="AN317" s="21" t="str">
        <f>IF('Round 8'!$A$4="Complete", "Complete", IF(AM317="N/A", "N/A", IF(AM317="Viable", "No Transfer", IF(AM317="Excluded", INDEX('Round 8'!$A$12:$M$617, MATCH($A317, 'Round 8'!$A$12:$A$617, 0), 3)))))</f>
        <v>Complete</v>
      </c>
      <c r="AO317" s="10" t="str">
        <f>IF('Round 8'!$A$4="Complete", "Complete", IF(AN317="N/A", "N/A", IF(AN317="No Transfer", AN317, IF(INDEX('Ballot Data'!$1:$1048576, MATCH($A317, 'Ballot Data'!$A:$A, 0), MATCH(AN317, 'Ballot Data'!$A$3:$U$3, 0))="", "Exhausted", INDEX('Ballot Data'!$1:$1048576, MATCH($A317, 'Ballot Data'!$A:$A, 0), MATCH(AN317, 'Ballot Data'!$A$3:$U$3, 0))))))</f>
        <v>Complete</v>
      </c>
      <c r="AP317" s="15" t="str">
        <f t="shared" si="47"/>
        <v>Complete</v>
      </c>
      <c r="AQ317" t="str">
        <f>IF(AP317="Complete", AP317, IF(AP317="N/A", "N/A", INDEX('Ballot Data'!$1:$1048576, MATCH($A317, 'Ballot Data'!$A:$A, 0), MATCH(AP317, 'Ballot Data'!$A$3:$T$3, 0))))</f>
        <v>Complete</v>
      </c>
      <c r="AR317" t="str">
        <f>IF(AP317="N/A", "N/A", IF(AQ317='Round 9'!$A$10, "Elected", IF(AQ317='Round 9'!$A$7, "Excluded", IF('Round 9'!$A$4="Complete", "Complete", "Viable"))))</f>
        <v>Complete</v>
      </c>
      <c r="AS317" s="21" t="str">
        <f>IF('Round 9'!$A$4="Complete", "Complete", IF(AR317="N/A", "N/A", IF(AR317="Viable", "No Transfer", IF(AR317="Excluded", INDEX('Round 9'!$A$12:$M$617, MATCH($A317, 'Round 9'!$A$12:$A$617, 0), 3)))))</f>
        <v>Complete</v>
      </c>
      <c r="AT317" s="10" t="str">
        <f>IF('Round 9'!$A$4="Complete", "Complete", IF(AS317="N/A", "N/A", IF(AS317="No Transfer", AS317, IF(INDEX('Ballot Data'!$1:$1048576, MATCH($A317, 'Ballot Data'!$A:$A, 0), MATCH(AS317, 'Ballot Data'!$A$3:$U$3, 0))="", "Exhausted", INDEX('Ballot Data'!$1:$1048576, MATCH($A317, 'Ballot Data'!$A:$A, 0), MATCH(AS317, 'Ballot Data'!$A$3:$U$3, 0))))))</f>
        <v>Complete</v>
      </c>
      <c r="AU317" s="15" t="str">
        <f t="shared" si="48"/>
        <v>Complete</v>
      </c>
      <c r="AV317" t="str">
        <f>IF(AU317="Complete", AU317, IF(AU317="N/A", "N/A", INDEX('Ballot Data'!$1:$1048576, MATCH($A317, 'Ballot Data'!$A:$A, 0), MATCH(AU317, 'Ballot Data'!$A$3:$T$3, 0))))</f>
        <v>Complete</v>
      </c>
      <c r="AW317" t="str">
        <f>IF(AU317="N/A", "N/A", IF(AV317='Round 10'!$A$10, "Elected", IF(AV317='Round 10'!$A$7, "Excluded", IF('Round 10'!$A$4="Complete", "Complete", "Viable"))))</f>
        <v>Complete</v>
      </c>
      <c r="AX317" s="21" t="str">
        <f>IF('Round 10'!$A$4="Complete", "Complete", IF(AW317="N/A", "N/A", IF(AW317="Viable", "No Transfer", IF(AW317="Excluded", INDEX('Round 10'!$A$12:$M$617, MATCH($A317, 'Round 10'!$A$12:$A$617, 0), 3)))))</f>
        <v>Complete</v>
      </c>
      <c r="AY317" s="10" t="str">
        <f>IF('Round 10'!$A$4="Complete", "Complete", IF(AX317="N/A", "N/A", IF(AX317="No Transfer", AX317, IF(INDEX('Ballot Data'!$1:$1048576, MATCH($A317, 'Ballot Data'!$A:$A, 0), MATCH(AX317, 'Ballot Data'!$A$3:$U$3, 0))="", "Exhausted", INDEX('Ballot Data'!$1:$1048576, MATCH($A317, 'Ballot Data'!$A:$A, 0), MATCH(AX317, 'Ballot Data'!$A$3:$U$3, 0))))))</f>
        <v>Complete</v>
      </c>
    </row>
    <row r="318" spans="1:51" x14ac:dyDescent="0.25">
      <c r="A318">
        <f>'Ballot Data'!A319</f>
        <v>221</v>
      </c>
      <c r="B318">
        <v>1</v>
      </c>
      <c r="C318" t="str">
        <f>INDEX('Ballot Data'!$1:$1048576, MATCH($A318, 'Ballot Data'!$A:$A, 0), MATCH(B318, 'Ballot Data'!$A$3:$T$3, 0))</f>
        <v>Will Danon</v>
      </c>
      <c r="D318" t="str">
        <f>IF(C318='Round 1'!$A$10, "Elected", IF(C318='Round 1'!$A$7, "Excluded", IF('Round 1'!$A$4="Complete", "Complete", "Viable")))</f>
        <v>Viable</v>
      </c>
      <c r="E318" s="21" t="str">
        <f>IF('Round 1'!$A$4="Complete", "Complete", IF(D318="N/A", "N/A", IF(D318="Viable", "No Transfer", IF(D318="Excluded", INDEX('Round 1'!$A$12:$M$617, MATCH($A318, 'Round 1'!$A$12:$A$617, 0), 3)))))</f>
        <v>No Transfer</v>
      </c>
      <c r="F318" s="10" t="str">
        <f>IF('Round 1'!$A$4="Complete", "Complete", IF(E318="N/A", "N/A", IF(E318="No Transfer", E318, IF(INDEX('Ballot Data'!$1:$1048576, MATCH($A318, 'Ballot Data'!$A:$A, 0), MATCH(E318, 'Ballot Data'!$A$3:$U$3, 0))="", "Exhausted", INDEX('Ballot Data'!$1:$1048576, MATCH($A318, 'Ballot Data'!$A:$A, 0), MATCH(E318, 'Ballot Data'!$A$3:$U$3, 0))))))</f>
        <v>No Transfer</v>
      </c>
      <c r="G318" s="15">
        <f t="shared" si="49"/>
        <v>1</v>
      </c>
      <c r="H318" t="str">
        <f>IF(G318="Complete", G318, IF(G318="N/A", "N/A", INDEX('Ballot Data'!$1:$1048576, MATCH($A318, 'Ballot Data'!$A:$A, 0), MATCH(G318, 'Ballot Data'!$A$3:$T$3, 0))))</f>
        <v>Will Danon</v>
      </c>
      <c r="I318" t="str">
        <f>IF(G318="N/A", "N/A", IF(H318='Round 2'!$A$10, "Elected", IF(H318='Round 2'!$A$7, "Excluded", IF('Round 2'!$A$4="Complete", "Complete", "Viable"))))</f>
        <v>Viable</v>
      </c>
      <c r="J318" s="21" t="str">
        <f>IF('Round 2'!$A$4="Complete", "Complete", IF(I318="N/A", "N/A", IF(I318="Viable", "No Transfer", IF(I318="Excluded", INDEX('Round 2'!$A$12:$M$617, MATCH($A318, 'Round 2'!$A$12:$A$617, 0), 3)))))</f>
        <v>No Transfer</v>
      </c>
      <c r="K318" s="10" t="str">
        <f>IF('Round 2'!$A$4="Complete", "Complete", IF(J318="N/A", "N/A", IF(J318="No Transfer", J318, IF(INDEX('Ballot Data'!$1:$1048576, MATCH($A318, 'Ballot Data'!$A:$A, 0), MATCH(J318, 'Ballot Data'!$A$3:$U$3, 0))="", "Exhausted", INDEX('Ballot Data'!$1:$1048576, MATCH($A318, 'Ballot Data'!$A:$A, 0), MATCH(J318, 'Ballot Data'!$A$3:$U$3, 0))))))</f>
        <v>No Transfer</v>
      </c>
      <c r="L318" s="15">
        <f t="shared" si="50"/>
        <v>1</v>
      </c>
      <c r="M318" t="str">
        <f>IF(L318="Complete", L318, IF(L318="N/A", "N/A", INDEX('Ballot Data'!$1:$1048576, MATCH($A318, 'Ballot Data'!$A:$A, 0), MATCH(L318, 'Ballot Data'!$A$3:$T$3, 0))))</f>
        <v>Will Danon</v>
      </c>
      <c r="N318" t="str">
        <f>IF(L318="N/A", "N/A", IF(M318='Round 3'!$A$10, "Elected", IF(M318='Round 3'!$A$7, "Excluded", IF('Round 3'!$A$4="Complete", "Complete", "Viable"))))</f>
        <v>Complete</v>
      </c>
      <c r="O318" s="21" t="str">
        <f>IF('Round 3'!$A$4="Complete", "Complete", IF(N318="N/A", "N/A", IF(N318="Viable", "No Transfer", IF(N318="Excluded", INDEX('Round 3'!$A$12:$M$617, MATCH($A318, 'Round 3'!$A$12:$A$617, 0), 3)))))</f>
        <v>Complete</v>
      </c>
      <c r="P318" s="10" t="str">
        <f>IF('Round 3'!$A$4="Complete", "Complete", IF(O318="N/A", "N/A", IF(O318="No Transfer", O318, IF(INDEX('Ballot Data'!$1:$1048576, MATCH($A318, 'Ballot Data'!$A:$A, 0), MATCH(O318, 'Ballot Data'!$A$3:$U$3, 0))="", "Exhausted", INDEX('Ballot Data'!$1:$1048576, MATCH($A318, 'Ballot Data'!$A:$A, 0), MATCH(O318, 'Ballot Data'!$A$3:$U$3, 0))))))</f>
        <v>Complete</v>
      </c>
      <c r="Q318" s="15" t="str">
        <f t="shared" si="51"/>
        <v>Complete</v>
      </c>
      <c r="R318" t="str">
        <f>IF(Q318="Complete", Q318, IF(Q318="N/A", "N/A", INDEX('Ballot Data'!$1:$1048576, MATCH($A318, 'Ballot Data'!$A:$A, 0), MATCH(Q318, 'Ballot Data'!$A$3:$T$3, 0))))</f>
        <v>Complete</v>
      </c>
      <c r="S318" t="str">
        <f>IF(Q318="N/A", "N/A", IF(R318='Round 4'!$A$10, "Elected", IF(R318='Round 4'!$A$7, "Excluded", IF('Round 4'!$A$4="Complete", "Complete", "Viable"))))</f>
        <v>Complete</v>
      </c>
      <c r="T318" s="21" t="str">
        <f>IF('Round 4'!$A$4="Complete", "Complete", IF(S318="N/A", "N/A", IF(S318="Viable", "No Transfer", IF(S318="Excluded", INDEX('Round 4'!$A$12:$M$617, MATCH($A318, 'Round 4'!$A$12:$A$617, 0), 3)))))</f>
        <v>Complete</v>
      </c>
      <c r="U318" s="10" t="str">
        <f>IF('Round 4'!$A$4="Complete", "Complete", IF(T318="N/A", "N/A", IF(T318="No Transfer", T318, IF(INDEX('Ballot Data'!$1:$1048576, MATCH($A318, 'Ballot Data'!$A:$A, 0), MATCH(T318, 'Ballot Data'!$A$3:$U$3, 0))="", "Exhausted", INDEX('Ballot Data'!$1:$1048576, MATCH($A318, 'Ballot Data'!$A:$A, 0), MATCH(T318, 'Ballot Data'!$A$3:$U$3, 0))))))</f>
        <v>Complete</v>
      </c>
      <c r="V318" s="15" t="str">
        <f t="shared" si="43"/>
        <v>Complete</v>
      </c>
      <c r="W318" t="str">
        <f>IF(V318="Complete", V318, IF(V318="N/A", "N/A", INDEX('Ballot Data'!$1:$1048576, MATCH($A318, 'Ballot Data'!$A:$A, 0), MATCH(V318, 'Ballot Data'!$A$3:$T$3, 0))))</f>
        <v>Complete</v>
      </c>
      <c r="X318" t="str">
        <f>IF(V318="N/A", "N/A", IF(W318='Round 5'!$A$10, "Elected", IF(W318='Round 5'!$A$7, "Excluded", IF('Round 5'!$A$4="Complete", "Complete", "Viable"))))</f>
        <v>Complete</v>
      </c>
      <c r="Y318" s="21" t="str">
        <f>IF('Round 5'!$A$4="Complete", "Complete", IF(X318="N/A", "N/A", IF(X318="Viable", "No Transfer", IF(X318="Excluded", INDEX('Round 5'!$A$12:$M$617, MATCH($A318, 'Round 5'!$A$12:$A$617, 0), 3)))))</f>
        <v>Complete</v>
      </c>
      <c r="Z318" s="10" t="str">
        <f>IF('Round 5'!$A$4="Complete", "Complete", IF(Y318="N/A", "N/A", IF(Y318="No Transfer", Y318, IF(INDEX('Ballot Data'!$1:$1048576, MATCH($A318, 'Ballot Data'!$A:$A, 0), MATCH(Y318, 'Ballot Data'!$A$3:$U$3, 0))="", "Exhausted", INDEX('Ballot Data'!$1:$1048576, MATCH($A318, 'Ballot Data'!$A:$A, 0), MATCH(Y318, 'Ballot Data'!$A$3:$U$3, 0))))))</f>
        <v>Complete</v>
      </c>
      <c r="AA318" s="15" t="str">
        <f t="shared" si="44"/>
        <v>Complete</v>
      </c>
      <c r="AB318" t="str">
        <f>IF(AA318="Complete", AA318, IF(AA318="N/A", "N/A", INDEX('Ballot Data'!$1:$1048576, MATCH($A318, 'Ballot Data'!$A:$A, 0), MATCH(AA318, 'Ballot Data'!$A$3:$T$3, 0))))</f>
        <v>Complete</v>
      </c>
      <c r="AC318" t="str">
        <f>IF(AA318="N/A", "N/A", IF(AB318='Round 6'!$A$10, "Elected", IF(AB318='Round 6'!$A$7, "Excluded", IF('Round 6'!$A$4="Complete", "Complete", "Viable"))))</f>
        <v>Complete</v>
      </c>
      <c r="AD318" s="21" t="str">
        <f>IF('Round 6'!$A$4="Complete", "Complete", IF(AC318="N/A", "N/A", IF(AC318="Viable", "No Transfer", IF(AC318="Excluded", INDEX('Round 6'!$A$12:$M$617, MATCH($A318, 'Round 6'!$A$12:$A$617, 0), 3)))))</f>
        <v>Complete</v>
      </c>
      <c r="AE318" s="10" t="str">
        <f>IF('Round 6'!$A$4="Complete", "Complete", IF(AD318="N/A", "N/A", IF(AD318="No Transfer", AD318, IF(INDEX('Ballot Data'!$1:$1048576, MATCH($A318, 'Ballot Data'!$A:$A, 0), MATCH(AD318, 'Ballot Data'!$A$3:$U$3, 0))="", "Exhausted", INDEX('Ballot Data'!$1:$1048576, MATCH($A318, 'Ballot Data'!$A:$A, 0), MATCH(AD318, 'Ballot Data'!$A$3:$U$3, 0))))))</f>
        <v>Complete</v>
      </c>
      <c r="AF318" s="15" t="str">
        <f t="shared" si="45"/>
        <v>Complete</v>
      </c>
      <c r="AG318" t="str">
        <f>IF(AF318="Complete", AF318, IF(AF318="N/A", "N/A", INDEX('Ballot Data'!$1:$1048576, MATCH($A318, 'Ballot Data'!$A:$A, 0), MATCH(AF318, 'Ballot Data'!$A$3:$T$3, 0))))</f>
        <v>Complete</v>
      </c>
      <c r="AH318" t="str">
        <f>IF(AF318="N/A", "N/A", IF(AG318='Round 7'!$A$10, "Elected", IF(AG318='Round 7'!$A$7, "Excluded", IF('Round 7'!$A$4="Complete", "Complete", "Viable"))))</f>
        <v>Complete</v>
      </c>
      <c r="AI318" s="21" t="str">
        <f>IF('Round 7'!$A$4="Complete", "Complete", IF(AH318="N/A", "N/A", IF(AH318="Viable", "No Transfer", IF(AH318="Excluded", INDEX('Round 7'!$A$12:$M$617, MATCH($A318, 'Round 7'!$A$12:$A$617, 0), 3)))))</f>
        <v>Complete</v>
      </c>
      <c r="AJ318" s="10" t="str">
        <f>IF('Round 7'!$A$4="Complete", "Complete", IF(AI318="N/A", "N/A", IF(AI318="No Transfer", AI318, IF(INDEX('Ballot Data'!$1:$1048576, MATCH($A318, 'Ballot Data'!$A:$A, 0), MATCH(AI318, 'Ballot Data'!$A$3:$U$3, 0))="", "Exhausted", INDEX('Ballot Data'!$1:$1048576, MATCH($A318, 'Ballot Data'!$A:$A, 0), MATCH(AI318, 'Ballot Data'!$A$3:$U$3, 0))))))</f>
        <v>Complete</v>
      </c>
      <c r="AK318" s="15" t="str">
        <f t="shared" si="46"/>
        <v>Complete</v>
      </c>
      <c r="AL318" t="str">
        <f>IF(AK318="Complete", AK318, IF(AK318="N/A", "N/A", INDEX('Ballot Data'!$1:$1048576, MATCH($A318, 'Ballot Data'!$A:$A, 0), MATCH(AK318, 'Ballot Data'!$A$3:$T$3, 0))))</f>
        <v>Complete</v>
      </c>
      <c r="AM318" t="str">
        <f>IF(AK318="N/A", "N/A", IF(AL318='Round 8'!$A$10, "Elected", IF(AL318='Round 8'!$A$7, "Excluded", IF('Round 8'!$A$4="Complete", "Complete", "Viable"))))</f>
        <v>Complete</v>
      </c>
      <c r="AN318" s="21" t="str">
        <f>IF('Round 8'!$A$4="Complete", "Complete", IF(AM318="N/A", "N/A", IF(AM318="Viable", "No Transfer", IF(AM318="Excluded", INDEX('Round 8'!$A$12:$M$617, MATCH($A318, 'Round 8'!$A$12:$A$617, 0), 3)))))</f>
        <v>Complete</v>
      </c>
      <c r="AO318" s="10" t="str">
        <f>IF('Round 8'!$A$4="Complete", "Complete", IF(AN318="N/A", "N/A", IF(AN318="No Transfer", AN318, IF(INDEX('Ballot Data'!$1:$1048576, MATCH($A318, 'Ballot Data'!$A:$A, 0), MATCH(AN318, 'Ballot Data'!$A$3:$U$3, 0))="", "Exhausted", INDEX('Ballot Data'!$1:$1048576, MATCH($A318, 'Ballot Data'!$A:$A, 0), MATCH(AN318, 'Ballot Data'!$A$3:$U$3, 0))))))</f>
        <v>Complete</v>
      </c>
      <c r="AP318" s="15" t="str">
        <f t="shared" si="47"/>
        <v>Complete</v>
      </c>
      <c r="AQ318" t="str">
        <f>IF(AP318="Complete", AP318, IF(AP318="N/A", "N/A", INDEX('Ballot Data'!$1:$1048576, MATCH($A318, 'Ballot Data'!$A:$A, 0), MATCH(AP318, 'Ballot Data'!$A$3:$T$3, 0))))</f>
        <v>Complete</v>
      </c>
      <c r="AR318" t="str">
        <f>IF(AP318="N/A", "N/A", IF(AQ318='Round 9'!$A$10, "Elected", IF(AQ318='Round 9'!$A$7, "Excluded", IF('Round 9'!$A$4="Complete", "Complete", "Viable"))))</f>
        <v>Complete</v>
      </c>
      <c r="AS318" s="21" t="str">
        <f>IF('Round 9'!$A$4="Complete", "Complete", IF(AR318="N/A", "N/A", IF(AR318="Viable", "No Transfer", IF(AR318="Excluded", INDEX('Round 9'!$A$12:$M$617, MATCH($A318, 'Round 9'!$A$12:$A$617, 0), 3)))))</f>
        <v>Complete</v>
      </c>
      <c r="AT318" s="10" t="str">
        <f>IF('Round 9'!$A$4="Complete", "Complete", IF(AS318="N/A", "N/A", IF(AS318="No Transfer", AS318, IF(INDEX('Ballot Data'!$1:$1048576, MATCH($A318, 'Ballot Data'!$A:$A, 0), MATCH(AS318, 'Ballot Data'!$A$3:$U$3, 0))="", "Exhausted", INDEX('Ballot Data'!$1:$1048576, MATCH($A318, 'Ballot Data'!$A:$A, 0), MATCH(AS318, 'Ballot Data'!$A$3:$U$3, 0))))))</f>
        <v>Complete</v>
      </c>
      <c r="AU318" s="15" t="str">
        <f t="shared" si="48"/>
        <v>Complete</v>
      </c>
      <c r="AV318" t="str">
        <f>IF(AU318="Complete", AU318, IF(AU318="N/A", "N/A", INDEX('Ballot Data'!$1:$1048576, MATCH($A318, 'Ballot Data'!$A:$A, 0), MATCH(AU318, 'Ballot Data'!$A$3:$T$3, 0))))</f>
        <v>Complete</v>
      </c>
      <c r="AW318" t="str">
        <f>IF(AU318="N/A", "N/A", IF(AV318='Round 10'!$A$10, "Elected", IF(AV318='Round 10'!$A$7, "Excluded", IF('Round 10'!$A$4="Complete", "Complete", "Viable"))))</f>
        <v>Complete</v>
      </c>
      <c r="AX318" s="21" t="str">
        <f>IF('Round 10'!$A$4="Complete", "Complete", IF(AW318="N/A", "N/A", IF(AW318="Viable", "No Transfer", IF(AW318="Excluded", INDEX('Round 10'!$A$12:$M$617, MATCH($A318, 'Round 10'!$A$12:$A$617, 0), 3)))))</f>
        <v>Complete</v>
      </c>
      <c r="AY318" s="10" t="str">
        <f>IF('Round 10'!$A$4="Complete", "Complete", IF(AX318="N/A", "N/A", IF(AX318="No Transfer", AX318, IF(INDEX('Ballot Data'!$1:$1048576, MATCH($A318, 'Ballot Data'!$A:$A, 0), MATCH(AX318, 'Ballot Data'!$A$3:$U$3, 0))="", "Exhausted", INDEX('Ballot Data'!$1:$1048576, MATCH($A318, 'Ballot Data'!$A:$A, 0), MATCH(AX318, 'Ballot Data'!$A$3:$U$3, 0))))))</f>
        <v>Complete</v>
      </c>
    </row>
    <row r="319" spans="1:51" x14ac:dyDescent="0.25">
      <c r="A319">
        <f>'Ballot Data'!A320</f>
        <v>96</v>
      </c>
      <c r="B319">
        <v>1</v>
      </c>
      <c r="C319" t="str">
        <f>INDEX('Ballot Data'!$1:$1048576, MATCH($A319, 'Ballot Data'!$A:$A, 0), MATCH(B319, 'Ballot Data'!$A$3:$T$3, 0))</f>
        <v>Franklin Civantos</v>
      </c>
      <c r="D319" t="str">
        <f>IF(C319='Round 1'!$A$10, "Elected", IF(C319='Round 1'!$A$7, "Excluded", IF('Round 1'!$A$4="Complete", "Complete", "Viable")))</f>
        <v>Viable</v>
      </c>
      <c r="E319" s="21" t="str">
        <f>IF('Round 1'!$A$4="Complete", "Complete", IF(D319="N/A", "N/A", IF(D319="Viable", "No Transfer", IF(D319="Excluded", INDEX('Round 1'!$A$12:$M$617, MATCH($A319, 'Round 1'!$A$12:$A$617, 0), 3)))))</f>
        <v>No Transfer</v>
      </c>
      <c r="F319" s="10" t="str">
        <f>IF('Round 1'!$A$4="Complete", "Complete", IF(E319="N/A", "N/A", IF(E319="No Transfer", E319, IF(INDEX('Ballot Data'!$1:$1048576, MATCH($A319, 'Ballot Data'!$A:$A, 0), MATCH(E319, 'Ballot Data'!$A$3:$U$3, 0))="", "Exhausted", INDEX('Ballot Data'!$1:$1048576, MATCH($A319, 'Ballot Data'!$A:$A, 0), MATCH(E319, 'Ballot Data'!$A$3:$U$3, 0))))))</f>
        <v>No Transfer</v>
      </c>
      <c r="G319" s="15">
        <f t="shared" si="49"/>
        <v>1</v>
      </c>
      <c r="H319" t="str">
        <f>IF(G319="Complete", G319, IF(G319="N/A", "N/A", INDEX('Ballot Data'!$1:$1048576, MATCH($A319, 'Ballot Data'!$A:$A, 0), MATCH(G319, 'Ballot Data'!$A$3:$T$3, 0))))</f>
        <v>Franklin Civantos</v>
      </c>
      <c r="I319" t="str">
        <f>IF(G319="N/A", "N/A", IF(H319='Round 2'!$A$10, "Elected", IF(H319='Round 2'!$A$7, "Excluded", IF('Round 2'!$A$4="Complete", "Complete", "Viable"))))</f>
        <v>Viable</v>
      </c>
      <c r="J319" s="21" t="str">
        <f>IF('Round 2'!$A$4="Complete", "Complete", IF(I319="N/A", "N/A", IF(I319="Viable", "No Transfer", IF(I319="Excluded", INDEX('Round 2'!$A$12:$M$617, MATCH($A319, 'Round 2'!$A$12:$A$617, 0), 3)))))</f>
        <v>No Transfer</v>
      </c>
      <c r="K319" s="10" t="str">
        <f>IF('Round 2'!$A$4="Complete", "Complete", IF(J319="N/A", "N/A", IF(J319="No Transfer", J319, IF(INDEX('Ballot Data'!$1:$1048576, MATCH($A319, 'Ballot Data'!$A:$A, 0), MATCH(J319, 'Ballot Data'!$A$3:$U$3, 0))="", "Exhausted", INDEX('Ballot Data'!$1:$1048576, MATCH($A319, 'Ballot Data'!$A:$A, 0), MATCH(J319, 'Ballot Data'!$A$3:$U$3, 0))))))</f>
        <v>No Transfer</v>
      </c>
      <c r="L319" s="15">
        <f t="shared" si="50"/>
        <v>1</v>
      </c>
      <c r="M319" t="str">
        <f>IF(L319="Complete", L319, IF(L319="N/A", "N/A", INDEX('Ballot Data'!$1:$1048576, MATCH($A319, 'Ballot Data'!$A:$A, 0), MATCH(L319, 'Ballot Data'!$A$3:$T$3, 0))))</f>
        <v>Franklin Civantos</v>
      </c>
      <c r="N319" t="str">
        <f>IF(L319="N/A", "N/A", IF(M319='Round 3'!$A$10, "Elected", IF(M319='Round 3'!$A$7, "Excluded", IF('Round 3'!$A$4="Complete", "Complete", "Viable"))))</f>
        <v>Elected</v>
      </c>
      <c r="O319" s="21" t="str">
        <f>IF('Round 3'!$A$4="Complete", "Complete", IF(N319="N/A", "N/A", IF(N319="Viable", "No Transfer", IF(N319="Excluded", INDEX('Round 3'!$A$12:$M$617, MATCH($A319, 'Round 3'!$A$12:$A$617, 0), 3)))))</f>
        <v>Complete</v>
      </c>
      <c r="P319" s="10" t="str">
        <f>IF('Round 3'!$A$4="Complete", "Complete", IF(O319="N/A", "N/A", IF(O319="No Transfer", O319, IF(INDEX('Ballot Data'!$1:$1048576, MATCH($A319, 'Ballot Data'!$A:$A, 0), MATCH(O319, 'Ballot Data'!$A$3:$U$3, 0))="", "Exhausted", INDEX('Ballot Data'!$1:$1048576, MATCH($A319, 'Ballot Data'!$A:$A, 0), MATCH(O319, 'Ballot Data'!$A$3:$U$3, 0))))))</f>
        <v>Complete</v>
      </c>
      <c r="Q319" s="15" t="str">
        <f t="shared" si="51"/>
        <v>Complete</v>
      </c>
      <c r="R319" t="str">
        <f>IF(Q319="Complete", Q319, IF(Q319="N/A", "N/A", INDEX('Ballot Data'!$1:$1048576, MATCH($A319, 'Ballot Data'!$A:$A, 0), MATCH(Q319, 'Ballot Data'!$A$3:$T$3, 0))))</f>
        <v>Complete</v>
      </c>
      <c r="S319" t="str">
        <f>IF(Q319="N/A", "N/A", IF(R319='Round 4'!$A$10, "Elected", IF(R319='Round 4'!$A$7, "Excluded", IF('Round 4'!$A$4="Complete", "Complete", "Viable"))))</f>
        <v>Complete</v>
      </c>
      <c r="T319" s="21" t="str">
        <f>IF('Round 4'!$A$4="Complete", "Complete", IF(S319="N/A", "N/A", IF(S319="Viable", "No Transfer", IF(S319="Excluded", INDEX('Round 4'!$A$12:$M$617, MATCH($A319, 'Round 4'!$A$12:$A$617, 0), 3)))))</f>
        <v>Complete</v>
      </c>
      <c r="U319" s="10" t="str">
        <f>IF('Round 4'!$A$4="Complete", "Complete", IF(T319="N/A", "N/A", IF(T319="No Transfer", T319, IF(INDEX('Ballot Data'!$1:$1048576, MATCH($A319, 'Ballot Data'!$A:$A, 0), MATCH(T319, 'Ballot Data'!$A$3:$U$3, 0))="", "Exhausted", INDEX('Ballot Data'!$1:$1048576, MATCH($A319, 'Ballot Data'!$A:$A, 0), MATCH(T319, 'Ballot Data'!$A$3:$U$3, 0))))))</f>
        <v>Complete</v>
      </c>
      <c r="V319" s="15" t="str">
        <f t="shared" si="43"/>
        <v>Complete</v>
      </c>
      <c r="W319" t="str">
        <f>IF(V319="Complete", V319, IF(V319="N/A", "N/A", INDEX('Ballot Data'!$1:$1048576, MATCH($A319, 'Ballot Data'!$A:$A, 0), MATCH(V319, 'Ballot Data'!$A$3:$T$3, 0))))</f>
        <v>Complete</v>
      </c>
      <c r="X319" t="str">
        <f>IF(V319="N/A", "N/A", IF(W319='Round 5'!$A$10, "Elected", IF(W319='Round 5'!$A$7, "Excluded", IF('Round 5'!$A$4="Complete", "Complete", "Viable"))))</f>
        <v>Complete</v>
      </c>
      <c r="Y319" s="21" t="str">
        <f>IF('Round 5'!$A$4="Complete", "Complete", IF(X319="N/A", "N/A", IF(X319="Viable", "No Transfer", IF(X319="Excluded", INDEX('Round 5'!$A$12:$M$617, MATCH($A319, 'Round 5'!$A$12:$A$617, 0), 3)))))</f>
        <v>Complete</v>
      </c>
      <c r="Z319" s="10" t="str">
        <f>IF('Round 5'!$A$4="Complete", "Complete", IF(Y319="N/A", "N/A", IF(Y319="No Transfer", Y319, IF(INDEX('Ballot Data'!$1:$1048576, MATCH($A319, 'Ballot Data'!$A:$A, 0), MATCH(Y319, 'Ballot Data'!$A$3:$U$3, 0))="", "Exhausted", INDEX('Ballot Data'!$1:$1048576, MATCH($A319, 'Ballot Data'!$A:$A, 0), MATCH(Y319, 'Ballot Data'!$A$3:$U$3, 0))))))</f>
        <v>Complete</v>
      </c>
      <c r="AA319" s="15" t="str">
        <f t="shared" si="44"/>
        <v>Complete</v>
      </c>
      <c r="AB319" t="str">
        <f>IF(AA319="Complete", AA319, IF(AA319="N/A", "N/A", INDEX('Ballot Data'!$1:$1048576, MATCH($A319, 'Ballot Data'!$A:$A, 0), MATCH(AA319, 'Ballot Data'!$A$3:$T$3, 0))))</f>
        <v>Complete</v>
      </c>
      <c r="AC319" t="str">
        <f>IF(AA319="N/A", "N/A", IF(AB319='Round 6'!$A$10, "Elected", IF(AB319='Round 6'!$A$7, "Excluded", IF('Round 6'!$A$4="Complete", "Complete", "Viable"))))</f>
        <v>Complete</v>
      </c>
      <c r="AD319" s="21" t="str">
        <f>IF('Round 6'!$A$4="Complete", "Complete", IF(AC319="N/A", "N/A", IF(AC319="Viable", "No Transfer", IF(AC319="Excluded", INDEX('Round 6'!$A$12:$M$617, MATCH($A319, 'Round 6'!$A$12:$A$617, 0), 3)))))</f>
        <v>Complete</v>
      </c>
      <c r="AE319" s="10" t="str">
        <f>IF('Round 6'!$A$4="Complete", "Complete", IF(AD319="N/A", "N/A", IF(AD319="No Transfer", AD319, IF(INDEX('Ballot Data'!$1:$1048576, MATCH($A319, 'Ballot Data'!$A:$A, 0), MATCH(AD319, 'Ballot Data'!$A$3:$U$3, 0))="", "Exhausted", INDEX('Ballot Data'!$1:$1048576, MATCH($A319, 'Ballot Data'!$A:$A, 0), MATCH(AD319, 'Ballot Data'!$A$3:$U$3, 0))))))</f>
        <v>Complete</v>
      </c>
      <c r="AF319" s="15" t="str">
        <f t="shared" si="45"/>
        <v>Complete</v>
      </c>
      <c r="AG319" t="str">
        <f>IF(AF319="Complete", AF319, IF(AF319="N/A", "N/A", INDEX('Ballot Data'!$1:$1048576, MATCH($A319, 'Ballot Data'!$A:$A, 0), MATCH(AF319, 'Ballot Data'!$A$3:$T$3, 0))))</f>
        <v>Complete</v>
      </c>
      <c r="AH319" t="str">
        <f>IF(AF319="N/A", "N/A", IF(AG319='Round 7'!$A$10, "Elected", IF(AG319='Round 7'!$A$7, "Excluded", IF('Round 7'!$A$4="Complete", "Complete", "Viable"))))</f>
        <v>Complete</v>
      </c>
      <c r="AI319" s="21" t="str">
        <f>IF('Round 7'!$A$4="Complete", "Complete", IF(AH319="N/A", "N/A", IF(AH319="Viable", "No Transfer", IF(AH319="Excluded", INDEX('Round 7'!$A$12:$M$617, MATCH($A319, 'Round 7'!$A$12:$A$617, 0), 3)))))</f>
        <v>Complete</v>
      </c>
      <c r="AJ319" s="10" t="str">
        <f>IF('Round 7'!$A$4="Complete", "Complete", IF(AI319="N/A", "N/A", IF(AI319="No Transfer", AI319, IF(INDEX('Ballot Data'!$1:$1048576, MATCH($A319, 'Ballot Data'!$A:$A, 0), MATCH(AI319, 'Ballot Data'!$A$3:$U$3, 0))="", "Exhausted", INDEX('Ballot Data'!$1:$1048576, MATCH($A319, 'Ballot Data'!$A:$A, 0), MATCH(AI319, 'Ballot Data'!$A$3:$U$3, 0))))))</f>
        <v>Complete</v>
      </c>
      <c r="AK319" s="15" t="str">
        <f t="shared" si="46"/>
        <v>Complete</v>
      </c>
      <c r="AL319" t="str">
        <f>IF(AK319="Complete", AK319, IF(AK319="N/A", "N/A", INDEX('Ballot Data'!$1:$1048576, MATCH($A319, 'Ballot Data'!$A:$A, 0), MATCH(AK319, 'Ballot Data'!$A$3:$T$3, 0))))</f>
        <v>Complete</v>
      </c>
      <c r="AM319" t="str">
        <f>IF(AK319="N/A", "N/A", IF(AL319='Round 8'!$A$10, "Elected", IF(AL319='Round 8'!$A$7, "Excluded", IF('Round 8'!$A$4="Complete", "Complete", "Viable"))))</f>
        <v>Complete</v>
      </c>
      <c r="AN319" s="21" t="str">
        <f>IF('Round 8'!$A$4="Complete", "Complete", IF(AM319="N/A", "N/A", IF(AM319="Viable", "No Transfer", IF(AM319="Excluded", INDEX('Round 8'!$A$12:$M$617, MATCH($A319, 'Round 8'!$A$12:$A$617, 0), 3)))))</f>
        <v>Complete</v>
      </c>
      <c r="AO319" s="10" t="str">
        <f>IF('Round 8'!$A$4="Complete", "Complete", IF(AN319="N/A", "N/A", IF(AN319="No Transfer", AN319, IF(INDEX('Ballot Data'!$1:$1048576, MATCH($A319, 'Ballot Data'!$A:$A, 0), MATCH(AN319, 'Ballot Data'!$A$3:$U$3, 0))="", "Exhausted", INDEX('Ballot Data'!$1:$1048576, MATCH($A319, 'Ballot Data'!$A:$A, 0), MATCH(AN319, 'Ballot Data'!$A$3:$U$3, 0))))))</f>
        <v>Complete</v>
      </c>
      <c r="AP319" s="15" t="str">
        <f t="shared" si="47"/>
        <v>Complete</v>
      </c>
      <c r="AQ319" t="str">
        <f>IF(AP319="Complete", AP319, IF(AP319="N/A", "N/A", INDEX('Ballot Data'!$1:$1048576, MATCH($A319, 'Ballot Data'!$A:$A, 0), MATCH(AP319, 'Ballot Data'!$A$3:$T$3, 0))))</f>
        <v>Complete</v>
      </c>
      <c r="AR319" t="str">
        <f>IF(AP319="N/A", "N/A", IF(AQ319='Round 9'!$A$10, "Elected", IF(AQ319='Round 9'!$A$7, "Excluded", IF('Round 9'!$A$4="Complete", "Complete", "Viable"))))</f>
        <v>Complete</v>
      </c>
      <c r="AS319" s="21" t="str">
        <f>IF('Round 9'!$A$4="Complete", "Complete", IF(AR319="N/A", "N/A", IF(AR319="Viable", "No Transfer", IF(AR319="Excluded", INDEX('Round 9'!$A$12:$M$617, MATCH($A319, 'Round 9'!$A$12:$A$617, 0), 3)))))</f>
        <v>Complete</v>
      </c>
      <c r="AT319" s="10" t="str">
        <f>IF('Round 9'!$A$4="Complete", "Complete", IF(AS319="N/A", "N/A", IF(AS319="No Transfer", AS319, IF(INDEX('Ballot Data'!$1:$1048576, MATCH($A319, 'Ballot Data'!$A:$A, 0), MATCH(AS319, 'Ballot Data'!$A$3:$U$3, 0))="", "Exhausted", INDEX('Ballot Data'!$1:$1048576, MATCH($A319, 'Ballot Data'!$A:$A, 0), MATCH(AS319, 'Ballot Data'!$A$3:$U$3, 0))))))</f>
        <v>Complete</v>
      </c>
      <c r="AU319" s="15" t="str">
        <f t="shared" si="48"/>
        <v>Complete</v>
      </c>
      <c r="AV319" t="str">
        <f>IF(AU319="Complete", AU319, IF(AU319="N/A", "N/A", INDEX('Ballot Data'!$1:$1048576, MATCH($A319, 'Ballot Data'!$A:$A, 0), MATCH(AU319, 'Ballot Data'!$A$3:$T$3, 0))))</f>
        <v>Complete</v>
      </c>
      <c r="AW319" t="str">
        <f>IF(AU319="N/A", "N/A", IF(AV319='Round 10'!$A$10, "Elected", IF(AV319='Round 10'!$A$7, "Excluded", IF('Round 10'!$A$4="Complete", "Complete", "Viable"))))</f>
        <v>Complete</v>
      </c>
      <c r="AX319" s="21" t="str">
        <f>IF('Round 10'!$A$4="Complete", "Complete", IF(AW319="N/A", "N/A", IF(AW319="Viable", "No Transfer", IF(AW319="Excluded", INDEX('Round 10'!$A$12:$M$617, MATCH($A319, 'Round 10'!$A$12:$A$617, 0), 3)))))</f>
        <v>Complete</v>
      </c>
      <c r="AY319" s="10" t="str">
        <f>IF('Round 10'!$A$4="Complete", "Complete", IF(AX319="N/A", "N/A", IF(AX319="No Transfer", AX319, IF(INDEX('Ballot Data'!$1:$1048576, MATCH($A319, 'Ballot Data'!$A:$A, 0), MATCH(AX319, 'Ballot Data'!$A$3:$U$3, 0))="", "Exhausted", INDEX('Ballot Data'!$1:$1048576, MATCH($A319, 'Ballot Data'!$A:$A, 0), MATCH(AX319, 'Ballot Data'!$A$3:$U$3, 0))))))</f>
        <v>Complete</v>
      </c>
    </row>
    <row r="320" spans="1:51" x14ac:dyDescent="0.25">
      <c r="A320">
        <f>'Ballot Data'!A321</f>
        <v>401</v>
      </c>
      <c r="B320">
        <v>1</v>
      </c>
      <c r="C320" t="str">
        <f>INDEX('Ballot Data'!$1:$1048576, MATCH($A320, 'Ballot Data'!$A:$A, 0), MATCH(B320, 'Ballot Data'!$A$3:$T$3, 0))</f>
        <v>Franklin Civantos</v>
      </c>
      <c r="D320" t="str">
        <f>IF(C320='Round 1'!$A$10, "Elected", IF(C320='Round 1'!$A$7, "Excluded", IF('Round 1'!$A$4="Complete", "Complete", "Viable")))</f>
        <v>Viable</v>
      </c>
      <c r="E320" s="21" t="str">
        <f>IF('Round 1'!$A$4="Complete", "Complete", IF(D320="N/A", "N/A", IF(D320="Viable", "No Transfer", IF(D320="Excluded", INDEX('Round 1'!$A$12:$M$617, MATCH($A320, 'Round 1'!$A$12:$A$617, 0), 3)))))</f>
        <v>No Transfer</v>
      </c>
      <c r="F320" s="10" t="str">
        <f>IF('Round 1'!$A$4="Complete", "Complete", IF(E320="N/A", "N/A", IF(E320="No Transfer", E320, IF(INDEX('Ballot Data'!$1:$1048576, MATCH($A320, 'Ballot Data'!$A:$A, 0), MATCH(E320, 'Ballot Data'!$A$3:$U$3, 0))="", "Exhausted", INDEX('Ballot Data'!$1:$1048576, MATCH($A320, 'Ballot Data'!$A:$A, 0), MATCH(E320, 'Ballot Data'!$A$3:$U$3, 0))))))</f>
        <v>No Transfer</v>
      </c>
      <c r="G320" s="15">
        <f t="shared" si="49"/>
        <v>1</v>
      </c>
      <c r="H320" t="str">
        <f>IF(G320="Complete", G320, IF(G320="N/A", "N/A", INDEX('Ballot Data'!$1:$1048576, MATCH($A320, 'Ballot Data'!$A:$A, 0), MATCH(G320, 'Ballot Data'!$A$3:$T$3, 0))))</f>
        <v>Franklin Civantos</v>
      </c>
      <c r="I320" t="str">
        <f>IF(G320="N/A", "N/A", IF(H320='Round 2'!$A$10, "Elected", IF(H320='Round 2'!$A$7, "Excluded", IF('Round 2'!$A$4="Complete", "Complete", "Viable"))))</f>
        <v>Viable</v>
      </c>
      <c r="J320" s="21" t="str">
        <f>IF('Round 2'!$A$4="Complete", "Complete", IF(I320="N/A", "N/A", IF(I320="Viable", "No Transfer", IF(I320="Excluded", INDEX('Round 2'!$A$12:$M$617, MATCH($A320, 'Round 2'!$A$12:$A$617, 0), 3)))))</f>
        <v>No Transfer</v>
      </c>
      <c r="K320" s="10" t="str">
        <f>IF('Round 2'!$A$4="Complete", "Complete", IF(J320="N/A", "N/A", IF(J320="No Transfer", J320, IF(INDEX('Ballot Data'!$1:$1048576, MATCH($A320, 'Ballot Data'!$A:$A, 0), MATCH(J320, 'Ballot Data'!$A$3:$U$3, 0))="", "Exhausted", INDEX('Ballot Data'!$1:$1048576, MATCH($A320, 'Ballot Data'!$A:$A, 0), MATCH(J320, 'Ballot Data'!$A$3:$U$3, 0))))))</f>
        <v>No Transfer</v>
      </c>
      <c r="L320" s="15">
        <f t="shared" si="50"/>
        <v>1</v>
      </c>
      <c r="M320" t="str">
        <f>IF(L320="Complete", L320, IF(L320="N/A", "N/A", INDEX('Ballot Data'!$1:$1048576, MATCH($A320, 'Ballot Data'!$A:$A, 0), MATCH(L320, 'Ballot Data'!$A$3:$T$3, 0))))</f>
        <v>Franklin Civantos</v>
      </c>
      <c r="N320" t="str">
        <f>IF(L320="N/A", "N/A", IF(M320='Round 3'!$A$10, "Elected", IF(M320='Round 3'!$A$7, "Excluded", IF('Round 3'!$A$4="Complete", "Complete", "Viable"))))</f>
        <v>Elected</v>
      </c>
      <c r="O320" s="21" t="str">
        <f>IF('Round 3'!$A$4="Complete", "Complete", IF(N320="N/A", "N/A", IF(N320="Viable", "No Transfer", IF(N320="Excluded", INDEX('Round 3'!$A$12:$M$617, MATCH($A320, 'Round 3'!$A$12:$A$617, 0), 3)))))</f>
        <v>Complete</v>
      </c>
      <c r="P320" s="10" t="str">
        <f>IF('Round 3'!$A$4="Complete", "Complete", IF(O320="N/A", "N/A", IF(O320="No Transfer", O320, IF(INDEX('Ballot Data'!$1:$1048576, MATCH($A320, 'Ballot Data'!$A:$A, 0), MATCH(O320, 'Ballot Data'!$A$3:$U$3, 0))="", "Exhausted", INDEX('Ballot Data'!$1:$1048576, MATCH($A320, 'Ballot Data'!$A:$A, 0), MATCH(O320, 'Ballot Data'!$A$3:$U$3, 0))))))</f>
        <v>Complete</v>
      </c>
      <c r="Q320" s="15" t="str">
        <f t="shared" si="51"/>
        <v>Complete</v>
      </c>
      <c r="R320" t="str">
        <f>IF(Q320="Complete", Q320, IF(Q320="N/A", "N/A", INDEX('Ballot Data'!$1:$1048576, MATCH($A320, 'Ballot Data'!$A:$A, 0), MATCH(Q320, 'Ballot Data'!$A$3:$T$3, 0))))</f>
        <v>Complete</v>
      </c>
      <c r="S320" t="str">
        <f>IF(Q320="N/A", "N/A", IF(R320='Round 4'!$A$10, "Elected", IF(R320='Round 4'!$A$7, "Excluded", IF('Round 4'!$A$4="Complete", "Complete", "Viable"))))</f>
        <v>Complete</v>
      </c>
      <c r="T320" s="21" t="str">
        <f>IF('Round 4'!$A$4="Complete", "Complete", IF(S320="N/A", "N/A", IF(S320="Viable", "No Transfer", IF(S320="Excluded", INDEX('Round 4'!$A$12:$M$617, MATCH($A320, 'Round 4'!$A$12:$A$617, 0), 3)))))</f>
        <v>Complete</v>
      </c>
      <c r="U320" s="10" t="str">
        <f>IF('Round 4'!$A$4="Complete", "Complete", IF(T320="N/A", "N/A", IF(T320="No Transfer", T320, IF(INDEX('Ballot Data'!$1:$1048576, MATCH($A320, 'Ballot Data'!$A:$A, 0), MATCH(T320, 'Ballot Data'!$A$3:$U$3, 0))="", "Exhausted", INDEX('Ballot Data'!$1:$1048576, MATCH($A320, 'Ballot Data'!$A:$A, 0), MATCH(T320, 'Ballot Data'!$A$3:$U$3, 0))))))</f>
        <v>Complete</v>
      </c>
      <c r="V320" s="15" t="str">
        <f t="shared" si="43"/>
        <v>Complete</v>
      </c>
      <c r="W320" t="str">
        <f>IF(V320="Complete", V320, IF(V320="N/A", "N/A", INDEX('Ballot Data'!$1:$1048576, MATCH($A320, 'Ballot Data'!$A:$A, 0), MATCH(V320, 'Ballot Data'!$A$3:$T$3, 0))))</f>
        <v>Complete</v>
      </c>
      <c r="X320" t="str">
        <f>IF(V320="N/A", "N/A", IF(W320='Round 5'!$A$10, "Elected", IF(W320='Round 5'!$A$7, "Excluded", IF('Round 5'!$A$4="Complete", "Complete", "Viable"))))</f>
        <v>Complete</v>
      </c>
      <c r="Y320" s="21" t="str">
        <f>IF('Round 5'!$A$4="Complete", "Complete", IF(X320="N/A", "N/A", IF(X320="Viable", "No Transfer", IF(X320="Excluded", INDEX('Round 5'!$A$12:$M$617, MATCH($A320, 'Round 5'!$A$12:$A$617, 0), 3)))))</f>
        <v>Complete</v>
      </c>
      <c r="Z320" s="10" t="str">
        <f>IF('Round 5'!$A$4="Complete", "Complete", IF(Y320="N/A", "N/A", IF(Y320="No Transfer", Y320, IF(INDEX('Ballot Data'!$1:$1048576, MATCH($A320, 'Ballot Data'!$A:$A, 0), MATCH(Y320, 'Ballot Data'!$A$3:$U$3, 0))="", "Exhausted", INDEX('Ballot Data'!$1:$1048576, MATCH($A320, 'Ballot Data'!$A:$A, 0), MATCH(Y320, 'Ballot Data'!$A$3:$U$3, 0))))))</f>
        <v>Complete</v>
      </c>
      <c r="AA320" s="15" t="str">
        <f t="shared" si="44"/>
        <v>Complete</v>
      </c>
      <c r="AB320" t="str">
        <f>IF(AA320="Complete", AA320, IF(AA320="N/A", "N/A", INDEX('Ballot Data'!$1:$1048576, MATCH($A320, 'Ballot Data'!$A:$A, 0), MATCH(AA320, 'Ballot Data'!$A$3:$T$3, 0))))</f>
        <v>Complete</v>
      </c>
      <c r="AC320" t="str">
        <f>IF(AA320="N/A", "N/A", IF(AB320='Round 6'!$A$10, "Elected", IF(AB320='Round 6'!$A$7, "Excluded", IF('Round 6'!$A$4="Complete", "Complete", "Viable"))))</f>
        <v>Complete</v>
      </c>
      <c r="AD320" s="21" t="str">
        <f>IF('Round 6'!$A$4="Complete", "Complete", IF(AC320="N/A", "N/A", IF(AC320="Viable", "No Transfer", IF(AC320="Excluded", INDEX('Round 6'!$A$12:$M$617, MATCH($A320, 'Round 6'!$A$12:$A$617, 0), 3)))))</f>
        <v>Complete</v>
      </c>
      <c r="AE320" s="10" t="str">
        <f>IF('Round 6'!$A$4="Complete", "Complete", IF(AD320="N/A", "N/A", IF(AD320="No Transfer", AD320, IF(INDEX('Ballot Data'!$1:$1048576, MATCH($A320, 'Ballot Data'!$A:$A, 0), MATCH(AD320, 'Ballot Data'!$A$3:$U$3, 0))="", "Exhausted", INDEX('Ballot Data'!$1:$1048576, MATCH($A320, 'Ballot Data'!$A:$A, 0), MATCH(AD320, 'Ballot Data'!$A$3:$U$3, 0))))))</f>
        <v>Complete</v>
      </c>
      <c r="AF320" s="15" t="str">
        <f t="shared" si="45"/>
        <v>Complete</v>
      </c>
      <c r="AG320" t="str">
        <f>IF(AF320="Complete", AF320, IF(AF320="N/A", "N/A", INDEX('Ballot Data'!$1:$1048576, MATCH($A320, 'Ballot Data'!$A:$A, 0), MATCH(AF320, 'Ballot Data'!$A$3:$T$3, 0))))</f>
        <v>Complete</v>
      </c>
      <c r="AH320" t="str">
        <f>IF(AF320="N/A", "N/A", IF(AG320='Round 7'!$A$10, "Elected", IF(AG320='Round 7'!$A$7, "Excluded", IF('Round 7'!$A$4="Complete", "Complete", "Viable"))))</f>
        <v>Complete</v>
      </c>
      <c r="AI320" s="21" t="str">
        <f>IF('Round 7'!$A$4="Complete", "Complete", IF(AH320="N/A", "N/A", IF(AH320="Viable", "No Transfer", IF(AH320="Excluded", INDEX('Round 7'!$A$12:$M$617, MATCH($A320, 'Round 7'!$A$12:$A$617, 0), 3)))))</f>
        <v>Complete</v>
      </c>
      <c r="AJ320" s="10" t="str">
        <f>IF('Round 7'!$A$4="Complete", "Complete", IF(AI320="N/A", "N/A", IF(AI320="No Transfer", AI320, IF(INDEX('Ballot Data'!$1:$1048576, MATCH($A320, 'Ballot Data'!$A:$A, 0), MATCH(AI320, 'Ballot Data'!$A$3:$U$3, 0))="", "Exhausted", INDEX('Ballot Data'!$1:$1048576, MATCH($A320, 'Ballot Data'!$A:$A, 0), MATCH(AI320, 'Ballot Data'!$A$3:$U$3, 0))))))</f>
        <v>Complete</v>
      </c>
      <c r="AK320" s="15" t="str">
        <f t="shared" si="46"/>
        <v>Complete</v>
      </c>
      <c r="AL320" t="str">
        <f>IF(AK320="Complete", AK320, IF(AK320="N/A", "N/A", INDEX('Ballot Data'!$1:$1048576, MATCH($A320, 'Ballot Data'!$A:$A, 0), MATCH(AK320, 'Ballot Data'!$A$3:$T$3, 0))))</f>
        <v>Complete</v>
      </c>
      <c r="AM320" t="str">
        <f>IF(AK320="N/A", "N/A", IF(AL320='Round 8'!$A$10, "Elected", IF(AL320='Round 8'!$A$7, "Excluded", IF('Round 8'!$A$4="Complete", "Complete", "Viable"))))</f>
        <v>Complete</v>
      </c>
      <c r="AN320" s="21" t="str">
        <f>IF('Round 8'!$A$4="Complete", "Complete", IF(AM320="N/A", "N/A", IF(AM320="Viable", "No Transfer", IF(AM320="Excluded", INDEX('Round 8'!$A$12:$M$617, MATCH($A320, 'Round 8'!$A$12:$A$617, 0), 3)))))</f>
        <v>Complete</v>
      </c>
      <c r="AO320" s="10" t="str">
        <f>IF('Round 8'!$A$4="Complete", "Complete", IF(AN320="N/A", "N/A", IF(AN320="No Transfer", AN320, IF(INDEX('Ballot Data'!$1:$1048576, MATCH($A320, 'Ballot Data'!$A:$A, 0), MATCH(AN320, 'Ballot Data'!$A$3:$U$3, 0))="", "Exhausted", INDEX('Ballot Data'!$1:$1048576, MATCH($A320, 'Ballot Data'!$A:$A, 0), MATCH(AN320, 'Ballot Data'!$A$3:$U$3, 0))))))</f>
        <v>Complete</v>
      </c>
      <c r="AP320" s="15" t="str">
        <f t="shared" si="47"/>
        <v>Complete</v>
      </c>
      <c r="AQ320" t="str">
        <f>IF(AP320="Complete", AP320, IF(AP320="N/A", "N/A", INDEX('Ballot Data'!$1:$1048576, MATCH($A320, 'Ballot Data'!$A:$A, 0), MATCH(AP320, 'Ballot Data'!$A$3:$T$3, 0))))</f>
        <v>Complete</v>
      </c>
      <c r="AR320" t="str">
        <f>IF(AP320="N/A", "N/A", IF(AQ320='Round 9'!$A$10, "Elected", IF(AQ320='Round 9'!$A$7, "Excluded", IF('Round 9'!$A$4="Complete", "Complete", "Viable"))))</f>
        <v>Complete</v>
      </c>
      <c r="AS320" s="21" t="str">
        <f>IF('Round 9'!$A$4="Complete", "Complete", IF(AR320="N/A", "N/A", IF(AR320="Viable", "No Transfer", IF(AR320="Excluded", INDEX('Round 9'!$A$12:$M$617, MATCH($A320, 'Round 9'!$A$12:$A$617, 0), 3)))))</f>
        <v>Complete</v>
      </c>
      <c r="AT320" s="10" t="str">
        <f>IF('Round 9'!$A$4="Complete", "Complete", IF(AS320="N/A", "N/A", IF(AS320="No Transfer", AS320, IF(INDEX('Ballot Data'!$1:$1048576, MATCH($A320, 'Ballot Data'!$A:$A, 0), MATCH(AS320, 'Ballot Data'!$A$3:$U$3, 0))="", "Exhausted", INDEX('Ballot Data'!$1:$1048576, MATCH($A320, 'Ballot Data'!$A:$A, 0), MATCH(AS320, 'Ballot Data'!$A$3:$U$3, 0))))))</f>
        <v>Complete</v>
      </c>
      <c r="AU320" s="15" t="str">
        <f t="shared" si="48"/>
        <v>Complete</v>
      </c>
      <c r="AV320" t="str">
        <f>IF(AU320="Complete", AU320, IF(AU320="N/A", "N/A", INDEX('Ballot Data'!$1:$1048576, MATCH($A320, 'Ballot Data'!$A:$A, 0), MATCH(AU320, 'Ballot Data'!$A$3:$T$3, 0))))</f>
        <v>Complete</v>
      </c>
      <c r="AW320" t="str">
        <f>IF(AU320="N/A", "N/A", IF(AV320='Round 10'!$A$10, "Elected", IF(AV320='Round 10'!$A$7, "Excluded", IF('Round 10'!$A$4="Complete", "Complete", "Viable"))))</f>
        <v>Complete</v>
      </c>
      <c r="AX320" s="21" t="str">
        <f>IF('Round 10'!$A$4="Complete", "Complete", IF(AW320="N/A", "N/A", IF(AW320="Viable", "No Transfer", IF(AW320="Excluded", INDEX('Round 10'!$A$12:$M$617, MATCH($A320, 'Round 10'!$A$12:$A$617, 0), 3)))))</f>
        <v>Complete</v>
      </c>
      <c r="AY320" s="10" t="str">
        <f>IF('Round 10'!$A$4="Complete", "Complete", IF(AX320="N/A", "N/A", IF(AX320="No Transfer", AX320, IF(INDEX('Ballot Data'!$1:$1048576, MATCH($A320, 'Ballot Data'!$A:$A, 0), MATCH(AX320, 'Ballot Data'!$A$3:$U$3, 0))="", "Exhausted", INDEX('Ballot Data'!$1:$1048576, MATCH($A320, 'Ballot Data'!$A:$A, 0), MATCH(AX320, 'Ballot Data'!$A$3:$U$3, 0))))))</f>
        <v>Complete</v>
      </c>
    </row>
    <row r="321" spans="1:51" x14ac:dyDescent="0.25">
      <c r="A321">
        <f>'Ballot Data'!A322</f>
        <v>18</v>
      </c>
      <c r="B321">
        <v>1</v>
      </c>
      <c r="C321" t="str">
        <f>INDEX('Ballot Data'!$1:$1048576, MATCH($A321, 'Ballot Data'!$A:$A, 0), MATCH(B321, 'Ballot Data'!$A$3:$T$3, 0))</f>
        <v>Will Danon</v>
      </c>
      <c r="D321" t="str">
        <f>IF(C321='Round 1'!$A$10, "Elected", IF(C321='Round 1'!$A$7, "Excluded", IF('Round 1'!$A$4="Complete", "Complete", "Viable")))</f>
        <v>Viable</v>
      </c>
      <c r="E321" s="21" t="str">
        <f>IF('Round 1'!$A$4="Complete", "Complete", IF(D321="N/A", "N/A", IF(D321="Viable", "No Transfer", IF(D321="Excluded", INDEX('Round 1'!$A$12:$M$617, MATCH($A321, 'Round 1'!$A$12:$A$617, 0), 3)))))</f>
        <v>No Transfer</v>
      </c>
      <c r="F321" s="10" t="str">
        <f>IF('Round 1'!$A$4="Complete", "Complete", IF(E321="N/A", "N/A", IF(E321="No Transfer", E321, IF(INDEX('Ballot Data'!$1:$1048576, MATCH($A321, 'Ballot Data'!$A:$A, 0), MATCH(E321, 'Ballot Data'!$A$3:$U$3, 0))="", "Exhausted", INDEX('Ballot Data'!$1:$1048576, MATCH($A321, 'Ballot Data'!$A:$A, 0), MATCH(E321, 'Ballot Data'!$A$3:$U$3, 0))))))</f>
        <v>No Transfer</v>
      </c>
      <c r="G321" s="15">
        <f t="shared" si="49"/>
        <v>1</v>
      </c>
      <c r="H321" t="str">
        <f>IF(G321="Complete", G321, IF(G321="N/A", "N/A", INDEX('Ballot Data'!$1:$1048576, MATCH($A321, 'Ballot Data'!$A:$A, 0), MATCH(G321, 'Ballot Data'!$A$3:$T$3, 0))))</f>
        <v>Will Danon</v>
      </c>
      <c r="I321" t="str">
        <f>IF(G321="N/A", "N/A", IF(H321='Round 2'!$A$10, "Elected", IF(H321='Round 2'!$A$7, "Excluded", IF('Round 2'!$A$4="Complete", "Complete", "Viable"))))</f>
        <v>Viable</v>
      </c>
      <c r="J321" s="21" t="str">
        <f>IF('Round 2'!$A$4="Complete", "Complete", IF(I321="N/A", "N/A", IF(I321="Viable", "No Transfer", IF(I321="Excluded", INDEX('Round 2'!$A$12:$M$617, MATCH($A321, 'Round 2'!$A$12:$A$617, 0), 3)))))</f>
        <v>No Transfer</v>
      </c>
      <c r="K321" s="10" t="str">
        <f>IF('Round 2'!$A$4="Complete", "Complete", IF(J321="N/A", "N/A", IF(J321="No Transfer", J321, IF(INDEX('Ballot Data'!$1:$1048576, MATCH($A321, 'Ballot Data'!$A:$A, 0), MATCH(J321, 'Ballot Data'!$A$3:$U$3, 0))="", "Exhausted", INDEX('Ballot Data'!$1:$1048576, MATCH($A321, 'Ballot Data'!$A:$A, 0), MATCH(J321, 'Ballot Data'!$A$3:$U$3, 0))))))</f>
        <v>No Transfer</v>
      </c>
      <c r="L321" s="15">
        <f t="shared" si="50"/>
        <v>1</v>
      </c>
      <c r="M321" t="str">
        <f>IF(L321="Complete", L321, IF(L321="N/A", "N/A", INDEX('Ballot Data'!$1:$1048576, MATCH($A321, 'Ballot Data'!$A:$A, 0), MATCH(L321, 'Ballot Data'!$A$3:$T$3, 0))))</f>
        <v>Will Danon</v>
      </c>
      <c r="N321" t="str">
        <f>IF(L321="N/A", "N/A", IF(M321='Round 3'!$A$10, "Elected", IF(M321='Round 3'!$A$7, "Excluded", IF('Round 3'!$A$4="Complete", "Complete", "Viable"))))</f>
        <v>Complete</v>
      </c>
      <c r="O321" s="21" t="str">
        <f>IF('Round 3'!$A$4="Complete", "Complete", IF(N321="N/A", "N/A", IF(N321="Viable", "No Transfer", IF(N321="Excluded", INDEX('Round 3'!$A$12:$M$617, MATCH($A321, 'Round 3'!$A$12:$A$617, 0), 3)))))</f>
        <v>Complete</v>
      </c>
      <c r="P321" s="10" t="str">
        <f>IF('Round 3'!$A$4="Complete", "Complete", IF(O321="N/A", "N/A", IF(O321="No Transfer", O321, IF(INDEX('Ballot Data'!$1:$1048576, MATCH($A321, 'Ballot Data'!$A:$A, 0), MATCH(O321, 'Ballot Data'!$A$3:$U$3, 0))="", "Exhausted", INDEX('Ballot Data'!$1:$1048576, MATCH($A321, 'Ballot Data'!$A:$A, 0), MATCH(O321, 'Ballot Data'!$A$3:$U$3, 0))))))</f>
        <v>Complete</v>
      </c>
      <c r="Q321" s="15" t="str">
        <f t="shared" si="51"/>
        <v>Complete</v>
      </c>
      <c r="R321" t="str">
        <f>IF(Q321="Complete", Q321, IF(Q321="N/A", "N/A", INDEX('Ballot Data'!$1:$1048576, MATCH($A321, 'Ballot Data'!$A:$A, 0), MATCH(Q321, 'Ballot Data'!$A$3:$T$3, 0))))</f>
        <v>Complete</v>
      </c>
      <c r="S321" t="str">
        <f>IF(Q321="N/A", "N/A", IF(R321='Round 4'!$A$10, "Elected", IF(R321='Round 4'!$A$7, "Excluded", IF('Round 4'!$A$4="Complete", "Complete", "Viable"))))</f>
        <v>Complete</v>
      </c>
      <c r="T321" s="21" t="str">
        <f>IF('Round 4'!$A$4="Complete", "Complete", IF(S321="N/A", "N/A", IF(S321="Viable", "No Transfer", IF(S321="Excluded", INDEX('Round 4'!$A$12:$M$617, MATCH($A321, 'Round 4'!$A$12:$A$617, 0), 3)))))</f>
        <v>Complete</v>
      </c>
      <c r="U321" s="10" t="str">
        <f>IF('Round 4'!$A$4="Complete", "Complete", IF(T321="N/A", "N/A", IF(T321="No Transfer", T321, IF(INDEX('Ballot Data'!$1:$1048576, MATCH($A321, 'Ballot Data'!$A:$A, 0), MATCH(T321, 'Ballot Data'!$A$3:$U$3, 0))="", "Exhausted", INDEX('Ballot Data'!$1:$1048576, MATCH($A321, 'Ballot Data'!$A:$A, 0), MATCH(T321, 'Ballot Data'!$A$3:$U$3, 0))))))</f>
        <v>Complete</v>
      </c>
      <c r="V321" s="15" t="str">
        <f t="shared" si="43"/>
        <v>Complete</v>
      </c>
      <c r="W321" t="str">
        <f>IF(V321="Complete", V321, IF(V321="N/A", "N/A", INDEX('Ballot Data'!$1:$1048576, MATCH($A321, 'Ballot Data'!$A:$A, 0), MATCH(V321, 'Ballot Data'!$A$3:$T$3, 0))))</f>
        <v>Complete</v>
      </c>
      <c r="X321" t="str">
        <f>IF(V321="N/A", "N/A", IF(W321='Round 5'!$A$10, "Elected", IF(W321='Round 5'!$A$7, "Excluded", IF('Round 5'!$A$4="Complete", "Complete", "Viable"))))</f>
        <v>Complete</v>
      </c>
      <c r="Y321" s="21" t="str">
        <f>IF('Round 5'!$A$4="Complete", "Complete", IF(X321="N/A", "N/A", IF(X321="Viable", "No Transfer", IF(X321="Excluded", INDEX('Round 5'!$A$12:$M$617, MATCH($A321, 'Round 5'!$A$12:$A$617, 0), 3)))))</f>
        <v>Complete</v>
      </c>
      <c r="Z321" s="10" t="str">
        <f>IF('Round 5'!$A$4="Complete", "Complete", IF(Y321="N/A", "N/A", IF(Y321="No Transfer", Y321, IF(INDEX('Ballot Data'!$1:$1048576, MATCH($A321, 'Ballot Data'!$A:$A, 0), MATCH(Y321, 'Ballot Data'!$A$3:$U$3, 0))="", "Exhausted", INDEX('Ballot Data'!$1:$1048576, MATCH($A321, 'Ballot Data'!$A:$A, 0), MATCH(Y321, 'Ballot Data'!$A$3:$U$3, 0))))))</f>
        <v>Complete</v>
      </c>
      <c r="AA321" s="15" t="str">
        <f t="shared" si="44"/>
        <v>Complete</v>
      </c>
      <c r="AB321" t="str">
        <f>IF(AA321="Complete", AA321, IF(AA321="N/A", "N/A", INDEX('Ballot Data'!$1:$1048576, MATCH($A321, 'Ballot Data'!$A:$A, 0), MATCH(AA321, 'Ballot Data'!$A$3:$T$3, 0))))</f>
        <v>Complete</v>
      </c>
      <c r="AC321" t="str">
        <f>IF(AA321="N/A", "N/A", IF(AB321='Round 6'!$A$10, "Elected", IF(AB321='Round 6'!$A$7, "Excluded", IF('Round 6'!$A$4="Complete", "Complete", "Viable"))))</f>
        <v>Complete</v>
      </c>
      <c r="AD321" s="21" t="str">
        <f>IF('Round 6'!$A$4="Complete", "Complete", IF(AC321="N/A", "N/A", IF(AC321="Viable", "No Transfer", IF(AC321="Excluded", INDEX('Round 6'!$A$12:$M$617, MATCH($A321, 'Round 6'!$A$12:$A$617, 0), 3)))))</f>
        <v>Complete</v>
      </c>
      <c r="AE321" s="10" t="str">
        <f>IF('Round 6'!$A$4="Complete", "Complete", IF(AD321="N/A", "N/A", IF(AD321="No Transfer", AD321, IF(INDEX('Ballot Data'!$1:$1048576, MATCH($A321, 'Ballot Data'!$A:$A, 0), MATCH(AD321, 'Ballot Data'!$A$3:$U$3, 0))="", "Exhausted", INDEX('Ballot Data'!$1:$1048576, MATCH($A321, 'Ballot Data'!$A:$A, 0), MATCH(AD321, 'Ballot Data'!$A$3:$U$3, 0))))))</f>
        <v>Complete</v>
      </c>
      <c r="AF321" s="15" t="str">
        <f t="shared" si="45"/>
        <v>Complete</v>
      </c>
      <c r="AG321" t="str">
        <f>IF(AF321="Complete", AF321, IF(AF321="N/A", "N/A", INDEX('Ballot Data'!$1:$1048576, MATCH($A321, 'Ballot Data'!$A:$A, 0), MATCH(AF321, 'Ballot Data'!$A$3:$T$3, 0))))</f>
        <v>Complete</v>
      </c>
      <c r="AH321" t="str">
        <f>IF(AF321="N/A", "N/A", IF(AG321='Round 7'!$A$10, "Elected", IF(AG321='Round 7'!$A$7, "Excluded", IF('Round 7'!$A$4="Complete", "Complete", "Viable"))))</f>
        <v>Complete</v>
      </c>
      <c r="AI321" s="21" t="str">
        <f>IF('Round 7'!$A$4="Complete", "Complete", IF(AH321="N/A", "N/A", IF(AH321="Viable", "No Transfer", IF(AH321="Excluded", INDEX('Round 7'!$A$12:$M$617, MATCH($A321, 'Round 7'!$A$12:$A$617, 0), 3)))))</f>
        <v>Complete</v>
      </c>
      <c r="AJ321" s="10" t="str">
        <f>IF('Round 7'!$A$4="Complete", "Complete", IF(AI321="N/A", "N/A", IF(AI321="No Transfer", AI321, IF(INDEX('Ballot Data'!$1:$1048576, MATCH($A321, 'Ballot Data'!$A:$A, 0), MATCH(AI321, 'Ballot Data'!$A$3:$U$3, 0))="", "Exhausted", INDEX('Ballot Data'!$1:$1048576, MATCH($A321, 'Ballot Data'!$A:$A, 0), MATCH(AI321, 'Ballot Data'!$A$3:$U$3, 0))))))</f>
        <v>Complete</v>
      </c>
      <c r="AK321" s="15" t="str">
        <f t="shared" si="46"/>
        <v>Complete</v>
      </c>
      <c r="AL321" t="str">
        <f>IF(AK321="Complete", AK321, IF(AK321="N/A", "N/A", INDEX('Ballot Data'!$1:$1048576, MATCH($A321, 'Ballot Data'!$A:$A, 0), MATCH(AK321, 'Ballot Data'!$A$3:$T$3, 0))))</f>
        <v>Complete</v>
      </c>
      <c r="AM321" t="str">
        <f>IF(AK321="N/A", "N/A", IF(AL321='Round 8'!$A$10, "Elected", IF(AL321='Round 8'!$A$7, "Excluded", IF('Round 8'!$A$4="Complete", "Complete", "Viable"))))</f>
        <v>Complete</v>
      </c>
      <c r="AN321" s="21" t="str">
        <f>IF('Round 8'!$A$4="Complete", "Complete", IF(AM321="N/A", "N/A", IF(AM321="Viable", "No Transfer", IF(AM321="Excluded", INDEX('Round 8'!$A$12:$M$617, MATCH($A321, 'Round 8'!$A$12:$A$617, 0), 3)))))</f>
        <v>Complete</v>
      </c>
      <c r="AO321" s="10" t="str">
        <f>IF('Round 8'!$A$4="Complete", "Complete", IF(AN321="N/A", "N/A", IF(AN321="No Transfer", AN321, IF(INDEX('Ballot Data'!$1:$1048576, MATCH($A321, 'Ballot Data'!$A:$A, 0), MATCH(AN321, 'Ballot Data'!$A$3:$U$3, 0))="", "Exhausted", INDEX('Ballot Data'!$1:$1048576, MATCH($A321, 'Ballot Data'!$A:$A, 0), MATCH(AN321, 'Ballot Data'!$A$3:$U$3, 0))))))</f>
        <v>Complete</v>
      </c>
      <c r="AP321" s="15" t="str">
        <f t="shared" si="47"/>
        <v>Complete</v>
      </c>
      <c r="AQ321" t="str">
        <f>IF(AP321="Complete", AP321, IF(AP321="N/A", "N/A", INDEX('Ballot Data'!$1:$1048576, MATCH($A321, 'Ballot Data'!$A:$A, 0), MATCH(AP321, 'Ballot Data'!$A$3:$T$3, 0))))</f>
        <v>Complete</v>
      </c>
      <c r="AR321" t="str">
        <f>IF(AP321="N/A", "N/A", IF(AQ321='Round 9'!$A$10, "Elected", IF(AQ321='Round 9'!$A$7, "Excluded", IF('Round 9'!$A$4="Complete", "Complete", "Viable"))))</f>
        <v>Complete</v>
      </c>
      <c r="AS321" s="21" t="str">
        <f>IF('Round 9'!$A$4="Complete", "Complete", IF(AR321="N/A", "N/A", IF(AR321="Viable", "No Transfer", IF(AR321="Excluded", INDEX('Round 9'!$A$12:$M$617, MATCH($A321, 'Round 9'!$A$12:$A$617, 0), 3)))))</f>
        <v>Complete</v>
      </c>
      <c r="AT321" s="10" t="str">
        <f>IF('Round 9'!$A$4="Complete", "Complete", IF(AS321="N/A", "N/A", IF(AS321="No Transfer", AS321, IF(INDEX('Ballot Data'!$1:$1048576, MATCH($A321, 'Ballot Data'!$A:$A, 0), MATCH(AS321, 'Ballot Data'!$A$3:$U$3, 0))="", "Exhausted", INDEX('Ballot Data'!$1:$1048576, MATCH($A321, 'Ballot Data'!$A:$A, 0), MATCH(AS321, 'Ballot Data'!$A$3:$U$3, 0))))))</f>
        <v>Complete</v>
      </c>
      <c r="AU321" s="15" t="str">
        <f t="shared" si="48"/>
        <v>Complete</v>
      </c>
      <c r="AV321" t="str">
        <f>IF(AU321="Complete", AU321, IF(AU321="N/A", "N/A", INDEX('Ballot Data'!$1:$1048576, MATCH($A321, 'Ballot Data'!$A:$A, 0), MATCH(AU321, 'Ballot Data'!$A$3:$T$3, 0))))</f>
        <v>Complete</v>
      </c>
      <c r="AW321" t="str">
        <f>IF(AU321="N/A", "N/A", IF(AV321='Round 10'!$A$10, "Elected", IF(AV321='Round 10'!$A$7, "Excluded", IF('Round 10'!$A$4="Complete", "Complete", "Viable"))))</f>
        <v>Complete</v>
      </c>
      <c r="AX321" s="21" t="str">
        <f>IF('Round 10'!$A$4="Complete", "Complete", IF(AW321="N/A", "N/A", IF(AW321="Viable", "No Transfer", IF(AW321="Excluded", INDEX('Round 10'!$A$12:$M$617, MATCH($A321, 'Round 10'!$A$12:$A$617, 0), 3)))))</f>
        <v>Complete</v>
      </c>
      <c r="AY321" s="10" t="str">
        <f>IF('Round 10'!$A$4="Complete", "Complete", IF(AX321="N/A", "N/A", IF(AX321="No Transfer", AX321, IF(INDEX('Ballot Data'!$1:$1048576, MATCH($A321, 'Ballot Data'!$A:$A, 0), MATCH(AX321, 'Ballot Data'!$A$3:$U$3, 0))="", "Exhausted", INDEX('Ballot Data'!$1:$1048576, MATCH($A321, 'Ballot Data'!$A:$A, 0), MATCH(AX321, 'Ballot Data'!$A$3:$U$3, 0))))))</f>
        <v>Complete</v>
      </c>
    </row>
    <row r="322" spans="1:51" x14ac:dyDescent="0.25">
      <c r="A322">
        <f>'Ballot Data'!A323</f>
        <v>231</v>
      </c>
      <c r="B322">
        <v>1</v>
      </c>
      <c r="C322" t="str">
        <f>INDEX('Ballot Data'!$1:$1048576, MATCH($A322, 'Ballot Data'!$A:$A, 0), MATCH(B322, 'Ballot Data'!$A$3:$T$3, 0))</f>
        <v>Franklin Civantos</v>
      </c>
      <c r="D322" t="str">
        <f>IF(C322='Round 1'!$A$10, "Elected", IF(C322='Round 1'!$A$7, "Excluded", IF('Round 1'!$A$4="Complete", "Complete", "Viable")))</f>
        <v>Viable</v>
      </c>
      <c r="E322" s="21" t="str">
        <f>IF('Round 1'!$A$4="Complete", "Complete", IF(D322="N/A", "N/A", IF(D322="Viable", "No Transfer", IF(D322="Excluded", INDEX('Round 1'!$A$12:$M$617, MATCH($A322, 'Round 1'!$A$12:$A$617, 0), 3)))))</f>
        <v>No Transfer</v>
      </c>
      <c r="F322" s="10" t="str">
        <f>IF('Round 1'!$A$4="Complete", "Complete", IF(E322="N/A", "N/A", IF(E322="No Transfer", E322, IF(INDEX('Ballot Data'!$1:$1048576, MATCH($A322, 'Ballot Data'!$A:$A, 0), MATCH(E322, 'Ballot Data'!$A$3:$U$3, 0))="", "Exhausted", INDEX('Ballot Data'!$1:$1048576, MATCH($A322, 'Ballot Data'!$A:$A, 0), MATCH(E322, 'Ballot Data'!$A$3:$U$3, 0))))))</f>
        <v>No Transfer</v>
      </c>
      <c r="G322" s="15">
        <f t="shared" si="49"/>
        <v>1</v>
      </c>
      <c r="H322" t="str">
        <f>IF(G322="Complete", G322, IF(G322="N/A", "N/A", INDEX('Ballot Data'!$1:$1048576, MATCH($A322, 'Ballot Data'!$A:$A, 0), MATCH(G322, 'Ballot Data'!$A$3:$T$3, 0))))</f>
        <v>Franklin Civantos</v>
      </c>
      <c r="I322" t="str">
        <f>IF(G322="N/A", "N/A", IF(H322='Round 2'!$A$10, "Elected", IF(H322='Round 2'!$A$7, "Excluded", IF('Round 2'!$A$4="Complete", "Complete", "Viable"))))</f>
        <v>Viable</v>
      </c>
      <c r="J322" s="21" t="str">
        <f>IF('Round 2'!$A$4="Complete", "Complete", IF(I322="N/A", "N/A", IF(I322="Viable", "No Transfer", IF(I322="Excluded", INDEX('Round 2'!$A$12:$M$617, MATCH($A322, 'Round 2'!$A$12:$A$617, 0), 3)))))</f>
        <v>No Transfer</v>
      </c>
      <c r="K322" s="10" t="str">
        <f>IF('Round 2'!$A$4="Complete", "Complete", IF(J322="N/A", "N/A", IF(J322="No Transfer", J322, IF(INDEX('Ballot Data'!$1:$1048576, MATCH($A322, 'Ballot Data'!$A:$A, 0), MATCH(J322, 'Ballot Data'!$A$3:$U$3, 0))="", "Exhausted", INDEX('Ballot Data'!$1:$1048576, MATCH($A322, 'Ballot Data'!$A:$A, 0), MATCH(J322, 'Ballot Data'!$A$3:$U$3, 0))))))</f>
        <v>No Transfer</v>
      </c>
      <c r="L322" s="15">
        <f t="shared" si="50"/>
        <v>1</v>
      </c>
      <c r="M322" t="str">
        <f>IF(L322="Complete", L322, IF(L322="N/A", "N/A", INDEX('Ballot Data'!$1:$1048576, MATCH($A322, 'Ballot Data'!$A:$A, 0), MATCH(L322, 'Ballot Data'!$A$3:$T$3, 0))))</f>
        <v>Franklin Civantos</v>
      </c>
      <c r="N322" t="str">
        <f>IF(L322="N/A", "N/A", IF(M322='Round 3'!$A$10, "Elected", IF(M322='Round 3'!$A$7, "Excluded", IF('Round 3'!$A$4="Complete", "Complete", "Viable"))))</f>
        <v>Elected</v>
      </c>
      <c r="O322" s="21" t="str">
        <f>IF('Round 3'!$A$4="Complete", "Complete", IF(N322="N/A", "N/A", IF(N322="Viable", "No Transfer", IF(N322="Excluded", INDEX('Round 3'!$A$12:$M$617, MATCH($A322, 'Round 3'!$A$12:$A$617, 0), 3)))))</f>
        <v>Complete</v>
      </c>
      <c r="P322" s="10" t="str">
        <f>IF('Round 3'!$A$4="Complete", "Complete", IF(O322="N/A", "N/A", IF(O322="No Transfer", O322, IF(INDEX('Ballot Data'!$1:$1048576, MATCH($A322, 'Ballot Data'!$A:$A, 0), MATCH(O322, 'Ballot Data'!$A$3:$U$3, 0))="", "Exhausted", INDEX('Ballot Data'!$1:$1048576, MATCH($A322, 'Ballot Data'!$A:$A, 0), MATCH(O322, 'Ballot Data'!$A$3:$U$3, 0))))))</f>
        <v>Complete</v>
      </c>
      <c r="Q322" s="15" t="str">
        <f t="shared" si="51"/>
        <v>Complete</v>
      </c>
      <c r="R322" t="str">
        <f>IF(Q322="Complete", Q322, IF(Q322="N/A", "N/A", INDEX('Ballot Data'!$1:$1048576, MATCH($A322, 'Ballot Data'!$A:$A, 0), MATCH(Q322, 'Ballot Data'!$A$3:$T$3, 0))))</f>
        <v>Complete</v>
      </c>
      <c r="S322" t="str">
        <f>IF(Q322="N/A", "N/A", IF(R322='Round 4'!$A$10, "Elected", IF(R322='Round 4'!$A$7, "Excluded", IF('Round 4'!$A$4="Complete", "Complete", "Viable"))))</f>
        <v>Complete</v>
      </c>
      <c r="T322" s="21" t="str">
        <f>IF('Round 4'!$A$4="Complete", "Complete", IF(S322="N/A", "N/A", IF(S322="Viable", "No Transfer", IF(S322="Excluded", INDEX('Round 4'!$A$12:$M$617, MATCH($A322, 'Round 4'!$A$12:$A$617, 0), 3)))))</f>
        <v>Complete</v>
      </c>
      <c r="U322" s="10" t="str">
        <f>IF('Round 4'!$A$4="Complete", "Complete", IF(T322="N/A", "N/A", IF(T322="No Transfer", T322, IF(INDEX('Ballot Data'!$1:$1048576, MATCH($A322, 'Ballot Data'!$A:$A, 0), MATCH(T322, 'Ballot Data'!$A$3:$U$3, 0))="", "Exhausted", INDEX('Ballot Data'!$1:$1048576, MATCH($A322, 'Ballot Data'!$A:$A, 0), MATCH(T322, 'Ballot Data'!$A$3:$U$3, 0))))))</f>
        <v>Complete</v>
      </c>
      <c r="V322" s="15" t="str">
        <f t="shared" si="43"/>
        <v>Complete</v>
      </c>
      <c r="W322" t="str">
        <f>IF(V322="Complete", V322, IF(V322="N/A", "N/A", INDEX('Ballot Data'!$1:$1048576, MATCH($A322, 'Ballot Data'!$A:$A, 0), MATCH(V322, 'Ballot Data'!$A$3:$T$3, 0))))</f>
        <v>Complete</v>
      </c>
      <c r="X322" t="str">
        <f>IF(V322="N/A", "N/A", IF(W322='Round 5'!$A$10, "Elected", IF(W322='Round 5'!$A$7, "Excluded", IF('Round 5'!$A$4="Complete", "Complete", "Viable"))))</f>
        <v>Complete</v>
      </c>
      <c r="Y322" s="21" t="str">
        <f>IF('Round 5'!$A$4="Complete", "Complete", IF(X322="N/A", "N/A", IF(X322="Viable", "No Transfer", IF(X322="Excluded", INDEX('Round 5'!$A$12:$M$617, MATCH($A322, 'Round 5'!$A$12:$A$617, 0), 3)))))</f>
        <v>Complete</v>
      </c>
      <c r="Z322" s="10" t="str">
        <f>IF('Round 5'!$A$4="Complete", "Complete", IF(Y322="N/A", "N/A", IF(Y322="No Transfer", Y322, IF(INDEX('Ballot Data'!$1:$1048576, MATCH($A322, 'Ballot Data'!$A:$A, 0), MATCH(Y322, 'Ballot Data'!$A$3:$U$3, 0))="", "Exhausted", INDEX('Ballot Data'!$1:$1048576, MATCH($A322, 'Ballot Data'!$A:$A, 0), MATCH(Y322, 'Ballot Data'!$A$3:$U$3, 0))))))</f>
        <v>Complete</v>
      </c>
      <c r="AA322" s="15" t="str">
        <f t="shared" si="44"/>
        <v>Complete</v>
      </c>
      <c r="AB322" t="str">
        <f>IF(AA322="Complete", AA322, IF(AA322="N/A", "N/A", INDEX('Ballot Data'!$1:$1048576, MATCH($A322, 'Ballot Data'!$A:$A, 0), MATCH(AA322, 'Ballot Data'!$A$3:$T$3, 0))))</f>
        <v>Complete</v>
      </c>
      <c r="AC322" t="str">
        <f>IF(AA322="N/A", "N/A", IF(AB322='Round 6'!$A$10, "Elected", IF(AB322='Round 6'!$A$7, "Excluded", IF('Round 6'!$A$4="Complete", "Complete", "Viable"))))</f>
        <v>Complete</v>
      </c>
      <c r="AD322" s="21" t="str">
        <f>IF('Round 6'!$A$4="Complete", "Complete", IF(AC322="N/A", "N/A", IF(AC322="Viable", "No Transfer", IF(AC322="Excluded", INDEX('Round 6'!$A$12:$M$617, MATCH($A322, 'Round 6'!$A$12:$A$617, 0), 3)))))</f>
        <v>Complete</v>
      </c>
      <c r="AE322" s="10" t="str">
        <f>IF('Round 6'!$A$4="Complete", "Complete", IF(AD322="N/A", "N/A", IF(AD322="No Transfer", AD322, IF(INDEX('Ballot Data'!$1:$1048576, MATCH($A322, 'Ballot Data'!$A:$A, 0), MATCH(AD322, 'Ballot Data'!$A$3:$U$3, 0))="", "Exhausted", INDEX('Ballot Data'!$1:$1048576, MATCH($A322, 'Ballot Data'!$A:$A, 0), MATCH(AD322, 'Ballot Data'!$A$3:$U$3, 0))))))</f>
        <v>Complete</v>
      </c>
      <c r="AF322" s="15" t="str">
        <f t="shared" si="45"/>
        <v>Complete</v>
      </c>
      <c r="AG322" t="str">
        <f>IF(AF322="Complete", AF322, IF(AF322="N/A", "N/A", INDEX('Ballot Data'!$1:$1048576, MATCH($A322, 'Ballot Data'!$A:$A, 0), MATCH(AF322, 'Ballot Data'!$A$3:$T$3, 0))))</f>
        <v>Complete</v>
      </c>
      <c r="AH322" t="str">
        <f>IF(AF322="N/A", "N/A", IF(AG322='Round 7'!$A$10, "Elected", IF(AG322='Round 7'!$A$7, "Excluded", IF('Round 7'!$A$4="Complete", "Complete", "Viable"))))</f>
        <v>Complete</v>
      </c>
      <c r="AI322" s="21" t="str">
        <f>IF('Round 7'!$A$4="Complete", "Complete", IF(AH322="N/A", "N/A", IF(AH322="Viable", "No Transfer", IF(AH322="Excluded", INDEX('Round 7'!$A$12:$M$617, MATCH($A322, 'Round 7'!$A$12:$A$617, 0), 3)))))</f>
        <v>Complete</v>
      </c>
      <c r="AJ322" s="10" t="str">
        <f>IF('Round 7'!$A$4="Complete", "Complete", IF(AI322="N/A", "N/A", IF(AI322="No Transfer", AI322, IF(INDEX('Ballot Data'!$1:$1048576, MATCH($A322, 'Ballot Data'!$A:$A, 0), MATCH(AI322, 'Ballot Data'!$A$3:$U$3, 0))="", "Exhausted", INDEX('Ballot Data'!$1:$1048576, MATCH($A322, 'Ballot Data'!$A:$A, 0), MATCH(AI322, 'Ballot Data'!$A$3:$U$3, 0))))))</f>
        <v>Complete</v>
      </c>
      <c r="AK322" s="15" t="str">
        <f t="shared" si="46"/>
        <v>Complete</v>
      </c>
      <c r="AL322" t="str">
        <f>IF(AK322="Complete", AK322, IF(AK322="N/A", "N/A", INDEX('Ballot Data'!$1:$1048576, MATCH($A322, 'Ballot Data'!$A:$A, 0), MATCH(AK322, 'Ballot Data'!$A$3:$T$3, 0))))</f>
        <v>Complete</v>
      </c>
      <c r="AM322" t="str">
        <f>IF(AK322="N/A", "N/A", IF(AL322='Round 8'!$A$10, "Elected", IF(AL322='Round 8'!$A$7, "Excluded", IF('Round 8'!$A$4="Complete", "Complete", "Viable"))))</f>
        <v>Complete</v>
      </c>
      <c r="AN322" s="21" t="str">
        <f>IF('Round 8'!$A$4="Complete", "Complete", IF(AM322="N/A", "N/A", IF(AM322="Viable", "No Transfer", IF(AM322="Excluded", INDEX('Round 8'!$A$12:$M$617, MATCH($A322, 'Round 8'!$A$12:$A$617, 0), 3)))))</f>
        <v>Complete</v>
      </c>
      <c r="AO322" s="10" t="str">
        <f>IF('Round 8'!$A$4="Complete", "Complete", IF(AN322="N/A", "N/A", IF(AN322="No Transfer", AN322, IF(INDEX('Ballot Data'!$1:$1048576, MATCH($A322, 'Ballot Data'!$A:$A, 0), MATCH(AN322, 'Ballot Data'!$A$3:$U$3, 0))="", "Exhausted", INDEX('Ballot Data'!$1:$1048576, MATCH($A322, 'Ballot Data'!$A:$A, 0), MATCH(AN322, 'Ballot Data'!$A$3:$U$3, 0))))))</f>
        <v>Complete</v>
      </c>
      <c r="AP322" s="15" t="str">
        <f t="shared" si="47"/>
        <v>Complete</v>
      </c>
      <c r="AQ322" t="str">
        <f>IF(AP322="Complete", AP322, IF(AP322="N/A", "N/A", INDEX('Ballot Data'!$1:$1048576, MATCH($A322, 'Ballot Data'!$A:$A, 0), MATCH(AP322, 'Ballot Data'!$A$3:$T$3, 0))))</f>
        <v>Complete</v>
      </c>
      <c r="AR322" t="str">
        <f>IF(AP322="N/A", "N/A", IF(AQ322='Round 9'!$A$10, "Elected", IF(AQ322='Round 9'!$A$7, "Excluded", IF('Round 9'!$A$4="Complete", "Complete", "Viable"))))</f>
        <v>Complete</v>
      </c>
      <c r="AS322" s="21" t="str">
        <f>IF('Round 9'!$A$4="Complete", "Complete", IF(AR322="N/A", "N/A", IF(AR322="Viable", "No Transfer", IF(AR322="Excluded", INDEX('Round 9'!$A$12:$M$617, MATCH($A322, 'Round 9'!$A$12:$A$617, 0), 3)))))</f>
        <v>Complete</v>
      </c>
      <c r="AT322" s="10" t="str">
        <f>IF('Round 9'!$A$4="Complete", "Complete", IF(AS322="N/A", "N/A", IF(AS322="No Transfer", AS322, IF(INDEX('Ballot Data'!$1:$1048576, MATCH($A322, 'Ballot Data'!$A:$A, 0), MATCH(AS322, 'Ballot Data'!$A$3:$U$3, 0))="", "Exhausted", INDEX('Ballot Data'!$1:$1048576, MATCH($A322, 'Ballot Data'!$A:$A, 0), MATCH(AS322, 'Ballot Data'!$A$3:$U$3, 0))))))</f>
        <v>Complete</v>
      </c>
      <c r="AU322" s="15" t="str">
        <f t="shared" si="48"/>
        <v>Complete</v>
      </c>
      <c r="AV322" t="str">
        <f>IF(AU322="Complete", AU322, IF(AU322="N/A", "N/A", INDEX('Ballot Data'!$1:$1048576, MATCH($A322, 'Ballot Data'!$A:$A, 0), MATCH(AU322, 'Ballot Data'!$A$3:$T$3, 0))))</f>
        <v>Complete</v>
      </c>
      <c r="AW322" t="str">
        <f>IF(AU322="N/A", "N/A", IF(AV322='Round 10'!$A$10, "Elected", IF(AV322='Round 10'!$A$7, "Excluded", IF('Round 10'!$A$4="Complete", "Complete", "Viable"))))</f>
        <v>Complete</v>
      </c>
      <c r="AX322" s="21" t="str">
        <f>IF('Round 10'!$A$4="Complete", "Complete", IF(AW322="N/A", "N/A", IF(AW322="Viable", "No Transfer", IF(AW322="Excluded", INDEX('Round 10'!$A$12:$M$617, MATCH($A322, 'Round 10'!$A$12:$A$617, 0), 3)))))</f>
        <v>Complete</v>
      </c>
      <c r="AY322" s="10" t="str">
        <f>IF('Round 10'!$A$4="Complete", "Complete", IF(AX322="N/A", "N/A", IF(AX322="No Transfer", AX322, IF(INDEX('Ballot Data'!$1:$1048576, MATCH($A322, 'Ballot Data'!$A:$A, 0), MATCH(AX322, 'Ballot Data'!$A$3:$U$3, 0))="", "Exhausted", INDEX('Ballot Data'!$1:$1048576, MATCH($A322, 'Ballot Data'!$A:$A, 0), MATCH(AX322, 'Ballot Data'!$A$3:$U$3, 0))))))</f>
        <v>Complete</v>
      </c>
    </row>
    <row r="323" spans="1:51" x14ac:dyDescent="0.25">
      <c r="A323">
        <f>'Ballot Data'!A324</f>
        <v>43</v>
      </c>
      <c r="B323">
        <v>1</v>
      </c>
      <c r="C323" t="str">
        <f>INDEX('Ballot Data'!$1:$1048576, MATCH($A323, 'Ballot Data'!$A:$A, 0), MATCH(B323, 'Ballot Data'!$A$3:$T$3, 0))</f>
        <v>Michael Sanchez</v>
      </c>
      <c r="D323" t="str">
        <f>IF(C323='Round 1'!$A$10, "Elected", IF(C323='Round 1'!$A$7, "Excluded", IF('Round 1'!$A$4="Complete", "Complete", "Viable")))</f>
        <v>Viable</v>
      </c>
      <c r="E323" s="21" t="str">
        <f>IF('Round 1'!$A$4="Complete", "Complete", IF(D323="N/A", "N/A", IF(D323="Viable", "No Transfer", IF(D323="Excluded", INDEX('Round 1'!$A$12:$M$617, MATCH($A323, 'Round 1'!$A$12:$A$617, 0), 3)))))</f>
        <v>No Transfer</v>
      </c>
      <c r="F323" s="10" t="str">
        <f>IF('Round 1'!$A$4="Complete", "Complete", IF(E323="N/A", "N/A", IF(E323="No Transfer", E323, IF(INDEX('Ballot Data'!$1:$1048576, MATCH($A323, 'Ballot Data'!$A:$A, 0), MATCH(E323, 'Ballot Data'!$A$3:$U$3, 0))="", "Exhausted", INDEX('Ballot Data'!$1:$1048576, MATCH($A323, 'Ballot Data'!$A:$A, 0), MATCH(E323, 'Ballot Data'!$A$3:$U$3, 0))))))</f>
        <v>No Transfer</v>
      </c>
      <c r="G323" s="15">
        <f t="shared" si="49"/>
        <v>1</v>
      </c>
      <c r="H323" t="str">
        <f>IF(G323="Complete", G323, IF(G323="N/A", "N/A", INDEX('Ballot Data'!$1:$1048576, MATCH($A323, 'Ballot Data'!$A:$A, 0), MATCH(G323, 'Ballot Data'!$A$3:$T$3, 0))))</f>
        <v>Michael Sanchez</v>
      </c>
      <c r="I323" t="str">
        <f>IF(G323="N/A", "N/A", IF(H323='Round 2'!$A$10, "Elected", IF(H323='Round 2'!$A$7, "Excluded", IF('Round 2'!$A$4="Complete", "Complete", "Viable"))))</f>
        <v>Excluded</v>
      </c>
      <c r="J323" s="21">
        <f>IF('Round 2'!$A$4="Complete", "Complete", IF(I323="N/A", "N/A", IF(I323="Viable", "No Transfer", IF(I323="Excluded", INDEX('Round 2'!$A$12:$M$617, MATCH($A323, 'Round 2'!$A$12:$A$617, 0), 3)))))</f>
        <v>2</v>
      </c>
      <c r="K323" s="10" t="str">
        <f>IF('Round 2'!$A$4="Complete", "Complete", IF(J323="N/A", "N/A", IF(J323="No Transfer", J323, IF(INDEX('Ballot Data'!$1:$1048576, MATCH($A323, 'Ballot Data'!$A:$A, 0), MATCH(J323, 'Ballot Data'!$A$3:$U$3, 0))="", "Exhausted", INDEX('Ballot Data'!$1:$1048576, MATCH($A323, 'Ballot Data'!$A:$A, 0), MATCH(J323, 'Ballot Data'!$A$3:$U$3, 0))))))</f>
        <v>Franklin Civantos</v>
      </c>
      <c r="L323" s="15">
        <f t="shared" si="50"/>
        <v>2</v>
      </c>
      <c r="M323" t="str">
        <f>IF(L323="Complete", L323, IF(L323="N/A", "N/A", INDEX('Ballot Data'!$1:$1048576, MATCH($A323, 'Ballot Data'!$A:$A, 0), MATCH(L323, 'Ballot Data'!$A$3:$T$3, 0))))</f>
        <v>Franklin Civantos</v>
      </c>
      <c r="N323" t="str">
        <f>IF(L323="N/A", "N/A", IF(M323='Round 3'!$A$10, "Elected", IF(M323='Round 3'!$A$7, "Excluded", IF('Round 3'!$A$4="Complete", "Complete", "Viable"))))</f>
        <v>Elected</v>
      </c>
      <c r="O323" s="21" t="str">
        <f>IF('Round 3'!$A$4="Complete", "Complete", IF(N323="N/A", "N/A", IF(N323="Viable", "No Transfer", IF(N323="Excluded", INDEX('Round 3'!$A$12:$M$617, MATCH($A323, 'Round 3'!$A$12:$A$617, 0), 3)))))</f>
        <v>Complete</v>
      </c>
      <c r="P323" s="10" t="str">
        <f>IF('Round 3'!$A$4="Complete", "Complete", IF(O323="N/A", "N/A", IF(O323="No Transfer", O323, IF(INDEX('Ballot Data'!$1:$1048576, MATCH($A323, 'Ballot Data'!$A:$A, 0), MATCH(O323, 'Ballot Data'!$A$3:$U$3, 0))="", "Exhausted", INDEX('Ballot Data'!$1:$1048576, MATCH($A323, 'Ballot Data'!$A:$A, 0), MATCH(O323, 'Ballot Data'!$A$3:$U$3, 0))))))</f>
        <v>Complete</v>
      </c>
      <c r="Q323" s="15" t="str">
        <f t="shared" si="51"/>
        <v>Complete</v>
      </c>
      <c r="R323" t="str">
        <f>IF(Q323="Complete", Q323, IF(Q323="N/A", "N/A", INDEX('Ballot Data'!$1:$1048576, MATCH($A323, 'Ballot Data'!$A:$A, 0), MATCH(Q323, 'Ballot Data'!$A$3:$T$3, 0))))</f>
        <v>Complete</v>
      </c>
      <c r="S323" t="str">
        <f>IF(Q323="N/A", "N/A", IF(R323='Round 4'!$A$10, "Elected", IF(R323='Round 4'!$A$7, "Excluded", IF('Round 4'!$A$4="Complete", "Complete", "Viable"))))</f>
        <v>Complete</v>
      </c>
      <c r="T323" s="21" t="str">
        <f>IF('Round 4'!$A$4="Complete", "Complete", IF(S323="N/A", "N/A", IF(S323="Viable", "No Transfer", IF(S323="Excluded", INDEX('Round 4'!$A$12:$M$617, MATCH($A323, 'Round 4'!$A$12:$A$617, 0), 3)))))</f>
        <v>Complete</v>
      </c>
      <c r="U323" s="10" t="str">
        <f>IF('Round 4'!$A$4="Complete", "Complete", IF(T323="N/A", "N/A", IF(T323="No Transfer", T323, IF(INDEX('Ballot Data'!$1:$1048576, MATCH($A323, 'Ballot Data'!$A:$A, 0), MATCH(T323, 'Ballot Data'!$A$3:$U$3, 0))="", "Exhausted", INDEX('Ballot Data'!$1:$1048576, MATCH($A323, 'Ballot Data'!$A:$A, 0), MATCH(T323, 'Ballot Data'!$A$3:$U$3, 0))))))</f>
        <v>Complete</v>
      </c>
      <c r="V323" s="15" t="str">
        <f t="shared" si="43"/>
        <v>Complete</v>
      </c>
      <c r="W323" t="str">
        <f>IF(V323="Complete", V323, IF(V323="N/A", "N/A", INDEX('Ballot Data'!$1:$1048576, MATCH($A323, 'Ballot Data'!$A:$A, 0), MATCH(V323, 'Ballot Data'!$A$3:$T$3, 0))))</f>
        <v>Complete</v>
      </c>
      <c r="X323" t="str">
        <f>IF(V323="N/A", "N/A", IF(W323='Round 5'!$A$10, "Elected", IF(W323='Round 5'!$A$7, "Excluded", IF('Round 5'!$A$4="Complete", "Complete", "Viable"))))</f>
        <v>Complete</v>
      </c>
      <c r="Y323" s="21" t="str">
        <f>IF('Round 5'!$A$4="Complete", "Complete", IF(X323="N/A", "N/A", IF(X323="Viable", "No Transfer", IF(X323="Excluded", INDEX('Round 5'!$A$12:$M$617, MATCH($A323, 'Round 5'!$A$12:$A$617, 0), 3)))))</f>
        <v>Complete</v>
      </c>
      <c r="Z323" s="10" t="str">
        <f>IF('Round 5'!$A$4="Complete", "Complete", IF(Y323="N/A", "N/A", IF(Y323="No Transfer", Y323, IF(INDEX('Ballot Data'!$1:$1048576, MATCH($A323, 'Ballot Data'!$A:$A, 0), MATCH(Y323, 'Ballot Data'!$A$3:$U$3, 0))="", "Exhausted", INDEX('Ballot Data'!$1:$1048576, MATCH($A323, 'Ballot Data'!$A:$A, 0), MATCH(Y323, 'Ballot Data'!$A$3:$U$3, 0))))))</f>
        <v>Complete</v>
      </c>
      <c r="AA323" s="15" t="str">
        <f t="shared" si="44"/>
        <v>Complete</v>
      </c>
      <c r="AB323" t="str">
        <f>IF(AA323="Complete", AA323, IF(AA323="N/A", "N/A", INDEX('Ballot Data'!$1:$1048576, MATCH($A323, 'Ballot Data'!$A:$A, 0), MATCH(AA323, 'Ballot Data'!$A$3:$T$3, 0))))</f>
        <v>Complete</v>
      </c>
      <c r="AC323" t="str">
        <f>IF(AA323="N/A", "N/A", IF(AB323='Round 6'!$A$10, "Elected", IF(AB323='Round 6'!$A$7, "Excluded", IF('Round 6'!$A$4="Complete", "Complete", "Viable"))))</f>
        <v>Complete</v>
      </c>
      <c r="AD323" s="21" t="str">
        <f>IF('Round 6'!$A$4="Complete", "Complete", IF(AC323="N/A", "N/A", IF(AC323="Viable", "No Transfer", IF(AC323="Excluded", INDEX('Round 6'!$A$12:$M$617, MATCH($A323, 'Round 6'!$A$12:$A$617, 0), 3)))))</f>
        <v>Complete</v>
      </c>
      <c r="AE323" s="10" t="str">
        <f>IF('Round 6'!$A$4="Complete", "Complete", IF(AD323="N/A", "N/A", IF(AD323="No Transfer", AD323, IF(INDEX('Ballot Data'!$1:$1048576, MATCH($A323, 'Ballot Data'!$A:$A, 0), MATCH(AD323, 'Ballot Data'!$A$3:$U$3, 0))="", "Exhausted", INDEX('Ballot Data'!$1:$1048576, MATCH($A323, 'Ballot Data'!$A:$A, 0), MATCH(AD323, 'Ballot Data'!$A$3:$U$3, 0))))))</f>
        <v>Complete</v>
      </c>
      <c r="AF323" s="15" t="str">
        <f t="shared" si="45"/>
        <v>Complete</v>
      </c>
      <c r="AG323" t="str">
        <f>IF(AF323="Complete", AF323, IF(AF323="N/A", "N/A", INDEX('Ballot Data'!$1:$1048576, MATCH($A323, 'Ballot Data'!$A:$A, 0), MATCH(AF323, 'Ballot Data'!$A$3:$T$3, 0))))</f>
        <v>Complete</v>
      </c>
      <c r="AH323" t="str">
        <f>IF(AF323="N/A", "N/A", IF(AG323='Round 7'!$A$10, "Elected", IF(AG323='Round 7'!$A$7, "Excluded", IF('Round 7'!$A$4="Complete", "Complete", "Viable"))))</f>
        <v>Complete</v>
      </c>
      <c r="AI323" s="21" t="str">
        <f>IF('Round 7'!$A$4="Complete", "Complete", IF(AH323="N/A", "N/A", IF(AH323="Viable", "No Transfer", IF(AH323="Excluded", INDEX('Round 7'!$A$12:$M$617, MATCH($A323, 'Round 7'!$A$12:$A$617, 0), 3)))))</f>
        <v>Complete</v>
      </c>
      <c r="AJ323" s="10" t="str">
        <f>IF('Round 7'!$A$4="Complete", "Complete", IF(AI323="N/A", "N/A", IF(AI323="No Transfer", AI323, IF(INDEX('Ballot Data'!$1:$1048576, MATCH($A323, 'Ballot Data'!$A:$A, 0), MATCH(AI323, 'Ballot Data'!$A$3:$U$3, 0))="", "Exhausted", INDEX('Ballot Data'!$1:$1048576, MATCH($A323, 'Ballot Data'!$A:$A, 0), MATCH(AI323, 'Ballot Data'!$A$3:$U$3, 0))))))</f>
        <v>Complete</v>
      </c>
      <c r="AK323" s="15" t="str">
        <f t="shared" si="46"/>
        <v>Complete</v>
      </c>
      <c r="AL323" t="str">
        <f>IF(AK323="Complete", AK323, IF(AK323="N/A", "N/A", INDEX('Ballot Data'!$1:$1048576, MATCH($A323, 'Ballot Data'!$A:$A, 0), MATCH(AK323, 'Ballot Data'!$A$3:$T$3, 0))))</f>
        <v>Complete</v>
      </c>
      <c r="AM323" t="str">
        <f>IF(AK323="N/A", "N/A", IF(AL323='Round 8'!$A$10, "Elected", IF(AL323='Round 8'!$A$7, "Excluded", IF('Round 8'!$A$4="Complete", "Complete", "Viable"))))</f>
        <v>Complete</v>
      </c>
      <c r="AN323" s="21" t="str">
        <f>IF('Round 8'!$A$4="Complete", "Complete", IF(AM323="N/A", "N/A", IF(AM323="Viable", "No Transfer", IF(AM323="Excluded", INDEX('Round 8'!$A$12:$M$617, MATCH($A323, 'Round 8'!$A$12:$A$617, 0), 3)))))</f>
        <v>Complete</v>
      </c>
      <c r="AO323" s="10" t="str">
        <f>IF('Round 8'!$A$4="Complete", "Complete", IF(AN323="N/A", "N/A", IF(AN323="No Transfer", AN323, IF(INDEX('Ballot Data'!$1:$1048576, MATCH($A323, 'Ballot Data'!$A:$A, 0), MATCH(AN323, 'Ballot Data'!$A$3:$U$3, 0))="", "Exhausted", INDEX('Ballot Data'!$1:$1048576, MATCH($A323, 'Ballot Data'!$A:$A, 0), MATCH(AN323, 'Ballot Data'!$A$3:$U$3, 0))))))</f>
        <v>Complete</v>
      </c>
      <c r="AP323" s="15" t="str">
        <f t="shared" si="47"/>
        <v>Complete</v>
      </c>
      <c r="AQ323" t="str">
        <f>IF(AP323="Complete", AP323, IF(AP323="N/A", "N/A", INDEX('Ballot Data'!$1:$1048576, MATCH($A323, 'Ballot Data'!$A:$A, 0), MATCH(AP323, 'Ballot Data'!$A$3:$T$3, 0))))</f>
        <v>Complete</v>
      </c>
      <c r="AR323" t="str">
        <f>IF(AP323="N/A", "N/A", IF(AQ323='Round 9'!$A$10, "Elected", IF(AQ323='Round 9'!$A$7, "Excluded", IF('Round 9'!$A$4="Complete", "Complete", "Viable"))))</f>
        <v>Complete</v>
      </c>
      <c r="AS323" s="21" t="str">
        <f>IF('Round 9'!$A$4="Complete", "Complete", IF(AR323="N/A", "N/A", IF(AR323="Viable", "No Transfer", IF(AR323="Excluded", INDEX('Round 9'!$A$12:$M$617, MATCH($A323, 'Round 9'!$A$12:$A$617, 0), 3)))))</f>
        <v>Complete</v>
      </c>
      <c r="AT323" s="10" t="str">
        <f>IF('Round 9'!$A$4="Complete", "Complete", IF(AS323="N/A", "N/A", IF(AS323="No Transfer", AS323, IF(INDEX('Ballot Data'!$1:$1048576, MATCH($A323, 'Ballot Data'!$A:$A, 0), MATCH(AS323, 'Ballot Data'!$A$3:$U$3, 0))="", "Exhausted", INDEX('Ballot Data'!$1:$1048576, MATCH($A323, 'Ballot Data'!$A:$A, 0), MATCH(AS323, 'Ballot Data'!$A$3:$U$3, 0))))))</f>
        <v>Complete</v>
      </c>
      <c r="AU323" s="15" t="str">
        <f t="shared" si="48"/>
        <v>Complete</v>
      </c>
      <c r="AV323" t="str">
        <f>IF(AU323="Complete", AU323, IF(AU323="N/A", "N/A", INDEX('Ballot Data'!$1:$1048576, MATCH($A323, 'Ballot Data'!$A:$A, 0), MATCH(AU323, 'Ballot Data'!$A$3:$T$3, 0))))</f>
        <v>Complete</v>
      </c>
      <c r="AW323" t="str">
        <f>IF(AU323="N/A", "N/A", IF(AV323='Round 10'!$A$10, "Elected", IF(AV323='Round 10'!$A$7, "Excluded", IF('Round 10'!$A$4="Complete", "Complete", "Viable"))))</f>
        <v>Complete</v>
      </c>
      <c r="AX323" s="21" t="str">
        <f>IF('Round 10'!$A$4="Complete", "Complete", IF(AW323="N/A", "N/A", IF(AW323="Viable", "No Transfer", IF(AW323="Excluded", INDEX('Round 10'!$A$12:$M$617, MATCH($A323, 'Round 10'!$A$12:$A$617, 0), 3)))))</f>
        <v>Complete</v>
      </c>
      <c r="AY323" s="10" t="str">
        <f>IF('Round 10'!$A$4="Complete", "Complete", IF(AX323="N/A", "N/A", IF(AX323="No Transfer", AX323, IF(INDEX('Ballot Data'!$1:$1048576, MATCH($A323, 'Ballot Data'!$A:$A, 0), MATCH(AX323, 'Ballot Data'!$A$3:$U$3, 0))="", "Exhausted", INDEX('Ballot Data'!$1:$1048576, MATCH($A323, 'Ballot Data'!$A:$A, 0), MATCH(AX323, 'Ballot Data'!$A$3:$U$3, 0))))))</f>
        <v>Complete</v>
      </c>
    </row>
    <row r="324" spans="1:51" x14ac:dyDescent="0.25">
      <c r="A324">
        <f>'Ballot Data'!A325</f>
        <v>48</v>
      </c>
      <c r="B324">
        <v>1</v>
      </c>
      <c r="C324" t="str">
        <f>INDEX('Ballot Data'!$1:$1048576, MATCH($A324, 'Ballot Data'!$A:$A, 0), MATCH(B324, 'Ballot Data'!$A$3:$T$3, 0))</f>
        <v>Franklin Civantos</v>
      </c>
      <c r="D324" t="str">
        <f>IF(C324='Round 1'!$A$10, "Elected", IF(C324='Round 1'!$A$7, "Excluded", IF('Round 1'!$A$4="Complete", "Complete", "Viable")))</f>
        <v>Viable</v>
      </c>
      <c r="E324" s="21" t="str">
        <f>IF('Round 1'!$A$4="Complete", "Complete", IF(D324="N/A", "N/A", IF(D324="Viable", "No Transfer", IF(D324="Excluded", INDEX('Round 1'!$A$12:$M$617, MATCH($A324, 'Round 1'!$A$12:$A$617, 0), 3)))))</f>
        <v>No Transfer</v>
      </c>
      <c r="F324" s="10" t="str">
        <f>IF('Round 1'!$A$4="Complete", "Complete", IF(E324="N/A", "N/A", IF(E324="No Transfer", E324, IF(INDEX('Ballot Data'!$1:$1048576, MATCH($A324, 'Ballot Data'!$A:$A, 0), MATCH(E324, 'Ballot Data'!$A$3:$U$3, 0))="", "Exhausted", INDEX('Ballot Data'!$1:$1048576, MATCH($A324, 'Ballot Data'!$A:$A, 0), MATCH(E324, 'Ballot Data'!$A$3:$U$3, 0))))))</f>
        <v>No Transfer</v>
      </c>
      <c r="G324" s="15">
        <f t="shared" si="49"/>
        <v>1</v>
      </c>
      <c r="H324" t="str">
        <f>IF(G324="Complete", G324, IF(G324="N/A", "N/A", INDEX('Ballot Data'!$1:$1048576, MATCH($A324, 'Ballot Data'!$A:$A, 0), MATCH(G324, 'Ballot Data'!$A$3:$T$3, 0))))</f>
        <v>Franklin Civantos</v>
      </c>
      <c r="I324" t="str">
        <f>IF(G324="N/A", "N/A", IF(H324='Round 2'!$A$10, "Elected", IF(H324='Round 2'!$A$7, "Excluded", IF('Round 2'!$A$4="Complete", "Complete", "Viable"))))</f>
        <v>Viable</v>
      </c>
      <c r="J324" s="21" t="str">
        <f>IF('Round 2'!$A$4="Complete", "Complete", IF(I324="N/A", "N/A", IF(I324="Viable", "No Transfer", IF(I324="Excluded", INDEX('Round 2'!$A$12:$M$617, MATCH($A324, 'Round 2'!$A$12:$A$617, 0), 3)))))</f>
        <v>No Transfer</v>
      </c>
      <c r="K324" s="10" t="str">
        <f>IF('Round 2'!$A$4="Complete", "Complete", IF(J324="N/A", "N/A", IF(J324="No Transfer", J324, IF(INDEX('Ballot Data'!$1:$1048576, MATCH($A324, 'Ballot Data'!$A:$A, 0), MATCH(J324, 'Ballot Data'!$A$3:$U$3, 0))="", "Exhausted", INDEX('Ballot Data'!$1:$1048576, MATCH($A324, 'Ballot Data'!$A:$A, 0), MATCH(J324, 'Ballot Data'!$A$3:$U$3, 0))))))</f>
        <v>No Transfer</v>
      </c>
      <c r="L324" s="15">
        <f t="shared" si="50"/>
        <v>1</v>
      </c>
      <c r="M324" t="str">
        <f>IF(L324="Complete", L324, IF(L324="N/A", "N/A", INDEX('Ballot Data'!$1:$1048576, MATCH($A324, 'Ballot Data'!$A:$A, 0), MATCH(L324, 'Ballot Data'!$A$3:$T$3, 0))))</f>
        <v>Franklin Civantos</v>
      </c>
      <c r="N324" t="str">
        <f>IF(L324="N/A", "N/A", IF(M324='Round 3'!$A$10, "Elected", IF(M324='Round 3'!$A$7, "Excluded", IF('Round 3'!$A$4="Complete", "Complete", "Viable"))))</f>
        <v>Elected</v>
      </c>
      <c r="O324" s="21" t="str">
        <f>IF('Round 3'!$A$4="Complete", "Complete", IF(N324="N/A", "N/A", IF(N324="Viable", "No Transfer", IF(N324="Excluded", INDEX('Round 3'!$A$12:$M$617, MATCH($A324, 'Round 3'!$A$12:$A$617, 0), 3)))))</f>
        <v>Complete</v>
      </c>
      <c r="P324" s="10" t="str">
        <f>IF('Round 3'!$A$4="Complete", "Complete", IF(O324="N/A", "N/A", IF(O324="No Transfer", O324, IF(INDEX('Ballot Data'!$1:$1048576, MATCH($A324, 'Ballot Data'!$A:$A, 0), MATCH(O324, 'Ballot Data'!$A$3:$U$3, 0))="", "Exhausted", INDEX('Ballot Data'!$1:$1048576, MATCH($A324, 'Ballot Data'!$A:$A, 0), MATCH(O324, 'Ballot Data'!$A$3:$U$3, 0))))))</f>
        <v>Complete</v>
      </c>
      <c r="Q324" s="15" t="str">
        <f t="shared" si="51"/>
        <v>Complete</v>
      </c>
      <c r="R324" t="str">
        <f>IF(Q324="Complete", Q324, IF(Q324="N/A", "N/A", INDEX('Ballot Data'!$1:$1048576, MATCH($A324, 'Ballot Data'!$A:$A, 0), MATCH(Q324, 'Ballot Data'!$A$3:$T$3, 0))))</f>
        <v>Complete</v>
      </c>
      <c r="S324" t="str">
        <f>IF(Q324="N/A", "N/A", IF(R324='Round 4'!$A$10, "Elected", IF(R324='Round 4'!$A$7, "Excluded", IF('Round 4'!$A$4="Complete", "Complete", "Viable"))))</f>
        <v>Complete</v>
      </c>
      <c r="T324" s="21" t="str">
        <f>IF('Round 4'!$A$4="Complete", "Complete", IF(S324="N/A", "N/A", IF(S324="Viable", "No Transfer", IF(S324="Excluded", INDEX('Round 4'!$A$12:$M$617, MATCH($A324, 'Round 4'!$A$12:$A$617, 0), 3)))))</f>
        <v>Complete</v>
      </c>
      <c r="U324" s="10" t="str">
        <f>IF('Round 4'!$A$4="Complete", "Complete", IF(T324="N/A", "N/A", IF(T324="No Transfer", T324, IF(INDEX('Ballot Data'!$1:$1048576, MATCH($A324, 'Ballot Data'!$A:$A, 0), MATCH(T324, 'Ballot Data'!$A$3:$U$3, 0))="", "Exhausted", INDEX('Ballot Data'!$1:$1048576, MATCH($A324, 'Ballot Data'!$A:$A, 0), MATCH(T324, 'Ballot Data'!$A$3:$U$3, 0))))))</f>
        <v>Complete</v>
      </c>
      <c r="V324" s="15" t="str">
        <f t="shared" ref="V324:V387" si="52">IF(T324="No Transfer", Q324, IF(OR(U324="Exhausted", U324="N/A"), "N/A", T324))</f>
        <v>Complete</v>
      </c>
      <c r="W324" t="str">
        <f>IF(V324="Complete", V324, IF(V324="N/A", "N/A", INDEX('Ballot Data'!$1:$1048576, MATCH($A324, 'Ballot Data'!$A:$A, 0), MATCH(V324, 'Ballot Data'!$A$3:$T$3, 0))))</f>
        <v>Complete</v>
      </c>
      <c r="X324" t="str">
        <f>IF(V324="N/A", "N/A", IF(W324='Round 5'!$A$10, "Elected", IF(W324='Round 5'!$A$7, "Excluded", IF('Round 5'!$A$4="Complete", "Complete", "Viable"))))</f>
        <v>Complete</v>
      </c>
      <c r="Y324" s="21" t="str">
        <f>IF('Round 5'!$A$4="Complete", "Complete", IF(X324="N/A", "N/A", IF(X324="Viable", "No Transfer", IF(X324="Excluded", INDEX('Round 5'!$A$12:$M$617, MATCH($A324, 'Round 5'!$A$12:$A$617, 0), 3)))))</f>
        <v>Complete</v>
      </c>
      <c r="Z324" s="10" t="str">
        <f>IF('Round 5'!$A$4="Complete", "Complete", IF(Y324="N/A", "N/A", IF(Y324="No Transfer", Y324, IF(INDEX('Ballot Data'!$1:$1048576, MATCH($A324, 'Ballot Data'!$A:$A, 0), MATCH(Y324, 'Ballot Data'!$A$3:$U$3, 0))="", "Exhausted", INDEX('Ballot Data'!$1:$1048576, MATCH($A324, 'Ballot Data'!$A:$A, 0), MATCH(Y324, 'Ballot Data'!$A$3:$U$3, 0))))))</f>
        <v>Complete</v>
      </c>
      <c r="AA324" s="15" t="str">
        <f t="shared" ref="AA324:AA387" si="53">IF(Y324="No Transfer", V324, IF(OR(Z324="Exhausted", Z324="N/A"), "N/A", Y324))</f>
        <v>Complete</v>
      </c>
      <c r="AB324" t="str">
        <f>IF(AA324="Complete", AA324, IF(AA324="N/A", "N/A", INDEX('Ballot Data'!$1:$1048576, MATCH($A324, 'Ballot Data'!$A:$A, 0), MATCH(AA324, 'Ballot Data'!$A$3:$T$3, 0))))</f>
        <v>Complete</v>
      </c>
      <c r="AC324" t="str">
        <f>IF(AA324="N/A", "N/A", IF(AB324='Round 6'!$A$10, "Elected", IF(AB324='Round 6'!$A$7, "Excluded", IF('Round 6'!$A$4="Complete", "Complete", "Viable"))))</f>
        <v>Complete</v>
      </c>
      <c r="AD324" s="21" t="str">
        <f>IF('Round 6'!$A$4="Complete", "Complete", IF(AC324="N/A", "N/A", IF(AC324="Viable", "No Transfer", IF(AC324="Excluded", INDEX('Round 6'!$A$12:$M$617, MATCH($A324, 'Round 6'!$A$12:$A$617, 0), 3)))))</f>
        <v>Complete</v>
      </c>
      <c r="AE324" s="10" t="str">
        <f>IF('Round 6'!$A$4="Complete", "Complete", IF(AD324="N/A", "N/A", IF(AD324="No Transfer", AD324, IF(INDEX('Ballot Data'!$1:$1048576, MATCH($A324, 'Ballot Data'!$A:$A, 0), MATCH(AD324, 'Ballot Data'!$A$3:$U$3, 0))="", "Exhausted", INDEX('Ballot Data'!$1:$1048576, MATCH($A324, 'Ballot Data'!$A:$A, 0), MATCH(AD324, 'Ballot Data'!$A$3:$U$3, 0))))))</f>
        <v>Complete</v>
      </c>
      <c r="AF324" s="15" t="str">
        <f t="shared" ref="AF324:AF387" si="54">IF(AD324="No Transfer", AA324, IF(OR(AE324="Exhausted", AE324="N/A"), "N/A", AD324))</f>
        <v>Complete</v>
      </c>
      <c r="AG324" t="str">
        <f>IF(AF324="Complete", AF324, IF(AF324="N/A", "N/A", INDEX('Ballot Data'!$1:$1048576, MATCH($A324, 'Ballot Data'!$A:$A, 0), MATCH(AF324, 'Ballot Data'!$A$3:$T$3, 0))))</f>
        <v>Complete</v>
      </c>
      <c r="AH324" t="str">
        <f>IF(AF324="N/A", "N/A", IF(AG324='Round 7'!$A$10, "Elected", IF(AG324='Round 7'!$A$7, "Excluded", IF('Round 7'!$A$4="Complete", "Complete", "Viable"))))</f>
        <v>Complete</v>
      </c>
      <c r="AI324" s="21" t="str">
        <f>IF('Round 7'!$A$4="Complete", "Complete", IF(AH324="N/A", "N/A", IF(AH324="Viable", "No Transfer", IF(AH324="Excluded", INDEX('Round 7'!$A$12:$M$617, MATCH($A324, 'Round 7'!$A$12:$A$617, 0), 3)))))</f>
        <v>Complete</v>
      </c>
      <c r="AJ324" s="10" t="str">
        <f>IF('Round 7'!$A$4="Complete", "Complete", IF(AI324="N/A", "N/A", IF(AI324="No Transfer", AI324, IF(INDEX('Ballot Data'!$1:$1048576, MATCH($A324, 'Ballot Data'!$A:$A, 0), MATCH(AI324, 'Ballot Data'!$A$3:$U$3, 0))="", "Exhausted", INDEX('Ballot Data'!$1:$1048576, MATCH($A324, 'Ballot Data'!$A:$A, 0), MATCH(AI324, 'Ballot Data'!$A$3:$U$3, 0))))))</f>
        <v>Complete</v>
      </c>
      <c r="AK324" s="15" t="str">
        <f t="shared" ref="AK324:AK387" si="55">IF(AI324="No Transfer", AF324, IF(OR(AJ324="Exhausted", AJ324="N/A"), "N/A", AI324))</f>
        <v>Complete</v>
      </c>
      <c r="AL324" t="str">
        <f>IF(AK324="Complete", AK324, IF(AK324="N/A", "N/A", INDEX('Ballot Data'!$1:$1048576, MATCH($A324, 'Ballot Data'!$A:$A, 0), MATCH(AK324, 'Ballot Data'!$A$3:$T$3, 0))))</f>
        <v>Complete</v>
      </c>
      <c r="AM324" t="str">
        <f>IF(AK324="N/A", "N/A", IF(AL324='Round 8'!$A$10, "Elected", IF(AL324='Round 8'!$A$7, "Excluded", IF('Round 8'!$A$4="Complete", "Complete", "Viable"))))</f>
        <v>Complete</v>
      </c>
      <c r="AN324" s="21" t="str">
        <f>IF('Round 8'!$A$4="Complete", "Complete", IF(AM324="N/A", "N/A", IF(AM324="Viable", "No Transfer", IF(AM324="Excluded", INDEX('Round 8'!$A$12:$M$617, MATCH($A324, 'Round 8'!$A$12:$A$617, 0), 3)))))</f>
        <v>Complete</v>
      </c>
      <c r="AO324" s="10" t="str">
        <f>IF('Round 8'!$A$4="Complete", "Complete", IF(AN324="N/A", "N/A", IF(AN324="No Transfer", AN324, IF(INDEX('Ballot Data'!$1:$1048576, MATCH($A324, 'Ballot Data'!$A:$A, 0), MATCH(AN324, 'Ballot Data'!$A$3:$U$3, 0))="", "Exhausted", INDEX('Ballot Data'!$1:$1048576, MATCH($A324, 'Ballot Data'!$A:$A, 0), MATCH(AN324, 'Ballot Data'!$A$3:$U$3, 0))))))</f>
        <v>Complete</v>
      </c>
      <c r="AP324" s="15" t="str">
        <f t="shared" ref="AP324:AP387" si="56">IF(AN324="No Transfer", AK324, IF(OR(AO324="Exhausted", AO324="N/A"), "N/A", AN324))</f>
        <v>Complete</v>
      </c>
      <c r="AQ324" t="str">
        <f>IF(AP324="Complete", AP324, IF(AP324="N/A", "N/A", INDEX('Ballot Data'!$1:$1048576, MATCH($A324, 'Ballot Data'!$A:$A, 0), MATCH(AP324, 'Ballot Data'!$A$3:$T$3, 0))))</f>
        <v>Complete</v>
      </c>
      <c r="AR324" t="str">
        <f>IF(AP324="N/A", "N/A", IF(AQ324='Round 9'!$A$10, "Elected", IF(AQ324='Round 9'!$A$7, "Excluded", IF('Round 9'!$A$4="Complete", "Complete", "Viable"))))</f>
        <v>Complete</v>
      </c>
      <c r="AS324" s="21" t="str">
        <f>IF('Round 9'!$A$4="Complete", "Complete", IF(AR324="N/A", "N/A", IF(AR324="Viable", "No Transfer", IF(AR324="Excluded", INDEX('Round 9'!$A$12:$M$617, MATCH($A324, 'Round 9'!$A$12:$A$617, 0), 3)))))</f>
        <v>Complete</v>
      </c>
      <c r="AT324" s="10" t="str">
        <f>IF('Round 9'!$A$4="Complete", "Complete", IF(AS324="N/A", "N/A", IF(AS324="No Transfer", AS324, IF(INDEX('Ballot Data'!$1:$1048576, MATCH($A324, 'Ballot Data'!$A:$A, 0), MATCH(AS324, 'Ballot Data'!$A$3:$U$3, 0))="", "Exhausted", INDEX('Ballot Data'!$1:$1048576, MATCH($A324, 'Ballot Data'!$A:$A, 0), MATCH(AS324, 'Ballot Data'!$A$3:$U$3, 0))))))</f>
        <v>Complete</v>
      </c>
      <c r="AU324" s="15" t="str">
        <f t="shared" ref="AU324:AU387" si="57">IF(AS324="No Transfer", AP324, IF(OR(AT324="Exhausted", AT324="N/A"), "N/A", AS324))</f>
        <v>Complete</v>
      </c>
      <c r="AV324" t="str">
        <f>IF(AU324="Complete", AU324, IF(AU324="N/A", "N/A", INDEX('Ballot Data'!$1:$1048576, MATCH($A324, 'Ballot Data'!$A:$A, 0), MATCH(AU324, 'Ballot Data'!$A$3:$T$3, 0))))</f>
        <v>Complete</v>
      </c>
      <c r="AW324" t="str">
        <f>IF(AU324="N/A", "N/A", IF(AV324='Round 10'!$A$10, "Elected", IF(AV324='Round 10'!$A$7, "Excluded", IF('Round 10'!$A$4="Complete", "Complete", "Viable"))))</f>
        <v>Complete</v>
      </c>
      <c r="AX324" s="21" t="str">
        <f>IF('Round 10'!$A$4="Complete", "Complete", IF(AW324="N/A", "N/A", IF(AW324="Viable", "No Transfer", IF(AW324="Excluded", INDEX('Round 10'!$A$12:$M$617, MATCH($A324, 'Round 10'!$A$12:$A$617, 0), 3)))))</f>
        <v>Complete</v>
      </c>
      <c r="AY324" s="10" t="str">
        <f>IF('Round 10'!$A$4="Complete", "Complete", IF(AX324="N/A", "N/A", IF(AX324="No Transfer", AX324, IF(INDEX('Ballot Data'!$1:$1048576, MATCH($A324, 'Ballot Data'!$A:$A, 0), MATCH(AX324, 'Ballot Data'!$A$3:$U$3, 0))="", "Exhausted", INDEX('Ballot Data'!$1:$1048576, MATCH($A324, 'Ballot Data'!$A:$A, 0), MATCH(AX324, 'Ballot Data'!$A$3:$U$3, 0))))))</f>
        <v>Complete</v>
      </c>
    </row>
    <row r="325" spans="1:51" x14ac:dyDescent="0.25">
      <c r="A325">
        <f>'Ballot Data'!A326</f>
        <v>119</v>
      </c>
      <c r="B325">
        <v>1</v>
      </c>
      <c r="C325" t="str">
        <f>INDEX('Ballot Data'!$1:$1048576, MATCH($A325, 'Ballot Data'!$A:$A, 0), MATCH(B325, 'Ballot Data'!$A$3:$T$3, 0))</f>
        <v>Will Danon</v>
      </c>
      <c r="D325" t="str">
        <f>IF(C325='Round 1'!$A$10, "Elected", IF(C325='Round 1'!$A$7, "Excluded", IF('Round 1'!$A$4="Complete", "Complete", "Viable")))</f>
        <v>Viable</v>
      </c>
      <c r="E325" s="21" t="str">
        <f>IF('Round 1'!$A$4="Complete", "Complete", IF(D325="N/A", "N/A", IF(D325="Viable", "No Transfer", IF(D325="Excluded", INDEX('Round 1'!$A$12:$M$617, MATCH($A325, 'Round 1'!$A$12:$A$617, 0), 3)))))</f>
        <v>No Transfer</v>
      </c>
      <c r="F325" s="10" t="str">
        <f>IF('Round 1'!$A$4="Complete", "Complete", IF(E325="N/A", "N/A", IF(E325="No Transfer", E325, IF(INDEX('Ballot Data'!$1:$1048576, MATCH($A325, 'Ballot Data'!$A:$A, 0), MATCH(E325, 'Ballot Data'!$A$3:$U$3, 0))="", "Exhausted", INDEX('Ballot Data'!$1:$1048576, MATCH($A325, 'Ballot Data'!$A:$A, 0), MATCH(E325, 'Ballot Data'!$A$3:$U$3, 0))))))</f>
        <v>No Transfer</v>
      </c>
      <c r="G325" s="15">
        <f t="shared" si="49"/>
        <v>1</v>
      </c>
      <c r="H325" t="str">
        <f>IF(G325="Complete", G325, IF(G325="N/A", "N/A", INDEX('Ballot Data'!$1:$1048576, MATCH($A325, 'Ballot Data'!$A:$A, 0), MATCH(G325, 'Ballot Data'!$A$3:$T$3, 0))))</f>
        <v>Will Danon</v>
      </c>
      <c r="I325" t="str">
        <f>IF(G325="N/A", "N/A", IF(H325='Round 2'!$A$10, "Elected", IF(H325='Round 2'!$A$7, "Excluded", IF('Round 2'!$A$4="Complete", "Complete", "Viable"))))</f>
        <v>Viable</v>
      </c>
      <c r="J325" s="21" t="str">
        <f>IF('Round 2'!$A$4="Complete", "Complete", IF(I325="N/A", "N/A", IF(I325="Viable", "No Transfer", IF(I325="Excluded", INDEX('Round 2'!$A$12:$M$617, MATCH($A325, 'Round 2'!$A$12:$A$617, 0), 3)))))</f>
        <v>No Transfer</v>
      </c>
      <c r="K325" s="10" t="str">
        <f>IF('Round 2'!$A$4="Complete", "Complete", IF(J325="N/A", "N/A", IF(J325="No Transfer", J325, IF(INDEX('Ballot Data'!$1:$1048576, MATCH($A325, 'Ballot Data'!$A:$A, 0), MATCH(J325, 'Ballot Data'!$A$3:$U$3, 0))="", "Exhausted", INDEX('Ballot Data'!$1:$1048576, MATCH($A325, 'Ballot Data'!$A:$A, 0), MATCH(J325, 'Ballot Data'!$A$3:$U$3, 0))))))</f>
        <v>No Transfer</v>
      </c>
      <c r="L325" s="15">
        <f t="shared" si="50"/>
        <v>1</v>
      </c>
      <c r="M325" t="str">
        <f>IF(L325="Complete", L325, IF(L325="N/A", "N/A", INDEX('Ballot Data'!$1:$1048576, MATCH($A325, 'Ballot Data'!$A:$A, 0), MATCH(L325, 'Ballot Data'!$A$3:$T$3, 0))))</f>
        <v>Will Danon</v>
      </c>
      <c r="N325" t="str">
        <f>IF(L325="N/A", "N/A", IF(M325='Round 3'!$A$10, "Elected", IF(M325='Round 3'!$A$7, "Excluded", IF('Round 3'!$A$4="Complete", "Complete", "Viable"))))</f>
        <v>Complete</v>
      </c>
      <c r="O325" s="21" t="str">
        <f>IF('Round 3'!$A$4="Complete", "Complete", IF(N325="N/A", "N/A", IF(N325="Viable", "No Transfer", IF(N325="Excluded", INDEX('Round 3'!$A$12:$M$617, MATCH($A325, 'Round 3'!$A$12:$A$617, 0), 3)))))</f>
        <v>Complete</v>
      </c>
      <c r="P325" s="10" t="str">
        <f>IF('Round 3'!$A$4="Complete", "Complete", IF(O325="N/A", "N/A", IF(O325="No Transfer", O325, IF(INDEX('Ballot Data'!$1:$1048576, MATCH($A325, 'Ballot Data'!$A:$A, 0), MATCH(O325, 'Ballot Data'!$A$3:$U$3, 0))="", "Exhausted", INDEX('Ballot Data'!$1:$1048576, MATCH($A325, 'Ballot Data'!$A:$A, 0), MATCH(O325, 'Ballot Data'!$A$3:$U$3, 0))))))</f>
        <v>Complete</v>
      </c>
      <c r="Q325" s="15" t="str">
        <f t="shared" si="51"/>
        <v>Complete</v>
      </c>
      <c r="R325" t="str">
        <f>IF(Q325="Complete", Q325, IF(Q325="N/A", "N/A", INDEX('Ballot Data'!$1:$1048576, MATCH($A325, 'Ballot Data'!$A:$A, 0), MATCH(Q325, 'Ballot Data'!$A$3:$T$3, 0))))</f>
        <v>Complete</v>
      </c>
      <c r="S325" t="str">
        <f>IF(Q325="N/A", "N/A", IF(R325='Round 4'!$A$10, "Elected", IF(R325='Round 4'!$A$7, "Excluded", IF('Round 4'!$A$4="Complete", "Complete", "Viable"))))</f>
        <v>Complete</v>
      </c>
      <c r="T325" s="21" t="str">
        <f>IF('Round 4'!$A$4="Complete", "Complete", IF(S325="N/A", "N/A", IF(S325="Viable", "No Transfer", IF(S325="Excluded", INDEX('Round 4'!$A$12:$M$617, MATCH($A325, 'Round 4'!$A$12:$A$617, 0), 3)))))</f>
        <v>Complete</v>
      </c>
      <c r="U325" s="10" t="str">
        <f>IF('Round 4'!$A$4="Complete", "Complete", IF(T325="N/A", "N/A", IF(T325="No Transfer", T325, IF(INDEX('Ballot Data'!$1:$1048576, MATCH($A325, 'Ballot Data'!$A:$A, 0), MATCH(T325, 'Ballot Data'!$A$3:$U$3, 0))="", "Exhausted", INDEX('Ballot Data'!$1:$1048576, MATCH($A325, 'Ballot Data'!$A:$A, 0), MATCH(T325, 'Ballot Data'!$A$3:$U$3, 0))))))</f>
        <v>Complete</v>
      </c>
      <c r="V325" s="15" t="str">
        <f t="shared" si="52"/>
        <v>Complete</v>
      </c>
      <c r="W325" t="str">
        <f>IF(V325="Complete", V325, IF(V325="N/A", "N/A", INDEX('Ballot Data'!$1:$1048576, MATCH($A325, 'Ballot Data'!$A:$A, 0), MATCH(V325, 'Ballot Data'!$A$3:$T$3, 0))))</f>
        <v>Complete</v>
      </c>
      <c r="X325" t="str">
        <f>IF(V325="N/A", "N/A", IF(W325='Round 5'!$A$10, "Elected", IF(W325='Round 5'!$A$7, "Excluded", IF('Round 5'!$A$4="Complete", "Complete", "Viable"))))</f>
        <v>Complete</v>
      </c>
      <c r="Y325" s="21" t="str">
        <f>IF('Round 5'!$A$4="Complete", "Complete", IF(X325="N/A", "N/A", IF(X325="Viable", "No Transfer", IF(X325="Excluded", INDEX('Round 5'!$A$12:$M$617, MATCH($A325, 'Round 5'!$A$12:$A$617, 0), 3)))))</f>
        <v>Complete</v>
      </c>
      <c r="Z325" s="10" t="str">
        <f>IF('Round 5'!$A$4="Complete", "Complete", IF(Y325="N/A", "N/A", IF(Y325="No Transfer", Y325, IF(INDEX('Ballot Data'!$1:$1048576, MATCH($A325, 'Ballot Data'!$A:$A, 0), MATCH(Y325, 'Ballot Data'!$A$3:$U$3, 0))="", "Exhausted", INDEX('Ballot Data'!$1:$1048576, MATCH($A325, 'Ballot Data'!$A:$A, 0), MATCH(Y325, 'Ballot Data'!$A$3:$U$3, 0))))))</f>
        <v>Complete</v>
      </c>
      <c r="AA325" s="15" t="str">
        <f t="shared" si="53"/>
        <v>Complete</v>
      </c>
      <c r="AB325" t="str">
        <f>IF(AA325="Complete", AA325, IF(AA325="N/A", "N/A", INDEX('Ballot Data'!$1:$1048576, MATCH($A325, 'Ballot Data'!$A:$A, 0), MATCH(AA325, 'Ballot Data'!$A$3:$T$3, 0))))</f>
        <v>Complete</v>
      </c>
      <c r="AC325" t="str">
        <f>IF(AA325="N/A", "N/A", IF(AB325='Round 6'!$A$10, "Elected", IF(AB325='Round 6'!$A$7, "Excluded", IF('Round 6'!$A$4="Complete", "Complete", "Viable"))))</f>
        <v>Complete</v>
      </c>
      <c r="AD325" s="21" t="str">
        <f>IF('Round 6'!$A$4="Complete", "Complete", IF(AC325="N/A", "N/A", IF(AC325="Viable", "No Transfer", IF(AC325="Excluded", INDEX('Round 6'!$A$12:$M$617, MATCH($A325, 'Round 6'!$A$12:$A$617, 0), 3)))))</f>
        <v>Complete</v>
      </c>
      <c r="AE325" s="10" t="str">
        <f>IF('Round 6'!$A$4="Complete", "Complete", IF(AD325="N/A", "N/A", IF(AD325="No Transfer", AD325, IF(INDEX('Ballot Data'!$1:$1048576, MATCH($A325, 'Ballot Data'!$A:$A, 0), MATCH(AD325, 'Ballot Data'!$A$3:$U$3, 0))="", "Exhausted", INDEX('Ballot Data'!$1:$1048576, MATCH($A325, 'Ballot Data'!$A:$A, 0), MATCH(AD325, 'Ballot Data'!$A$3:$U$3, 0))))))</f>
        <v>Complete</v>
      </c>
      <c r="AF325" s="15" t="str">
        <f t="shared" si="54"/>
        <v>Complete</v>
      </c>
      <c r="AG325" t="str">
        <f>IF(AF325="Complete", AF325, IF(AF325="N/A", "N/A", INDEX('Ballot Data'!$1:$1048576, MATCH($A325, 'Ballot Data'!$A:$A, 0), MATCH(AF325, 'Ballot Data'!$A$3:$T$3, 0))))</f>
        <v>Complete</v>
      </c>
      <c r="AH325" t="str">
        <f>IF(AF325="N/A", "N/A", IF(AG325='Round 7'!$A$10, "Elected", IF(AG325='Round 7'!$A$7, "Excluded", IF('Round 7'!$A$4="Complete", "Complete", "Viable"))))</f>
        <v>Complete</v>
      </c>
      <c r="AI325" s="21" t="str">
        <f>IF('Round 7'!$A$4="Complete", "Complete", IF(AH325="N/A", "N/A", IF(AH325="Viable", "No Transfer", IF(AH325="Excluded", INDEX('Round 7'!$A$12:$M$617, MATCH($A325, 'Round 7'!$A$12:$A$617, 0), 3)))))</f>
        <v>Complete</v>
      </c>
      <c r="AJ325" s="10" t="str">
        <f>IF('Round 7'!$A$4="Complete", "Complete", IF(AI325="N/A", "N/A", IF(AI325="No Transfer", AI325, IF(INDEX('Ballot Data'!$1:$1048576, MATCH($A325, 'Ballot Data'!$A:$A, 0), MATCH(AI325, 'Ballot Data'!$A$3:$U$3, 0))="", "Exhausted", INDEX('Ballot Data'!$1:$1048576, MATCH($A325, 'Ballot Data'!$A:$A, 0), MATCH(AI325, 'Ballot Data'!$A$3:$U$3, 0))))))</f>
        <v>Complete</v>
      </c>
      <c r="AK325" s="15" t="str">
        <f t="shared" si="55"/>
        <v>Complete</v>
      </c>
      <c r="AL325" t="str">
        <f>IF(AK325="Complete", AK325, IF(AK325="N/A", "N/A", INDEX('Ballot Data'!$1:$1048576, MATCH($A325, 'Ballot Data'!$A:$A, 0), MATCH(AK325, 'Ballot Data'!$A$3:$T$3, 0))))</f>
        <v>Complete</v>
      </c>
      <c r="AM325" t="str">
        <f>IF(AK325="N/A", "N/A", IF(AL325='Round 8'!$A$10, "Elected", IF(AL325='Round 8'!$A$7, "Excluded", IF('Round 8'!$A$4="Complete", "Complete", "Viable"))))</f>
        <v>Complete</v>
      </c>
      <c r="AN325" s="21" t="str">
        <f>IF('Round 8'!$A$4="Complete", "Complete", IF(AM325="N/A", "N/A", IF(AM325="Viable", "No Transfer", IF(AM325="Excluded", INDEX('Round 8'!$A$12:$M$617, MATCH($A325, 'Round 8'!$A$12:$A$617, 0), 3)))))</f>
        <v>Complete</v>
      </c>
      <c r="AO325" s="10" t="str">
        <f>IF('Round 8'!$A$4="Complete", "Complete", IF(AN325="N/A", "N/A", IF(AN325="No Transfer", AN325, IF(INDEX('Ballot Data'!$1:$1048576, MATCH($A325, 'Ballot Data'!$A:$A, 0), MATCH(AN325, 'Ballot Data'!$A$3:$U$3, 0))="", "Exhausted", INDEX('Ballot Data'!$1:$1048576, MATCH($A325, 'Ballot Data'!$A:$A, 0), MATCH(AN325, 'Ballot Data'!$A$3:$U$3, 0))))))</f>
        <v>Complete</v>
      </c>
      <c r="AP325" s="15" t="str">
        <f t="shared" si="56"/>
        <v>Complete</v>
      </c>
      <c r="AQ325" t="str">
        <f>IF(AP325="Complete", AP325, IF(AP325="N/A", "N/A", INDEX('Ballot Data'!$1:$1048576, MATCH($A325, 'Ballot Data'!$A:$A, 0), MATCH(AP325, 'Ballot Data'!$A$3:$T$3, 0))))</f>
        <v>Complete</v>
      </c>
      <c r="AR325" t="str">
        <f>IF(AP325="N/A", "N/A", IF(AQ325='Round 9'!$A$10, "Elected", IF(AQ325='Round 9'!$A$7, "Excluded", IF('Round 9'!$A$4="Complete", "Complete", "Viable"))))</f>
        <v>Complete</v>
      </c>
      <c r="AS325" s="21" t="str">
        <f>IF('Round 9'!$A$4="Complete", "Complete", IF(AR325="N/A", "N/A", IF(AR325="Viable", "No Transfer", IF(AR325="Excluded", INDEX('Round 9'!$A$12:$M$617, MATCH($A325, 'Round 9'!$A$12:$A$617, 0), 3)))))</f>
        <v>Complete</v>
      </c>
      <c r="AT325" s="10" t="str">
        <f>IF('Round 9'!$A$4="Complete", "Complete", IF(AS325="N/A", "N/A", IF(AS325="No Transfer", AS325, IF(INDEX('Ballot Data'!$1:$1048576, MATCH($A325, 'Ballot Data'!$A:$A, 0), MATCH(AS325, 'Ballot Data'!$A$3:$U$3, 0))="", "Exhausted", INDEX('Ballot Data'!$1:$1048576, MATCH($A325, 'Ballot Data'!$A:$A, 0), MATCH(AS325, 'Ballot Data'!$A$3:$U$3, 0))))))</f>
        <v>Complete</v>
      </c>
      <c r="AU325" s="15" t="str">
        <f t="shared" si="57"/>
        <v>Complete</v>
      </c>
      <c r="AV325" t="str">
        <f>IF(AU325="Complete", AU325, IF(AU325="N/A", "N/A", INDEX('Ballot Data'!$1:$1048576, MATCH($A325, 'Ballot Data'!$A:$A, 0), MATCH(AU325, 'Ballot Data'!$A$3:$T$3, 0))))</f>
        <v>Complete</v>
      </c>
      <c r="AW325" t="str">
        <f>IF(AU325="N/A", "N/A", IF(AV325='Round 10'!$A$10, "Elected", IF(AV325='Round 10'!$A$7, "Excluded", IF('Round 10'!$A$4="Complete", "Complete", "Viable"))))</f>
        <v>Complete</v>
      </c>
      <c r="AX325" s="21" t="str">
        <f>IF('Round 10'!$A$4="Complete", "Complete", IF(AW325="N/A", "N/A", IF(AW325="Viable", "No Transfer", IF(AW325="Excluded", INDEX('Round 10'!$A$12:$M$617, MATCH($A325, 'Round 10'!$A$12:$A$617, 0), 3)))))</f>
        <v>Complete</v>
      </c>
      <c r="AY325" s="10" t="str">
        <f>IF('Round 10'!$A$4="Complete", "Complete", IF(AX325="N/A", "N/A", IF(AX325="No Transfer", AX325, IF(INDEX('Ballot Data'!$1:$1048576, MATCH($A325, 'Ballot Data'!$A:$A, 0), MATCH(AX325, 'Ballot Data'!$A$3:$U$3, 0))="", "Exhausted", INDEX('Ballot Data'!$1:$1048576, MATCH($A325, 'Ballot Data'!$A:$A, 0), MATCH(AX325, 'Ballot Data'!$A$3:$U$3, 0))))))</f>
        <v>Complete</v>
      </c>
    </row>
    <row r="326" spans="1:51" x14ac:dyDescent="0.25">
      <c r="A326">
        <f>'Ballot Data'!A327</f>
        <v>327</v>
      </c>
      <c r="B326">
        <v>1</v>
      </c>
      <c r="C326" t="str">
        <f>INDEX('Ballot Data'!$1:$1048576, MATCH($A326, 'Ballot Data'!$A:$A, 0), MATCH(B326, 'Ballot Data'!$A$3:$T$3, 0))</f>
        <v>Will Danon</v>
      </c>
      <c r="D326" t="str">
        <f>IF(C326='Round 1'!$A$10, "Elected", IF(C326='Round 1'!$A$7, "Excluded", IF('Round 1'!$A$4="Complete", "Complete", "Viable")))</f>
        <v>Viable</v>
      </c>
      <c r="E326" s="21" t="str">
        <f>IF('Round 1'!$A$4="Complete", "Complete", IF(D326="N/A", "N/A", IF(D326="Viable", "No Transfer", IF(D326="Excluded", INDEX('Round 1'!$A$12:$M$617, MATCH($A326, 'Round 1'!$A$12:$A$617, 0), 3)))))</f>
        <v>No Transfer</v>
      </c>
      <c r="F326" s="10" t="str">
        <f>IF('Round 1'!$A$4="Complete", "Complete", IF(E326="N/A", "N/A", IF(E326="No Transfer", E326, IF(INDEX('Ballot Data'!$1:$1048576, MATCH($A326, 'Ballot Data'!$A:$A, 0), MATCH(E326, 'Ballot Data'!$A$3:$U$3, 0))="", "Exhausted", INDEX('Ballot Data'!$1:$1048576, MATCH($A326, 'Ballot Data'!$A:$A, 0), MATCH(E326, 'Ballot Data'!$A$3:$U$3, 0))))))</f>
        <v>No Transfer</v>
      </c>
      <c r="G326" s="15">
        <f t="shared" si="49"/>
        <v>1</v>
      </c>
      <c r="H326" t="str">
        <f>IF(G326="Complete", G326, IF(G326="N/A", "N/A", INDEX('Ballot Data'!$1:$1048576, MATCH($A326, 'Ballot Data'!$A:$A, 0), MATCH(G326, 'Ballot Data'!$A$3:$T$3, 0))))</f>
        <v>Will Danon</v>
      </c>
      <c r="I326" t="str">
        <f>IF(G326="N/A", "N/A", IF(H326='Round 2'!$A$10, "Elected", IF(H326='Round 2'!$A$7, "Excluded", IF('Round 2'!$A$4="Complete", "Complete", "Viable"))))</f>
        <v>Viable</v>
      </c>
      <c r="J326" s="21" t="str">
        <f>IF('Round 2'!$A$4="Complete", "Complete", IF(I326="N/A", "N/A", IF(I326="Viable", "No Transfer", IF(I326="Excluded", INDEX('Round 2'!$A$12:$M$617, MATCH($A326, 'Round 2'!$A$12:$A$617, 0), 3)))))</f>
        <v>No Transfer</v>
      </c>
      <c r="K326" s="10" t="str">
        <f>IF('Round 2'!$A$4="Complete", "Complete", IF(J326="N/A", "N/A", IF(J326="No Transfer", J326, IF(INDEX('Ballot Data'!$1:$1048576, MATCH($A326, 'Ballot Data'!$A:$A, 0), MATCH(J326, 'Ballot Data'!$A$3:$U$3, 0))="", "Exhausted", INDEX('Ballot Data'!$1:$1048576, MATCH($A326, 'Ballot Data'!$A:$A, 0), MATCH(J326, 'Ballot Data'!$A$3:$U$3, 0))))))</f>
        <v>No Transfer</v>
      </c>
      <c r="L326" s="15">
        <f t="shared" si="50"/>
        <v>1</v>
      </c>
      <c r="M326" t="str">
        <f>IF(L326="Complete", L326, IF(L326="N/A", "N/A", INDEX('Ballot Data'!$1:$1048576, MATCH($A326, 'Ballot Data'!$A:$A, 0), MATCH(L326, 'Ballot Data'!$A$3:$T$3, 0))))</f>
        <v>Will Danon</v>
      </c>
      <c r="N326" t="str">
        <f>IF(L326="N/A", "N/A", IF(M326='Round 3'!$A$10, "Elected", IF(M326='Round 3'!$A$7, "Excluded", IF('Round 3'!$A$4="Complete", "Complete", "Viable"))))</f>
        <v>Complete</v>
      </c>
      <c r="O326" s="21" t="str">
        <f>IF('Round 3'!$A$4="Complete", "Complete", IF(N326="N/A", "N/A", IF(N326="Viable", "No Transfer", IF(N326="Excluded", INDEX('Round 3'!$A$12:$M$617, MATCH($A326, 'Round 3'!$A$12:$A$617, 0), 3)))))</f>
        <v>Complete</v>
      </c>
      <c r="P326" s="10" t="str">
        <f>IF('Round 3'!$A$4="Complete", "Complete", IF(O326="N/A", "N/A", IF(O326="No Transfer", O326, IF(INDEX('Ballot Data'!$1:$1048576, MATCH($A326, 'Ballot Data'!$A:$A, 0), MATCH(O326, 'Ballot Data'!$A$3:$U$3, 0))="", "Exhausted", INDEX('Ballot Data'!$1:$1048576, MATCH($A326, 'Ballot Data'!$A:$A, 0), MATCH(O326, 'Ballot Data'!$A$3:$U$3, 0))))))</f>
        <v>Complete</v>
      </c>
      <c r="Q326" s="15" t="str">
        <f t="shared" si="51"/>
        <v>Complete</v>
      </c>
      <c r="R326" t="str">
        <f>IF(Q326="Complete", Q326, IF(Q326="N/A", "N/A", INDEX('Ballot Data'!$1:$1048576, MATCH($A326, 'Ballot Data'!$A:$A, 0), MATCH(Q326, 'Ballot Data'!$A$3:$T$3, 0))))</f>
        <v>Complete</v>
      </c>
      <c r="S326" t="str">
        <f>IF(Q326="N/A", "N/A", IF(R326='Round 4'!$A$10, "Elected", IF(R326='Round 4'!$A$7, "Excluded", IF('Round 4'!$A$4="Complete", "Complete", "Viable"))))</f>
        <v>Complete</v>
      </c>
      <c r="T326" s="21" t="str">
        <f>IF('Round 4'!$A$4="Complete", "Complete", IF(S326="N/A", "N/A", IF(S326="Viable", "No Transfer", IF(S326="Excluded", INDEX('Round 4'!$A$12:$M$617, MATCH($A326, 'Round 4'!$A$12:$A$617, 0), 3)))))</f>
        <v>Complete</v>
      </c>
      <c r="U326" s="10" t="str">
        <f>IF('Round 4'!$A$4="Complete", "Complete", IF(T326="N/A", "N/A", IF(T326="No Transfer", T326, IF(INDEX('Ballot Data'!$1:$1048576, MATCH($A326, 'Ballot Data'!$A:$A, 0), MATCH(T326, 'Ballot Data'!$A$3:$U$3, 0))="", "Exhausted", INDEX('Ballot Data'!$1:$1048576, MATCH($A326, 'Ballot Data'!$A:$A, 0), MATCH(T326, 'Ballot Data'!$A$3:$U$3, 0))))))</f>
        <v>Complete</v>
      </c>
      <c r="V326" s="15" t="str">
        <f t="shared" si="52"/>
        <v>Complete</v>
      </c>
      <c r="W326" t="str">
        <f>IF(V326="Complete", V326, IF(V326="N/A", "N/A", INDEX('Ballot Data'!$1:$1048576, MATCH($A326, 'Ballot Data'!$A:$A, 0), MATCH(V326, 'Ballot Data'!$A$3:$T$3, 0))))</f>
        <v>Complete</v>
      </c>
      <c r="X326" t="str">
        <f>IF(V326="N/A", "N/A", IF(W326='Round 5'!$A$10, "Elected", IF(W326='Round 5'!$A$7, "Excluded", IF('Round 5'!$A$4="Complete", "Complete", "Viable"))))</f>
        <v>Complete</v>
      </c>
      <c r="Y326" s="21" t="str">
        <f>IF('Round 5'!$A$4="Complete", "Complete", IF(X326="N/A", "N/A", IF(X326="Viable", "No Transfer", IF(X326="Excluded", INDEX('Round 5'!$A$12:$M$617, MATCH($A326, 'Round 5'!$A$12:$A$617, 0), 3)))))</f>
        <v>Complete</v>
      </c>
      <c r="Z326" s="10" t="str">
        <f>IF('Round 5'!$A$4="Complete", "Complete", IF(Y326="N/A", "N/A", IF(Y326="No Transfer", Y326, IF(INDEX('Ballot Data'!$1:$1048576, MATCH($A326, 'Ballot Data'!$A:$A, 0), MATCH(Y326, 'Ballot Data'!$A$3:$U$3, 0))="", "Exhausted", INDEX('Ballot Data'!$1:$1048576, MATCH($A326, 'Ballot Data'!$A:$A, 0), MATCH(Y326, 'Ballot Data'!$A$3:$U$3, 0))))))</f>
        <v>Complete</v>
      </c>
      <c r="AA326" s="15" t="str">
        <f t="shared" si="53"/>
        <v>Complete</v>
      </c>
      <c r="AB326" t="str">
        <f>IF(AA326="Complete", AA326, IF(AA326="N/A", "N/A", INDEX('Ballot Data'!$1:$1048576, MATCH($A326, 'Ballot Data'!$A:$A, 0), MATCH(AA326, 'Ballot Data'!$A$3:$T$3, 0))))</f>
        <v>Complete</v>
      </c>
      <c r="AC326" t="str">
        <f>IF(AA326="N/A", "N/A", IF(AB326='Round 6'!$A$10, "Elected", IF(AB326='Round 6'!$A$7, "Excluded", IF('Round 6'!$A$4="Complete", "Complete", "Viable"))))</f>
        <v>Complete</v>
      </c>
      <c r="AD326" s="21" t="str">
        <f>IF('Round 6'!$A$4="Complete", "Complete", IF(AC326="N/A", "N/A", IF(AC326="Viable", "No Transfer", IF(AC326="Excluded", INDEX('Round 6'!$A$12:$M$617, MATCH($A326, 'Round 6'!$A$12:$A$617, 0), 3)))))</f>
        <v>Complete</v>
      </c>
      <c r="AE326" s="10" t="str">
        <f>IF('Round 6'!$A$4="Complete", "Complete", IF(AD326="N/A", "N/A", IF(AD326="No Transfer", AD326, IF(INDEX('Ballot Data'!$1:$1048576, MATCH($A326, 'Ballot Data'!$A:$A, 0), MATCH(AD326, 'Ballot Data'!$A$3:$U$3, 0))="", "Exhausted", INDEX('Ballot Data'!$1:$1048576, MATCH($A326, 'Ballot Data'!$A:$A, 0), MATCH(AD326, 'Ballot Data'!$A$3:$U$3, 0))))))</f>
        <v>Complete</v>
      </c>
      <c r="AF326" s="15" t="str">
        <f t="shared" si="54"/>
        <v>Complete</v>
      </c>
      <c r="AG326" t="str">
        <f>IF(AF326="Complete", AF326, IF(AF326="N/A", "N/A", INDEX('Ballot Data'!$1:$1048576, MATCH($A326, 'Ballot Data'!$A:$A, 0), MATCH(AF326, 'Ballot Data'!$A$3:$T$3, 0))))</f>
        <v>Complete</v>
      </c>
      <c r="AH326" t="str">
        <f>IF(AF326="N/A", "N/A", IF(AG326='Round 7'!$A$10, "Elected", IF(AG326='Round 7'!$A$7, "Excluded", IF('Round 7'!$A$4="Complete", "Complete", "Viable"))))</f>
        <v>Complete</v>
      </c>
      <c r="AI326" s="21" t="str">
        <f>IF('Round 7'!$A$4="Complete", "Complete", IF(AH326="N/A", "N/A", IF(AH326="Viable", "No Transfer", IF(AH326="Excluded", INDEX('Round 7'!$A$12:$M$617, MATCH($A326, 'Round 7'!$A$12:$A$617, 0), 3)))))</f>
        <v>Complete</v>
      </c>
      <c r="AJ326" s="10" t="str">
        <f>IF('Round 7'!$A$4="Complete", "Complete", IF(AI326="N/A", "N/A", IF(AI326="No Transfer", AI326, IF(INDEX('Ballot Data'!$1:$1048576, MATCH($A326, 'Ballot Data'!$A:$A, 0), MATCH(AI326, 'Ballot Data'!$A$3:$U$3, 0))="", "Exhausted", INDEX('Ballot Data'!$1:$1048576, MATCH($A326, 'Ballot Data'!$A:$A, 0), MATCH(AI326, 'Ballot Data'!$A$3:$U$3, 0))))))</f>
        <v>Complete</v>
      </c>
      <c r="AK326" s="15" t="str">
        <f t="shared" si="55"/>
        <v>Complete</v>
      </c>
      <c r="AL326" t="str">
        <f>IF(AK326="Complete", AK326, IF(AK326="N/A", "N/A", INDEX('Ballot Data'!$1:$1048576, MATCH($A326, 'Ballot Data'!$A:$A, 0), MATCH(AK326, 'Ballot Data'!$A$3:$T$3, 0))))</f>
        <v>Complete</v>
      </c>
      <c r="AM326" t="str">
        <f>IF(AK326="N/A", "N/A", IF(AL326='Round 8'!$A$10, "Elected", IF(AL326='Round 8'!$A$7, "Excluded", IF('Round 8'!$A$4="Complete", "Complete", "Viable"))))</f>
        <v>Complete</v>
      </c>
      <c r="AN326" s="21" t="str">
        <f>IF('Round 8'!$A$4="Complete", "Complete", IF(AM326="N/A", "N/A", IF(AM326="Viable", "No Transfer", IF(AM326="Excluded", INDEX('Round 8'!$A$12:$M$617, MATCH($A326, 'Round 8'!$A$12:$A$617, 0), 3)))))</f>
        <v>Complete</v>
      </c>
      <c r="AO326" s="10" t="str">
        <f>IF('Round 8'!$A$4="Complete", "Complete", IF(AN326="N/A", "N/A", IF(AN326="No Transfer", AN326, IF(INDEX('Ballot Data'!$1:$1048576, MATCH($A326, 'Ballot Data'!$A:$A, 0), MATCH(AN326, 'Ballot Data'!$A$3:$U$3, 0))="", "Exhausted", INDEX('Ballot Data'!$1:$1048576, MATCH($A326, 'Ballot Data'!$A:$A, 0), MATCH(AN326, 'Ballot Data'!$A$3:$U$3, 0))))))</f>
        <v>Complete</v>
      </c>
      <c r="AP326" s="15" t="str">
        <f t="shared" si="56"/>
        <v>Complete</v>
      </c>
      <c r="AQ326" t="str">
        <f>IF(AP326="Complete", AP326, IF(AP326="N/A", "N/A", INDEX('Ballot Data'!$1:$1048576, MATCH($A326, 'Ballot Data'!$A:$A, 0), MATCH(AP326, 'Ballot Data'!$A$3:$T$3, 0))))</f>
        <v>Complete</v>
      </c>
      <c r="AR326" t="str">
        <f>IF(AP326="N/A", "N/A", IF(AQ326='Round 9'!$A$10, "Elected", IF(AQ326='Round 9'!$A$7, "Excluded", IF('Round 9'!$A$4="Complete", "Complete", "Viable"))))</f>
        <v>Complete</v>
      </c>
      <c r="AS326" s="21" t="str">
        <f>IF('Round 9'!$A$4="Complete", "Complete", IF(AR326="N/A", "N/A", IF(AR326="Viable", "No Transfer", IF(AR326="Excluded", INDEX('Round 9'!$A$12:$M$617, MATCH($A326, 'Round 9'!$A$12:$A$617, 0), 3)))))</f>
        <v>Complete</v>
      </c>
      <c r="AT326" s="10" t="str">
        <f>IF('Round 9'!$A$4="Complete", "Complete", IF(AS326="N/A", "N/A", IF(AS326="No Transfer", AS326, IF(INDEX('Ballot Data'!$1:$1048576, MATCH($A326, 'Ballot Data'!$A:$A, 0), MATCH(AS326, 'Ballot Data'!$A$3:$U$3, 0))="", "Exhausted", INDEX('Ballot Data'!$1:$1048576, MATCH($A326, 'Ballot Data'!$A:$A, 0), MATCH(AS326, 'Ballot Data'!$A$3:$U$3, 0))))))</f>
        <v>Complete</v>
      </c>
      <c r="AU326" s="15" t="str">
        <f t="shared" si="57"/>
        <v>Complete</v>
      </c>
      <c r="AV326" t="str">
        <f>IF(AU326="Complete", AU326, IF(AU326="N/A", "N/A", INDEX('Ballot Data'!$1:$1048576, MATCH($A326, 'Ballot Data'!$A:$A, 0), MATCH(AU326, 'Ballot Data'!$A$3:$T$3, 0))))</f>
        <v>Complete</v>
      </c>
      <c r="AW326" t="str">
        <f>IF(AU326="N/A", "N/A", IF(AV326='Round 10'!$A$10, "Elected", IF(AV326='Round 10'!$A$7, "Excluded", IF('Round 10'!$A$4="Complete", "Complete", "Viable"))))</f>
        <v>Complete</v>
      </c>
      <c r="AX326" s="21" t="str">
        <f>IF('Round 10'!$A$4="Complete", "Complete", IF(AW326="N/A", "N/A", IF(AW326="Viable", "No Transfer", IF(AW326="Excluded", INDEX('Round 10'!$A$12:$M$617, MATCH($A326, 'Round 10'!$A$12:$A$617, 0), 3)))))</f>
        <v>Complete</v>
      </c>
      <c r="AY326" s="10" t="str">
        <f>IF('Round 10'!$A$4="Complete", "Complete", IF(AX326="N/A", "N/A", IF(AX326="No Transfer", AX326, IF(INDEX('Ballot Data'!$1:$1048576, MATCH($A326, 'Ballot Data'!$A:$A, 0), MATCH(AX326, 'Ballot Data'!$A$3:$U$3, 0))="", "Exhausted", INDEX('Ballot Data'!$1:$1048576, MATCH($A326, 'Ballot Data'!$A:$A, 0), MATCH(AX326, 'Ballot Data'!$A$3:$U$3, 0))))))</f>
        <v>Complete</v>
      </c>
    </row>
    <row r="327" spans="1:51" x14ac:dyDescent="0.25">
      <c r="A327">
        <f>'Ballot Data'!A328</f>
        <v>418</v>
      </c>
      <c r="B327">
        <v>1</v>
      </c>
      <c r="C327" t="str">
        <f>INDEX('Ballot Data'!$1:$1048576, MATCH($A327, 'Ballot Data'!$A:$A, 0), MATCH(B327, 'Ballot Data'!$A$3:$T$3, 0))</f>
        <v>Michael Sanchez</v>
      </c>
      <c r="D327" t="str">
        <f>IF(C327='Round 1'!$A$10, "Elected", IF(C327='Round 1'!$A$7, "Excluded", IF('Round 1'!$A$4="Complete", "Complete", "Viable")))</f>
        <v>Viable</v>
      </c>
      <c r="E327" s="21" t="str">
        <f>IF('Round 1'!$A$4="Complete", "Complete", IF(D327="N/A", "N/A", IF(D327="Viable", "No Transfer", IF(D327="Excluded", INDEX('Round 1'!$A$12:$M$617, MATCH($A327, 'Round 1'!$A$12:$A$617, 0), 3)))))</f>
        <v>No Transfer</v>
      </c>
      <c r="F327" s="10" t="str">
        <f>IF('Round 1'!$A$4="Complete", "Complete", IF(E327="N/A", "N/A", IF(E327="No Transfer", E327, IF(INDEX('Ballot Data'!$1:$1048576, MATCH($A327, 'Ballot Data'!$A:$A, 0), MATCH(E327, 'Ballot Data'!$A$3:$U$3, 0))="", "Exhausted", INDEX('Ballot Data'!$1:$1048576, MATCH($A327, 'Ballot Data'!$A:$A, 0), MATCH(E327, 'Ballot Data'!$A$3:$U$3, 0))))))</f>
        <v>No Transfer</v>
      </c>
      <c r="G327" s="15">
        <f t="shared" si="49"/>
        <v>1</v>
      </c>
      <c r="H327" t="str">
        <f>IF(G327="Complete", G327, IF(G327="N/A", "N/A", INDEX('Ballot Data'!$1:$1048576, MATCH($A327, 'Ballot Data'!$A:$A, 0), MATCH(G327, 'Ballot Data'!$A$3:$T$3, 0))))</f>
        <v>Michael Sanchez</v>
      </c>
      <c r="I327" t="str">
        <f>IF(G327="N/A", "N/A", IF(H327='Round 2'!$A$10, "Elected", IF(H327='Round 2'!$A$7, "Excluded", IF('Round 2'!$A$4="Complete", "Complete", "Viable"))))</f>
        <v>Excluded</v>
      </c>
      <c r="J327" s="21">
        <f>IF('Round 2'!$A$4="Complete", "Complete", IF(I327="N/A", "N/A", IF(I327="Viable", "No Transfer", IF(I327="Excluded", INDEX('Round 2'!$A$12:$M$617, MATCH($A327, 'Round 2'!$A$12:$A$617, 0), 3)))))</f>
        <v>2</v>
      </c>
      <c r="K327" s="10" t="str">
        <f>IF('Round 2'!$A$4="Complete", "Complete", IF(J327="N/A", "N/A", IF(J327="No Transfer", J327, IF(INDEX('Ballot Data'!$1:$1048576, MATCH($A327, 'Ballot Data'!$A:$A, 0), MATCH(J327, 'Ballot Data'!$A$3:$U$3, 0))="", "Exhausted", INDEX('Ballot Data'!$1:$1048576, MATCH($A327, 'Ballot Data'!$A:$A, 0), MATCH(J327, 'Ballot Data'!$A$3:$U$3, 0))))))</f>
        <v>Franklin Civantos</v>
      </c>
      <c r="L327" s="15">
        <f t="shared" si="50"/>
        <v>2</v>
      </c>
      <c r="M327" t="str">
        <f>IF(L327="Complete", L327, IF(L327="N/A", "N/A", INDEX('Ballot Data'!$1:$1048576, MATCH($A327, 'Ballot Data'!$A:$A, 0), MATCH(L327, 'Ballot Data'!$A$3:$T$3, 0))))</f>
        <v>Franklin Civantos</v>
      </c>
      <c r="N327" t="str">
        <f>IF(L327="N/A", "N/A", IF(M327='Round 3'!$A$10, "Elected", IF(M327='Round 3'!$A$7, "Excluded", IF('Round 3'!$A$4="Complete", "Complete", "Viable"))))</f>
        <v>Elected</v>
      </c>
      <c r="O327" s="21" t="str">
        <f>IF('Round 3'!$A$4="Complete", "Complete", IF(N327="N/A", "N/A", IF(N327="Viable", "No Transfer", IF(N327="Excluded", INDEX('Round 3'!$A$12:$M$617, MATCH($A327, 'Round 3'!$A$12:$A$617, 0), 3)))))</f>
        <v>Complete</v>
      </c>
      <c r="P327" s="10" t="str">
        <f>IF('Round 3'!$A$4="Complete", "Complete", IF(O327="N/A", "N/A", IF(O327="No Transfer", O327, IF(INDEX('Ballot Data'!$1:$1048576, MATCH($A327, 'Ballot Data'!$A:$A, 0), MATCH(O327, 'Ballot Data'!$A$3:$U$3, 0))="", "Exhausted", INDEX('Ballot Data'!$1:$1048576, MATCH($A327, 'Ballot Data'!$A:$A, 0), MATCH(O327, 'Ballot Data'!$A$3:$U$3, 0))))))</f>
        <v>Complete</v>
      </c>
      <c r="Q327" s="15" t="str">
        <f t="shared" si="51"/>
        <v>Complete</v>
      </c>
      <c r="R327" t="str">
        <f>IF(Q327="Complete", Q327, IF(Q327="N/A", "N/A", INDEX('Ballot Data'!$1:$1048576, MATCH($A327, 'Ballot Data'!$A:$A, 0), MATCH(Q327, 'Ballot Data'!$A$3:$T$3, 0))))</f>
        <v>Complete</v>
      </c>
      <c r="S327" t="str">
        <f>IF(Q327="N/A", "N/A", IF(R327='Round 4'!$A$10, "Elected", IF(R327='Round 4'!$A$7, "Excluded", IF('Round 4'!$A$4="Complete", "Complete", "Viable"))))</f>
        <v>Complete</v>
      </c>
      <c r="T327" s="21" t="str">
        <f>IF('Round 4'!$A$4="Complete", "Complete", IF(S327="N/A", "N/A", IF(S327="Viable", "No Transfer", IF(S327="Excluded", INDEX('Round 4'!$A$12:$M$617, MATCH($A327, 'Round 4'!$A$12:$A$617, 0), 3)))))</f>
        <v>Complete</v>
      </c>
      <c r="U327" s="10" t="str">
        <f>IF('Round 4'!$A$4="Complete", "Complete", IF(T327="N/A", "N/A", IF(T327="No Transfer", T327, IF(INDEX('Ballot Data'!$1:$1048576, MATCH($A327, 'Ballot Data'!$A:$A, 0), MATCH(T327, 'Ballot Data'!$A$3:$U$3, 0))="", "Exhausted", INDEX('Ballot Data'!$1:$1048576, MATCH($A327, 'Ballot Data'!$A:$A, 0), MATCH(T327, 'Ballot Data'!$A$3:$U$3, 0))))))</f>
        <v>Complete</v>
      </c>
      <c r="V327" s="15" t="str">
        <f t="shared" si="52"/>
        <v>Complete</v>
      </c>
      <c r="W327" t="str">
        <f>IF(V327="Complete", V327, IF(V327="N/A", "N/A", INDEX('Ballot Data'!$1:$1048576, MATCH($A327, 'Ballot Data'!$A:$A, 0), MATCH(V327, 'Ballot Data'!$A$3:$T$3, 0))))</f>
        <v>Complete</v>
      </c>
      <c r="X327" t="str">
        <f>IF(V327="N/A", "N/A", IF(W327='Round 5'!$A$10, "Elected", IF(W327='Round 5'!$A$7, "Excluded", IF('Round 5'!$A$4="Complete", "Complete", "Viable"))))</f>
        <v>Complete</v>
      </c>
      <c r="Y327" s="21" t="str">
        <f>IF('Round 5'!$A$4="Complete", "Complete", IF(X327="N/A", "N/A", IF(X327="Viable", "No Transfer", IF(X327="Excluded", INDEX('Round 5'!$A$12:$M$617, MATCH($A327, 'Round 5'!$A$12:$A$617, 0), 3)))))</f>
        <v>Complete</v>
      </c>
      <c r="Z327" s="10" t="str">
        <f>IF('Round 5'!$A$4="Complete", "Complete", IF(Y327="N/A", "N/A", IF(Y327="No Transfer", Y327, IF(INDEX('Ballot Data'!$1:$1048576, MATCH($A327, 'Ballot Data'!$A:$A, 0), MATCH(Y327, 'Ballot Data'!$A$3:$U$3, 0))="", "Exhausted", INDEX('Ballot Data'!$1:$1048576, MATCH($A327, 'Ballot Data'!$A:$A, 0), MATCH(Y327, 'Ballot Data'!$A$3:$U$3, 0))))))</f>
        <v>Complete</v>
      </c>
      <c r="AA327" s="15" t="str">
        <f t="shared" si="53"/>
        <v>Complete</v>
      </c>
      <c r="AB327" t="str">
        <f>IF(AA327="Complete", AA327, IF(AA327="N/A", "N/A", INDEX('Ballot Data'!$1:$1048576, MATCH($A327, 'Ballot Data'!$A:$A, 0), MATCH(AA327, 'Ballot Data'!$A$3:$T$3, 0))))</f>
        <v>Complete</v>
      </c>
      <c r="AC327" t="str">
        <f>IF(AA327="N/A", "N/A", IF(AB327='Round 6'!$A$10, "Elected", IF(AB327='Round 6'!$A$7, "Excluded", IF('Round 6'!$A$4="Complete", "Complete", "Viable"))))</f>
        <v>Complete</v>
      </c>
      <c r="AD327" s="21" t="str">
        <f>IF('Round 6'!$A$4="Complete", "Complete", IF(AC327="N/A", "N/A", IF(AC327="Viable", "No Transfer", IF(AC327="Excluded", INDEX('Round 6'!$A$12:$M$617, MATCH($A327, 'Round 6'!$A$12:$A$617, 0), 3)))))</f>
        <v>Complete</v>
      </c>
      <c r="AE327" s="10" t="str">
        <f>IF('Round 6'!$A$4="Complete", "Complete", IF(AD327="N/A", "N/A", IF(AD327="No Transfer", AD327, IF(INDEX('Ballot Data'!$1:$1048576, MATCH($A327, 'Ballot Data'!$A:$A, 0), MATCH(AD327, 'Ballot Data'!$A$3:$U$3, 0))="", "Exhausted", INDEX('Ballot Data'!$1:$1048576, MATCH($A327, 'Ballot Data'!$A:$A, 0), MATCH(AD327, 'Ballot Data'!$A$3:$U$3, 0))))))</f>
        <v>Complete</v>
      </c>
      <c r="AF327" s="15" t="str">
        <f t="shared" si="54"/>
        <v>Complete</v>
      </c>
      <c r="AG327" t="str">
        <f>IF(AF327="Complete", AF327, IF(AF327="N/A", "N/A", INDEX('Ballot Data'!$1:$1048576, MATCH($A327, 'Ballot Data'!$A:$A, 0), MATCH(AF327, 'Ballot Data'!$A$3:$T$3, 0))))</f>
        <v>Complete</v>
      </c>
      <c r="AH327" t="str">
        <f>IF(AF327="N/A", "N/A", IF(AG327='Round 7'!$A$10, "Elected", IF(AG327='Round 7'!$A$7, "Excluded", IF('Round 7'!$A$4="Complete", "Complete", "Viable"))))</f>
        <v>Complete</v>
      </c>
      <c r="AI327" s="21" t="str">
        <f>IF('Round 7'!$A$4="Complete", "Complete", IF(AH327="N/A", "N/A", IF(AH327="Viable", "No Transfer", IF(AH327="Excluded", INDEX('Round 7'!$A$12:$M$617, MATCH($A327, 'Round 7'!$A$12:$A$617, 0), 3)))))</f>
        <v>Complete</v>
      </c>
      <c r="AJ327" s="10" t="str">
        <f>IF('Round 7'!$A$4="Complete", "Complete", IF(AI327="N/A", "N/A", IF(AI327="No Transfer", AI327, IF(INDEX('Ballot Data'!$1:$1048576, MATCH($A327, 'Ballot Data'!$A:$A, 0), MATCH(AI327, 'Ballot Data'!$A$3:$U$3, 0))="", "Exhausted", INDEX('Ballot Data'!$1:$1048576, MATCH($A327, 'Ballot Data'!$A:$A, 0), MATCH(AI327, 'Ballot Data'!$A$3:$U$3, 0))))))</f>
        <v>Complete</v>
      </c>
      <c r="AK327" s="15" t="str">
        <f t="shared" si="55"/>
        <v>Complete</v>
      </c>
      <c r="AL327" t="str">
        <f>IF(AK327="Complete", AK327, IF(AK327="N/A", "N/A", INDEX('Ballot Data'!$1:$1048576, MATCH($A327, 'Ballot Data'!$A:$A, 0), MATCH(AK327, 'Ballot Data'!$A$3:$T$3, 0))))</f>
        <v>Complete</v>
      </c>
      <c r="AM327" t="str">
        <f>IF(AK327="N/A", "N/A", IF(AL327='Round 8'!$A$10, "Elected", IF(AL327='Round 8'!$A$7, "Excluded", IF('Round 8'!$A$4="Complete", "Complete", "Viable"))))</f>
        <v>Complete</v>
      </c>
      <c r="AN327" s="21" t="str">
        <f>IF('Round 8'!$A$4="Complete", "Complete", IF(AM327="N/A", "N/A", IF(AM327="Viable", "No Transfer", IF(AM327="Excluded", INDEX('Round 8'!$A$12:$M$617, MATCH($A327, 'Round 8'!$A$12:$A$617, 0), 3)))))</f>
        <v>Complete</v>
      </c>
      <c r="AO327" s="10" t="str">
        <f>IF('Round 8'!$A$4="Complete", "Complete", IF(AN327="N/A", "N/A", IF(AN327="No Transfer", AN327, IF(INDEX('Ballot Data'!$1:$1048576, MATCH($A327, 'Ballot Data'!$A:$A, 0), MATCH(AN327, 'Ballot Data'!$A$3:$U$3, 0))="", "Exhausted", INDEX('Ballot Data'!$1:$1048576, MATCH($A327, 'Ballot Data'!$A:$A, 0), MATCH(AN327, 'Ballot Data'!$A$3:$U$3, 0))))))</f>
        <v>Complete</v>
      </c>
      <c r="AP327" s="15" t="str">
        <f t="shared" si="56"/>
        <v>Complete</v>
      </c>
      <c r="AQ327" t="str">
        <f>IF(AP327="Complete", AP327, IF(AP327="N/A", "N/A", INDEX('Ballot Data'!$1:$1048576, MATCH($A327, 'Ballot Data'!$A:$A, 0), MATCH(AP327, 'Ballot Data'!$A$3:$T$3, 0))))</f>
        <v>Complete</v>
      </c>
      <c r="AR327" t="str">
        <f>IF(AP327="N/A", "N/A", IF(AQ327='Round 9'!$A$10, "Elected", IF(AQ327='Round 9'!$A$7, "Excluded", IF('Round 9'!$A$4="Complete", "Complete", "Viable"))))</f>
        <v>Complete</v>
      </c>
      <c r="AS327" s="21" t="str">
        <f>IF('Round 9'!$A$4="Complete", "Complete", IF(AR327="N/A", "N/A", IF(AR327="Viable", "No Transfer", IF(AR327="Excluded", INDEX('Round 9'!$A$12:$M$617, MATCH($A327, 'Round 9'!$A$12:$A$617, 0), 3)))))</f>
        <v>Complete</v>
      </c>
      <c r="AT327" s="10" t="str">
        <f>IF('Round 9'!$A$4="Complete", "Complete", IF(AS327="N/A", "N/A", IF(AS327="No Transfer", AS327, IF(INDEX('Ballot Data'!$1:$1048576, MATCH($A327, 'Ballot Data'!$A:$A, 0), MATCH(AS327, 'Ballot Data'!$A$3:$U$3, 0))="", "Exhausted", INDEX('Ballot Data'!$1:$1048576, MATCH($A327, 'Ballot Data'!$A:$A, 0), MATCH(AS327, 'Ballot Data'!$A$3:$U$3, 0))))))</f>
        <v>Complete</v>
      </c>
      <c r="AU327" s="15" t="str">
        <f t="shared" si="57"/>
        <v>Complete</v>
      </c>
      <c r="AV327" t="str">
        <f>IF(AU327="Complete", AU327, IF(AU327="N/A", "N/A", INDEX('Ballot Data'!$1:$1048576, MATCH($A327, 'Ballot Data'!$A:$A, 0), MATCH(AU327, 'Ballot Data'!$A$3:$T$3, 0))))</f>
        <v>Complete</v>
      </c>
      <c r="AW327" t="str">
        <f>IF(AU327="N/A", "N/A", IF(AV327='Round 10'!$A$10, "Elected", IF(AV327='Round 10'!$A$7, "Excluded", IF('Round 10'!$A$4="Complete", "Complete", "Viable"))))</f>
        <v>Complete</v>
      </c>
      <c r="AX327" s="21" t="str">
        <f>IF('Round 10'!$A$4="Complete", "Complete", IF(AW327="N/A", "N/A", IF(AW327="Viable", "No Transfer", IF(AW327="Excluded", INDEX('Round 10'!$A$12:$M$617, MATCH($A327, 'Round 10'!$A$12:$A$617, 0), 3)))))</f>
        <v>Complete</v>
      </c>
      <c r="AY327" s="10" t="str">
        <f>IF('Round 10'!$A$4="Complete", "Complete", IF(AX327="N/A", "N/A", IF(AX327="No Transfer", AX327, IF(INDEX('Ballot Data'!$1:$1048576, MATCH($A327, 'Ballot Data'!$A:$A, 0), MATCH(AX327, 'Ballot Data'!$A$3:$U$3, 0))="", "Exhausted", INDEX('Ballot Data'!$1:$1048576, MATCH($A327, 'Ballot Data'!$A:$A, 0), MATCH(AX327, 'Ballot Data'!$A$3:$U$3, 0))))))</f>
        <v>Complete</v>
      </c>
    </row>
    <row r="328" spans="1:51" x14ac:dyDescent="0.25">
      <c r="A328">
        <f>'Ballot Data'!A329</f>
        <v>183</v>
      </c>
      <c r="B328">
        <v>1</v>
      </c>
      <c r="C328" t="str">
        <f>INDEX('Ballot Data'!$1:$1048576, MATCH($A328, 'Ballot Data'!$A:$A, 0), MATCH(B328, 'Ballot Data'!$A$3:$T$3, 0))</f>
        <v>Franklin Civantos</v>
      </c>
      <c r="D328" t="str">
        <f>IF(C328='Round 1'!$A$10, "Elected", IF(C328='Round 1'!$A$7, "Excluded", IF('Round 1'!$A$4="Complete", "Complete", "Viable")))</f>
        <v>Viable</v>
      </c>
      <c r="E328" s="21" t="str">
        <f>IF('Round 1'!$A$4="Complete", "Complete", IF(D328="N/A", "N/A", IF(D328="Viable", "No Transfer", IF(D328="Excluded", INDEX('Round 1'!$A$12:$M$617, MATCH($A328, 'Round 1'!$A$12:$A$617, 0), 3)))))</f>
        <v>No Transfer</v>
      </c>
      <c r="F328" s="10" t="str">
        <f>IF('Round 1'!$A$4="Complete", "Complete", IF(E328="N/A", "N/A", IF(E328="No Transfer", E328, IF(INDEX('Ballot Data'!$1:$1048576, MATCH($A328, 'Ballot Data'!$A:$A, 0), MATCH(E328, 'Ballot Data'!$A$3:$U$3, 0))="", "Exhausted", INDEX('Ballot Data'!$1:$1048576, MATCH($A328, 'Ballot Data'!$A:$A, 0), MATCH(E328, 'Ballot Data'!$A$3:$U$3, 0))))))</f>
        <v>No Transfer</v>
      </c>
      <c r="G328" s="15">
        <f t="shared" si="49"/>
        <v>1</v>
      </c>
      <c r="H328" t="str">
        <f>IF(G328="Complete", G328, IF(G328="N/A", "N/A", INDEX('Ballot Data'!$1:$1048576, MATCH($A328, 'Ballot Data'!$A:$A, 0), MATCH(G328, 'Ballot Data'!$A$3:$T$3, 0))))</f>
        <v>Franklin Civantos</v>
      </c>
      <c r="I328" t="str">
        <f>IF(G328="N/A", "N/A", IF(H328='Round 2'!$A$10, "Elected", IF(H328='Round 2'!$A$7, "Excluded", IF('Round 2'!$A$4="Complete", "Complete", "Viable"))))</f>
        <v>Viable</v>
      </c>
      <c r="J328" s="21" t="str">
        <f>IF('Round 2'!$A$4="Complete", "Complete", IF(I328="N/A", "N/A", IF(I328="Viable", "No Transfer", IF(I328="Excluded", INDEX('Round 2'!$A$12:$M$617, MATCH($A328, 'Round 2'!$A$12:$A$617, 0), 3)))))</f>
        <v>No Transfer</v>
      </c>
      <c r="K328" s="10" t="str">
        <f>IF('Round 2'!$A$4="Complete", "Complete", IF(J328="N/A", "N/A", IF(J328="No Transfer", J328, IF(INDEX('Ballot Data'!$1:$1048576, MATCH($A328, 'Ballot Data'!$A:$A, 0), MATCH(J328, 'Ballot Data'!$A$3:$U$3, 0))="", "Exhausted", INDEX('Ballot Data'!$1:$1048576, MATCH($A328, 'Ballot Data'!$A:$A, 0), MATCH(J328, 'Ballot Data'!$A$3:$U$3, 0))))))</f>
        <v>No Transfer</v>
      </c>
      <c r="L328" s="15">
        <f t="shared" si="50"/>
        <v>1</v>
      </c>
      <c r="M328" t="str">
        <f>IF(L328="Complete", L328, IF(L328="N/A", "N/A", INDEX('Ballot Data'!$1:$1048576, MATCH($A328, 'Ballot Data'!$A:$A, 0), MATCH(L328, 'Ballot Data'!$A$3:$T$3, 0))))</f>
        <v>Franklin Civantos</v>
      </c>
      <c r="N328" t="str">
        <f>IF(L328="N/A", "N/A", IF(M328='Round 3'!$A$10, "Elected", IF(M328='Round 3'!$A$7, "Excluded", IF('Round 3'!$A$4="Complete", "Complete", "Viable"))))</f>
        <v>Elected</v>
      </c>
      <c r="O328" s="21" t="str">
        <f>IF('Round 3'!$A$4="Complete", "Complete", IF(N328="N/A", "N/A", IF(N328="Viable", "No Transfer", IF(N328="Excluded", INDEX('Round 3'!$A$12:$M$617, MATCH($A328, 'Round 3'!$A$12:$A$617, 0), 3)))))</f>
        <v>Complete</v>
      </c>
      <c r="P328" s="10" t="str">
        <f>IF('Round 3'!$A$4="Complete", "Complete", IF(O328="N/A", "N/A", IF(O328="No Transfer", O328, IF(INDEX('Ballot Data'!$1:$1048576, MATCH($A328, 'Ballot Data'!$A:$A, 0), MATCH(O328, 'Ballot Data'!$A$3:$U$3, 0))="", "Exhausted", INDEX('Ballot Data'!$1:$1048576, MATCH($A328, 'Ballot Data'!$A:$A, 0), MATCH(O328, 'Ballot Data'!$A$3:$U$3, 0))))))</f>
        <v>Complete</v>
      </c>
      <c r="Q328" s="15" t="str">
        <f t="shared" si="51"/>
        <v>Complete</v>
      </c>
      <c r="R328" t="str">
        <f>IF(Q328="Complete", Q328, IF(Q328="N/A", "N/A", INDEX('Ballot Data'!$1:$1048576, MATCH($A328, 'Ballot Data'!$A:$A, 0), MATCH(Q328, 'Ballot Data'!$A$3:$T$3, 0))))</f>
        <v>Complete</v>
      </c>
      <c r="S328" t="str">
        <f>IF(Q328="N/A", "N/A", IF(R328='Round 4'!$A$10, "Elected", IF(R328='Round 4'!$A$7, "Excluded", IF('Round 4'!$A$4="Complete", "Complete", "Viable"))))</f>
        <v>Complete</v>
      </c>
      <c r="T328" s="21" t="str">
        <f>IF('Round 4'!$A$4="Complete", "Complete", IF(S328="N/A", "N/A", IF(S328="Viable", "No Transfer", IF(S328="Excluded", INDEX('Round 4'!$A$12:$M$617, MATCH($A328, 'Round 4'!$A$12:$A$617, 0), 3)))))</f>
        <v>Complete</v>
      </c>
      <c r="U328" s="10" t="str">
        <f>IF('Round 4'!$A$4="Complete", "Complete", IF(T328="N/A", "N/A", IF(T328="No Transfer", T328, IF(INDEX('Ballot Data'!$1:$1048576, MATCH($A328, 'Ballot Data'!$A:$A, 0), MATCH(T328, 'Ballot Data'!$A$3:$U$3, 0))="", "Exhausted", INDEX('Ballot Data'!$1:$1048576, MATCH($A328, 'Ballot Data'!$A:$A, 0), MATCH(T328, 'Ballot Data'!$A$3:$U$3, 0))))))</f>
        <v>Complete</v>
      </c>
      <c r="V328" s="15" t="str">
        <f t="shared" si="52"/>
        <v>Complete</v>
      </c>
      <c r="W328" t="str">
        <f>IF(V328="Complete", V328, IF(V328="N/A", "N/A", INDEX('Ballot Data'!$1:$1048576, MATCH($A328, 'Ballot Data'!$A:$A, 0), MATCH(V328, 'Ballot Data'!$A$3:$T$3, 0))))</f>
        <v>Complete</v>
      </c>
      <c r="X328" t="str">
        <f>IF(V328="N/A", "N/A", IF(W328='Round 5'!$A$10, "Elected", IF(W328='Round 5'!$A$7, "Excluded", IF('Round 5'!$A$4="Complete", "Complete", "Viable"))))</f>
        <v>Complete</v>
      </c>
      <c r="Y328" s="21" t="str">
        <f>IF('Round 5'!$A$4="Complete", "Complete", IF(X328="N/A", "N/A", IF(X328="Viable", "No Transfer", IF(X328="Excluded", INDEX('Round 5'!$A$12:$M$617, MATCH($A328, 'Round 5'!$A$12:$A$617, 0), 3)))))</f>
        <v>Complete</v>
      </c>
      <c r="Z328" s="10" t="str">
        <f>IF('Round 5'!$A$4="Complete", "Complete", IF(Y328="N/A", "N/A", IF(Y328="No Transfer", Y328, IF(INDEX('Ballot Data'!$1:$1048576, MATCH($A328, 'Ballot Data'!$A:$A, 0), MATCH(Y328, 'Ballot Data'!$A$3:$U$3, 0))="", "Exhausted", INDEX('Ballot Data'!$1:$1048576, MATCH($A328, 'Ballot Data'!$A:$A, 0), MATCH(Y328, 'Ballot Data'!$A$3:$U$3, 0))))))</f>
        <v>Complete</v>
      </c>
      <c r="AA328" s="15" t="str">
        <f t="shared" si="53"/>
        <v>Complete</v>
      </c>
      <c r="AB328" t="str">
        <f>IF(AA328="Complete", AA328, IF(AA328="N/A", "N/A", INDEX('Ballot Data'!$1:$1048576, MATCH($A328, 'Ballot Data'!$A:$A, 0), MATCH(AA328, 'Ballot Data'!$A$3:$T$3, 0))))</f>
        <v>Complete</v>
      </c>
      <c r="AC328" t="str">
        <f>IF(AA328="N/A", "N/A", IF(AB328='Round 6'!$A$10, "Elected", IF(AB328='Round 6'!$A$7, "Excluded", IF('Round 6'!$A$4="Complete", "Complete", "Viable"))))</f>
        <v>Complete</v>
      </c>
      <c r="AD328" s="21" t="str">
        <f>IF('Round 6'!$A$4="Complete", "Complete", IF(AC328="N/A", "N/A", IF(AC328="Viable", "No Transfer", IF(AC328="Excluded", INDEX('Round 6'!$A$12:$M$617, MATCH($A328, 'Round 6'!$A$12:$A$617, 0), 3)))))</f>
        <v>Complete</v>
      </c>
      <c r="AE328" s="10" t="str">
        <f>IF('Round 6'!$A$4="Complete", "Complete", IF(AD328="N/A", "N/A", IF(AD328="No Transfer", AD328, IF(INDEX('Ballot Data'!$1:$1048576, MATCH($A328, 'Ballot Data'!$A:$A, 0), MATCH(AD328, 'Ballot Data'!$A$3:$U$3, 0))="", "Exhausted", INDEX('Ballot Data'!$1:$1048576, MATCH($A328, 'Ballot Data'!$A:$A, 0), MATCH(AD328, 'Ballot Data'!$A$3:$U$3, 0))))))</f>
        <v>Complete</v>
      </c>
      <c r="AF328" s="15" t="str">
        <f t="shared" si="54"/>
        <v>Complete</v>
      </c>
      <c r="AG328" t="str">
        <f>IF(AF328="Complete", AF328, IF(AF328="N/A", "N/A", INDEX('Ballot Data'!$1:$1048576, MATCH($A328, 'Ballot Data'!$A:$A, 0), MATCH(AF328, 'Ballot Data'!$A$3:$T$3, 0))))</f>
        <v>Complete</v>
      </c>
      <c r="AH328" t="str">
        <f>IF(AF328="N/A", "N/A", IF(AG328='Round 7'!$A$10, "Elected", IF(AG328='Round 7'!$A$7, "Excluded", IF('Round 7'!$A$4="Complete", "Complete", "Viable"))))</f>
        <v>Complete</v>
      </c>
      <c r="AI328" s="21" t="str">
        <f>IF('Round 7'!$A$4="Complete", "Complete", IF(AH328="N/A", "N/A", IF(AH328="Viable", "No Transfer", IF(AH328="Excluded", INDEX('Round 7'!$A$12:$M$617, MATCH($A328, 'Round 7'!$A$12:$A$617, 0), 3)))))</f>
        <v>Complete</v>
      </c>
      <c r="AJ328" s="10" t="str">
        <f>IF('Round 7'!$A$4="Complete", "Complete", IF(AI328="N/A", "N/A", IF(AI328="No Transfer", AI328, IF(INDEX('Ballot Data'!$1:$1048576, MATCH($A328, 'Ballot Data'!$A:$A, 0), MATCH(AI328, 'Ballot Data'!$A$3:$U$3, 0))="", "Exhausted", INDEX('Ballot Data'!$1:$1048576, MATCH($A328, 'Ballot Data'!$A:$A, 0), MATCH(AI328, 'Ballot Data'!$A$3:$U$3, 0))))))</f>
        <v>Complete</v>
      </c>
      <c r="AK328" s="15" t="str">
        <f t="shared" si="55"/>
        <v>Complete</v>
      </c>
      <c r="AL328" t="str">
        <f>IF(AK328="Complete", AK328, IF(AK328="N/A", "N/A", INDEX('Ballot Data'!$1:$1048576, MATCH($A328, 'Ballot Data'!$A:$A, 0), MATCH(AK328, 'Ballot Data'!$A$3:$T$3, 0))))</f>
        <v>Complete</v>
      </c>
      <c r="AM328" t="str">
        <f>IF(AK328="N/A", "N/A", IF(AL328='Round 8'!$A$10, "Elected", IF(AL328='Round 8'!$A$7, "Excluded", IF('Round 8'!$A$4="Complete", "Complete", "Viable"))))</f>
        <v>Complete</v>
      </c>
      <c r="AN328" s="21" t="str">
        <f>IF('Round 8'!$A$4="Complete", "Complete", IF(AM328="N/A", "N/A", IF(AM328="Viable", "No Transfer", IF(AM328="Excluded", INDEX('Round 8'!$A$12:$M$617, MATCH($A328, 'Round 8'!$A$12:$A$617, 0), 3)))))</f>
        <v>Complete</v>
      </c>
      <c r="AO328" s="10" t="str">
        <f>IF('Round 8'!$A$4="Complete", "Complete", IF(AN328="N/A", "N/A", IF(AN328="No Transfer", AN328, IF(INDEX('Ballot Data'!$1:$1048576, MATCH($A328, 'Ballot Data'!$A:$A, 0), MATCH(AN328, 'Ballot Data'!$A$3:$U$3, 0))="", "Exhausted", INDEX('Ballot Data'!$1:$1048576, MATCH($A328, 'Ballot Data'!$A:$A, 0), MATCH(AN328, 'Ballot Data'!$A$3:$U$3, 0))))))</f>
        <v>Complete</v>
      </c>
      <c r="AP328" s="15" t="str">
        <f t="shared" si="56"/>
        <v>Complete</v>
      </c>
      <c r="AQ328" t="str">
        <f>IF(AP328="Complete", AP328, IF(AP328="N/A", "N/A", INDEX('Ballot Data'!$1:$1048576, MATCH($A328, 'Ballot Data'!$A:$A, 0), MATCH(AP328, 'Ballot Data'!$A$3:$T$3, 0))))</f>
        <v>Complete</v>
      </c>
      <c r="AR328" t="str">
        <f>IF(AP328="N/A", "N/A", IF(AQ328='Round 9'!$A$10, "Elected", IF(AQ328='Round 9'!$A$7, "Excluded", IF('Round 9'!$A$4="Complete", "Complete", "Viable"))))</f>
        <v>Complete</v>
      </c>
      <c r="AS328" s="21" t="str">
        <f>IF('Round 9'!$A$4="Complete", "Complete", IF(AR328="N/A", "N/A", IF(AR328="Viable", "No Transfer", IF(AR328="Excluded", INDEX('Round 9'!$A$12:$M$617, MATCH($A328, 'Round 9'!$A$12:$A$617, 0), 3)))))</f>
        <v>Complete</v>
      </c>
      <c r="AT328" s="10" t="str">
        <f>IF('Round 9'!$A$4="Complete", "Complete", IF(AS328="N/A", "N/A", IF(AS328="No Transfer", AS328, IF(INDEX('Ballot Data'!$1:$1048576, MATCH($A328, 'Ballot Data'!$A:$A, 0), MATCH(AS328, 'Ballot Data'!$A$3:$U$3, 0))="", "Exhausted", INDEX('Ballot Data'!$1:$1048576, MATCH($A328, 'Ballot Data'!$A:$A, 0), MATCH(AS328, 'Ballot Data'!$A$3:$U$3, 0))))))</f>
        <v>Complete</v>
      </c>
      <c r="AU328" s="15" t="str">
        <f t="shared" si="57"/>
        <v>Complete</v>
      </c>
      <c r="AV328" t="str">
        <f>IF(AU328="Complete", AU328, IF(AU328="N/A", "N/A", INDEX('Ballot Data'!$1:$1048576, MATCH($A328, 'Ballot Data'!$A:$A, 0), MATCH(AU328, 'Ballot Data'!$A$3:$T$3, 0))))</f>
        <v>Complete</v>
      </c>
      <c r="AW328" t="str">
        <f>IF(AU328="N/A", "N/A", IF(AV328='Round 10'!$A$10, "Elected", IF(AV328='Round 10'!$A$7, "Excluded", IF('Round 10'!$A$4="Complete", "Complete", "Viable"))))</f>
        <v>Complete</v>
      </c>
      <c r="AX328" s="21" t="str">
        <f>IF('Round 10'!$A$4="Complete", "Complete", IF(AW328="N/A", "N/A", IF(AW328="Viable", "No Transfer", IF(AW328="Excluded", INDEX('Round 10'!$A$12:$M$617, MATCH($A328, 'Round 10'!$A$12:$A$617, 0), 3)))))</f>
        <v>Complete</v>
      </c>
      <c r="AY328" s="10" t="str">
        <f>IF('Round 10'!$A$4="Complete", "Complete", IF(AX328="N/A", "N/A", IF(AX328="No Transfer", AX328, IF(INDEX('Ballot Data'!$1:$1048576, MATCH($A328, 'Ballot Data'!$A:$A, 0), MATCH(AX328, 'Ballot Data'!$A$3:$U$3, 0))="", "Exhausted", INDEX('Ballot Data'!$1:$1048576, MATCH($A328, 'Ballot Data'!$A:$A, 0), MATCH(AX328, 'Ballot Data'!$A$3:$U$3, 0))))))</f>
        <v>Complete</v>
      </c>
    </row>
    <row r="329" spans="1:51" x14ac:dyDescent="0.25">
      <c r="A329">
        <f>'Ballot Data'!A330</f>
        <v>362</v>
      </c>
      <c r="B329">
        <v>1</v>
      </c>
      <c r="C329" t="str">
        <f>INDEX('Ballot Data'!$1:$1048576, MATCH($A329, 'Ballot Data'!$A:$A, 0), MATCH(B329, 'Ballot Data'!$A$3:$T$3, 0))</f>
        <v>Franklin Civantos</v>
      </c>
      <c r="D329" t="str">
        <f>IF(C329='Round 1'!$A$10, "Elected", IF(C329='Round 1'!$A$7, "Excluded", IF('Round 1'!$A$4="Complete", "Complete", "Viable")))</f>
        <v>Viable</v>
      </c>
      <c r="E329" s="21" t="str">
        <f>IF('Round 1'!$A$4="Complete", "Complete", IF(D329="N/A", "N/A", IF(D329="Viable", "No Transfer", IF(D329="Excluded", INDEX('Round 1'!$A$12:$M$617, MATCH($A329, 'Round 1'!$A$12:$A$617, 0), 3)))))</f>
        <v>No Transfer</v>
      </c>
      <c r="F329" s="10" t="str">
        <f>IF('Round 1'!$A$4="Complete", "Complete", IF(E329="N/A", "N/A", IF(E329="No Transfer", E329, IF(INDEX('Ballot Data'!$1:$1048576, MATCH($A329, 'Ballot Data'!$A:$A, 0), MATCH(E329, 'Ballot Data'!$A$3:$U$3, 0))="", "Exhausted", INDEX('Ballot Data'!$1:$1048576, MATCH($A329, 'Ballot Data'!$A:$A, 0), MATCH(E329, 'Ballot Data'!$A$3:$U$3, 0))))))</f>
        <v>No Transfer</v>
      </c>
      <c r="G329" s="15">
        <f t="shared" si="49"/>
        <v>1</v>
      </c>
      <c r="H329" t="str">
        <f>IF(G329="Complete", G329, IF(G329="N/A", "N/A", INDEX('Ballot Data'!$1:$1048576, MATCH($A329, 'Ballot Data'!$A:$A, 0), MATCH(G329, 'Ballot Data'!$A$3:$T$3, 0))))</f>
        <v>Franklin Civantos</v>
      </c>
      <c r="I329" t="str">
        <f>IF(G329="N/A", "N/A", IF(H329='Round 2'!$A$10, "Elected", IF(H329='Round 2'!$A$7, "Excluded", IF('Round 2'!$A$4="Complete", "Complete", "Viable"))))</f>
        <v>Viable</v>
      </c>
      <c r="J329" s="21" t="str">
        <f>IF('Round 2'!$A$4="Complete", "Complete", IF(I329="N/A", "N/A", IF(I329="Viable", "No Transfer", IF(I329="Excluded", INDEX('Round 2'!$A$12:$M$617, MATCH($A329, 'Round 2'!$A$12:$A$617, 0), 3)))))</f>
        <v>No Transfer</v>
      </c>
      <c r="K329" s="10" t="str">
        <f>IF('Round 2'!$A$4="Complete", "Complete", IF(J329="N/A", "N/A", IF(J329="No Transfer", J329, IF(INDEX('Ballot Data'!$1:$1048576, MATCH($A329, 'Ballot Data'!$A:$A, 0), MATCH(J329, 'Ballot Data'!$A$3:$U$3, 0))="", "Exhausted", INDEX('Ballot Data'!$1:$1048576, MATCH($A329, 'Ballot Data'!$A:$A, 0), MATCH(J329, 'Ballot Data'!$A$3:$U$3, 0))))))</f>
        <v>No Transfer</v>
      </c>
      <c r="L329" s="15">
        <f t="shared" si="50"/>
        <v>1</v>
      </c>
      <c r="M329" t="str">
        <f>IF(L329="Complete", L329, IF(L329="N/A", "N/A", INDEX('Ballot Data'!$1:$1048576, MATCH($A329, 'Ballot Data'!$A:$A, 0), MATCH(L329, 'Ballot Data'!$A$3:$T$3, 0))))</f>
        <v>Franklin Civantos</v>
      </c>
      <c r="N329" t="str">
        <f>IF(L329="N/A", "N/A", IF(M329='Round 3'!$A$10, "Elected", IF(M329='Round 3'!$A$7, "Excluded", IF('Round 3'!$A$4="Complete", "Complete", "Viable"))))</f>
        <v>Elected</v>
      </c>
      <c r="O329" s="21" t="str">
        <f>IF('Round 3'!$A$4="Complete", "Complete", IF(N329="N/A", "N/A", IF(N329="Viable", "No Transfer", IF(N329="Excluded", INDEX('Round 3'!$A$12:$M$617, MATCH($A329, 'Round 3'!$A$12:$A$617, 0), 3)))))</f>
        <v>Complete</v>
      </c>
      <c r="P329" s="10" t="str">
        <f>IF('Round 3'!$A$4="Complete", "Complete", IF(O329="N/A", "N/A", IF(O329="No Transfer", O329, IF(INDEX('Ballot Data'!$1:$1048576, MATCH($A329, 'Ballot Data'!$A:$A, 0), MATCH(O329, 'Ballot Data'!$A$3:$U$3, 0))="", "Exhausted", INDEX('Ballot Data'!$1:$1048576, MATCH($A329, 'Ballot Data'!$A:$A, 0), MATCH(O329, 'Ballot Data'!$A$3:$U$3, 0))))))</f>
        <v>Complete</v>
      </c>
      <c r="Q329" s="15" t="str">
        <f t="shared" si="51"/>
        <v>Complete</v>
      </c>
      <c r="R329" t="str">
        <f>IF(Q329="Complete", Q329, IF(Q329="N/A", "N/A", INDEX('Ballot Data'!$1:$1048576, MATCH($A329, 'Ballot Data'!$A:$A, 0), MATCH(Q329, 'Ballot Data'!$A$3:$T$3, 0))))</f>
        <v>Complete</v>
      </c>
      <c r="S329" t="str">
        <f>IF(Q329="N/A", "N/A", IF(R329='Round 4'!$A$10, "Elected", IF(R329='Round 4'!$A$7, "Excluded", IF('Round 4'!$A$4="Complete", "Complete", "Viable"))))</f>
        <v>Complete</v>
      </c>
      <c r="T329" s="21" t="str">
        <f>IF('Round 4'!$A$4="Complete", "Complete", IF(S329="N/A", "N/A", IF(S329="Viable", "No Transfer", IF(S329="Excluded", INDEX('Round 4'!$A$12:$M$617, MATCH($A329, 'Round 4'!$A$12:$A$617, 0), 3)))))</f>
        <v>Complete</v>
      </c>
      <c r="U329" s="10" t="str">
        <f>IF('Round 4'!$A$4="Complete", "Complete", IF(T329="N/A", "N/A", IF(T329="No Transfer", T329, IF(INDEX('Ballot Data'!$1:$1048576, MATCH($A329, 'Ballot Data'!$A:$A, 0), MATCH(T329, 'Ballot Data'!$A$3:$U$3, 0))="", "Exhausted", INDEX('Ballot Data'!$1:$1048576, MATCH($A329, 'Ballot Data'!$A:$A, 0), MATCH(T329, 'Ballot Data'!$A$3:$U$3, 0))))))</f>
        <v>Complete</v>
      </c>
      <c r="V329" s="15" t="str">
        <f t="shared" si="52"/>
        <v>Complete</v>
      </c>
      <c r="W329" t="str">
        <f>IF(V329="Complete", V329, IF(V329="N/A", "N/A", INDEX('Ballot Data'!$1:$1048576, MATCH($A329, 'Ballot Data'!$A:$A, 0), MATCH(V329, 'Ballot Data'!$A$3:$T$3, 0))))</f>
        <v>Complete</v>
      </c>
      <c r="X329" t="str">
        <f>IF(V329="N/A", "N/A", IF(W329='Round 5'!$A$10, "Elected", IF(W329='Round 5'!$A$7, "Excluded", IF('Round 5'!$A$4="Complete", "Complete", "Viable"))))</f>
        <v>Complete</v>
      </c>
      <c r="Y329" s="21" t="str">
        <f>IF('Round 5'!$A$4="Complete", "Complete", IF(X329="N/A", "N/A", IF(X329="Viable", "No Transfer", IF(X329="Excluded", INDEX('Round 5'!$A$12:$M$617, MATCH($A329, 'Round 5'!$A$12:$A$617, 0), 3)))))</f>
        <v>Complete</v>
      </c>
      <c r="Z329" s="10" t="str">
        <f>IF('Round 5'!$A$4="Complete", "Complete", IF(Y329="N/A", "N/A", IF(Y329="No Transfer", Y329, IF(INDEX('Ballot Data'!$1:$1048576, MATCH($A329, 'Ballot Data'!$A:$A, 0), MATCH(Y329, 'Ballot Data'!$A$3:$U$3, 0))="", "Exhausted", INDEX('Ballot Data'!$1:$1048576, MATCH($A329, 'Ballot Data'!$A:$A, 0), MATCH(Y329, 'Ballot Data'!$A$3:$U$3, 0))))))</f>
        <v>Complete</v>
      </c>
      <c r="AA329" s="15" t="str">
        <f t="shared" si="53"/>
        <v>Complete</v>
      </c>
      <c r="AB329" t="str">
        <f>IF(AA329="Complete", AA329, IF(AA329="N/A", "N/A", INDEX('Ballot Data'!$1:$1048576, MATCH($A329, 'Ballot Data'!$A:$A, 0), MATCH(AA329, 'Ballot Data'!$A$3:$T$3, 0))))</f>
        <v>Complete</v>
      </c>
      <c r="AC329" t="str">
        <f>IF(AA329="N/A", "N/A", IF(AB329='Round 6'!$A$10, "Elected", IF(AB329='Round 6'!$A$7, "Excluded", IF('Round 6'!$A$4="Complete", "Complete", "Viable"))))</f>
        <v>Complete</v>
      </c>
      <c r="AD329" s="21" t="str">
        <f>IF('Round 6'!$A$4="Complete", "Complete", IF(AC329="N/A", "N/A", IF(AC329="Viable", "No Transfer", IF(AC329="Excluded", INDEX('Round 6'!$A$12:$M$617, MATCH($A329, 'Round 6'!$A$12:$A$617, 0), 3)))))</f>
        <v>Complete</v>
      </c>
      <c r="AE329" s="10" t="str">
        <f>IF('Round 6'!$A$4="Complete", "Complete", IF(AD329="N/A", "N/A", IF(AD329="No Transfer", AD329, IF(INDEX('Ballot Data'!$1:$1048576, MATCH($A329, 'Ballot Data'!$A:$A, 0), MATCH(AD329, 'Ballot Data'!$A$3:$U$3, 0))="", "Exhausted", INDEX('Ballot Data'!$1:$1048576, MATCH($A329, 'Ballot Data'!$A:$A, 0), MATCH(AD329, 'Ballot Data'!$A$3:$U$3, 0))))))</f>
        <v>Complete</v>
      </c>
      <c r="AF329" s="15" t="str">
        <f t="shared" si="54"/>
        <v>Complete</v>
      </c>
      <c r="AG329" t="str">
        <f>IF(AF329="Complete", AF329, IF(AF329="N/A", "N/A", INDEX('Ballot Data'!$1:$1048576, MATCH($A329, 'Ballot Data'!$A:$A, 0), MATCH(AF329, 'Ballot Data'!$A$3:$T$3, 0))))</f>
        <v>Complete</v>
      </c>
      <c r="AH329" t="str">
        <f>IF(AF329="N/A", "N/A", IF(AG329='Round 7'!$A$10, "Elected", IF(AG329='Round 7'!$A$7, "Excluded", IF('Round 7'!$A$4="Complete", "Complete", "Viable"))))</f>
        <v>Complete</v>
      </c>
      <c r="AI329" s="21" t="str">
        <f>IF('Round 7'!$A$4="Complete", "Complete", IF(AH329="N/A", "N/A", IF(AH329="Viable", "No Transfer", IF(AH329="Excluded", INDEX('Round 7'!$A$12:$M$617, MATCH($A329, 'Round 7'!$A$12:$A$617, 0), 3)))))</f>
        <v>Complete</v>
      </c>
      <c r="AJ329" s="10" t="str">
        <f>IF('Round 7'!$A$4="Complete", "Complete", IF(AI329="N/A", "N/A", IF(AI329="No Transfer", AI329, IF(INDEX('Ballot Data'!$1:$1048576, MATCH($A329, 'Ballot Data'!$A:$A, 0), MATCH(AI329, 'Ballot Data'!$A$3:$U$3, 0))="", "Exhausted", INDEX('Ballot Data'!$1:$1048576, MATCH($A329, 'Ballot Data'!$A:$A, 0), MATCH(AI329, 'Ballot Data'!$A$3:$U$3, 0))))))</f>
        <v>Complete</v>
      </c>
      <c r="AK329" s="15" t="str">
        <f t="shared" si="55"/>
        <v>Complete</v>
      </c>
      <c r="AL329" t="str">
        <f>IF(AK329="Complete", AK329, IF(AK329="N/A", "N/A", INDEX('Ballot Data'!$1:$1048576, MATCH($A329, 'Ballot Data'!$A:$A, 0), MATCH(AK329, 'Ballot Data'!$A$3:$T$3, 0))))</f>
        <v>Complete</v>
      </c>
      <c r="AM329" t="str">
        <f>IF(AK329="N/A", "N/A", IF(AL329='Round 8'!$A$10, "Elected", IF(AL329='Round 8'!$A$7, "Excluded", IF('Round 8'!$A$4="Complete", "Complete", "Viable"))))</f>
        <v>Complete</v>
      </c>
      <c r="AN329" s="21" t="str">
        <f>IF('Round 8'!$A$4="Complete", "Complete", IF(AM329="N/A", "N/A", IF(AM329="Viable", "No Transfer", IF(AM329="Excluded", INDEX('Round 8'!$A$12:$M$617, MATCH($A329, 'Round 8'!$A$12:$A$617, 0), 3)))))</f>
        <v>Complete</v>
      </c>
      <c r="AO329" s="10" t="str">
        <f>IF('Round 8'!$A$4="Complete", "Complete", IF(AN329="N/A", "N/A", IF(AN329="No Transfer", AN329, IF(INDEX('Ballot Data'!$1:$1048576, MATCH($A329, 'Ballot Data'!$A:$A, 0), MATCH(AN329, 'Ballot Data'!$A$3:$U$3, 0))="", "Exhausted", INDEX('Ballot Data'!$1:$1048576, MATCH($A329, 'Ballot Data'!$A:$A, 0), MATCH(AN329, 'Ballot Data'!$A$3:$U$3, 0))))))</f>
        <v>Complete</v>
      </c>
      <c r="AP329" s="15" t="str">
        <f t="shared" si="56"/>
        <v>Complete</v>
      </c>
      <c r="AQ329" t="str">
        <f>IF(AP329="Complete", AP329, IF(AP329="N/A", "N/A", INDEX('Ballot Data'!$1:$1048576, MATCH($A329, 'Ballot Data'!$A:$A, 0), MATCH(AP329, 'Ballot Data'!$A$3:$T$3, 0))))</f>
        <v>Complete</v>
      </c>
      <c r="AR329" t="str">
        <f>IF(AP329="N/A", "N/A", IF(AQ329='Round 9'!$A$10, "Elected", IF(AQ329='Round 9'!$A$7, "Excluded", IF('Round 9'!$A$4="Complete", "Complete", "Viable"))))</f>
        <v>Complete</v>
      </c>
      <c r="AS329" s="21" t="str">
        <f>IF('Round 9'!$A$4="Complete", "Complete", IF(AR329="N/A", "N/A", IF(AR329="Viable", "No Transfer", IF(AR329="Excluded", INDEX('Round 9'!$A$12:$M$617, MATCH($A329, 'Round 9'!$A$12:$A$617, 0), 3)))))</f>
        <v>Complete</v>
      </c>
      <c r="AT329" s="10" t="str">
        <f>IF('Round 9'!$A$4="Complete", "Complete", IF(AS329="N/A", "N/A", IF(AS329="No Transfer", AS329, IF(INDEX('Ballot Data'!$1:$1048576, MATCH($A329, 'Ballot Data'!$A:$A, 0), MATCH(AS329, 'Ballot Data'!$A$3:$U$3, 0))="", "Exhausted", INDEX('Ballot Data'!$1:$1048576, MATCH($A329, 'Ballot Data'!$A:$A, 0), MATCH(AS329, 'Ballot Data'!$A$3:$U$3, 0))))))</f>
        <v>Complete</v>
      </c>
      <c r="AU329" s="15" t="str">
        <f t="shared" si="57"/>
        <v>Complete</v>
      </c>
      <c r="AV329" t="str">
        <f>IF(AU329="Complete", AU329, IF(AU329="N/A", "N/A", INDEX('Ballot Data'!$1:$1048576, MATCH($A329, 'Ballot Data'!$A:$A, 0), MATCH(AU329, 'Ballot Data'!$A$3:$T$3, 0))))</f>
        <v>Complete</v>
      </c>
      <c r="AW329" t="str">
        <f>IF(AU329="N/A", "N/A", IF(AV329='Round 10'!$A$10, "Elected", IF(AV329='Round 10'!$A$7, "Excluded", IF('Round 10'!$A$4="Complete", "Complete", "Viable"))))</f>
        <v>Complete</v>
      </c>
      <c r="AX329" s="21" t="str">
        <f>IF('Round 10'!$A$4="Complete", "Complete", IF(AW329="N/A", "N/A", IF(AW329="Viable", "No Transfer", IF(AW329="Excluded", INDEX('Round 10'!$A$12:$M$617, MATCH($A329, 'Round 10'!$A$12:$A$617, 0), 3)))))</f>
        <v>Complete</v>
      </c>
      <c r="AY329" s="10" t="str">
        <f>IF('Round 10'!$A$4="Complete", "Complete", IF(AX329="N/A", "N/A", IF(AX329="No Transfer", AX329, IF(INDEX('Ballot Data'!$1:$1048576, MATCH($A329, 'Ballot Data'!$A:$A, 0), MATCH(AX329, 'Ballot Data'!$A$3:$U$3, 0))="", "Exhausted", INDEX('Ballot Data'!$1:$1048576, MATCH($A329, 'Ballot Data'!$A:$A, 0), MATCH(AX329, 'Ballot Data'!$A$3:$U$3, 0))))))</f>
        <v>Complete</v>
      </c>
    </row>
    <row r="330" spans="1:51" x14ac:dyDescent="0.25">
      <c r="A330">
        <f>'Ballot Data'!A331</f>
        <v>217</v>
      </c>
      <c r="B330">
        <v>1</v>
      </c>
      <c r="C330" t="str">
        <f>INDEX('Ballot Data'!$1:$1048576, MATCH($A330, 'Ballot Data'!$A:$A, 0), MATCH(B330, 'Ballot Data'!$A$3:$T$3, 0))</f>
        <v>Franklin Civantos</v>
      </c>
      <c r="D330" t="str">
        <f>IF(C330='Round 1'!$A$10, "Elected", IF(C330='Round 1'!$A$7, "Excluded", IF('Round 1'!$A$4="Complete", "Complete", "Viable")))</f>
        <v>Viable</v>
      </c>
      <c r="E330" s="21" t="str">
        <f>IF('Round 1'!$A$4="Complete", "Complete", IF(D330="N/A", "N/A", IF(D330="Viable", "No Transfer", IF(D330="Excluded", INDEX('Round 1'!$A$12:$M$617, MATCH($A330, 'Round 1'!$A$12:$A$617, 0), 3)))))</f>
        <v>No Transfer</v>
      </c>
      <c r="F330" s="10" t="str">
        <f>IF('Round 1'!$A$4="Complete", "Complete", IF(E330="N/A", "N/A", IF(E330="No Transfer", E330, IF(INDEX('Ballot Data'!$1:$1048576, MATCH($A330, 'Ballot Data'!$A:$A, 0), MATCH(E330, 'Ballot Data'!$A$3:$U$3, 0))="", "Exhausted", INDEX('Ballot Data'!$1:$1048576, MATCH($A330, 'Ballot Data'!$A:$A, 0), MATCH(E330, 'Ballot Data'!$A$3:$U$3, 0))))))</f>
        <v>No Transfer</v>
      </c>
      <c r="G330" s="15">
        <f t="shared" si="49"/>
        <v>1</v>
      </c>
      <c r="H330" t="str">
        <f>IF(G330="Complete", G330, IF(G330="N/A", "N/A", INDEX('Ballot Data'!$1:$1048576, MATCH($A330, 'Ballot Data'!$A:$A, 0), MATCH(G330, 'Ballot Data'!$A$3:$T$3, 0))))</f>
        <v>Franklin Civantos</v>
      </c>
      <c r="I330" t="str">
        <f>IF(G330="N/A", "N/A", IF(H330='Round 2'!$A$10, "Elected", IF(H330='Round 2'!$A$7, "Excluded", IF('Round 2'!$A$4="Complete", "Complete", "Viable"))))</f>
        <v>Viable</v>
      </c>
      <c r="J330" s="21" t="str">
        <f>IF('Round 2'!$A$4="Complete", "Complete", IF(I330="N/A", "N/A", IF(I330="Viable", "No Transfer", IF(I330="Excluded", INDEX('Round 2'!$A$12:$M$617, MATCH($A330, 'Round 2'!$A$12:$A$617, 0), 3)))))</f>
        <v>No Transfer</v>
      </c>
      <c r="K330" s="10" t="str">
        <f>IF('Round 2'!$A$4="Complete", "Complete", IF(J330="N/A", "N/A", IF(J330="No Transfer", J330, IF(INDEX('Ballot Data'!$1:$1048576, MATCH($A330, 'Ballot Data'!$A:$A, 0), MATCH(J330, 'Ballot Data'!$A$3:$U$3, 0))="", "Exhausted", INDEX('Ballot Data'!$1:$1048576, MATCH($A330, 'Ballot Data'!$A:$A, 0), MATCH(J330, 'Ballot Data'!$A$3:$U$3, 0))))))</f>
        <v>No Transfer</v>
      </c>
      <c r="L330" s="15">
        <f t="shared" si="50"/>
        <v>1</v>
      </c>
      <c r="M330" t="str">
        <f>IF(L330="Complete", L330, IF(L330="N/A", "N/A", INDEX('Ballot Data'!$1:$1048576, MATCH($A330, 'Ballot Data'!$A:$A, 0), MATCH(L330, 'Ballot Data'!$A$3:$T$3, 0))))</f>
        <v>Franklin Civantos</v>
      </c>
      <c r="N330" t="str">
        <f>IF(L330="N/A", "N/A", IF(M330='Round 3'!$A$10, "Elected", IF(M330='Round 3'!$A$7, "Excluded", IF('Round 3'!$A$4="Complete", "Complete", "Viable"))))</f>
        <v>Elected</v>
      </c>
      <c r="O330" s="21" t="str">
        <f>IF('Round 3'!$A$4="Complete", "Complete", IF(N330="N/A", "N/A", IF(N330="Viable", "No Transfer", IF(N330="Excluded", INDEX('Round 3'!$A$12:$M$617, MATCH($A330, 'Round 3'!$A$12:$A$617, 0), 3)))))</f>
        <v>Complete</v>
      </c>
      <c r="P330" s="10" t="str">
        <f>IF('Round 3'!$A$4="Complete", "Complete", IF(O330="N/A", "N/A", IF(O330="No Transfer", O330, IF(INDEX('Ballot Data'!$1:$1048576, MATCH($A330, 'Ballot Data'!$A:$A, 0), MATCH(O330, 'Ballot Data'!$A$3:$U$3, 0))="", "Exhausted", INDEX('Ballot Data'!$1:$1048576, MATCH($A330, 'Ballot Data'!$A:$A, 0), MATCH(O330, 'Ballot Data'!$A$3:$U$3, 0))))))</f>
        <v>Complete</v>
      </c>
      <c r="Q330" s="15" t="str">
        <f t="shared" si="51"/>
        <v>Complete</v>
      </c>
      <c r="R330" t="str">
        <f>IF(Q330="Complete", Q330, IF(Q330="N/A", "N/A", INDEX('Ballot Data'!$1:$1048576, MATCH($A330, 'Ballot Data'!$A:$A, 0), MATCH(Q330, 'Ballot Data'!$A$3:$T$3, 0))))</f>
        <v>Complete</v>
      </c>
      <c r="S330" t="str">
        <f>IF(Q330="N/A", "N/A", IF(R330='Round 4'!$A$10, "Elected", IF(R330='Round 4'!$A$7, "Excluded", IF('Round 4'!$A$4="Complete", "Complete", "Viable"))))</f>
        <v>Complete</v>
      </c>
      <c r="T330" s="21" t="str">
        <f>IF('Round 4'!$A$4="Complete", "Complete", IF(S330="N/A", "N/A", IF(S330="Viable", "No Transfer", IF(S330="Excluded", INDEX('Round 4'!$A$12:$M$617, MATCH($A330, 'Round 4'!$A$12:$A$617, 0), 3)))))</f>
        <v>Complete</v>
      </c>
      <c r="U330" s="10" t="str">
        <f>IF('Round 4'!$A$4="Complete", "Complete", IF(T330="N/A", "N/A", IF(T330="No Transfer", T330, IF(INDEX('Ballot Data'!$1:$1048576, MATCH($A330, 'Ballot Data'!$A:$A, 0), MATCH(T330, 'Ballot Data'!$A$3:$U$3, 0))="", "Exhausted", INDEX('Ballot Data'!$1:$1048576, MATCH($A330, 'Ballot Data'!$A:$A, 0), MATCH(T330, 'Ballot Data'!$A$3:$U$3, 0))))))</f>
        <v>Complete</v>
      </c>
      <c r="V330" s="15" t="str">
        <f t="shared" si="52"/>
        <v>Complete</v>
      </c>
      <c r="W330" t="str">
        <f>IF(V330="Complete", V330, IF(V330="N/A", "N/A", INDEX('Ballot Data'!$1:$1048576, MATCH($A330, 'Ballot Data'!$A:$A, 0), MATCH(V330, 'Ballot Data'!$A$3:$T$3, 0))))</f>
        <v>Complete</v>
      </c>
      <c r="X330" t="str">
        <f>IF(V330="N/A", "N/A", IF(W330='Round 5'!$A$10, "Elected", IF(W330='Round 5'!$A$7, "Excluded", IF('Round 5'!$A$4="Complete", "Complete", "Viable"))))</f>
        <v>Complete</v>
      </c>
      <c r="Y330" s="21" t="str">
        <f>IF('Round 5'!$A$4="Complete", "Complete", IF(X330="N/A", "N/A", IF(X330="Viable", "No Transfer", IF(X330="Excluded", INDEX('Round 5'!$A$12:$M$617, MATCH($A330, 'Round 5'!$A$12:$A$617, 0), 3)))))</f>
        <v>Complete</v>
      </c>
      <c r="Z330" s="10" t="str">
        <f>IF('Round 5'!$A$4="Complete", "Complete", IF(Y330="N/A", "N/A", IF(Y330="No Transfer", Y330, IF(INDEX('Ballot Data'!$1:$1048576, MATCH($A330, 'Ballot Data'!$A:$A, 0), MATCH(Y330, 'Ballot Data'!$A$3:$U$3, 0))="", "Exhausted", INDEX('Ballot Data'!$1:$1048576, MATCH($A330, 'Ballot Data'!$A:$A, 0), MATCH(Y330, 'Ballot Data'!$A$3:$U$3, 0))))))</f>
        <v>Complete</v>
      </c>
      <c r="AA330" s="15" t="str">
        <f t="shared" si="53"/>
        <v>Complete</v>
      </c>
      <c r="AB330" t="str">
        <f>IF(AA330="Complete", AA330, IF(AA330="N/A", "N/A", INDEX('Ballot Data'!$1:$1048576, MATCH($A330, 'Ballot Data'!$A:$A, 0), MATCH(AA330, 'Ballot Data'!$A$3:$T$3, 0))))</f>
        <v>Complete</v>
      </c>
      <c r="AC330" t="str">
        <f>IF(AA330="N/A", "N/A", IF(AB330='Round 6'!$A$10, "Elected", IF(AB330='Round 6'!$A$7, "Excluded", IF('Round 6'!$A$4="Complete", "Complete", "Viable"))))</f>
        <v>Complete</v>
      </c>
      <c r="AD330" s="21" t="str">
        <f>IF('Round 6'!$A$4="Complete", "Complete", IF(AC330="N/A", "N/A", IF(AC330="Viable", "No Transfer", IF(AC330="Excluded", INDEX('Round 6'!$A$12:$M$617, MATCH($A330, 'Round 6'!$A$12:$A$617, 0), 3)))))</f>
        <v>Complete</v>
      </c>
      <c r="AE330" s="10" t="str">
        <f>IF('Round 6'!$A$4="Complete", "Complete", IF(AD330="N/A", "N/A", IF(AD330="No Transfer", AD330, IF(INDEX('Ballot Data'!$1:$1048576, MATCH($A330, 'Ballot Data'!$A:$A, 0), MATCH(AD330, 'Ballot Data'!$A$3:$U$3, 0))="", "Exhausted", INDEX('Ballot Data'!$1:$1048576, MATCH($A330, 'Ballot Data'!$A:$A, 0), MATCH(AD330, 'Ballot Data'!$A$3:$U$3, 0))))))</f>
        <v>Complete</v>
      </c>
      <c r="AF330" s="15" t="str">
        <f t="shared" si="54"/>
        <v>Complete</v>
      </c>
      <c r="AG330" t="str">
        <f>IF(AF330="Complete", AF330, IF(AF330="N/A", "N/A", INDEX('Ballot Data'!$1:$1048576, MATCH($A330, 'Ballot Data'!$A:$A, 0), MATCH(AF330, 'Ballot Data'!$A$3:$T$3, 0))))</f>
        <v>Complete</v>
      </c>
      <c r="AH330" t="str">
        <f>IF(AF330="N/A", "N/A", IF(AG330='Round 7'!$A$10, "Elected", IF(AG330='Round 7'!$A$7, "Excluded", IF('Round 7'!$A$4="Complete", "Complete", "Viable"))))</f>
        <v>Complete</v>
      </c>
      <c r="AI330" s="21" t="str">
        <f>IF('Round 7'!$A$4="Complete", "Complete", IF(AH330="N/A", "N/A", IF(AH330="Viable", "No Transfer", IF(AH330="Excluded", INDEX('Round 7'!$A$12:$M$617, MATCH($A330, 'Round 7'!$A$12:$A$617, 0), 3)))))</f>
        <v>Complete</v>
      </c>
      <c r="AJ330" s="10" t="str">
        <f>IF('Round 7'!$A$4="Complete", "Complete", IF(AI330="N/A", "N/A", IF(AI330="No Transfer", AI330, IF(INDEX('Ballot Data'!$1:$1048576, MATCH($A330, 'Ballot Data'!$A:$A, 0), MATCH(AI330, 'Ballot Data'!$A$3:$U$3, 0))="", "Exhausted", INDEX('Ballot Data'!$1:$1048576, MATCH($A330, 'Ballot Data'!$A:$A, 0), MATCH(AI330, 'Ballot Data'!$A$3:$U$3, 0))))))</f>
        <v>Complete</v>
      </c>
      <c r="AK330" s="15" t="str">
        <f t="shared" si="55"/>
        <v>Complete</v>
      </c>
      <c r="AL330" t="str">
        <f>IF(AK330="Complete", AK330, IF(AK330="N/A", "N/A", INDEX('Ballot Data'!$1:$1048576, MATCH($A330, 'Ballot Data'!$A:$A, 0), MATCH(AK330, 'Ballot Data'!$A$3:$T$3, 0))))</f>
        <v>Complete</v>
      </c>
      <c r="AM330" t="str">
        <f>IF(AK330="N/A", "N/A", IF(AL330='Round 8'!$A$10, "Elected", IF(AL330='Round 8'!$A$7, "Excluded", IF('Round 8'!$A$4="Complete", "Complete", "Viable"))))</f>
        <v>Complete</v>
      </c>
      <c r="AN330" s="21" t="str">
        <f>IF('Round 8'!$A$4="Complete", "Complete", IF(AM330="N/A", "N/A", IF(AM330="Viable", "No Transfer", IF(AM330="Excluded", INDEX('Round 8'!$A$12:$M$617, MATCH($A330, 'Round 8'!$A$12:$A$617, 0), 3)))))</f>
        <v>Complete</v>
      </c>
      <c r="AO330" s="10" t="str">
        <f>IF('Round 8'!$A$4="Complete", "Complete", IF(AN330="N/A", "N/A", IF(AN330="No Transfer", AN330, IF(INDEX('Ballot Data'!$1:$1048576, MATCH($A330, 'Ballot Data'!$A:$A, 0), MATCH(AN330, 'Ballot Data'!$A$3:$U$3, 0))="", "Exhausted", INDEX('Ballot Data'!$1:$1048576, MATCH($A330, 'Ballot Data'!$A:$A, 0), MATCH(AN330, 'Ballot Data'!$A$3:$U$3, 0))))))</f>
        <v>Complete</v>
      </c>
      <c r="AP330" s="15" t="str">
        <f t="shared" si="56"/>
        <v>Complete</v>
      </c>
      <c r="AQ330" t="str">
        <f>IF(AP330="Complete", AP330, IF(AP330="N/A", "N/A", INDEX('Ballot Data'!$1:$1048576, MATCH($A330, 'Ballot Data'!$A:$A, 0), MATCH(AP330, 'Ballot Data'!$A$3:$T$3, 0))))</f>
        <v>Complete</v>
      </c>
      <c r="AR330" t="str">
        <f>IF(AP330="N/A", "N/A", IF(AQ330='Round 9'!$A$10, "Elected", IF(AQ330='Round 9'!$A$7, "Excluded", IF('Round 9'!$A$4="Complete", "Complete", "Viable"))))</f>
        <v>Complete</v>
      </c>
      <c r="AS330" s="21" t="str">
        <f>IF('Round 9'!$A$4="Complete", "Complete", IF(AR330="N/A", "N/A", IF(AR330="Viable", "No Transfer", IF(AR330="Excluded", INDEX('Round 9'!$A$12:$M$617, MATCH($A330, 'Round 9'!$A$12:$A$617, 0), 3)))))</f>
        <v>Complete</v>
      </c>
      <c r="AT330" s="10" t="str">
        <f>IF('Round 9'!$A$4="Complete", "Complete", IF(AS330="N/A", "N/A", IF(AS330="No Transfer", AS330, IF(INDEX('Ballot Data'!$1:$1048576, MATCH($A330, 'Ballot Data'!$A:$A, 0), MATCH(AS330, 'Ballot Data'!$A$3:$U$3, 0))="", "Exhausted", INDEX('Ballot Data'!$1:$1048576, MATCH($A330, 'Ballot Data'!$A:$A, 0), MATCH(AS330, 'Ballot Data'!$A$3:$U$3, 0))))))</f>
        <v>Complete</v>
      </c>
      <c r="AU330" s="15" t="str">
        <f t="shared" si="57"/>
        <v>Complete</v>
      </c>
      <c r="AV330" t="str">
        <f>IF(AU330="Complete", AU330, IF(AU330="N/A", "N/A", INDEX('Ballot Data'!$1:$1048576, MATCH($A330, 'Ballot Data'!$A:$A, 0), MATCH(AU330, 'Ballot Data'!$A$3:$T$3, 0))))</f>
        <v>Complete</v>
      </c>
      <c r="AW330" t="str">
        <f>IF(AU330="N/A", "N/A", IF(AV330='Round 10'!$A$10, "Elected", IF(AV330='Round 10'!$A$7, "Excluded", IF('Round 10'!$A$4="Complete", "Complete", "Viable"))))</f>
        <v>Complete</v>
      </c>
      <c r="AX330" s="21" t="str">
        <f>IF('Round 10'!$A$4="Complete", "Complete", IF(AW330="N/A", "N/A", IF(AW330="Viable", "No Transfer", IF(AW330="Excluded", INDEX('Round 10'!$A$12:$M$617, MATCH($A330, 'Round 10'!$A$12:$A$617, 0), 3)))))</f>
        <v>Complete</v>
      </c>
      <c r="AY330" s="10" t="str">
        <f>IF('Round 10'!$A$4="Complete", "Complete", IF(AX330="N/A", "N/A", IF(AX330="No Transfer", AX330, IF(INDEX('Ballot Data'!$1:$1048576, MATCH($A330, 'Ballot Data'!$A:$A, 0), MATCH(AX330, 'Ballot Data'!$A$3:$U$3, 0))="", "Exhausted", INDEX('Ballot Data'!$1:$1048576, MATCH($A330, 'Ballot Data'!$A:$A, 0), MATCH(AX330, 'Ballot Data'!$A$3:$U$3, 0))))))</f>
        <v>Complete</v>
      </c>
    </row>
    <row r="331" spans="1:51" x14ac:dyDescent="0.25">
      <c r="A331">
        <f>'Ballot Data'!A332</f>
        <v>234</v>
      </c>
      <c r="B331">
        <v>1</v>
      </c>
      <c r="C331" t="str">
        <f>INDEX('Ballot Data'!$1:$1048576, MATCH($A331, 'Ballot Data'!$A:$A, 0), MATCH(B331, 'Ballot Data'!$A$3:$T$3, 0))</f>
        <v>Michael Sanchez</v>
      </c>
      <c r="D331" t="str">
        <f>IF(C331='Round 1'!$A$10, "Elected", IF(C331='Round 1'!$A$7, "Excluded", IF('Round 1'!$A$4="Complete", "Complete", "Viable")))</f>
        <v>Viable</v>
      </c>
      <c r="E331" s="21" t="str">
        <f>IF('Round 1'!$A$4="Complete", "Complete", IF(D331="N/A", "N/A", IF(D331="Viable", "No Transfer", IF(D331="Excluded", INDEX('Round 1'!$A$12:$M$617, MATCH($A331, 'Round 1'!$A$12:$A$617, 0), 3)))))</f>
        <v>No Transfer</v>
      </c>
      <c r="F331" s="10" t="str">
        <f>IF('Round 1'!$A$4="Complete", "Complete", IF(E331="N/A", "N/A", IF(E331="No Transfer", E331, IF(INDEX('Ballot Data'!$1:$1048576, MATCH($A331, 'Ballot Data'!$A:$A, 0), MATCH(E331, 'Ballot Data'!$A$3:$U$3, 0))="", "Exhausted", INDEX('Ballot Data'!$1:$1048576, MATCH($A331, 'Ballot Data'!$A:$A, 0), MATCH(E331, 'Ballot Data'!$A$3:$U$3, 0))))))</f>
        <v>No Transfer</v>
      </c>
      <c r="G331" s="15">
        <f t="shared" si="49"/>
        <v>1</v>
      </c>
      <c r="H331" t="str">
        <f>IF(G331="Complete", G331, IF(G331="N/A", "N/A", INDEX('Ballot Data'!$1:$1048576, MATCH($A331, 'Ballot Data'!$A:$A, 0), MATCH(G331, 'Ballot Data'!$A$3:$T$3, 0))))</f>
        <v>Michael Sanchez</v>
      </c>
      <c r="I331" t="str">
        <f>IF(G331="N/A", "N/A", IF(H331='Round 2'!$A$10, "Elected", IF(H331='Round 2'!$A$7, "Excluded", IF('Round 2'!$A$4="Complete", "Complete", "Viable"))))</f>
        <v>Excluded</v>
      </c>
      <c r="J331" s="21">
        <f>IF('Round 2'!$A$4="Complete", "Complete", IF(I331="N/A", "N/A", IF(I331="Viable", "No Transfer", IF(I331="Excluded", INDEX('Round 2'!$A$12:$M$617, MATCH($A331, 'Round 2'!$A$12:$A$617, 0), 3)))))</f>
        <v>2</v>
      </c>
      <c r="K331" s="10" t="str">
        <f>IF('Round 2'!$A$4="Complete", "Complete", IF(J331="N/A", "N/A", IF(J331="No Transfer", J331, IF(INDEX('Ballot Data'!$1:$1048576, MATCH($A331, 'Ballot Data'!$A:$A, 0), MATCH(J331, 'Ballot Data'!$A$3:$U$3, 0))="", "Exhausted", INDEX('Ballot Data'!$1:$1048576, MATCH($A331, 'Ballot Data'!$A:$A, 0), MATCH(J331, 'Ballot Data'!$A$3:$U$3, 0))))))</f>
        <v>Franklin Civantos</v>
      </c>
      <c r="L331" s="15">
        <f t="shared" si="50"/>
        <v>2</v>
      </c>
      <c r="M331" t="str">
        <f>IF(L331="Complete", L331, IF(L331="N/A", "N/A", INDEX('Ballot Data'!$1:$1048576, MATCH($A331, 'Ballot Data'!$A:$A, 0), MATCH(L331, 'Ballot Data'!$A$3:$T$3, 0))))</f>
        <v>Franklin Civantos</v>
      </c>
      <c r="N331" t="str">
        <f>IF(L331="N/A", "N/A", IF(M331='Round 3'!$A$10, "Elected", IF(M331='Round 3'!$A$7, "Excluded", IF('Round 3'!$A$4="Complete", "Complete", "Viable"))))</f>
        <v>Elected</v>
      </c>
      <c r="O331" s="21" t="str">
        <f>IF('Round 3'!$A$4="Complete", "Complete", IF(N331="N/A", "N/A", IF(N331="Viable", "No Transfer", IF(N331="Excluded", INDEX('Round 3'!$A$12:$M$617, MATCH($A331, 'Round 3'!$A$12:$A$617, 0), 3)))))</f>
        <v>Complete</v>
      </c>
      <c r="P331" s="10" t="str">
        <f>IF('Round 3'!$A$4="Complete", "Complete", IF(O331="N/A", "N/A", IF(O331="No Transfer", O331, IF(INDEX('Ballot Data'!$1:$1048576, MATCH($A331, 'Ballot Data'!$A:$A, 0), MATCH(O331, 'Ballot Data'!$A$3:$U$3, 0))="", "Exhausted", INDEX('Ballot Data'!$1:$1048576, MATCH($A331, 'Ballot Data'!$A:$A, 0), MATCH(O331, 'Ballot Data'!$A$3:$U$3, 0))))))</f>
        <v>Complete</v>
      </c>
      <c r="Q331" s="15" t="str">
        <f t="shared" si="51"/>
        <v>Complete</v>
      </c>
      <c r="R331" t="str">
        <f>IF(Q331="Complete", Q331, IF(Q331="N/A", "N/A", INDEX('Ballot Data'!$1:$1048576, MATCH($A331, 'Ballot Data'!$A:$A, 0), MATCH(Q331, 'Ballot Data'!$A$3:$T$3, 0))))</f>
        <v>Complete</v>
      </c>
      <c r="S331" t="str">
        <f>IF(Q331="N/A", "N/A", IF(R331='Round 4'!$A$10, "Elected", IF(R331='Round 4'!$A$7, "Excluded", IF('Round 4'!$A$4="Complete", "Complete", "Viable"))))</f>
        <v>Complete</v>
      </c>
      <c r="T331" s="21" t="str">
        <f>IF('Round 4'!$A$4="Complete", "Complete", IF(S331="N/A", "N/A", IF(S331="Viable", "No Transfer", IF(S331="Excluded", INDEX('Round 4'!$A$12:$M$617, MATCH($A331, 'Round 4'!$A$12:$A$617, 0), 3)))))</f>
        <v>Complete</v>
      </c>
      <c r="U331" s="10" t="str">
        <f>IF('Round 4'!$A$4="Complete", "Complete", IF(T331="N/A", "N/A", IF(T331="No Transfer", T331, IF(INDEX('Ballot Data'!$1:$1048576, MATCH($A331, 'Ballot Data'!$A:$A, 0), MATCH(T331, 'Ballot Data'!$A$3:$U$3, 0))="", "Exhausted", INDEX('Ballot Data'!$1:$1048576, MATCH($A331, 'Ballot Data'!$A:$A, 0), MATCH(T331, 'Ballot Data'!$A$3:$U$3, 0))))))</f>
        <v>Complete</v>
      </c>
      <c r="V331" s="15" t="str">
        <f t="shared" si="52"/>
        <v>Complete</v>
      </c>
      <c r="W331" t="str">
        <f>IF(V331="Complete", V331, IF(V331="N/A", "N/A", INDEX('Ballot Data'!$1:$1048576, MATCH($A331, 'Ballot Data'!$A:$A, 0), MATCH(V331, 'Ballot Data'!$A$3:$T$3, 0))))</f>
        <v>Complete</v>
      </c>
      <c r="X331" t="str">
        <f>IF(V331="N/A", "N/A", IF(W331='Round 5'!$A$10, "Elected", IF(W331='Round 5'!$A$7, "Excluded", IF('Round 5'!$A$4="Complete", "Complete", "Viable"))))</f>
        <v>Complete</v>
      </c>
      <c r="Y331" s="21" t="str">
        <f>IF('Round 5'!$A$4="Complete", "Complete", IF(X331="N/A", "N/A", IF(X331="Viable", "No Transfer", IF(X331="Excluded", INDEX('Round 5'!$A$12:$M$617, MATCH($A331, 'Round 5'!$A$12:$A$617, 0), 3)))))</f>
        <v>Complete</v>
      </c>
      <c r="Z331" s="10" t="str">
        <f>IF('Round 5'!$A$4="Complete", "Complete", IF(Y331="N/A", "N/A", IF(Y331="No Transfer", Y331, IF(INDEX('Ballot Data'!$1:$1048576, MATCH($A331, 'Ballot Data'!$A:$A, 0), MATCH(Y331, 'Ballot Data'!$A$3:$U$3, 0))="", "Exhausted", INDEX('Ballot Data'!$1:$1048576, MATCH($A331, 'Ballot Data'!$A:$A, 0), MATCH(Y331, 'Ballot Data'!$A$3:$U$3, 0))))))</f>
        <v>Complete</v>
      </c>
      <c r="AA331" s="15" t="str">
        <f t="shared" si="53"/>
        <v>Complete</v>
      </c>
      <c r="AB331" t="str">
        <f>IF(AA331="Complete", AA331, IF(AA331="N/A", "N/A", INDEX('Ballot Data'!$1:$1048576, MATCH($A331, 'Ballot Data'!$A:$A, 0), MATCH(AA331, 'Ballot Data'!$A$3:$T$3, 0))))</f>
        <v>Complete</v>
      </c>
      <c r="AC331" t="str">
        <f>IF(AA331="N/A", "N/A", IF(AB331='Round 6'!$A$10, "Elected", IF(AB331='Round 6'!$A$7, "Excluded", IF('Round 6'!$A$4="Complete", "Complete", "Viable"))))</f>
        <v>Complete</v>
      </c>
      <c r="AD331" s="21" t="str">
        <f>IF('Round 6'!$A$4="Complete", "Complete", IF(AC331="N/A", "N/A", IF(AC331="Viable", "No Transfer", IF(AC331="Excluded", INDEX('Round 6'!$A$12:$M$617, MATCH($A331, 'Round 6'!$A$12:$A$617, 0), 3)))))</f>
        <v>Complete</v>
      </c>
      <c r="AE331" s="10" t="str">
        <f>IF('Round 6'!$A$4="Complete", "Complete", IF(AD331="N/A", "N/A", IF(AD331="No Transfer", AD331, IF(INDEX('Ballot Data'!$1:$1048576, MATCH($A331, 'Ballot Data'!$A:$A, 0), MATCH(AD331, 'Ballot Data'!$A$3:$U$3, 0))="", "Exhausted", INDEX('Ballot Data'!$1:$1048576, MATCH($A331, 'Ballot Data'!$A:$A, 0), MATCH(AD331, 'Ballot Data'!$A$3:$U$3, 0))))))</f>
        <v>Complete</v>
      </c>
      <c r="AF331" s="15" t="str">
        <f t="shared" si="54"/>
        <v>Complete</v>
      </c>
      <c r="AG331" t="str">
        <f>IF(AF331="Complete", AF331, IF(AF331="N/A", "N/A", INDEX('Ballot Data'!$1:$1048576, MATCH($A331, 'Ballot Data'!$A:$A, 0), MATCH(AF331, 'Ballot Data'!$A$3:$T$3, 0))))</f>
        <v>Complete</v>
      </c>
      <c r="AH331" t="str">
        <f>IF(AF331="N/A", "N/A", IF(AG331='Round 7'!$A$10, "Elected", IF(AG331='Round 7'!$A$7, "Excluded", IF('Round 7'!$A$4="Complete", "Complete", "Viable"))))</f>
        <v>Complete</v>
      </c>
      <c r="AI331" s="21" t="str">
        <f>IF('Round 7'!$A$4="Complete", "Complete", IF(AH331="N/A", "N/A", IF(AH331="Viable", "No Transfer", IF(AH331="Excluded", INDEX('Round 7'!$A$12:$M$617, MATCH($A331, 'Round 7'!$A$12:$A$617, 0), 3)))))</f>
        <v>Complete</v>
      </c>
      <c r="AJ331" s="10" t="str">
        <f>IF('Round 7'!$A$4="Complete", "Complete", IF(AI331="N/A", "N/A", IF(AI331="No Transfer", AI331, IF(INDEX('Ballot Data'!$1:$1048576, MATCH($A331, 'Ballot Data'!$A:$A, 0), MATCH(AI331, 'Ballot Data'!$A$3:$U$3, 0))="", "Exhausted", INDEX('Ballot Data'!$1:$1048576, MATCH($A331, 'Ballot Data'!$A:$A, 0), MATCH(AI331, 'Ballot Data'!$A$3:$U$3, 0))))))</f>
        <v>Complete</v>
      </c>
      <c r="AK331" s="15" t="str">
        <f t="shared" si="55"/>
        <v>Complete</v>
      </c>
      <c r="AL331" t="str">
        <f>IF(AK331="Complete", AK331, IF(AK331="N/A", "N/A", INDEX('Ballot Data'!$1:$1048576, MATCH($A331, 'Ballot Data'!$A:$A, 0), MATCH(AK331, 'Ballot Data'!$A$3:$T$3, 0))))</f>
        <v>Complete</v>
      </c>
      <c r="AM331" t="str">
        <f>IF(AK331="N/A", "N/A", IF(AL331='Round 8'!$A$10, "Elected", IF(AL331='Round 8'!$A$7, "Excluded", IF('Round 8'!$A$4="Complete", "Complete", "Viable"))))</f>
        <v>Complete</v>
      </c>
      <c r="AN331" s="21" t="str">
        <f>IF('Round 8'!$A$4="Complete", "Complete", IF(AM331="N/A", "N/A", IF(AM331="Viable", "No Transfer", IF(AM331="Excluded", INDEX('Round 8'!$A$12:$M$617, MATCH($A331, 'Round 8'!$A$12:$A$617, 0), 3)))))</f>
        <v>Complete</v>
      </c>
      <c r="AO331" s="10" t="str">
        <f>IF('Round 8'!$A$4="Complete", "Complete", IF(AN331="N/A", "N/A", IF(AN331="No Transfer", AN331, IF(INDEX('Ballot Data'!$1:$1048576, MATCH($A331, 'Ballot Data'!$A:$A, 0), MATCH(AN331, 'Ballot Data'!$A$3:$U$3, 0))="", "Exhausted", INDEX('Ballot Data'!$1:$1048576, MATCH($A331, 'Ballot Data'!$A:$A, 0), MATCH(AN331, 'Ballot Data'!$A$3:$U$3, 0))))))</f>
        <v>Complete</v>
      </c>
      <c r="AP331" s="15" t="str">
        <f t="shared" si="56"/>
        <v>Complete</v>
      </c>
      <c r="AQ331" t="str">
        <f>IF(AP331="Complete", AP331, IF(AP331="N/A", "N/A", INDEX('Ballot Data'!$1:$1048576, MATCH($A331, 'Ballot Data'!$A:$A, 0), MATCH(AP331, 'Ballot Data'!$A$3:$T$3, 0))))</f>
        <v>Complete</v>
      </c>
      <c r="AR331" t="str">
        <f>IF(AP331="N/A", "N/A", IF(AQ331='Round 9'!$A$10, "Elected", IF(AQ331='Round 9'!$A$7, "Excluded", IF('Round 9'!$A$4="Complete", "Complete", "Viable"))))</f>
        <v>Complete</v>
      </c>
      <c r="AS331" s="21" t="str">
        <f>IF('Round 9'!$A$4="Complete", "Complete", IF(AR331="N/A", "N/A", IF(AR331="Viable", "No Transfer", IF(AR331="Excluded", INDEX('Round 9'!$A$12:$M$617, MATCH($A331, 'Round 9'!$A$12:$A$617, 0), 3)))))</f>
        <v>Complete</v>
      </c>
      <c r="AT331" s="10" t="str">
        <f>IF('Round 9'!$A$4="Complete", "Complete", IF(AS331="N/A", "N/A", IF(AS331="No Transfer", AS331, IF(INDEX('Ballot Data'!$1:$1048576, MATCH($A331, 'Ballot Data'!$A:$A, 0), MATCH(AS331, 'Ballot Data'!$A$3:$U$3, 0))="", "Exhausted", INDEX('Ballot Data'!$1:$1048576, MATCH($A331, 'Ballot Data'!$A:$A, 0), MATCH(AS331, 'Ballot Data'!$A$3:$U$3, 0))))))</f>
        <v>Complete</v>
      </c>
      <c r="AU331" s="15" t="str">
        <f t="shared" si="57"/>
        <v>Complete</v>
      </c>
      <c r="AV331" t="str">
        <f>IF(AU331="Complete", AU331, IF(AU331="N/A", "N/A", INDEX('Ballot Data'!$1:$1048576, MATCH($A331, 'Ballot Data'!$A:$A, 0), MATCH(AU331, 'Ballot Data'!$A$3:$T$3, 0))))</f>
        <v>Complete</v>
      </c>
      <c r="AW331" t="str">
        <f>IF(AU331="N/A", "N/A", IF(AV331='Round 10'!$A$10, "Elected", IF(AV331='Round 10'!$A$7, "Excluded", IF('Round 10'!$A$4="Complete", "Complete", "Viable"))))</f>
        <v>Complete</v>
      </c>
      <c r="AX331" s="21" t="str">
        <f>IF('Round 10'!$A$4="Complete", "Complete", IF(AW331="N/A", "N/A", IF(AW331="Viable", "No Transfer", IF(AW331="Excluded", INDEX('Round 10'!$A$12:$M$617, MATCH($A331, 'Round 10'!$A$12:$A$617, 0), 3)))))</f>
        <v>Complete</v>
      </c>
      <c r="AY331" s="10" t="str">
        <f>IF('Round 10'!$A$4="Complete", "Complete", IF(AX331="N/A", "N/A", IF(AX331="No Transfer", AX331, IF(INDEX('Ballot Data'!$1:$1048576, MATCH($A331, 'Ballot Data'!$A:$A, 0), MATCH(AX331, 'Ballot Data'!$A$3:$U$3, 0))="", "Exhausted", INDEX('Ballot Data'!$1:$1048576, MATCH($A331, 'Ballot Data'!$A:$A, 0), MATCH(AX331, 'Ballot Data'!$A$3:$U$3, 0))))))</f>
        <v>Complete</v>
      </c>
    </row>
    <row r="332" spans="1:51" x14ac:dyDescent="0.25">
      <c r="A332">
        <f>'Ballot Data'!A333</f>
        <v>35</v>
      </c>
      <c r="B332">
        <v>1</v>
      </c>
      <c r="C332" t="str">
        <f>INDEX('Ballot Data'!$1:$1048576, MATCH($A332, 'Ballot Data'!$A:$A, 0), MATCH(B332, 'Ballot Data'!$A$3:$T$3, 0))</f>
        <v>Will Danon</v>
      </c>
      <c r="D332" t="str">
        <f>IF(C332='Round 1'!$A$10, "Elected", IF(C332='Round 1'!$A$7, "Excluded", IF('Round 1'!$A$4="Complete", "Complete", "Viable")))</f>
        <v>Viable</v>
      </c>
      <c r="E332" s="21" t="str">
        <f>IF('Round 1'!$A$4="Complete", "Complete", IF(D332="N/A", "N/A", IF(D332="Viable", "No Transfer", IF(D332="Excluded", INDEX('Round 1'!$A$12:$M$617, MATCH($A332, 'Round 1'!$A$12:$A$617, 0), 3)))))</f>
        <v>No Transfer</v>
      </c>
      <c r="F332" s="10" t="str">
        <f>IF('Round 1'!$A$4="Complete", "Complete", IF(E332="N/A", "N/A", IF(E332="No Transfer", E332, IF(INDEX('Ballot Data'!$1:$1048576, MATCH($A332, 'Ballot Data'!$A:$A, 0), MATCH(E332, 'Ballot Data'!$A$3:$U$3, 0))="", "Exhausted", INDEX('Ballot Data'!$1:$1048576, MATCH($A332, 'Ballot Data'!$A:$A, 0), MATCH(E332, 'Ballot Data'!$A$3:$U$3, 0))))))</f>
        <v>No Transfer</v>
      </c>
      <c r="G332" s="15">
        <f t="shared" si="49"/>
        <v>1</v>
      </c>
      <c r="H332" t="str">
        <f>IF(G332="Complete", G332, IF(G332="N/A", "N/A", INDEX('Ballot Data'!$1:$1048576, MATCH($A332, 'Ballot Data'!$A:$A, 0), MATCH(G332, 'Ballot Data'!$A$3:$T$3, 0))))</f>
        <v>Will Danon</v>
      </c>
      <c r="I332" t="str">
        <f>IF(G332="N/A", "N/A", IF(H332='Round 2'!$A$10, "Elected", IF(H332='Round 2'!$A$7, "Excluded", IF('Round 2'!$A$4="Complete", "Complete", "Viable"))))</f>
        <v>Viable</v>
      </c>
      <c r="J332" s="21" t="str">
        <f>IF('Round 2'!$A$4="Complete", "Complete", IF(I332="N/A", "N/A", IF(I332="Viable", "No Transfer", IF(I332="Excluded", INDEX('Round 2'!$A$12:$M$617, MATCH($A332, 'Round 2'!$A$12:$A$617, 0), 3)))))</f>
        <v>No Transfer</v>
      </c>
      <c r="K332" s="10" t="str">
        <f>IF('Round 2'!$A$4="Complete", "Complete", IF(J332="N/A", "N/A", IF(J332="No Transfer", J332, IF(INDEX('Ballot Data'!$1:$1048576, MATCH($A332, 'Ballot Data'!$A:$A, 0), MATCH(J332, 'Ballot Data'!$A$3:$U$3, 0))="", "Exhausted", INDEX('Ballot Data'!$1:$1048576, MATCH($A332, 'Ballot Data'!$A:$A, 0), MATCH(J332, 'Ballot Data'!$A$3:$U$3, 0))))))</f>
        <v>No Transfer</v>
      </c>
      <c r="L332" s="15">
        <f t="shared" si="50"/>
        <v>1</v>
      </c>
      <c r="M332" t="str">
        <f>IF(L332="Complete", L332, IF(L332="N/A", "N/A", INDEX('Ballot Data'!$1:$1048576, MATCH($A332, 'Ballot Data'!$A:$A, 0), MATCH(L332, 'Ballot Data'!$A$3:$T$3, 0))))</f>
        <v>Will Danon</v>
      </c>
      <c r="N332" t="str">
        <f>IF(L332="N/A", "N/A", IF(M332='Round 3'!$A$10, "Elected", IF(M332='Round 3'!$A$7, "Excluded", IF('Round 3'!$A$4="Complete", "Complete", "Viable"))))</f>
        <v>Complete</v>
      </c>
      <c r="O332" s="21" t="str">
        <f>IF('Round 3'!$A$4="Complete", "Complete", IF(N332="N/A", "N/A", IF(N332="Viable", "No Transfer", IF(N332="Excluded", INDEX('Round 3'!$A$12:$M$617, MATCH($A332, 'Round 3'!$A$12:$A$617, 0), 3)))))</f>
        <v>Complete</v>
      </c>
      <c r="P332" s="10" t="str">
        <f>IF('Round 3'!$A$4="Complete", "Complete", IF(O332="N/A", "N/A", IF(O332="No Transfer", O332, IF(INDEX('Ballot Data'!$1:$1048576, MATCH($A332, 'Ballot Data'!$A:$A, 0), MATCH(O332, 'Ballot Data'!$A$3:$U$3, 0))="", "Exhausted", INDEX('Ballot Data'!$1:$1048576, MATCH($A332, 'Ballot Data'!$A:$A, 0), MATCH(O332, 'Ballot Data'!$A$3:$U$3, 0))))))</f>
        <v>Complete</v>
      </c>
      <c r="Q332" s="15" t="str">
        <f t="shared" si="51"/>
        <v>Complete</v>
      </c>
      <c r="R332" t="str">
        <f>IF(Q332="Complete", Q332, IF(Q332="N/A", "N/A", INDEX('Ballot Data'!$1:$1048576, MATCH($A332, 'Ballot Data'!$A:$A, 0), MATCH(Q332, 'Ballot Data'!$A$3:$T$3, 0))))</f>
        <v>Complete</v>
      </c>
      <c r="S332" t="str">
        <f>IF(Q332="N/A", "N/A", IF(R332='Round 4'!$A$10, "Elected", IF(R332='Round 4'!$A$7, "Excluded", IF('Round 4'!$A$4="Complete", "Complete", "Viable"))))</f>
        <v>Complete</v>
      </c>
      <c r="T332" s="21" t="str">
        <f>IF('Round 4'!$A$4="Complete", "Complete", IF(S332="N/A", "N/A", IF(S332="Viable", "No Transfer", IF(S332="Excluded", INDEX('Round 4'!$A$12:$M$617, MATCH($A332, 'Round 4'!$A$12:$A$617, 0), 3)))))</f>
        <v>Complete</v>
      </c>
      <c r="U332" s="10" t="str">
        <f>IF('Round 4'!$A$4="Complete", "Complete", IF(T332="N/A", "N/A", IF(T332="No Transfer", T332, IF(INDEX('Ballot Data'!$1:$1048576, MATCH($A332, 'Ballot Data'!$A:$A, 0), MATCH(T332, 'Ballot Data'!$A$3:$U$3, 0))="", "Exhausted", INDEX('Ballot Data'!$1:$1048576, MATCH($A332, 'Ballot Data'!$A:$A, 0), MATCH(T332, 'Ballot Data'!$A$3:$U$3, 0))))))</f>
        <v>Complete</v>
      </c>
      <c r="V332" s="15" t="str">
        <f t="shared" si="52"/>
        <v>Complete</v>
      </c>
      <c r="W332" t="str">
        <f>IF(V332="Complete", V332, IF(V332="N/A", "N/A", INDEX('Ballot Data'!$1:$1048576, MATCH($A332, 'Ballot Data'!$A:$A, 0), MATCH(V332, 'Ballot Data'!$A$3:$T$3, 0))))</f>
        <v>Complete</v>
      </c>
      <c r="X332" t="str">
        <f>IF(V332="N/A", "N/A", IF(W332='Round 5'!$A$10, "Elected", IF(W332='Round 5'!$A$7, "Excluded", IF('Round 5'!$A$4="Complete", "Complete", "Viable"))))</f>
        <v>Complete</v>
      </c>
      <c r="Y332" s="21" t="str">
        <f>IF('Round 5'!$A$4="Complete", "Complete", IF(X332="N/A", "N/A", IF(X332="Viable", "No Transfer", IF(X332="Excluded", INDEX('Round 5'!$A$12:$M$617, MATCH($A332, 'Round 5'!$A$12:$A$617, 0), 3)))))</f>
        <v>Complete</v>
      </c>
      <c r="Z332" s="10" t="str">
        <f>IF('Round 5'!$A$4="Complete", "Complete", IF(Y332="N/A", "N/A", IF(Y332="No Transfer", Y332, IF(INDEX('Ballot Data'!$1:$1048576, MATCH($A332, 'Ballot Data'!$A:$A, 0), MATCH(Y332, 'Ballot Data'!$A$3:$U$3, 0))="", "Exhausted", INDEX('Ballot Data'!$1:$1048576, MATCH($A332, 'Ballot Data'!$A:$A, 0), MATCH(Y332, 'Ballot Data'!$A$3:$U$3, 0))))))</f>
        <v>Complete</v>
      </c>
      <c r="AA332" s="15" t="str">
        <f t="shared" si="53"/>
        <v>Complete</v>
      </c>
      <c r="AB332" t="str">
        <f>IF(AA332="Complete", AA332, IF(AA332="N/A", "N/A", INDEX('Ballot Data'!$1:$1048576, MATCH($A332, 'Ballot Data'!$A:$A, 0), MATCH(AA332, 'Ballot Data'!$A$3:$T$3, 0))))</f>
        <v>Complete</v>
      </c>
      <c r="AC332" t="str">
        <f>IF(AA332="N/A", "N/A", IF(AB332='Round 6'!$A$10, "Elected", IF(AB332='Round 6'!$A$7, "Excluded", IF('Round 6'!$A$4="Complete", "Complete", "Viable"))))</f>
        <v>Complete</v>
      </c>
      <c r="AD332" s="21" t="str">
        <f>IF('Round 6'!$A$4="Complete", "Complete", IF(AC332="N/A", "N/A", IF(AC332="Viable", "No Transfer", IF(AC332="Excluded", INDEX('Round 6'!$A$12:$M$617, MATCH($A332, 'Round 6'!$A$12:$A$617, 0), 3)))))</f>
        <v>Complete</v>
      </c>
      <c r="AE332" s="10" t="str">
        <f>IF('Round 6'!$A$4="Complete", "Complete", IF(AD332="N/A", "N/A", IF(AD332="No Transfer", AD332, IF(INDEX('Ballot Data'!$1:$1048576, MATCH($A332, 'Ballot Data'!$A:$A, 0), MATCH(AD332, 'Ballot Data'!$A$3:$U$3, 0))="", "Exhausted", INDEX('Ballot Data'!$1:$1048576, MATCH($A332, 'Ballot Data'!$A:$A, 0), MATCH(AD332, 'Ballot Data'!$A$3:$U$3, 0))))))</f>
        <v>Complete</v>
      </c>
      <c r="AF332" s="15" t="str">
        <f t="shared" si="54"/>
        <v>Complete</v>
      </c>
      <c r="AG332" t="str">
        <f>IF(AF332="Complete", AF332, IF(AF332="N/A", "N/A", INDEX('Ballot Data'!$1:$1048576, MATCH($A332, 'Ballot Data'!$A:$A, 0), MATCH(AF332, 'Ballot Data'!$A$3:$T$3, 0))))</f>
        <v>Complete</v>
      </c>
      <c r="AH332" t="str">
        <f>IF(AF332="N/A", "N/A", IF(AG332='Round 7'!$A$10, "Elected", IF(AG332='Round 7'!$A$7, "Excluded", IF('Round 7'!$A$4="Complete", "Complete", "Viable"))))</f>
        <v>Complete</v>
      </c>
      <c r="AI332" s="21" t="str">
        <f>IF('Round 7'!$A$4="Complete", "Complete", IF(AH332="N/A", "N/A", IF(AH332="Viable", "No Transfer", IF(AH332="Excluded", INDEX('Round 7'!$A$12:$M$617, MATCH($A332, 'Round 7'!$A$12:$A$617, 0), 3)))))</f>
        <v>Complete</v>
      </c>
      <c r="AJ332" s="10" t="str">
        <f>IF('Round 7'!$A$4="Complete", "Complete", IF(AI332="N/A", "N/A", IF(AI332="No Transfer", AI332, IF(INDEX('Ballot Data'!$1:$1048576, MATCH($A332, 'Ballot Data'!$A:$A, 0), MATCH(AI332, 'Ballot Data'!$A$3:$U$3, 0))="", "Exhausted", INDEX('Ballot Data'!$1:$1048576, MATCH($A332, 'Ballot Data'!$A:$A, 0), MATCH(AI332, 'Ballot Data'!$A$3:$U$3, 0))))))</f>
        <v>Complete</v>
      </c>
      <c r="AK332" s="15" t="str">
        <f t="shared" si="55"/>
        <v>Complete</v>
      </c>
      <c r="AL332" t="str">
        <f>IF(AK332="Complete", AK332, IF(AK332="N/A", "N/A", INDEX('Ballot Data'!$1:$1048576, MATCH($A332, 'Ballot Data'!$A:$A, 0), MATCH(AK332, 'Ballot Data'!$A$3:$T$3, 0))))</f>
        <v>Complete</v>
      </c>
      <c r="AM332" t="str">
        <f>IF(AK332="N/A", "N/A", IF(AL332='Round 8'!$A$10, "Elected", IF(AL332='Round 8'!$A$7, "Excluded", IF('Round 8'!$A$4="Complete", "Complete", "Viable"))))</f>
        <v>Complete</v>
      </c>
      <c r="AN332" s="21" t="str">
        <f>IF('Round 8'!$A$4="Complete", "Complete", IF(AM332="N/A", "N/A", IF(AM332="Viable", "No Transfer", IF(AM332="Excluded", INDEX('Round 8'!$A$12:$M$617, MATCH($A332, 'Round 8'!$A$12:$A$617, 0), 3)))))</f>
        <v>Complete</v>
      </c>
      <c r="AO332" s="10" t="str">
        <f>IF('Round 8'!$A$4="Complete", "Complete", IF(AN332="N/A", "N/A", IF(AN332="No Transfer", AN332, IF(INDEX('Ballot Data'!$1:$1048576, MATCH($A332, 'Ballot Data'!$A:$A, 0), MATCH(AN332, 'Ballot Data'!$A$3:$U$3, 0))="", "Exhausted", INDEX('Ballot Data'!$1:$1048576, MATCH($A332, 'Ballot Data'!$A:$A, 0), MATCH(AN332, 'Ballot Data'!$A$3:$U$3, 0))))))</f>
        <v>Complete</v>
      </c>
      <c r="AP332" s="15" t="str">
        <f t="shared" si="56"/>
        <v>Complete</v>
      </c>
      <c r="AQ332" t="str">
        <f>IF(AP332="Complete", AP332, IF(AP332="N/A", "N/A", INDEX('Ballot Data'!$1:$1048576, MATCH($A332, 'Ballot Data'!$A:$A, 0), MATCH(AP332, 'Ballot Data'!$A$3:$T$3, 0))))</f>
        <v>Complete</v>
      </c>
      <c r="AR332" t="str">
        <f>IF(AP332="N/A", "N/A", IF(AQ332='Round 9'!$A$10, "Elected", IF(AQ332='Round 9'!$A$7, "Excluded", IF('Round 9'!$A$4="Complete", "Complete", "Viable"))))</f>
        <v>Complete</v>
      </c>
      <c r="AS332" s="21" t="str">
        <f>IF('Round 9'!$A$4="Complete", "Complete", IF(AR332="N/A", "N/A", IF(AR332="Viable", "No Transfer", IF(AR332="Excluded", INDEX('Round 9'!$A$12:$M$617, MATCH($A332, 'Round 9'!$A$12:$A$617, 0), 3)))))</f>
        <v>Complete</v>
      </c>
      <c r="AT332" s="10" t="str">
        <f>IF('Round 9'!$A$4="Complete", "Complete", IF(AS332="N/A", "N/A", IF(AS332="No Transfer", AS332, IF(INDEX('Ballot Data'!$1:$1048576, MATCH($A332, 'Ballot Data'!$A:$A, 0), MATCH(AS332, 'Ballot Data'!$A$3:$U$3, 0))="", "Exhausted", INDEX('Ballot Data'!$1:$1048576, MATCH($A332, 'Ballot Data'!$A:$A, 0), MATCH(AS332, 'Ballot Data'!$A$3:$U$3, 0))))))</f>
        <v>Complete</v>
      </c>
      <c r="AU332" s="15" t="str">
        <f t="shared" si="57"/>
        <v>Complete</v>
      </c>
      <c r="AV332" t="str">
        <f>IF(AU332="Complete", AU332, IF(AU332="N/A", "N/A", INDEX('Ballot Data'!$1:$1048576, MATCH($A332, 'Ballot Data'!$A:$A, 0), MATCH(AU332, 'Ballot Data'!$A$3:$T$3, 0))))</f>
        <v>Complete</v>
      </c>
      <c r="AW332" t="str">
        <f>IF(AU332="N/A", "N/A", IF(AV332='Round 10'!$A$10, "Elected", IF(AV332='Round 10'!$A$7, "Excluded", IF('Round 10'!$A$4="Complete", "Complete", "Viable"))))</f>
        <v>Complete</v>
      </c>
      <c r="AX332" s="21" t="str">
        <f>IF('Round 10'!$A$4="Complete", "Complete", IF(AW332="N/A", "N/A", IF(AW332="Viable", "No Transfer", IF(AW332="Excluded", INDEX('Round 10'!$A$12:$M$617, MATCH($A332, 'Round 10'!$A$12:$A$617, 0), 3)))))</f>
        <v>Complete</v>
      </c>
      <c r="AY332" s="10" t="str">
        <f>IF('Round 10'!$A$4="Complete", "Complete", IF(AX332="N/A", "N/A", IF(AX332="No Transfer", AX332, IF(INDEX('Ballot Data'!$1:$1048576, MATCH($A332, 'Ballot Data'!$A:$A, 0), MATCH(AX332, 'Ballot Data'!$A$3:$U$3, 0))="", "Exhausted", INDEX('Ballot Data'!$1:$1048576, MATCH($A332, 'Ballot Data'!$A:$A, 0), MATCH(AX332, 'Ballot Data'!$A$3:$U$3, 0))))))</f>
        <v>Complete</v>
      </c>
    </row>
    <row r="333" spans="1:51" x14ac:dyDescent="0.25">
      <c r="A333">
        <f>'Ballot Data'!A334</f>
        <v>73</v>
      </c>
      <c r="B333">
        <v>1</v>
      </c>
      <c r="C333" t="str">
        <f>INDEX('Ballot Data'!$1:$1048576, MATCH($A333, 'Ballot Data'!$A:$A, 0), MATCH(B333, 'Ballot Data'!$A$3:$T$3, 0))</f>
        <v>Will Danon</v>
      </c>
      <c r="D333" t="str">
        <f>IF(C333='Round 1'!$A$10, "Elected", IF(C333='Round 1'!$A$7, "Excluded", IF('Round 1'!$A$4="Complete", "Complete", "Viable")))</f>
        <v>Viable</v>
      </c>
      <c r="E333" s="21" t="str">
        <f>IF('Round 1'!$A$4="Complete", "Complete", IF(D333="N/A", "N/A", IF(D333="Viable", "No Transfer", IF(D333="Excluded", INDEX('Round 1'!$A$12:$M$617, MATCH($A333, 'Round 1'!$A$12:$A$617, 0), 3)))))</f>
        <v>No Transfer</v>
      </c>
      <c r="F333" s="10" t="str">
        <f>IF('Round 1'!$A$4="Complete", "Complete", IF(E333="N/A", "N/A", IF(E333="No Transfer", E333, IF(INDEX('Ballot Data'!$1:$1048576, MATCH($A333, 'Ballot Data'!$A:$A, 0), MATCH(E333, 'Ballot Data'!$A$3:$U$3, 0))="", "Exhausted", INDEX('Ballot Data'!$1:$1048576, MATCH($A333, 'Ballot Data'!$A:$A, 0), MATCH(E333, 'Ballot Data'!$A$3:$U$3, 0))))))</f>
        <v>No Transfer</v>
      </c>
      <c r="G333" s="15">
        <f t="shared" si="49"/>
        <v>1</v>
      </c>
      <c r="H333" t="str">
        <f>IF(G333="Complete", G333, IF(G333="N/A", "N/A", INDEX('Ballot Data'!$1:$1048576, MATCH($A333, 'Ballot Data'!$A:$A, 0), MATCH(G333, 'Ballot Data'!$A$3:$T$3, 0))))</f>
        <v>Will Danon</v>
      </c>
      <c r="I333" t="str">
        <f>IF(G333="N/A", "N/A", IF(H333='Round 2'!$A$10, "Elected", IF(H333='Round 2'!$A$7, "Excluded", IF('Round 2'!$A$4="Complete", "Complete", "Viable"))))</f>
        <v>Viable</v>
      </c>
      <c r="J333" s="21" t="str">
        <f>IF('Round 2'!$A$4="Complete", "Complete", IF(I333="N/A", "N/A", IF(I333="Viable", "No Transfer", IF(I333="Excluded", INDEX('Round 2'!$A$12:$M$617, MATCH($A333, 'Round 2'!$A$12:$A$617, 0), 3)))))</f>
        <v>No Transfer</v>
      </c>
      <c r="K333" s="10" t="str">
        <f>IF('Round 2'!$A$4="Complete", "Complete", IF(J333="N/A", "N/A", IF(J333="No Transfer", J333, IF(INDEX('Ballot Data'!$1:$1048576, MATCH($A333, 'Ballot Data'!$A:$A, 0), MATCH(J333, 'Ballot Data'!$A$3:$U$3, 0))="", "Exhausted", INDEX('Ballot Data'!$1:$1048576, MATCH($A333, 'Ballot Data'!$A:$A, 0), MATCH(J333, 'Ballot Data'!$A$3:$U$3, 0))))))</f>
        <v>No Transfer</v>
      </c>
      <c r="L333" s="15">
        <f t="shared" si="50"/>
        <v>1</v>
      </c>
      <c r="M333" t="str">
        <f>IF(L333="Complete", L333, IF(L333="N/A", "N/A", INDEX('Ballot Data'!$1:$1048576, MATCH($A333, 'Ballot Data'!$A:$A, 0), MATCH(L333, 'Ballot Data'!$A$3:$T$3, 0))))</f>
        <v>Will Danon</v>
      </c>
      <c r="N333" t="str">
        <f>IF(L333="N/A", "N/A", IF(M333='Round 3'!$A$10, "Elected", IF(M333='Round 3'!$A$7, "Excluded", IF('Round 3'!$A$4="Complete", "Complete", "Viable"))))</f>
        <v>Complete</v>
      </c>
      <c r="O333" s="21" t="str">
        <f>IF('Round 3'!$A$4="Complete", "Complete", IF(N333="N/A", "N/A", IF(N333="Viable", "No Transfer", IF(N333="Excluded", INDEX('Round 3'!$A$12:$M$617, MATCH($A333, 'Round 3'!$A$12:$A$617, 0), 3)))))</f>
        <v>Complete</v>
      </c>
      <c r="P333" s="10" t="str">
        <f>IF('Round 3'!$A$4="Complete", "Complete", IF(O333="N/A", "N/A", IF(O333="No Transfer", O333, IF(INDEX('Ballot Data'!$1:$1048576, MATCH($A333, 'Ballot Data'!$A:$A, 0), MATCH(O333, 'Ballot Data'!$A$3:$U$3, 0))="", "Exhausted", INDEX('Ballot Data'!$1:$1048576, MATCH($A333, 'Ballot Data'!$A:$A, 0), MATCH(O333, 'Ballot Data'!$A$3:$U$3, 0))))))</f>
        <v>Complete</v>
      </c>
      <c r="Q333" s="15" t="str">
        <f t="shared" si="51"/>
        <v>Complete</v>
      </c>
      <c r="R333" t="str">
        <f>IF(Q333="Complete", Q333, IF(Q333="N/A", "N/A", INDEX('Ballot Data'!$1:$1048576, MATCH($A333, 'Ballot Data'!$A:$A, 0), MATCH(Q333, 'Ballot Data'!$A$3:$T$3, 0))))</f>
        <v>Complete</v>
      </c>
      <c r="S333" t="str">
        <f>IF(Q333="N/A", "N/A", IF(R333='Round 4'!$A$10, "Elected", IF(R333='Round 4'!$A$7, "Excluded", IF('Round 4'!$A$4="Complete", "Complete", "Viable"))))</f>
        <v>Complete</v>
      </c>
      <c r="T333" s="21" t="str">
        <f>IF('Round 4'!$A$4="Complete", "Complete", IF(S333="N/A", "N/A", IF(S333="Viable", "No Transfer", IF(S333="Excluded", INDEX('Round 4'!$A$12:$M$617, MATCH($A333, 'Round 4'!$A$12:$A$617, 0), 3)))))</f>
        <v>Complete</v>
      </c>
      <c r="U333" s="10" t="str">
        <f>IF('Round 4'!$A$4="Complete", "Complete", IF(T333="N/A", "N/A", IF(T333="No Transfer", T333, IF(INDEX('Ballot Data'!$1:$1048576, MATCH($A333, 'Ballot Data'!$A:$A, 0), MATCH(T333, 'Ballot Data'!$A$3:$U$3, 0))="", "Exhausted", INDEX('Ballot Data'!$1:$1048576, MATCH($A333, 'Ballot Data'!$A:$A, 0), MATCH(T333, 'Ballot Data'!$A$3:$U$3, 0))))))</f>
        <v>Complete</v>
      </c>
      <c r="V333" s="15" t="str">
        <f t="shared" si="52"/>
        <v>Complete</v>
      </c>
      <c r="W333" t="str">
        <f>IF(V333="Complete", V333, IF(V333="N/A", "N/A", INDEX('Ballot Data'!$1:$1048576, MATCH($A333, 'Ballot Data'!$A:$A, 0), MATCH(V333, 'Ballot Data'!$A$3:$T$3, 0))))</f>
        <v>Complete</v>
      </c>
      <c r="X333" t="str">
        <f>IF(V333="N/A", "N/A", IF(W333='Round 5'!$A$10, "Elected", IF(W333='Round 5'!$A$7, "Excluded", IF('Round 5'!$A$4="Complete", "Complete", "Viable"))))</f>
        <v>Complete</v>
      </c>
      <c r="Y333" s="21" t="str">
        <f>IF('Round 5'!$A$4="Complete", "Complete", IF(X333="N/A", "N/A", IF(X333="Viable", "No Transfer", IF(X333="Excluded", INDEX('Round 5'!$A$12:$M$617, MATCH($A333, 'Round 5'!$A$12:$A$617, 0), 3)))))</f>
        <v>Complete</v>
      </c>
      <c r="Z333" s="10" t="str">
        <f>IF('Round 5'!$A$4="Complete", "Complete", IF(Y333="N/A", "N/A", IF(Y333="No Transfer", Y333, IF(INDEX('Ballot Data'!$1:$1048576, MATCH($A333, 'Ballot Data'!$A:$A, 0), MATCH(Y333, 'Ballot Data'!$A$3:$U$3, 0))="", "Exhausted", INDEX('Ballot Data'!$1:$1048576, MATCH($A333, 'Ballot Data'!$A:$A, 0), MATCH(Y333, 'Ballot Data'!$A$3:$U$3, 0))))))</f>
        <v>Complete</v>
      </c>
      <c r="AA333" s="15" t="str">
        <f t="shared" si="53"/>
        <v>Complete</v>
      </c>
      <c r="AB333" t="str">
        <f>IF(AA333="Complete", AA333, IF(AA333="N/A", "N/A", INDEX('Ballot Data'!$1:$1048576, MATCH($A333, 'Ballot Data'!$A:$A, 0), MATCH(AA333, 'Ballot Data'!$A$3:$T$3, 0))))</f>
        <v>Complete</v>
      </c>
      <c r="AC333" t="str">
        <f>IF(AA333="N/A", "N/A", IF(AB333='Round 6'!$A$10, "Elected", IF(AB333='Round 6'!$A$7, "Excluded", IF('Round 6'!$A$4="Complete", "Complete", "Viable"))))</f>
        <v>Complete</v>
      </c>
      <c r="AD333" s="21" t="str">
        <f>IF('Round 6'!$A$4="Complete", "Complete", IF(AC333="N/A", "N/A", IF(AC333="Viable", "No Transfer", IF(AC333="Excluded", INDEX('Round 6'!$A$12:$M$617, MATCH($A333, 'Round 6'!$A$12:$A$617, 0), 3)))))</f>
        <v>Complete</v>
      </c>
      <c r="AE333" s="10" t="str">
        <f>IF('Round 6'!$A$4="Complete", "Complete", IF(AD333="N/A", "N/A", IF(AD333="No Transfer", AD333, IF(INDEX('Ballot Data'!$1:$1048576, MATCH($A333, 'Ballot Data'!$A:$A, 0), MATCH(AD333, 'Ballot Data'!$A$3:$U$3, 0))="", "Exhausted", INDEX('Ballot Data'!$1:$1048576, MATCH($A333, 'Ballot Data'!$A:$A, 0), MATCH(AD333, 'Ballot Data'!$A$3:$U$3, 0))))))</f>
        <v>Complete</v>
      </c>
      <c r="AF333" s="15" t="str">
        <f t="shared" si="54"/>
        <v>Complete</v>
      </c>
      <c r="AG333" t="str">
        <f>IF(AF333="Complete", AF333, IF(AF333="N/A", "N/A", INDEX('Ballot Data'!$1:$1048576, MATCH($A333, 'Ballot Data'!$A:$A, 0), MATCH(AF333, 'Ballot Data'!$A$3:$T$3, 0))))</f>
        <v>Complete</v>
      </c>
      <c r="AH333" t="str">
        <f>IF(AF333="N/A", "N/A", IF(AG333='Round 7'!$A$10, "Elected", IF(AG333='Round 7'!$A$7, "Excluded", IF('Round 7'!$A$4="Complete", "Complete", "Viable"))))</f>
        <v>Complete</v>
      </c>
      <c r="AI333" s="21" t="str">
        <f>IF('Round 7'!$A$4="Complete", "Complete", IF(AH333="N/A", "N/A", IF(AH333="Viable", "No Transfer", IF(AH333="Excluded", INDEX('Round 7'!$A$12:$M$617, MATCH($A333, 'Round 7'!$A$12:$A$617, 0), 3)))))</f>
        <v>Complete</v>
      </c>
      <c r="AJ333" s="10" t="str">
        <f>IF('Round 7'!$A$4="Complete", "Complete", IF(AI333="N/A", "N/A", IF(AI333="No Transfer", AI333, IF(INDEX('Ballot Data'!$1:$1048576, MATCH($A333, 'Ballot Data'!$A:$A, 0), MATCH(AI333, 'Ballot Data'!$A$3:$U$3, 0))="", "Exhausted", INDEX('Ballot Data'!$1:$1048576, MATCH($A333, 'Ballot Data'!$A:$A, 0), MATCH(AI333, 'Ballot Data'!$A$3:$U$3, 0))))))</f>
        <v>Complete</v>
      </c>
      <c r="AK333" s="15" t="str">
        <f t="shared" si="55"/>
        <v>Complete</v>
      </c>
      <c r="AL333" t="str">
        <f>IF(AK333="Complete", AK333, IF(AK333="N/A", "N/A", INDEX('Ballot Data'!$1:$1048576, MATCH($A333, 'Ballot Data'!$A:$A, 0), MATCH(AK333, 'Ballot Data'!$A$3:$T$3, 0))))</f>
        <v>Complete</v>
      </c>
      <c r="AM333" t="str">
        <f>IF(AK333="N/A", "N/A", IF(AL333='Round 8'!$A$10, "Elected", IF(AL333='Round 8'!$A$7, "Excluded", IF('Round 8'!$A$4="Complete", "Complete", "Viable"))))</f>
        <v>Complete</v>
      </c>
      <c r="AN333" s="21" t="str">
        <f>IF('Round 8'!$A$4="Complete", "Complete", IF(AM333="N/A", "N/A", IF(AM333="Viable", "No Transfer", IF(AM333="Excluded", INDEX('Round 8'!$A$12:$M$617, MATCH($A333, 'Round 8'!$A$12:$A$617, 0), 3)))))</f>
        <v>Complete</v>
      </c>
      <c r="AO333" s="10" t="str">
        <f>IF('Round 8'!$A$4="Complete", "Complete", IF(AN333="N/A", "N/A", IF(AN333="No Transfer", AN333, IF(INDEX('Ballot Data'!$1:$1048576, MATCH($A333, 'Ballot Data'!$A:$A, 0), MATCH(AN333, 'Ballot Data'!$A$3:$U$3, 0))="", "Exhausted", INDEX('Ballot Data'!$1:$1048576, MATCH($A333, 'Ballot Data'!$A:$A, 0), MATCH(AN333, 'Ballot Data'!$A$3:$U$3, 0))))))</f>
        <v>Complete</v>
      </c>
      <c r="AP333" s="15" t="str">
        <f t="shared" si="56"/>
        <v>Complete</v>
      </c>
      <c r="AQ333" t="str">
        <f>IF(AP333="Complete", AP333, IF(AP333="N/A", "N/A", INDEX('Ballot Data'!$1:$1048576, MATCH($A333, 'Ballot Data'!$A:$A, 0), MATCH(AP333, 'Ballot Data'!$A$3:$T$3, 0))))</f>
        <v>Complete</v>
      </c>
      <c r="AR333" t="str">
        <f>IF(AP333="N/A", "N/A", IF(AQ333='Round 9'!$A$10, "Elected", IF(AQ333='Round 9'!$A$7, "Excluded", IF('Round 9'!$A$4="Complete", "Complete", "Viable"))))</f>
        <v>Complete</v>
      </c>
      <c r="AS333" s="21" t="str">
        <f>IF('Round 9'!$A$4="Complete", "Complete", IF(AR333="N/A", "N/A", IF(AR333="Viable", "No Transfer", IF(AR333="Excluded", INDEX('Round 9'!$A$12:$M$617, MATCH($A333, 'Round 9'!$A$12:$A$617, 0), 3)))))</f>
        <v>Complete</v>
      </c>
      <c r="AT333" s="10" t="str">
        <f>IF('Round 9'!$A$4="Complete", "Complete", IF(AS333="N/A", "N/A", IF(AS333="No Transfer", AS333, IF(INDEX('Ballot Data'!$1:$1048576, MATCH($A333, 'Ballot Data'!$A:$A, 0), MATCH(AS333, 'Ballot Data'!$A$3:$U$3, 0))="", "Exhausted", INDEX('Ballot Data'!$1:$1048576, MATCH($A333, 'Ballot Data'!$A:$A, 0), MATCH(AS333, 'Ballot Data'!$A$3:$U$3, 0))))))</f>
        <v>Complete</v>
      </c>
      <c r="AU333" s="15" t="str">
        <f t="shared" si="57"/>
        <v>Complete</v>
      </c>
      <c r="AV333" t="str">
        <f>IF(AU333="Complete", AU333, IF(AU333="N/A", "N/A", INDEX('Ballot Data'!$1:$1048576, MATCH($A333, 'Ballot Data'!$A:$A, 0), MATCH(AU333, 'Ballot Data'!$A$3:$T$3, 0))))</f>
        <v>Complete</v>
      </c>
      <c r="AW333" t="str">
        <f>IF(AU333="N/A", "N/A", IF(AV333='Round 10'!$A$10, "Elected", IF(AV333='Round 10'!$A$7, "Excluded", IF('Round 10'!$A$4="Complete", "Complete", "Viable"))))</f>
        <v>Complete</v>
      </c>
      <c r="AX333" s="21" t="str">
        <f>IF('Round 10'!$A$4="Complete", "Complete", IF(AW333="N/A", "N/A", IF(AW333="Viable", "No Transfer", IF(AW333="Excluded", INDEX('Round 10'!$A$12:$M$617, MATCH($A333, 'Round 10'!$A$12:$A$617, 0), 3)))))</f>
        <v>Complete</v>
      </c>
      <c r="AY333" s="10" t="str">
        <f>IF('Round 10'!$A$4="Complete", "Complete", IF(AX333="N/A", "N/A", IF(AX333="No Transfer", AX333, IF(INDEX('Ballot Data'!$1:$1048576, MATCH($A333, 'Ballot Data'!$A:$A, 0), MATCH(AX333, 'Ballot Data'!$A$3:$U$3, 0))="", "Exhausted", INDEX('Ballot Data'!$1:$1048576, MATCH($A333, 'Ballot Data'!$A:$A, 0), MATCH(AX333, 'Ballot Data'!$A$3:$U$3, 0))))))</f>
        <v>Complete</v>
      </c>
    </row>
    <row r="334" spans="1:51" x14ac:dyDescent="0.25">
      <c r="A334">
        <f>'Ballot Data'!A335</f>
        <v>304</v>
      </c>
      <c r="B334">
        <v>1</v>
      </c>
      <c r="C334" t="str">
        <f>INDEX('Ballot Data'!$1:$1048576, MATCH($A334, 'Ballot Data'!$A:$A, 0), MATCH(B334, 'Ballot Data'!$A$3:$T$3, 0))</f>
        <v>Will Danon</v>
      </c>
      <c r="D334" t="str">
        <f>IF(C334='Round 1'!$A$10, "Elected", IF(C334='Round 1'!$A$7, "Excluded", IF('Round 1'!$A$4="Complete", "Complete", "Viable")))</f>
        <v>Viable</v>
      </c>
      <c r="E334" s="21" t="str">
        <f>IF('Round 1'!$A$4="Complete", "Complete", IF(D334="N/A", "N/A", IF(D334="Viable", "No Transfer", IF(D334="Excluded", INDEX('Round 1'!$A$12:$M$617, MATCH($A334, 'Round 1'!$A$12:$A$617, 0), 3)))))</f>
        <v>No Transfer</v>
      </c>
      <c r="F334" s="10" t="str">
        <f>IF('Round 1'!$A$4="Complete", "Complete", IF(E334="N/A", "N/A", IF(E334="No Transfer", E334, IF(INDEX('Ballot Data'!$1:$1048576, MATCH($A334, 'Ballot Data'!$A:$A, 0), MATCH(E334, 'Ballot Data'!$A$3:$U$3, 0))="", "Exhausted", INDEX('Ballot Data'!$1:$1048576, MATCH($A334, 'Ballot Data'!$A:$A, 0), MATCH(E334, 'Ballot Data'!$A$3:$U$3, 0))))))</f>
        <v>No Transfer</v>
      </c>
      <c r="G334" s="15">
        <f t="shared" si="49"/>
        <v>1</v>
      </c>
      <c r="H334" t="str">
        <f>IF(G334="Complete", G334, IF(G334="N/A", "N/A", INDEX('Ballot Data'!$1:$1048576, MATCH($A334, 'Ballot Data'!$A:$A, 0), MATCH(G334, 'Ballot Data'!$A$3:$T$3, 0))))</f>
        <v>Will Danon</v>
      </c>
      <c r="I334" t="str">
        <f>IF(G334="N/A", "N/A", IF(H334='Round 2'!$A$10, "Elected", IF(H334='Round 2'!$A$7, "Excluded", IF('Round 2'!$A$4="Complete", "Complete", "Viable"))))</f>
        <v>Viable</v>
      </c>
      <c r="J334" s="21" t="str">
        <f>IF('Round 2'!$A$4="Complete", "Complete", IF(I334="N/A", "N/A", IF(I334="Viable", "No Transfer", IF(I334="Excluded", INDEX('Round 2'!$A$12:$M$617, MATCH($A334, 'Round 2'!$A$12:$A$617, 0), 3)))))</f>
        <v>No Transfer</v>
      </c>
      <c r="K334" s="10" t="str">
        <f>IF('Round 2'!$A$4="Complete", "Complete", IF(J334="N/A", "N/A", IF(J334="No Transfer", J334, IF(INDEX('Ballot Data'!$1:$1048576, MATCH($A334, 'Ballot Data'!$A:$A, 0), MATCH(J334, 'Ballot Data'!$A$3:$U$3, 0))="", "Exhausted", INDEX('Ballot Data'!$1:$1048576, MATCH($A334, 'Ballot Data'!$A:$A, 0), MATCH(J334, 'Ballot Data'!$A$3:$U$3, 0))))))</f>
        <v>No Transfer</v>
      </c>
      <c r="L334" s="15">
        <f t="shared" si="50"/>
        <v>1</v>
      </c>
      <c r="M334" t="str">
        <f>IF(L334="Complete", L334, IF(L334="N/A", "N/A", INDEX('Ballot Data'!$1:$1048576, MATCH($A334, 'Ballot Data'!$A:$A, 0), MATCH(L334, 'Ballot Data'!$A$3:$T$3, 0))))</f>
        <v>Will Danon</v>
      </c>
      <c r="N334" t="str">
        <f>IF(L334="N/A", "N/A", IF(M334='Round 3'!$A$10, "Elected", IF(M334='Round 3'!$A$7, "Excluded", IF('Round 3'!$A$4="Complete", "Complete", "Viable"))))</f>
        <v>Complete</v>
      </c>
      <c r="O334" s="21" t="str">
        <f>IF('Round 3'!$A$4="Complete", "Complete", IF(N334="N/A", "N/A", IF(N334="Viable", "No Transfer", IF(N334="Excluded", INDEX('Round 3'!$A$12:$M$617, MATCH($A334, 'Round 3'!$A$12:$A$617, 0), 3)))))</f>
        <v>Complete</v>
      </c>
      <c r="P334" s="10" t="str">
        <f>IF('Round 3'!$A$4="Complete", "Complete", IF(O334="N/A", "N/A", IF(O334="No Transfer", O334, IF(INDEX('Ballot Data'!$1:$1048576, MATCH($A334, 'Ballot Data'!$A:$A, 0), MATCH(O334, 'Ballot Data'!$A$3:$U$3, 0))="", "Exhausted", INDEX('Ballot Data'!$1:$1048576, MATCH($A334, 'Ballot Data'!$A:$A, 0), MATCH(O334, 'Ballot Data'!$A$3:$U$3, 0))))))</f>
        <v>Complete</v>
      </c>
      <c r="Q334" s="15" t="str">
        <f t="shared" si="51"/>
        <v>Complete</v>
      </c>
      <c r="R334" t="str">
        <f>IF(Q334="Complete", Q334, IF(Q334="N/A", "N/A", INDEX('Ballot Data'!$1:$1048576, MATCH($A334, 'Ballot Data'!$A:$A, 0), MATCH(Q334, 'Ballot Data'!$A$3:$T$3, 0))))</f>
        <v>Complete</v>
      </c>
      <c r="S334" t="str">
        <f>IF(Q334="N/A", "N/A", IF(R334='Round 4'!$A$10, "Elected", IF(R334='Round 4'!$A$7, "Excluded", IF('Round 4'!$A$4="Complete", "Complete", "Viable"))))</f>
        <v>Complete</v>
      </c>
      <c r="T334" s="21" t="str">
        <f>IF('Round 4'!$A$4="Complete", "Complete", IF(S334="N/A", "N/A", IF(S334="Viable", "No Transfer", IF(S334="Excluded", INDEX('Round 4'!$A$12:$M$617, MATCH($A334, 'Round 4'!$A$12:$A$617, 0), 3)))))</f>
        <v>Complete</v>
      </c>
      <c r="U334" s="10" t="str">
        <f>IF('Round 4'!$A$4="Complete", "Complete", IF(T334="N/A", "N/A", IF(T334="No Transfer", T334, IF(INDEX('Ballot Data'!$1:$1048576, MATCH($A334, 'Ballot Data'!$A:$A, 0), MATCH(T334, 'Ballot Data'!$A$3:$U$3, 0))="", "Exhausted", INDEX('Ballot Data'!$1:$1048576, MATCH($A334, 'Ballot Data'!$A:$A, 0), MATCH(T334, 'Ballot Data'!$A$3:$U$3, 0))))))</f>
        <v>Complete</v>
      </c>
      <c r="V334" s="15" t="str">
        <f t="shared" si="52"/>
        <v>Complete</v>
      </c>
      <c r="W334" t="str">
        <f>IF(V334="Complete", V334, IF(V334="N/A", "N/A", INDEX('Ballot Data'!$1:$1048576, MATCH($A334, 'Ballot Data'!$A:$A, 0), MATCH(V334, 'Ballot Data'!$A$3:$T$3, 0))))</f>
        <v>Complete</v>
      </c>
      <c r="X334" t="str">
        <f>IF(V334="N/A", "N/A", IF(W334='Round 5'!$A$10, "Elected", IF(W334='Round 5'!$A$7, "Excluded", IF('Round 5'!$A$4="Complete", "Complete", "Viable"))))</f>
        <v>Complete</v>
      </c>
      <c r="Y334" s="21" t="str">
        <f>IF('Round 5'!$A$4="Complete", "Complete", IF(X334="N/A", "N/A", IF(X334="Viable", "No Transfer", IF(X334="Excluded", INDEX('Round 5'!$A$12:$M$617, MATCH($A334, 'Round 5'!$A$12:$A$617, 0), 3)))))</f>
        <v>Complete</v>
      </c>
      <c r="Z334" s="10" t="str">
        <f>IF('Round 5'!$A$4="Complete", "Complete", IF(Y334="N/A", "N/A", IF(Y334="No Transfer", Y334, IF(INDEX('Ballot Data'!$1:$1048576, MATCH($A334, 'Ballot Data'!$A:$A, 0), MATCH(Y334, 'Ballot Data'!$A$3:$U$3, 0))="", "Exhausted", INDEX('Ballot Data'!$1:$1048576, MATCH($A334, 'Ballot Data'!$A:$A, 0), MATCH(Y334, 'Ballot Data'!$A$3:$U$3, 0))))))</f>
        <v>Complete</v>
      </c>
      <c r="AA334" s="15" t="str">
        <f t="shared" si="53"/>
        <v>Complete</v>
      </c>
      <c r="AB334" t="str">
        <f>IF(AA334="Complete", AA334, IF(AA334="N/A", "N/A", INDEX('Ballot Data'!$1:$1048576, MATCH($A334, 'Ballot Data'!$A:$A, 0), MATCH(AA334, 'Ballot Data'!$A$3:$T$3, 0))))</f>
        <v>Complete</v>
      </c>
      <c r="AC334" t="str">
        <f>IF(AA334="N/A", "N/A", IF(AB334='Round 6'!$A$10, "Elected", IF(AB334='Round 6'!$A$7, "Excluded", IF('Round 6'!$A$4="Complete", "Complete", "Viable"))))</f>
        <v>Complete</v>
      </c>
      <c r="AD334" s="21" t="str">
        <f>IF('Round 6'!$A$4="Complete", "Complete", IF(AC334="N/A", "N/A", IF(AC334="Viable", "No Transfer", IF(AC334="Excluded", INDEX('Round 6'!$A$12:$M$617, MATCH($A334, 'Round 6'!$A$12:$A$617, 0), 3)))))</f>
        <v>Complete</v>
      </c>
      <c r="AE334" s="10" t="str">
        <f>IF('Round 6'!$A$4="Complete", "Complete", IF(AD334="N/A", "N/A", IF(AD334="No Transfer", AD334, IF(INDEX('Ballot Data'!$1:$1048576, MATCH($A334, 'Ballot Data'!$A:$A, 0), MATCH(AD334, 'Ballot Data'!$A$3:$U$3, 0))="", "Exhausted", INDEX('Ballot Data'!$1:$1048576, MATCH($A334, 'Ballot Data'!$A:$A, 0), MATCH(AD334, 'Ballot Data'!$A$3:$U$3, 0))))))</f>
        <v>Complete</v>
      </c>
      <c r="AF334" s="15" t="str">
        <f t="shared" si="54"/>
        <v>Complete</v>
      </c>
      <c r="AG334" t="str">
        <f>IF(AF334="Complete", AF334, IF(AF334="N/A", "N/A", INDEX('Ballot Data'!$1:$1048576, MATCH($A334, 'Ballot Data'!$A:$A, 0), MATCH(AF334, 'Ballot Data'!$A$3:$T$3, 0))))</f>
        <v>Complete</v>
      </c>
      <c r="AH334" t="str">
        <f>IF(AF334="N/A", "N/A", IF(AG334='Round 7'!$A$10, "Elected", IF(AG334='Round 7'!$A$7, "Excluded", IF('Round 7'!$A$4="Complete", "Complete", "Viable"))))</f>
        <v>Complete</v>
      </c>
      <c r="AI334" s="21" t="str">
        <f>IF('Round 7'!$A$4="Complete", "Complete", IF(AH334="N/A", "N/A", IF(AH334="Viable", "No Transfer", IF(AH334="Excluded", INDEX('Round 7'!$A$12:$M$617, MATCH($A334, 'Round 7'!$A$12:$A$617, 0), 3)))))</f>
        <v>Complete</v>
      </c>
      <c r="AJ334" s="10" t="str">
        <f>IF('Round 7'!$A$4="Complete", "Complete", IF(AI334="N/A", "N/A", IF(AI334="No Transfer", AI334, IF(INDEX('Ballot Data'!$1:$1048576, MATCH($A334, 'Ballot Data'!$A:$A, 0), MATCH(AI334, 'Ballot Data'!$A$3:$U$3, 0))="", "Exhausted", INDEX('Ballot Data'!$1:$1048576, MATCH($A334, 'Ballot Data'!$A:$A, 0), MATCH(AI334, 'Ballot Data'!$A$3:$U$3, 0))))))</f>
        <v>Complete</v>
      </c>
      <c r="AK334" s="15" t="str">
        <f t="shared" si="55"/>
        <v>Complete</v>
      </c>
      <c r="AL334" t="str">
        <f>IF(AK334="Complete", AK334, IF(AK334="N/A", "N/A", INDEX('Ballot Data'!$1:$1048576, MATCH($A334, 'Ballot Data'!$A:$A, 0), MATCH(AK334, 'Ballot Data'!$A$3:$T$3, 0))))</f>
        <v>Complete</v>
      </c>
      <c r="AM334" t="str">
        <f>IF(AK334="N/A", "N/A", IF(AL334='Round 8'!$A$10, "Elected", IF(AL334='Round 8'!$A$7, "Excluded", IF('Round 8'!$A$4="Complete", "Complete", "Viable"))))</f>
        <v>Complete</v>
      </c>
      <c r="AN334" s="21" t="str">
        <f>IF('Round 8'!$A$4="Complete", "Complete", IF(AM334="N/A", "N/A", IF(AM334="Viable", "No Transfer", IF(AM334="Excluded", INDEX('Round 8'!$A$12:$M$617, MATCH($A334, 'Round 8'!$A$12:$A$617, 0), 3)))))</f>
        <v>Complete</v>
      </c>
      <c r="AO334" s="10" t="str">
        <f>IF('Round 8'!$A$4="Complete", "Complete", IF(AN334="N/A", "N/A", IF(AN334="No Transfer", AN334, IF(INDEX('Ballot Data'!$1:$1048576, MATCH($A334, 'Ballot Data'!$A:$A, 0), MATCH(AN334, 'Ballot Data'!$A$3:$U$3, 0))="", "Exhausted", INDEX('Ballot Data'!$1:$1048576, MATCH($A334, 'Ballot Data'!$A:$A, 0), MATCH(AN334, 'Ballot Data'!$A$3:$U$3, 0))))))</f>
        <v>Complete</v>
      </c>
      <c r="AP334" s="15" t="str">
        <f t="shared" si="56"/>
        <v>Complete</v>
      </c>
      <c r="AQ334" t="str">
        <f>IF(AP334="Complete", AP334, IF(AP334="N/A", "N/A", INDEX('Ballot Data'!$1:$1048576, MATCH($A334, 'Ballot Data'!$A:$A, 0), MATCH(AP334, 'Ballot Data'!$A$3:$T$3, 0))))</f>
        <v>Complete</v>
      </c>
      <c r="AR334" t="str">
        <f>IF(AP334="N/A", "N/A", IF(AQ334='Round 9'!$A$10, "Elected", IF(AQ334='Round 9'!$A$7, "Excluded", IF('Round 9'!$A$4="Complete", "Complete", "Viable"))))</f>
        <v>Complete</v>
      </c>
      <c r="AS334" s="21" t="str">
        <f>IF('Round 9'!$A$4="Complete", "Complete", IF(AR334="N/A", "N/A", IF(AR334="Viable", "No Transfer", IF(AR334="Excluded", INDEX('Round 9'!$A$12:$M$617, MATCH($A334, 'Round 9'!$A$12:$A$617, 0), 3)))))</f>
        <v>Complete</v>
      </c>
      <c r="AT334" s="10" t="str">
        <f>IF('Round 9'!$A$4="Complete", "Complete", IF(AS334="N/A", "N/A", IF(AS334="No Transfer", AS334, IF(INDEX('Ballot Data'!$1:$1048576, MATCH($A334, 'Ballot Data'!$A:$A, 0), MATCH(AS334, 'Ballot Data'!$A$3:$U$3, 0))="", "Exhausted", INDEX('Ballot Data'!$1:$1048576, MATCH($A334, 'Ballot Data'!$A:$A, 0), MATCH(AS334, 'Ballot Data'!$A$3:$U$3, 0))))))</f>
        <v>Complete</v>
      </c>
      <c r="AU334" s="15" t="str">
        <f t="shared" si="57"/>
        <v>Complete</v>
      </c>
      <c r="AV334" t="str">
        <f>IF(AU334="Complete", AU334, IF(AU334="N/A", "N/A", INDEX('Ballot Data'!$1:$1048576, MATCH($A334, 'Ballot Data'!$A:$A, 0), MATCH(AU334, 'Ballot Data'!$A$3:$T$3, 0))))</f>
        <v>Complete</v>
      </c>
      <c r="AW334" t="str">
        <f>IF(AU334="N/A", "N/A", IF(AV334='Round 10'!$A$10, "Elected", IF(AV334='Round 10'!$A$7, "Excluded", IF('Round 10'!$A$4="Complete", "Complete", "Viable"))))</f>
        <v>Complete</v>
      </c>
      <c r="AX334" s="21" t="str">
        <f>IF('Round 10'!$A$4="Complete", "Complete", IF(AW334="N/A", "N/A", IF(AW334="Viable", "No Transfer", IF(AW334="Excluded", INDEX('Round 10'!$A$12:$M$617, MATCH($A334, 'Round 10'!$A$12:$A$617, 0), 3)))))</f>
        <v>Complete</v>
      </c>
      <c r="AY334" s="10" t="str">
        <f>IF('Round 10'!$A$4="Complete", "Complete", IF(AX334="N/A", "N/A", IF(AX334="No Transfer", AX334, IF(INDEX('Ballot Data'!$1:$1048576, MATCH($A334, 'Ballot Data'!$A:$A, 0), MATCH(AX334, 'Ballot Data'!$A$3:$U$3, 0))="", "Exhausted", INDEX('Ballot Data'!$1:$1048576, MATCH($A334, 'Ballot Data'!$A:$A, 0), MATCH(AX334, 'Ballot Data'!$A$3:$U$3, 0))))))</f>
        <v>Complete</v>
      </c>
    </row>
    <row r="335" spans="1:51" x14ac:dyDescent="0.25">
      <c r="A335">
        <f>'Ballot Data'!A336</f>
        <v>0</v>
      </c>
      <c r="B335">
        <v>1</v>
      </c>
      <c r="C335" t="e">
        <f>INDEX('Ballot Data'!$1:$1048576, MATCH($A335, 'Ballot Data'!$A:$A, 0), MATCH(B335, 'Ballot Data'!$A$3:$T$3, 0))</f>
        <v>#N/A</v>
      </c>
      <c r="D335" t="e">
        <f>IF(C335='Round 1'!$A$10, "Elected", IF(C335='Round 1'!$A$7, "Excluded", IF('Round 1'!$A$4="Complete", "Complete", "Viable")))</f>
        <v>#N/A</v>
      </c>
      <c r="E335" s="21" t="e">
        <f>IF('Round 1'!$A$4="Complete", "Complete", IF(D335="N/A", "N/A", IF(D335="Viable", "No Transfer", IF(D335="Excluded", INDEX('Round 1'!$A$12:$M$617, MATCH($A335, 'Round 1'!$A$12:$A$617, 0), 3)))))</f>
        <v>#N/A</v>
      </c>
      <c r="F335" s="10" t="e">
        <f>IF('Round 1'!$A$4="Complete", "Complete", IF(E335="N/A", "N/A", IF(E335="No Transfer", E335, IF(INDEX('Ballot Data'!$1:$1048576, MATCH($A335, 'Ballot Data'!$A:$A, 0), MATCH(E335, 'Ballot Data'!$A$3:$U$3, 0))="", "Exhausted", INDEX('Ballot Data'!$1:$1048576, MATCH($A335, 'Ballot Data'!$A:$A, 0), MATCH(E335, 'Ballot Data'!$A$3:$U$3, 0))))))</f>
        <v>#N/A</v>
      </c>
      <c r="G335" s="15" t="e">
        <f t="shared" si="49"/>
        <v>#N/A</v>
      </c>
      <c r="H335" t="e">
        <f>IF(G335="Complete", G335, IF(G335="N/A", "N/A", INDEX('Ballot Data'!$1:$1048576, MATCH($A335, 'Ballot Data'!$A:$A, 0), MATCH(G335, 'Ballot Data'!$A$3:$T$3, 0))))</f>
        <v>#N/A</v>
      </c>
      <c r="I335" t="e">
        <f>IF(G335="N/A", "N/A", IF(H335='Round 2'!$A$10, "Elected", IF(H335='Round 2'!$A$7, "Excluded", IF('Round 2'!$A$4="Complete", "Complete", "Viable"))))</f>
        <v>#N/A</v>
      </c>
      <c r="J335" s="21" t="e">
        <f>IF('Round 2'!$A$4="Complete", "Complete", IF(I335="N/A", "N/A", IF(I335="Viable", "No Transfer", IF(I335="Excluded", INDEX('Round 2'!$A$12:$M$617, MATCH($A335, 'Round 2'!$A$12:$A$617, 0), 3)))))</f>
        <v>#N/A</v>
      </c>
      <c r="K335" s="10" t="e">
        <f>IF('Round 2'!$A$4="Complete", "Complete", IF(J335="N/A", "N/A", IF(J335="No Transfer", J335, IF(INDEX('Ballot Data'!$1:$1048576, MATCH($A335, 'Ballot Data'!$A:$A, 0), MATCH(J335, 'Ballot Data'!$A$3:$U$3, 0))="", "Exhausted", INDEX('Ballot Data'!$1:$1048576, MATCH($A335, 'Ballot Data'!$A:$A, 0), MATCH(J335, 'Ballot Data'!$A$3:$U$3, 0))))))</f>
        <v>#N/A</v>
      </c>
      <c r="L335" s="15" t="e">
        <f t="shared" si="50"/>
        <v>#N/A</v>
      </c>
      <c r="M335" t="e">
        <f>IF(L335="Complete", L335, IF(L335="N/A", "N/A", INDEX('Ballot Data'!$1:$1048576, MATCH($A335, 'Ballot Data'!$A:$A, 0), MATCH(L335, 'Ballot Data'!$A$3:$T$3, 0))))</f>
        <v>#N/A</v>
      </c>
      <c r="N335" t="e">
        <f>IF(L335="N/A", "N/A", IF(M335='Round 3'!$A$10, "Elected", IF(M335='Round 3'!$A$7, "Excluded", IF('Round 3'!$A$4="Complete", "Complete", "Viable"))))</f>
        <v>#N/A</v>
      </c>
      <c r="O335" s="21" t="str">
        <f>IF('Round 3'!$A$4="Complete", "Complete", IF(N335="N/A", "N/A", IF(N335="Viable", "No Transfer", IF(N335="Excluded", INDEX('Round 3'!$A$12:$M$617, MATCH($A335, 'Round 3'!$A$12:$A$617, 0), 3)))))</f>
        <v>Complete</v>
      </c>
      <c r="P335" s="10" t="str">
        <f>IF('Round 3'!$A$4="Complete", "Complete", IF(O335="N/A", "N/A", IF(O335="No Transfer", O335, IF(INDEX('Ballot Data'!$1:$1048576, MATCH($A335, 'Ballot Data'!$A:$A, 0), MATCH(O335, 'Ballot Data'!$A$3:$U$3, 0))="", "Exhausted", INDEX('Ballot Data'!$1:$1048576, MATCH($A335, 'Ballot Data'!$A:$A, 0), MATCH(O335, 'Ballot Data'!$A$3:$U$3, 0))))))</f>
        <v>Complete</v>
      </c>
      <c r="Q335" s="15" t="str">
        <f t="shared" si="51"/>
        <v>Complete</v>
      </c>
      <c r="R335" t="str">
        <f>IF(Q335="Complete", Q335, IF(Q335="N/A", "N/A", INDEX('Ballot Data'!$1:$1048576, MATCH($A335, 'Ballot Data'!$A:$A, 0), MATCH(Q335, 'Ballot Data'!$A$3:$T$3, 0))))</f>
        <v>Complete</v>
      </c>
      <c r="S335" t="str">
        <f>IF(Q335="N/A", "N/A", IF(R335='Round 4'!$A$10, "Elected", IF(R335='Round 4'!$A$7, "Excluded", IF('Round 4'!$A$4="Complete", "Complete", "Viable"))))</f>
        <v>Complete</v>
      </c>
      <c r="T335" s="21" t="str">
        <f>IF('Round 4'!$A$4="Complete", "Complete", IF(S335="N/A", "N/A", IF(S335="Viable", "No Transfer", IF(S335="Excluded", INDEX('Round 4'!$A$12:$M$617, MATCH($A335, 'Round 4'!$A$12:$A$617, 0), 3)))))</f>
        <v>Complete</v>
      </c>
      <c r="U335" s="10" t="str">
        <f>IF('Round 4'!$A$4="Complete", "Complete", IF(T335="N/A", "N/A", IF(T335="No Transfer", T335, IF(INDEX('Ballot Data'!$1:$1048576, MATCH($A335, 'Ballot Data'!$A:$A, 0), MATCH(T335, 'Ballot Data'!$A$3:$U$3, 0))="", "Exhausted", INDEX('Ballot Data'!$1:$1048576, MATCH($A335, 'Ballot Data'!$A:$A, 0), MATCH(T335, 'Ballot Data'!$A$3:$U$3, 0))))))</f>
        <v>Complete</v>
      </c>
      <c r="V335" s="15" t="str">
        <f t="shared" si="52"/>
        <v>Complete</v>
      </c>
      <c r="W335" t="str">
        <f>IF(V335="Complete", V335, IF(V335="N/A", "N/A", INDEX('Ballot Data'!$1:$1048576, MATCH($A335, 'Ballot Data'!$A:$A, 0), MATCH(V335, 'Ballot Data'!$A$3:$T$3, 0))))</f>
        <v>Complete</v>
      </c>
      <c r="X335" t="str">
        <f>IF(V335="N/A", "N/A", IF(W335='Round 5'!$A$10, "Elected", IF(W335='Round 5'!$A$7, "Excluded", IF('Round 5'!$A$4="Complete", "Complete", "Viable"))))</f>
        <v>Complete</v>
      </c>
      <c r="Y335" s="21" t="str">
        <f>IF('Round 5'!$A$4="Complete", "Complete", IF(X335="N/A", "N/A", IF(X335="Viable", "No Transfer", IF(X335="Excluded", INDEX('Round 5'!$A$12:$M$617, MATCH($A335, 'Round 5'!$A$12:$A$617, 0), 3)))))</f>
        <v>Complete</v>
      </c>
      <c r="Z335" s="10" t="str">
        <f>IF('Round 5'!$A$4="Complete", "Complete", IF(Y335="N/A", "N/A", IF(Y335="No Transfer", Y335, IF(INDEX('Ballot Data'!$1:$1048576, MATCH($A335, 'Ballot Data'!$A:$A, 0), MATCH(Y335, 'Ballot Data'!$A$3:$U$3, 0))="", "Exhausted", INDEX('Ballot Data'!$1:$1048576, MATCH($A335, 'Ballot Data'!$A:$A, 0), MATCH(Y335, 'Ballot Data'!$A$3:$U$3, 0))))))</f>
        <v>Complete</v>
      </c>
      <c r="AA335" s="15" t="str">
        <f t="shared" si="53"/>
        <v>Complete</v>
      </c>
      <c r="AB335" t="str">
        <f>IF(AA335="Complete", AA335, IF(AA335="N/A", "N/A", INDEX('Ballot Data'!$1:$1048576, MATCH($A335, 'Ballot Data'!$A:$A, 0), MATCH(AA335, 'Ballot Data'!$A$3:$T$3, 0))))</f>
        <v>Complete</v>
      </c>
      <c r="AC335" t="str">
        <f>IF(AA335="N/A", "N/A", IF(AB335='Round 6'!$A$10, "Elected", IF(AB335='Round 6'!$A$7, "Excluded", IF('Round 6'!$A$4="Complete", "Complete", "Viable"))))</f>
        <v>Complete</v>
      </c>
      <c r="AD335" s="21" t="str">
        <f>IF('Round 6'!$A$4="Complete", "Complete", IF(AC335="N/A", "N/A", IF(AC335="Viable", "No Transfer", IF(AC335="Excluded", INDEX('Round 6'!$A$12:$M$617, MATCH($A335, 'Round 6'!$A$12:$A$617, 0), 3)))))</f>
        <v>Complete</v>
      </c>
      <c r="AE335" s="10" t="str">
        <f>IF('Round 6'!$A$4="Complete", "Complete", IF(AD335="N/A", "N/A", IF(AD335="No Transfer", AD335, IF(INDEX('Ballot Data'!$1:$1048576, MATCH($A335, 'Ballot Data'!$A:$A, 0), MATCH(AD335, 'Ballot Data'!$A$3:$U$3, 0))="", "Exhausted", INDEX('Ballot Data'!$1:$1048576, MATCH($A335, 'Ballot Data'!$A:$A, 0), MATCH(AD335, 'Ballot Data'!$A$3:$U$3, 0))))))</f>
        <v>Complete</v>
      </c>
      <c r="AF335" s="15" t="str">
        <f t="shared" si="54"/>
        <v>Complete</v>
      </c>
      <c r="AG335" t="str">
        <f>IF(AF335="Complete", AF335, IF(AF335="N/A", "N/A", INDEX('Ballot Data'!$1:$1048576, MATCH($A335, 'Ballot Data'!$A:$A, 0), MATCH(AF335, 'Ballot Data'!$A$3:$T$3, 0))))</f>
        <v>Complete</v>
      </c>
      <c r="AH335" t="str">
        <f>IF(AF335="N/A", "N/A", IF(AG335='Round 7'!$A$10, "Elected", IF(AG335='Round 7'!$A$7, "Excluded", IF('Round 7'!$A$4="Complete", "Complete", "Viable"))))</f>
        <v>Complete</v>
      </c>
      <c r="AI335" s="21" t="str">
        <f>IF('Round 7'!$A$4="Complete", "Complete", IF(AH335="N/A", "N/A", IF(AH335="Viable", "No Transfer", IF(AH335="Excluded", INDEX('Round 7'!$A$12:$M$617, MATCH($A335, 'Round 7'!$A$12:$A$617, 0), 3)))))</f>
        <v>Complete</v>
      </c>
      <c r="AJ335" s="10" t="str">
        <f>IF('Round 7'!$A$4="Complete", "Complete", IF(AI335="N/A", "N/A", IF(AI335="No Transfer", AI335, IF(INDEX('Ballot Data'!$1:$1048576, MATCH($A335, 'Ballot Data'!$A:$A, 0), MATCH(AI335, 'Ballot Data'!$A$3:$U$3, 0))="", "Exhausted", INDEX('Ballot Data'!$1:$1048576, MATCH($A335, 'Ballot Data'!$A:$A, 0), MATCH(AI335, 'Ballot Data'!$A$3:$U$3, 0))))))</f>
        <v>Complete</v>
      </c>
      <c r="AK335" s="15" t="str">
        <f t="shared" si="55"/>
        <v>Complete</v>
      </c>
      <c r="AL335" t="str">
        <f>IF(AK335="Complete", AK335, IF(AK335="N/A", "N/A", INDEX('Ballot Data'!$1:$1048576, MATCH($A335, 'Ballot Data'!$A:$A, 0), MATCH(AK335, 'Ballot Data'!$A$3:$T$3, 0))))</f>
        <v>Complete</v>
      </c>
      <c r="AM335" t="str">
        <f>IF(AK335="N/A", "N/A", IF(AL335='Round 8'!$A$10, "Elected", IF(AL335='Round 8'!$A$7, "Excluded", IF('Round 8'!$A$4="Complete", "Complete", "Viable"))))</f>
        <v>Complete</v>
      </c>
      <c r="AN335" s="21" t="str">
        <f>IF('Round 8'!$A$4="Complete", "Complete", IF(AM335="N/A", "N/A", IF(AM335="Viable", "No Transfer", IF(AM335="Excluded", INDEX('Round 8'!$A$12:$M$617, MATCH($A335, 'Round 8'!$A$12:$A$617, 0), 3)))))</f>
        <v>Complete</v>
      </c>
      <c r="AO335" s="10" t="str">
        <f>IF('Round 8'!$A$4="Complete", "Complete", IF(AN335="N/A", "N/A", IF(AN335="No Transfer", AN335, IF(INDEX('Ballot Data'!$1:$1048576, MATCH($A335, 'Ballot Data'!$A:$A, 0), MATCH(AN335, 'Ballot Data'!$A$3:$U$3, 0))="", "Exhausted", INDEX('Ballot Data'!$1:$1048576, MATCH($A335, 'Ballot Data'!$A:$A, 0), MATCH(AN335, 'Ballot Data'!$A$3:$U$3, 0))))))</f>
        <v>Complete</v>
      </c>
      <c r="AP335" s="15" t="str">
        <f t="shared" si="56"/>
        <v>Complete</v>
      </c>
      <c r="AQ335" t="str">
        <f>IF(AP335="Complete", AP335, IF(AP335="N/A", "N/A", INDEX('Ballot Data'!$1:$1048576, MATCH($A335, 'Ballot Data'!$A:$A, 0), MATCH(AP335, 'Ballot Data'!$A$3:$T$3, 0))))</f>
        <v>Complete</v>
      </c>
      <c r="AR335" t="str">
        <f>IF(AP335="N/A", "N/A", IF(AQ335='Round 9'!$A$10, "Elected", IF(AQ335='Round 9'!$A$7, "Excluded", IF('Round 9'!$A$4="Complete", "Complete", "Viable"))))</f>
        <v>Complete</v>
      </c>
      <c r="AS335" s="21" t="str">
        <f>IF('Round 9'!$A$4="Complete", "Complete", IF(AR335="N/A", "N/A", IF(AR335="Viable", "No Transfer", IF(AR335="Excluded", INDEX('Round 9'!$A$12:$M$617, MATCH($A335, 'Round 9'!$A$12:$A$617, 0), 3)))))</f>
        <v>Complete</v>
      </c>
      <c r="AT335" s="10" t="str">
        <f>IF('Round 9'!$A$4="Complete", "Complete", IF(AS335="N/A", "N/A", IF(AS335="No Transfer", AS335, IF(INDEX('Ballot Data'!$1:$1048576, MATCH($A335, 'Ballot Data'!$A:$A, 0), MATCH(AS335, 'Ballot Data'!$A$3:$U$3, 0))="", "Exhausted", INDEX('Ballot Data'!$1:$1048576, MATCH($A335, 'Ballot Data'!$A:$A, 0), MATCH(AS335, 'Ballot Data'!$A$3:$U$3, 0))))))</f>
        <v>Complete</v>
      </c>
      <c r="AU335" s="15" t="str">
        <f t="shared" si="57"/>
        <v>Complete</v>
      </c>
      <c r="AV335" t="str">
        <f>IF(AU335="Complete", AU335, IF(AU335="N/A", "N/A", INDEX('Ballot Data'!$1:$1048576, MATCH($A335, 'Ballot Data'!$A:$A, 0), MATCH(AU335, 'Ballot Data'!$A$3:$T$3, 0))))</f>
        <v>Complete</v>
      </c>
      <c r="AW335" t="str">
        <f>IF(AU335="N/A", "N/A", IF(AV335='Round 10'!$A$10, "Elected", IF(AV335='Round 10'!$A$7, "Excluded", IF('Round 10'!$A$4="Complete", "Complete", "Viable"))))</f>
        <v>Complete</v>
      </c>
      <c r="AX335" s="21" t="str">
        <f>IF('Round 10'!$A$4="Complete", "Complete", IF(AW335="N/A", "N/A", IF(AW335="Viable", "No Transfer", IF(AW335="Excluded", INDEX('Round 10'!$A$12:$M$617, MATCH($A335, 'Round 10'!$A$12:$A$617, 0), 3)))))</f>
        <v>Complete</v>
      </c>
      <c r="AY335" s="10" t="str">
        <f>IF('Round 10'!$A$4="Complete", "Complete", IF(AX335="N/A", "N/A", IF(AX335="No Transfer", AX335, IF(INDEX('Ballot Data'!$1:$1048576, MATCH($A335, 'Ballot Data'!$A:$A, 0), MATCH(AX335, 'Ballot Data'!$A$3:$U$3, 0))="", "Exhausted", INDEX('Ballot Data'!$1:$1048576, MATCH($A335, 'Ballot Data'!$A:$A, 0), MATCH(AX335, 'Ballot Data'!$A$3:$U$3, 0))))))</f>
        <v>Complete</v>
      </c>
    </row>
    <row r="336" spans="1:51" x14ac:dyDescent="0.25">
      <c r="A336">
        <f>'Ballot Data'!A337</f>
        <v>0</v>
      </c>
      <c r="B336">
        <v>1</v>
      </c>
      <c r="C336" t="e">
        <f>INDEX('Ballot Data'!$1:$1048576, MATCH($A336, 'Ballot Data'!$A:$A, 0), MATCH(B336, 'Ballot Data'!$A$3:$T$3, 0))</f>
        <v>#N/A</v>
      </c>
      <c r="D336" t="e">
        <f>IF(C336='Round 1'!$A$10, "Elected", IF(C336='Round 1'!$A$7, "Excluded", IF('Round 1'!$A$4="Complete", "Complete", "Viable")))</f>
        <v>#N/A</v>
      </c>
      <c r="E336" s="21" t="e">
        <f>IF('Round 1'!$A$4="Complete", "Complete", IF(D336="N/A", "N/A", IF(D336="Viable", "No Transfer", IF(D336="Excluded", INDEX('Round 1'!$A$12:$M$617, MATCH($A336, 'Round 1'!$A$12:$A$617, 0), 3)))))</f>
        <v>#N/A</v>
      </c>
      <c r="F336" s="10" t="e">
        <f>IF('Round 1'!$A$4="Complete", "Complete", IF(E336="N/A", "N/A", IF(E336="No Transfer", E336, IF(INDEX('Ballot Data'!$1:$1048576, MATCH($A336, 'Ballot Data'!$A:$A, 0), MATCH(E336, 'Ballot Data'!$A$3:$U$3, 0))="", "Exhausted", INDEX('Ballot Data'!$1:$1048576, MATCH($A336, 'Ballot Data'!$A:$A, 0), MATCH(E336, 'Ballot Data'!$A$3:$U$3, 0))))))</f>
        <v>#N/A</v>
      </c>
      <c r="G336" s="15" t="e">
        <f t="shared" si="49"/>
        <v>#N/A</v>
      </c>
      <c r="H336" t="e">
        <f>IF(G336="Complete", G336, IF(G336="N/A", "N/A", INDEX('Ballot Data'!$1:$1048576, MATCH($A336, 'Ballot Data'!$A:$A, 0), MATCH(G336, 'Ballot Data'!$A$3:$T$3, 0))))</f>
        <v>#N/A</v>
      </c>
      <c r="I336" t="e">
        <f>IF(G336="N/A", "N/A", IF(H336='Round 2'!$A$10, "Elected", IF(H336='Round 2'!$A$7, "Excluded", IF('Round 2'!$A$4="Complete", "Complete", "Viable"))))</f>
        <v>#N/A</v>
      </c>
      <c r="J336" s="21" t="e">
        <f>IF('Round 2'!$A$4="Complete", "Complete", IF(I336="N/A", "N/A", IF(I336="Viable", "No Transfer", IF(I336="Excluded", INDEX('Round 2'!$A$12:$M$617, MATCH($A336, 'Round 2'!$A$12:$A$617, 0), 3)))))</f>
        <v>#N/A</v>
      </c>
      <c r="K336" s="10" t="e">
        <f>IF('Round 2'!$A$4="Complete", "Complete", IF(J336="N/A", "N/A", IF(J336="No Transfer", J336, IF(INDEX('Ballot Data'!$1:$1048576, MATCH($A336, 'Ballot Data'!$A:$A, 0), MATCH(J336, 'Ballot Data'!$A$3:$U$3, 0))="", "Exhausted", INDEX('Ballot Data'!$1:$1048576, MATCH($A336, 'Ballot Data'!$A:$A, 0), MATCH(J336, 'Ballot Data'!$A$3:$U$3, 0))))))</f>
        <v>#N/A</v>
      </c>
      <c r="L336" s="15" t="e">
        <f t="shared" si="50"/>
        <v>#N/A</v>
      </c>
      <c r="M336" t="e">
        <f>IF(L336="Complete", L336, IF(L336="N/A", "N/A", INDEX('Ballot Data'!$1:$1048576, MATCH($A336, 'Ballot Data'!$A:$A, 0), MATCH(L336, 'Ballot Data'!$A$3:$T$3, 0))))</f>
        <v>#N/A</v>
      </c>
      <c r="N336" t="e">
        <f>IF(L336="N/A", "N/A", IF(M336='Round 3'!$A$10, "Elected", IF(M336='Round 3'!$A$7, "Excluded", IF('Round 3'!$A$4="Complete", "Complete", "Viable"))))</f>
        <v>#N/A</v>
      </c>
      <c r="O336" s="21" t="str">
        <f>IF('Round 3'!$A$4="Complete", "Complete", IF(N336="N/A", "N/A", IF(N336="Viable", "No Transfer", IF(N336="Excluded", INDEX('Round 3'!$A$12:$M$617, MATCH($A336, 'Round 3'!$A$12:$A$617, 0), 3)))))</f>
        <v>Complete</v>
      </c>
      <c r="P336" s="10" t="str">
        <f>IF('Round 3'!$A$4="Complete", "Complete", IF(O336="N/A", "N/A", IF(O336="No Transfer", O336, IF(INDEX('Ballot Data'!$1:$1048576, MATCH($A336, 'Ballot Data'!$A:$A, 0), MATCH(O336, 'Ballot Data'!$A$3:$U$3, 0))="", "Exhausted", INDEX('Ballot Data'!$1:$1048576, MATCH($A336, 'Ballot Data'!$A:$A, 0), MATCH(O336, 'Ballot Data'!$A$3:$U$3, 0))))))</f>
        <v>Complete</v>
      </c>
      <c r="Q336" s="15" t="str">
        <f t="shared" si="51"/>
        <v>Complete</v>
      </c>
      <c r="R336" t="str">
        <f>IF(Q336="Complete", Q336, IF(Q336="N/A", "N/A", INDEX('Ballot Data'!$1:$1048576, MATCH($A336, 'Ballot Data'!$A:$A, 0), MATCH(Q336, 'Ballot Data'!$A$3:$T$3, 0))))</f>
        <v>Complete</v>
      </c>
      <c r="S336" t="str">
        <f>IF(Q336="N/A", "N/A", IF(R336='Round 4'!$A$10, "Elected", IF(R336='Round 4'!$A$7, "Excluded", IF('Round 4'!$A$4="Complete", "Complete", "Viable"))))</f>
        <v>Complete</v>
      </c>
      <c r="T336" s="21" t="str">
        <f>IF('Round 4'!$A$4="Complete", "Complete", IF(S336="N/A", "N/A", IF(S336="Viable", "No Transfer", IF(S336="Excluded", INDEX('Round 4'!$A$12:$M$617, MATCH($A336, 'Round 4'!$A$12:$A$617, 0), 3)))))</f>
        <v>Complete</v>
      </c>
      <c r="U336" s="10" t="str">
        <f>IF('Round 4'!$A$4="Complete", "Complete", IF(T336="N/A", "N/A", IF(T336="No Transfer", T336, IF(INDEX('Ballot Data'!$1:$1048576, MATCH($A336, 'Ballot Data'!$A:$A, 0), MATCH(T336, 'Ballot Data'!$A$3:$U$3, 0))="", "Exhausted", INDEX('Ballot Data'!$1:$1048576, MATCH($A336, 'Ballot Data'!$A:$A, 0), MATCH(T336, 'Ballot Data'!$A$3:$U$3, 0))))))</f>
        <v>Complete</v>
      </c>
      <c r="V336" s="15" t="str">
        <f t="shared" si="52"/>
        <v>Complete</v>
      </c>
      <c r="W336" t="str">
        <f>IF(V336="Complete", V336, IF(V336="N/A", "N/A", INDEX('Ballot Data'!$1:$1048576, MATCH($A336, 'Ballot Data'!$A:$A, 0), MATCH(V336, 'Ballot Data'!$A$3:$T$3, 0))))</f>
        <v>Complete</v>
      </c>
      <c r="X336" t="str">
        <f>IF(V336="N/A", "N/A", IF(W336='Round 5'!$A$10, "Elected", IF(W336='Round 5'!$A$7, "Excluded", IF('Round 5'!$A$4="Complete", "Complete", "Viable"))))</f>
        <v>Complete</v>
      </c>
      <c r="Y336" s="21" t="str">
        <f>IF('Round 5'!$A$4="Complete", "Complete", IF(X336="N/A", "N/A", IF(X336="Viable", "No Transfer", IF(X336="Excluded", INDEX('Round 5'!$A$12:$M$617, MATCH($A336, 'Round 5'!$A$12:$A$617, 0), 3)))))</f>
        <v>Complete</v>
      </c>
      <c r="Z336" s="10" t="str">
        <f>IF('Round 5'!$A$4="Complete", "Complete", IF(Y336="N/A", "N/A", IF(Y336="No Transfer", Y336, IF(INDEX('Ballot Data'!$1:$1048576, MATCH($A336, 'Ballot Data'!$A:$A, 0), MATCH(Y336, 'Ballot Data'!$A$3:$U$3, 0))="", "Exhausted", INDEX('Ballot Data'!$1:$1048576, MATCH($A336, 'Ballot Data'!$A:$A, 0), MATCH(Y336, 'Ballot Data'!$A$3:$U$3, 0))))))</f>
        <v>Complete</v>
      </c>
      <c r="AA336" s="15" t="str">
        <f t="shared" si="53"/>
        <v>Complete</v>
      </c>
      <c r="AB336" t="str">
        <f>IF(AA336="Complete", AA336, IF(AA336="N/A", "N/A", INDEX('Ballot Data'!$1:$1048576, MATCH($A336, 'Ballot Data'!$A:$A, 0), MATCH(AA336, 'Ballot Data'!$A$3:$T$3, 0))))</f>
        <v>Complete</v>
      </c>
      <c r="AC336" t="str">
        <f>IF(AA336="N/A", "N/A", IF(AB336='Round 6'!$A$10, "Elected", IF(AB336='Round 6'!$A$7, "Excluded", IF('Round 6'!$A$4="Complete", "Complete", "Viable"))))</f>
        <v>Complete</v>
      </c>
      <c r="AD336" s="21" t="str">
        <f>IF('Round 6'!$A$4="Complete", "Complete", IF(AC336="N/A", "N/A", IF(AC336="Viable", "No Transfer", IF(AC336="Excluded", INDEX('Round 6'!$A$12:$M$617, MATCH($A336, 'Round 6'!$A$12:$A$617, 0), 3)))))</f>
        <v>Complete</v>
      </c>
      <c r="AE336" s="10" t="str">
        <f>IF('Round 6'!$A$4="Complete", "Complete", IF(AD336="N/A", "N/A", IF(AD336="No Transfer", AD336, IF(INDEX('Ballot Data'!$1:$1048576, MATCH($A336, 'Ballot Data'!$A:$A, 0), MATCH(AD336, 'Ballot Data'!$A$3:$U$3, 0))="", "Exhausted", INDEX('Ballot Data'!$1:$1048576, MATCH($A336, 'Ballot Data'!$A:$A, 0), MATCH(AD336, 'Ballot Data'!$A$3:$U$3, 0))))))</f>
        <v>Complete</v>
      </c>
      <c r="AF336" s="15" t="str">
        <f t="shared" si="54"/>
        <v>Complete</v>
      </c>
      <c r="AG336" t="str">
        <f>IF(AF336="Complete", AF336, IF(AF336="N/A", "N/A", INDEX('Ballot Data'!$1:$1048576, MATCH($A336, 'Ballot Data'!$A:$A, 0), MATCH(AF336, 'Ballot Data'!$A$3:$T$3, 0))))</f>
        <v>Complete</v>
      </c>
      <c r="AH336" t="str">
        <f>IF(AF336="N/A", "N/A", IF(AG336='Round 7'!$A$10, "Elected", IF(AG336='Round 7'!$A$7, "Excluded", IF('Round 7'!$A$4="Complete", "Complete", "Viable"))))</f>
        <v>Complete</v>
      </c>
      <c r="AI336" s="21" t="str">
        <f>IF('Round 7'!$A$4="Complete", "Complete", IF(AH336="N/A", "N/A", IF(AH336="Viable", "No Transfer", IF(AH336="Excluded", INDEX('Round 7'!$A$12:$M$617, MATCH($A336, 'Round 7'!$A$12:$A$617, 0), 3)))))</f>
        <v>Complete</v>
      </c>
      <c r="AJ336" s="10" t="str">
        <f>IF('Round 7'!$A$4="Complete", "Complete", IF(AI336="N/A", "N/A", IF(AI336="No Transfer", AI336, IF(INDEX('Ballot Data'!$1:$1048576, MATCH($A336, 'Ballot Data'!$A:$A, 0), MATCH(AI336, 'Ballot Data'!$A$3:$U$3, 0))="", "Exhausted", INDEX('Ballot Data'!$1:$1048576, MATCH($A336, 'Ballot Data'!$A:$A, 0), MATCH(AI336, 'Ballot Data'!$A$3:$U$3, 0))))))</f>
        <v>Complete</v>
      </c>
      <c r="AK336" s="15" t="str">
        <f t="shared" si="55"/>
        <v>Complete</v>
      </c>
      <c r="AL336" t="str">
        <f>IF(AK336="Complete", AK336, IF(AK336="N/A", "N/A", INDEX('Ballot Data'!$1:$1048576, MATCH($A336, 'Ballot Data'!$A:$A, 0), MATCH(AK336, 'Ballot Data'!$A$3:$T$3, 0))))</f>
        <v>Complete</v>
      </c>
      <c r="AM336" t="str">
        <f>IF(AK336="N/A", "N/A", IF(AL336='Round 8'!$A$10, "Elected", IF(AL336='Round 8'!$A$7, "Excluded", IF('Round 8'!$A$4="Complete", "Complete", "Viable"))))</f>
        <v>Complete</v>
      </c>
      <c r="AN336" s="21" t="str">
        <f>IF('Round 8'!$A$4="Complete", "Complete", IF(AM336="N/A", "N/A", IF(AM336="Viable", "No Transfer", IF(AM336="Excluded", INDEX('Round 8'!$A$12:$M$617, MATCH($A336, 'Round 8'!$A$12:$A$617, 0), 3)))))</f>
        <v>Complete</v>
      </c>
      <c r="AO336" s="10" t="str">
        <f>IF('Round 8'!$A$4="Complete", "Complete", IF(AN336="N/A", "N/A", IF(AN336="No Transfer", AN336, IF(INDEX('Ballot Data'!$1:$1048576, MATCH($A336, 'Ballot Data'!$A:$A, 0), MATCH(AN336, 'Ballot Data'!$A$3:$U$3, 0))="", "Exhausted", INDEX('Ballot Data'!$1:$1048576, MATCH($A336, 'Ballot Data'!$A:$A, 0), MATCH(AN336, 'Ballot Data'!$A$3:$U$3, 0))))))</f>
        <v>Complete</v>
      </c>
      <c r="AP336" s="15" t="str">
        <f t="shared" si="56"/>
        <v>Complete</v>
      </c>
      <c r="AQ336" t="str">
        <f>IF(AP336="Complete", AP336, IF(AP336="N/A", "N/A", INDEX('Ballot Data'!$1:$1048576, MATCH($A336, 'Ballot Data'!$A:$A, 0), MATCH(AP336, 'Ballot Data'!$A$3:$T$3, 0))))</f>
        <v>Complete</v>
      </c>
      <c r="AR336" t="str">
        <f>IF(AP336="N/A", "N/A", IF(AQ336='Round 9'!$A$10, "Elected", IF(AQ336='Round 9'!$A$7, "Excluded", IF('Round 9'!$A$4="Complete", "Complete", "Viable"))))</f>
        <v>Complete</v>
      </c>
      <c r="AS336" s="21" t="str">
        <f>IF('Round 9'!$A$4="Complete", "Complete", IF(AR336="N/A", "N/A", IF(AR336="Viable", "No Transfer", IF(AR336="Excluded", INDEX('Round 9'!$A$12:$M$617, MATCH($A336, 'Round 9'!$A$12:$A$617, 0), 3)))))</f>
        <v>Complete</v>
      </c>
      <c r="AT336" s="10" t="str">
        <f>IF('Round 9'!$A$4="Complete", "Complete", IF(AS336="N/A", "N/A", IF(AS336="No Transfer", AS336, IF(INDEX('Ballot Data'!$1:$1048576, MATCH($A336, 'Ballot Data'!$A:$A, 0), MATCH(AS336, 'Ballot Data'!$A$3:$U$3, 0))="", "Exhausted", INDEX('Ballot Data'!$1:$1048576, MATCH($A336, 'Ballot Data'!$A:$A, 0), MATCH(AS336, 'Ballot Data'!$A$3:$U$3, 0))))))</f>
        <v>Complete</v>
      </c>
      <c r="AU336" s="15" t="str">
        <f t="shared" si="57"/>
        <v>Complete</v>
      </c>
      <c r="AV336" t="str">
        <f>IF(AU336="Complete", AU336, IF(AU336="N/A", "N/A", INDEX('Ballot Data'!$1:$1048576, MATCH($A336, 'Ballot Data'!$A:$A, 0), MATCH(AU336, 'Ballot Data'!$A$3:$T$3, 0))))</f>
        <v>Complete</v>
      </c>
      <c r="AW336" t="str">
        <f>IF(AU336="N/A", "N/A", IF(AV336='Round 10'!$A$10, "Elected", IF(AV336='Round 10'!$A$7, "Excluded", IF('Round 10'!$A$4="Complete", "Complete", "Viable"))))</f>
        <v>Complete</v>
      </c>
      <c r="AX336" s="21" t="str">
        <f>IF('Round 10'!$A$4="Complete", "Complete", IF(AW336="N/A", "N/A", IF(AW336="Viable", "No Transfer", IF(AW336="Excluded", INDEX('Round 10'!$A$12:$M$617, MATCH($A336, 'Round 10'!$A$12:$A$617, 0), 3)))))</f>
        <v>Complete</v>
      </c>
      <c r="AY336" s="10" t="str">
        <f>IF('Round 10'!$A$4="Complete", "Complete", IF(AX336="N/A", "N/A", IF(AX336="No Transfer", AX336, IF(INDEX('Ballot Data'!$1:$1048576, MATCH($A336, 'Ballot Data'!$A:$A, 0), MATCH(AX336, 'Ballot Data'!$A$3:$U$3, 0))="", "Exhausted", INDEX('Ballot Data'!$1:$1048576, MATCH($A336, 'Ballot Data'!$A:$A, 0), MATCH(AX336, 'Ballot Data'!$A$3:$U$3, 0))))))</f>
        <v>Complete</v>
      </c>
    </row>
    <row r="337" spans="1:51" x14ac:dyDescent="0.25">
      <c r="A337">
        <f>'Ballot Data'!A338</f>
        <v>0</v>
      </c>
      <c r="B337">
        <v>1</v>
      </c>
      <c r="C337" t="e">
        <f>INDEX('Ballot Data'!$1:$1048576, MATCH($A337, 'Ballot Data'!$A:$A, 0), MATCH(B337, 'Ballot Data'!$A$3:$T$3, 0))</f>
        <v>#N/A</v>
      </c>
      <c r="D337" t="e">
        <f>IF(C337='Round 1'!$A$10, "Elected", IF(C337='Round 1'!$A$7, "Excluded", IF('Round 1'!$A$4="Complete", "Complete", "Viable")))</f>
        <v>#N/A</v>
      </c>
      <c r="E337" s="21" t="e">
        <f>IF('Round 1'!$A$4="Complete", "Complete", IF(D337="N/A", "N/A", IF(D337="Viable", "No Transfer", IF(D337="Excluded", INDEX('Round 1'!$A$12:$M$617, MATCH($A337, 'Round 1'!$A$12:$A$617, 0), 3)))))</f>
        <v>#N/A</v>
      </c>
      <c r="F337" s="10" t="e">
        <f>IF('Round 1'!$A$4="Complete", "Complete", IF(E337="N/A", "N/A", IF(E337="No Transfer", E337, IF(INDEX('Ballot Data'!$1:$1048576, MATCH($A337, 'Ballot Data'!$A:$A, 0), MATCH(E337, 'Ballot Data'!$A$3:$U$3, 0))="", "Exhausted", INDEX('Ballot Data'!$1:$1048576, MATCH($A337, 'Ballot Data'!$A:$A, 0), MATCH(E337, 'Ballot Data'!$A$3:$U$3, 0))))))</f>
        <v>#N/A</v>
      </c>
      <c r="G337" s="15" t="e">
        <f t="shared" si="49"/>
        <v>#N/A</v>
      </c>
      <c r="H337" t="e">
        <f>IF(G337="Complete", G337, IF(G337="N/A", "N/A", INDEX('Ballot Data'!$1:$1048576, MATCH($A337, 'Ballot Data'!$A:$A, 0), MATCH(G337, 'Ballot Data'!$A$3:$T$3, 0))))</f>
        <v>#N/A</v>
      </c>
      <c r="I337" t="e">
        <f>IF(G337="N/A", "N/A", IF(H337='Round 2'!$A$10, "Elected", IF(H337='Round 2'!$A$7, "Excluded", IF('Round 2'!$A$4="Complete", "Complete", "Viable"))))</f>
        <v>#N/A</v>
      </c>
      <c r="J337" s="21" t="e">
        <f>IF('Round 2'!$A$4="Complete", "Complete", IF(I337="N/A", "N/A", IF(I337="Viable", "No Transfer", IF(I337="Excluded", INDEX('Round 2'!$A$12:$M$617, MATCH($A337, 'Round 2'!$A$12:$A$617, 0), 3)))))</f>
        <v>#N/A</v>
      </c>
      <c r="K337" s="10" t="e">
        <f>IF('Round 2'!$A$4="Complete", "Complete", IF(J337="N/A", "N/A", IF(J337="No Transfer", J337, IF(INDEX('Ballot Data'!$1:$1048576, MATCH($A337, 'Ballot Data'!$A:$A, 0), MATCH(J337, 'Ballot Data'!$A$3:$U$3, 0))="", "Exhausted", INDEX('Ballot Data'!$1:$1048576, MATCH($A337, 'Ballot Data'!$A:$A, 0), MATCH(J337, 'Ballot Data'!$A$3:$U$3, 0))))))</f>
        <v>#N/A</v>
      </c>
      <c r="L337" s="15" t="e">
        <f t="shared" si="50"/>
        <v>#N/A</v>
      </c>
      <c r="M337" t="e">
        <f>IF(L337="Complete", L337, IF(L337="N/A", "N/A", INDEX('Ballot Data'!$1:$1048576, MATCH($A337, 'Ballot Data'!$A:$A, 0), MATCH(L337, 'Ballot Data'!$A$3:$T$3, 0))))</f>
        <v>#N/A</v>
      </c>
      <c r="N337" t="e">
        <f>IF(L337="N/A", "N/A", IF(M337='Round 3'!$A$10, "Elected", IF(M337='Round 3'!$A$7, "Excluded", IF('Round 3'!$A$4="Complete", "Complete", "Viable"))))</f>
        <v>#N/A</v>
      </c>
      <c r="O337" s="21" t="str">
        <f>IF('Round 3'!$A$4="Complete", "Complete", IF(N337="N/A", "N/A", IF(N337="Viable", "No Transfer", IF(N337="Excluded", INDEX('Round 3'!$A$12:$M$617, MATCH($A337, 'Round 3'!$A$12:$A$617, 0), 3)))))</f>
        <v>Complete</v>
      </c>
      <c r="P337" s="10" t="str">
        <f>IF('Round 3'!$A$4="Complete", "Complete", IF(O337="N/A", "N/A", IF(O337="No Transfer", O337, IF(INDEX('Ballot Data'!$1:$1048576, MATCH($A337, 'Ballot Data'!$A:$A, 0), MATCH(O337, 'Ballot Data'!$A$3:$U$3, 0))="", "Exhausted", INDEX('Ballot Data'!$1:$1048576, MATCH($A337, 'Ballot Data'!$A:$A, 0), MATCH(O337, 'Ballot Data'!$A$3:$U$3, 0))))))</f>
        <v>Complete</v>
      </c>
      <c r="Q337" s="15" t="str">
        <f t="shared" si="51"/>
        <v>Complete</v>
      </c>
      <c r="R337" t="str">
        <f>IF(Q337="Complete", Q337, IF(Q337="N/A", "N/A", INDEX('Ballot Data'!$1:$1048576, MATCH($A337, 'Ballot Data'!$A:$A, 0), MATCH(Q337, 'Ballot Data'!$A$3:$T$3, 0))))</f>
        <v>Complete</v>
      </c>
      <c r="S337" t="str">
        <f>IF(Q337="N/A", "N/A", IF(R337='Round 4'!$A$10, "Elected", IF(R337='Round 4'!$A$7, "Excluded", IF('Round 4'!$A$4="Complete", "Complete", "Viable"))))</f>
        <v>Complete</v>
      </c>
      <c r="T337" s="21" t="str">
        <f>IF('Round 4'!$A$4="Complete", "Complete", IF(S337="N/A", "N/A", IF(S337="Viable", "No Transfer", IF(S337="Excluded", INDEX('Round 4'!$A$12:$M$617, MATCH($A337, 'Round 4'!$A$12:$A$617, 0), 3)))))</f>
        <v>Complete</v>
      </c>
      <c r="U337" s="10" t="str">
        <f>IF('Round 4'!$A$4="Complete", "Complete", IF(T337="N/A", "N/A", IF(T337="No Transfer", T337, IF(INDEX('Ballot Data'!$1:$1048576, MATCH($A337, 'Ballot Data'!$A:$A, 0), MATCH(T337, 'Ballot Data'!$A$3:$U$3, 0))="", "Exhausted", INDEX('Ballot Data'!$1:$1048576, MATCH($A337, 'Ballot Data'!$A:$A, 0), MATCH(T337, 'Ballot Data'!$A$3:$U$3, 0))))))</f>
        <v>Complete</v>
      </c>
      <c r="V337" s="15" t="str">
        <f t="shared" si="52"/>
        <v>Complete</v>
      </c>
      <c r="W337" t="str">
        <f>IF(V337="Complete", V337, IF(V337="N/A", "N/A", INDEX('Ballot Data'!$1:$1048576, MATCH($A337, 'Ballot Data'!$A:$A, 0), MATCH(V337, 'Ballot Data'!$A$3:$T$3, 0))))</f>
        <v>Complete</v>
      </c>
      <c r="X337" t="str">
        <f>IF(V337="N/A", "N/A", IF(W337='Round 5'!$A$10, "Elected", IF(W337='Round 5'!$A$7, "Excluded", IF('Round 5'!$A$4="Complete", "Complete", "Viable"))))</f>
        <v>Complete</v>
      </c>
      <c r="Y337" s="21" t="str">
        <f>IF('Round 5'!$A$4="Complete", "Complete", IF(X337="N/A", "N/A", IF(X337="Viable", "No Transfer", IF(X337="Excluded", INDEX('Round 5'!$A$12:$M$617, MATCH($A337, 'Round 5'!$A$12:$A$617, 0), 3)))))</f>
        <v>Complete</v>
      </c>
      <c r="Z337" s="10" t="str">
        <f>IF('Round 5'!$A$4="Complete", "Complete", IF(Y337="N/A", "N/A", IF(Y337="No Transfer", Y337, IF(INDEX('Ballot Data'!$1:$1048576, MATCH($A337, 'Ballot Data'!$A:$A, 0), MATCH(Y337, 'Ballot Data'!$A$3:$U$3, 0))="", "Exhausted", INDEX('Ballot Data'!$1:$1048576, MATCH($A337, 'Ballot Data'!$A:$A, 0), MATCH(Y337, 'Ballot Data'!$A$3:$U$3, 0))))))</f>
        <v>Complete</v>
      </c>
      <c r="AA337" s="15" t="str">
        <f t="shared" si="53"/>
        <v>Complete</v>
      </c>
      <c r="AB337" t="str">
        <f>IF(AA337="Complete", AA337, IF(AA337="N/A", "N/A", INDEX('Ballot Data'!$1:$1048576, MATCH($A337, 'Ballot Data'!$A:$A, 0), MATCH(AA337, 'Ballot Data'!$A$3:$T$3, 0))))</f>
        <v>Complete</v>
      </c>
      <c r="AC337" t="str">
        <f>IF(AA337="N/A", "N/A", IF(AB337='Round 6'!$A$10, "Elected", IF(AB337='Round 6'!$A$7, "Excluded", IF('Round 6'!$A$4="Complete", "Complete", "Viable"))))</f>
        <v>Complete</v>
      </c>
      <c r="AD337" s="21" t="str">
        <f>IF('Round 6'!$A$4="Complete", "Complete", IF(AC337="N/A", "N/A", IF(AC337="Viable", "No Transfer", IF(AC337="Excluded", INDEX('Round 6'!$A$12:$M$617, MATCH($A337, 'Round 6'!$A$12:$A$617, 0), 3)))))</f>
        <v>Complete</v>
      </c>
      <c r="AE337" s="10" t="str">
        <f>IF('Round 6'!$A$4="Complete", "Complete", IF(AD337="N/A", "N/A", IF(AD337="No Transfer", AD337, IF(INDEX('Ballot Data'!$1:$1048576, MATCH($A337, 'Ballot Data'!$A:$A, 0), MATCH(AD337, 'Ballot Data'!$A$3:$U$3, 0))="", "Exhausted", INDEX('Ballot Data'!$1:$1048576, MATCH($A337, 'Ballot Data'!$A:$A, 0), MATCH(AD337, 'Ballot Data'!$A$3:$U$3, 0))))))</f>
        <v>Complete</v>
      </c>
      <c r="AF337" s="15" t="str">
        <f t="shared" si="54"/>
        <v>Complete</v>
      </c>
      <c r="AG337" t="str">
        <f>IF(AF337="Complete", AF337, IF(AF337="N/A", "N/A", INDEX('Ballot Data'!$1:$1048576, MATCH($A337, 'Ballot Data'!$A:$A, 0), MATCH(AF337, 'Ballot Data'!$A$3:$T$3, 0))))</f>
        <v>Complete</v>
      </c>
      <c r="AH337" t="str">
        <f>IF(AF337="N/A", "N/A", IF(AG337='Round 7'!$A$10, "Elected", IF(AG337='Round 7'!$A$7, "Excluded", IF('Round 7'!$A$4="Complete", "Complete", "Viable"))))</f>
        <v>Complete</v>
      </c>
      <c r="AI337" s="21" t="str">
        <f>IF('Round 7'!$A$4="Complete", "Complete", IF(AH337="N/A", "N/A", IF(AH337="Viable", "No Transfer", IF(AH337="Excluded", INDEX('Round 7'!$A$12:$M$617, MATCH($A337, 'Round 7'!$A$12:$A$617, 0), 3)))))</f>
        <v>Complete</v>
      </c>
      <c r="AJ337" s="10" t="str">
        <f>IF('Round 7'!$A$4="Complete", "Complete", IF(AI337="N/A", "N/A", IF(AI337="No Transfer", AI337, IF(INDEX('Ballot Data'!$1:$1048576, MATCH($A337, 'Ballot Data'!$A:$A, 0), MATCH(AI337, 'Ballot Data'!$A$3:$U$3, 0))="", "Exhausted", INDEX('Ballot Data'!$1:$1048576, MATCH($A337, 'Ballot Data'!$A:$A, 0), MATCH(AI337, 'Ballot Data'!$A$3:$U$3, 0))))))</f>
        <v>Complete</v>
      </c>
      <c r="AK337" s="15" t="str">
        <f t="shared" si="55"/>
        <v>Complete</v>
      </c>
      <c r="AL337" t="str">
        <f>IF(AK337="Complete", AK337, IF(AK337="N/A", "N/A", INDEX('Ballot Data'!$1:$1048576, MATCH($A337, 'Ballot Data'!$A:$A, 0), MATCH(AK337, 'Ballot Data'!$A$3:$T$3, 0))))</f>
        <v>Complete</v>
      </c>
      <c r="AM337" t="str">
        <f>IF(AK337="N/A", "N/A", IF(AL337='Round 8'!$A$10, "Elected", IF(AL337='Round 8'!$A$7, "Excluded", IF('Round 8'!$A$4="Complete", "Complete", "Viable"))))</f>
        <v>Complete</v>
      </c>
      <c r="AN337" s="21" t="str">
        <f>IF('Round 8'!$A$4="Complete", "Complete", IF(AM337="N/A", "N/A", IF(AM337="Viable", "No Transfer", IF(AM337="Excluded", INDEX('Round 8'!$A$12:$M$617, MATCH($A337, 'Round 8'!$A$12:$A$617, 0), 3)))))</f>
        <v>Complete</v>
      </c>
      <c r="AO337" s="10" t="str">
        <f>IF('Round 8'!$A$4="Complete", "Complete", IF(AN337="N/A", "N/A", IF(AN337="No Transfer", AN337, IF(INDEX('Ballot Data'!$1:$1048576, MATCH($A337, 'Ballot Data'!$A:$A, 0), MATCH(AN337, 'Ballot Data'!$A$3:$U$3, 0))="", "Exhausted", INDEX('Ballot Data'!$1:$1048576, MATCH($A337, 'Ballot Data'!$A:$A, 0), MATCH(AN337, 'Ballot Data'!$A$3:$U$3, 0))))))</f>
        <v>Complete</v>
      </c>
      <c r="AP337" s="15" t="str">
        <f t="shared" si="56"/>
        <v>Complete</v>
      </c>
      <c r="AQ337" t="str">
        <f>IF(AP337="Complete", AP337, IF(AP337="N/A", "N/A", INDEX('Ballot Data'!$1:$1048576, MATCH($A337, 'Ballot Data'!$A:$A, 0), MATCH(AP337, 'Ballot Data'!$A$3:$T$3, 0))))</f>
        <v>Complete</v>
      </c>
      <c r="AR337" t="str">
        <f>IF(AP337="N/A", "N/A", IF(AQ337='Round 9'!$A$10, "Elected", IF(AQ337='Round 9'!$A$7, "Excluded", IF('Round 9'!$A$4="Complete", "Complete", "Viable"))))</f>
        <v>Complete</v>
      </c>
      <c r="AS337" s="21" t="str">
        <f>IF('Round 9'!$A$4="Complete", "Complete", IF(AR337="N/A", "N/A", IF(AR337="Viable", "No Transfer", IF(AR337="Excluded", INDEX('Round 9'!$A$12:$M$617, MATCH($A337, 'Round 9'!$A$12:$A$617, 0), 3)))))</f>
        <v>Complete</v>
      </c>
      <c r="AT337" s="10" t="str">
        <f>IF('Round 9'!$A$4="Complete", "Complete", IF(AS337="N/A", "N/A", IF(AS337="No Transfer", AS337, IF(INDEX('Ballot Data'!$1:$1048576, MATCH($A337, 'Ballot Data'!$A:$A, 0), MATCH(AS337, 'Ballot Data'!$A$3:$U$3, 0))="", "Exhausted", INDEX('Ballot Data'!$1:$1048576, MATCH($A337, 'Ballot Data'!$A:$A, 0), MATCH(AS337, 'Ballot Data'!$A$3:$U$3, 0))))))</f>
        <v>Complete</v>
      </c>
      <c r="AU337" s="15" t="str">
        <f t="shared" si="57"/>
        <v>Complete</v>
      </c>
      <c r="AV337" t="str">
        <f>IF(AU337="Complete", AU337, IF(AU337="N/A", "N/A", INDEX('Ballot Data'!$1:$1048576, MATCH($A337, 'Ballot Data'!$A:$A, 0), MATCH(AU337, 'Ballot Data'!$A$3:$T$3, 0))))</f>
        <v>Complete</v>
      </c>
      <c r="AW337" t="str">
        <f>IF(AU337="N/A", "N/A", IF(AV337='Round 10'!$A$10, "Elected", IF(AV337='Round 10'!$A$7, "Excluded", IF('Round 10'!$A$4="Complete", "Complete", "Viable"))))</f>
        <v>Complete</v>
      </c>
      <c r="AX337" s="21" t="str">
        <f>IF('Round 10'!$A$4="Complete", "Complete", IF(AW337="N/A", "N/A", IF(AW337="Viable", "No Transfer", IF(AW337="Excluded", INDEX('Round 10'!$A$12:$M$617, MATCH($A337, 'Round 10'!$A$12:$A$617, 0), 3)))))</f>
        <v>Complete</v>
      </c>
      <c r="AY337" s="10" t="str">
        <f>IF('Round 10'!$A$4="Complete", "Complete", IF(AX337="N/A", "N/A", IF(AX337="No Transfer", AX337, IF(INDEX('Ballot Data'!$1:$1048576, MATCH($A337, 'Ballot Data'!$A:$A, 0), MATCH(AX337, 'Ballot Data'!$A$3:$U$3, 0))="", "Exhausted", INDEX('Ballot Data'!$1:$1048576, MATCH($A337, 'Ballot Data'!$A:$A, 0), MATCH(AX337, 'Ballot Data'!$A$3:$U$3, 0))))))</f>
        <v>Complete</v>
      </c>
    </row>
    <row r="338" spans="1:51" x14ac:dyDescent="0.25">
      <c r="A338">
        <f>'Ballot Data'!A339</f>
        <v>0</v>
      </c>
      <c r="B338">
        <v>1</v>
      </c>
      <c r="C338" t="e">
        <f>INDEX('Ballot Data'!$1:$1048576, MATCH($A338, 'Ballot Data'!$A:$A, 0), MATCH(B338, 'Ballot Data'!$A$3:$T$3, 0))</f>
        <v>#N/A</v>
      </c>
      <c r="D338" t="e">
        <f>IF(C338='Round 1'!$A$10, "Elected", IF(C338='Round 1'!$A$7, "Excluded", IF('Round 1'!$A$4="Complete", "Complete", "Viable")))</f>
        <v>#N/A</v>
      </c>
      <c r="E338" s="21" t="e">
        <f>IF('Round 1'!$A$4="Complete", "Complete", IF(D338="N/A", "N/A", IF(D338="Viable", "No Transfer", IF(D338="Excluded", INDEX('Round 1'!$A$12:$M$617, MATCH($A338, 'Round 1'!$A$12:$A$617, 0), 3)))))</f>
        <v>#N/A</v>
      </c>
      <c r="F338" s="10" t="e">
        <f>IF('Round 1'!$A$4="Complete", "Complete", IF(E338="N/A", "N/A", IF(E338="No Transfer", E338, IF(INDEX('Ballot Data'!$1:$1048576, MATCH($A338, 'Ballot Data'!$A:$A, 0), MATCH(E338, 'Ballot Data'!$A$3:$U$3, 0))="", "Exhausted", INDEX('Ballot Data'!$1:$1048576, MATCH($A338, 'Ballot Data'!$A:$A, 0), MATCH(E338, 'Ballot Data'!$A$3:$U$3, 0))))))</f>
        <v>#N/A</v>
      </c>
      <c r="G338" s="15" t="e">
        <f t="shared" si="49"/>
        <v>#N/A</v>
      </c>
      <c r="H338" t="e">
        <f>IF(G338="Complete", G338, IF(G338="N/A", "N/A", INDEX('Ballot Data'!$1:$1048576, MATCH($A338, 'Ballot Data'!$A:$A, 0), MATCH(G338, 'Ballot Data'!$A$3:$T$3, 0))))</f>
        <v>#N/A</v>
      </c>
      <c r="I338" t="e">
        <f>IF(G338="N/A", "N/A", IF(H338='Round 2'!$A$10, "Elected", IF(H338='Round 2'!$A$7, "Excluded", IF('Round 2'!$A$4="Complete", "Complete", "Viable"))))</f>
        <v>#N/A</v>
      </c>
      <c r="J338" s="21" t="e">
        <f>IF('Round 2'!$A$4="Complete", "Complete", IF(I338="N/A", "N/A", IF(I338="Viable", "No Transfer", IF(I338="Excluded", INDEX('Round 2'!$A$12:$M$617, MATCH($A338, 'Round 2'!$A$12:$A$617, 0), 3)))))</f>
        <v>#N/A</v>
      </c>
      <c r="K338" s="10" t="e">
        <f>IF('Round 2'!$A$4="Complete", "Complete", IF(J338="N/A", "N/A", IF(J338="No Transfer", J338, IF(INDEX('Ballot Data'!$1:$1048576, MATCH($A338, 'Ballot Data'!$A:$A, 0), MATCH(J338, 'Ballot Data'!$A$3:$U$3, 0))="", "Exhausted", INDEX('Ballot Data'!$1:$1048576, MATCH($A338, 'Ballot Data'!$A:$A, 0), MATCH(J338, 'Ballot Data'!$A$3:$U$3, 0))))))</f>
        <v>#N/A</v>
      </c>
      <c r="L338" s="15" t="e">
        <f t="shared" si="50"/>
        <v>#N/A</v>
      </c>
      <c r="M338" t="e">
        <f>IF(L338="Complete", L338, IF(L338="N/A", "N/A", INDEX('Ballot Data'!$1:$1048576, MATCH($A338, 'Ballot Data'!$A:$A, 0), MATCH(L338, 'Ballot Data'!$A$3:$T$3, 0))))</f>
        <v>#N/A</v>
      </c>
      <c r="N338" t="e">
        <f>IF(L338="N/A", "N/A", IF(M338='Round 3'!$A$10, "Elected", IF(M338='Round 3'!$A$7, "Excluded", IF('Round 3'!$A$4="Complete", "Complete", "Viable"))))</f>
        <v>#N/A</v>
      </c>
      <c r="O338" s="21" t="str">
        <f>IF('Round 3'!$A$4="Complete", "Complete", IF(N338="N/A", "N/A", IF(N338="Viable", "No Transfer", IF(N338="Excluded", INDEX('Round 3'!$A$12:$M$617, MATCH($A338, 'Round 3'!$A$12:$A$617, 0), 3)))))</f>
        <v>Complete</v>
      </c>
      <c r="P338" s="10" t="str">
        <f>IF('Round 3'!$A$4="Complete", "Complete", IF(O338="N/A", "N/A", IF(O338="No Transfer", O338, IF(INDEX('Ballot Data'!$1:$1048576, MATCH($A338, 'Ballot Data'!$A:$A, 0), MATCH(O338, 'Ballot Data'!$A$3:$U$3, 0))="", "Exhausted", INDEX('Ballot Data'!$1:$1048576, MATCH($A338, 'Ballot Data'!$A:$A, 0), MATCH(O338, 'Ballot Data'!$A$3:$U$3, 0))))))</f>
        <v>Complete</v>
      </c>
      <c r="Q338" s="15" t="str">
        <f t="shared" si="51"/>
        <v>Complete</v>
      </c>
      <c r="R338" t="str">
        <f>IF(Q338="Complete", Q338, IF(Q338="N/A", "N/A", INDEX('Ballot Data'!$1:$1048576, MATCH($A338, 'Ballot Data'!$A:$A, 0), MATCH(Q338, 'Ballot Data'!$A$3:$T$3, 0))))</f>
        <v>Complete</v>
      </c>
      <c r="S338" t="str">
        <f>IF(Q338="N/A", "N/A", IF(R338='Round 4'!$A$10, "Elected", IF(R338='Round 4'!$A$7, "Excluded", IF('Round 4'!$A$4="Complete", "Complete", "Viable"))))</f>
        <v>Complete</v>
      </c>
      <c r="T338" s="21" t="str">
        <f>IF('Round 4'!$A$4="Complete", "Complete", IF(S338="N/A", "N/A", IF(S338="Viable", "No Transfer", IF(S338="Excluded", INDEX('Round 4'!$A$12:$M$617, MATCH($A338, 'Round 4'!$A$12:$A$617, 0), 3)))))</f>
        <v>Complete</v>
      </c>
      <c r="U338" s="10" t="str">
        <f>IF('Round 4'!$A$4="Complete", "Complete", IF(T338="N/A", "N/A", IF(T338="No Transfer", T338, IF(INDEX('Ballot Data'!$1:$1048576, MATCH($A338, 'Ballot Data'!$A:$A, 0), MATCH(T338, 'Ballot Data'!$A$3:$U$3, 0))="", "Exhausted", INDEX('Ballot Data'!$1:$1048576, MATCH($A338, 'Ballot Data'!$A:$A, 0), MATCH(T338, 'Ballot Data'!$A$3:$U$3, 0))))))</f>
        <v>Complete</v>
      </c>
      <c r="V338" s="15" t="str">
        <f t="shared" si="52"/>
        <v>Complete</v>
      </c>
      <c r="W338" t="str">
        <f>IF(V338="Complete", V338, IF(V338="N/A", "N/A", INDEX('Ballot Data'!$1:$1048576, MATCH($A338, 'Ballot Data'!$A:$A, 0), MATCH(V338, 'Ballot Data'!$A$3:$T$3, 0))))</f>
        <v>Complete</v>
      </c>
      <c r="X338" t="str">
        <f>IF(V338="N/A", "N/A", IF(W338='Round 5'!$A$10, "Elected", IF(W338='Round 5'!$A$7, "Excluded", IF('Round 5'!$A$4="Complete", "Complete", "Viable"))))</f>
        <v>Complete</v>
      </c>
      <c r="Y338" s="21" t="str">
        <f>IF('Round 5'!$A$4="Complete", "Complete", IF(X338="N/A", "N/A", IF(X338="Viable", "No Transfer", IF(X338="Excluded", INDEX('Round 5'!$A$12:$M$617, MATCH($A338, 'Round 5'!$A$12:$A$617, 0), 3)))))</f>
        <v>Complete</v>
      </c>
      <c r="Z338" s="10" t="str">
        <f>IF('Round 5'!$A$4="Complete", "Complete", IF(Y338="N/A", "N/A", IF(Y338="No Transfer", Y338, IF(INDEX('Ballot Data'!$1:$1048576, MATCH($A338, 'Ballot Data'!$A:$A, 0), MATCH(Y338, 'Ballot Data'!$A$3:$U$3, 0))="", "Exhausted", INDEX('Ballot Data'!$1:$1048576, MATCH($A338, 'Ballot Data'!$A:$A, 0), MATCH(Y338, 'Ballot Data'!$A$3:$U$3, 0))))))</f>
        <v>Complete</v>
      </c>
      <c r="AA338" s="15" t="str">
        <f t="shared" si="53"/>
        <v>Complete</v>
      </c>
      <c r="AB338" t="str">
        <f>IF(AA338="Complete", AA338, IF(AA338="N/A", "N/A", INDEX('Ballot Data'!$1:$1048576, MATCH($A338, 'Ballot Data'!$A:$A, 0), MATCH(AA338, 'Ballot Data'!$A$3:$T$3, 0))))</f>
        <v>Complete</v>
      </c>
      <c r="AC338" t="str">
        <f>IF(AA338="N/A", "N/A", IF(AB338='Round 6'!$A$10, "Elected", IF(AB338='Round 6'!$A$7, "Excluded", IF('Round 6'!$A$4="Complete", "Complete", "Viable"))))</f>
        <v>Complete</v>
      </c>
      <c r="AD338" s="21" t="str">
        <f>IF('Round 6'!$A$4="Complete", "Complete", IF(AC338="N/A", "N/A", IF(AC338="Viable", "No Transfer", IF(AC338="Excluded", INDEX('Round 6'!$A$12:$M$617, MATCH($A338, 'Round 6'!$A$12:$A$617, 0), 3)))))</f>
        <v>Complete</v>
      </c>
      <c r="AE338" s="10" t="str">
        <f>IF('Round 6'!$A$4="Complete", "Complete", IF(AD338="N/A", "N/A", IF(AD338="No Transfer", AD338, IF(INDEX('Ballot Data'!$1:$1048576, MATCH($A338, 'Ballot Data'!$A:$A, 0), MATCH(AD338, 'Ballot Data'!$A$3:$U$3, 0))="", "Exhausted", INDEX('Ballot Data'!$1:$1048576, MATCH($A338, 'Ballot Data'!$A:$A, 0), MATCH(AD338, 'Ballot Data'!$A$3:$U$3, 0))))))</f>
        <v>Complete</v>
      </c>
      <c r="AF338" s="15" t="str">
        <f t="shared" si="54"/>
        <v>Complete</v>
      </c>
      <c r="AG338" t="str">
        <f>IF(AF338="Complete", AF338, IF(AF338="N/A", "N/A", INDEX('Ballot Data'!$1:$1048576, MATCH($A338, 'Ballot Data'!$A:$A, 0), MATCH(AF338, 'Ballot Data'!$A$3:$T$3, 0))))</f>
        <v>Complete</v>
      </c>
      <c r="AH338" t="str">
        <f>IF(AF338="N/A", "N/A", IF(AG338='Round 7'!$A$10, "Elected", IF(AG338='Round 7'!$A$7, "Excluded", IF('Round 7'!$A$4="Complete", "Complete", "Viable"))))</f>
        <v>Complete</v>
      </c>
      <c r="AI338" s="21" t="str">
        <f>IF('Round 7'!$A$4="Complete", "Complete", IF(AH338="N/A", "N/A", IF(AH338="Viable", "No Transfer", IF(AH338="Excluded", INDEX('Round 7'!$A$12:$M$617, MATCH($A338, 'Round 7'!$A$12:$A$617, 0), 3)))))</f>
        <v>Complete</v>
      </c>
      <c r="AJ338" s="10" t="str">
        <f>IF('Round 7'!$A$4="Complete", "Complete", IF(AI338="N/A", "N/A", IF(AI338="No Transfer", AI338, IF(INDEX('Ballot Data'!$1:$1048576, MATCH($A338, 'Ballot Data'!$A:$A, 0), MATCH(AI338, 'Ballot Data'!$A$3:$U$3, 0))="", "Exhausted", INDEX('Ballot Data'!$1:$1048576, MATCH($A338, 'Ballot Data'!$A:$A, 0), MATCH(AI338, 'Ballot Data'!$A$3:$U$3, 0))))))</f>
        <v>Complete</v>
      </c>
      <c r="AK338" s="15" t="str">
        <f t="shared" si="55"/>
        <v>Complete</v>
      </c>
      <c r="AL338" t="str">
        <f>IF(AK338="Complete", AK338, IF(AK338="N/A", "N/A", INDEX('Ballot Data'!$1:$1048576, MATCH($A338, 'Ballot Data'!$A:$A, 0), MATCH(AK338, 'Ballot Data'!$A$3:$T$3, 0))))</f>
        <v>Complete</v>
      </c>
      <c r="AM338" t="str">
        <f>IF(AK338="N/A", "N/A", IF(AL338='Round 8'!$A$10, "Elected", IF(AL338='Round 8'!$A$7, "Excluded", IF('Round 8'!$A$4="Complete", "Complete", "Viable"))))</f>
        <v>Complete</v>
      </c>
      <c r="AN338" s="21" t="str">
        <f>IF('Round 8'!$A$4="Complete", "Complete", IF(AM338="N/A", "N/A", IF(AM338="Viable", "No Transfer", IF(AM338="Excluded", INDEX('Round 8'!$A$12:$M$617, MATCH($A338, 'Round 8'!$A$12:$A$617, 0), 3)))))</f>
        <v>Complete</v>
      </c>
      <c r="AO338" s="10" t="str">
        <f>IF('Round 8'!$A$4="Complete", "Complete", IF(AN338="N/A", "N/A", IF(AN338="No Transfer", AN338, IF(INDEX('Ballot Data'!$1:$1048576, MATCH($A338, 'Ballot Data'!$A:$A, 0), MATCH(AN338, 'Ballot Data'!$A$3:$U$3, 0))="", "Exhausted", INDEX('Ballot Data'!$1:$1048576, MATCH($A338, 'Ballot Data'!$A:$A, 0), MATCH(AN338, 'Ballot Data'!$A$3:$U$3, 0))))))</f>
        <v>Complete</v>
      </c>
      <c r="AP338" s="15" t="str">
        <f t="shared" si="56"/>
        <v>Complete</v>
      </c>
      <c r="AQ338" t="str">
        <f>IF(AP338="Complete", AP338, IF(AP338="N/A", "N/A", INDEX('Ballot Data'!$1:$1048576, MATCH($A338, 'Ballot Data'!$A:$A, 0), MATCH(AP338, 'Ballot Data'!$A$3:$T$3, 0))))</f>
        <v>Complete</v>
      </c>
      <c r="AR338" t="str">
        <f>IF(AP338="N/A", "N/A", IF(AQ338='Round 9'!$A$10, "Elected", IF(AQ338='Round 9'!$A$7, "Excluded", IF('Round 9'!$A$4="Complete", "Complete", "Viable"))))</f>
        <v>Complete</v>
      </c>
      <c r="AS338" s="21" t="str">
        <f>IF('Round 9'!$A$4="Complete", "Complete", IF(AR338="N/A", "N/A", IF(AR338="Viable", "No Transfer", IF(AR338="Excluded", INDEX('Round 9'!$A$12:$M$617, MATCH($A338, 'Round 9'!$A$12:$A$617, 0), 3)))))</f>
        <v>Complete</v>
      </c>
      <c r="AT338" s="10" t="str">
        <f>IF('Round 9'!$A$4="Complete", "Complete", IF(AS338="N/A", "N/A", IF(AS338="No Transfer", AS338, IF(INDEX('Ballot Data'!$1:$1048576, MATCH($A338, 'Ballot Data'!$A:$A, 0), MATCH(AS338, 'Ballot Data'!$A$3:$U$3, 0))="", "Exhausted", INDEX('Ballot Data'!$1:$1048576, MATCH($A338, 'Ballot Data'!$A:$A, 0), MATCH(AS338, 'Ballot Data'!$A$3:$U$3, 0))))))</f>
        <v>Complete</v>
      </c>
      <c r="AU338" s="15" t="str">
        <f t="shared" si="57"/>
        <v>Complete</v>
      </c>
      <c r="AV338" t="str">
        <f>IF(AU338="Complete", AU338, IF(AU338="N/A", "N/A", INDEX('Ballot Data'!$1:$1048576, MATCH($A338, 'Ballot Data'!$A:$A, 0), MATCH(AU338, 'Ballot Data'!$A$3:$T$3, 0))))</f>
        <v>Complete</v>
      </c>
      <c r="AW338" t="str">
        <f>IF(AU338="N/A", "N/A", IF(AV338='Round 10'!$A$10, "Elected", IF(AV338='Round 10'!$A$7, "Excluded", IF('Round 10'!$A$4="Complete", "Complete", "Viable"))))</f>
        <v>Complete</v>
      </c>
      <c r="AX338" s="21" t="str">
        <f>IF('Round 10'!$A$4="Complete", "Complete", IF(AW338="N/A", "N/A", IF(AW338="Viable", "No Transfer", IF(AW338="Excluded", INDEX('Round 10'!$A$12:$M$617, MATCH($A338, 'Round 10'!$A$12:$A$617, 0), 3)))))</f>
        <v>Complete</v>
      </c>
      <c r="AY338" s="10" t="str">
        <f>IF('Round 10'!$A$4="Complete", "Complete", IF(AX338="N/A", "N/A", IF(AX338="No Transfer", AX338, IF(INDEX('Ballot Data'!$1:$1048576, MATCH($A338, 'Ballot Data'!$A:$A, 0), MATCH(AX338, 'Ballot Data'!$A$3:$U$3, 0))="", "Exhausted", INDEX('Ballot Data'!$1:$1048576, MATCH($A338, 'Ballot Data'!$A:$A, 0), MATCH(AX338, 'Ballot Data'!$A$3:$U$3, 0))))))</f>
        <v>Complete</v>
      </c>
    </row>
    <row r="339" spans="1:51" x14ac:dyDescent="0.25">
      <c r="A339">
        <f>'Ballot Data'!A340</f>
        <v>0</v>
      </c>
      <c r="B339">
        <v>1</v>
      </c>
      <c r="C339" t="e">
        <f>INDEX('Ballot Data'!$1:$1048576, MATCH($A339, 'Ballot Data'!$A:$A, 0), MATCH(B339, 'Ballot Data'!$A$3:$T$3, 0))</f>
        <v>#N/A</v>
      </c>
      <c r="D339" t="e">
        <f>IF(C339='Round 1'!$A$10, "Elected", IF(C339='Round 1'!$A$7, "Excluded", IF('Round 1'!$A$4="Complete", "Complete", "Viable")))</f>
        <v>#N/A</v>
      </c>
      <c r="E339" s="21" t="e">
        <f>IF('Round 1'!$A$4="Complete", "Complete", IF(D339="N/A", "N/A", IF(D339="Viable", "No Transfer", IF(D339="Excluded", INDEX('Round 1'!$A$12:$M$617, MATCH($A339, 'Round 1'!$A$12:$A$617, 0), 3)))))</f>
        <v>#N/A</v>
      </c>
      <c r="F339" s="10" t="e">
        <f>IF('Round 1'!$A$4="Complete", "Complete", IF(E339="N/A", "N/A", IF(E339="No Transfer", E339, IF(INDEX('Ballot Data'!$1:$1048576, MATCH($A339, 'Ballot Data'!$A:$A, 0), MATCH(E339, 'Ballot Data'!$A$3:$U$3, 0))="", "Exhausted", INDEX('Ballot Data'!$1:$1048576, MATCH($A339, 'Ballot Data'!$A:$A, 0), MATCH(E339, 'Ballot Data'!$A$3:$U$3, 0))))))</f>
        <v>#N/A</v>
      </c>
      <c r="G339" s="15" t="e">
        <f t="shared" si="49"/>
        <v>#N/A</v>
      </c>
      <c r="H339" t="e">
        <f>IF(G339="Complete", G339, IF(G339="N/A", "N/A", INDEX('Ballot Data'!$1:$1048576, MATCH($A339, 'Ballot Data'!$A:$A, 0), MATCH(G339, 'Ballot Data'!$A$3:$T$3, 0))))</f>
        <v>#N/A</v>
      </c>
      <c r="I339" t="e">
        <f>IF(G339="N/A", "N/A", IF(H339='Round 2'!$A$10, "Elected", IF(H339='Round 2'!$A$7, "Excluded", IF('Round 2'!$A$4="Complete", "Complete", "Viable"))))</f>
        <v>#N/A</v>
      </c>
      <c r="J339" s="21" t="e">
        <f>IF('Round 2'!$A$4="Complete", "Complete", IF(I339="N/A", "N/A", IF(I339="Viable", "No Transfer", IF(I339="Excluded", INDEX('Round 2'!$A$12:$M$617, MATCH($A339, 'Round 2'!$A$12:$A$617, 0), 3)))))</f>
        <v>#N/A</v>
      </c>
      <c r="K339" s="10" t="e">
        <f>IF('Round 2'!$A$4="Complete", "Complete", IF(J339="N/A", "N/A", IF(J339="No Transfer", J339, IF(INDEX('Ballot Data'!$1:$1048576, MATCH($A339, 'Ballot Data'!$A:$A, 0), MATCH(J339, 'Ballot Data'!$A$3:$U$3, 0))="", "Exhausted", INDEX('Ballot Data'!$1:$1048576, MATCH($A339, 'Ballot Data'!$A:$A, 0), MATCH(J339, 'Ballot Data'!$A$3:$U$3, 0))))))</f>
        <v>#N/A</v>
      </c>
      <c r="L339" s="15" t="e">
        <f t="shared" si="50"/>
        <v>#N/A</v>
      </c>
      <c r="M339" t="e">
        <f>IF(L339="Complete", L339, IF(L339="N/A", "N/A", INDEX('Ballot Data'!$1:$1048576, MATCH($A339, 'Ballot Data'!$A:$A, 0), MATCH(L339, 'Ballot Data'!$A$3:$T$3, 0))))</f>
        <v>#N/A</v>
      </c>
      <c r="N339" t="e">
        <f>IF(L339="N/A", "N/A", IF(M339='Round 3'!$A$10, "Elected", IF(M339='Round 3'!$A$7, "Excluded", IF('Round 3'!$A$4="Complete", "Complete", "Viable"))))</f>
        <v>#N/A</v>
      </c>
      <c r="O339" s="21" t="str">
        <f>IF('Round 3'!$A$4="Complete", "Complete", IF(N339="N/A", "N/A", IF(N339="Viable", "No Transfer", IF(N339="Excluded", INDEX('Round 3'!$A$12:$M$617, MATCH($A339, 'Round 3'!$A$12:$A$617, 0), 3)))))</f>
        <v>Complete</v>
      </c>
      <c r="P339" s="10" t="str">
        <f>IF('Round 3'!$A$4="Complete", "Complete", IF(O339="N/A", "N/A", IF(O339="No Transfer", O339, IF(INDEX('Ballot Data'!$1:$1048576, MATCH($A339, 'Ballot Data'!$A:$A, 0), MATCH(O339, 'Ballot Data'!$A$3:$U$3, 0))="", "Exhausted", INDEX('Ballot Data'!$1:$1048576, MATCH($A339, 'Ballot Data'!$A:$A, 0), MATCH(O339, 'Ballot Data'!$A$3:$U$3, 0))))))</f>
        <v>Complete</v>
      </c>
      <c r="Q339" s="15" t="str">
        <f t="shared" si="51"/>
        <v>Complete</v>
      </c>
      <c r="R339" t="str">
        <f>IF(Q339="Complete", Q339, IF(Q339="N/A", "N/A", INDEX('Ballot Data'!$1:$1048576, MATCH($A339, 'Ballot Data'!$A:$A, 0), MATCH(Q339, 'Ballot Data'!$A$3:$T$3, 0))))</f>
        <v>Complete</v>
      </c>
      <c r="S339" t="str">
        <f>IF(Q339="N/A", "N/A", IF(R339='Round 4'!$A$10, "Elected", IF(R339='Round 4'!$A$7, "Excluded", IF('Round 4'!$A$4="Complete", "Complete", "Viable"))))</f>
        <v>Complete</v>
      </c>
      <c r="T339" s="21" t="str">
        <f>IF('Round 4'!$A$4="Complete", "Complete", IF(S339="N/A", "N/A", IF(S339="Viable", "No Transfer", IF(S339="Excluded", INDEX('Round 4'!$A$12:$M$617, MATCH($A339, 'Round 4'!$A$12:$A$617, 0), 3)))))</f>
        <v>Complete</v>
      </c>
      <c r="U339" s="10" t="str">
        <f>IF('Round 4'!$A$4="Complete", "Complete", IF(T339="N/A", "N/A", IF(T339="No Transfer", T339, IF(INDEX('Ballot Data'!$1:$1048576, MATCH($A339, 'Ballot Data'!$A:$A, 0), MATCH(T339, 'Ballot Data'!$A$3:$U$3, 0))="", "Exhausted", INDEX('Ballot Data'!$1:$1048576, MATCH($A339, 'Ballot Data'!$A:$A, 0), MATCH(T339, 'Ballot Data'!$A$3:$U$3, 0))))))</f>
        <v>Complete</v>
      </c>
      <c r="V339" s="15" t="str">
        <f t="shared" si="52"/>
        <v>Complete</v>
      </c>
      <c r="W339" t="str">
        <f>IF(V339="Complete", V339, IF(V339="N/A", "N/A", INDEX('Ballot Data'!$1:$1048576, MATCH($A339, 'Ballot Data'!$A:$A, 0), MATCH(V339, 'Ballot Data'!$A$3:$T$3, 0))))</f>
        <v>Complete</v>
      </c>
      <c r="X339" t="str">
        <f>IF(V339="N/A", "N/A", IF(W339='Round 5'!$A$10, "Elected", IF(W339='Round 5'!$A$7, "Excluded", IF('Round 5'!$A$4="Complete", "Complete", "Viable"))))</f>
        <v>Complete</v>
      </c>
      <c r="Y339" s="21" t="str">
        <f>IF('Round 5'!$A$4="Complete", "Complete", IF(X339="N/A", "N/A", IF(X339="Viable", "No Transfer", IF(X339="Excluded", INDEX('Round 5'!$A$12:$M$617, MATCH($A339, 'Round 5'!$A$12:$A$617, 0), 3)))))</f>
        <v>Complete</v>
      </c>
      <c r="Z339" s="10" t="str">
        <f>IF('Round 5'!$A$4="Complete", "Complete", IF(Y339="N/A", "N/A", IF(Y339="No Transfer", Y339, IF(INDEX('Ballot Data'!$1:$1048576, MATCH($A339, 'Ballot Data'!$A:$A, 0), MATCH(Y339, 'Ballot Data'!$A$3:$U$3, 0))="", "Exhausted", INDEX('Ballot Data'!$1:$1048576, MATCH($A339, 'Ballot Data'!$A:$A, 0), MATCH(Y339, 'Ballot Data'!$A$3:$U$3, 0))))))</f>
        <v>Complete</v>
      </c>
      <c r="AA339" s="15" t="str">
        <f t="shared" si="53"/>
        <v>Complete</v>
      </c>
      <c r="AB339" t="str">
        <f>IF(AA339="Complete", AA339, IF(AA339="N/A", "N/A", INDEX('Ballot Data'!$1:$1048576, MATCH($A339, 'Ballot Data'!$A:$A, 0), MATCH(AA339, 'Ballot Data'!$A$3:$T$3, 0))))</f>
        <v>Complete</v>
      </c>
      <c r="AC339" t="str">
        <f>IF(AA339="N/A", "N/A", IF(AB339='Round 6'!$A$10, "Elected", IF(AB339='Round 6'!$A$7, "Excluded", IF('Round 6'!$A$4="Complete", "Complete", "Viable"))))</f>
        <v>Complete</v>
      </c>
      <c r="AD339" s="21" t="str">
        <f>IF('Round 6'!$A$4="Complete", "Complete", IF(AC339="N/A", "N/A", IF(AC339="Viable", "No Transfer", IF(AC339="Excluded", INDEX('Round 6'!$A$12:$M$617, MATCH($A339, 'Round 6'!$A$12:$A$617, 0), 3)))))</f>
        <v>Complete</v>
      </c>
      <c r="AE339" s="10" t="str">
        <f>IF('Round 6'!$A$4="Complete", "Complete", IF(AD339="N/A", "N/A", IF(AD339="No Transfer", AD339, IF(INDEX('Ballot Data'!$1:$1048576, MATCH($A339, 'Ballot Data'!$A:$A, 0), MATCH(AD339, 'Ballot Data'!$A$3:$U$3, 0))="", "Exhausted", INDEX('Ballot Data'!$1:$1048576, MATCH($A339, 'Ballot Data'!$A:$A, 0), MATCH(AD339, 'Ballot Data'!$A$3:$U$3, 0))))))</f>
        <v>Complete</v>
      </c>
      <c r="AF339" s="15" t="str">
        <f t="shared" si="54"/>
        <v>Complete</v>
      </c>
      <c r="AG339" t="str">
        <f>IF(AF339="Complete", AF339, IF(AF339="N/A", "N/A", INDEX('Ballot Data'!$1:$1048576, MATCH($A339, 'Ballot Data'!$A:$A, 0), MATCH(AF339, 'Ballot Data'!$A$3:$T$3, 0))))</f>
        <v>Complete</v>
      </c>
      <c r="AH339" t="str">
        <f>IF(AF339="N/A", "N/A", IF(AG339='Round 7'!$A$10, "Elected", IF(AG339='Round 7'!$A$7, "Excluded", IF('Round 7'!$A$4="Complete", "Complete", "Viable"))))</f>
        <v>Complete</v>
      </c>
      <c r="AI339" s="21" t="str">
        <f>IF('Round 7'!$A$4="Complete", "Complete", IF(AH339="N/A", "N/A", IF(AH339="Viable", "No Transfer", IF(AH339="Excluded", INDEX('Round 7'!$A$12:$M$617, MATCH($A339, 'Round 7'!$A$12:$A$617, 0), 3)))))</f>
        <v>Complete</v>
      </c>
      <c r="AJ339" s="10" t="str">
        <f>IF('Round 7'!$A$4="Complete", "Complete", IF(AI339="N/A", "N/A", IF(AI339="No Transfer", AI339, IF(INDEX('Ballot Data'!$1:$1048576, MATCH($A339, 'Ballot Data'!$A:$A, 0), MATCH(AI339, 'Ballot Data'!$A$3:$U$3, 0))="", "Exhausted", INDEX('Ballot Data'!$1:$1048576, MATCH($A339, 'Ballot Data'!$A:$A, 0), MATCH(AI339, 'Ballot Data'!$A$3:$U$3, 0))))))</f>
        <v>Complete</v>
      </c>
      <c r="AK339" s="15" t="str">
        <f t="shared" si="55"/>
        <v>Complete</v>
      </c>
      <c r="AL339" t="str">
        <f>IF(AK339="Complete", AK339, IF(AK339="N/A", "N/A", INDEX('Ballot Data'!$1:$1048576, MATCH($A339, 'Ballot Data'!$A:$A, 0), MATCH(AK339, 'Ballot Data'!$A$3:$T$3, 0))))</f>
        <v>Complete</v>
      </c>
      <c r="AM339" t="str">
        <f>IF(AK339="N/A", "N/A", IF(AL339='Round 8'!$A$10, "Elected", IF(AL339='Round 8'!$A$7, "Excluded", IF('Round 8'!$A$4="Complete", "Complete", "Viable"))))</f>
        <v>Complete</v>
      </c>
      <c r="AN339" s="21" t="str">
        <f>IF('Round 8'!$A$4="Complete", "Complete", IF(AM339="N/A", "N/A", IF(AM339="Viable", "No Transfer", IF(AM339="Excluded", INDEX('Round 8'!$A$12:$M$617, MATCH($A339, 'Round 8'!$A$12:$A$617, 0), 3)))))</f>
        <v>Complete</v>
      </c>
      <c r="AO339" s="10" t="str">
        <f>IF('Round 8'!$A$4="Complete", "Complete", IF(AN339="N/A", "N/A", IF(AN339="No Transfer", AN339, IF(INDEX('Ballot Data'!$1:$1048576, MATCH($A339, 'Ballot Data'!$A:$A, 0), MATCH(AN339, 'Ballot Data'!$A$3:$U$3, 0))="", "Exhausted", INDEX('Ballot Data'!$1:$1048576, MATCH($A339, 'Ballot Data'!$A:$A, 0), MATCH(AN339, 'Ballot Data'!$A$3:$U$3, 0))))))</f>
        <v>Complete</v>
      </c>
      <c r="AP339" s="15" t="str">
        <f t="shared" si="56"/>
        <v>Complete</v>
      </c>
      <c r="AQ339" t="str">
        <f>IF(AP339="Complete", AP339, IF(AP339="N/A", "N/A", INDEX('Ballot Data'!$1:$1048576, MATCH($A339, 'Ballot Data'!$A:$A, 0), MATCH(AP339, 'Ballot Data'!$A$3:$T$3, 0))))</f>
        <v>Complete</v>
      </c>
      <c r="AR339" t="str">
        <f>IF(AP339="N/A", "N/A", IF(AQ339='Round 9'!$A$10, "Elected", IF(AQ339='Round 9'!$A$7, "Excluded", IF('Round 9'!$A$4="Complete", "Complete", "Viable"))))</f>
        <v>Complete</v>
      </c>
      <c r="AS339" s="21" t="str">
        <f>IF('Round 9'!$A$4="Complete", "Complete", IF(AR339="N/A", "N/A", IF(AR339="Viable", "No Transfer", IF(AR339="Excluded", INDEX('Round 9'!$A$12:$M$617, MATCH($A339, 'Round 9'!$A$12:$A$617, 0), 3)))))</f>
        <v>Complete</v>
      </c>
      <c r="AT339" s="10" t="str">
        <f>IF('Round 9'!$A$4="Complete", "Complete", IF(AS339="N/A", "N/A", IF(AS339="No Transfer", AS339, IF(INDEX('Ballot Data'!$1:$1048576, MATCH($A339, 'Ballot Data'!$A:$A, 0), MATCH(AS339, 'Ballot Data'!$A$3:$U$3, 0))="", "Exhausted", INDEX('Ballot Data'!$1:$1048576, MATCH($A339, 'Ballot Data'!$A:$A, 0), MATCH(AS339, 'Ballot Data'!$A$3:$U$3, 0))))))</f>
        <v>Complete</v>
      </c>
      <c r="AU339" s="15" t="str">
        <f t="shared" si="57"/>
        <v>Complete</v>
      </c>
      <c r="AV339" t="str">
        <f>IF(AU339="Complete", AU339, IF(AU339="N/A", "N/A", INDEX('Ballot Data'!$1:$1048576, MATCH($A339, 'Ballot Data'!$A:$A, 0), MATCH(AU339, 'Ballot Data'!$A$3:$T$3, 0))))</f>
        <v>Complete</v>
      </c>
      <c r="AW339" t="str">
        <f>IF(AU339="N/A", "N/A", IF(AV339='Round 10'!$A$10, "Elected", IF(AV339='Round 10'!$A$7, "Excluded", IF('Round 10'!$A$4="Complete", "Complete", "Viable"))))</f>
        <v>Complete</v>
      </c>
      <c r="AX339" s="21" t="str">
        <f>IF('Round 10'!$A$4="Complete", "Complete", IF(AW339="N/A", "N/A", IF(AW339="Viable", "No Transfer", IF(AW339="Excluded", INDEX('Round 10'!$A$12:$M$617, MATCH($A339, 'Round 10'!$A$12:$A$617, 0), 3)))))</f>
        <v>Complete</v>
      </c>
      <c r="AY339" s="10" t="str">
        <f>IF('Round 10'!$A$4="Complete", "Complete", IF(AX339="N/A", "N/A", IF(AX339="No Transfer", AX339, IF(INDEX('Ballot Data'!$1:$1048576, MATCH($A339, 'Ballot Data'!$A:$A, 0), MATCH(AX339, 'Ballot Data'!$A$3:$U$3, 0))="", "Exhausted", INDEX('Ballot Data'!$1:$1048576, MATCH($A339, 'Ballot Data'!$A:$A, 0), MATCH(AX339, 'Ballot Data'!$A$3:$U$3, 0))))))</f>
        <v>Complete</v>
      </c>
    </row>
    <row r="340" spans="1:51" x14ac:dyDescent="0.25">
      <c r="A340">
        <f>'Ballot Data'!A341</f>
        <v>0</v>
      </c>
      <c r="B340">
        <v>1</v>
      </c>
      <c r="C340" t="e">
        <f>INDEX('Ballot Data'!$1:$1048576, MATCH($A340, 'Ballot Data'!$A:$A, 0), MATCH(B340, 'Ballot Data'!$A$3:$T$3, 0))</f>
        <v>#N/A</v>
      </c>
      <c r="D340" t="e">
        <f>IF(C340='Round 1'!$A$10, "Elected", IF(C340='Round 1'!$A$7, "Excluded", IF('Round 1'!$A$4="Complete", "Complete", "Viable")))</f>
        <v>#N/A</v>
      </c>
      <c r="E340" s="21" t="e">
        <f>IF('Round 1'!$A$4="Complete", "Complete", IF(D340="N/A", "N/A", IF(D340="Viable", "No Transfer", IF(D340="Excluded", INDEX('Round 1'!$A$12:$M$617, MATCH($A340, 'Round 1'!$A$12:$A$617, 0), 3)))))</f>
        <v>#N/A</v>
      </c>
      <c r="F340" s="10" t="e">
        <f>IF('Round 1'!$A$4="Complete", "Complete", IF(E340="N/A", "N/A", IF(E340="No Transfer", E340, IF(INDEX('Ballot Data'!$1:$1048576, MATCH($A340, 'Ballot Data'!$A:$A, 0), MATCH(E340, 'Ballot Data'!$A$3:$U$3, 0))="", "Exhausted", INDEX('Ballot Data'!$1:$1048576, MATCH($A340, 'Ballot Data'!$A:$A, 0), MATCH(E340, 'Ballot Data'!$A$3:$U$3, 0))))))</f>
        <v>#N/A</v>
      </c>
      <c r="G340" s="15" t="e">
        <f t="shared" si="49"/>
        <v>#N/A</v>
      </c>
      <c r="H340" t="e">
        <f>IF(G340="Complete", G340, IF(G340="N/A", "N/A", INDEX('Ballot Data'!$1:$1048576, MATCH($A340, 'Ballot Data'!$A:$A, 0), MATCH(G340, 'Ballot Data'!$A$3:$T$3, 0))))</f>
        <v>#N/A</v>
      </c>
      <c r="I340" t="e">
        <f>IF(G340="N/A", "N/A", IF(H340='Round 2'!$A$10, "Elected", IF(H340='Round 2'!$A$7, "Excluded", IF('Round 2'!$A$4="Complete", "Complete", "Viable"))))</f>
        <v>#N/A</v>
      </c>
      <c r="J340" s="21" t="e">
        <f>IF('Round 2'!$A$4="Complete", "Complete", IF(I340="N/A", "N/A", IF(I340="Viable", "No Transfer", IF(I340="Excluded", INDEX('Round 2'!$A$12:$M$617, MATCH($A340, 'Round 2'!$A$12:$A$617, 0), 3)))))</f>
        <v>#N/A</v>
      </c>
      <c r="K340" s="10" t="e">
        <f>IF('Round 2'!$A$4="Complete", "Complete", IF(J340="N/A", "N/A", IF(J340="No Transfer", J340, IF(INDEX('Ballot Data'!$1:$1048576, MATCH($A340, 'Ballot Data'!$A:$A, 0), MATCH(J340, 'Ballot Data'!$A$3:$U$3, 0))="", "Exhausted", INDEX('Ballot Data'!$1:$1048576, MATCH($A340, 'Ballot Data'!$A:$A, 0), MATCH(J340, 'Ballot Data'!$A$3:$U$3, 0))))))</f>
        <v>#N/A</v>
      </c>
      <c r="L340" s="15" t="e">
        <f t="shared" si="50"/>
        <v>#N/A</v>
      </c>
      <c r="M340" t="e">
        <f>IF(L340="Complete", L340, IF(L340="N/A", "N/A", INDEX('Ballot Data'!$1:$1048576, MATCH($A340, 'Ballot Data'!$A:$A, 0), MATCH(L340, 'Ballot Data'!$A$3:$T$3, 0))))</f>
        <v>#N/A</v>
      </c>
      <c r="N340" t="e">
        <f>IF(L340="N/A", "N/A", IF(M340='Round 3'!$A$10, "Elected", IF(M340='Round 3'!$A$7, "Excluded", IF('Round 3'!$A$4="Complete", "Complete", "Viable"))))</f>
        <v>#N/A</v>
      </c>
      <c r="O340" s="21" t="str">
        <f>IF('Round 3'!$A$4="Complete", "Complete", IF(N340="N/A", "N/A", IF(N340="Viable", "No Transfer", IF(N340="Excluded", INDEX('Round 3'!$A$12:$M$617, MATCH($A340, 'Round 3'!$A$12:$A$617, 0), 3)))))</f>
        <v>Complete</v>
      </c>
      <c r="P340" s="10" t="str">
        <f>IF('Round 3'!$A$4="Complete", "Complete", IF(O340="N/A", "N/A", IF(O340="No Transfer", O340, IF(INDEX('Ballot Data'!$1:$1048576, MATCH($A340, 'Ballot Data'!$A:$A, 0), MATCH(O340, 'Ballot Data'!$A$3:$U$3, 0))="", "Exhausted", INDEX('Ballot Data'!$1:$1048576, MATCH($A340, 'Ballot Data'!$A:$A, 0), MATCH(O340, 'Ballot Data'!$A$3:$U$3, 0))))))</f>
        <v>Complete</v>
      </c>
      <c r="Q340" s="15" t="str">
        <f t="shared" si="51"/>
        <v>Complete</v>
      </c>
      <c r="R340" t="str">
        <f>IF(Q340="Complete", Q340, IF(Q340="N/A", "N/A", INDEX('Ballot Data'!$1:$1048576, MATCH($A340, 'Ballot Data'!$A:$A, 0), MATCH(Q340, 'Ballot Data'!$A$3:$T$3, 0))))</f>
        <v>Complete</v>
      </c>
      <c r="S340" t="str">
        <f>IF(Q340="N/A", "N/A", IF(R340='Round 4'!$A$10, "Elected", IF(R340='Round 4'!$A$7, "Excluded", IF('Round 4'!$A$4="Complete", "Complete", "Viable"))))</f>
        <v>Complete</v>
      </c>
      <c r="T340" s="21" t="str">
        <f>IF('Round 4'!$A$4="Complete", "Complete", IF(S340="N/A", "N/A", IF(S340="Viable", "No Transfer", IF(S340="Excluded", INDEX('Round 4'!$A$12:$M$617, MATCH($A340, 'Round 4'!$A$12:$A$617, 0), 3)))))</f>
        <v>Complete</v>
      </c>
      <c r="U340" s="10" t="str">
        <f>IF('Round 4'!$A$4="Complete", "Complete", IF(T340="N/A", "N/A", IF(T340="No Transfer", T340, IF(INDEX('Ballot Data'!$1:$1048576, MATCH($A340, 'Ballot Data'!$A:$A, 0), MATCH(T340, 'Ballot Data'!$A$3:$U$3, 0))="", "Exhausted", INDEX('Ballot Data'!$1:$1048576, MATCH($A340, 'Ballot Data'!$A:$A, 0), MATCH(T340, 'Ballot Data'!$A$3:$U$3, 0))))))</f>
        <v>Complete</v>
      </c>
      <c r="V340" s="15" t="str">
        <f t="shared" si="52"/>
        <v>Complete</v>
      </c>
      <c r="W340" t="str">
        <f>IF(V340="Complete", V340, IF(V340="N/A", "N/A", INDEX('Ballot Data'!$1:$1048576, MATCH($A340, 'Ballot Data'!$A:$A, 0), MATCH(V340, 'Ballot Data'!$A$3:$T$3, 0))))</f>
        <v>Complete</v>
      </c>
      <c r="X340" t="str">
        <f>IF(V340="N/A", "N/A", IF(W340='Round 5'!$A$10, "Elected", IF(W340='Round 5'!$A$7, "Excluded", IF('Round 5'!$A$4="Complete", "Complete", "Viable"))))</f>
        <v>Complete</v>
      </c>
      <c r="Y340" s="21" t="str">
        <f>IF('Round 5'!$A$4="Complete", "Complete", IF(X340="N/A", "N/A", IF(X340="Viable", "No Transfer", IF(X340="Excluded", INDEX('Round 5'!$A$12:$M$617, MATCH($A340, 'Round 5'!$A$12:$A$617, 0), 3)))))</f>
        <v>Complete</v>
      </c>
      <c r="Z340" s="10" t="str">
        <f>IF('Round 5'!$A$4="Complete", "Complete", IF(Y340="N/A", "N/A", IF(Y340="No Transfer", Y340, IF(INDEX('Ballot Data'!$1:$1048576, MATCH($A340, 'Ballot Data'!$A:$A, 0), MATCH(Y340, 'Ballot Data'!$A$3:$U$3, 0))="", "Exhausted", INDEX('Ballot Data'!$1:$1048576, MATCH($A340, 'Ballot Data'!$A:$A, 0), MATCH(Y340, 'Ballot Data'!$A$3:$U$3, 0))))))</f>
        <v>Complete</v>
      </c>
      <c r="AA340" s="15" t="str">
        <f t="shared" si="53"/>
        <v>Complete</v>
      </c>
      <c r="AB340" t="str">
        <f>IF(AA340="Complete", AA340, IF(AA340="N/A", "N/A", INDEX('Ballot Data'!$1:$1048576, MATCH($A340, 'Ballot Data'!$A:$A, 0), MATCH(AA340, 'Ballot Data'!$A$3:$T$3, 0))))</f>
        <v>Complete</v>
      </c>
      <c r="AC340" t="str">
        <f>IF(AA340="N/A", "N/A", IF(AB340='Round 6'!$A$10, "Elected", IF(AB340='Round 6'!$A$7, "Excluded", IF('Round 6'!$A$4="Complete", "Complete", "Viable"))))</f>
        <v>Complete</v>
      </c>
      <c r="AD340" s="21" t="str">
        <f>IF('Round 6'!$A$4="Complete", "Complete", IF(AC340="N/A", "N/A", IF(AC340="Viable", "No Transfer", IF(AC340="Excluded", INDEX('Round 6'!$A$12:$M$617, MATCH($A340, 'Round 6'!$A$12:$A$617, 0), 3)))))</f>
        <v>Complete</v>
      </c>
      <c r="AE340" s="10" t="str">
        <f>IF('Round 6'!$A$4="Complete", "Complete", IF(AD340="N/A", "N/A", IF(AD340="No Transfer", AD340, IF(INDEX('Ballot Data'!$1:$1048576, MATCH($A340, 'Ballot Data'!$A:$A, 0), MATCH(AD340, 'Ballot Data'!$A$3:$U$3, 0))="", "Exhausted", INDEX('Ballot Data'!$1:$1048576, MATCH($A340, 'Ballot Data'!$A:$A, 0), MATCH(AD340, 'Ballot Data'!$A$3:$U$3, 0))))))</f>
        <v>Complete</v>
      </c>
      <c r="AF340" s="15" t="str">
        <f t="shared" si="54"/>
        <v>Complete</v>
      </c>
      <c r="AG340" t="str">
        <f>IF(AF340="Complete", AF340, IF(AF340="N/A", "N/A", INDEX('Ballot Data'!$1:$1048576, MATCH($A340, 'Ballot Data'!$A:$A, 0), MATCH(AF340, 'Ballot Data'!$A$3:$T$3, 0))))</f>
        <v>Complete</v>
      </c>
      <c r="AH340" t="str">
        <f>IF(AF340="N/A", "N/A", IF(AG340='Round 7'!$A$10, "Elected", IF(AG340='Round 7'!$A$7, "Excluded", IF('Round 7'!$A$4="Complete", "Complete", "Viable"))))</f>
        <v>Complete</v>
      </c>
      <c r="AI340" s="21" t="str">
        <f>IF('Round 7'!$A$4="Complete", "Complete", IF(AH340="N/A", "N/A", IF(AH340="Viable", "No Transfer", IF(AH340="Excluded", INDEX('Round 7'!$A$12:$M$617, MATCH($A340, 'Round 7'!$A$12:$A$617, 0), 3)))))</f>
        <v>Complete</v>
      </c>
      <c r="AJ340" s="10" t="str">
        <f>IF('Round 7'!$A$4="Complete", "Complete", IF(AI340="N/A", "N/A", IF(AI340="No Transfer", AI340, IF(INDEX('Ballot Data'!$1:$1048576, MATCH($A340, 'Ballot Data'!$A:$A, 0), MATCH(AI340, 'Ballot Data'!$A$3:$U$3, 0))="", "Exhausted", INDEX('Ballot Data'!$1:$1048576, MATCH($A340, 'Ballot Data'!$A:$A, 0), MATCH(AI340, 'Ballot Data'!$A$3:$U$3, 0))))))</f>
        <v>Complete</v>
      </c>
      <c r="AK340" s="15" t="str">
        <f t="shared" si="55"/>
        <v>Complete</v>
      </c>
      <c r="AL340" t="str">
        <f>IF(AK340="Complete", AK340, IF(AK340="N/A", "N/A", INDEX('Ballot Data'!$1:$1048576, MATCH($A340, 'Ballot Data'!$A:$A, 0), MATCH(AK340, 'Ballot Data'!$A$3:$T$3, 0))))</f>
        <v>Complete</v>
      </c>
      <c r="AM340" t="str">
        <f>IF(AK340="N/A", "N/A", IF(AL340='Round 8'!$A$10, "Elected", IF(AL340='Round 8'!$A$7, "Excluded", IF('Round 8'!$A$4="Complete", "Complete", "Viable"))))</f>
        <v>Complete</v>
      </c>
      <c r="AN340" s="21" t="str">
        <f>IF('Round 8'!$A$4="Complete", "Complete", IF(AM340="N/A", "N/A", IF(AM340="Viable", "No Transfer", IF(AM340="Excluded", INDEX('Round 8'!$A$12:$M$617, MATCH($A340, 'Round 8'!$A$12:$A$617, 0), 3)))))</f>
        <v>Complete</v>
      </c>
      <c r="AO340" s="10" t="str">
        <f>IF('Round 8'!$A$4="Complete", "Complete", IF(AN340="N/A", "N/A", IF(AN340="No Transfer", AN340, IF(INDEX('Ballot Data'!$1:$1048576, MATCH($A340, 'Ballot Data'!$A:$A, 0), MATCH(AN340, 'Ballot Data'!$A$3:$U$3, 0))="", "Exhausted", INDEX('Ballot Data'!$1:$1048576, MATCH($A340, 'Ballot Data'!$A:$A, 0), MATCH(AN340, 'Ballot Data'!$A$3:$U$3, 0))))))</f>
        <v>Complete</v>
      </c>
      <c r="AP340" s="15" t="str">
        <f t="shared" si="56"/>
        <v>Complete</v>
      </c>
      <c r="AQ340" t="str">
        <f>IF(AP340="Complete", AP340, IF(AP340="N/A", "N/A", INDEX('Ballot Data'!$1:$1048576, MATCH($A340, 'Ballot Data'!$A:$A, 0), MATCH(AP340, 'Ballot Data'!$A$3:$T$3, 0))))</f>
        <v>Complete</v>
      </c>
      <c r="AR340" t="str">
        <f>IF(AP340="N/A", "N/A", IF(AQ340='Round 9'!$A$10, "Elected", IF(AQ340='Round 9'!$A$7, "Excluded", IF('Round 9'!$A$4="Complete", "Complete", "Viable"))))</f>
        <v>Complete</v>
      </c>
      <c r="AS340" s="21" t="str">
        <f>IF('Round 9'!$A$4="Complete", "Complete", IF(AR340="N/A", "N/A", IF(AR340="Viable", "No Transfer", IF(AR340="Excluded", INDEX('Round 9'!$A$12:$M$617, MATCH($A340, 'Round 9'!$A$12:$A$617, 0), 3)))))</f>
        <v>Complete</v>
      </c>
      <c r="AT340" s="10" t="str">
        <f>IF('Round 9'!$A$4="Complete", "Complete", IF(AS340="N/A", "N/A", IF(AS340="No Transfer", AS340, IF(INDEX('Ballot Data'!$1:$1048576, MATCH($A340, 'Ballot Data'!$A:$A, 0), MATCH(AS340, 'Ballot Data'!$A$3:$U$3, 0))="", "Exhausted", INDEX('Ballot Data'!$1:$1048576, MATCH($A340, 'Ballot Data'!$A:$A, 0), MATCH(AS340, 'Ballot Data'!$A$3:$U$3, 0))))))</f>
        <v>Complete</v>
      </c>
      <c r="AU340" s="15" t="str">
        <f t="shared" si="57"/>
        <v>Complete</v>
      </c>
      <c r="AV340" t="str">
        <f>IF(AU340="Complete", AU340, IF(AU340="N/A", "N/A", INDEX('Ballot Data'!$1:$1048576, MATCH($A340, 'Ballot Data'!$A:$A, 0), MATCH(AU340, 'Ballot Data'!$A$3:$T$3, 0))))</f>
        <v>Complete</v>
      </c>
      <c r="AW340" t="str">
        <f>IF(AU340="N/A", "N/A", IF(AV340='Round 10'!$A$10, "Elected", IF(AV340='Round 10'!$A$7, "Excluded", IF('Round 10'!$A$4="Complete", "Complete", "Viable"))))</f>
        <v>Complete</v>
      </c>
      <c r="AX340" s="21" t="str">
        <f>IF('Round 10'!$A$4="Complete", "Complete", IF(AW340="N/A", "N/A", IF(AW340="Viable", "No Transfer", IF(AW340="Excluded", INDEX('Round 10'!$A$12:$M$617, MATCH($A340, 'Round 10'!$A$12:$A$617, 0), 3)))))</f>
        <v>Complete</v>
      </c>
      <c r="AY340" s="10" t="str">
        <f>IF('Round 10'!$A$4="Complete", "Complete", IF(AX340="N/A", "N/A", IF(AX340="No Transfer", AX340, IF(INDEX('Ballot Data'!$1:$1048576, MATCH($A340, 'Ballot Data'!$A:$A, 0), MATCH(AX340, 'Ballot Data'!$A$3:$U$3, 0))="", "Exhausted", INDEX('Ballot Data'!$1:$1048576, MATCH($A340, 'Ballot Data'!$A:$A, 0), MATCH(AX340, 'Ballot Data'!$A$3:$U$3, 0))))))</f>
        <v>Complete</v>
      </c>
    </row>
    <row r="341" spans="1:51" x14ac:dyDescent="0.25">
      <c r="A341">
        <f>'Ballot Data'!A342</f>
        <v>0</v>
      </c>
      <c r="B341">
        <v>1</v>
      </c>
      <c r="C341" t="e">
        <f>INDEX('Ballot Data'!$1:$1048576, MATCH($A341, 'Ballot Data'!$A:$A, 0), MATCH(B341, 'Ballot Data'!$A$3:$T$3, 0))</f>
        <v>#N/A</v>
      </c>
      <c r="D341" t="e">
        <f>IF(C341='Round 1'!$A$10, "Elected", IF(C341='Round 1'!$A$7, "Excluded", IF('Round 1'!$A$4="Complete", "Complete", "Viable")))</f>
        <v>#N/A</v>
      </c>
      <c r="E341" s="21" t="e">
        <f>IF('Round 1'!$A$4="Complete", "Complete", IF(D341="N/A", "N/A", IF(D341="Viable", "No Transfer", IF(D341="Excluded", INDEX('Round 1'!$A$12:$M$617, MATCH($A341, 'Round 1'!$A$12:$A$617, 0), 3)))))</f>
        <v>#N/A</v>
      </c>
      <c r="F341" s="10" t="e">
        <f>IF('Round 1'!$A$4="Complete", "Complete", IF(E341="N/A", "N/A", IF(E341="No Transfer", E341, IF(INDEX('Ballot Data'!$1:$1048576, MATCH($A341, 'Ballot Data'!$A:$A, 0), MATCH(E341, 'Ballot Data'!$A$3:$U$3, 0))="", "Exhausted", INDEX('Ballot Data'!$1:$1048576, MATCH($A341, 'Ballot Data'!$A:$A, 0), MATCH(E341, 'Ballot Data'!$A$3:$U$3, 0))))))</f>
        <v>#N/A</v>
      </c>
      <c r="G341" s="15" t="e">
        <f t="shared" si="49"/>
        <v>#N/A</v>
      </c>
      <c r="H341" t="e">
        <f>IF(G341="Complete", G341, IF(G341="N/A", "N/A", INDEX('Ballot Data'!$1:$1048576, MATCH($A341, 'Ballot Data'!$A:$A, 0), MATCH(G341, 'Ballot Data'!$A$3:$T$3, 0))))</f>
        <v>#N/A</v>
      </c>
      <c r="I341" t="e">
        <f>IF(G341="N/A", "N/A", IF(H341='Round 2'!$A$10, "Elected", IF(H341='Round 2'!$A$7, "Excluded", IF('Round 2'!$A$4="Complete", "Complete", "Viable"))))</f>
        <v>#N/A</v>
      </c>
      <c r="J341" s="21" t="e">
        <f>IF('Round 2'!$A$4="Complete", "Complete", IF(I341="N/A", "N/A", IF(I341="Viable", "No Transfer", IF(I341="Excluded", INDEX('Round 2'!$A$12:$M$617, MATCH($A341, 'Round 2'!$A$12:$A$617, 0), 3)))))</f>
        <v>#N/A</v>
      </c>
      <c r="K341" s="10" t="e">
        <f>IF('Round 2'!$A$4="Complete", "Complete", IF(J341="N/A", "N/A", IF(J341="No Transfer", J341, IF(INDEX('Ballot Data'!$1:$1048576, MATCH($A341, 'Ballot Data'!$A:$A, 0), MATCH(J341, 'Ballot Data'!$A$3:$U$3, 0))="", "Exhausted", INDEX('Ballot Data'!$1:$1048576, MATCH($A341, 'Ballot Data'!$A:$A, 0), MATCH(J341, 'Ballot Data'!$A$3:$U$3, 0))))))</f>
        <v>#N/A</v>
      </c>
      <c r="L341" s="15" t="e">
        <f t="shared" si="50"/>
        <v>#N/A</v>
      </c>
      <c r="M341" t="e">
        <f>IF(L341="Complete", L341, IF(L341="N/A", "N/A", INDEX('Ballot Data'!$1:$1048576, MATCH($A341, 'Ballot Data'!$A:$A, 0), MATCH(L341, 'Ballot Data'!$A$3:$T$3, 0))))</f>
        <v>#N/A</v>
      </c>
      <c r="N341" t="e">
        <f>IF(L341="N/A", "N/A", IF(M341='Round 3'!$A$10, "Elected", IF(M341='Round 3'!$A$7, "Excluded", IF('Round 3'!$A$4="Complete", "Complete", "Viable"))))</f>
        <v>#N/A</v>
      </c>
      <c r="O341" s="21" t="str">
        <f>IF('Round 3'!$A$4="Complete", "Complete", IF(N341="N/A", "N/A", IF(N341="Viable", "No Transfer", IF(N341="Excluded", INDEX('Round 3'!$A$12:$M$617, MATCH($A341, 'Round 3'!$A$12:$A$617, 0), 3)))))</f>
        <v>Complete</v>
      </c>
      <c r="P341" s="10" t="str">
        <f>IF('Round 3'!$A$4="Complete", "Complete", IF(O341="N/A", "N/A", IF(O341="No Transfer", O341, IF(INDEX('Ballot Data'!$1:$1048576, MATCH($A341, 'Ballot Data'!$A:$A, 0), MATCH(O341, 'Ballot Data'!$A$3:$U$3, 0))="", "Exhausted", INDEX('Ballot Data'!$1:$1048576, MATCH($A341, 'Ballot Data'!$A:$A, 0), MATCH(O341, 'Ballot Data'!$A$3:$U$3, 0))))))</f>
        <v>Complete</v>
      </c>
      <c r="Q341" s="15" t="str">
        <f t="shared" si="51"/>
        <v>Complete</v>
      </c>
      <c r="R341" t="str">
        <f>IF(Q341="Complete", Q341, IF(Q341="N/A", "N/A", INDEX('Ballot Data'!$1:$1048576, MATCH($A341, 'Ballot Data'!$A:$A, 0), MATCH(Q341, 'Ballot Data'!$A$3:$T$3, 0))))</f>
        <v>Complete</v>
      </c>
      <c r="S341" t="str">
        <f>IF(Q341="N/A", "N/A", IF(R341='Round 4'!$A$10, "Elected", IF(R341='Round 4'!$A$7, "Excluded", IF('Round 4'!$A$4="Complete", "Complete", "Viable"))))</f>
        <v>Complete</v>
      </c>
      <c r="T341" s="21" t="str">
        <f>IF('Round 4'!$A$4="Complete", "Complete", IF(S341="N/A", "N/A", IF(S341="Viable", "No Transfer", IF(S341="Excluded", INDEX('Round 4'!$A$12:$M$617, MATCH($A341, 'Round 4'!$A$12:$A$617, 0), 3)))))</f>
        <v>Complete</v>
      </c>
      <c r="U341" s="10" t="str">
        <f>IF('Round 4'!$A$4="Complete", "Complete", IF(T341="N/A", "N/A", IF(T341="No Transfer", T341, IF(INDEX('Ballot Data'!$1:$1048576, MATCH($A341, 'Ballot Data'!$A:$A, 0), MATCH(T341, 'Ballot Data'!$A$3:$U$3, 0))="", "Exhausted", INDEX('Ballot Data'!$1:$1048576, MATCH($A341, 'Ballot Data'!$A:$A, 0), MATCH(T341, 'Ballot Data'!$A$3:$U$3, 0))))))</f>
        <v>Complete</v>
      </c>
      <c r="V341" s="15" t="str">
        <f t="shared" si="52"/>
        <v>Complete</v>
      </c>
      <c r="W341" t="str">
        <f>IF(V341="Complete", V341, IF(V341="N/A", "N/A", INDEX('Ballot Data'!$1:$1048576, MATCH($A341, 'Ballot Data'!$A:$A, 0), MATCH(V341, 'Ballot Data'!$A$3:$T$3, 0))))</f>
        <v>Complete</v>
      </c>
      <c r="X341" t="str">
        <f>IF(V341="N/A", "N/A", IF(W341='Round 5'!$A$10, "Elected", IF(W341='Round 5'!$A$7, "Excluded", IF('Round 5'!$A$4="Complete", "Complete", "Viable"))))</f>
        <v>Complete</v>
      </c>
      <c r="Y341" s="21" t="str">
        <f>IF('Round 5'!$A$4="Complete", "Complete", IF(X341="N/A", "N/A", IF(X341="Viable", "No Transfer", IF(X341="Excluded", INDEX('Round 5'!$A$12:$M$617, MATCH($A341, 'Round 5'!$A$12:$A$617, 0), 3)))))</f>
        <v>Complete</v>
      </c>
      <c r="Z341" s="10" t="str">
        <f>IF('Round 5'!$A$4="Complete", "Complete", IF(Y341="N/A", "N/A", IF(Y341="No Transfer", Y341, IF(INDEX('Ballot Data'!$1:$1048576, MATCH($A341, 'Ballot Data'!$A:$A, 0), MATCH(Y341, 'Ballot Data'!$A$3:$U$3, 0))="", "Exhausted", INDEX('Ballot Data'!$1:$1048576, MATCH($A341, 'Ballot Data'!$A:$A, 0), MATCH(Y341, 'Ballot Data'!$A$3:$U$3, 0))))))</f>
        <v>Complete</v>
      </c>
      <c r="AA341" s="15" t="str">
        <f t="shared" si="53"/>
        <v>Complete</v>
      </c>
      <c r="AB341" t="str">
        <f>IF(AA341="Complete", AA341, IF(AA341="N/A", "N/A", INDEX('Ballot Data'!$1:$1048576, MATCH($A341, 'Ballot Data'!$A:$A, 0), MATCH(AA341, 'Ballot Data'!$A$3:$T$3, 0))))</f>
        <v>Complete</v>
      </c>
      <c r="AC341" t="str">
        <f>IF(AA341="N/A", "N/A", IF(AB341='Round 6'!$A$10, "Elected", IF(AB341='Round 6'!$A$7, "Excluded", IF('Round 6'!$A$4="Complete", "Complete", "Viable"))))</f>
        <v>Complete</v>
      </c>
      <c r="AD341" s="21" t="str">
        <f>IF('Round 6'!$A$4="Complete", "Complete", IF(AC341="N/A", "N/A", IF(AC341="Viable", "No Transfer", IF(AC341="Excluded", INDEX('Round 6'!$A$12:$M$617, MATCH($A341, 'Round 6'!$A$12:$A$617, 0), 3)))))</f>
        <v>Complete</v>
      </c>
      <c r="AE341" s="10" t="str">
        <f>IF('Round 6'!$A$4="Complete", "Complete", IF(AD341="N/A", "N/A", IF(AD341="No Transfer", AD341, IF(INDEX('Ballot Data'!$1:$1048576, MATCH($A341, 'Ballot Data'!$A:$A, 0), MATCH(AD341, 'Ballot Data'!$A$3:$U$3, 0))="", "Exhausted", INDEX('Ballot Data'!$1:$1048576, MATCH($A341, 'Ballot Data'!$A:$A, 0), MATCH(AD341, 'Ballot Data'!$A$3:$U$3, 0))))))</f>
        <v>Complete</v>
      </c>
      <c r="AF341" s="15" t="str">
        <f t="shared" si="54"/>
        <v>Complete</v>
      </c>
      <c r="AG341" t="str">
        <f>IF(AF341="Complete", AF341, IF(AF341="N/A", "N/A", INDEX('Ballot Data'!$1:$1048576, MATCH($A341, 'Ballot Data'!$A:$A, 0), MATCH(AF341, 'Ballot Data'!$A$3:$T$3, 0))))</f>
        <v>Complete</v>
      </c>
      <c r="AH341" t="str">
        <f>IF(AF341="N/A", "N/A", IF(AG341='Round 7'!$A$10, "Elected", IF(AG341='Round 7'!$A$7, "Excluded", IF('Round 7'!$A$4="Complete", "Complete", "Viable"))))</f>
        <v>Complete</v>
      </c>
      <c r="AI341" s="21" t="str">
        <f>IF('Round 7'!$A$4="Complete", "Complete", IF(AH341="N/A", "N/A", IF(AH341="Viable", "No Transfer", IF(AH341="Excluded", INDEX('Round 7'!$A$12:$M$617, MATCH($A341, 'Round 7'!$A$12:$A$617, 0), 3)))))</f>
        <v>Complete</v>
      </c>
      <c r="AJ341" s="10" t="str">
        <f>IF('Round 7'!$A$4="Complete", "Complete", IF(AI341="N/A", "N/A", IF(AI341="No Transfer", AI341, IF(INDEX('Ballot Data'!$1:$1048576, MATCH($A341, 'Ballot Data'!$A:$A, 0), MATCH(AI341, 'Ballot Data'!$A$3:$U$3, 0))="", "Exhausted", INDEX('Ballot Data'!$1:$1048576, MATCH($A341, 'Ballot Data'!$A:$A, 0), MATCH(AI341, 'Ballot Data'!$A$3:$U$3, 0))))))</f>
        <v>Complete</v>
      </c>
      <c r="AK341" s="15" t="str">
        <f t="shared" si="55"/>
        <v>Complete</v>
      </c>
      <c r="AL341" t="str">
        <f>IF(AK341="Complete", AK341, IF(AK341="N/A", "N/A", INDEX('Ballot Data'!$1:$1048576, MATCH($A341, 'Ballot Data'!$A:$A, 0), MATCH(AK341, 'Ballot Data'!$A$3:$T$3, 0))))</f>
        <v>Complete</v>
      </c>
      <c r="AM341" t="str">
        <f>IF(AK341="N/A", "N/A", IF(AL341='Round 8'!$A$10, "Elected", IF(AL341='Round 8'!$A$7, "Excluded", IF('Round 8'!$A$4="Complete", "Complete", "Viable"))))</f>
        <v>Complete</v>
      </c>
      <c r="AN341" s="21" t="str">
        <f>IF('Round 8'!$A$4="Complete", "Complete", IF(AM341="N/A", "N/A", IF(AM341="Viable", "No Transfer", IF(AM341="Excluded", INDEX('Round 8'!$A$12:$M$617, MATCH($A341, 'Round 8'!$A$12:$A$617, 0), 3)))))</f>
        <v>Complete</v>
      </c>
      <c r="AO341" s="10" t="str">
        <f>IF('Round 8'!$A$4="Complete", "Complete", IF(AN341="N/A", "N/A", IF(AN341="No Transfer", AN341, IF(INDEX('Ballot Data'!$1:$1048576, MATCH($A341, 'Ballot Data'!$A:$A, 0), MATCH(AN341, 'Ballot Data'!$A$3:$U$3, 0))="", "Exhausted", INDEX('Ballot Data'!$1:$1048576, MATCH($A341, 'Ballot Data'!$A:$A, 0), MATCH(AN341, 'Ballot Data'!$A$3:$U$3, 0))))))</f>
        <v>Complete</v>
      </c>
      <c r="AP341" s="15" t="str">
        <f t="shared" si="56"/>
        <v>Complete</v>
      </c>
      <c r="AQ341" t="str">
        <f>IF(AP341="Complete", AP341, IF(AP341="N/A", "N/A", INDEX('Ballot Data'!$1:$1048576, MATCH($A341, 'Ballot Data'!$A:$A, 0), MATCH(AP341, 'Ballot Data'!$A$3:$T$3, 0))))</f>
        <v>Complete</v>
      </c>
      <c r="AR341" t="str">
        <f>IF(AP341="N/A", "N/A", IF(AQ341='Round 9'!$A$10, "Elected", IF(AQ341='Round 9'!$A$7, "Excluded", IF('Round 9'!$A$4="Complete", "Complete", "Viable"))))</f>
        <v>Complete</v>
      </c>
      <c r="AS341" s="21" t="str">
        <f>IF('Round 9'!$A$4="Complete", "Complete", IF(AR341="N/A", "N/A", IF(AR341="Viable", "No Transfer", IF(AR341="Excluded", INDEX('Round 9'!$A$12:$M$617, MATCH($A341, 'Round 9'!$A$12:$A$617, 0), 3)))))</f>
        <v>Complete</v>
      </c>
      <c r="AT341" s="10" t="str">
        <f>IF('Round 9'!$A$4="Complete", "Complete", IF(AS341="N/A", "N/A", IF(AS341="No Transfer", AS341, IF(INDEX('Ballot Data'!$1:$1048576, MATCH($A341, 'Ballot Data'!$A:$A, 0), MATCH(AS341, 'Ballot Data'!$A$3:$U$3, 0))="", "Exhausted", INDEX('Ballot Data'!$1:$1048576, MATCH($A341, 'Ballot Data'!$A:$A, 0), MATCH(AS341, 'Ballot Data'!$A$3:$U$3, 0))))))</f>
        <v>Complete</v>
      </c>
      <c r="AU341" s="15" t="str">
        <f t="shared" si="57"/>
        <v>Complete</v>
      </c>
      <c r="AV341" t="str">
        <f>IF(AU341="Complete", AU341, IF(AU341="N/A", "N/A", INDEX('Ballot Data'!$1:$1048576, MATCH($A341, 'Ballot Data'!$A:$A, 0), MATCH(AU341, 'Ballot Data'!$A$3:$T$3, 0))))</f>
        <v>Complete</v>
      </c>
      <c r="AW341" t="str">
        <f>IF(AU341="N/A", "N/A", IF(AV341='Round 10'!$A$10, "Elected", IF(AV341='Round 10'!$A$7, "Excluded", IF('Round 10'!$A$4="Complete", "Complete", "Viable"))))</f>
        <v>Complete</v>
      </c>
      <c r="AX341" s="21" t="str">
        <f>IF('Round 10'!$A$4="Complete", "Complete", IF(AW341="N/A", "N/A", IF(AW341="Viable", "No Transfer", IF(AW341="Excluded", INDEX('Round 10'!$A$12:$M$617, MATCH($A341, 'Round 10'!$A$12:$A$617, 0), 3)))))</f>
        <v>Complete</v>
      </c>
      <c r="AY341" s="10" t="str">
        <f>IF('Round 10'!$A$4="Complete", "Complete", IF(AX341="N/A", "N/A", IF(AX341="No Transfer", AX341, IF(INDEX('Ballot Data'!$1:$1048576, MATCH($A341, 'Ballot Data'!$A:$A, 0), MATCH(AX341, 'Ballot Data'!$A$3:$U$3, 0))="", "Exhausted", INDEX('Ballot Data'!$1:$1048576, MATCH($A341, 'Ballot Data'!$A:$A, 0), MATCH(AX341, 'Ballot Data'!$A$3:$U$3, 0))))))</f>
        <v>Complete</v>
      </c>
    </row>
    <row r="342" spans="1:51" x14ac:dyDescent="0.25">
      <c r="A342">
        <f>'Ballot Data'!A343</f>
        <v>0</v>
      </c>
      <c r="B342">
        <v>1</v>
      </c>
      <c r="C342" t="e">
        <f>INDEX('Ballot Data'!$1:$1048576, MATCH($A342, 'Ballot Data'!$A:$A, 0), MATCH(B342, 'Ballot Data'!$A$3:$T$3, 0))</f>
        <v>#N/A</v>
      </c>
      <c r="D342" t="e">
        <f>IF(C342='Round 1'!$A$10, "Elected", IF(C342='Round 1'!$A$7, "Excluded", IF('Round 1'!$A$4="Complete", "Complete", "Viable")))</f>
        <v>#N/A</v>
      </c>
      <c r="E342" s="21" t="e">
        <f>IF('Round 1'!$A$4="Complete", "Complete", IF(D342="N/A", "N/A", IF(D342="Viable", "No Transfer", IF(D342="Excluded", INDEX('Round 1'!$A$12:$M$617, MATCH($A342, 'Round 1'!$A$12:$A$617, 0), 3)))))</f>
        <v>#N/A</v>
      </c>
      <c r="F342" s="10" t="e">
        <f>IF('Round 1'!$A$4="Complete", "Complete", IF(E342="N/A", "N/A", IF(E342="No Transfer", E342, IF(INDEX('Ballot Data'!$1:$1048576, MATCH($A342, 'Ballot Data'!$A:$A, 0), MATCH(E342, 'Ballot Data'!$A$3:$U$3, 0))="", "Exhausted", INDEX('Ballot Data'!$1:$1048576, MATCH($A342, 'Ballot Data'!$A:$A, 0), MATCH(E342, 'Ballot Data'!$A$3:$U$3, 0))))))</f>
        <v>#N/A</v>
      </c>
      <c r="G342" s="15" t="e">
        <f t="shared" si="49"/>
        <v>#N/A</v>
      </c>
      <c r="H342" t="e">
        <f>IF(G342="Complete", G342, IF(G342="N/A", "N/A", INDEX('Ballot Data'!$1:$1048576, MATCH($A342, 'Ballot Data'!$A:$A, 0), MATCH(G342, 'Ballot Data'!$A$3:$T$3, 0))))</f>
        <v>#N/A</v>
      </c>
      <c r="I342" t="e">
        <f>IF(G342="N/A", "N/A", IF(H342='Round 2'!$A$10, "Elected", IF(H342='Round 2'!$A$7, "Excluded", IF('Round 2'!$A$4="Complete", "Complete", "Viable"))))</f>
        <v>#N/A</v>
      </c>
      <c r="J342" s="21" t="e">
        <f>IF('Round 2'!$A$4="Complete", "Complete", IF(I342="N/A", "N/A", IF(I342="Viable", "No Transfer", IF(I342="Excluded", INDEX('Round 2'!$A$12:$M$617, MATCH($A342, 'Round 2'!$A$12:$A$617, 0), 3)))))</f>
        <v>#N/A</v>
      </c>
      <c r="K342" s="10" t="e">
        <f>IF('Round 2'!$A$4="Complete", "Complete", IF(J342="N/A", "N/A", IF(J342="No Transfer", J342, IF(INDEX('Ballot Data'!$1:$1048576, MATCH($A342, 'Ballot Data'!$A:$A, 0), MATCH(J342, 'Ballot Data'!$A$3:$U$3, 0))="", "Exhausted", INDEX('Ballot Data'!$1:$1048576, MATCH($A342, 'Ballot Data'!$A:$A, 0), MATCH(J342, 'Ballot Data'!$A$3:$U$3, 0))))))</f>
        <v>#N/A</v>
      </c>
      <c r="L342" s="15" t="e">
        <f t="shared" si="50"/>
        <v>#N/A</v>
      </c>
      <c r="M342" t="e">
        <f>IF(L342="Complete", L342, IF(L342="N/A", "N/A", INDEX('Ballot Data'!$1:$1048576, MATCH($A342, 'Ballot Data'!$A:$A, 0), MATCH(L342, 'Ballot Data'!$A$3:$T$3, 0))))</f>
        <v>#N/A</v>
      </c>
      <c r="N342" t="e">
        <f>IF(L342="N/A", "N/A", IF(M342='Round 3'!$A$10, "Elected", IF(M342='Round 3'!$A$7, "Excluded", IF('Round 3'!$A$4="Complete", "Complete", "Viable"))))</f>
        <v>#N/A</v>
      </c>
      <c r="O342" s="21" t="str">
        <f>IF('Round 3'!$A$4="Complete", "Complete", IF(N342="N/A", "N/A", IF(N342="Viable", "No Transfer", IF(N342="Excluded", INDEX('Round 3'!$A$12:$M$617, MATCH($A342, 'Round 3'!$A$12:$A$617, 0), 3)))))</f>
        <v>Complete</v>
      </c>
      <c r="P342" s="10" t="str">
        <f>IF('Round 3'!$A$4="Complete", "Complete", IF(O342="N/A", "N/A", IF(O342="No Transfer", O342, IF(INDEX('Ballot Data'!$1:$1048576, MATCH($A342, 'Ballot Data'!$A:$A, 0), MATCH(O342, 'Ballot Data'!$A$3:$U$3, 0))="", "Exhausted", INDEX('Ballot Data'!$1:$1048576, MATCH($A342, 'Ballot Data'!$A:$A, 0), MATCH(O342, 'Ballot Data'!$A$3:$U$3, 0))))))</f>
        <v>Complete</v>
      </c>
      <c r="Q342" s="15" t="str">
        <f t="shared" si="51"/>
        <v>Complete</v>
      </c>
      <c r="R342" t="str">
        <f>IF(Q342="Complete", Q342, IF(Q342="N/A", "N/A", INDEX('Ballot Data'!$1:$1048576, MATCH($A342, 'Ballot Data'!$A:$A, 0), MATCH(Q342, 'Ballot Data'!$A$3:$T$3, 0))))</f>
        <v>Complete</v>
      </c>
      <c r="S342" t="str">
        <f>IF(Q342="N/A", "N/A", IF(R342='Round 4'!$A$10, "Elected", IF(R342='Round 4'!$A$7, "Excluded", IF('Round 4'!$A$4="Complete", "Complete", "Viable"))))</f>
        <v>Complete</v>
      </c>
      <c r="T342" s="21" t="str">
        <f>IF('Round 4'!$A$4="Complete", "Complete", IF(S342="N/A", "N/A", IF(S342="Viable", "No Transfer", IF(S342="Excluded", INDEX('Round 4'!$A$12:$M$617, MATCH($A342, 'Round 4'!$A$12:$A$617, 0), 3)))))</f>
        <v>Complete</v>
      </c>
      <c r="U342" s="10" t="str">
        <f>IF('Round 4'!$A$4="Complete", "Complete", IF(T342="N/A", "N/A", IF(T342="No Transfer", T342, IF(INDEX('Ballot Data'!$1:$1048576, MATCH($A342, 'Ballot Data'!$A:$A, 0), MATCH(T342, 'Ballot Data'!$A$3:$U$3, 0))="", "Exhausted", INDEX('Ballot Data'!$1:$1048576, MATCH($A342, 'Ballot Data'!$A:$A, 0), MATCH(T342, 'Ballot Data'!$A$3:$U$3, 0))))))</f>
        <v>Complete</v>
      </c>
      <c r="V342" s="15" t="str">
        <f t="shared" si="52"/>
        <v>Complete</v>
      </c>
      <c r="W342" t="str">
        <f>IF(V342="Complete", V342, IF(V342="N/A", "N/A", INDEX('Ballot Data'!$1:$1048576, MATCH($A342, 'Ballot Data'!$A:$A, 0), MATCH(V342, 'Ballot Data'!$A$3:$T$3, 0))))</f>
        <v>Complete</v>
      </c>
      <c r="X342" t="str">
        <f>IF(V342="N/A", "N/A", IF(W342='Round 5'!$A$10, "Elected", IF(W342='Round 5'!$A$7, "Excluded", IF('Round 5'!$A$4="Complete", "Complete", "Viable"))))</f>
        <v>Complete</v>
      </c>
      <c r="Y342" s="21" t="str">
        <f>IF('Round 5'!$A$4="Complete", "Complete", IF(X342="N/A", "N/A", IF(X342="Viable", "No Transfer", IF(X342="Excluded", INDEX('Round 5'!$A$12:$M$617, MATCH($A342, 'Round 5'!$A$12:$A$617, 0), 3)))))</f>
        <v>Complete</v>
      </c>
      <c r="Z342" s="10" t="str">
        <f>IF('Round 5'!$A$4="Complete", "Complete", IF(Y342="N/A", "N/A", IF(Y342="No Transfer", Y342, IF(INDEX('Ballot Data'!$1:$1048576, MATCH($A342, 'Ballot Data'!$A:$A, 0), MATCH(Y342, 'Ballot Data'!$A$3:$U$3, 0))="", "Exhausted", INDEX('Ballot Data'!$1:$1048576, MATCH($A342, 'Ballot Data'!$A:$A, 0), MATCH(Y342, 'Ballot Data'!$A$3:$U$3, 0))))))</f>
        <v>Complete</v>
      </c>
      <c r="AA342" s="15" t="str">
        <f t="shared" si="53"/>
        <v>Complete</v>
      </c>
      <c r="AB342" t="str">
        <f>IF(AA342="Complete", AA342, IF(AA342="N/A", "N/A", INDEX('Ballot Data'!$1:$1048576, MATCH($A342, 'Ballot Data'!$A:$A, 0), MATCH(AA342, 'Ballot Data'!$A$3:$T$3, 0))))</f>
        <v>Complete</v>
      </c>
      <c r="AC342" t="str">
        <f>IF(AA342="N/A", "N/A", IF(AB342='Round 6'!$A$10, "Elected", IF(AB342='Round 6'!$A$7, "Excluded", IF('Round 6'!$A$4="Complete", "Complete", "Viable"))))</f>
        <v>Complete</v>
      </c>
      <c r="AD342" s="21" t="str">
        <f>IF('Round 6'!$A$4="Complete", "Complete", IF(AC342="N/A", "N/A", IF(AC342="Viable", "No Transfer", IF(AC342="Excluded", INDEX('Round 6'!$A$12:$M$617, MATCH($A342, 'Round 6'!$A$12:$A$617, 0), 3)))))</f>
        <v>Complete</v>
      </c>
      <c r="AE342" s="10" t="str">
        <f>IF('Round 6'!$A$4="Complete", "Complete", IF(AD342="N/A", "N/A", IF(AD342="No Transfer", AD342, IF(INDEX('Ballot Data'!$1:$1048576, MATCH($A342, 'Ballot Data'!$A:$A, 0), MATCH(AD342, 'Ballot Data'!$A$3:$U$3, 0))="", "Exhausted", INDEX('Ballot Data'!$1:$1048576, MATCH($A342, 'Ballot Data'!$A:$A, 0), MATCH(AD342, 'Ballot Data'!$A$3:$U$3, 0))))))</f>
        <v>Complete</v>
      </c>
      <c r="AF342" s="15" t="str">
        <f t="shared" si="54"/>
        <v>Complete</v>
      </c>
      <c r="AG342" t="str">
        <f>IF(AF342="Complete", AF342, IF(AF342="N/A", "N/A", INDEX('Ballot Data'!$1:$1048576, MATCH($A342, 'Ballot Data'!$A:$A, 0), MATCH(AF342, 'Ballot Data'!$A$3:$T$3, 0))))</f>
        <v>Complete</v>
      </c>
      <c r="AH342" t="str">
        <f>IF(AF342="N/A", "N/A", IF(AG342='Round 7'!$A$10, "Elected", IF(AG342='Round 7'!$A$7, "Excluded", IF('Round 7'!$A$4="Complete", "Complete", "Viable"))))</f>
        <v>Complete</v>
      </c>
      <c r="AI342" s="21" t="str">
        <f>IF('Round 7'!$A$4="Complete", "Complete", IF(AH342="N/A", "N/A", IF(AH342="Viable", "No Transfer", IF(AH342="Excluded", INDEX('Round 7'!$A$12:$M$617, MATCH($A342, 'Round 7'!$A$12:$A$617, 0), 3)))))</f>
        <v>Complete</v>
      </c>
      <c r="AJ342" s="10" t="str">
        <f>IF('Round 7'!$A$4="Complete", "Complete", IF(AI342="N/A", "N/A", IF(AI342="No Transfer", AI342, IF(INDEX('Ballot Data'!$1:$1048576, MATCH($A342, 'Ballot Data'!$A:$A, 0), MATCH(AI342, 'Ballot Data'!$A$3:$U$3, 0))="", "Exhausted", INDEX('Ballot Data'!$1:$1048576, MATCH($A342, 'Ballot Data'!$A:$A, 0), MATCH(AI342, 'Ballot Data'!$A$3:$U$3, 0))))))</f>
        <v>Complete</v>
      </c>
      <c r="AK342" s="15" t="str">
        <f t="shared" si="55"/>
        <v>Complete</v>
      </c>
      <c r="AL342" t="str">
        <f>IF(AK342="Complete", AK342, IF(AK342="N/A", "N/A", INDEX('Ballot Data'!$1:$1048576, MATCH($A342, 'Ballot Data'!$A:$A, 0), MATCH(AK342, 'Ballot Data'!$A$3:$T$3, 0))))</f>
        <v>Complete</v>
      </c>
      <c r="AM342" t="str">
        <f>IF(AK342="N/A", "N/A", IF(AL342='Round 8'!$A$10, "Elected", IF(AL342='Round 8'!$A$7, "Excluded", IF('Round 8'!$A$4="Complete", "Complete", "Viable"))))</f>
        <v>Complete</v>
      </c>
      <c r="AN342" s="21" t="str">
        <f>IF('Round 8'!$A$4="Complete", "Complete", IF(AM342="N/A", "N/A", IF(AM342="Viable", "No Transfer", IF(AM342="Excluded", INDEX('Round 8'!$A$12:$M$617, MATCH($A342, 'Round 8'!$A$12:$A$617, 0), 3)))))</f>
        <v>Complete</v>
      </c>
      <c r="AO342" s="10" t="str">
        <f>IF('Round 8'!$A$4="Complete", "Complete", IF(AN342="N/A", "N/A", IF(AN342="No Transfer", AN342, IF(INDEX('Ballot Data'!$1:$1048576, MATCH($A342, 'Ballot Data'!$A:$A, 0), MATCH(AN342, 'Ballot Data'!$A$3:$U$3, 0))="", "Exhausted", INDEX('Ballot Data'!$1:$1048576, MATCH($A342, 'Ballot Data'!$A:$A, 0), MATCH(AN342, 'Ballot Data'!$A$3:$U$3, 0))))))</f>
        <v>Complete</v>
      </c>
      <c r="AP342" s="15" t="str">
        <f t="shared" si="56"/>
        <v>Complete</v>
      </c>
      <c r="AQ342" t="str">
        <f>IF(AP342="Complete", AP342, IF(AP342="N/A", "N/A", INDEX('Ballot Data'!$1:$1048576, MATCH($A342, 'Ballot Data'!$A:$A, 0), MATCH(AP342, 'Ballot Data'!$A$3:$T$3, 0))))</f>
        <v>Complete</v>
      </c>
      <c r="AR342" t="str">
        <f>IF(AP342="N/A", "N/A", IF(AQ342='Round 9'!$A$10, "Elected", IF(AQ342='Round 9'!$A$7, "Excluded", IF('Round 9'!$A$4="Complete", "Complete", "Viable"))))</f>
        <v>Complete</v>
      </c>
      <c r="AS342" s="21" t="str">
        <f>IF('Round 9'!$A$4="Complete", "Complete", IF(AR342="N/A", "N/A", IF(AR342="Viable", "No Transfer", IF(AR342="Excluded", INDEX('Round 9'!$A$12:$M$617, MATCH($A342, 'Round 9'!$A$12:$A$617, 0), 3)))))</f>
        <v>Complete</v>
      </c>
      <c r="AT342" s="10" t="str">
        <f>IF('Round 9'!$A$4="Complete", "Complete", IF(AS342="N/A", "N/A", IF(AS342="No Transfer", AS342, IF(INDEX('Ballot Data'!$1:$1048576, MATCH($A342, 'Ballot Data'!$A:$A, 0), MATCH(AS342, 'Ballot Data'!$A$3:$U$3, 0))="", "Exhausted", INDEX('Ballot Data'!$1:$1048576, MATCH($A342, 'Ballot Data'!$A:$A, 0), MATCH(AS342, 'Ballot Data'!$A$3:$U$3, 0))))))</f>
        <v>Complete</v>
      </c>
      <c r="AU342" s="15" t="str">
        <f t="shared" si="57"/>
        <v>Complete</v>
      </c>
      <c r="AV342" t="str">
        <f>IF(AU342="Complete", AU342, IF(AU342="N/A", "N/A", INDEX('Ballot Data'!$1:$1048576, MATCH($A342, 'Ballot Data'!$A:$A, 0), MATCH(AU342, 'Ballot Data'!$A$3:$T$3, 0))))</f>
        <v>Complete</v>
      </c>
      <c r="AW342" t="str">
        <f>IF(AU342="N/A", "N/A", IF(AV342='Round 10'!$A$10, "Elected", IF(AV342='Round 10'!$A$7, "Excluded", IF('Round 10'!$A$4="Complete", "Complete", "Viable"))))</f>
        <v>Complete</v>
      </c>
      <c r="AX342" s="21" t="str">
        <f>IF('Round 10'!$A$4="Complete", "Complete", IF(AW342="N/A", "N/A", IF(AW342="Viable", "No Transfer", IF(AW342="Excluded", INDEX('Round 10'!$A$12:$M$617, MATCH($A342, 'Round 10'!$A$12:$A$617, 0), 3)))))</f>
        <v>Complete</v>
      </c>
      <c r="AY342" s="10" t="str">
        <f>IF('Round 10'!$A$4="Complete", "Complete", IF(AX342="N/A", "N/A", IF(AX342="No Transfer", AX342, IF(INDEX('Ballot Data'!$1:$1048576, MATCH($A342, 'Ballot Data'!$A:$A, 0), MATCH(AX342, 'Ballot Data'!$A$3:$U$3, 0))="", "Exhausted", INDEX('Ballot Data'!$1:$1048576, MATCH($A342, 'Ballot Data'!$A:$A, 0), MATCH(AX342, 'Ballot Data'!$A$3:$U$3, 0))))))</f>
        <v>Complete</v>
      </c>
    </row>
    <row r="343" spans="1:51" x14ac:dyDescent="0.25">
      <c r="A343">
        <f>'Ballot Data'!A344</f>
        <v>0</v>
      </c>
      <c r="B343">
        <v>1</v>
      </c>
      <c r="C343" t="e">
        <f>INDEX('Ballot Data'!$1:$1048576, MATCH($A343, 'Ballot Data'!$A:$A, 0), MATCH(B343, 'Ballot Data'!$A$3:$T$3, 0))</f>
        <v>#N/A</v>
      </c>
      <c r="D343" t="e">
        <f>IF(C343='Round 1'!$A$10, "Elected", IF(C343='Round 1'!$A$7, "Excluded", IF('Round 1'!$A$4="Complete", "Complete", "Viable")))</f>
        <v>#N/A</v>
      </c>
      <c r="E343" s="21" t="e">
        <f>IF('Round 1'!$A$4="Complete", "Complete", IF(D343="N/A", "N/A", IF(D343="Viable", "No Transfer", IF(D343="Excluded", INDEX('Round 1'!$A$12:$M$617, MATCH($A343, 'Round 1'!$A$12:$A$617, 0), 3)))))</f>
        <v>#N/A</v>
      </c>
      <c r="F343" s="10" t="e">
        <f>IF('Round 1'!$A$4="Complete", "Complete", IF(E343="N/A", "N/A", IF(E343="No Transfer", E343, IF(INDEX('Ballot Data'!$1:$1048576, MATCH($A343, 'Ballot Data'!$A:$A, 0), MATCH(E343, 'Ballot Data'!$A$3:$U$3, 0))="", "Exhausted", INDEX('Ballot Data'!$1:$1048576, MATCH($A343, 'Ballot Data'!$A:$A, 0), MATCH(E343, 'Ballot Data'!$A$3:$U$3, 0))))))</f>
        <v>#N/A</v>
      </c>
      <c r="G343" s="15" t="e">
        <f t="shared" si="49"/>
        <v>#N/A</v>
      </c>
      <c r="H343" t="e">
        <f>IF(G343="Complete", G343, IF(G343="N/A", "N/A", INDEX('Ballot Data'!$1:$1048576, MATCH($A343, 'Ballot Data'!$A:$A, 0), MATCH(G343, 'Ballot Data'!$A$3:$T$3, 0))))</f>
        <v>#N/A</v>
      </c>
      <c r="I343" t="e">
        <f>IF(G343="N/A", "N/A", IF(H343='Round 2'!$A$10, "Elected", IF(H343='Round 2'!$A$7, "Excluded", IF('Round 2'!$A$4="Complete", "Complete", "Viable"))))</f>
        <v>#N/A</v>
      </c>
      <c r="J343" s="21" t="e">
        <f>IF('Round 2'!$A$4="Complete", "Complete", IF(I343="N/A", "N/A", IF(I343="Viable", "No Transfer", IF(I343="Excluded", INDEX('Round 2'!$A$12:$M$617, MATCH($A343, 'Round 2'!$A$12:$A$617, 0), 3)))))</f>
        <v>#N/A</v>
      </c>
      <c r="K343" s="10" t="e">
        <f>IF('Round 2'!$A$4="Complete", "Complete", IF(J343="N/A", "N/A", IF(J343="No Transfer", J343, IF(INDEX('Ballot Data'!$1:$1048576, MATCH($A343, 'Ballot Data'!$A:$A, 0), MATCH(J343, 'Ballot Data'!$A$3:$U$3, 0))="", "Exhausted", INDEX('Ballot Data'!$1:$1048576, MATCH($A343, 'Ballot Data'!$A:$A, 0), MATCH(J343, 'Ballot Data'!$A$3:$U$3, 0))))))</f>
        <v>#N/A</v>
      </c>
      <c r="L343" s="15" t="e">
        <f t="shared" si="50"/>
        <v>#N/A</v>
      </c>
      <c r="M343" t="e">
        <f>IF(L343="Complete", L343, IF(L343="N/A", "N/A", INDEX('Ballot Data'!$1:$1048576, MATCH($A343, 'Ballot Data'!$A:$A, 0), MATCH(L343, 'Ballot Data'!$A$3:$T$3, 0))))</f>
        <v>#N/A</v>
      </c>
      <c r="N343" t="e">
        <f>IF(L343="N/A", "N/A", IF(M343='Round 3'!$A$10, "Elected", IF(M343='Round 3'!$A$7, "Excluded", IF('Round 3'!$A$4="Complete", "Complete", "Viable"))))</f>
        <v>#N/A</v>
      </c>
      <c r="O343" s="21" t="str">
        <f>IF('Round 3'!$A$4="Complete", "Complete", IF(N343="N/A", "N/A", IF(N343="Viable", "No Transfer", IF(N343="Excluded", INDEX('Round 3'!$A$12:$M$617, MATCH($A343, 'Round 3'!$A$12:$A$617, 0), 3)))))</f>
        <v>Complete</v>
      </c>
      <c r="P343" s="10" t="str">
        <f>IF('Round 3'!$A$4="Complete", "Complete", IF(O343="N/A", "N/A", IF(O343="No Transfer", O343, IF(INDEX('Ballot Data'!$1:$1048576, MATCH($A343, 'Ballot Data'!$A:$A, 0), MATCH(O343, 'Ballot Data'!$A$3:$U$3, 0))="", "Exhausted", INDEX('Ballot Data'!$1:$1048576, MATCH($A343, 'Ballot Data'!$A:$A, 0), MATCH(O343, 'Ballot Data'!$A$3:$U$3, 0))))))</f>
        <v>Complete</v>
      </c>
      <c r="Q343" s="15" t="str">
        <f>IF(O343="No Transfer", L343, IF(OR(P343="Exhausted", P343="N/A"), "N/A", O343))</f>
        <v>Complete</v>
      </c>
      <c r="R343" t="str">
        <f>IF(Q343="Complete", Q343, IF(Q343="N/A", "N/A", INDEX('Ballot Data'!$1:$1048576, MATCH($A343, 'Ballot Data'!$A:$A, 0), MATCH(Q343, 'Ballot Data'!$A$3:$T$3, 0))))</f>
        <v>Complete</v>
      </c>
      <c r="S343" t="str">
        <f>IF(Q343="N/A", "N/A", IF(R343='Round 4'!$A$10, "Elected", IF(R343='Round 4'!$A$7, "Excluded", IF('Round 4'!$A$4="Complete", "Complete", "Viable"))))</f>
        <v>Complete</v>
      </c>
      <c r="T343" s="21" t="str">
        <f>IF('Round 4'!$A$4="Complete", "Complete", IF(S343="N/A", "N/A", IF(S343="Viable", "No Transfer", IF(S343="Excluded", INDEX('Round 4'!$A$12:$M$617, MATCH($A343, 'Round 4'!$A$12:$A$617, 0), 3)))))</f>
        <v>Complete</v>
      </c>
      <c r="U343" s="10" t="str">
        <f>IF('Round 4'!$A$4="Complete", "Complete", IF(T343="N/A", "N/A", IF(T343="No Transfer", T343, IF(INDEX('Ballot Data'!$1:$1048576, MATCH($A343, 'Ballot Data'!$A:$A, 0), MATCH(T343, 'Ballot Data'!$A$3:$U$3, 0))="", "Exhausted", INDEX('Ballot Data'!$1:$1048576, MATCH($A343, 'Ballot Data'!$A:$A, 0), MATCH(T343, 'Ballot Data'!$A$3:$U$3, 0))))))</f>
        <v>Complete</v>
      </c>
      <c r="V343" s="15" t="str">
        <f t="shared" si="52"/>
        <v>Complete</v>
      </c>
      <c r="W343" t="str">
        <f>IF(V343="Complete", V343, IF(V343="N/A", "N/A", INDEX('Ballot Data'!$1:$1048576, MATCH($A343, 'Ballot Data'!$A:$A, 0), MATCH(V343, 'Ballot Data'!$A$3:$T$3, 0))))</f>
        <v>Complete</v>
      </c>
      <c r="X343" t="str">
        <f>IF(V343="N/A", "N/A", IF(W343='Round 5'!$A$10, "Elected", IF(W343='Round 5'!$A$7, "Excluded", IF('Round 5'!$A$4="Complete", "Complete", "Viable"))))</f>
        <v>Complete</v>
      </c>
      <c r="Y343" s="21" t="str">
        <f>IF('Round 5'!$A$4="Complete", "Complete", IF(X343="N/A", "N/A", IF(X343="Viable", "No Transfer", IF(X343="Excluded", INDEX('Round 5'!$A$12:$M$617, MATCH($A343, 'Round 5'!$A$12:$A$617, 0), 3)))))</f>
        <v>Complete</v>
      </c>
      <c r="Z343" s="10" t="str">
        <f>IF('Round 5'!$A$4="Complete", "Complete", IF(Y343="N/A", "N/A", IF(Y343="No Transfer", Y343, IF(INDEX('Ballot Data'!$1:$1048576, MATCH($A343, 'Ballot Data'!$A:$A, 0), MATCH(Y343, 'Ballot Data'!$A$3:$U$3, 0))="", "Exhausted", INDEX('Ballot Data'!$1:$1048576, MATCH($A343, 'Ballot Data'!$A:$A, 0), MATCH(Y343, 'Ballot Data'!$A$3:$U$3, 0))))))</f>
        <v>Complete</v>
      </c>
      <c r="AA343" s="15" t="str">
        <f t="shared" si="53"/>
        <v>Complete</v>
      </c>
      <c r="AB343" t="str">
        <f>IF(AA343="Complete", AA343, IF(AA343="N/A", "N/A", INDEX('Ballot Data'!$1:$1048576, MATCH($A343, 'Ballot Data'!$A:$A, 0), MATCH(AA343, 'Ballot Data'!$A$3:$T$3, 0))))</f>
        <v>Complete</v>
      </c>
      <c r="AC343" t="str">
        <f>IF(AA343="N/A", "N/A", IF(AB343='Round 6'!$A$10, "Elected", IF(AB343='Round 6'!$A$7, "Excluded", IF('Round 6'!$A$4="Complete", "Complete", "Viable"))))</f>
        <v>Complete</v>
      </c>
      <c r="AD343" s="21" t="str">
        <f>IF('Round 6'!$A$4="Complete", "Complete", IF(AC343="N/A", "N/A", IF(AC343="Viable", "No Transfer", IF(AC343="Excluded", INDEX('Round 6'!$A$12:$M$617, MATCH($A343, 'Round 6'!$A$12:$A$617, 0), 3)))))</f>
        <v>Complete</v>
      </c>
      <c r="AE343" s="10" t="str">
        <f>IF('Round 6'!$A$4="Complete", "Complete", IF(AD343="N/A", "N/A", IF(AD343="No Transfer", AD343, IF(INDEX('Ballot Data'!$1:$1048576, MATCH($A343, 'Ballot Data'!$A:$A, 0), MATCH(AD343, 'Ballot Data'!$A$3:$U$3, 0))="", "Exhausted", INDEX('Ballot Data'!$1:$1048576, MATCH($A343, 'Ballot Data'!$A:$A, 0), MATCH(AD343, 'Ballot Data'!$A$3:$U$3, 0))))))</f>
        <v>Complete</v>
      </c>
      <c r="AF343" s="15" t="str">
        <f t="shared" si="54"/>
        <v>Complete</v>
      </c>
      <c r="AG343" t="str">
        <f>IF(AF343="Complete", AF343, IF(AF343="N/A", "N/A", INDEX('Ballot Data'!$1:$1048576, MATCH($A343, 'Ballot Data'!$A:$A, 0), MATCH(AF343, 'Ballot Data'!$A$3:$T$3, 0))))</f>
        <v>Complete</v>
      </c>
      <c r="AH343" t="str">
        <f>IF(AF343="N/A", "N/A", IF(AG343='Round 7'!$A$10, "Elected", IF(AG343='Round 7'!$A$7, "Excluded", IF('Round 7'!$A$4="Complete", "Complete", "Viable"))))</f>
        <v>Complete</v>
      </c>
      <c r="AI343" s="21" t="str">
        <f>IF('Round 7'!$A$4="Complete", "Complete", IF(AH343="N/A", "N/A", IF(AH343="Viable", "No Transfer", IF(AH343="Excluded", INDEX('Round 7'!$A$12:$M$617, MATCH($A343, 'Round 7'!$A$12:$A$617, 0), 3)))))</f>
        <v>Complete</v>
      </c>
      <c r="AJ343" s="10" t="str">
        <f>IF('Round 7'!$A$4="Complete", "Complete", IF(AI343="N/A", "N/A", IF(AI343="No Transfer", AI343, IF(INDEX('Ballot Data'!$1:$1048576, MATCH($A343, 'Ballot Data'!$A:$A, 0), MATCH(AI343, 'Ballot Data'!$A$3:$U$3, 0))="", "Exhausted", INDEX('Ballot Data'!$1:$1048576, MATCH($A343, 'Ballot Data'!$A:$A, 0), MATCH(AI343, 'Ballot Data'!$A$3:$U$3, 0))))))</f>
        <v>Complete</v>
      </c>
      <c r="AK343" s="15" t="str">
        <f t="shared" si="55"/>
        <v>Complete</v>
      </c>
      <c r="AL343" t="str">
        <f>IF(AK343="Complete", AK343, IF(AK343="N/A", "N/A", INDEX('Ballot Data'!$1:$1048576, MATCH($A343, 'Ballot Data'!$A:$A, 0), MATCH(AK343, 'Ballot Data'!$A$3:$T$3, 0))))</f>
        <v>Complete</v>
      </c>
      <c r="AM343" t="str">
        <f>IF(AK343="N/A", "N/A", IF(AL343='Round 8'!$A$10, "Elected", IF(AL343='Round 8'!$A$7, "Excluded", IF('Round 8'!$A$4="Complete", "Complete", "Viable"))))</f>
        <v>Complete</v>
      </c>
      <c r="AN343" s="21" t="str">
        <f>IF('Round 8'!$A$4="Complete", "Complete", IF(AM343="N/A", "N/A", IF(AM343="Viable", "No Transfer", IF(AM343="Excluded", INDEX('Round 8'!$A$12:$M$617, MATCH($A343, 'Round 8'!$A$12:$A$617, 0), 3)))))</f>
        <v>Complete</v>
      </c>
      <c r="AO343" s="10" t="str">
        <f>IF('Round 8'!$A$4="Complete", "Complete", IF(AN343="N/A", "N/A", IF(AN343="No Transfer", AN343, IF(INDEX('Ballot Data'!$1:$1048576, MATCH($A343, 'Ballot Data'!$A:$A, 0), MATCH(AN343, 'Ballot Data'!$A$3:$U$3, 0))="", "Exhausted", INDEX('Ballot Data'!$1:$1048576, MATCH($A343, 'Ballot Data'!$A:$A, 0), MATCH(AN343, 'Ballot Data'!$A$3:$U$3, 0))))))</f>
        <v>Complete</v>
      </c>
      <c r="AP343" s="15" t="str">
        <f t="shared" si="56"/>
        <v>Complete</v>
      </c>
      <c r="AQ343" t="str">
        <f>IF(AP343="Complete", AP343, IF(AP343="N/A", "N/A", INDEX('Ballot Data'!$1:$1048576, MATCH($A343, 'Ballot Data'!$A:$A, 0), MATCH(AP343, 'Ballot Data'!$A$3:$T$3, 0))))</f>
        <v>Complete</v>
      </c>
      <c r="AR343" t="str">
        <f>IF(AP343="N/A", "N/A", IF(AQ343='Round 9'!$A$10, "Elected", IF(AQ343='Round 9'!$A$7, "Excluded", IF('Round 9'!$A$4="Complete", "Complete", "Viable"))))</f>
        <v>Complete</v>
      </c>
      <c r="AS343" s="21" t="str">
        <f>IF('Round 9'!$A$4="Complete", "Complete", IF(AR343="N/A", "N/A", IF(AR343="Viable", "No Transfer", IF(AR343="Excluded", INDEX('Round 9'!$A$12:$M$617, MATCH($A343, 'Round 9'!$A$12:$A$617, 0), 3)))))</f>
        <v>Complete</v>
      </c>
      <c r="AT343" s="10" t="str">
        <f>IF('Round 9'!$A$4="Complete", "Complete", IF(AS343="N/A", "N/A", IF(AS343="No Transfer", AS343, IF(INDEX('Ballot Data'!$1:$1048576, MATCH($A343, 'Ballot Data'!$A:$A, 0), MATCH(AS343, 'Ballot Data'!$A$3:$U$3, 0))="", "Exhausted", INDEX('Ballot Data'!$1:$1048576, MATCH($A343, 'Ballot Data'!$A:$A, 0), MATCH(AS343, 'Ballot Data'!$A$3:$U$3, 0))))))</f>
        <v>Complete</v>
      </c>
      <c r="AU343" s="15" t="str">
        <f t="shared" si="57"/>
        <v>Complete</v>
      </c>
      <c r="AV343" t="str">
        <f>IF(AU343="Complete", AU343, IF(AU343="N/A", "N/A", INDEX('Ballot Data'!$1:$1048576, MATCH($A343, 'Ballot Data'!$A:$A, 0), MATCH(AU343, 'Ballot Data'!$A$3:$T$3, 0))))</f>
        <v>Complete</v>
      </c>
      <c r="AW343" t="str">
        <f>IF(AU343="N/A", "N/A", IF(AV343='Round 10'!$A$10, "Elected", IF(AV343='Round 10'!$A$7, "Excluded", IF('Round 10'!$A$4="Complete", "Complete", "Viable"))))</f>
        <v>Complete</v>
      </c>
      <c r="AX343" s="21" t="str">
        <f>IF('Round 10'!$A$4="Complete", "Complete", IF(AW343="N/A", "N/A", IF(AW343="Viable", "No Transfer", IF(AW343="Excluded", INDEX('Round 10'!$A$12:$M$617, MATCH($A343, 'Round 10'!$A$12:$A$617, 0), 3)))))</f>
        <v>Complete</v>
      </c>
      <c r="AY343" s="10" t="str">
        <f>IF('Round 10'!$A$4="Complete", "Complete", IF(AX343="N/A", "N/A", IF(AX343="No Transfer", AX343, IF(INDEX('Ballot Data'!$1:$1048576, MATCH($A343, 'Ballot Data'!$A:$A, 0), MATCH(AX343, 'Ballot Data'!$A$3:$U$3, 0))="", "Exhausted", INDEX('Ballot Data'!$1:$1048576, MATCH($A343, 'Ballot Data'!$A:$A, 0), MATCH(AX343, 'Ballot Data'!$A$3:$U$3, 0))))))</f>
        <v>Complete</v>
      </c>
    </row>
    <row r="344" spans="1:51" x14ac:dyDescent="0.25">
      <c r="A344">
        <f>'Ballot Data'!A345</f>
        <v>0</v>
      </c>
      <c r="B344">
        <v>1</v>
      </c>
      <c r="C344" t="e">
        <f>INDEX('Ballot Data'!$1:$1048576, MATCH($A344, 'Ballot Data'!$A:$A, 0), MATCH(B344, 'Ballot Data'!$A$3:$T$3, 0))</f>
        <v>#N/A</v>
      </c>
      <c r="D344" t="e">
        <f>IF(C344='Round 1'!$A$10, "Elected", IF(C344='Round 1'!$A$7, "Excluded", IF('Round 1'!$A$4="Complete", "Complete", "Viable")))</f>
        <v>#N/A</v>
      </c>
      <c r="E344" s="21" t="e">
        <f>IF('Round 1'!$A$4="Complete", "Complete", IF(D344="N/A", "N/A", IF(D344="Viable", "No Transfer", IF(D344="Excluded", INDEX('Round 1'!$A$12:$M$617, MATCH($A344, 'Round 1'!$A$12:$A$617, 0), 3)))))</f>
        <v>#N/A</v>
      </c>
      <c r="F344" s="10" t="e">
        <f>IF('Round 1'!$A$4="Complete", "Complete", IF(E344="N/A", "N/A", IF(E344="No Transfer", E344, IF(INDEX('Ballot Data'!$1:$1048576, MATCH($A344, 'Ballot Data'!$A:$A, 0), MATCH(E344, 'Ballot Data'!$A$3:$U$3, 0))="", "Exhausted", INDEX('Ballot Data'!$1:$1048576, MATCH($A344, 'Ballot Data'!$A:$A, 0), MATCH(E344, 'Ballot Data'!$A$3:$U$3, 0))))))</f>
        <v>#N/A</v>
      </c>
      <c r="G344" s="15" t="e">
        <f t="shared" si="49"/>
        <v>#N/A</v>
      </c>
      <c r="H344" t="e">
        <f>IF(G344="Complete", G344, IF(G344="N/A", "N/A", INDEX('Ballot Data'!$1:$1048576, MATCH($A344, 'Ballot Data'!$A:$A, 0), MATCH(G344, 'Ballot Data'!$A$3:$T$3, 0))))</f>
        <v>#N/A</v>
      </c>
      <c r="I344" t="e">
        <f>IF(G344="N/A", "N/A", IF(H344='Round 2'!$A$10, "Elected", IF(H344='Round 2'!$A$7, "Excluded", IF('Round 2'!$A$4="Complete", "Complete", "Viable"))))</f>
        <v>#N/A</v>
      </c>
      <c r="J344" s="21" t="e">
        <f>IF('Round 2'!$A$4="Complete", "Complete", IF(I344="N/A", "N/A", IF(I344="Viable", "No Transfer", IF(I344="Excluded", INDEX('Round 2'!$A$12:$M$617, MATCH($A344, 'Round 2'!$A$12:$A$617, 0), 3)))))</f>
        <v>#N/A</v>
      </c>
      <c r="K344" s="10" t="e">
        <f>IF('Round 2'!$A$4="Complete", "Complete", IF(J344="N/A", "N/A", IF(J344="No Transfer", J344, IF(INDEX('Ballot Data'!$1:$1048576, MATCH($A344, 'Ballot Data'!$A:$A, 0), MATCH(J344, 'Ballot Data'!$A$3:$U$3, 0))="", "Exhausted", INDEX('Ballot Data'!$1:$1048576, MATCH($A344, 'Ballot Data'!$A:$A, 0), MATCH(J344, 'Ballot Data'!$A$3:$U$3, 0))))))</f>
        <v>#N/A</v>
      </c>
      <c r="L344" s="15" t="e">
        <f t="shared" si="50"/>
        <v>#N/A</v>
      </c>
      <c r="M344" t="e">
        <f>IF(L344="Complete", L344, IF(L344="N/A", "N/A", INDEX('Ballot Data'!$1:$1048576, MATCH($A344, 'Ballot Data'!$A:$A, 0), MATCH(L344, 'Ballot Data'!$A$3:$T$3, 0))))</f>
        <v>#N/A</v>
      </c>
      <c r="N344" t="e">
        <f>IF(L344="N/A", "N/A", IF(M344='Round 3'!$A$10, "Elected", IF(M344='Round 3'!$A$7, "Excluded", IF('Round 3'!$A$4="Complete", "Complete", "Viable"))))</f>
        <v>#N/A</v>
      </c>
      <c r="O344" s="21" t="str">
        <f>IF('Round 3'!$A$4="Complete", "Complete", IF(N344="N/A", "N/A", IF(N344="Viable", "No Transfer", IF(N344="Excluded", INDEX('Round 3'!$A$12:$M$617, MATCH($A344, 'Round 3'!$A$12:$A$617, 0), 3)))))</f>
        <v>Complete</v>
      </c>
      <c r="P344" s="10" t="str">
        <f>IF('Round 3'!$A$4="Complete", "Complete", IF(O344="N/A", "N/A", IF(O344="No Transfer", O344, IF(INDEX('Ballot Data'!$1:$1048576, MATCH($A344, 'Ballot Data'!$A:$A, 0), MATCH(O344, 'Ballot Data'!$A$3:$U$3, 0))="", "Exhausted", INDEX('Ballot Data'!$1:$1048576, MATCH($A344, 'Ballot Data'!$A:$A, 0), MATCH(O344, 'Ballot Data'!$A$3:$U$3, 0))))))</f>
        <v>Complete</v>
      </c>
      <c r="Q344" s="15" t="str">
        <f t="shared" ref="Q344:Q407" si="58">IF(O344="No Transfer", L344, IF(OR(P344="Exhausted", P344="N/A"), "N/A", O344))</f>
        <v>Complete</v>
      </c>
      <c r="R344" t="str">
        <f>IF(Q344="Complete", Q344, IF(Q344="N/A", "N/A", INDEX('Ballot Data'!$1:$1048576, MATCH($A344, 'Ballot Data'!$A:$A, 0), MATCH(Q344, 'Ballot Data'!$A$3:$T$3, 0))))</f>
        <v>Complete</v>
      </c>
      <c r="S344" t="str">
        <f>IF(Q344="N/A", "N/A", IF(R344='Round 4'!$A$10, "Elected", IF(R344='Round 4'!$A$7, "Excluded", IF('Round 4'!$A$4="Complete", "Complete", "Viable"))))</f>
        <v>Complete</v>
      </c>
      <c r="T344" s="21" t="str">
        <f>IF('Round 4'!$A$4="Complete", "Complete", IF(S344="N/A", "N/A", IF(S344="Viable", "No Transfer", IF(S344="Excluded", INDEX('Round 4'!$A$12:$M$617, MATCH($A344, 'Round 4'!$A$12:$A$617, 0), 3)))))</f>
        <v>Complete</v>
      </c>
      <c r="U344" s="10" t="str">
        <f>IF('Round 4'!$A$4="Complete", "Complete", IF(T344="N/A", "N/A", IF(T344="No Transfer", T344, IF(INDEX('Ballot Data'!$1:$1048576, MATCH($A344, 'Ballot Data'!$A:$A, 0), MATCH(T344, 'Ballot Data'!$A$3:$U$3, 0))="", "Exhausted", INDEX('Ballot Data'!$1:$1048576, MATCH($A344, 'Ballot Data'!$A:$A, 0), MATCH(T344, 'Ballot Data'!$A$3:$U$3, 0))))))</f>
        <v>Complete</v>
      </c>
      <c r="V344" s="15" t="str">
        <f t="shared" si="52"/>
        <v>Complete</v>
      </c>
      <c r="W344" t="str">
        <f>IF(V344="Complete", V344, IF(V344="N/A", "N/A", INDEX('Ballot Data'!$1:$1048576, MATCH($A344, 'Ballot Data'!$A:$A, 0), MATCH(V344, 'Ballot Data'!$A$3:$T$3, 0))))</f>
        <v>Complete</v>
      </c>
      <c r="X344" t="str">
        <f>IF(V344="N/A", "N/A", IF(W344='Round 5'!$A$10, "Elected", IF(W344='Round 5'!$A$7, "Excluded", IF('Round 5'!$A$4="Complete", "Complete", "Viable"))))</f>
        <v>Complete</v>
      </c>
      <c r="Y344" s="21" t="str">
        <f>IF('Round 5'!$A$4="Complete", "Complete", IF(X344="N/A", "N/A", IF(X344="Viable", "No Transfer", IF(X344="Excluded", INDEX('Round 5'!$A$12:$M$617, MATCH($A344, 'Round 5'!$A$12:$A$617, 0), 3)))))</f>
        <v>Complete</v>
      </c>
      <c r="Z344" s="10" t="str">
        <f>IF('Round 5'!$A$4="Complete", "Complete", IF(Y344="N/A", "N/A", IF(Y344="No Transfer", Y344, IF(INDEX('Ballot Data'!$1:$1048576, MATCH($A344, 'Ballot Data'!$A:$A, 0), MATCH(Y344, 'Ballot Data'!$A$3:$U$3, 0))="", "Exhausted", INDEX('Ballot Data'!$1:$1048576, MATCH($A344, 'Ballot Data'!$A:$A, 0), MATCH(Y344, 'Ballot Data'!$A$3:$U$3, 0))))))</f>
        <v>Complete</v>
      </c>
      <c r="AA344" s="15" t="str">
        <f t="shared" si="53"/>
        <v>Complete</v>
      </c>
      <c r="AB344" t="str">
        <f>IF(AA344="Complete", AA344, IF(AA344="N/A", "N/A", INDEX('Ballot Data'!$1:$1048576, MATCH($A344, 'Ballot Data'!$A:$A, 0), MATCH(AA344, 'Ballot Data'!$A$3:$T$3, 0))))</f>
        <v>Complete</v>
      </c>
      <c r="AC344" t="str">
        <f>IF(AA344="N/A", "N/A", IF(AB344='Round 6'!$A$10, "Elected", IF(AB344='Round 6'!$A$7, "Excluded", IF('Round 6'!$A$4="Complete", "Complete", "Viable"))))</f>
        <v>Complete</v>
      </c>
      <c r="AD344" s="21" t="str">
        <f>IF('Round 6'!$A$4="Complete", "Complete", IF(AC344="N/A", "N/A", IF(AC344="Viable", "No Transfer", IF(AC344="Excluded", INDEX('Round 6'!$A$12:$M$617, MATCH($A344, 'Round 6'!$A$12:$A$617, 0), 3)))))</f>
        <v>Complete</v>
      </c>
      <c r="AE344" s="10" t="str">
        <f>IF('Round 6'!$A$4="Complete", "Complete", IF(AD344="N/A", "N/A", IF(AD344="No Transfer", AD344, IF(INDEX('Ballot Data'!$1:$1048576, MATCH($A344, 'Ballot Data'!$A:$A, 0), MATCH(AD344, 'Ballot Data'!$A$3:$U$3, 0))="", "Exhausted", INDEX('Ballot Data'!$1:$1048576, MATCH($A344, 'Ballot Data'!$A:$A, 0), MATCH(AD344, 'Ballot Data'!$A$3:$U$3, 0))))))</f>
        <v>Complete</v>
      </c>
      <c r="AF344" s="15" t="str">
        <f t="shared" si="54"/>
        <v>Complete</v>
      </c>
      <c r="AG344" t="str">
        <f>IF(AF344="Complete", AF344, IF(AF344="N/A", "N/A", INDEX('Ballot Data'!$1:$1048576, MATCH($A344, 'Ballot Data'!$A:$A, 0), MATCH(AF344, 'Ballot Data'!$A$3:$T$3, 0))))</f>
        <v>Complete</v>
      </c>
      <c r="AH344" t="str">
        <f>IF(AF344="N/A", "N/A", IF(AG344='Round 7'!$A$10, "Elected", IF(AG344='Round 7'!$A$7, "Excluded", IF('Round 7'!$A$4="Complete", "Complete", "Viable"))))</f>
        <v>Complete</v>
      </c>
      <c r="AI344" s="21" t="str">
        <f>IF('Round 7'!$A$4="Complete", "Complete", IF(AH344="N/A", "N/A", IF(AH344="Viable", "No Transfer", IF(AH344="Excluded", INDEX('Round 7'!$A$12:$M$617, MATCH($A344, 'Round 7'!$A$12:$A$617, 0), 3)))))</f>
        <v>Complete</v>
      </c>
      <c r="AJ344" s="10" t="str">
        <f>IF('Round 7'!$A$4="Complete", "Complete", IF(AI344="N/A", "N/A", IF(AI344="No Transfer", AI344, IF(INDEX('Ballot Data'!$1:$1048576, MATCH($A344, 'Ballot Data'!$A:$A, 0), MATCH(AI344, 'Ballot Data'!$A$3:$U$3, 0))="", "Exhausted", INDEX('Ballot Data'!$1:$1048576, MATCH($A344, 'Ballot Data'!$A:$A, 0), MATCH(AI344, 'Ballot Data'!$A$3:$U$3, 0))))))</f>
        <v>Complete</v>
      </c>
      <c r="AK344" s="15" t="str">
        <f t="shared" si="55"/>
        <v>Complete</v>
      </c>
      <c r="AL344" t="str">
        <f>IF(AK344="Complete", AK344, IF(AK344="N/A", "N/A", INDEX('Ballot Data'!$1:$1048576, MATCH($A344, 'Ballot Data'!$A:$A, 0), MATCH(AK344, 'Ballot Data'!$A$3:$T$3, 0))))</f>
        <v>Complete</v>
      </c>
      <c r="AM344" t="str">
        <f>IF(AK344="N/A", "N/A", IF(AL344='Round 8'!$A$10, "Elected", IF(AL344='Round 8'!$A$7, "Excluded", IF('Round 8'!$A$4="Complete", "Complete", "Viable"))))</f>
        <v>Complete</v>
      </c>
      <c r="AN344" s="21" t="str">
        <f>IF('Round 8'!$A$4="Complete", "Complete", IF(AM344="N/A", "N/A", IF(AM344="Viable", "No Transfer", IF(AM344="Excluded", INDEX('Round 8'!$A$12:$M$617, MATCH($A344, 'Round 8'!$A$12:$A$617, 0), 3)))))</f>
        <v>Complete</v>
      </c>
      <c r="AO344" s="10" t="str">
        <f>IF('Round 8'!$A$4="Complete", "Complete", IF(AN344="N/A", "N/A", IF(AN344="No Transfer", AN344, IF(INDEX('Ballot Data'!$1:$1048576, MATCH($A344, 'Ballot Data'!$A:$A, 0), MATCH(AN344, 'Ballot Data'!$A$3:$U$3, 0))="", "Exhausted", INDEX('Ballot Data'!$1:$1048576, MATCH($A344, 'Ballot Data'!$A:$A, 0), MATCH(AN344, 'Ballot Data'!$A$3:$U$3, 0))))))</f>
        <v>Complete</v>
      </c>
      <c r="AP344" s="15" t="str">
        <f t="shared" si="56"/>
        <v>Complete</v>
      </c>
      <c r="AQ344" t="str">
        <f>IF(AP344="Complete", AP344, IF(AP344="N/A", "N/A", INDEX('Ballot Data'!$1:$1048576, MATCH($A344, 'Ballot Data'!$A:$A, 0), MATCH(AP344, 'Ballot Data'!$A$3:$T$3, 0))))</f>
        <v>Complete</v>
      </c>
      <c r="AR344" t="str">
        <f>IF(AP344="N/A", "N/A", IF(AQ344='Round 9'!$A$10, "Elected", IF(AQ344='Round 9'!$A$7, "Excluded", IF('Round 9'!$A$4="Complete", "Complete", "Viable"))))</f>
        <v>Complete</v>
      </c>
      <c r="AS344" s="21" t="str">
        <f>IF('Round 9'!$A$4="Complete", "Complete", IF(AR344="N/A", "N/A", IF(AR344="Viable", "No Transfer", IF(AR344="Excluded", INDEX('Round 9'!$A$12:$M$617, MATCH($A344, 'Round 9'!$A$12:$A$617, 0), 3)))))</f>
        <v>Complete</v>
      </c>
      <c r="AT344" s="10" t="str">
        <f>IF('Round 9'!$A$4="Complete", "Complete", IF(AS344="N/A", "N/A", IF(AS344="No Transfer", AS344, IF(INDEX('Ballot Data'!$1:$1048576, MATCH($A344, 'Ballot Data'!$A:$A, 0), MATCH(AS344, 'Ballot Data'!$A$3:$U$3, 0))="", "Exhausted", INDEX('Ballot Data'!$1:$1048576, MATCH($A344, 'Ballot Data'!$A:$A, 0), MATCH(AS344, 'Ballot Data'!$A$3:$U$3, 0))))))</f>
        <v>Complete</v>
      </c>
      <c r="AU344" s="15" t="str">
        <f t="shared" si="57"/>
        <v>Complete</v>
      </c>
      <c r="AV344" t="str">
        <f>IF(AU344="Complete", AU344, IF(AU344="N/A", "N/A", INDEX('Ballot Data'!$1:$1048576, MATCH($A344, 'Ballot Data'!$A:$A, 0), MATCH(AU344, 'Ballot Data'!$A$3:$T$3, 0))))</f>
        <v>Complete</v>
      </c>
      <c r="AW344" t="str">
        <f>IF(AU344="N/A", "N/A", IF(AV344='Round 10'!$A$10, "Elected", IF(AV344='Round 10'!$A$7, "Excluded", IF('Round 10'!$A$4="Complete", "Complete", "Viable"))))</f>
        <v>Complete</v>
      </c>
      <c r="AX344" s="21" t="str">
        <f>IF('Round 10'!$A$4="Complete", "Complete", IF(AW344="N/A", "N/A", IF(AW344="Viable", "No Transfer", IF(AW344="Excluded", INDEX('Round 10'!$A$12:$M$617, MATCH($A344, 'Round 10'!$A$12:$A$617, 0), 3)))))</f>
        <v>Complete</v>
      </c>
      <c r="AY344" s="10" t="str">
        <f>IF('Round 10'!$A$4="Complete", "Complete", IF(AX344="N/A", "N/A", IF(AX344="No Transfer", AX344, IF(INDEX('Ballot Data'!$1:$1048576, MATCH($A344, 'Ballot Data'!$A:$A, 0), MATCH(AX344, 'Ballot Data'!$A$3:$U$3, 0))="", "Exhausted", INDEX('Ballot Data'!$1:$1048576, MATCH($A344, 'Ballot Data'!$A:$A, 0), MATCH(AX344, 'Ballot Data'!$A$3:$U$3, 0))))))</f>
        <v>Complete</v>
      </c>
    </row>
    <row r="345" spans="1:51" x14ac:dyDescent="0.25">
      <c r="A345">
        <f>'Ballot Data'!A346</f>
        <v>0</v>
      </c>
      <c r="B345">
        <v>1</v>
      </c>
      <c r="C345" t="e">
        <f>INDEX('Ballot Data'!$1:$1048576, MATCH($A345, 'Ballot Data'!$A:$A, 0), MATCH(B345, 'Ballot Data'!$A$3:$T$3, 0))</f>
        <v>#N/A</v>
      </c>
      <c r="D345" t="e">
        <f>IF(C345='Round 1'!$A$10, "Elected", IF(C345='Round 1'!$A$7, "Excluded", IF('Round 1'!$A$4="Complete", "Complete", "Viable")))</f>
        <v>#N/A</v>
      </c>
      <c r="E345" s="21" t="e">
        <f>IF('Round 1'!$A$4="Complete", "Complete", IF(D345="N/A", "N/A", IF(D345="Viable", "No Transfer", IF(D345="Excluded", INDEX('Round 1'!$A$12:$M$617, MATCH($A345, 'Round 1'!$A$12:$A$617, 0), 3)))))</f>
        <v>#N/A</v>
      </c>
      <c r="F345" s="10" t="e">
        <f>IF('Round 1'!$A$4="Complete", "Complete", IF(E345="N/A", "N/A", IF(E345="No Transfer", E345, IF(INDEX('Ballot Data'!$1:$1048576, MATCH($A345, 'Ballot Data'!$A:$A, 0), MATCH(E345, 'Ballot Data'!$A$3:$U$3, 0))="", "Exhausted", INDEX('Ballot Data'!$1:$1048576, MATCH($A345, 'Ballot Data'!$A:$A, 0), MATCH(E345, 'Ballot Data'!$A$3:$U$3, 0))))))</f>
        <v>#N/A</v>
      </c>
      <c r="G345" s="15" t="e">
        <f t="shared" si="49"/>
        <v>#N/A</v>
      </c>
      <c r="H345" t="e">
        <f>IF(G345="Complete", G345, IF(G345="N/A", "N/A", INDEX('Ballot Data'!$1:$1048576, MATCH($A345, 'Ballot Data'!$A:$A, 0), MATCH(G345, 'Ballot Data'!$A$3:$T$3, 0))))</f>
        <v>#N/A</v>
      </c>
      <c r="I345" t="e">
        <f>IF(G345="N/A", "N/A", IF(H345='Round 2'!$A$10, "Elected", IF(H345='Round 2'!$A$7, "Excluded", IF('Round 2'!$A$4="Complete", "Complete", "Viable"))))</f>
        <v>#N/A</v>
      </c>
      <c r="J345" s="21" t="e">
        <f>IF('Round 2'!$A$4="Complete", "Complete", IF(I345="N/A", "N/A", IF(I345="Viable", "No Transfer", IF(I345="Excluded", INDEX('Round 2'!$A$12:$M$617, MATCH($A345, 'Round 2'!$A$12:$A$617, 0), 3)))))</f>
        <v>#N/A</v>
      </c>
      <c r="K345" s="10" t="e">
        <f>IF('Round 2'!$A$4="Complete", "Complete", IF(J345="N/A", "N/A", IF(J345="No Transfer", J345, IF(INDEX('Ballot Data'!$1:$1048576, MATCH($A345, 'Ballot Data'!$A:$A, 0), MATCH(J345, 'Ballot Data'!$A$3:$U$3, 0))="", "Exhausted", INDEX('Ballot Data'!$1:$1048576, MATCH($A345, 'Ballot Data'!$A:$A, 0), MATCH(J345, 'Ballot Data'!$A$3:$U$3, 0))))))</f>
        <v>#N/A</v>
      </c>
      <c r="L345" s="15" t="e">
        <f t="shared" si="50"/>
        <v>#N/A</v>
      </c>
      <c r="M345" t="e">
        <f>IF(L345="Complete", L345, IF(L345="N/A", "N/A", INDEX('Ballot Data'!$1:$1048576, MATCH($A345, 'Ballot Data'!$A:$A, 0), MATCH(L345, 'Ballot Data'!$A$3:$T$3, 0))))</f>
        <v>#N/A</v>
      </c>
      <c r="N345" t="e">
        <f>IF(L345="N/A", "N/A", IF(M345='Round 3'!$A$10, "Elected", IF(M345='Round 3'!$A$7, "Excluded", IF('Round 3'!$A$4="Complete", "Complete", "Viable"))))</f>
        <v>#N/A</v>
      </c>
      <c r="O345" s="21" t="str">
        <f>IF('Round 3'!$A$4="Complete", "Complete", IF(N345="N/A", "N/A", IF(N345="Viable", "No Transfer", IF(N345="Excluded", INDEX('Round 3'!$A$12:$M$617, MATCH($A345, 'Round 3'!$A$12:$A$617, 0), 3)))))</f>
        <v>Complete</v>
      </c>
      <c r="P345" s="10" t="str">
        <f>IF('Round 3'!$A$4="Complete", "Complete", IF(O345="N/A", "N/A", IF(O345="No Transfer", O345, IF(INDEX('Ballot Data'!$1:$1048576, MATCH($A345, 'Ballot Data'!$A:$A, 0), MATCH(O345, 'Ballot Data'!$A$3:$U$3, 0))="", "Exhausted", INDEX('Ballot Data'!$1:$1048576, MATCH($A345, 'Ballot Data'!$A:$A, 0), MATCH(O345, 'Ballot Data'!$A$3:$U$3, 0))))))</f>
        <v>Complete</v>
      </c>
      <c r="Q345" s="15" t="str">
        <f t="shared" si="58"/>
        <v>Complete</v>
      </c>
      <c r="R345" t="str">
        <f>IF(Q345="Complete", Q345, IF(Q345="N/A", "N/A", INDEX('Ballot Data'!$1:$1048576, MATCH($A345, 'Ballot Data'!$A:$A, 0), MATCH(Q345, 'Ballot Data'!$A$3:$T$3, 0))))</f>
        <v>Complete</v>
      </c>
      <c r="S345" t="str">
        <f>IF(Q345="N/A", "N/A", IF(R345='Round 4'!$A$10, "Elected", IF(R345='Round 4'!$A$7, "Excluded", IF('Round 4'!$A$4="Complete", "Complete", "Viable"))))</f>
        <v>Complete</v>
      </c>
      <c r="T345" s="21" t="str">
        <f>IF('Round 4'!$A$4="Complete", "Complete", IF(S345="N/A", "N/A", IF(S345="Viable", "No Transfer", IF(S345="Excluded", INDEX('Round 4'!$A$12:$M$617, MATCH($A345, 'Round 4'!$A$12:$A$617, 0), 3)))))</f>
        <v>Complete</v>
      </c>
      <c r="U345" s="10" t="str">
        <f>IF('Round 4'!$A$4="Complete", "Complete", IF(T345="N/A", "N/A", IF(T345="No Transfer", T345, IF(INDEX('Ballot Data'!$1:$1048576, MATCH($A345, 'Ballot Data'!$A:$A, 0), MATCH(T345, 'Ballot Data'!$A$3:$U$3, 0))="", "Exhausted", INDEX('Ballot Data'!$1:$1048576, MATCH($A345, 'Ballot Data'!$A:$A, 0), MATCH(T345, 'Ballot Data'!$A$3:$U$3, 0))))))</f>
        <v>Complete</v>
      </c>
      <c r="V345" s="15" t="str">
        <f t="shared" si="52"/>
        <v>Complete</v>
      </c>
      <c r="W345" t="str">
        <f>IF(V345="Complete", V345, IF(V345="N/A", "N/A", INDEX('Ballot Data'!$1:$1048576, MATCH($A345, 'Ballot Data'!$A:$A, 0), MATCH(V345, 'Ballot Data'!$A$3:$T$3, 0))))</f>
        <v>Complete</v>
      </c>
      <c r="X345" t="str">
        <f>IF(V345="N/A", "N/A", IF(W345='Round 5'!$A$10, "Elected", IF(W345='Round 5'!$A$7, "Excluded", IF('Round 5'!$A$4="Complete", "Complete", "Viable"))))</f>
        <v>Complete</v>
      </c>
      <c r="Y345" s="21" t="str">
        <f>IF('Round 5'!$A$4="Complete", "Complete", IF(X345="N/A", "N/A", IF(X345="Viable", "No Transfer", IF(X345="Excluded", INDEX('Round 5'!$A$12:$M$617, MATCH($A345, 'Round 5'!$A$12:$A$617, 0), 3)))))</f>
        <v>Complete</v>
      </c>
      <c r="Z345" s="10" t="str">
        <f>IF('Round 5'!$A$4="Complete", "Complete", IF(Y345="N/A", "N/A", IF(Y345="No Transfer", Y345, IF(INDEX('Ballot Data'!$1:$1048576, MATCH($A345, 'Ballot Data'!$A:$A, 0), MATCH(Y345, 'Ballot Data'!$A$3:$U$3, 0))="", "Exhausted", INDEX('Ballot Data'!$1:$1048576, MATCH($A345, 'Ballot Data'!$A:$A, 0), MATCH(Y345, 'Ballot Data'!$A$3:$U$3, 0))))))</f>
        <v>Complete</v>
      </c>
      <c r="AA345" s="15" t="str">
        <f t="shared" si="53"/>
        <v>Complete</v>
      </c>
      <c r="AB345" t="str">
        <f>IF(AA345="Complete", AA345, IF(AA345="N/A", "N/A", INDEX('Ballot Data'!$1:$1048576, MATCH($A345, 'Ballot Data'!$A:$A, 0), MATCH(AA345, 'Ballot Data'!$A$3:$T$3, 0))))</f>
        <v>Complete</v>
      </c>
      <c r="AC345" t="str">
        <f>IF(AA345="N/A", "N/A", IF(AB345='Round 6'!$A$10, "Elected", IF(AB345='Round 6'!$A$7, "Excluded", IF('Round 6'!$A$4="Complete", "Complete", "Viable"))))</f>
        <v>Complete</v>
      </c>
      <c r="AD345" s="21" t="str">
        <f>IF('Round 6'!$A$4="Complete", "Complete", IF(AC345="N/A", "N/A", IF(AC345="Viable", "No Transfer", IF(AC345="Excluded", INDEX('Round 6'!$A$12:$M$617, MATCH($A345, 'Round 6'!$A$12:$A$617, 0), 3)))))</f>
        <v>Complete</v>
      </c>
      <c r="AE345" s="10" t="str">
        <f>IF('Round 6'!$A$4="Complete", "Complete", IF(AD345="N/A", "N/A", IF(AD345="No Transfer", AD345, IF(INDEX('Ballot Data'!$1:$1048576, MATCH($A345, 'Ballot Data'!$A:$A, 0), MATCH(AD345, 'Ballot Data'!$A$3:$U$3, 0))="", "Exhausted", INDEX('Ballot Data'!$1:$1048576, MATCH($A345, 'Ballot Data'!$A:$A, 0), MATCH(AD345, 'Ballot Data'!$A$3:$U$3, 0))))))</f>
        <v>Complete</v>
      </c>
      <c r="AF345" s="15" t="str">
        <f t="shared" si="54"/>
        <v>Complete</v>
      </c>
      <c r="AG345" t="str">
        <f>IF(AF345="Complete", AF345, IF(AF345="N/A", "N/A", INDEX('Ballot Data'!$1:$1048576, MATCH($A345, 'Ballot Data'!$A:$A, 0), MATCH(AF345, 'Ballot Data'!$A$3:$T$3, 0))))</f>
        <v>Complete</v>
      </c>
      <c r="AH345" t="str">
        <f>IF(AF345="N/A", "N/A", IF(AG345='Round 7'!$A$10, "Elected", IF(AG345='Round 7'!$A$7, "Excluded", IF('Round 7'!$A$4="Complete", "Complete", "Viable"))))</f>
        <v>Complete</v>
      </c>
      <c r="AI345" s="21" t="str">
        <f>IF('Round 7'!$A$4="Complete", "Complete", IF(AH345="N/A", "N/A", IF(AH345="Viable", "No Transfer", IF(AH345="Excluded", INDEX('Round 7'!$A$12:$M$617, MATCH($A345, 'Round 7'!$A$12:$A$617, 0), 3)))))</f>
        <v>Complete</v>
      </c>
      <c r="AJ345" s="10" t="str">
        <f>IF('Round 7'!$A$4="Complete", "Complete", IF(AI345="N/A", "N/A", IF(AI345="No Transfer", AI345, IF(INDEX('Ballot Data'!$1:$1048576, MATCH($A345, 'Ballot Data'!$A:$A, 0), MATCH(AI345, 'Ballot Data'!$A$3:$U$3, 0))="", "Exhausted", INDEX('Ballot Data'!$1:$1048576, MATCH($A345, 'Ballot Data'!$A:$A, 0), MATCH(AI345, 'Ballot Data'!$A$3:$U$3, 0))))))</f>
        <v>Complete</v>
      </c>
      <c r="AK345" s="15" t="str">
        <f t="shared" si="55"/>
        <v>Complete</v>
      </c>
      <c r="AL345" t="str">
        <f>IF(AK345="Complete", AK345, IF(AK345="N/A", "N/A", INDEX('Ballot Data'!$1:$1048576, MATCH($A345, 'Ballot Data'!$A:$A, 0), MATCH(AK345, 'Ballot Data'!$A$3:$T$3, 0))))</f>
        <v>Complete</v>
      </c>
      <c r="AM345" t="str">
        <f>IF(AK345="N/A", "N/A", IF(AL345='Round 8'!$A$10, "Elected", IF(AL345='Round 8'!$A$7, "Excluded", IF('Round 8'!$A$4="Complete", "Complete", "Viable"))))</f>
        <v>Complete</v>
      </c>
      <c r="AN345" s="21" t="str">
        <f>IF('Round 8'!$A$4="Complete", "Complete", IF(AM345="N/A", "N/A", IF(AM345="Viable", "No Transfer", IF(AM345="Excluded", INDEX('Round 8'!$A$12:$M$617, MATCH($A345, 'Round 8'!$A$12:$A$617, 0), 3)))))</f>
        <v>Complete</v>
      </c>
      <c r="AO345" s="10" t="str">
        <f>IF('Round 8'!$A$4="Complete", "Complete", IF(AN345="N/A", "N/A", IF(AN345="No Transfer", AN345, IF(INDEX('Ballot Data'!$1:$1048576, MATCH($A345, 'Ballot Data'!$A:$A, 0), MATCH(AN345, 'Ballot Data'!$A$3:$U$3, 0))="", "Exhausted", INDEX('Ballot Data'!$1:$1048576, MATCH($A345, 'Ballot Data'!$A:$A, 0), MATCH(AN345, 'Ballot Data'!$A$3:$U$3, 0))))))</f>
        <v>Complete</v>
      </c>
      <c r="AP345" s="15" t="str">
        <f t="shared" si="56"/>
        <v>Complete</v>
      </c>
      <c r="AQ345" t="str">
        <f>IF(AP345="Complete", AP345, IF(AP345="N/A", "N/A", INDEX('Ballot Data'!$1:$1048576, MATCH($A345, 'Ballot Data'!$A:$A, 0), MATCH(AP345, 'Ballot Data'!$A$3:$T$3, 0))))</f>
        <v>Complete</v>
      </c>
      <c r="AR345" t="str">
        <f>IF(AP345="N/A", "N/A", IF(AQ345='Round 9'!$A$10, "Elected", IF(AQ345='Round 9'!$A$7, "Excluded", IF('Round 9'!$A$4="Complete", "Complete", "Viable"))))</f>
        <v>Complete</v>
      </c>
      <c r="AS345" s="21" t="str">
        <f>IF('Round 9'!$A$4="Complete", "Complete", IF(AR345="N/A", "N/A", IF(AR345="Viable", "No Transfer", IF(AR345="Excluded", INDEX('Round 9'!$A$12:$M$617, MATCH($A345, 'Round 9'!$A$12:$A$617, 0), 3)))))</f>
        <v>Complete</v>
      </c>
      <c r="AT345" s="10" t="str">
        <f>IF('Round 9'!$A$4="Complete", "Complete", IF(AS345="N/A", "N/A", IF(AS345="No Transfer", AS345, IF(INDEX('Ballot Data'!$1:$1048576, MATCH($A345, 'Ballot Data'!$A:$A, 0), MATCH(AS345, 'Ballot Data'!$A$3:$U$3, 0))="", "Exhausted", INDEX('Ballot Data'!$1:$1048576, MATCH($A345, 'Ballot Data'!$A:$A, 0), MATCH(AS345, 'Ballot Data'!$A$3:$U$3, 0))))))</f>
        <v>Complete</v>
      </c>
      <c r="AU345" s="15" t="str">
        <f t="shared" si="57"/>
        <v>Complete</v>
      </c>
      <c r="AV345" t="str">
        <f>IF(AU345="Complete", AU345, IF(AU345="N/A", "N/A", INDEX('Ballot Data'!$1:$1048576, MATCH($A345, 'Ballot Data'!$A:$A, 0), MATCH(AU345, 'Ballot Data'!$A$3:$T$3, 0))))</f>
        <v>Complete</v>
      </c>
      <c r="AW345" t="str">
        <f>IF(AU345="N/A", "N/A", IF(AV345='Round 10'!$A$10, "Elected", IF(AV345='Round 10'!$A$7, "Excluded", IF('Round 10'!$A$4="Complete", "Complete", "Viable"))))</f>
        <v>Complete</v>
      </c>
      <c r="AX345" s="21" t="str">
        <f>IF('Round 10'!$A$4="Complete", "Complete", IF(AW345="N/A", "N/A", IF(AW345="Viable", "No Transfer", IF(AW345="Excluded", INDEX('Round 10'!$A$12:$M$617, MATCH($A345, 'Round 10'!$A$12:$A$617, 0), 3)))))</f>
        <v>Complete</v>
      </c>
      <c r="AY345" s="10" t="str">
        <f>IF('Round 10'!$A$4="Complete", "Complete", IF(AX345="N/A", "N/A", IF(AX345="No Transfer", AX345, IF(INDEX('Ballot Data'!$1:$1048576, MATCH($A345, 'Ballot Data'!$A:$A, 0), MATCH(AX345, 'Ballot Data'!$A$3:$U$3, 0))="", "Exhausted", INDEX('Ballot Data'!$1:$1048576, MATCH($A345, 'Ballot Data'!$A:$A, 0), MATCH(AX345, 'Ballot Data'!$A$3:$U$3, 0))))))</f>
        <v>Complete</v>
      </c>
    </row>
    <row r="346" spans="1:51" x14ac:dyDescent="0.25">
      <c r="A346">
        <f>'Ballot Data'!A347</f>
        <v>0</v>
      </c>
      <c r="B346">
        <v>1</v>
      </c>
      <c r="C346" t="e">
        <f>INDEX('Ballot Data'!$1:$1048576, MATCH($A346, 'Ballot Data'!$A:$A, 0), MATCH(B346, 'Ballot Data'!$A$3:$T$3, 0))</f>
        <v>#N/A</v>
      </c>
      <c r="D346" t="e">
        <f>IF(C346='Round 1'!$A$10, "Elected", IF(C346='Round 1'!$A$7, "Excluded", IF('Round 1'!$A$4="Complete", "Complete", "Viable")))</f>
        <v>#N/A</v>
      </c>
      <c r="E346" s="21" t="e">
        <f>IF('Round 1'!$A$4="Complete", "Complete", IF(D346="N/A", "N/A", IF(D346="Viable", "No Transfer", IF(D346="Excluded", INDEX('Round 1'!$A$12:$M$617, MATCH($A346, 'Round 1'!$A$12:$A$617, 0), 3)))))</f>
        <v>#N/A</v>
      </c>
      <c r="F346" s="10" t="e">
        <f>IF('Round 1'!$A$4="Complete", "Complete", IF(E346="N/A", "N/A", IF(E346="No Transfer", E346, IF(INDEX('Ballot Data'!$1:$1048576, MATCH($A346, 'Ballot Data'!$A:$A, 0), MATCH(E346, 'Ballot Data'!$A$3:$U$3, 0))="", "Exhausted", INDEX('Ballot Data'!$1:$1048576, MATCH($A346, 'Ballot Data'!$A:$A, 0), MATCH(E346, 'Ballot Data'!$A$3:$U$3, 0))))))</f>
        <v>#N/A</v>
      </c>
      <c r="G346" s="15" t="e">
        <f t="shared" si="49"/>
        <v>#N/A</v>
      </c>
      <c r="H346" t="e">
        <f>IF(G346="Complete", G346, IF(G346="N/A", "N/A", INDEX('Ballot Data'!$1:$1048576, MATCH($A346, 'Ballot Data'!$A:$A, 0), MATCH(G346, 'Ballot Data'!$A$3:$T$3, 0))))</f>
        <v>#N/A</v>
      </c>
      <c r="I346" t="e">
        <f>IF(G346="N/A", "N/A", IF(H346='Round 2'!$A$10, "Elected", IF(H346='Round 2'!$A$7, "Excluded", IF('Round 2'!$A$4="Complete", "Complete", "Viable"))))</f>
        <v>#N/A</v>
      </c>
      <c r="J346" s="21" t="e">
        <f>IF('Round 2'!$A$4="Complete", "Complete", IF(I346="N/A", "N/A", IF(I346="Viable", "No Transfer", IF(I346="Excluded", INDEX('Round 2'!$A$12:$M$617, MATCH($A346, 'Round 2'!$A$12:$A$617, 0), 3)))))</f>
        <v>#N/A</v>
      </c>
      <c r="K346" s="10" t="e">
        <f>IF('Round 2'!$A$4="Complete", "Complete", IF(J346="N/A", "N/A", IF(J346="No Transfer", J346, IF(INDEX('Ballot Data'!$1:$1048576, MATCH($A346, 'Ballot Data'!$A:$A, 0), MATCH(J346, 'Ballot Data'!$A$3:$U$3, 0))="", "Exhausted", INDEX('Ballot Data'!$1:$1048576, MATCH($A346, 'Ballot Data'!$A:$A, 0), MATCH(J346, 'Ballot Data'!$A$3:$U$3, 0))))))</f>
        <v>#N/A</v>
      </c>
      <c r="L346" s="15" t="e">
        <f t="shared" si="50"/>
        <v>#N/A</v>
      </c>
      <c r="M346" t="e">
        <f>IF(L346="Complete", L346, IF(L346="N/A", "N/A", INDEX('Ballot Data'!$1:$1048576, MATCH($A346, 'Ballot Data'!$A:$A, 0), MATCH(L346, 'Ballot Data'!$A$3:$T$3, 0))))</f>
        <v>#N/A</v>
      </c>
      <c r="N346" t="e">
        <f>IF(L346="N/A", "N/A", IF(M346='Round 3'!$A$10, "Elected", IF(M346='Round 3'!$A$7, "Excluded", IF('Round 3'!$A$4="Complete", "Complete", "Viable"))))</f>
        <v>#N/A</v>
      </c>
      <c r="O346" s="21" t="str">
        <f>IF('Round 3'!$A$4="Complete", "Complete", IF(N346="N/A", "N/A", IF(N346="Viable", "No Transfer", IF(N346="Excluded", INDEX('Round 3'!$A$12:$M$617, MATCH($A346, 'Round 3'!$A$12:$A$617, 0), 3)))))</f>
        <v>Complete</v>
      </c>
      <c r="P346" s="10" t="str">
        <f>IF('Round 3'!$A$4="Complete", "Complete", IF(O346="N/A", "N/A", IF(O346="No Transfer", O346, IF(INDEX('Ballot Data'!$1:$1048576, MATCH($A346, 'Ballot Data'!$A:$A, 0), MATCH(O346, 'Ballot Data'!$A$3:$U$3, 0))="", "Exhausted", INDEX('Ballot Data'!$1:$1048576, MATCH($A346, 'Ballot Data'!$A:$A, 0), MATCH(O346, 'Ballot Data'!$A$3:$U$3, 0))))))</f>
        <v>Complete</v>
      </c>
      <c r="Q346" s="15" t="str">
        <f t="shared" si="58"/>
        <v>Complete</v>
      </c>
      <c r="R346" t="str">
        <f>IF(Q346="Complete", Q346, IF(Q346="N/A", "N/A", INDEX('Ballot Data'!$1:$1048576, MATCH($A346, 'Ballot Data'!$A:$A, 0), MATCH(Q346, 'Ballot Data'!$A$3:$T$3, 0))))</f>
        <v>Complete</v>
      </c>
      <c r="S346" t="str">
        <f>IF(Q346="N/A", "N/A", IF(R346='Round 4'!$A$10, "Elected", IF(R346='Round 4'!$A$7, "Excluded", IF('Round 4'!$A$4="Complete", "Complete", "Viable"))))</f>
        <v>Complete</v>
      </c>
      <c r="T346" s="21" t="str">
        <f>IF('Round 4'!$A$4="Complete", "Complete", IF(S346="N/A", "N/A", IF(S346="Viable", "No Transfer", IF(S346="Excluded", INDEX('Round 4'!$A$12:$M$617, MATCH($A346, 'Round 4'!$A$12:$A$617, 0), 3)))))</f>
        <v>Complete</v>
      </c>
      <c r="U346" s="10" t="str">
        <f>IF('Round 4'!$A$4="Complete", "Complete", IF(T346="N/A", "N/A", IF(T346="No Transfer", T346, IF(INDEX('Ballot Data'!$1:$1048576, MATCH($A346, 'Ballot Data'!$A:$A, 0), MATCH(T346, 'Ballot Data'!$A$3:$U$3, 0))="", "Exhausted", INDEX('Ballot Data'!$1:$1048576, MATCH($A346, 'Ballot Data'!$A:$A, 0), MATCH(T346, 'Ballot Data'!$A$3:$U$3, 0))))))</f>
        <v>Complete</v>
      </c>
      <c r="V346" s="15" t="str">
        <f t="shared" si="52"/>
        <v>Complete</v>
      </c>
      <c r="W346" t="str">
        <f>IF(V346="Complete", V346, IF(V346="N/A", "N/A", INDEX('Ballot Data'!$1:$1048576, MATCH($A346, 'Ballot Data'!$A:$A, 0), MATCH(V346, 'Ballot Data'!$A$3:$T$3, 0))))</f>
        <v>Complete</v>
      </c>
      <c r="X346" t="str">
        <f>IF(V346="N/A", "N/A", IF(W346='Round 5'!$A$10, "Elected", IF(W346='Round 5'!$A$7, "Excluded", IF('Round 5'!$A$4="Complete", "Complete", "Viable"))))</f>
        <v>Complete</v>
      </c>
      <c r="Y346" s="21" t="str">
        <f>IF('Round 5'!$A$4="Complete", "Complete", IF(X346="N/A", "N/A", IF(X346="Viable", "No Transfer", IF(X346="Excluded", INDEX('Round 5'!$A$12:$M$617, MATCH($A346, 'Round 5'!$A$12:$A$617, 0), 3)))))</f>
        <v>Complete</v>
      </c>
      <c r="Z346" s="10" t="str">
        <f>IF('Round 5'!$A$4="Complete", "Complete", IF(Y346="N/A", "N/A", IF(Y346="No Transfer", Y346, IF(INDEX('Ballot Data'!$1:$1048576, MATCH($A346, 'Ballot Data'!$A:$A, 0), MATCH(Y346, 'Ballot Data'!$A$3:$U$3, 0))="", "Exhausted", INDEX('Ballot Data'!$1:$1048576, MATCH($A346, 'Ballot Data'!$A:$A, 0), MATCH(Y346, 'Ballot Data'!$A$3:$U$3, 0))))))</f>
        <v>Complete</v>
      </c>
      <c r="AA346" s="15" t="str">
        <f t="shared" si="53"/>
        <v>Complete</v>
      </c>
      <c r="AB346" t="str">
        <f>IF(AA346="Complete", AA346, IF(AA346="N/A", "N/A", INDEX('Ballot Data'!$1:$1048576, MATCH($A346, 'Ballot Data'!$A:$A, 0), MATCH(AA346, 'Ballot Data'!$A$3:$T$3, 0))))</f>
        <v>Complete</v>
      </c>
      <c r="AC346" t="str">
        <f>IF(AA346="N/A", "N/A", IF(AB346='Round 6'!$A$10, "Elected", IF(AB346='Round 6'!$A$7, "Excluded", IF('Round 6'!$A$4="Complete", "Complete", "Viable"))))</f>
        <v>Complete</v>
      </c>
      <c r="AD346" s="21" t="str">
        <f>IF('Round 6'!$A$4="Complete", "Complete", IF(AC346="N/A", "N/A", IF(AC346="Viable", "No Transfer", IF(AC346="Excluded", INDEX('Round 6'!$A$12:$M$617, MATCH($A346, 'Round 6'!$A$12:$A$617, 0), 3)))))</f>
        <v>Complete</v>
      </c>
      <c r="AE346" s="10" t="str">
        <f>IF('Round 6'!$A$4="Complete", "Complete", IF(AD346="N/A", "N/A", IF(AD346="No Transfer", AD346, IF(INDEX('Ballot Data'!$1:$1048576, MATCH($A346, 'Ballot Data'!$A:$A, 0), MATCH(AD346, 'Ballot Data'!$A$3:$U$3, 0))="", "Exhausted", INDEX('Ballot Data'!$1:$1048576, MATCH($A346, 'Ballot Data'!$A:$A, 0), MATCH(AD346, 'Ballot Data'!$A$3:$U$3, 0))))))</f>
        <v>Complete</v>
      </c>
      <c r="AF346" s="15" t="str">
        <f t="shared" si="54"/>
        <v>Complete</v>
      </c>
      <c r="AG346" t="str">
        <f>IF(AF346="Complete", AF346, IF(AF346="N/A", "N/A", INDEX('Ballot Data'!$1:$1048576, MATCH($A346, 'Ballot Data'!$A:$A, 0), MATCH(AF346, 'Ballot Data'!$A$3:$T$3, 0))))</f>
        <v>Complete</v>
      </c>
      <c r="AH346" t="str">
        <f>IF(AF346="N/A", "N/A", IF(AG346='Round 7'!$A$10, "Elected", IF(AG346='Round 7'!$A$7, "Excluded", IF('Round 7'!$A$4="Complete", "Complete", "Viable"))))</f>
        <v>Complete</v>
      </c>
      <c r="AI346" s="21" t="str">
        <f>IF('Round 7'!$A$4="Complete", "Complete", IF(AH346="N/A", "N/A", IF(AH346="Viable", "No Transfer", IF(AH346="Excluded", INDEX('Round 7'!$A$12:$M$617, MATCH($A346, 'Round 7'!$A$12:$A$617, 0), 3)))))</f>
        <v>Complete</v>
      </c>
      <c r="AJ346" s="10" t="str">
        <f>IF('Round 7'!$A$4="Complete", "Complete", IF(AI346="N/A", "N/A", IF(AI346="No Transfer", AI346, IF(INDEX('Ballot Data'!$1:$1048576, MATCH($A346, 'Ballot Data'!$A:$A, 0), MATCH(AI346, 'Ballot Data'!$A$3:$U$3, 0))="", "Exhausted", INDEX('Ballot Data'!$1:$1048576, MATCH($A346, 'Ballot Data'!$A:$A, 0), MATCH(AI346, 'Ballot Data'!$A$3:$U$3, 0))))))</f>
        <v>Complete</v>
      </c>
      <c r="AK346" s="15" t="str">
        <f t="shared" si="55"/>
        <v>Complete</v>
      </c>
      <c r="AL346" t="str">
        <f>IF(AK346="Complete", AK346, IF(AK346="N/A", "N/A", INDEX('Ballot Data'!$1:$1048576, MATCH($A346, 'Ballot Data'!$A:$A, 0), MATCH(AK346, 'Ballot Data'!$A$3:$T$3, 0))))</f>
        <v>Complete</v>
      </c>
      <c r="AM346" t="str">
        <f>IF(AK346="N/A", "N/A", IF(AL346='Round 8'!$A$10, "Elected", IF(AL346='Round 8'!$A$7, "Excluded", IF('Round 8'!$A$4="Complete", "Complete", "Viable"))))</f>
        <v>Complete</v>
      </c>
      <c r="AN346" s="21" t="str">
        <f>IF('Round 8'!$A$4="Complete", "Complete", IF(AM346="N/A", "N/A", IF(AM346="Viable", "No Transfer", IF(AM346="Excluded", INDEX('Round 8'!$A$12:$M$617, MATCH($A346, 'Round 8'!$A$12:$A$617, 0), 3)))))</f>
        <v>Complete</v>
      </c>
      <c r="AO346" s="10" t="str">
        <f>IF('Round 8'!$A$4="Complete", "Complete", IF(AN346="N/A", "N/A", IF(AN346="No Transfer", AN346, IF(INDEX('Ballot Data'!$1:$1048576, MATCH($A346, 'Ballot Data'!$A:$A, 0), MATCH(AN346, 'Ballot Data'!$A$3:$U$3, 0))="", "Exhausted", INDEX('Ballot Data'!$1:$1048576, MATCH($A346, 'Ballot Data'!$A:$A, 0), MATCH(AN346, 'Ballot Data'!$A$3:$U$3, 0))))))</f>
        <v>Complete</v>
      </c>
      <c r="AP346" s="15" t="str">
        <f t="shared" si="56"/>
        <v>Complete</v>
      </c>
      <c r="AQ346" t="str">
        <f>IF(AP346="Complete", AP346, IF(AP346="N/A", "N/A", INDEX('Ballot Data'!$1:$1048576, MATCH($A346, 'Ballot Data'!$A:$A, 0), MATCH(AP346, 'Ballot Data'!$A$3:$T$3, 0))))</f>
        <v>Complete</v>
      </c>
      <c r="AR346" t="str">
        <f>IF(AP346="N/A", "N/A", IF(AQ346='Round 9'!$A$10, "Elected", IF(AQ346='Round 9'!$A$7, "Excluded", IF('Round 9'!$A$4="Complete", "Complete", "Viable"))))</f>
        <v>Complete</v>
      </c>
      <c r="AS346" s="21" t="str">
        <f>IF('Round 9'!$A$4="Complete", "Complete", IF(AR346="N/A", "N/A", IF(AR346="Viable", "No Transfer", IF(AR346="Excluded", INDEX('Round 9'!$A$12:$M$617, MATCH($A346, 'Round 9'!$A$12:$A$617, 0), 3)))))</f>
        <v>Complete</v>
      </c>
      <c r="AT346" s="10" t="str">
        <f>IF('Round 9'!$A$4="Complete", "Complete", IF(AS346="N/A", "N/A", IF(AS346="No Transfer", AS346, IF(INDEX('Ballot Data'!$1:$1048576, MATCH($A346, 'Ballot Data'!$A:$A, 0), MATCH(AS346, 'Ballot Data'!$A$3:$U$3, 0))="", "Exhausted", INDEX('Ballot Data'!$1:$1048576, MATCH($A346, 'Ballot Data'!$A:$A, 0), MATCH(AS346, 'Ballot Data'!$A$3:$U$3, 0))))))</f>
        <v>Complete</v>
      </c>
      <c r="AU346" s="15" t="str">
        <f t="shared" si="57"/>
        <v>Complete</v>
      </c>
      <c r="AV346" t="str">
        <f>IF(AU346="Complete", AU346, IF(AU346="N/A", "N/A", INDEX('Ballot Data'!$1:$1048576, MATCH($A346, 'Ballot Data'!$A:$A, 0), MATCH(AU346, 'Ballot Data'!$A$3:$T$3, 0))))</f>
        <v>Complete</v>
      </c>
      <c r="AW346" t="str">
        <f>IF(AU346="N/A", "N/A", IF(AV346='Round 10'!$A$10, "Elected", IF(AV346='Round 10'!$A$7, "Excluded", IF('Round 10'!$A$4="Complete", "Complete", "Viable"))))</f>
        <v>Complete</v>
      </c>
      <c r="AX346" s="21" t="str">
        <f>IF('Round 10'!$A$4="Complete", "Complete", IF(AW346="N/A", "N/A", IF(AW346="Viable", "No Transfer", IF(AW346="Excluded", INDEX('Round 10'!$A$12:$M$617, MATCH($A346, 'Round 10'!$A$12:$A$617, 0), 3)))))</f>
        <v>Complete</v>
      </c>
      <c r="AY346" s="10" t="str">
        <f>IF('Round 10'!$A$4="Complete", "Complete", IF(AX346="N/A", "N/A", IF(AX346="No Transfer", AX346, IF(INDEX('Ballot Data'!$1:$1048576, MATCH($A346, 'Ballot Data'!$A:$A, 0), MATCH(AX346, 'Ballot Data'!$A$3:$U$3, 0))="", "Exhausted", INDEX('Ballot Data'!$1:$1048576, MATCH($A346, 'Ballot Data'!$A:$A, 0), MATCH(AX346, 'Ballot Data'!$A$3:$U$3, 0))))))</f>
        <v>Complete</v>
      </c>
    </row>
    <row r="347" spans="1:51" x14ac:dyDescent="0.25">
      <c r="A347">
        <f>'Ballot Data'!A348</f>
        <v>0</v>
      </c>
      <c r="B347">
        <v>1</v>
      </c>
      <c r="C347" t="e">
        <f>INDEX('Ballot Data'!$1:$1048576, MATCH($A347, 'Ballot Data'!$A:$A, 0), MATCH(B347, 'Ballot Data'!$A$3:$T$3, 0))</f>
        <v>#N/A</v>
      </c>
      <c r="D347" t="e">
        <f>IF(C347='Round 1'!$A$10, "Elected", IF(C347='Round 1'!$A$7, "Excluded", IF('Round 1'!$A$4="Complete", "Complete", "Viable")))</f>
        <v>#N/A</v>
      </c>
      <c r="E347" s="21" t="e">
        <f>IF('Round 1'!$A$4="Complete", "Complete", IF(D347="N/A", "N/A", IF(D347="Viable", "No Transfer", IF(D347="Excluded", INDEX('Round 1'!$A$12:$M$617, MATCH($A347, 'Round 1'!$A$12:$A$617, 0), 3)))))</f>
        <v>#N/A</v>
      </c>
      <c r="F347" s="10" t="e">
        <f>IF('Round 1'!$A$4="Complete", "Complete", IF(E347="N/A", "N/A", IF(E347="No Transfer", E347, IF(INDEX('Ballot Data'!$1:$1048576, MATCH($A347, 'Ballot Data'!$A:$A, 0), MATCH(E347, 'Ballot Data'!$A$3:$U$3, 0))="", "Exhausted", INDEX('Ballot Data'!$1:$1048576, MATCH($A347, 'Ballot Data'!$A:$A, 0), MATCH(E347, 'Ballot Data'!$A$3:$U$3, 0))))))</f>
        <v>#N/A</v>
      </c>
      <c r="G347" s="15" t="e">
        <f t="shared" si="49"/>
        <v>#N/A</v>
      </c>
      <c r="H347" t="e">
        <f>IF(G347="Complete", G347, IF(G347="N/A", "N/A", INDEX('Ballot Data'!$1:$1048576, MATCH($A347, 'Ballot Data'!$A:$A, 0), MATCH(G347, 'Ballot Data'!$A$3:$T$3, 0))))</f>
        <v>#N/A</v>
      </c>
      <c r="I347" t="e">
        <f>IF(G347="N/A", "N/A", IF(H347='Round 2'!$A$10, "Elected", IF(H347='Round 2'!$A$7, "Excluded", IF('Round 2'!$A$4="Complete", "Complete", "Viable"))))</f>
        <v>#N/A</v>
      </c>
      <c r="J347" s="21" t="e">
        <f>IF('Round 2'!$A$4="Complete", "Complete", IF(I347="N/A", "N/A", IF(I347="Viable", "No Transfer", IF(I347="Excluded", INDEX('Round 2'!$A$12:$M$617, MATCH($A347, 'Round 2'!$A$12:$A$617, 0), 3)))))</f>
        <v>#N/A</v>
      </c>
      <c r="K347" s="10" t="e">
        <f>IF('Round 2'!$A$4="Complete", "Complete", IF(J347="N/A", "N/A", IF(J347="No Transfer", J347, IF(INDEX('Ballot Data'!$1:$1048576, MATCH($A347, 'Ballot Data'!$A:$A, 0), MATCH(J347, 'Ballot Data'!$A$3:$U$3, 0))="", "Exhausted", INDEX('Ballot Data'!$1:$1048576, MATCH($A347, 'Ballot Data'!$A:$A, 0), MATCH(J347, 'Ballot Data'!$A$3:$U$3, 0))))))</f>
        <v>#N/A</v>
      </c>
      <c r="L347" s="15" t="e">
        <f t="shared" si="50"/>
        <v>#N/A</v>
      </c>
      <c r="M347" t="e">
        <f>IF(L347="Complete", L347, IF(L347="N/A", "N/A", INDEX('Ballot Data'!$1:$1048576, MATCH($A347, 'Ballot Data'!$A:$A, 0), MATCH(L347, 'Ballot Data'!$A$3:$T$3, 0))))</f>
        <v>#N/A</v>
      </c>
      <c r="N347" t="e">
        <f>IF(L347="N/A", "N/A", IF(M347='Round 3'!$A$10, "Elected", IF(M347='Round 3'!$A$7, "Excluded", IF('Round 3'!$A$4="Complete", "Complete", "Viable"))))</f>
        <v>#N/A</v>
      </c>
      <c r="O347" s="21" t="str">
        <f>IF('Round 3'!$A$4="Complete", "Complete", IF(N347="N/A", "N/A", IF(N347="Viable", "No Transfer", IF(N347="Excluded", INDEX('Round 3'!$A$12:$M$617, MATCH($A347, 'Round 3'!$A$12:$A$617, 0), 3)))))</f>
        <v>Complete</v>
      </c>
      <c r="P347" s="10" t="str">
        <f>IF('Round 3'!$A$4="Complete", "Complete", IF(O347="N/A", "N/A", IF(O347="No Transfer", O347, IF(INDEX('Ballot Data'!$1:$1048576, MATCH($A347, 'Ballot Data'!$A:$A, 0), MATCH(O347, 'Ballot Data'!$A$3:$U$3, 0))="", "Exhausted", INDEX('Ballot Data'!$1:$1048576, MATCH($A347, 'Ballot Data'!$A:$A, 0), MATCH(O347, 'Ballot Data'!$A$3:$U$3, 0))))))</f>
        <v>Complete</v>
      </c>
      <c r="Q347" s="15" t="str">
        <f t="shared" si="58"/>
        <v>Complete</v>
      </c>
      <c r="R347" t="str">
        <f>IF(Q347="Complete", Q347, IF(Q347="N/A", "N/A", INDEX('Ballot Data'!$1:$1048576, MATCH($A347, 'Ballot Data'!$A:$A, 0), MATCH(Q347, 'Ballot Data'!$A$3:$T$3, 0))))</f>
        <v>Complete</v>
      </c>
      <c r="S347" t="str">
        <f>IF(Q347="N/A", "N/A", IF(R347='Round 4'!$A$10, "Elected", IF(R347='Round 4'!$A$7, "Excluded", IF('Round 4'!$A$4="Complete", "Complete", "Viable"))))</f>
        <v>Complete</v>
      </c>
      <c r="T347" s="21" t="str">
        <f>IF('Round 4'!$A$4="Complete", "Complete", IF(S347="N/A", "N/A", IF(S347="Viable", "No Transfer", IF(S347="Excluded", INDEX('Round 4'!$A$12:$M$617, MATCH($A347, 'Round 4'!$A$12:$A$617, 0), 3)))))</f>
        <v>Complete</v>
      </c>
      <c r="U347" s="10" t="str">
        <f>IF('Round 4'!$A$4="Complete", "Complete", IF(T347="N/A", "N/A", IF(T347="No Transfer", T347, IF(INDEX('Ballot Data'!$1:$1048576, MATCH($A347, 'Ballot Data'!$A:$A, 0), MATCH(T347, 'Ballot Data'!$A$3:$U$3, 0))="", "Exhausted", INDEX('Ballot Data'!$1:$1048576, MATCH($A347, 'Ballot Data'!$A:$A, 0), MATCH(T347, 'Ballot Data'!$A$3:$U$3, 0))))))</f>
        <v>Complete</v>
      </c>
      <c r="V347" s="15" t="str">
        <f t="shared" si="52"/>
        <v>Complete</v>
      </c>
      <c r="W347" t="str">
        <f>IF(V347="Complete", V347, IF(V347="N/A", "N/A", INDEX('Ballot Data'!$1:$1048576, MATCH($A347, 'Ballot Data'!$A:$A, 0), MATCH(V347, 'Ballot Data'!$A$3:$T$3, 0))))</f>
        <v>Complete</v>
      </c>
      <c r="X347" t="str">
        <f>IF(V347="N/A", "N/A", IF(W347='Round 5'!$A$10, "Elected", IF(W347='Round 5'!$A$7, "Excluded", IF('Round 5'!$A$4="Complete", "Complete", "Viable"))))</f>
        <v>Complete</v>
      </c>
      <c r="Y347" s="21" t="str">
        <f>IF('Round 5'!$A$4="Complete", "Complete", IF(X347="N/A", "N/A", IF(X347="Viable", "No Transfer", IF(X347="Excluded", INDEX('Round 5'!$A$12:$M$617, MATCH($A347, 'Round 5'!$A$12:$A$617, 0), 3)))))</f>
        <v>Complete</v>
      </c>
      <c r="Z347" s="10" t="str">
        <f>IF('Round 5'!$A$4="Complete", "Complete", IF(Y347="N/A", "N/A", IF(Y347="No Transfer", Y347, IF(INDEX('Ballot Data'!$1:$1048576, MATCH($A347, 'Ballot Data'!$A:$A, 0), MATCH(Y347, 'Ballot Data'!$A$3:$U$3, 0))="", "Exhausted", INDEX('Ballot Data'!$1:$1048576, MATCH($A347, 'Ballot Data'!$A:$A, 0), MATCH(Y347, 'Ballot Data'!$A$3:$U$3, 0))))))</f>
        <v>Complete</v>
      </c>
      <c r="AA347" s="15" t="str">
        <f t="shared" si="53"/>
        <v>Complete</v>
      </c>
      <c r="AB347" t="str">
        <f>IF(AA347="Complete", AA347, IF(AA347="N/A", "N/A", INDEX('Ballot Data'!$1:$1048576, MATCH($A347, 'Ballot Data'!$A:$A, 0), MATCH(AA347, 'Ballot Data'!$A$3:$T$3, 0))))</f>
        <v>Complete</v>
      </c>
      <c r="AC347" t="str">
        <f>IF(AA347="N/A", "N/A", IF(AB347='Round 6'!$A$10, "Elected", IF(AB347='Round 6'!$A$7, "Excluded", IF('Round 6'!$A$4="Complete", "Complete", "Viable"))))</f>
        <v>Complete</v>
      </c>
      <c r="AD347" s="21" t="str">
        <f>IF('Round 6'!$A$4="Complete", "Complete", IF(AC347="N/A", "N/A", IF(AC347="Viable", "No Transfer", IF(AC347="Excluded", INDEX('Round 6'!$A$12:$M$617, MATCH($A347, 'Round 6'!$A$12:$A$617, 0), 3)))))</f>
        <v>Complete</v>
      </c>
      <c r="AE347" s="10" t="str">
        <f>IF('Round 6'!$A$4="Complete", "Complete", IF(AD347="N/A", "N/A", IF(AD347="No Transfer", AD347, IF(INDEX('Ballot Data'!$1:$1048576, MATCH($A347, 'Ballot Data'!$A:$A, 0), MATCH(AD347, 'Ballot Data'!$A$3:$U$3, 0))="", "Exhausted", INDEX('Ballot Data'!$1:$1048576, MATCH($A347, 'Ballot Data'!$A:$A, 0), MATCH(AD347, 'Ballot Data'!$A$3:$U$3, 0))))))</f>
        <v>Complete</v>
      </c>
      <c r="AF347" s="15" t="str">
        <f t="shared" si="54"/>
        <v>Complete</v>
      </c>
      <c r="AG347" t="str">
        <f>IF(AF347="Complete", AF347, IF(AF347="N/A", "N/A", INDEX('Ballot Data'!$1:$1048576, MATCH($A347, 'Ballot Data'!$A:$A, 0), MATCH(AF347, 'Ballot Data'!$A$3:$T$3, 0))))</f>
        <v>Complete</v>
      </c>
      <c r="AH347" t="str">
        <f>IF(AF347="N/A", "N/A", IF(AG347='Round 7'!$A$10, "Elected", IF(AG347='Round 7'!$A$7, "Excluded", IF('Round 7'!$A$4="Complete", "Complete", "Viable"))))</f>
        <v>Complete</v>
      </c>
      <c r="AI347" s="21" t="str">
        <f>IF('Round 7'!$A$4="Complete", "Complete", IF(AH347="N/A", "N/A", IF(AH347="Viable", "No Transfer", IF(AH347="Excluded", INDEX('Round 7'!$A$12:$M$617, MATCH($A347, 'Round 7'!$A$12:$A$617, 0), 3)))))</f>
        <v>Complete</v>
      </c>
      <c r="AJ347" s="10" t="str">
        <f>IF('Round 7'!$A$4="Complete", "Complete", IF(AI347="N/A", "N/A", IF(AI347="No Transfer", AI347, IF(INDEX('Ballot Data'!$1:$1048576, MATCH($A347, 'Ballot Data'!$A:$A, 0), MATCH(AI347, 'Ballot Data'!$A$3:$U$3, 0))="", "Exhausted", INDEX('Ballot Data'!$1:$1048576, MATCH($A347, 'Ballot Data'!$A:$A, 0), MATCH(AI347, 'Ballot Data'!$A$3:$U$3, 0))))))</f>
        <v>Complete</v>
      </c>
      <c r="AK347" s="15" t="str">
        <f t="shared" si="55"/>
        <v>Complete</v>
      </c>
      <c r="AL347" t="str">
        <f>IF(AK347="Complete", AK347, IF(AK347="N/A", "N/A", INDEX('Ballot Data'!$1:$1048576, MATCH($A347, 'Ballot Data'!$A:$A, 0), MATCH(AK347, 'Ballot Data'!$A$3:$T$3, 0))))</f>
        <v>Complete</v>
      </c>
      <c r="AM347" t="str">
        <f>IF(AK347="N/A", "N/A", IF(AL347='Round 8'!$A$10, "Elected", IF(AL347='Round 8'!$A$7, "Excluded", IF('Round 8'!$A$4="Complete", "Complete", "Viable"))))</f>
        <v>Complete</v>
      </c>
      <c r="AN347" s="21" t="str">
        <f>IF('Round 8'!$A$4="Complete", "Complete", IF(AM347="N/A", "N/A", IF(AM347="Viable", "No Transfer", IF(AM347="Excluded", INDEX('Round 8'!$A$12:$M$617, MATCH($A347, 'Round 8'!$A$12:$A$617, 0), 3)))))</f>
        <v>Complete</v>
      </c>
      <c r="AO347" s="10" t="str">
        <f>IF('Round 8'!$A$4="Complete", "Complete", IF(AN347="N/A", "N/A", IF(AN347="No Transfer", AN347, IF(INDEX('Ballot Data'!$1:$1048576, MATCH($A347, 'Ballot Data'!$A:$A, 0), MATCH(AN347, 'Ballot Data'!$A$3:$U$3, 0))="", "Exhausted", INDEX('Ballot Data'!$1:$1048576, MATCH($A347, 'Ballot Data'!$A:$A, 0), MATCH(AN347, 'Ballot Data'!$A$3:$U$3, 0))))))</f>
        <v>Complete</v>
      </c>
      <c r="AP347" s="15" t="str">
        <f t="shared" si="56"/>
        <v>Complete</v>
      </c>
      <c r="AQ347" t="str">
        <f>IF(AP347="Complete", AP347, IF(AP347="N/A", "N/A", INDEX('Ballot Data'!$1:$1048576, MATCH($A347, 'Ballot Data'!$A:$A, 0), MATCH(AP347, 'Ballot Data'!$A$3:$T$3, 0))))</f>
        <v>Complete</v>
      </c>
      <c r="AR347" t="str">
        <f>IF(AP347="N/A", "N/A", IF(AQ347='Round 9'!$A$10, "Elected", IF(AQ347='Round 9'!$A$7, "Excluded", IF('Round 9'!$A$4="Complete", "Complete", "Viable"))))</f>
        <v>Complete</v>
      </c>
      <c r="AS347" s="21" t="str">
        <f>IF('Round 9'!$A$4="Complete", "Complete", IF(AR347="N/A", "N/A", IF(AR347="Viable", "No Transfer", IF(AR347="Excluded", INDEX('Round 9'!$A$12:$M$617, MATCH($A347, 'Round 9'!$A$12:$A$617, 0), 3)))))</f>
        <v>Complete</v>
      </c>
      <c r="AT347" s="10" t="str">
        <f>IF('Round 9'!$A$4="Complete", "Complete", IF(AS347="N/A", "N/A", IF(AS347="No Transfer", AS347, IF(INDEX('Ballot Data'!$1:$1048576, MATCH($A347, 'Ballot Data'!$A:$A, 0), MATCH(AS347, 'Ballot Data'!$A$3:$U$3, 0))="", "Exhausted", INDEX('Ballot Data'!$1:$1048576, MATCH($A347, 'Ballot Data'!$A:$A, 0), MATCH(AS347, 'Ballot Data'!$A$3:$U$3, 0))))))</f>
        <v>Complete</v>
      </c>
      <c r="AU347" s="15" t="str">
        <f t="shared" si="57"/>
        <v>Complete</v>
      </c>
      <c r="AV347" t="str">
        <f>IF(AU347="Complete", AU347, IF(AU347="N/A", "N/A", INDEX('Ballot Data'!$1:$1048576, MATCH($A347, 'Ballot Data'!$A:$A, 0), MATCH(AU347, 'Ballot Data'!$A$3:$T$3, 0))))</f>
        <v>Complete</v>
      </c>
      <c r="AW347" t="str">
        <f>IF(AU347="N/A", "N/A", IF(AV347='Round 10'!$A$10, "Elected", IF(AV347='Round 10'!$A$7, "Excluded", IF('Round 10'!$A$4="Complete", "Complete", "Viable"))))</f>
        <v>Complete</v>
      </c>
      <c r="AX347" s="21" t="str">
        <f>IF('Round 10'!$A$4="Complete", "Complete", IF(AW347="N/A", "N/A", IF(AW347="Viable", "No Transfer", IF(AW347="Excluded", INDEX('Round 10'!$A$12:$M$617, MATCH($A347, 'Round 10'!$A$12:$A$617, 0), 3)))))</f>
        <v>Complete</v>
      </c>
      <c r="AY347" s="10" t="str">
        <f>IF('Round 10'!$A$4="Complete", "Complete", IF(AX347="N/A", "N/A", IF(AX347="No Transfer", AX347, IF(INDEX('Ballot Data'!$1:$1048576, MATCH($A347, 'Ballot Data'!$A:$A, 0), MATCH(AX347, 'Ballot Data'!$A$3:$U$3, 0))="", "Exhausted", INDEX('Ballot Data'!$1:$1048576, MATCH($A347, 'Ballot Data'!$A:$A, 0), MATCH(AX347, 'Ballot Data'!$A$3:$U$3, 0))))))</f>
        <v>Complete</v>
      </c>
    </row>
    <row r="348" spans="1:51" x14ac:dyDescent="0.25">
      <c r="A348">
        <f>'Ballot Data'!A349</f>
        <v>0</v>
      </c>
      <c r="B348">
        <v>1</v>
      </c>
      <c r="C348" t="e">
        <f>INDEX('Ballot Data'!$1:$1048576, MATCH($A348, 'Ballot Data'!$A:$A, 0), MATCH(B348, 'Ballot Data'!$A$3:$T$3, 0))</f>
        <v>#N/A</v>
      </c>
      <c r="D348" t="e">
        <f>IF(C348='Round 1'!$A$10, "Elected", IF(C348='Round 1'!$A$7, "Excluded", IF('Round 1'!$A$4="Complete", "Complete", "Viable")))</f>
        <v>#N/A</v>
      </c>
      <c r="E348" s="21" t="e">
        <f>IF('Round 1'!$A$4="Complete", "Complete", IF(D348="N/A", "N/A", IF(D348="Viable", "No Transfer", IF(D348="Excluded", INDEX('Round 1'!$A$12:$M$617, MATCH($A348, 'Round 1'!$A$12:$A$617, 0), 3)))))</f>
        <v>#N/A</v>
      </c>
      <c r="F348" s="10" t="e">
        <f>IF('Round 1'!$A$4="Complete", "Complete", IF(E348="N/A", "N/A", IF(E348="No Transfer", E348, IF(INDEX('Ballot Data'!$1:$1048576, MATCH($A348, 'Ballot Data'!$A:$A, 0), MATCH(E348, 'Ballot Data'!$A$3:$U$3, 0))="", "Exhausted", INDEX('Ballot Data'!$1:$1048576, MATCH($A348, 'Ballot Data'!$A:$A, 0), MATCH(E348, 'Ballot Data'!$A$3:$U$3, 0))))))</f>
        <v>#N/A</v>
      </c>
      <c r="G348" s="15" t="e">
        <f t="shared" si="49"/>
        <v>#N/A</v>
      </c>
      <c r="H348" t="e">
        <f>IF(G348="Complete", G348, IF(G348="N/A", "N/A", INDEX('Ballot Data'!$1:$1048576, MATCH($A348, 'Ballot Data'!$A:$A, 0), MATCH(G348, 'Ballot Data'!$A$3:$T$3, 0))))</f>
        <v>#N/A</v>
      </c>
      <c r="I348" t="e">
        <f>IF(G348="N/A", "N/A", IF(H348='Round 2'!$A$10, "Elected", IF(H348='Round 2'!$A$7, "Excluded", IF('Round 2'!$A$4="Complete", "Complete", "Viable"))))</f>
        <v>#N/A</v>
      </c>
      <c r="J348" s="21" t="e">
        <f>IF('Round 2'!$A$4="Complete", "Complete", IF(I348="N/A", "N/A", IF(I348="Viable", "No Transfer", IF(I348="Excluded", INDEX('Round 2'!$A$12:$M$617, MATCH($A348, 'Round 2'!$A$12:$A$617, 0), 3)))))</f>
        <v>#N/A</v>
      </c>
      <c r="K348" s="10" t="e">
        <f>IF('Round 2'!$A$4="Complete", "Complete", IF(J348="N/A", "N/A", IF(J348="No Transfer", J348, IF(INDEX('Ballot Data'!$1:$1048576, MATCH($A348, 'Ballot Data'!$A:$A, 0), MATCH(J348, 'Ballot Data'!$A$3:$U$3, 0))="", "Exhausted", INDEX('Ballot Data'!$1:$1048576, MATCH($A348, 'Ballot Data'!$A:$A, 0), MATCH(J348, 'Ballot Data'!$A$3:$U$3, 0))))))</f>
        <v>#N/A</v>
      </c>
      <c r="L348" s="15" t="e">
        <f t="shared" si="50"/>
        <v>#N/A</v>
      </c>
      <c r="M348" t="e">
        <f>IF(L348="Complete", L348, IF(L348="N/A", "N/A", INDEX('Ballot Data'!$1:$1048576, MATCH($A348, 'Ballot Data'!$A:$A, 0), MATCH(L348, 'Ballot Data'!$A$3:$T$3, 0))))</f>
        <v>#N/A</v>
      </c>
      <c r="N348" t="e">
        <f>IF(L348="N/A", "N/A", IF(M348='Round 3'!$A$10, "Elected", IF(M348='Round 3'!$A$7, "Excluded", IF('Round 3'!$A$4="Complete", "Complete", "Viable"))))</f>
        <v>#N/A</v>
      </c>
      <c r="O348" s="21" t="str">
        <f>IF('Round 3'!$A$4="Complete", "Complete", IF(N348="N/A", "N/A", IF(N348="Viable", "No Transfer", IF(N348="Excluded", INDEX('Round 3'!$A$12:$M$617, MATCH($A348, 'Round 3'!$A$12:$A$617, 0), 3)))))</f>
        <v>Complete</v>
      </c>
      <c r="P348" s="10" t="str">
        <f>IF('Round 3'!$A$4="Complete", "Complete", IF(O348="N/A", "N/A", IF(O348="No Transfer", O348, IF(INDEX('Ballot Data'!$1:$1048576, MATCH($A348, 'Ballot Data'!$A:$A, 0), MATCH(O348, 'Ballot Data'!$A$3:$U$3, 0))="", "Exhausted", INDEX('Ballot Data'!$1:$1048576, MATCH($A348, 'Ballot Data'!$A:$A, 0), MATCH(O348, 'Ballot Data'!$A$3:$U$3, 0))))))</f>
        <v>Complete</v>
      </c>
      <c r="Q348" s="15" t="str">
        <f t="shared" si="58"/>
        <v>Complete</v>
      </c>
      <c r="R348" t="str">
        <f>IF(Q348="Complete", Q348, IF(Q348="N/A", "N/A", INDEX('Ballot Data'!$1:$1048576, MATCH($A348, 'Ballot Data'!$A:$A, 0), MATCH(Q348, 'Ballot Data'!$A$3:$T$3, 0))))</f>
        <v>Complete</v>
      </c>
      <c r="S348" t="str">
        <f>IF(Q348="N/A", "N/A", IF(R348='Round 4'!$A$10, "Elected", IF(R348='Round 4'!$A$7, "Excluded", IF('Round 4'!$A$4="Complete", "Complete", "Viable"))))</f>
        <v>Complete</v>
      </c>
      <c r="T348" s="21" t="str">
        <f>IF('Round 4'!$A$4="Complete", "Complete", IF(S348="N/A", "N/A", IF(S348="Viable", "No Transfer", IF(S348="Excluded", INDEX('Round 4'!$A$12:$M$617, MATCH($A348, 'Round 4'!$A$12:$A$617, 0), 3)))))</f>
        <v>Complete</v>
      </c>
      <c r="U348" s="10" t="str">
        <f>IF('Round 4'!$A$4="Complete", "Complete", IF(T348="N/A", "N/A", IF(T348="No Transfer", T348, IF(INDEX('Ballot Data'!$1:$1048576, MATCH($A348, 'Ballot Data'!$A:$A, 0), MATCH(T348, 'Ballot Data'!$A$3:$U$3, 0))="", "Exhausted", INDEX('Ballot Data'!$1:$1048576, MATCH($A348, 'Ballot Data'!$A:$A, 0), MATCH(T348, 'Ballot Data'!$A$3:$U$3, 0))))))</f>
        <v>Complete</v>
      </c>
      <c r="V348" s="15" t="str">
        <f t="shared" si="52"/>
        <v>Complete</v>
      </c>
      <c r="W348" t="str">
        <f>IF(V348="Complete", V348, IF(V348="N/A", "N/A", INDEX('Ballot Data'!$1:$1048576, MATCH($A348, 'Ballot Data'!$A:$A, 0), MATCH(V348, 'Ballot Data'!$A$3:$T$3, 0))))</f>
        <v>Complete</v>
      </c>
      <c r="X348" t="str">
        <f>IF(V348="N/A", "N/A", IF(W348='Round 5'!$A$10, "Elected", IF(W348='Round 5'!$A$7, "Excluded", IF('Round 5'!$A$4="Complete", "Complete", "Viable"))))</f>
        <v>Complete</v>
      </c>
      <c r="Y348" s="21" t="str">
        <f>IF('Round 5'!$A$4="Complete", "Complete", IF(X348="N/A", "N/A", IF(X348="Viable", "No Transfer", IF(X348="Excluded", INDEX('Round 5'!$A$12:$M$617, MATCH($A348, 'Round 5'!$A$12:$A$617, 0), 3)))))</f>
        <v>Complete</v>
      </c>
      <c r="Z348" s="10" t="str">
        <f>IF('Round 5'!$A$4="Complete", "Complete", IF(Y348="N/A", "N/A", IF(Y348="No Transfer", Y348, IF(INDEX('Ballot Data'!$1:$1048576, MATCH($A348, 'Ballot Data'!$A:$A, 0), MATCH(Y348, 'Ballot Data'!$A$3:$U$3, 0))="", "Exhausted", INDEX('Ballot Data'!$1:$1048576, MATCH($A348, 'Ballot Data'!$A:$A, 0), MATCH(Y348, 'Ballot Data'!$A$3:$U$3, 0))))))</f>
        <v>Complete</v>
      </c>
      <c r="AA348" s="15" t="str">
        <f t="shared" si="53"/>
        <v>Complete</v>
      </c>
      <c r="AB348" t="str">
        <f>IF(AA348="Complete", AA348, IF(AA348="N/A", "N/A", INDEX('Ballot Data'!$1:$1048576, MATCH($A348, 'Ballot Data'!$A:$A, 0), MATCH(AA348, 'Ballot Data'!$A$3:$T$3, 0))))</f>
        <v>Complete</v>
      </c>
      <c r="AC348" t="str">
        <f>IF(AA348="N/A", "N/A", IF(AB348='Round 6'!$A$10, "Elected", IF(AB348='Round 6'!$A$7, "Excluded", IF('Round 6'!$A$4="Complete", "Complete", "Viable"))))</f>
        <v>Complete</v>
      </c>
      <c r="AD348" s="21" t="str">
        <f>IF('Round 6'!$A$4="Complete", "Complete", IF(AC348="N/A", "N/A", IF(AC348="Viable", "No Transfer", IF(AC348="Excluded", INDEX('Round 6'!$A$12:$M$617, MATCH($A348, 'Round 6'!$A$12:$A$617, 0), 3)))))</f>
        <v>Complete</v>
      </c>
      <c r="AE348" s="10" t="str">
        <f>IF('Round 6'!$A$4="Complete", "Complete", IF(AD348="N/A", "N/A", IF(AD348="No Transfer", AD348, IF(INDEX('Ballot Data'!$1:$1048576, MATCH($A348, 'Ballot Data'!$A:$A, 0), MATCH(AD348, 'Ballot Data'!$A$3:$U$3, 0))="", "Exhausted", INDEX('Ballot Data'!$1:$1048576, MATCH($A348, 'Ballot Data'!$A:$A, 0), MATCH(AD348, 'Ballot Data'!$A$3:$U$3, 0))))))</f>
        <v>Complete</v>
      </c>
      <c r="AF348" s="15" t="str">
        <f t="shared" si="54"/>
        <v>Complete</v>
      </c>
      <c r="AG348" t="str">
        <f>IF(AF348="Complete", AF348, IF(AF348="N/A", "N/A", INDEX('Ballot Data'!$1:$1048576, MATCH($A348, 'Ballot Data'!$A:$A, 0), MATCH(AF348, 'Ballot Data'!$A$3:$T$3, 0))))</f>
        <v>Complete</v>
      </c>
      <c r="AH348" t="str">
        <f>IF(AF348="N/A", "N/A", IF(AG348='Round 7'!$A$10, "Elected", IF(AG348='Round 7'!$A$7, "Excluded", IF('Round 7'!$A$4="Complete", "Complete", "Viable"))))</f>
        <v>Complete</v>
      </c>
      <c r="AI348" s="21" t="str">
        <f>IF('Round 7'!$A$4="Complete", "Complete", IF(AH348="N/A", "N/A", IF(AH348="Viable", "No Transfer", IF(AH348="Excluded", INDEX('Round 7'!$A$12:$M$617, MATCH($A348, 'Round 7'!$A$12:$A$617, 0), 3)))))</f>
        <v>Complete</v>
      </c>
      <c r="AJ348" s="10" t="str">
        <f>IF('Round 7'!$A$4="Complete", "Complete", IF(AI348="N/A", "N/A", IF(AI348="No Transfer", AI348, IF(INDEX('Ballot Data'!$1:$1048576, MATCH($A348, 'Ballot Data'!$A:$A, 0), MATCH(AI348, 'Ballot Data'!$A$3:$U$3, 0))="", "Exhausted", INDEX('Ballot Data'!$1:$1048576, MATCH($A348, 'Ballot Data'!$A:$A, 0), MATCH(AI348, 'Ballot Data'!$A$3:$U$3, 0))))))</f>
        <v>Complete</v>
      </c>
      <c r="AK348" s="15" t="str">
        <f t="shared" si="55"/>
        <v>Complete</v>
      </c>
      <c r="AL348" t="str">
        <f>IF(AK348="Complete", AK348, IF(AK348="N/A", "N/A", INDEX('Ballot Data'!$1:$1048576, MATCH($A348, 'Ballot Data'!$A:$A, 0), MATCH(AK348, 'Ballot Data'!$A$3:$T$3, 0))))</f>
        <v>Complete</v>
      </c>
      <c r="AM348" t="str">
        <f>IF(AK348="N/A", "N/A", IF(AL348='Round 8'!$A$10, "Elected", IF(AL348='Round 8'!$A$7, "Excluded", IF('Round 8'!$A$4="Complete", "Complete", "Viable"))))</f>
        <v>Complete</v>
      </c>
      <c r="AN348" s="21" t="str">
        <f>IF('Round 8'!$A$4="Complete", "Complete", IF(AM348="N/A", "N/A", IF(AM348="Viable", "No Transfer", IF(AM348="Excluded", INDEX('Round 8'!$A$12:$M$617, MATCH($A348, 'Round 8'!$A$12:$A$617, 0), 3)))))</f>
        <v>Complete</v>
      </c>
      <c r="AO348" s="10" t="str">
        <f>IF('Round 8'!$A$4="Complete", "Complete", IF(AN348="N/A", "N/A", IF(AN348="No Transfer", AN348, IF(INDEX('Ballot Data'!$1:$1048576, MATCH($A348, 'Ballot Data'!$A:$A, 0), MATCH(AN348, 'Ballot Data'!$A$3:$U$3, 0))="", "Exhausted", INDEX('Ballot Data'!$1:$1048576, MATCH($A348, 'Ballot Data'!$A:$A, 0), MATCH(AN348, 'Ballot Data'!$A$3:$U$3, 0))))))</f>
        <v>Complete</v>
      </c>
      <c r="AP348" s="15" t="str">
        <f t="shared" si="56"/>
        <v>Complete</v>
      </c>
      <c r="AQ348" t="str">
        <f>IF(AP348="Complete", AP348, IF(AP348="N/A", "N/A", INDEX('Ballot Data'!$1:$1048576, MATCH($A348, 'Ballot Data'!$A:$A, 0), MATCH(AP348, 'Ballot Data'!$A$3:$T$3, 0))))</f>
        <v>Complete</v>
      </c>
      <c r="AR348" t="str">
        <f>IF(AP348="N/A", "N/A", IF(AQ348='Round 9'!$A$10, "Elected", IF(AQ348='Round 9'!$A$7, "Excluded", IF('Round 9'!$A$4="Complete", "Complete", "Viable"))))</f>
        <v>Complete</v>
      </c>
      <c r="AS348" s="21" t="str">
        <f>IF('Round 9'!$A$4="Complete", "Complete", IF(AR348="N/A", "N/A", IF(AR348="Viable", "No Transfer", IF(AR348="Excluded", INDEX('Round 9'!$A$12:$M$617, MATCH($A348, 'Round 9'!$A$12:$A$617, 0), 3)))))</f>
        <v>Complete</v>
      </c>
      <c r="AT348" s="10" t="str">
        <f>IF('Round 9'!$A$4="Complete", "Complete", IF(AS348="N/A", "N/A", IF(AS348="No Transfer", AS348, IF(INDEX('Ballot Data'!$1:$1048576, MATCH($A348, 'Ballot Data'!$A:$A, 0), MATCH(AS348, 'Ballot Data'!$A$3:$U$3, 0))="", "Exhausted", INDEX('Ballot Data'!$1:$1048576, MATCH($A348, 'Ballot Data'!$A:$A, 0), MATCH(AS348, 'Ballot Data'!$A$3:$U$3, 0))))))</f>
        <v>Complete</v>
      </c>
      <c r="AU348" s="15" t="str">
        <f t="shared" si="57"/>
        <v>Complete</v>
      </c>
      <c r="AV348" t="str">
        <f>IF(AU348="Complete", AU348, IF(AU348="N/A", "N/A", INDEX('Ballot Data'!$1:$1048576, MATCH($A348, 'Ballot Data'!$A:$A, 0), MATCH(AU348, 'Ballot Data'!$A$3:$T$3, 0))))</f>
        <v>Complete</v>
      </c>
      <c r="AW348" t="str">
        <f>IF(AU348="N/A", "N/A", IF(AV348='Round 10'!$A$10, "Elected", IF(AV348='Round 10'!$A$7, "Excluded", IF('Round 10'!$A$4="Complete", "Complete", "Viable"))))</f>
        <v>Complete</v>
      </c>
      <c r="AX348" s="21" t="str">
        <f>IF('Round 10'!$A$4="Complete", "Complete", IF(AW348="N/A", "N/A", IF(AW348="Viable", "No Transfer", IF(AW348="Excluded", INDEX('Round 10'!$A$12:$M$617, MATCH($A348, 'Round 10'!$A$12:$A$617, 0), 3)))))</f>
        <v>Complete</v>
      </c>
      <c r="AY348" s="10" t="str">
        <f>IF('Round 10'!$A$4="Complete", "Complete", IF(AX348="N/A", "N/A", IF(AX348="No Transfer", AX348, IF(INDEX('Ballot Data'!$1:$1048576, MATCH($A348, 'Ballot Data'!$A:$A, 0), MATCH(AX348, 'Ballot Data'!$A$3:$U$3, 0))="", "Exhausted", INDEX('Ballot Data'!$1:$1048576, MATCH($A348, 'Ballot Data'!$A:$A, 0), MATCH(AX348, 'Ballot Data'!$A$3:$U$3, 0))))))</f>
        <v>Complete</v>
      </c>
    </row>
    <row r="349" spans="1:51" x14ac:dyDescent="0.25">
      <c r="A349">
        <f>'Ballot Data'!A350</f>
        <v>0</v>
      </c>
      <c r="B349">
        <v>1</v>
      </c>
      <c r="C349" t="e">
        <f>INDEX('Ballot Data'!$1:$1048576, MATCH($A349, 'Ballot Data'!$A:$A, 0), MATCH(B349, 'Ballot Data'!$A$3:$T$3, 0))</f>
        <v>#N/A</v>
      </c>
      <c r="D349" t="e">
        <f>IF(C349='Round 1'!$A$10, "Elected", IF(C349='Round 1'!$A$7, "Excluded", IF('Round 1'!$A$4="Complete", "Complete", "Viable")))</f>
        <v>#N/A</v>
      </c>
      <c r="E349" s="21" t="e">
        <f>IF('Round 1'!$A$4="Complete", "Complete", IF(D349="N/A", "N/A", IF(D349="Viable", "No Transfer", IF(D349="Excluded", INDEX('Round 1'!$A$12:$M$617, MATCH($A349, 'Round 1'!$A$12:$A$617, 0), 3)))))</f>
        <v>#N/A</v>
      </c>
      <c r="F349" s="10" t="e">
        <f>IF('Round 1'!$A$4="Complete", "Complete", IF(E349="N/A", "N/A", IF(E349="No Transfer", E349, IF(INDEX('Ballot Data'!$1:$1048576, MATCH($A349, 'Ballot Data'!$A:$A, 0), MATCH(E349, 'Ballot Data'!$A$3:$U$3, 0))="", "Exhausted", INDEX('Ballot Data'!$1:$1048576, MATCH($A349, 'Ballot Data'!$A:$A, 0), MATCH(E349, 'Ballot Data'!$A$3:$U$3, 0))))))</f>
        <v>#N/A</v>
      </c>
      <c r="G349" s="15" t="e">
        <f t="shared" si="49"/>
        <v>#N/A</v>
      </c>
      <c r="H349" t="e">
        <f>IF(G349="Complete", G349, IF(G349="N/A", "N/A", INDEX('Ballot Data'!$1:$1048576, MATCH($A349, 'Ballot Data'!$A:$A, 0), MATCH(G349, 'Ballot Data'!$A$3:$T$3, 0))))</f>
        <v>#N/A</v>
      </c>
      <c r="I349" t="e">
        <f>IF(G349="N/A", "N/A", IF(H349='Round 2'!$A$10, "Elected", IF(H349='Round 2'!$A$7, "Excluded", IF('Round 2'!$A$4="Complete", "Complete", "Viable"))))</f>
        <v>#N/A</v>
      </c>
      <c r="J349" s="21" t="e">
        <f>IF('Round 2'!$A$4="Complete", "Complete", IF(I349="N/A", "N/A", IF(I349="Viable", "No Transfer", IF(I349="Excluded", INDEX('Round 2'!$A$12:$M$617, MATCH($A349, 'Round 2'!$A$12:$A$617, 0), 3)))))</f>
        <v>#N/A</v>
      </c>
      <c r="K349" s="10" t="e">
        <f>IF('Round 2'!$A$4="Complete", "Complete", IF(J349="N/A", "N/A", IF(J349="No Transfer", J349, IF(INDEX('Ballot Data'!$1:$1048576, MATCH($A349, 'Ballot Data'!$A:$A, 0), MATCH(J349, 'Ballot Data'!$A$3:$U$3, 0))="", "Exhausted", INDEX('Ballot Data'!$1:$1048576, MATCH($A349, 'Ballot Data'!$A:$A, 0), MATCH(J349, 'Ballot Data'!$A$3:$U$3, 0))))))</f>
        <v>#N/A</v>
      </c>
      <c r="L349" s="15" t="e">
        <f t="shared" si="50"/>
        <v>#N/A</v>
      </c>
      <c r="M349" t="e">
        <f>IF(L349="Complete", L349, IF(L349="N/A", "N/A", INDEX('Ballot Data'!$1:$1048576, MATCH($A349, 'Ballot Data'!$A:$A, 0), MATCH(L349, 'Ballot Data'!$A$3:$T$3, 0))))</f>
        <v>#N/A</v>
      </c>
      <c r="N349" t="e">
        <f>IF(L349="N/A", "N/A", IF(M349='Round 3'!$A$10, "Elected", IF(M349='Round 3'!$A$7, "Excluded", IF('Round 3'!$A$4="Complete", "Complete", "Viable"))))</f>
        <v>#N/A</v>
      </c>
      <c r="O349" s="21" t="str">
        <f>IF('Round 3'!$A$4="Complete", "Complete", IF(N349="N/A", "N/A", IF(N349="Viable", "No Transfer", IF(N349="Excluded", INDEX('Round 3'!$A$12:$M$617, MATCH($A349, 'Round 3'!$A$12:$A$617, 0), 3)))))</f>
        <v>Complete</v>
      </c>
      <c r="P349" s="10" t="str">
        <f>IF('Round 3'!$A$4="Complete", "Complete", IF(O349="N/A", "N/A", IF(O349="No Transfer", O349, IF(INDEX('Ballot Data'!$1:$1048576, MATCH($A349, 'Ballot Data'!$A:$A, 0), MATCH(O349, 'Ballot Data'!$A$3:$U$3, 0))="", "Exhausted", INDEX('Ballot Data'!$1:$1048576, MATCH($A349, 'Ballot Data'!$A:$A, 0), MATCH(O349, 'Ballot Data'!$A$3:$U$3, 0))))))</f>
        <v>Complete</v>
      </c>
      <c r="Q349" s="15" t="str">
        <f t="shared" si="58"/>
        <v>Complete</v>
      </c>
      <c r="R349" t="str">
        <f>IF(Q349="Complete", Q349, IF(Q349="N/A", "N/A", INDEX('Ballot Data'!$1:$1048576, MATCH($A349, 'Ballot Data'!$A:$A, 0), MATCH(Q349, 'Ballot Data'!$A$3:$T$3, 0))))</f>
        <v>Complete</v>
      </c>
      <c r="S349" t="str">
        <f>IF(Q349="N/A", "N/A", IF(R349='Round 4'!$A$10, "Elected", IF(R349='Round 4'!$A$7, "Excluded", IF('Round 4'!$A$4="Complete", "Complete", "Viable"))))</f>
        <v>Complete</v>
      </c>
      <c r="T349" s="21" t="str">
        <f>IF('Round 4'!$A$4="Complete", "Complete", IF(S349="N/A", "N/A", IF(S349="Viable", "No Transfer", IF(S349="Excluded", INDEX('Round 4'!$A$12:$M$617, MATCH($A349, 'Round 4'!$A$12:$A$617, 0), 3)))))</f>
        <v>Complete</v>
      </c>
      <c r="U349" s="10" t="str">
        <f>IF('Round 4'!$A$4="Complete", "Complete", IF(T349="N/A", "N/A", IF(T349="No Transfer", T349, IF(INDEX('Ballot Data'!$1:$1048576, MATCH($A349, 'Ballot Data'!$A:$A, 0), MATCH(T349, 'Ballot Data'!$A$3:$U$3, 0))="", "Exhausted", INDEX('Ballot Data'!$1:$1048576, MATCH($A349, 'Ballot Data'!$A:$A, 0), MATCH(T349, 'Ballot Data'!$A$3:$U$3, 0))))))</f>
        <v>Complete</v>
      </c>
      <c r="V349" s="15" t="str">
        <f t="shared" si="52"/>
        <v>Complete</v>
      </c>
      <c r="W349" t="str">
        <f>IF(V349="Complete", V349, IF(V349="N/A", "N/A", INDEX('Ballot Data'!$1:$1048576, MATCH($A349, 'Ballot Data'!$A:$A, 0), MATCH(V349, 'Ballot Data'!$A$3:$T$3, 0))))</f>
        <v>Complete</v>
      </c>
      <c r="X349" t="str">
        <f>IF(V349="N/A", "N/A", IF(W349='Round 5'!$A$10, "Elected", IF(W349='Round 5'!$A$7, "Excluded", IF('Round 5'!$A$4="Complete", "Complete", "Viable"))))</f>
        <v>Complete</v>
      </c>
      <c r="Y349" s="21" t="str">
        <f>IF('Round 5'!$A$4="Complete", "Complete", IF(X349="N/A", "N/A", IF(X349="Viable", "No Transfer", IF(X349="Excluded", INDEX('Round 5'!$A$12:$M$617, MATCH($A349, 'Round 5'!$A$12:$A$617, 0), 3)))))</f>
        <v>Complete</v>
      </c>
      <c r="Z349" s="10" t="str">
        <f>IF('Round 5'!$A$4="Complete", "Complete", IF(Y349="N/A", "N/A", IF(Y349="No Transfer", Y349, IF(INDEX('Ballot Data'!$1:$1048576, MATCH($A349, 'Ballot Data'!$A:$A, 0), MATCH(Y349, 'Ballot Data'!$A$3:$U$3, 0))="", "Exhausted", INDEX('Ballot Data'!$1:$1048576, MATCH($A349, 'Ballot Data'!$A:$A, 0), MATCH(Y349, 'Ballot Data'!$A$3:$U$3, 0))))))</f>
        <v>Complete</v>
      </c>
      <c r="AA349" s="15" t="str">
        <f t="shared" si="53"/>
        <v>Complete</v>
      </c>
      <c r="AB349" t="str">
        <f>IF(AA349="Complete", AA349, IF(AA349="N/A", "N/A", INDEX('Ballot Data'!$1:$1048576, MATCH($A349, 'Ballot Data'!$A:$A, 0), MATCH(AA349, 'Ballot Data'!$A$3:$T$3, 0))))</f>
        <v>Complete</v>
      </c>
      <c r="AC349" t="str">
        <f>IF(AA349="N/A", "N/A", IF(AB349='Round 6'!$A$10, "Elected", IF(AB349='Round 6'!$A$7, "Excluded", IF('Round 6'!$A$4="Complete", "Complete", "Viable"))))</f>
        <v>Complete</v>
      </c>
      <c r="AD349" s="21" t="str">
        <f>IF('Round 6'!$A$4="Complete", "Complete", IF(AC349="N/A", "N/A", IF(AC349="Viable", "No Transfer", IF(AC349="Excluded", INDEX('Round 6'!$A$12:$M$617, MATCH($A349, 'Round 6'!$A$12:$A$617, 0), 3)))))</f>
        <v>Complete</v>
      </c>
      <c r="AE349" s="10" t="str">
        <f>IF('Round 6'!$A$4="Complete", "Complete", IF(AD349="N/A", "N/A", IF(AD349="No Transfer", AD349, IF(INDEX('Ballot Data'!$1:$1048576, MATCH($A349, 'Ballot Data'!$A:$A, 0), MATCH(AD349, 'Ballot Data'!$A$3:$U$3, 0))="", "Exhausted", INDEX('Ballot Data'!$1:$1048576, MATCH($A349, 'Ballot Data'!$A:$A, 0), MATCH(AD349, 'Ballot Data'!$A$3:$U$3, 0))))))</f>
        <v>Complete</v>
      </c>
      <c r="AF349" s="15" t="str">
        <f t="shared" si="54"/>
        <v>Complete</v>
      </c>
      <c r="AG349" t="str">
        <f>IF(AF349="Complete", AF349, IF(AF349="N/A", "N/A", INDEX('Ballot Data'!$1:$1048576, MATCH($A349, 'Ballot Data'!$A:$A, 0), MATCH(AF349, 'Ballot Data'!$A$3:$T$3, 0))))</f>
        <v>Complete</v>
      </c>
      <c r="AH349" t="str">
        <f>IF(AF349="N/A", "N/A", IF(AG349='Round 7'!$A$10, "Elected", IF(AG349='Round 7'!$A$7, "Excluded", IF('Round 7'!$A$4="Complete", "Complete", "Viable"))))</f>
        <v>Complete</v>
      </c>
      <c r="AI349" s="21" t="str">
        <f>IF('Round 7'!$A$4="Complete", "Complete", IF(AH349="N/A", "N/A", IF(AH349="Viable", "No Transfer", IF(AH349="Excluded", INDEX('Round 7'!$A$12:$M$617, MATCH($A349, 'Round 7'!$A$12:$A$617, 0), 3)))))</f>
        <v>Complete</v>
      </c>
      <c r="AJ349" s="10" t="str">
        <f>IF('Round 7'!$A$4="Complete", "Complete", IF(AI349="N/A", "N/A", IF(AI349="No Transfer", AI349, IF(INDEX('Ballot Data'!$1:$1048576, MATCH($A349, 'Ballot Data'!$A:$A, 0), MATCH(AI349, 'Ballot Data'!$A$3:$U$3, 0))="", "Exhausted", INDEX('Ballot Data'!$1:$1048576, MATCH($A349, 'Ballot Data'!$A:$A, 0), MATCH(AI349, 'Ballot Data'!$A$3:$U$3, 0))))))</f>
        <v>Complete</v>
      </c>
      <c r="AK349" s="15" t="str">
        <f t="shared" si="55"/>
        <v>Complete</v>
      </c>
      <c r="AL349" t="str">
        <f>IF(AK349="Complete", AK349, IF(AK349="N/A", "N/A", INDEX('Ballot Data'!$1:$1048576, MATCH($A349, 'Ballot Data'!$A:$A, 0), MATCH(AK349, 'Ballot Data'!$A$3:$T$3, 0))))</f>
        <v>Complete</v>
      </c>
      <c r="AM349" t="str">
        <f>IF(AK349="N/A", "N/A", IF(AL349='Round 8'!$A$10, "Elected", IF(AL349='Round 8'!$A$7, "Excluded", IF('Round 8'!$A$4="Complete", "Complete", "Viable"))))</f>
        <v>Complete</v>
      </c>
      <c r="AN349" s="21" t="str">
        <f>IF('Round 8'!$A$4="Complete", "Complete", IF(AM349="N/A", "N/A", IF(AM349="Viable", "No Transfer", IF(AM349="Excluded", INDEX('Round 8'!$A$12:$M$617, MATCH($A349, 'Round 8'!$A$12:$A$617, 0), 3)))))</f>
        <v>Complete</v>
      </c>
      <c r="AO349" s="10" t="str">
        <f>IF('Round 8'!$A$4="Complete", "Complete", IF(AN349="N/A", "N/A", IF(AN349="No Transfer", AN349, IF(INDEX('Ballot Data'!$1:$1048576, MATCH($A349, 'Ballot Data'!$A:$A, 0), MATCH(AN349, 'Ballot Data'!$A$3:$U$3, 0))="", "Exhausted", INDEX('Ballot Data'!$1:$1048576, MATCH($A349, 'Ballot Data'!$A:$A, 0), MATCH(AN349, 'Ballot Data'!$A$3:$U$3, 0))))))</f>
        <v>Complete</v>
      </c>
      <c r="AP349" s="15" t="str">
        <f t="shared" si="56"/>
        <v>Complete</v>
      </c>
      <c r="AQ349" t="str">
        <f>IF(AP349="Complete", AP349, IF(AP349="N/A", "N/A", INDEX('Ballot Data'!$1:$1048576, MATCH($A349, 'Ballot Data'!$A:$A, 0), MATCH(AP349, 'Ballot Data'!$A$3:$T$3, 0))))</f>
        <v>Complete</v>
      </c>
      <c r="AR349" t="str">
        <f>IF(AP349="N/A", "N/A", IF(AQ349='Round 9'!$A$10, "Elected", IF(AQ349='Round 9'!$A$7, "Excluded", IF('Round 9'!$A$4="Complete", "Complete", "Viable"))))</f>
        <v>Complete</v>
      </c>
      <c r="AS349" s="21" t="str">
        <f>IF('Round 9'!$A$4="Complete", "Complete", IF(AR349="N/A", "N/A", IF(AR349="Viable", "No Transfer", IF(AR349="Excluded", INDEX('Round 9'!$A$12:$M$617, MATCH($A349, 'Round 9'!$A$12:$A$617, 0), 3)))))</f>
        <v>Complete</v>
      </c>
      <c r="AT349" s="10" t="str">
        <f>IF('Round 9'!$A$4="Complete", "Complete", IF(AS349="N/A", "N/A", IF(AS349="No Transfer", AS349, IF(INDEX('Ballot Data'!$1:$1048576, MATCH($A349, 'Ballot Data'!$A:$A, 0), MATCH(AS349, 'Ballot Data'!$A$3:$U$3, 0))="", "Exhausted", INDEX('Ballot Data'!$1:$1048576, MATCH($A349, 'Ballot Data'!$A:$A, 0), MATCH(AS349, 'Ballot Data'!$A$3:$U$3, 0))))))</f>
        <v>Complete</v>
      </c>
      <c r="AU349" s="15" t="str">
        <f t="shared" si="57"/>
        <v>Complete</v>
      </c>
      <c r="AV349" t="str">
        <f>IF(AU349="Complete", AU349, IF(AU349="N/A", "N/A", INDEX('Ballot Data'!$1:$1048576, MATCH($A349, 'Ballot Data'!$A:$A, 0), MATCH(AU349, 'Ballot Data'!$A$3:$T$3, 0))))</f>
        <v>Complete</v>
      </c>
      <c r="AW349" t="str">
        <f>IF(AU349="N/A", "N/A", IF(AV349='Round 10'!$A$10, "Elected", IF(AV349='Round 10'!$A$7, "Excluded", IF('Round 10'!$A$4="Complete", "Complete", "Viable"))))</f>
        <v>Complete</v>
      </c>
      <c r="AX349" s="21" t="str">
        <f>IF('Round 10'!$A$4="Complete", "Complete", IF(AW349="N/A", "N/A", IF(AW349="Viable", "No Transfer", IF(AW349="Excluded", INDEX('Round 10'!$A$12:$M$617, MATCH($A349, 'Round 10'!$A$12:$A$617, 0), 3)))))</f>
        <v>Complete</v>
      </c>
      <c r="AY349" s="10" t="str">
        <f>IF('Round 10'!$A$4="Complete", "Complete", IF(AX349="N/A", "N/A", IF(AX349="No Transfer", AX349, IF(INDEX('Ballot Data'!$1:$1048576, MATCH($A349, 'Ballot Data'!$A:$A, 0), MATCH(AX349, 'Ballot Data'!$A$3:$U$3, 0))="", "Exhausted", INDEX('Ballot Data'!$1:$1048576, MATCH($A349, 'Ballot Data'!$A:$A, 0), MATCH(AX349, 'Ballot Data'!$A$3:$U$3, 0))))))</f>
        <v>Complete</v>
      </c>
    </row>
    <row r="350" spans="1:51" x14ac:dyDescent="0.25">
      <c r="A350">
        <f>'Ballot Data'!A351</f>
        <v>0</v>
      </c>
      <c r="B350">
        <v>1</v>
      </c>
      <c r="C350" t="e">
        <f>INDEX('Ballot Data'!$1:$1048576, MATCH($A350, 'Ballot Data'!$A:$A, 0), MATCH(B350, 'Ballot Data'!$A$3:$T$3, 0))</f>
        <v>#N/A</v>
      </c>
      <c r="D350" t="e">
        <f>IF(C350='Round 1'!$A$10, "Elected", IF(C350='Round 1'!$A$7, "Excluded", IF('Round 1'!$A$4="Complete", "Complete", "Viable")))</f>
        <v>#N/A</v>
      </c>
      <c r="E350" s="21" t="e">
        <f>IF('Round 1'!$A$4="Complete", "Complete", IF(D350="N/A", "N/A", IF(D350="Viable", "No Transfer", IF(D350="Excluded", INDEX('Round 1'!$A$12:$M$617, MATCH($A350, 'Round 1'!$A$12:$A$617, 0), 3)))))</f>
        <v>#N/A</v>
      </c>
      <c r="F350" s="10" t="e">
        <f>IF('Round 1'!$A$4="Complete", "Complete", IF(E350="N/A", "N/A", IF(E350="No Transfer", E350, IF(INDEX('Ballot Data'!$1:$1048576, MATCH($A350, 'Ballot Data'!$A:$A, 0), MATCH(E350, 'Ballot Data'!$A$3:$U$3, 0))="", "Exhausted", INDEX('Ballot Data'!$1:$1048576, MATCH($A350, 'Ballot Data'!$A:$A, 0), MATCH(E350, 'Ballot Data'!$A$3:$U$3, 0))))))</f>
        <v>#N/A</v>
      </c>
      <c r="G350" s="15" t="e">
        <f t="shared" si="49"/>
        <v>#N/A</v>
      </c>
      <c r="H350" t="e">
        <f>IF(G350="Complete", G350, IF(G350="N/A", "N/A", INDEX('Ballot Data'!$1:$1048576, MATCH($A350, 'Ballot Data'!$A:$A, 0), MATCH(G350, 'Ballot Data'!$A$3:$T$3, 0))))</f>
        <v>#N/A</v>
      </c>
      <c r="I350" t="e">
        <f>IF(G350="N/A", "N/A", IF(H350='Round 2'!$A$10, "Elected", IF(H350='Round 2'!$A$7, "Excluded", IF('Round 2'!$A$4="Complete", "Complete", "Viable"))))</f>
        <v>#N/A</v>
      </c>
      <c r="J350" s="21" t="e">
        <f>IF('Round 2'!$A$4="Complete", "Complete", IF(I350="N/A", "N/A", IF(I350="Viable", "No Transfer", IF(I350="Excluded", INDEX('Round 2'!$A$12:$M$617, MATCH($A350, 'Round 2'!$A$12:$A$617, 0), 3)))))</f>
        <v>#N/A</v>
      </c>
      <c r="K350" s="10" t="e">
        <f>IF('Round 2'!$A$4="Complete", "Complete", IF(J350="N/A", "N/A", IF(J350="No Transfer", J350, IF(INDEX('Ballot Data'!$1:$1048576, MATCH($A350, 'Ballot Data'!$A:$A, 0), MATCH(J350, 'Ballot Data'!$A$3:$U$3, 0))="", "Exhausted", INDEX('Ballot Data'!$1:$1048576, MATCH($A350, 'Ballot Data'!$A:$A, 0), MATCH(J350, 'Ballot Data'!$A$3:$U$3, 0))))))</f>
        <v>#N/A</v>
      </c>
      <c r="L350" s="15" t="e">
        <f t="shared" si="50"/>
        <v>#N/A</v>
      </c>
      <c r="M350" t="e">
        <f>IF(L350="Complete", L350, IF(L350="N/A", "N/A", INDEX('Ballot Data'!$1:$1048576, MATCH($A350, 'Ballot Data'!$A:$A, 0), MATCH(L350, 'Ballot Data'!$A$3:$T$3, 0))))</f>
        <v>#N/A</v>
      </c>
      <c r="N350" t="e">
        <f>IF(L350="N/A", "N/A", IF(M350='Round 3'!$A$10, "Elected", IF(M350='Round 3'!$A$7, "Excluded", IF('Round 3'!$A$4="Complete", "Complete", "Viable"))))</f>
        <v>#N/A</v>
      </c>
      <c r="O350" s="21" t="str">
        <f>IF('Round 3'!$A$4="Complete", "Complete", IF(N350="N/A", "N/A", IF(N350="Viable", "No Transfer", IF(N350="Excluded", INDEX('Round 3'!$A$12:$M$617, MATCH($A350, 'Round 3'!$A$12:$A$617, 0), 3)))))</f>
        <v>Complete</v>
      </c>
      <c r="P350" s="10" t="str">
        <f>IF('Round 3'!$A$4="Complete", "Complete", IF(O350="N/A", "N/A", IF(O350="No Transfer", O350, IF(INDEX('Ballot Data'!$1:$1048576, MATCH($A350, 'Ballot Data'!$A:$A, 0), MATCH(O350, 'Ballot Data'!$A$3:$U$3, 0))="", "Exhausted", INDEX('Ballot Data'!$1:$1048576, MATCH($A350, 'Ballot Data'!$A:$A, 0), MATCH(O350, 'Ballot Data'!$A$3:$U$3, 0))))))</f>
        <v>Complete</v>
      </c>
      <c r="Q350" s="15" t="str">
        <f t="shared" si="58"/>
        <v>Complete</v>
      </c>
      <c r="R350" t="str">
        <f>IF(Q350="Complete", Q350, IF(Q350="N/A", "N/A", INDEX('Ballot Data'!$1:$1048576, MATCH($A350, 'Ballot Data'!$A:$A, 0), MATCH(Q350, 'Ballot Data'!$A$3:$T$3, 0))))</f>
        <v>Complete</v>
      </c>
      <c r="S350" t="str">
        <f>IF(Q350="N/A", "N/A", IF(R350='Round 4'!$A$10, "Elected", IF(R350='Round 4'!$A$7, "Excluded", IF('Round 4'!$A$4="Complete", "Complete", "Viable"))))</f>
        <v>Complete</v>
      </c>
      <c r="T350" s="21" t="str">
        <f>IF('Round 4'!$A$4="Complete", "Complete", IF(S350="N/A", "N/A", IF(S350="Viable", "No Transfer", IF(S350="Excluded", INDEX('Round 4'!$A$12:$M$617, MATCH($A350, 'Round 4'!$A$12:$A$617, 0), 3)))))</f>
        <v>Complete</v>
      </c>
      <c r="U350" s="10" t="str">
        <f>IF('Round 4'!$A$4="Complete", "Complete", IF(T350="N/A", "N/A", IF(T350="No Transfer", T350, IF(INDEX('Ballot Data'!$1:$1048576, MATCH($A350, 'Ballot Data'!$A:$A, 0), MATCH(T350, 'Ballot Data'!$A$3:$U$3, 0))="", "Exhausted", INDEX('Ballot Data'!$1:$1048576, MATCH($A350, 'Ballot Data'!$A:$A, 0), MATCH(T350, 'Ballot Data'!$A$3:$U$3, 0))))))</f>
        <v>Complete</v>
      </c>
      <c r="V350" s="15" t="str">
        <f t="shared" si="52"/>
        <v>Complete</v>
      </c>
      <c r="W350" t="str">
        <f>IF(V350="Complete", V350, IF(V350="N/A", "N/A", INDEX('Ballot Data'!$1:$1048576, MATCH($A350, 'Ballot Data'!$A:$A, 0), MATCH(V350, 'Ballot Data'!$A$3:$T$3, 0))))</f>
        <v>Complete</v>
      </c>
      <c r="X350" t="str">
        <f>IF(V350="N/A", "N/A", IF(W350='Round 5'!$A$10, "Elected", IF(W350='Round 5'!$A$7, "Excluded", IF('Round 5'!$A$4="Complete", "Complete", "Viable"))))</f>
        <v>Complete</v>
      </c>
      <c r="Y350" s="21" t="str">
        <f>IF('Round 5'!$A$4="Complete", "Complete", IF(X350="N/A", "N/A", IF(X350="Viable", "No Transfer", IF(X350="Excluded", INDEX('Round 5'!$A$12:$M$617, MATCH($A350, 'Round 5'!$A$12:$A$617, 0), 3)))))</f>
        <v>Complete</v>
      </c>
      <c r="Z350" s="10" t="str">
        <f>IF('Round 5'!$A$4="Complete", "Complete", IF(Y350="N/A", "N/A", IF(Y350="No Transfer", Y350, IF(INDEX('Ballot Data'!$1:$1048576, MATCH($A350, 'Ballot Data'!$A:$A, 0), MATCH(Y350, 'Ballot Data'!$A$3:$U$3, 0))="", "Exhausted", INDEX('Ballot Data'!$1:$1048576, MATCH($A350, 'Ballot Data'!$A:$A, 0), MATCH(Y350, 'Ballot Data'!$A$3:$U$3, 0))))))</f>
        <v>Complete</v>
      </c>
      <c r="AA350" s="15" t="str">
        <f t="shared" si="53"/>
        <v>Complete</v>
      </c>
      <c r="AB350" t="str">
        <f>IF(AA350="Complete", AA350, IF(AA350="N/A", "N/A", INDEX('Ballot Data'!$1:$1048576, MATCH($A350, 'Ballot Data'!$A:$A, 0), MATCH(AA350, 'Ballot Data'!$A$3:$T$3, 0))))</f>
        <v>Complete</v>
      </c>
      <c r="AC350" t="str">
        <f>IF(AA350="N/A", "N/A", IF(AB350='Round 6'!$A$10, "Elected", IF(AB350='Round 6'!$A$7, "Excluded", IF('Round 6'!$A$4="Complete", "Complete", "Viable"))))</f>
        <v>Complete</v>
      </c>
      <c r="AD350" s="21" t="str">
        <f>IF('Round 6'!$A$4="Complete", "Complete", IF(AC350="N/A", "N/A", IF(AC350="Viable", "No Transfer", IF(AC350="Excluded", INDEX('Round 6'!$A$12:$M$617, MATCH($A350, 'Round 6'!$A$12:$A$617, 0), 3)))))</f>
        <v>Complete</v>
      </c>
      <c r="AE350" s="10" t="str">
        <f>IF('Round 6'!$A$4="Complete", "Complete", IF(AD350="N/A", "N/A", IF(AD350="No Transfer", AD350, IF(INDEX('Ballot Data'!$1:$1048576, MATCH($A350, 'Ballot Data'!$A:$A, 0), MATCH(AD350, 'Ballot Data'!$A$3:$U$3, 0))="", "Exhausted", INDEX('Ballot Data'!$1:$1048576, MATCH($A350, 'Ballot Data'!$A:$A, 0), MATCH(AD350, 'Ballot Data'!$A$3:$U$3, 0))))))</f>
        <v>Complete</v>
      </c>
      <c r="AF350" s="15" t="str">
        <f t="shared" si="54"/>
        <v>Complete</v>
      </c>
      <c r="AG350" t="str">
        <f>IF(AF350="Complete", AF350, IF(AF350="N/A", "N/A", INDEX('Ballot Data'!$1:$1048576, MATCH($A350, 'Ballot Data'!$A:$A, 0), MATCH(AF350, 'Ballot Data'!$A$3:$T$3, 0))))</f>
        <v>Complete</v>
      </c>
      <c r="AH350" t="str">
        <f>IF(AF350="N/A", "N/A", IF(AG350='Round 7'!$A$10, "Elected", IF(AG350='Round 7'!$A$7, "Excluded", IF('Round 7'!$A$4="Complete", "Complete", "Viable"))))</f>
        <v>Complete</v>
      </c>
      <c r="AI350" s="21" t="str">
        <f>IF('Round 7'!$A$4="Complete", "Complete", IF(AH350="N/A", "N/A", IF(AH350="Viable", "No Transfer", IF(AH350="Excluded", INDEX('Round 7'!$A$12:$M$617, MATCH($A350, 'Round 7'!$A$12:$A$617, 0), 3)))))</f>
        <v>Complete</v>
      </c>
      <c r="AJ350" s="10" t="str">
        <f>IF('Round 7'!$A$4="Complete", "Complete", IF(AI350="N/A", "N/A", IF(AI350="No Transfer", AI350, IF(INDEX('Ballot Data'!$1:$1048576, MATCH($A350, 'Ballot Data'!$A:$A, 0), MATCH(AI350, 'Ballot Data'!$A$3:$U$3, 0))="", "Exhausted", INDEX('Ballot Data'!$1:$1048576, MATCH($A350, 'Ballot Data'!$A:$A, 0), MATCH(AI350, 'Ballot Data'!$A$3:$U$3, 0))))))</f>
        <v>Complete</v>
      </c>
      <c r="AK350" s="15" t="str">
        <f t="shared" si="55"/>
        <v>Complete</v>
      </c>
      <c r="AL350" t="str">
        <f>IF(AK350="Complete", AK350, IF(AK350="N/A", "N/A", INDEX('Ballot Data'!$1:$1048576, MATCH($A350, 'Ballot Data'!$A:$A, 0), MATCH(AK350, 'Ballot Data'!$A$3:$T$3, 0))))</f>
        <v>Complete</v>
      </c>
      <c r="AM350" t="str">
        <f>IF(AK350="N/A", "N/A", IF(AL350='Round 8'!$A$10, "Elected", IF(AL350='Round 8'!$A$7, "Excluded", IF('Round 8'!$A$4="Complete", "Complete", "Viable"))))</f>
        <v>Complete</v>
      </c>
      <c r="AN350" s="21" t="str">
        <f>IF('Round 8'!$A$4="Complete", "Complete", IF(AM350="N/A", "N/A", IF(AM350="Viable", "No Transfer", IF(AM350="Excluded", INDEX('Round 8'!$A$12:$M$617, MATCH($A350, 'Round 8'!$A$12:$A$617, 0), 3)))))</f>
        <v>Complete</v>
      </c>
      <c r="AO350" s="10" t="str">
        <f>IF('Round 8'!$A$4="Complete", "Complete", IF(AN350="N/A", "N/A", IF(AN350="No Transfer", AN350, IF(INDEX('Ballot Data'!$1:$1048576, MATCH($A350, 'Ballot Data'!$A:$A, 0), MATCH(AN350, 'Ballot Data'!$A$3:$U$3, 0))="", "Exhausted", INDEX('Ballot Data'!$1:$1048576, MATCH($A350, 'Ballot Data'!$A:$A, 0), MATCH(AN350, 'Ballot Data'!$A$3:$U$3, 0))))))</f>
        <v>Complete</v>
      </c>
      <c r="AP350" s="15" t="str">
        <f t="shared" si="56"/>
        <v>Complete</v>
      </c>
      <c r="AQ350" t="str">
        <f>IF(AP350="Complete", AP350, IF(AP350="N/A", "N/A", INDEX('Ballot Data'!$1:$1048576, MATCH($A350, 'Ballot Data'!$A:$A, 0), MATCH(AP350, 'Ballot Data'!$A$3:$T$3, 0))))</f>
        <v>Complete</v>
      </c>
      <c r="AR350" t="str">
        <f>IF(AP350="N/A", "N/A", IF(AQ350='Round 9'!$A$10, "Elected", IF(AQ350='Round 9'!$A$7, "Excluded", IF('Round 9'!$A$4="Complete", "Complete", "Viable"))))</f>
        <v>Complete</v>
      </c>
      <c r="AS350" s="21" t="str">
        <f>IF('Round 9'!$A$4="Complete", "Complete", IF(AR350="N/A", "N/A", IF(AR350="Viable", "No Transfer", IF(AR350="Excluded", INDEX('Round 9'!$A$12:$M$617, MATCH($A350, 'Round 9'!$A$12:$A$617, 0), 3)))))</f>
        <v>Complete</v>
      </c>
      <c r="AT350" s="10" t="str">
        <f>IF('Round 9'!$A$4="Complete", "Complete", IF(AS350="N/A", "N/A", IF(AS350="No Transfer", AS350, IF(INDEX('Ballot Data'!$1:$1048576, MATCH($A350, 'Ballot Data'!$A:$A, 0), MATCH(AS350, 'Ballot Data'!$A$3:$U$3, 0))="", "Exhausted", INDEX('Ballot Data'!$1:$1048576, MATCH($A350, 'Ballot Data'!$A:$A, 0), MATCH(AS350, 'Ballot Data'!$A$3:$U$3, 0))))))</f>
        <v>Complete</v>
      </c>
      <c r="AU350" s="15" t="str">
        <f t="shared" si="57"/>
        <v>Complete</v>
      </c>
      <c r="AV350" t="str">
        <f>IF(AU350="Complete", AU350, IF(AU350="N/A", "N/A", INDEX('Ballot Data'!$1:$1048576, MATCH($A350, 'Ballot Data'!$A:$A, 0), MATCH(AU350, 'Ballot Data'!$A$3:$T$3, 0))))</f>
        <v>Complete</v>
      </c>
      <c r="AW350" t="str">
        <f>IF(AU350="N/A", "N/A", IF(AV350='Round 10'!$A$10, "Elected", IF(AV350='Round 10'!$A$7, "Excluded", IF('Round 10'!$A$4="Complete", "Complete", "Viable"))))</f>
        <v>Complete</v>
      </c>
      <c r="AX350" s="21" t="str">
        <f>IF('Round 10'!$A$4="Complete", "Complete", IF(AW350="N/A", "N/A", IF(AW350="Viable", "No Transfer", IF(AW350="Excluded", INDEX('Round 10'!$A$12:$M$617, MATCH($A350, 'Round 10'!$A$12:$A$617, 0), 3)))))</f>
        <v>Complete</v>
      </c>
      <c r="AY350" s="10" t="str">
        <f>IF('Round 10'!$A$4="Complete", "Complete", IF(AX350="N/A", "N/A", IF(AX350="No Transfer", AX350, IF(INDEX('Ballot Data'!$1:$1048576, MATCH($A350, 'Ballot Data'!$A:$A, 0), MATCH(AX350, 'Ballot Data'!$A$3:$U$3, 0))="", "Exhausted", INDEX('Ballot Data'!$1:$1048576, MATCH($A350, 'Ballot Data'!$A:$A, 0), MATCH(AX350, 'Ballot Data'!$A$3:$U$3, 0))))))</f>
        <v>Complete</v>
      </c>
    </row>
    <row r="351" spans="1:51" x14ac:dyDescent="0.25">
      <c r="A351">
        <f>'Ballot Data'!A352</f>
        <v>0</v>
      </c>
      <c r="B351">
        <v>1</v>
      </c>
      <c r="C351" t="e">
        <f>INDEX('Ballot Data'!$1:$1048576, MATCH($A351, 'Ballot Data'!$A:$A, 0), MATCH(B351, 'Ballot Data'!$A$3:$T$3, 0))</f>
        <v>#N/A</v>
      </c>
      <c r="D351" t="e">
        <f>IF(C351='Round 1'!$A$10, "Elected", IF(C351='Round 1'!$A$7, "Excluded", IF('Round 1'!$A$4="Complete", "Complete", "Viable")))</f>
        <v>#N/A</v>
      </c>
      <c r="E351" s="21" t="e">
        <f>IF('Round 1'!$A$4="Complete", "Complete", IF(D351="N/A", "N/A", IF(D351="Viable", "No Transfer", IF(D351="Excluded", INDEX('Round 1'!$A$12:$M$617, MATCH($A351, 'Round 1'!$A$12:$A$617, 0), 3)))))</f>
        <v>#N/A</v>
      </c>
      <c r="F351" s="10" t="e">
        <f>IF('Round 1'!$A$4="Complete", "Complete", IF(E351="N/A", "N/A", IF(E351="No Transfer", E351, IF(INDEX('Ballot Data'!$1:$1048576, MATCH($A351, 'Ballot Data'!$A:$A, 0), MATCH(E351, 'Ballot Data'!$A$3:$U$3, 0))="", "Exhausted", INDEX('Ballot Data'!$1:$1048576, MATCH($A351, 'Ballot Data'!$A:$A, 0), MATCH(E351, 'Ballot Data'!$A$3:$U$3, 0))))))</f>
        <v>#N/A</v>
      </c>
      <c r="G351" s="15" t="e">
        <f t="shared" si="49"/>
        <v>#N/A</v>
      </c>
      <c r="H351" t="e">
        <f>IF(G351="Complete", G351, IF(G351="N/A", "N/A", INDEX('Ballot Data'!$1:$1048576, MATCH($A351, 'Ballot Data'!$A:$A, 0), MATCH(G351, 'Ballot Data'!$A$3:$T$3, 0))))</f>
        <v>#N/A</v>
      </c>
      <c r="I351" t="e">
        <f>IF(G351="N/A", "N/A", IF(H351='Round 2'!$A$10, "Elected", IF(H351='Round 2'!$A$7, "Excluded", IF('Round 2'!$A$4="Complete", "Complete", "Viable"))))</f>
        <v>#N/A</v>
      </c>
      <c r="J351" s="21" t="e">
        <f>IF('Round 2'!$A$4="Complete", "Complete", IF(I351="N/A", "N/A", IF(I351="Viable", "No Transfer", IF(I351="Excluded", INDEX('Round 2'!$A$12:$M$617, MATCH($A351, 'Round 2'!$A$12:$A$617, 0), 3)))))</f>
        <v>#N/A</v>
      </c>
      <c r="K351" s="10" t="e">
        <f>IF('Round 2'!$A$4="Complete", "Complete", IF(J351="N/A", "N/A", IF(J351="No Transfer", J351, IF(INDEX('Ballot Data'!$1:$1048576, MATCH($A351, 'Ballot Data'!$A:$A, 0), MATCH(J351, 'Ballot Data'!$A$3:$U$3, 0))="", "Exhausted", INDEX('Ballot Data'!$1:$1048576, MATCH($A351, 'Ballot Data'!$A:$A, 0), MATCH(J351, 'Ballot Data'!$A$3:$U$3, 0))))))</f>
        <v>#N/A</v>
      </c>
      <c r="L351" s="15" t="e">
        <f t="shared" si="50"/>
        <v>#N/A</v>
      </c>
      <c r="M351" t="e">
        <f>IF(L351="Complete", L351, IF(L351="N/A", "N/A", INDEX('Ballot Data'!$1:$1048576, MATCH($A351, 'Ballot Data'!$A:$A, 0), MATCH(L351, 'Ballot Data'!$A$3:$T$3, 0))))</f>
        <v>#N/A</v>
      </c>
      <c r="N351" t="e">
        <f>IF(L351="N/A", "N/A", IF(M351='Round 3'!$A$10, "Elected", IF(M351='Round 3'!$A$7, "Excluded", IF('Round 3'!$A$4="Complete", "Complete", "Viable"))))</f>
        <v>#N/A</v>
      </c>
      <c r="O351" s="21" t="str">
        <f>IF('Round 3'!$A$4="Complete", "Complete", IF(N351="N/A", "N/A", IF(N351="Viable", "No Transfer", IF(N351="Excluded", INDEX('Round 3'!$A$12:$M$617, MATCH($A351, 'Round 3'!$A$12:$A$617, 0), 3)))))</f>
        <v>Complete</v>
      </c>
      <c r="P351" s="10" t="str">
        <f>IF('Round 3'!$A$4="Complete", "Complete", IF(O351="N/A", "N/A", IF(O351="No Transfer", O351, IF(INDEX('Ballot Data'!$1:$1048576, MATCH($A351, 'Ballot Data'!$A:$A, 0), MATCH(O351, 'Ballot Data'!$A$3:$U$3, 0))="", "Exhausted", INDEX('Ballot Data'!$1:$1048576, MATCH($A351, 'Ballot Data'!$A:$A, 0), MATCH(O351, 'Ballot Data'!$A$3:$U$3, 0))))))</f>
        <v>Complete</v>
      </c>
      <c r="Q351" s="15" t="str">
        <f t="shared" si="58"/>
        <v>Complete</v>
      </c>
      <c r="R351" t="str">
        <f>IF(Q351="Complete", Q351, IF(Q351="N/A", "N/A", INDEX('Ballot Data'!$1:$1048576, MATCH($A351, 'Ballot Data'!$A:$A, 0), MATCH(Q351, 'Ballot Data'!$A$3:$T$3, 0))))</f>
        <v>Complete</v>
      </c>
      <c r="S351" t="str">
        <f>IF(Q351="N/A", "N/A", IF(R351='Round 4'!$A$10, "Elected", IF(R351='Round 4'!$A$7, "Excluded", IF('Round 4'!$A$4="Complete", "Complete", "Viable"))))</f>
        <v>Complete</v>
      </c>
      <c r="T351" s="21" t="str">
        <f>IF('Round 4'!$A$4="Complete", "Complete", IF(S351="N/A", "N/A", IF(S351="Viable", "No Transfer", IF(S351="Excluded", INDEX('Round 4'!$A$12:$M$617, MATCH($A351, 'Round 4'!$A$12:$A$617, 0), 3)))))</f>
        <v>Complete</v>
      </c>
      <c r="U351" s="10" t="str">
        <f>IF('Round 4'!$A$4="Complete", "Complete", IF(T351="N/A", "N/A", IF(T351="No Transfer", T351, IF(INDEX('Ballot Data'!$1:$1048576, MATCH($A351, 'Ballot Data'!$A:$A, 0), MATCH(T351, 'Ballot Data'!$A$3:$U$3, 0))="", "Exhausted", INDEX('Ballot Data'!$1:$1048576, MATCH($A351, 'Ballot Data'!$A:$A, 0), MATCH(T351, 'Ballot Data'!$A$3:$U$3, 0))))))</f>
        <v>Complete</v>
      </c>
      <c r="V351" s="15" t="str">
        <f t="shared" si="52"/>
        <v>Complete</v>
      </c>
      <c r="W351" t="str">
        <f>IF(V351="Complete", V351, IF(V351="N/A", "N/A", INDEX('Ballot Data'!$1:$1048576, MATCH($A351, 'Ballot Data'!$A:$A, 0), MATCH(V351, 'Ballot Data'!$A$3:$T$3, 0))))</f>
        <v>Complete</v>
      </c>
      <c r="X351" t="str">
        <f>IF(V351="N/A", "N/A", IF(W351='Round 5'!$A$10, "Elected", IF(W351='Round 5'!$A$7, "Excluded", IF('Round 5'!$A$4="Complete", "Complete", "Viable"))))</f>
        <v>Complete</v>
      </c>
      <c r="Y351" s="21" t="str">
        <f>IF('Round 5'!$A$4="Complete", "Complete", IF(X351="N/A", "N/A", IF(X351="Viable", "No Transfer", IF(X351="Excluded", INDEX('Round 5'!$A$12:$M$617, MATCH($A351, 'Round 5'!$A$12:$A$617, 0), 3)))))</f>
        <v>Complete</v>
      </c>
      <c r="Z351" s="10" t="str">
        <f>IF('Round 5'!$A$4="Complete", "Complete", IF(Y351="N/A", "N/A", IF(Y351="No Transfer", Y351, IF(INDEX('Ballot Data'!$1:$1048576, MATCH($A351, 'Ballot Data'!$A:$A, 0), MATCH(Y351, 'Ballot Data'!$A$3:$U$3, 0))="", "Exhausted", INDEX('Ballot Data'!$1:$1048576, MATCH($A351, 'Ballot Data'!$A:$A, 0), MATCH(Y351, 'Ballot Data'!$A$3:$U$3, 0))))))</f>
        <v>Complete</v>
      </c>
      <c r="AA351" s="15" t="str">
        <f t="shared" si="53"/>
        <v>Complete</v>
      </c>
      <c r="AB351" t="str">
        <f>IF(AA351="Complete", AA351, IF(AA351="N/A", "N/A", INDEX('Ballot Data'!$1:$1048576, MATCH($A351, 'Ballot Data'!$A:$A, 0), MATCH(AA351, 'Ballot Data'!$A$3:$T$3, 0))))</f>
        <v>Complete</v>
      </c>
      <c r="AC351" t="str">
        <f>IF(AA351="N/A", "N/A", IF(AB351='Round 6'!$A$10, "Elected", IF(AB351='Round 6'!$A$7, "Excluded", IF('Round 6'!$A$4="Complete", "Complete", "Viable"))))</f>
        <v>Complete</v>
      </c>
      <c r="AD351" s="21" t="str">
        <f>IF('Round 6'!$A$4="Complete", "Complete", IF(AC351="N/A", "N/A", IF(AC351="Viable", "No Transfer", IF(AC351="Excluded", INDEX('Round 6'!$A$12:$M$617, MATCH($A351, 'Round 6'!$A$12:$A$617, 0), 3)))))</f>
        <v>Complete</v>
      </c>
      <c r="AE351" s="10" t="str">
        <f>IF('Round 6'!$A$4="Complete", "Complete", IF(AD351="N/A", "N/A", IF(AD351="No Transfer", AD351, IF(INDEX('Ballot Data'!$1:$1048576, MATCH($A351, 'Ballot Data'!$A:$A, 0), MATCH(AD351, 'Ballot Data'!$A$3:$U$3, 0))="", "Exhausted", INDEX('Ballot Data'!$1:$1048576, MATCH($A351, 'Ballot Data'!$A:$A, 0), MATCH(AD351, 'Ballot Data'!$A$3:$U$3, 0))))))</f>
        <v>Complete</v>
      </c>
      <c r="AF351" s="15" t="str">
        <f t="shared" si="54"/>
        <v>Complete</v>
      </c>
      <c r="AG351" t="str">
        <f>IF(AF351="Complete", AF351, IF(AF351="N/A", "N/A", INDEX('Ballot Data'!$1:$1048576, MATCH($A351, 'Ballot Data'!$A:$A, 0), MATCH(AF351, 'Ballot Data'!$A$3:$T$3, 0))))</f>
        <v>Complete</v>
      </c>
      <c r="AH351" t="str">
        <f>IF(AF351="N/A", "N/A", IF(AG351='Round 7'!$A$10, "Elected", IF(AG351='Round 7'!$A$7, "Excluded", IF('Round 7'!$A$4="Complete", "Complete", "Viable"))))</f>
        <v>Complete</v>
      </c>
      <c r="AI351" s="21" t="str">
        <f>IF('Round 7'!$A$4="Complete", "Complete", IF(AH351="N/A", "N/A", IF(AH351="Viable", "No Transfer", IF(AH351="Excluded", INDEX('Round 7'!$A$12:$M$617, MATCH($A351, 'Round 7'!$A$12:$A$617, 0), 3)))))</f>
        <v>Complete</v>
      </c>
      <c r="AJ351" s="10" t="str">
        <f>IF('Round 7'!$A$4="Complete", "Complete", IF(AI351="N/A", "N/A", IF(AI351="No Transfer", AI351, IF(INDEX('Ballot Data'!$1:$1048576, MATCH($A351, 'Ballot Data'!$A:$A, 0), MATCH(AI351, 'Ballot Data'!$A$3:$U$3, 0))="", "Exhausted", INDEX('Ballot Data'!$1:$1048576, MATCH($A351, 'Ballot Data'!$A:$A, 0), MATCH(AI351, 'Ballot Data'!$A$3:$U$3, 0))))))</f>
        <v>Complete</v>
      </c>
      <c r="AK351" s="15" t="str">
        <f t="shared" si="55"/>
        <v>Complete</v>
      </c>
      <c r="AL351" t="str">
        <f>IF(AK351="Complete", AK351, IF(AK351="N/A", "N/A", INDEX('Ballot Data'!$1:$1048576, MATCH($A351, 'Ballot Data'!$A:$A, 0), MATCH(AK351, 'Ballot Data'!$A$3:$T$3, 0))))</f>
        <v>Complete</v>
      </c>
      <c r="AM351" t="str">
        <f>IF(AK351="N/A", "N/A", IF(AL351='Round 8'!$A$10, "Elected", IF(AL351='Round 8'!$A$7, "Excluded", IF('Round 8'!$A$4="Complete", "Complete", "Viable"))))</f>
        <v>Complete</v>
      </c>
      <c r="AN351" s="21" t="str">
        <f>IF('Round 8'!$A$4="Complete", "Complete", IF(AM351="N/A", "N/A", IF(AM351="Viable", "No Transfer", IF(AM351="Excluded", INDEX('Round 8'!$A$12:$M$617, MATCH($A351, 'Round 8'!$A$12:$A$617, 0), 3)))))</f>
        <v>Complete</v>
      </c>
      <c r="AO351" s="10" t="str">
        <f>IF('Round 8'!$A$4="Complete", "Complete", IF(AN351="N/A", "N/A", IF(AN351="No Transfer", AN351, IF(INDEX('Ballot Data'!$1:$1048576, MATCH($A351, 'Ballot Data'!$A:$A, 0), MATCH(AN351, 'Ballot Data'!$A$3:$U$3, 0))="", "Exhausted", INDEX('Ballot Data'!$1:$1048576, MATCH($A351, 'Ballot Data'!$A:$A, 0), MATCH(AN351, 'Ballot Data'!$A$3:$U$3, 0))))))</f>
        <v>Complete</v>
      </c>
      <c r="AP351" s="15" t="str">
        <f t="shared" si="56"/>
        <v>Complete</v>
      </c>
      <c r="AQ351" t="str">
        <f>IF(AP351="Complete", AP351, IF(AP351="N/A", "N/A", INDEX('Ballot Data'!$1:$1048576, MATCH($A351, 'Ballot Data'!$A:$A, 0), MATCH(AP351, 'Ballot Data'!$A$3:$T$3, 0))))</f>
        <v>Complete</v>
      </c>
      <c r="AR351" t="str">
        <f>IF(AP351="N/A", "N/A", IF(AQ351='Round 9'!$A$10, "Elected", IF(AQ351='Round 9'!$A$7, "Excluded", IF('Round 9'!$A$4="Complete", "Complete", "Viable"))))</f>
        <v>Complete</v>
      </c>
      <c r="AS351" s="21" t="str">
        <f>IF('Round 9'!$A$4="Complete", "Complete", IF(AR351="N/A", "N/A", IF(AR351="Viable", "No Transfer", IF(AR351="Excluded", INDEX('Round 9'!$A$12:$M$617, MATCH($A351, 'Round 9'!$A$12:$A$617, 0), 3)))))</f>
        <v>Complete</v>
      </c>
      <c r="AT351" s="10" t="str">
        <f>IF('Round 9'!$A$4="Complete", "Complete", IF(AS351="N/A", "N/A", IF(AS351="No Transfer", AS351, IF(INDEX('Ballot Data'!$1:$1048576, MATCH($A351, 'Ballot Data'!$A:$A, 0), MATCH(AS351, 'Ballot Data'!$A$3:$U$3, 0))="", "Exhausted", INDEX('Ballot Data'!$1:$1048576, MATCH($A351, 'Ballot Data'!$A:$A, 0), MATCH(AS351, 'Ballot Data'!$A$3:$U$3, 0))))))</f>
        <v>Complete</v>
      </c>
      <c r="AU351" s="15" t="str">
        <f t="shared" si="57"/>
        <v>Complete</v>
      </c>
      <c r="AV351" t="str">
        <f>IF(AU351="Complete", AU351, IF(AU351="N/A", "N/A", INDEX('Ballot Data'!$1:$1048576, MATCH($A351, 'Ballot Data'!$A:$A, 0), MATCH(AU351, 'Ballot Data'!$A$3:$T$3, 0))))</f>
        <v>Complete</v>
      </c>
      <c r="AW351" t="str">
        <f>IF(AU351="N/A", "N/A", IF(AV351='Round 10'!$A$10, "Elected", IF(AV351='Round 10'!$A$7, "Excluded", IF('Round 10'!$A$4="Complete", "Complete", "Viable"))))</f>
        <v>Complete</v>
      </c>
      <c r="AX351" s="21" t="str">
        <f>IF('Round 10'!$A$4="Complete", "Complete", IF(AW351="N/A", "N/A", IF(AW351="Viable", "No Transfer", IF(AW351="Excluded", INDEX('Round 10'!$A$12:$M$617, MATCH($A351, 'Round 10'!$A$12:$A$617, 0), 3)))))</f>
        <v>Complete</v>
      </c>
      <c r="AY351" s="10" t="str">
        <f>IF('Round 10'!$A$4="Complete", "Complete", IF(AX351="N/A", "N/A", IF(AX351="No Transfer", AX351, IF(INDEX('Ballot Data'!$1:$1048576, MATCH($A351, 'Ballot Data'!$A:$A, 0), MATCH(AX351, 'Ballot Data'!$A$3:$U$3, 0))="", "Exhausted", INDEX('Ballot Data'!$1:$1048576, MATCH($A351, 'Ballot Data'!$A:$A, 0), MATCH(AX351, 'Ballot Data'!$A$3:$U$3, 0))))))</f>
        <v>Complete</v>
      </c>
    </row>
    <row r="352" spans="1:51" x14ac:dyDescent="0.25">
      <c r="A352">
        <f>'Ballot Data'!A353</f>
        <v>0</v>
      </c>
      <c r="B352">
        <v>1</v>
      </c>
      <c r="C352" t="e">
        <f>INDEX('Ballot Data'!$1:$1048576, MATCH($A352, 'Ballot Data'!$A:$A, 0), MATCH(B352, 'Ballot Data'!$A$3:$T$3, 0))</f>
        <v>#N/A</v>
      </c>
      <c r="D352" t="e">
        <f>IF(C352='Round 1'!$A$10, "Elected", IF(C352='Round 1'!$A$7, "Excluded", IF('Round 1'!$A$4="Complete", "Complete", "Viable")))</f>
        <v>#N/A</v>
      </c>
      <c r="E352" s="21" t="e">
        <f>IF('Round 1'!$A$4="Complete", "Complete", IF(D352="N/A", "N/A", IF(D352="Viable", "No Transfer", IF(D352="Excluded", INDEX('Round 1'!$A$12:$M$617, MATCH($A352, 'Round 1'!$A$12:$A$617, 0), 3)))))</f>
        <v>#N/A</v>
      </c>
      <c r="F352" s="10" t="e">
        <f>IF('Round 1'!$A$4="Complete", "Complete", IF(E352="N/A", "N/A", IF(E352="No Transfer", E352, IF(INDEX('Ballot Data'!$1:$1048576, MATCH($A352, 'Ballot Data'!$A:$A, 0), MATCH(E352, 'Ballot Data'!$A$3:$U$3, 0))="", "Exhausted", INDEX('Ballot Data'!$1:$1048576, MATCH($A352, 'Ballot Data'!$A:$A, 0), MATCH(E352, 'Ballot Data'!$A$3:$U$3, 0))))))</f>
        <v>#N/A</v>
      </c>
      <c r="G352" s="15" t="e">
        <f t="shared" si="49"/>
        <v>#N/A</v>
      </c>
      <c r="H352" t="e">
        <f>IF(G352="Complete", G352, IF(G352="N/A", "N/A", INDEX('Ballot Data'!$1:$1048576, MATCH($A352, 'Ballot Data'!$A:$A, 0), MATCH(G352, 'Ballot Data'!$A$3:$T$3, 0))))</f>
        <v>#N/A</v>
      </c>
      <c r="I352" t="e">
        <f>IF(G352="N/A", "N/A", IF(H352='Round 2'!$A$10, "Elected", IF(H352='Round 2'!$A$7, "Excluded", IF('Round 2'!$A$4="Complete", "Complete", "Viable"))))</f>
        <v>#N/A</v>
      </c>
      <c r="J352" s="21" t="e">
        <f>IF('Round 2'!$A$4="Complete", "Complete", IF(I352="N/A", "N/A", IF(I352="Viable", "No Transfer", IF(I352="Excluded", INDEX('Round 2'!$A$12:$M$617, MATCH($A352, 'Round 2'!$A$12:$A$617, 0), 3)))))</f>
        <v>#N/A</v>
      </c>
      <c r="K352" s="10" t="e">
        <f>IF('Round 2'!$A$4="Complete", "Complete", IF(J352="N/A", "N/A", IF(J352="No Transfer", J352, IF(INDEX('Ballot Data'!$1:$1048576, MATCH($A352, 'Ballot Data'!$A:$A, 0), MATCH(J352, 'Ballot Data'!$A$3:$U$3, 0))="", "Exhausted", INDEX('Ballot Data'!$1:$1048576, MATCH($A352, 'Ballot Data'!$A:$A, 0), MATCH(J352, 'Ballot Data'!$A$3:$U$3, 0))))))</f>
        <v>#N/A</v>
      </c>
      <c r="L352" s="15" t="e">
        <f t="shared" si="50"/>
        <v>#N/A</v>
      </c>
      <c r="M352" t="e">
        <f>IF(L352="Complete", L352, IF(L352="N/A", "N/A", INDEX('Ballot Data'!$1:$1048576, MATCH($A352, 'Ballot Data'!$A:$A, 0), MATCH(L352, 'Ballot Data'!$A$3:$T$3, 0))))</f>
        <v>#N/A</v>
      </c>
      <c r="N352" t="e">
        <f>IF(L352="N/A", "N/A", IF(M352='Round 3'!$A$10, "Elected", IF(M352='Round 3'!$A$7, "Excluded", IF('Round 3'!$A$4="Complete", "Complete", "Viable"))))</f>
        <v>#N/A</v>
      </c>
      <c r="O352" s="21" t="str">
        <f>IF('Round 3'!$A$4="Complete", "Complete", IF(N352="N/A", "N/A", IF(N352="Viable", "No Transfer", IF(N352="Excluded", INDEX('Round 3'!$A$12:$M$617, MATCH($A352, 'Round 3'!$A$12:$A$617, 0), 3)))))</f>
        <v>Complete</v>
      </c>
      <c r="P352" s="10" t="str">
        <f>IF('Round 3'!$A$4="Complete", "Complete", IF(O352="N/A", "N/A", IF(O352="No Transfer", O352, IF(INDEX('Ballot Data'!$1:$1048576, MATCH($A352, 'Ballot Data'!$A:$A, 0), MATCH(O352, 'Ballot Data'!$A$3:$U$3, 0))="", "Exhausted", INDEX('Ballot Data'!$1:$1048576, MATCH($A352, 'Ballot Data'!$A:$A, 0), MATCH(O352, 'Ballot Data'!$A$3:$U$3, 0))))))</f>
        <v>Complete</v>
      </c>
      <c r="Q352" s="15" t="str">
        <f t="shared" si="58"/>
        <v>Complete</v>
      </c>
      <c r="R352" t="str">
        <f>IF(Q352="Complete", Q352, IF(Q352="N/A", "N/A", INDEX('Ballot Data'!$1:$1048576, MATCH($A352, 'Ballot Data'!$A:$A, 0), MATCH(Q352, 'Ballot Data'!$A$3:$T$3, 0))))</f>
        <v>Complete</v>
      </c>
      <c r="S352" t="str">
        <f>IF(Q352="N/A", "N/A", IF(R352='Round 4'!$A$10, "Elected", IF(R352='Round 4'!$A$7, "Excluded", IF('Round 4'!$A$4="Complete", "Complete", "Viable"))))</f>
        <v>Complete</v>
      </c>
      <c r="T352" s="21" t="str">
        <f>IF('Round 4'!$A$4="Complete", "Complete", IF(S352="N/A", "N/A", IF(S352="Viable", "No Transfer", IF(S352="Excluded", INDEX('Round 4'!$A$12:$M$617, MATCH($A352, 'Round 4'!$A$12:$A$617, 0), 3)))))</f>
        <v>Complete</v>
      </c>
      <c r="U352" s="10" t="str">
        <f>IF('Round 4'!$A$4="Complete", "Complete", IF(T352="N/A", "N/A", IF(T352="No Transfer", T352, IF(INDEX('Ballot Data'!$1:$1048576, MATCH($A352, 'Ballot Data'!$A:$A, 0), MATCH(T352, 'Ballot Data'!$A$3:$U$3, 0))="", "Exhausted", INDEX('Ballot Data'!$1:$1048576, MATCH($A352, 'Ballot Data'!$A:$A, 0), MATCH(T352, 'Ballot Data'!$A$3:$U$3, 0))))))</f>
        <v>Complete</v>
      </c>
      <c r="V352" s="15" t="str">
        <f t="shared" si="52"/>
        <v>Complete</v>
      </c>
      <c r="W352" t="str">
        <f>IF(V352="Complete", V352, IF(V352="N/A", "N/A", INDEX('Ballot Data'!$1:$1048576, MATCH($A352, 'Ballot Data'!$A:$A, 0), MATCH(V352, 'Ballot Data'!$A$3:$T$3, 0))))</f>
        <v>Complete</v>
      </c>
      <c r="X352" t="str">
        <f>IF(V352="N/A", "N/A", IF(W352='Round 5'!$A$10, "Elected", IF(W352='Round 5'!$A$7, "Excluded", IF('Round 5'!$A$4="Complete", "Complete", "Viable"))))</f>
        <v>Complete</v>
      </c>
      <c r="Y352" s="21" t="str">
        <f>IF('Round 5'!$A$4="Complete", "Complete", IF(X352="N/A", "N/A", IF(X352="Viable", "No Transfer", IF(X352="Excluded", INDEX('Round 5'!$A$12:$M$617, MATCH($A352, 'Round 5'!$A$12:$A$617, 0), 3)))))</f>
        <v>Complete</v>
      </c>
      <c r="Z352" s="10" t="str">
        <f>IF('Round 5'!$A$4="Complete", "Complete", IF(Y352="N/A", "N/A", IF(Y352="No Transfer", Y352, IF(INDEX('Ballot Data'!$1:$1048576, MATCH($A352, 'Ballot Data'!$A:$A, 0), MATCH(Y352, 'Ballot Data'!$A$3:$U$3, 0))="", "Exhausted", INDEX('Ballot Data'!$1:$1048576, MATCH($A352, 'Ballot Data'!$A:$A, 0), MATCH(Y352, 'Ballot Data'!$A$3:$U$3, 0))))))</f>
        <v>Complete</v>
      </c>
      <c r="AA352" s="15" t="str">
        <f t="shared" si="53"/>
        <v>Complete</v>
      </c>
      <c r="AB352" t="str">
        <f>IF(AA352="Complete", AA352, IF(AA352="N/A", "N/A", INDEX('Ballot Data'!$1:$1048576, MATCH($A352, 'Ballot Data'!$A:$A, 0), MATCH(AA352, 'Ballot Data'!$A$3:$T$3, 0))))</f>
        <v>Complete</v>
      </c>
      <c r="AC352" t="str">
        <f>IF(AA352="N/A", "N/A", IF(AB352='Round 6'!$A$10, "Elected", IF(AB352='Round 6'!$A$7, "Excluded", IF('Round 6'!$A$4="Complete", "Complete", "Viable"))))</f>
        <v>Complete</v>
      </c>
      <c r="AD352" s="21" t="str">
        <f>IF('Round 6'!$A$4="Complete", "Complete", IF(AC352="N/A", "N/A", IF(AC352="Viable", "No Transfer", IF(AC352="Excluded", INDEX('Round 6'!$A$12:$M$617, MATCH($A352, 'Round 6'!$A$12:$A$617, 0), 3)))))</f>
        <v>Complete</v>
      </c>
      <c r="AE352" s="10" t="str">
        <f>IF('Round 6'!$A$4="Complete", "Complete", IF(AD352="N/A", "N/A", IF(AD352="No Transfer", AD352, IF(INDEX('Ballot Data'!$1:$1048576, MATCH($A352, 'Ballot Data'!$A:$A, 0), MATCH(AD352, 'Ballot Data'!$A$3:$U$3, 0))="", "Exhausted", INDEX('Ballot Data'!$1:$1048576, MATCH($A352, 'Ballot Data'!$A:$A, 0), MATCH(AD352, 'Ballot Data'!$A$3:$U$3, 0))))))</f>
        <v>Complete</v>
      </c>
      <c r="AF352" s="15" t="str">
        <f t="shared" si="54"/>
        <v>Complete</v>
      </c>
      <c r="AG352" t="str">
        <f>IF(AF352="Complete", AF352, IF(AF352="N/A", "N/A", INDEX('Ballot Data'!$1:$1048576, MATCH($A352, 'Ballot Data'!$A:$A, 0), MATCH(AF352, 'Ballot Data'!$A$3:$T$3, 0))))</f>
        <v>Complete</v>
      </c>
      <c r="AH352" t="str">
        <f>IF(AF352="N/A", "N/A", IF(AG352='Round 7'!$A$10, "Elected", IF(AG352='Round 7'!$A$7, "Excluded", IF('Round 7'!$A$4="Complete", "Complete", "Viable"))))</f>
        <v>Complete</v>
      </c>
      <c r="AI352" s="21" t="str">
        <f>IF('Round 7'!$A$4="Complete", "Complete", IF(AH352="N/A", "N/A", IF(AH352="Viable", "No Transfer", IF(AH352="Excluded", INDEX('Round 7'!$A$12:$M$617, MATCH($A352, 'Round 7'!$A$12:$A$617, 0), 3)))))</f>
        <v>Complete</v>
      </c>
      <c r="AJ352" s="10" t="str">
        <f>IF('Round 7'!$A$4="Complete", "Complete", IF(AI352="N/A", "N/A", IF(AI352="No Transfer", AI352, IF(INDEX('Ballot Data'!$1:$1048576, MATCH($A352, 'Ballot Data'!$A:$A, 0), MATCH(AI352, 'Ballot Data'!$A$3:$U$3, 0))="", "Exhausted", INDEX('Ballot Data'!$1:$1048576, MATCH($A352, 'Ballot Data'!$A:$A, 0), MATCH(AI352, 'Ballot Data'!$A$3:$U$3, 0))))))</f>
        <v>Complete</v>
      </c>
      <c r="AK352" s="15" t="str">
        <f t="shared" si="55"/>
        <v>Complete</v>
      </c>
      <c r="AL352" t="str">
        <f>IF(AK352="Complete", AK352, IF(AK352="N/A", "N/A", INDEX('Ballot Data'!$1:$1048576, MATCH($A352, 'Ballot Data'!$A:$A, 0), MATCH(AK352, 'Ballot Data'!$A$3:$T$3, 0))))</f>
        <v>Complete</v>
      </c>
      <c r="AM352" t="str">
        <f>IF(AK352="N/A", "N/A", IF(AL352='Round 8'!$A$10, "Elected", IF(AL352='Round 8'!$A$7, "Excluded", IF('Round 8'!$A$4="Complete", "Complete", "Viable"))))</f>
        <v>Complete</v>
      </c>
      <c r="AN352" s="21" t="str">
        <f>IF('Round 8'!$A$4="Complete", "Complete", IF(AM352="N/A", "N/A", IF(AM352="Viable", "No Transfer", IF(AM352="Excluded", INDEX('Round 8'!$A$12:$M$617, MATCH($A352, 'Round 8'!$A$12:$A$617, 0), 3)))))</f>
        <v>Complete</v>
      </c>
      <c r="AO352" s="10" t="str">
        <f>IF('Round 8'!$A$4="Complete", "Complete", IF(AN352="N/A", "N/A", IF(AN352="No Transfer", AN352, IF(INDEX('Ballot Data'!$1:$1048576, MATCH($A352, 'Ballot Data'!$A:$A, 0), MATCH(AN352, 'Ballot Data'!$A$3:$U$3, 0))="", "Exhausted", INDEX('Ballot Data'!$1:$1048576, MATCH($A352, 'Ballot Data'!$A:$A, 0), MATCH(AN352, 'Ballot Data'!$A$3:$U$3, 0))))))</f>
        <v>Complete</v>
      </c>
      <c r="AP352" s="15" t="str">
        <f t="shared" si="56"/>
        <v>Complete</v>
      </c>
      <c r="AQ352" t="str">
        <f>IF(AP352="Complete", AP352, IF(AP352="N/A", "N/A", INDEX('Ballot Data'!$1:$1048576, MATCH($A352, 'Ballot Data'!$A:$A, 0), MATCH(AP352, 'Ballot Data'!$A$3:$T$3, 0))))</f>
        <v>Complete</v>
      </c>
      <c r="AR352" t="str">
        <f>IF(AP352="N/A", "N/A", IF(AQ352='Round 9'!$A$10, "Elected", IF(AQ352='Round 9'!$A$7, "Excluded", IF('Round 9'!$A$4="Complete", "Complete", "Viable"))))</f>
        <v>Complete</v>
      </c>
      <c r="AS352" s="21" t="str">
        <f>IF('Round 9'!$A$4="Complete", "Complete", IF(AR352="N/A", "N/A", IF(AR352="Viable", "No Transfer", IF(AR352="Excluded", INDEX('Round 9'!$A$12:$M$617, MATCH($A352, 'Round 9'!$A$12:$A$617, 0), 3)))))</f>
        <v>Complete</v>
      </c>
      <c r="AT352" s="10" t="str">
        <f>IF('Round 9'!$A$4="Complete", "Complete", IF(AS352="N/A", "N/A", IF(AS352="No Transfer", AS352, IF(INDEX('Ballot Data'!$1:$1048576, MATCH($A352, 'Ballot Data'!$A:$A, 0), MATCH(AS352, 'Ballot Data'!$A$3:$U$3, 0))="", "Exhausted", INDEX('Ballot Data'!$1:$1048576, MATCH($A352, 'Ballot Data'!$A:$A, 0), MATCH(AS352, 'Ballot Data'!$A$3:$U$3, 0))))))</f>
        <v>Complete</v>
      </c>
      <c r="AU352" s="15" t="str">
        <f t="shared" si="57"/>
        <v>Complete</v>
      </c>
      <c r="AV352" t="str">
        <f>IF(AU352="Complete", AU352, IF(AU352="N/A", "N/A", INDEX('Ballot Data'!$1:$1048576, MATCH($A352, 'Ballot Data'!$A:$A, 0), MATCH(AU352, 'Ballot Data'!$A$3:$T$3, 0))))</f>
        <v>Complete</v>
      </c>
      <c r="AW352" t="str">
        <f>IF(AU352="N/A", "N/A", IF(AV352='Round 10'!$A$10, "Elected", IF(AV352='Round 10'!$A$7, "Excluded", IF('Round 10'!$A$4="Complete", "Complete", "Viable"))))</f>
        <v>Complete</v>
      </c>
      <c r="AX352" s="21" t="str">
        <f>IF('Round 10'!$A$4="Complete", "Complete", IF(AW352="N/A", "N/A", IF(AW352="Viable", "No Transfer", IF(AW352="Excluded", INDEX('Round 10'!$A$12:$M$617, MATCH($A352, 'Round 10'!$A$12:$A$617, 0), 3)))))</f>
        <v>Complete</v>
      </c>
      <c r="AY352" s="10" t="str">
        <f>IF('Round 10'!$A$4="Complete", "Complete", IF(AX352="N/A", "N/A", IF(AX352="No Transfer", AX352, IF(INDEX('Ballot Data'!$1:$1048576, MATCH($A352, 'Ballot Data'!$A:$A, 0), MATCH(AX352, 'Ballot Data'!$A$3:$U$3, 0))="", "Exhausted", INDEX('Ballot Data'!$1:$1048576, MATCH($A352, 'Ballot Data'!$A:$A, 0), MATCH(AX352, 'Ballot Data'!$A$3:$U$3, 0))))))</f>
        <v>Complete</v>
      </c>
    </row>
    <row r="353" spans="1:51" x14ac:dyDescent="0.25">
      <c r="A353">
        <f>'Ballot Data'!A354</f>
        <v>0</v>
      </c>
      <c r="B353">
        <v>1</v>
      </c>
      <c r="C353" t="e">
        <f>INDEX('Ballot Data'!$1:$1048576, MATCH($A353, 'Ballot Data'!$A:$A, 0), MATCH(B353, 'Ballot Data'!$A$3:$T$3, 0))</f>
        <v>#N/A</v>
      </c>
      <c r="D353" t="e">
        <f>IF(C353='Round 1'!$A$10, "Elected", IF(C353='Round 1'!$A$7, "Excluded", IF('Round 1'!$A$4="Complete", "Complete", "Viable")))</f>
        <v>#N/A</v>
      </c>
      <c r="E353" s="21" t="e">
        <f>IF('Round 1'!$A$4="Complete", "Complete", IF(D353="N/A", "N/A", IF(D353="Viable", "No Transfer", IF(D353="Excluded", INDEX('Round 1'!$A$12:$M$617, MATCH($A353, 'Round 1'!$A$12:$A$617, 0), 3)))))</f>
        <v>#N/A</v>
      </c>
      <c r="F353" s="10" t="e">
        <f>IF('Round 1'!$A$4="Complete", "Complete", IF(E353="N/A", "N/A", IF(E353="No Transfer", E353, IF(INDEX('Ballot Data'!$1:$1048576, MATCH($A353, 'Ballot Data'!$A:$A, 0), MATCH(E353, 'Ballot Data'!$A$3:$U$3, 0))="", "Exhausted", INDEX('Ballot Data'!$1:$1048576, MATCH($A353, 'Ballot Data'!$A:$A, 0), MATCH(E353, 'Ballot Data'!$A$3:$U$3, 0))))))</f>
        <v>#N/A</v>
      </c>
      <c r="G353" s="15" t="e">
        <f t="shared" si="49"/>
        <v>#N/A</v>
      </c>
      <c r="H353" t="e">
        <f>IF(G353="Complete", G353, IF(G353="N/A", "N/A", INDEX('Ballot Data'!$1:$1048576, MATCH($A353, 'Ballot Data'!$A:$A, 0), MATCH(G353, 'Ballot Data'!$A$3:$T$3, 0))))</f>
        <v>#N/A</v>
      </c>
      <c r="I353" t="e">
        <f>IF(G353="N/A", "N/A", IF(H353='Round 2'!$A$10, "Elected", IF(H353='Round 2'!$A$7, "Excluded", IF('Round 2'!$A$4="Complete", "Complete", "Viable"))))</f>
        <v>#N/A</v>
      </c>
      <c r="J353" s="21" t="e">
        <f>IF('Round 2'!$A$4="Complete", "Complete", IF(I353="N/A", "N/A", IF(I353="Viable", "No Transfer", IF(I353="Excluded", INDEX('Round 2'!$A$12:$M$617, MATCH($A353, 'Round 2'!$A$12:$A$617, 0), 3)))))</f>
        <v>#N/A</v>
      </c>
      <c r="K353" s="10" t="e">
        <f>IF('Round 2'!$A$4="Complete", "Complete", IF(J353="N/A", "N/A", IF(J353="No Transfer", J353, IF(INDEX('Ballot Data'!$1:$1048576, MATCH($A353, 'Ballot Data'!$A:$A, 0), MATCH(J353, 'Ballot Data'!$A$3:$U$3, 0))="", "Exhausted", INDEX('Ballot Data'!$1:$1048576, MATCH($A353, 'Ballot Data'!$A:$A, 0), MATCH(J353, 'Ballot Data'!$A$3:$U$3, 0))))))</f>
        <v>#N/A</v>
      </c>
      <c r="L353" s="15" t="e">
        <f t="shared" si="50"/>
        <v>#N/A</v>
      </c>
      <c r="M353" t="e">
        <f>IF(L353="Complete", L353, IF(L353="N/A", "N/A", INDEX('Ballot Data'!$1:$1048576, MATCH($A353, 'Ballot Data'!$A:$A, 0), MATCH(L353, 'Ballot Data'!$A$3:$T$3, 0))))</f>
        <v>#N/A</v>
      </c>
      <c r="N353" t="e">
        <f>IF(L353="N/A", "N/A", IF(M353='Round 3'!$A$10, "Elected", IF(M353='Round 3'!$A$7, "Excluded", IF('Round 3'!$A$4="Complete", "Complete", "Viable"))))</f>
        <v>#N/A</v>
      </c>
      <c r="O353" s="21" t="str">
        <f>IF('Round 3'!$A$4="Complete", "Complete", IF(N353="N/A", "N/A", IF(N353="Viable", "No Transfer", IF(N353="Excluded", INDEX('Round 3'!$A$12:$M$617, MATCH($A353, 'Round 3'!$A$12:$A$617, 0), 3)))))</f>
        <v>Complete</v>
      </c>
      <c r="P353" s="10" t="str">
        <f>IF('Round 3'!$A$4="Complete", "Complete", IF(O353="N/A", "N/A", IF(O353="No Transfer", O353, IF(INDEX('Ballot Data'!$1:$1048576, MATCH($A353, 'Ballot Data'!$A:$A, 0), MATCH(O353, 'Ballot Data'!$A$3:$U$3, 0))="", "Exhausted", INDEX('Ballot Data'!$1:$1048576, MATCH($A353, 'Ballot Data'!$A:$A, 0), MATCH(O353, 'Ballot Data'!$A$3:$U$3, 0))))))</f>
        <v>Complete</v>
      </c>
      <c r="Q353" s="15" t="str">
        <f t="shared" si="58"/>
        <v>Complete</v>
      </c>
      <c r="R353" t="str">
        <f>IF(Q353="Complete", Q353, IF(Q353="N/A", "N/A", INDEX('Ballot Data'!$1:$1048576, MATCH($A353, 'Ballot Data'!$A:$A, 0), MATCH(Q353, 'Ballot Data'!$A$3:$T$3, 0))))</f>
        <v>Complete</v>
      </c>
      <c r="S353" t="str">
        <f>IF(Q353="N/A", "N/A", IF(R353='Round 4'!$A$10, "Elected", IF(R353='Round 4'!$A$7, "Excluded", IF('Round 4'!$A$4="Complete", "Complete", "Viable"))))</f>
        <v>Complete</v>
      </c>
      <c r="T353" s="21" t="str">
        <f>IF('Round 4'!$A$4="Complete", "Complete", IF(S353="N/A", "N/A", IF(S353="Viable", "No Transfer", IF(S353="Excluded", INDEX('Round 4'!$A$12:$M$617, MATCH($A353, 'Round 4'!$A$12:$A$617, 0), 3)))))</f>
        <v>Complete</v>
      </c>
      <c r="U353" s="10" t="str">
        <f>IF('Round 4'!$A$4="Complete", "Complete", IF(T353="N/A", "N/A", IF(T353="No Transfer", T353, IF(INDEX('Ballot Data'!$1:$1048576, MATCH($A353, 'Ballot Data'!$A:$A, 0), MATCH(T353, 'Ballot Data'!$A$3:$U$3, 0))="", "Exhausted", INDEX('Ballot Data'!$1:$1048576, MATCH($A353, 'Ballot Data'!$A:$A, 0), MATCH(T353, 'Ballot Data'!$A$3:$U$3, 0))))))</f>
        <v>Complete</v>
      </c>
      <c r="V353" s="15" t="str">
        <f t="shared" si="52"/>
        <v>Complete</v>
      </c>
      <c r="W353" t="str">
        <f>IF(V353="Complete", V353, IF(V353="N/A", "N/A", INDEX('Ballot Data'!$1:$1048576, MATCH($A353, 'Ballot Data'!$A:$A, 0), MATCH(V353, 'Ballot Data'!$A$3:$T$3, 0))))</f>
        <v>Complete</v>
      </c>
      <c r="X353" t="str">
        <f>IF(V353="N/A", "N/A", IF(W353='Round 5'!$A$10, "Elected", IF(W353='Round 5'!$A$7, "Excluded", IF('Round 5'!$A$4="Complete", "Complete", "Viable"))))</f>
        <v>Complete</v>
      </c>
      <c r="Y353" s="21" t="str">
        <f>IF('Round 5'!$A$4="Complete", "Complete", IF(X353="N/A", "N/A", IF(X353="Viable", "No Transfer", IF(X353="Excluded", INDEX('Round 5'!$A$12:$M$617, MATCH($A353, 'Round 5'!$A$12:$A$617, 0), 3)))))</f>
        <v>Complete</v>
      </c>
      <c r="Z353" s="10" t="str">
        <f>IF('Round 5'!$A$4="Complete", "Complete", IF(Y353="N/A", "N/A", IF(Y353="No Transfer", Y353, IF(INDEX('Ballot Data'!$1:$1048576, MATCH($A353, 'Ballot Data'!$A:$A, 0), MATCH(Y353, 'Ballot Data'!$A$3:$U$3, 0))="", "Exhausted", INDEX('Ballot Data'!$1:$1048576, MATCH($A353, 'Ballot Data'!$A:$A, 0), MATCH(Y353, 'Ballot Data'!$A$3:$U$3, 0))))))</f>
        <v>Complete</v>
      </c>
      <c r="AA353" s="15" t="str">
        <f t="shared" si="53"/>
        <v>Complete</v>
      </c>
      <c r="AB353" t="str">
        <f>IF(AA353="Complete", AA353, IF(AA353="N/A", "N/A", INDEX('Ballot Data'!$1:$1048576, MATCH($A353, 'Ballot Data'!$A:$A, 0), MATCH(AA353, 'Ballot Data'!$A$3:$T$3, 0))))</f>
        <v>Complete</v>
      </c>
      <c r="AC353" t="str">
        <f>IF(AA353="N/A", "N/A", IF(AB353='Round 6'!$A$10, "Elected", IF(AB353='Round 6'!$A$7, "Excluded", IF('Round 6'!$A$4="Complete", "Complete", "Viable"))))</f>
        <v>Complete</v>
      </c>
      <c r="AD353" s="21" t="str">
        <f>IF('Round 6'!$A$4="Complete", "Complete", IF(AC353="N/A", "N/A", IF(AC353="Viable", "No Transfer", IF(AC353="Excluded", INDEX('Round 6'!$A$12:$M$617, MATCH($A353, 'Round 6'!$A$12:$A$617, 0), 3)))))</f>
        <v>Complete</v>
      </c>
      <c r="AE353" s="10" t="str">
        <f>IF('Round 6'!$A$4="Complete", "Complete", IF(AD353="N/A", "N/A", IF(AD353="No Transfer", AD353, IF(INDEX('Ballot Data'!$1:$1048576, MATCH($A353, 'Ballot Data'!$A:$A, 0), MATCH(AD353, 'Ballot Data'!$A$3:$U$3, 0))="", "Exhausted", INDEX('Ballot Data'!$1:$1048576, MATCH($A353, 'Ballot Data'!$A:$A, 0), MATCH(AD353, 'Ballot Data'!$A$3:$U$3, 0))))))</f>
        <v>Complete</v>
      </c>
      <c r="AF353" s="15" t="str">
        <f t="shared" si="54"/>
        <v>Complete</v>
      </c>
      <c r="AG353" t="str">
        <f>IF(AF353="Complete", AF353, IF(AF353="N/A", "N/A", INDEX('Ballot Data'!$1:$1048576, MATCH($A353, 'Ballot Data'!$A:$A, 0), MATCH(AF353, 'Ballot Data'!$A$3:$T$3, 0))))</f>
        <v>Complete</v>
      </c>
      <c r="AH353" t="str">
        <f>IF(AF353="N/A", "N/A", IF(AG353='Round 7'!$A$10, "Elected", IF(AG353='Round 7'!$A$7, "Excluded", IF('Round 7'!$A$4="Complete", "Complete", "Viable"))))</f>
        <v>Complete</v>
      </c>
      <c r="AI353" s="21" t="str">
        <f>IF('Round 7'!$A$4="Complete", "Complete", IF(AH353="N/A", "N/A", IF(AH353="Viable", "No Transfer", IF(AH353="Excluded", INDEX('Round 7'!$A$12:$M$617, MATCH($A353, 'Round 7'!$A$12:$A$617, 0), 3)))))</f>
        <v>Complete</v>
      </c>
      <c r="AJ353" s="10" t="str">
        <f>IF('Round 7'!$A$4="Complete", "Complete", IF(AI353="N/A", "N/A", IF(AI353="No Transfer", AI353, IF(INDEX('Ballot Data'!$1:$1048576, MATCH($A353, 'Ballot Data'!$A:$A, 0), MATCH(AI353, 'Ballot Data'!$A$3:$U$3, 0))="", "Exhausted", INDEX('Ballot Data'!$1:$1048576, MATCH($A353, 'Ballot Data'!$A:$A, 0), MATCH(AI353, 'Ballot Data'!$A$3:$U$3, 0))))))</f>
        <v>Complete</v>
      </c>
      <c r="AK353" s="15" t="str">
        <f t="shared" si="55"/>
        <v>Complete</v>
      </c>
      <c r="AL353" t="str">
        <f>IF(AK353="Complete", AK353, IF(AK353="N/A", "N/A", INDEX('Ballot Data'!$1:$1048576, MATCH($A353, 'Ballot Data'!$A:$A, 0), MATCH(AK353, 'Ballot Data'!$A$3:$T$3, 0))))</f>
        <v>Complete</v>
      </c>
      <c r="AM353" t="str">
        <f>IF(AK353="N/A", "N/A", IF(AL353='Round 8'!$A$10, "Elected", IF(AL353='Round 8'!$A$7, "Excluded", IF('Round 8'!$A$4="Complete", "Complete", "Viable"))))</f>
        <v>Complete</v>
      </c>
      <c r="AN353" s="21" t="str">
        <f>IF('Round 8'!$A$4="Complete", "Complete", IF(AM353="N/A", "N/A", IF(AM353="Viable", "No Transfer", IF(AM353="Excluded", INDEX('Round 8'!$A$12:$M$617, MATCH($A353, 'Round 8'!$A$12:$A$617, 0), 3)))))</f>
        <v>Complete</v>
      </c>
      <c r="AO353" s="10" t="str">
        <f>IF('Round 8'!$A$4="Complete", "Complete", IF(AN353="N/A", "N/A", IF(AN353="No Transfer", AN353, IF(INDEX('Ballot Data'!$1:$1048576, MATCH($A353, 'Ballot Data'!$A:$A, 0), MATCH(AN353, 'Ballot Data'!$A$3:$U$3, 0))="", "Exhausted", INDEX('Ballot Data'!$1:$1048576, MATCH($A353, 'Ballot Data'!$A:$A, 0), MATCH(AN353, 'Ballot Data'!$A$3:$U$3, 0))))))</f>
        <v>Complete</v>
      </c>
      <c r="AP353" s="15" t="str">
        <f t="shared" si="56"/>
        <v>Complete</v>
      </c>
      <c r="AQ353" t="str">
        <f>IF(AP353="Complete", AP353, IF(AP353="N/A", "N/A", INDEX('Ballot Data'!$1:$1048576, MATCH($A353, 'Ballot Data'!$A:$A, 0), MATCH(AP353, 'Ballot Data'!$A$3:$T$3, 0))))</f>
        <v>Complete</v>
      </c>
      <c r="AR353" t="str">
        <f>IF(AP353="N/A", "N/A", IF(AQ353='Round 9'!$A$10, "Elected", IF(AQ353='Round 9'!$A$7, "Excluded", IF('Round 9'!$A$4="Complete", "Complete", "Viable"))))</f>
        <v>Complete</v>
      </c>
      <c r="AS353" s="21" t="str">
        <f>IF('Round 9'!$A$4="Complete", "Complete", IF(AR353="N/A", "N/A", IF(AR353="Viable", "No Transfer", IF(AR353="Excluded", INDEX('Round 9'!$A$12:$M$617, MATCH($A353, 'Round 9'!$A$12:$A$617, 0), 3)))))</f>
        <v>Complete</v>
      </c>
      <c r="AT353" s="10" t="str">
        <f>IF('Round 9'!$A$4="Complete", "Complete", IF(AS353="N/A", "N/A", IF(AS353="No Transfer", AS353, IF(INDEX('Ballot Data'!$1:$1048576, MATCH($A353, 'Ballot Data'!$A:$A, 0), MATCH(AS353, 'Ballot Data'!$A$3:$U$3, 0))="", "Exhausted", INDEX('Ballot Data'!$1:$1048576, MATCH($A353, 'Ballot Data'!$A:$A, 0), MATCH(AS353, 'Ballot Data'!$A$3:$U$3, 0))))))</f>
        <v>Complete</v>
      </c>
      <c r="AU353" s="15" t="str">
        <f t="shared" si="57"/>
        <v>Complete</v>
      </c>
      <c r="AV353" t="str">
        <f>IF(AU353="Complete", AU353, IF(AU353="N/A", "N/A", INDEX('Ballot Data'!$1:$1048576, MATCH($A353, 'Ballot Data'!$A:$A, 0), MATCH(AU353, 'Ballot Data'!$A$3:$T$3, 0))))</f>
        <v>Complete</v>
      </c>
      <c r="AW353" t="str">
        <f>IF(AU353="N/A", "N/A", IF(AV353='Round 10'!$A$10, "Elected", IF(AV353='Round 10'!$A$7, "Excluded", IF('Round 10'!$A$4="Complete", "Complete", "Viable"))))</f>
        <v>Complete</v>
      </c>
      <c r="AX353" s="21" t="str">
        <f>IF('Round 10'!$A$4="Complete", "Complete", IF(AW353="N/A", "N/A", IF(AW353="Viable", "No Transfer", IF(AW353="Excluded", INDEX('Round 10'!$A$12:$M$617, MATCH($A353, 'Round 10'!$A$12:$A$617, 0), 3)))))</f>
        <v>Complete</v>
      </c>
      <c r="AY353" s="10" t="str">
        <f>IF('Round 10'!$A$4="Complete", "Complete", IF(AX353="N/A", "N/A", IF(AX353="No Transfer", AX353, IF(INDEX('Ballot Data'!$1:$1048576, MATCH($A353, 'Ballot Data'!$A:$A, 0), MATCH(AX353, 'Ballot Data'!$A$3:$U$3, 0))="", "Exhausted", INDEX('Ballot Data'!$1:$1048576, MATCH($A353, 'Ballot Data'!$A:$A, 0), MATCH(AX353, 'Ballot Data'!$A$3:$U$3, 0))))))</f>
        <v>Complete</v>
      </c>
    </row>
    <row r="354" spans="1:51" x14ac:dyDescent="0.25">
      <c r="A354">
        <f>'Ballot Data'!A355</f>
        <v>0</v>
      </c>
      <c r="B354">
        <v>1</v>
      </c>
      <c r="C354" t="e">
        <f>INDEX('Ballot Data'!$1:$1048576, MATCH($A354, 'Ballot Data'!$A:$A, 0), MATCH(B354, 'Ballot Data'!$A$3:$T$3, 0))</f>
        <v>#N/A</v>
      </c>
      <c r="D354" t="e">
        <f>IF(C354='Round 1'!$A$10, "Elected", IF(C354='Round 1'!$A$7, "Excluded", IF('Round 1'!$A$4="Complete", "Complete", "Viable")))</f>
        <v>#N/A</v>
      </c>
      <c r="E354" s="21" t="e">
        <f>IF('Round 1'!$A$4="Complete", "Complete", IF(D354="N/A", "N/A", IF(D354="Viable", "No Transfer", IF(D354="Excluded", INDEX('Round 1'!$A$12:$M$617, MATCH($A354, 'Round 1'!$A$12:$A$617, 0), 3)))))</f>
        <v>#N/A</v>
      </c>
      <c r="F354" s="10" t="e">
        <f>IF('Round 1'!$A$4="Complete", "Complete", IF(E354="N/A", "N/A", IF(E354="No Transfer", E354, IF(INDEX('Ballot Data'!$1:$1048576, MATCH($A354, 'Ballot Data'!$A:$A, 0), MATCH(E354, 'Ballot Data'!$A$3:$U$3, 0))="", "Exhausted", INDEX('Ballot Data'!$1:$1048576, MATCH($A354, 'Ballot Data'!$A:$A, 0), MATCH(E354, 'Ballot Data'!$A$3:$U$3, 0))))))</f>
        <v>#N/A</v>
      </c>
      <c r="G354" s="15" t="e">
        <f t="shared" si="49"/>
        <v>#N/A</v>
      </c>
      <c r="H354" t="e">
        <f>IF(G354="Complete", G354, IF(G354="N/A", "N/A", INDEX('Ballot Data'!$1:$1048576, MATCH($A354, 'Ballot Data'!$A:$A, 0), MATCH(G354, 'Ballot Data'!$A$3:$T$3, 0))))</f>
        <v>#N/A</v>
      </c>
      <c r="I354" t="e">
        <f>IF(G354="N/A", "N/A", IF(H354='Round 2'!$A$10, "Elected", IF(H354='Round 2'!$A$7, "Excluded", IF('Round 2'!$A$4="Complete", "Complete", "Viable"))))</f>
        <v>#N/A</v>
      </c>
      <c r="J354" s="21" t="e">
        <f>IF('Round 2'!$A$4="Complete", "Complete", IF(I354="N/A", "N/A", IF(I354="Viable", "No Transfer", IF(I354="Excluded", INDEX('Round 2'!$A$12:$M$617, MATCH($A354, 'Round 2'!$A$12:$A$617, 0), 3)))))</f>
        <v>#N/A</v>
      </c>
      <c r="K354" s="10" t="e">
        <f>IF('Round 2'!$A$4="Complete", "Complete", IF(J354="N/A", "N/A", IF(J354="No Transfer", J354, IF(INDEX('Ballot Data'!$1:$1048576, MATCH($A354, 'Ballot Data'!$A:$A, 0), MATCH(J354, 'Ballot Data'!$A$3:$U$3, 0))="", "Exhausted", INDEX('Ballot Data'!$1:$1048576, MATCH($A354, 'Ballot Data'!$A:$A, 0), MATCH(J354, 'Ballot Data'!$A$3:$U$3, 0))))))</f>
        <v>#N/A</v>
      </c>
      <c r="L354" s="15" t="e">
        <f t="shared" si="50"/>
        <v>#N/A</v>
      </c>
      <c r="M354" t="e">
        <f>IF(L354="Complete", L354, IF(L354="N/A", "N/A", INDEX('Ballot Data'!$1:$1048576, MATCH($A354, 'Ballot Data'!$A:$A, 0), MATCH(L354, 'Ballot Data'!$A$3:$T$3, 0))))</f>
        <v>#N/A</v>
      </c>
      <c r="N354" t="e">
        <f>IF(L354="N/A", "N/A", IF(M354='Round 3'!$A$10, "Elected", IF(M354='Round 3'!$A$7, "Excluded", IF('Round 3'!$A$4="Complete", "Complete", "Viable"))))</f>
        <v>#N/A</v>
      </c>
      <c r="O354" s="21" t="str">
        <f>IF('Round 3'!$A$4="Complete", "Complete", IF(N354="N/A", "N/A", IF(N354="Viable", "No Transfer", IF(N354="Excluded", INDEX('Round 3'!$A$12:$M$617, MATCH($A354, 'Round 3'!$A$12:$A$617, 0), 3)))))</f>
        <v>Complete</v>
      </c>
      <c r="P354" s="10" t="str">
        <f>IF('Round 3'!$A$4="Complete", "Complete", IF(O354="N/A", "N/A", IF(O354="No Transfer", O354, IF(INDEX('Ballot Data'!$1:$1048576, MATCH($A354, 'Ballot Data'!$A:$A, 0), MATCH(O354, 'Ballot Data'!$A$3:$U$3, 0))="", "Exhausted", INDEX('Ballot Data'!$1:$1048576, MATCH($A354, 'Ballot Data'!$A:$A, 0), MATCH(O354, 'Ballot Data'!$A$3:$U$3, 0))))))</f>
        <v>Complete</v>
      </c>
      <c r="Q354" s="15" t="str">
        <f t="shared" si="58"/>
        <v>Complete</v>
      </c>
      <c r="R354" t="str">
        <f>IF(Q354="Complete", Q354, IF(Q354="N/A", "N/A", INDEX('Ballot Data'!$1:$1048576, MATCH($A354, 'Ballot Data'!$A:$A, 0), MATCH(Q354, 'Ballot Data'!$A$3:$T$3, 0))))</f>
        <v>Complete</v>
      </c>
      <c r="S354" t="str">
        <f>IF(Q354="N/A", "N/A", IF(R354='Round 4'!$A$10, "Elected", IF(R354='Round 4'!$A$7, "Excluded", IF('Round 4'!$A$4="Complete", "Complete", "Viable"))))</f>
        <v>Complete</v>
      </c>
      <c r="T354" s="21" t="str">
        <f>IF('Round 4'!$A$4="Complete", "Complete", IF(S354="N/A", "N/A", IF(S354="Viable", "No Transfer", IF(S354="Excluded", INDEX('Round 4'!$A$12:$M$617, MATCH($A354, 'Round 4'!$A$12:$A$617, 0), 3)))))</f>
        <v>Complete</v>
      </c>
      <c r="U354" s="10" t="str">
        <f>IF('Round 4'!$A$4="Complete", "Complete", IF(T354="N/A", "N/A", IF(T354="No Transfer", T354, IF(INDEX('Ballot Data'!$1:$1048576, MATCH($A354, 'Ballot Data'!$A:$A, 0), MATCH(T354, 'Ballot Data'!$A$3:$U$3, 0))="", "Exhausted", INDEX('Ballot Data'!$1:$1048576, MATCH($A354, 'Ballot Data'!$A:$A, 0), MATCH(T354, 'Ballot Data'!$A$3:$U$3, 0))))))</f>
        <v>Complete</v>
      </c>
      <c r="V354" s="15" t="str">
        <f t="shared" si="52"/>
        <v>Complete</v>
      </c>
      <c r="W354" t="str">
        <f>IF(V354="Complete", V354, IF(V354="N/A", "N/A", INDEX('Ballot Data'!$1:$1048576, MATCH($A354, 'Ballot Data'!$A:$A, 0), MATCH(V354, 'Ballot Data'!$A$3:$T$3, 0))))</f>
        <v>Complete</v>
      </c>
      <c r="X354" t="str">
        <f>IF(V354="N/A", "N/A", IF(W354='Round 5'!$A$10, "Elected", IF(W354='Round 5'!$A$7, "Excluded", IF('Round 5'!$A$4="Complete", "Complete", "Viable"))))</f>
        <v>Complete</v>
      </c>
      <c r="Y354" s="21" t="str">
        <f>IF('Round 5'!$A$4="Complete", "Complete", IF(X354="N/A", "N/A", IF(X354="Viable", "No Transfer", IF(X354="Excluded", INDEX('Round 5'!$A$12:$M$617, MATCH($A354, 'Round 5'!$A$12:$A$617, 0), 3)))))</f>
        <v>Complete</v>
      </c>
      <c r="Z354" s="10" t="str">
        <f>IF('Round 5'!$A$4="Complete", "Complete", IF(Y354="N/A", "N/A", IF(Y354="No Transfer", Y354, IF(INDEX('Ballot Data'!$1:$1048576, MATCH($A354, 'Ballot Data'!$A:$A, 0), MATCH(Y354, 'Ballot Data'!$A$3:$U$3, 0))="", "Exhausted", INDEX('Ballot Data'!$1:$1048576, MATCH($A354, 'Ballot Data'!$A:$A, 0), MATCH(Y354, 'Ballot Data'!$A$3:$U$3, 0))))))</f>
        <v>Complete</v>
      </c>
      <c r="AA354" s="15" t="str">
        <f t="shared" si="53"/>
        <v>Complete</v>
      </c>
      <c r="AB354" t="str">
        <f>IF(AA354="Complete", AA354, IF(AA354="N/A", "N/A", INDEX('Ballot Data'!$1:$1048576, MATCH($A354, 'Ballot Data'!$A:$A, 0), MATCH(AA354, 'Ballot Data'!$A$3:$T$3, 0))))</f>
        <v>Complete</v>
      </c>
      <c r="AC354" t="str">
        <f>IF(AA354="N/A", "N/A", IF(AB354='Round 6'!$A$10, "Elected", IF(AB354='Round 6'!$A$7, "Excluded", IF('Round 6'!$A$4="Complete", "Complete", "Viable"))))</f>
        <v>Complete</v>
      </c>
      <c r="AD354" s="21" t="str">
        <f>IF('Round 6'!$A$4="Complete", "Complete", IF(AC354="N/A", "N/A", IF(AC354="Viable", "No Transfer", IF(AC354="Excluded", INDEX('Round 6'!$A$12:$M$617, MATCH($A354, 'Round 6'!$A$12:$A$617, 0), 3)))))</f>
        <v>Complete</v>
      </c>
      <c r="AE354" s="10" t="str">
        <f>IF('Round 6'!$A$4="Complete", "Complete", IF(AD354="N/A", "N/A", IF(AD354="No Transfer", AD354, IF(INDEX('Ballot Data'!$1:$1048576, MATCH($A354, 'Ballot Data'!$A:$A, 0), MATCH(AD354, 'Ballot Data'!$A$3:$U$3, 0))="", "Exhausted", INDEX('Ballot Data'!$1:$1048576, MATCH($A354, 'Ballot Data'!$A:$A, 0), MATCH(AD354, 'Ballot Data'!$A$3:$U$3, 0))))))</f>
        <v>Complete</v>
      </c>
      <c r="AF354" s="15" t="str">
        <f t="shared" si="54"/>
        <v>Complete</v>
      </c>
      <c r="AG354" t="str">
        <f>IF(AF354="Complete", AF354, IF(AF354="N/A", "N/A", INDEX('Ballot Data'!$1:$1048576, MATCH($A354, 'Ballot Data'!$A:$A, 0), MATCH(AF354, 'Ballot Data'!$A$3:$T$3, 0))))</f>
        <v>Complete</v>
      </c>
      <c r="AH354" t="str">
        <f>IF(AF354="N/A", "N/A", IF(AG354='Round 7'!$A$10, "Elected", IF(AG354='Round 7'!$A$7, "Excluded", IF('Round 7'!$A$4="Complete", "Complete", "Viable"))))</f>
        <v>Complete</v>
      </c>
      <c r="AI354" s="21" t="str">
        <f>IF('Round 7'!$A$4="Complete", "Complete", IF(AH354="N/A", "N/A", IF(AH354="Viable", "No Transfer", IF(AH354="Excluded", INDEX('Round 7'!$A$12:$M$617, MATCH($A354, 'Round 7'!$A$12:$A$617, 0), 3)))))</f>
        <v>Complete</v>
      </c>
      <c r="AJ354" s="10" t="str">
        <f>IF('Round 7'!$A$4="Complete", "Complete", IF(AI354="N/A", "N/A", IF(AI354="No Transfer", AI354, IF(INDEX('Ballot Data'!$1:$1048576, MATCH($A354, 'Ballot Data'!$A:$A, 0), MATCH(AI354, 'Ballot Data'!$A$3:$U$3, 0))="", "Exhausted", INDEX('Ballot Data'!$1:$1048576, MATCH($A354, 'Ballot Data'!$A:$A, 0), MATCH(AI354, 'Ballot Data'!$A$3:$U$3, 0))))))</f>
        <v>Complete</v>
      </c>
      <c r="AK354" s="15" t="str">
        <f t="shared" si="55"/>
        <v>Complete</v>
      </c>
      <c r="AL354" t="str">
        <f>IF(AK354="Complete", AK354, IF(AK354="N/A", "N/A", INDEX('Ballot Data'!$1:$1048576, MATCH($A354, 'Ballot Data'!$A:$A, 0), MATCH(AK354, 'Ballot Data'!$A$3:$T$3, 0))))</f>
        <v>Complete</v>
      </c>
      <c r="AM354" t="str">
        <f>IF(AK354="N/A", "N/A", IF(AL354='Round 8'!$A$10, "Elected", IF(AL354='Round 8'!$A$7, "Excluded", IF('Round 8'!$A$4="Complete", "Complete", "Viable"))))</f>
        <v>Complete</v>
      </c>
      <c r="AN354" s="21" t="str">
        <f>IF('Round 8'!$A$4="Complete", "Complete", IF(AM354="N/A", "N/A", IF(AM354="Viable", "No Transfer", IF(AM354="Excluded", INDEX('Round 8'!$A$12:$M$617, MATCH($A354, 'Round 8'!$A$12:$A$617, 0), 3)))))</f>
        <v>Complete</v>
      </c>
      <c r="AO354" s="10" t="str">
        <f>IF('Round 8'!$A$4="Complete", "Complete", IF(AN354="N/A", "N/A", IF(AN354="No Transfer", AN354, IF(INDEX('Ballot Data'!$1:$1048576, MATCH($A354, 'Ballot Data'!$A:$A, 0), MATCH(AN354, 'Ballot Data'!$A$3:$U$3, 0))="", "Exhausted", INDEX('Ballot Data'!$1:$1048576, MATCH($A354, 'Ballot Data'!$A:$A, 0), MATCH(AN354, 'Ballot Data'!$A$3:$U$3, 0))))))</f>
        <v>Complete</v>
      </c>
      <c r="AP354" s="15" t="str">
        <f t="shared" si="56"/>
        <v>Complete</v>
      </c>
      <c r="AQ354" t="str">
        <f>IF(AP354="Complete", AP354, IF(AP354="N/A", "N/A", INDEX('Ballot Data'!$1:$1048576, MATCH($A354, 'Ballot Data'!$A:$A, 0), MATCH(AP354, 'Ballot Data'!$A$3:$T$3, 0))))</f>
        <v>Complete</v>
      </c>
      <c r="AR354" t="str">
        <f>IF(AP354="N/A", "N/A", IF(AQ354='Round 9'!$A$10, "Elected", IF(AQ354='Round 9'!$A$7, "Excluded", IF('Round 9'!$A$4="Complete", "Complete", "Viable"))))</f>
        <v>Complete</v>
      </c>
      <c r="AS354" s="21" t="str">
        <f>IF('Round 9'!$A$4="Complete", "Complete", IF(AR354="N/A", "N/A", IF(AR354="Viable", "No Transfer", IF(AR354="Excluded", INDEX('Round 9'!$A$12:$M$617, MATCH($A354, 'Round 9'!$A$12:$A$617, 0), 3)))))</f>
        <v>Complete</v>
      </c>
      <c r="AT354" s="10" t="str">
        <f>IF('Round 9'!$A$4="Complete", "Complete", IF(AS354="N/A", "N/A", IF(AS354="No Transfer", AS354, IF(INDEX('Ballot Data'!$1:$1048576, MATCH($A354, 'Ballot Data'!$A:$A, 0), MATCH(AS354, 'Ballot Data'!$A$3:$U$3, 0))="", "Exhausted", INDEX('Ballot Data'!$1:$1048576, MATCH($A354, 'Ballot Data'!$A:$A, 0), MATCH(AS354, 'Ballot Data'!$A$3:$U$3, 0))))))</f>
        <v>Complete</v>
      </c>
      <c r="AU354" s="15" t="str">
        <f t="shared" si="57"/>
        <v>Complete</v>
      </c>
      <c r="AV354" t="str">
        <f>IF(AU354="Complete", AU354, IF(AU354="N/A", "N/A", INDEX('Ballot Data'!$1:$1048576, MATCH($A354, 'Ballot Data'!$A:$A, 0), MATCH(AU354, 'Ballot Data'!$A$3:$T$3, 0))))</f>
        <v>Complete</v>
      </c>
      <c r="AW354" t="str">
        <f>IF(AU354="N/A", "N/A", IF(AV354='Round 10'!$A$10, "Elected", IF(AV354='Round 10'!$A$7, "Excluded", IF('Round 10'!$A$4="Complete", "Complete", "Viable"))))</f>
        <v>Complete</v>
      </c>
      <c r="AX354" s="21" t="str">
        <f>IF('Round 10'!$A$4="Complete", "Complete", IF(AW354="N/A", "N/A", IF(AW354="Viable", "No Transfer", IF(AW354="Excluded", INDEX('Round 10'!$A$12:$M$617, MATCH($A354, 'Round 10'!$A$12:$A$617, 0), 3)))))</f>
        <v>Complete</v>
      </c>
      <c r="AY354" s="10" t="str">
        <f>IF('Round 10'!$A$4="Complete", "Complete", IF(AX354="N/A", "N/A", IF(AX354="No Transfer", AX354, IF(INDEX('Ballot Data'!$1:$1048576, MATCH($A354, 'Ballot Data'!$A:$A, 0), MATCH(AX354, 'Ballot Data'!$A$3:$U$3, 0))="", "Exhausted", INDEX('Ballot Data'!$1:$1048576, MATCH($A354, 'Ballot Data'!$A:$A, 0), MATCH(AX354, 'Ballot Data'!$A$3:$U$3, 0))))))</f>
        <v>Complete</v>
      </c>
    </row>
    <row r="355" spans="1:51" x14ac:dyDescent="0.25">
      <c r="A355">
        <f>'Ballot Data'!A356</f>
        <v>0</v>
      </c>
      <c r="B355">
        <v>1</v>
      </c>
      <c r="C355" t="e">
        <f>INDEX('Ballot Data'!$1:$1048576, MATCH($A355, 'Ballot Data'!$A:$A, 0), MATCH(B355, 'Ballot Data'!$A$3:$T$3, 0))</f>
        <v>#N/A</v>
      </c>
      <c r="D355" t="e">
        <f>IF(C355='Round 1'!$A$10, "Elected", IF(C355='Round 1'!$A$7, "Excluded", IF('Round 1'!$A$4="Complete", "Complete", "Viable")))</f>
        <v>#N/A</v>
      </c>
      <c r="E355" s="21" t="e">
        <f>IF('Round 1'!$A$4="Complete", "Complete", IF(D355="N/A", "N/A", IF(D355="Viable", "No Transfer", IF(D355="Excluded", INDEX('Round 1'!$A$12:$M$617, MATCH($A355, 'Round 1'!$A$12:$A$617, 0), 3)))))</f>
        <v>#N/A</v>
      </c>
      <c r="F355" s="10" t="e">
        <f>IF('Round 1'!$A$4="Complete", "Complete", IF(E355="N/A", "N/A", IF(E355="No Transfer", E355, IF(INDEX('Ballot Data'!$1:$1048576, MATCH($A355, 'Ballot Data'!$A:$A, 0), MATCH(E355, 'Ballot Data'!$A$3:$U$3, 0))="", "Exhausted", INDEX('Ballot Data'!$1:$1048576, MATCH($A355, 'Ballot Data'!$A:$A, 0), MATCH(E355, 'Ballot Data'!$A$3:$U$3, 0))))))</f>
        <v>#N/A</v>
      </c>
      <c r="G355" s="15" t="e">
        <f t="shared" ref="G355:G418" si="59">IF(E355="No Transfer", B355, IF(OR(F355="Exhausted", F355="N/A"), "N/A", E355))</f>
        <v>#N/A</v>
      </c>
      <c r="H355" t="e">
        <f>IF(G355="Complete", G355, IF(G355="N/A", "N/A", INDEX('Ballot Data'!$1:$1048576, MATCH($A355, 'Ballot Data'!$A:$A, 0), MATCH(G355, 'Ballot Data'!$A$3:$T$3, 0))))</f>
        <v>#N/A</v>
      </c>
      <c r="I355" t="e">
        <f>IF(G355="N/A", "N/A", IF(H355='Round 2'!$A$10, "Elected", IF(H355='Round 2'!$A$7, "Excluded", IF('Round 2'!$A$4="Complete", "Complete", "Viable"))))</f>
        <v>#N/A</v>
      </c>
      <c r="J355" s="21" t="e">
        <f>IF('Round 2'!$A$4="Complete", "Complete", IF(I355="N/A", "N/A", IF(I355="Viable", "No Transfer", IF(I355="Excluded", INDEX('Round 2'!$A$12:$M$617, MATCH($A355, 'Round 2'!$A$12:$A$617, 0), 3)))))</f>
        <v>#N/A</v>
      </c>
      <c r="K355" s="10" t="e">
        <f>IF('Round 2'!$A$4="Complete", "Complete", IF(J355="N/A", "N/A", IF(J355="No Transfer", J355, IF(INDEX('Ballot Data'!$1:$1048576, MATCH($A355, 'Ballot Data'!$A:$A, 0), MATCH(J355, 'Ballot Data'!$A$3:$U$3, 0))="", "Exhausted", INDEX('Ballot Data'!$1:$1048576, MATCH($A355, 'Ballot Data'!$A:$A, 0), MATCH(J355, 'Ballot Data'!$A$3:$U$3, 0))))))</f>
        <v>#N/A</v>
      </c>
      <c r="L355" s="15" t="e">
        <f t="shared" ref="L355:L418" si="60">IF(J355="No Transfer", G355, IF(OR(K355="Exhausted", K355="N/A"), "N/A", J355))</f>
        <v>#N/A</v>
      </c>
      <c r="M355" t="e">
        <f>IF(L355="Complete", L355, IF(L355="N/A", "N/A", INDEX('Ballot Data'!$1:$1048576, MATCH($A355, 'Ballot Data'!$A:$A, 0), MATCH(L355, 'Ballot Data'!$A$3:$T$3, 0))))</f>
        <v>#N/A</v>
      </c>
      <c r="N355" t="e">
        <f>IF(L355="N/A", "N/A", IF(M355='Round 3'!$A$10, "Elected", IF(M355='Round 3'!$A$7, "Excluded", IF('Round 3'!$A$4="Complete", "Complete", "Viable"))))</f>
        <v>#N/A</v>
      </c>
      <c r="O355" s="21" t="str">
        <f>IF('Round 3'!$A$4="Complete", "Complete", IF(N355="N/A", "N/A", IF(N355="Viable", "No Transfer", IF(N355="Excluded", INDEX('Round 3'!$A$12:$M$617, MATCH($A355, 'Round 3'!$A$12:$A$617, 0), 3)))))</f>
        <v>Complete</v>
      </c>
      <c r="P355" s="10" t="str">
        <f>IF('Round 3'!$A$4="Complete", "Complete", IF(O355="N/A", "N/A", IF(O355="No Transfer", O355, IF(INDEX('Ballot Data'!$1:$1048576, MATCH($A355, 'Ballot Data'!$A:$A, 0), MATCH(O355, 'Ballot Data'!$A$3:$U$3, 0))="", "Exhausted", INDEX('Ballot Data'!$1:$1048576, MATCH($A355, 'Ballot Data'!$A:$A, 0), MATCH(O355, 'Ballot Data'!$A$3:$U$3, 0))))))</f>
        <v>Complete</v>
      </c>
      <c r="Q355" s="15" t="str">
        <f t="shared" si="58"/>
        <v>Complete</v>
      </c>
      <c r="R355" t="str">
        <f>IF(Q355="Complete", Q355, IF(Q355="N/A", "N/A", INDEX('Ballot Data'!$1:$1048576, MATCH($A355, 'Ballot Data'!$A:$A, 0), MATCH(Q355, 'Ballot Data'!$A$3:$T$3, 0))))</f>
        <v>Complete</v>
      </c>
      <c r="S355" t="str">
        <f>IF(Q355="N/A", "N/A", IF(R355='Round 4'!$A$10, "Elected", IF(R355='Round 4'!$A$7, "Excluded", IF('Round 4'!$A$4="Complete", "Complete", "Viable"))))</f>
        <v>Complete</v>
      </c>
      <c r="T355" s="21" t="str">
        <f>IF('Round 4'!$A$4="Complete", "Complete", IF(S355="N/A", "N/A", IF(S355="Viable", "No Transfer", IF(S355="Excluded", INDEX('Round 4'!$A$12:$M$617, MATCH($A355, 'Round 4'!$A$12:$A$617, 0), 3)))))</f>
        <v>Complete</v>
      </c>
      <c r="U355" s="10" t="str">
        <f>IF('Round 4'!$A$4="Complete", "Complete", IF(T355="N/A", "N/A", IF(T355="No Transfer", T355, IF(INDEX('Ballot Data'!$1:$1048576, MATCH($A355, 'Ballot Data'!$A:$A, 0), MATCH(T355, 'Ballot Data'!$A$3:$U$3, 0))="", "Exhausted", INDEX('Ballot Data'!$1:$1048576, MATCH($A355, 'Ballot Data'!$A:$A, 0), MATCH(T355, 'Ballot Data'!$A$3:$U$3, 0))))))</f>
        <v>Complete</v>
      </c>
      <c r="V355" s="15" t="str">
        <f t="shared" si="52"/>
        <v>Complete</v>
      </c>
      <c r="W355" t="str">
        <f>IF(V355="Complete", V355, IF(V355="N/A", "N/A", INDEX('Ballot Data'!$1:$1048576, MATCH($A355, 'Ballot Data'!$A:$A, 0), MATCH(V355, 'Ballot Data'!$A$3:$T$3, 0))))</f>
        <v>Complete</v>
      </c>
      <c r="X355" t="str">
        <f>IF(V355="N/A", "N/A", IF(W355='Round 5'!$A$10, "Elected", IF(W355='Round 5'!$A$7, "Excluded", IF('Round 5'!$A$4="Complete", "Complete", "Viable"))))</f>
        <v>Complete</v>
      </c>
      <c r="Y355" s="21" t="str">
        <f>IF('Round 5'!$A$4="Complete", "Complete", IF(X355="N/A", "N/A", IF(X355="Viable", "No Transfer", IF(X355="Excluded", INDEX('Round 5'!$A$12:$M$617, MATCH($A355, 'Round 5'!$A$12:$A$617, 0), 3)))))</f>
        <v>Complete</v>
      </c>
      <c r="Z355" s="10" t="str">
        <f>IF('Round 5'!$A$4="Complete", "Complete", IF(Y355="N/A", "N/A", IF(Y355="No Transfer", Y355, IF(INDEX('Ballot Data'!$1:$1048576, MATCH($A355, 'Ballot Data'!$A:$A, 0), MATCH(Y355, 'Ballot Data'!$A$3:$U$3, 0))="", "Exhausted", INDEX('Ballot Data'!$1:$1048576, MATCH($A355, 'Ballot Data'!$A:$A, 0), MATCH(Y355, 'Ballot Data'!$A$3:$U$3, 0))))))</f>
        <v>Complete</v>
      </c>
      <c r="AA355" s="15" t="str">
        <f t="shared" si="53"/>
        <v>Complete</v>
      </c>
      <c r="AB355" t="str">
        <f>IF(AA355="Complete", AA355, IF(AA355="N/A", "N/A", INDEX('Ballot Data'!$1:$1048576, MATCH($A355, 'Ballot Data'!$A:$A, 0), MATCH(AA355, 'Ballot Data'!$A$3:$T$3, 0))))</f>
        <v>Complete</v>
      </c>
      <c r="AC355" t="str">
        <f>IF(AA355="N/A", "N/A", IF(AB355='Round 6'!$A$10, "Elected", IF(AB355='Round 6'!$A$7, "Excluded", IF('Round 6'!$A$4="Complete", "Complete", "Viable"))))</f>
        <v>Complete</v>
      </c>
      <c r="AD355" s="21" t="str">
        <f>IF('Round 6'!$A$4="Complete", "Complete", IF(AC355="N/A", "N/A", IF(AC355="Viable", "No Transfer", IF(AC355="Excluded", INDEX('Round 6'!$A$12:$M$617, MATCH($A355, 'Round 6'!$A$12:$A$617, 0), 3)))))</f>
        <v>Complete</v>
      </c>
      <c r="AE355" s="10" t="str">
        <f>IF('Round 6'!$A$4="Complete", "Complete", IF(AD355="N/A", "N/A", IF(AD355="No Transfer", AD355, IF(INDEX('Ballot Data'!$1:$1048576, MATCH($A355, 'Ballot Data'!$A:$A, 0), MATCH(AD355, 'Ballot Data'!$A$3:$U$3, 0))="", "Exhausted", INDEX('Ballot Data'!$1:$1048576, MATCH($A355, 'Ballot Data'!$A:$A, 0), MATCH(AD355, 'Ballot Data'!$A$3:$U$3, 0))))))</f>
        <v>Complete</v>
      </c>
      <c r="AF355" s="15" t="str">
        <f t="shared" si="54"/>
        <v>Complete</v>
      </c>
      <c r="AG355" t="str">
        <f>IF(AF355="Complete", AF355, IF(AF355="N/A", "N/A", INDEX('Ballot Data'!$1:$1048576, MATCH($A355, 'Ballot Data'!$A:$A, 0), MATCH(AF355, 'Ballot Data'!$A$3:$T$3, 0))))</f>
        <v>Complete</v>
      </c>
      <c r="AH355" t="str">
        <f>IF(AF355="N/A", "N/A", IF(AG355='Round 7'!$A$10, "Elected", IF(AG355='Round 7'!$A$7, "Excluded", IF('Round 7'!$A$4="Complete", "Complete", "Viable"))))</f>
        <v>Complete</v>
      </c>
      <c r="AI355" s="21" t="str">
        <f>IF('Round 7'!$A$4="Complete", "Complete", IF(AH355="N/A", "N/A", IF(AH355="Viable", "No Transfer", IF(AH355="Excluded", INDEX('Round 7'!$A$12:$M$617, MATCH($A355, 'Round 7'!$A$12:$A$617, 0), 3)))))</f>
        <v>Complete</v>
      </c>
      <c r="AJ355" s="10" t="str">
        <f>IF('Round 7'!$A$4="Complete", "Complete", IF(AI355="N/A", "N/A", IF(AI355="No Transfer", AI355, IF(INDEX('Ballot Data'!$1:$1048576, MATCH($A355, 'Ballot Data'!$A:$A, 0), MATCH(AI355, 'Ballot Data'!$A$3:$U$3, 0))="", "Exhausted", INDEX('Ballot Data'!$1:$1048576, MATCH($A355, 'Ballot Data'!$A:$A, 0), MATCH(AI355, 'Ballot Data'!$A$3:$U$3, 0))))))</f>
        <v>Complete</v>
      </c>
      <c r="AK355" s="15" t="str">
        <f t="shared" si="55"/>
        <v>Complete</v>
      </c>
      <c r="AL355" t="str">
        <f>IF(AK355="Complete", AK355, IF(AK355="N/A", "N/A", INDEX('Ballot Data'!$1:$1048576, MATCH($A355, 'Ballot Data'!$A:$A, 0), MATCH(AK355, 'Ballot Data'!$A$3:$T$3, 0))))</f>
        <v>Complete</v>
      </c>
      <c r="AM355" t="str">
        <f>IF(AK355="N/A", "N/A", IF(AL355='Round 8'!$A$10, "Elected", IF(AL355='Round 8'!$A$7, "Excluded", IF('Round 8'!$A$4="Complete", "Complete", "Viable"))))</f>
        <v>Complete</v>
      </c>
      <c r="AN355" s="21" t="str">
        <f>IF('Round 8'!$A$4="Complete", "Complete", IF(AM355="N/A", "N/A", IF(AM355="Viable", "No Transfer", IF(AM355="Excluded", INDEX('Round 8'!$A$12:$M$617, MATCH($A355, 'Round 8'!$A$12:$A$617, 0), 3)))))</f>
        <v>Complete</v>
      </c>
      <c r="AO355" s="10" t="str">
        <f>IF('Round 8'!$A$4="Complete", "Complete", IF(AN355="N/A", "N/A", IF(AN355="No Transfer", AN355, IF(INDEX('Ballot Data'!$1:$1048576, MATCH($A355, 'Ballot Data'!$A:$A, 0), MATCH(AN355, 'Ballot Data'!$A$3:$U$3, 0))="", "Exhausted", INDEX('Ballot Data'!$1:$1048576, MATCH($A355, 'Ballot Data'!$A:$A, 0), MATCH(AN355, 'Ballot Data'!$A$3:$U$3, 0))))))</f>
        <v>Complete</v>
      </c>
      <c r="AP355" s="15" t="str">
        <f t="shared" si="56"/>
        <v>Complete</v>
      </c>
      <c r="AQ355" t="str">
        <f>IF(AP355="Complete", AP355, IF(AP355="N/A", "N/A", INDEX('Ballot Data'!$1:$1048576, MATCH($A355, 'Ballot Data'!$A:$A, 0), MATCH(AP355, 'Ballot Data'!$A$3:$T$3, 0))))</f>
        <v>Complete</v>
      </c>
      <c r="AR355" t="str">
        <f>IF(AP355="N/A", "N/A", IF(AQ355='Round 9'!$A$10, "Elected", IF(AQ355='Round 9'!$A$7, "Excluded", IF('Round 9'!$A$4="Complete", "Complete", "Viable"))))</f>
        <v>Complete</v>
      </c>
      <c r="AS355" s="21" t="str">
        <f>IF('Round 9'!$A$4="Complete", "Complete", IF(AR355="N/A", "N/A", IF(AR355="Viable", "No Transfer", IF(AR355="Excluded", INDEX('Round 9'!$A$12:$M$617, MATCH($A355, 'Round 9'!$A$12:$A$617, 0), 3)))))</f>
        <v>Complete</v>
      </c>
      <c r="AT355" s="10" t="str">
        <f>IF('Round 9'!$A$4="Complete", "Complete", IF(AS355="N/A", "N/A", IF(AS355="No Transfer", AS355, IF(INDEX('Ballot Data'!$1:$1048576, MATCH($A355, 'Ballot Data'!$A:$A, 0), MATCH(AS355, 'Ballot Data'!$A$3:$U$3, 0))="", "Exhausted", INDEX('Ballot Data'!$1:$1048576, MATCH($A355, 'Ballot Data'!$A:$A, 0), MATCH(AS355, 'Ballot Data'!$A$3:$U$3, 0))))))</f>
        <v>Complete</v>
      </c>
      <c r="AU355" s="15" t="str">
        <f t="shared" si="57"/>
        <v>Complete</v>
      </c>
      <c r="AV355" t="str">
        <f>IF(AU355="Complete", AU355, IF(AU355="N/A", "N/A", INDEX('Ballot Data'!$1:$1048576, MATCH($A355, 'Ballot Data'!$A:$A, 0), MATCH(AU355, 'Ballot Data'!$A$3:$T$3, 0))))</f>
        <v>Complete</v>
      </c>
      <c r="AW355" t="str">
        <f>IF(AU355="N/A", "N/A", IF(AV355='Round 10'!$A$10, "Elected", IF(AV355='Round 10'!$A$7, "Excluded", IF('Round 10'!$A$4="Complete", "Complete", "Viable"))))</f>
        <v>Complete</v>
      </c>
      <c r="AX355" s="21" t="str">
        <f>IF('Round 10'!$A$4="Complete", "Complete", IF(AW355="N/A", "N/A", IF(AW355="Viable", "No Transfer", IF(AW355="Excluded", INDEX('Round 10'!$A$12:$M$617, MATCH($A355, 'Round 10'!$A$12:$A$617, 0), 3)))))</f>
        <v>Complete</v>
      </c>
      <c r="AY355" s="10" t="str">
        <f>IF('Round 10'!$A$4="Complete", "Complete", IF(AX355="N/A", "N/A", IF(AX355="No Transfer", AX355, IF(INDEX('Ballot Data'!$1:$1048576, MATCH($A355, 'Ballot Data'!$A:$A, 0), MATCH(AX355, 'Ballot Data'!$A$3:$U$3, 0))="", "Exhausted", INDEX('Ballot Data'!$1:$1048576, MATCH($A355, 'Ballot Data'!$A:$A, 0), MATCH(AX355, 'Ballot Data'!$A$3:$U$3, 0))))))</f>
        <v>Complete</v>
      </c>
    </row>
    <row r="356" spans="1:51" x14ac:dyDescent="0.25">
      <c r="A356">
        <f>'Ballot Data'!A357</f>
        <v>0</v>
      </c>
      <c r="B356">
        <v>1</v>
      </c>
      <c r="C356" t="e">
        <f>INDEX('Ballot Data'!$1:$1048576, MATCH($A356, 'Ballot Data'!$A:$A, 0), MATCH(B356, 'Ballot Data'!$A$3:$T$3, 0))</f>
        <v>#N/A</v>
      </c>
      <c r="D356" t="e">
        <f>IF(C356='Round 1'!$A$10, "Elected", IF(C356='Round 1'!$A$7, "Excluded", IF('Round 1'!$A$4="Complete", "Complete", "Viable")))</f>
        <v>#N/A</v>
      </c>
      <c r="E356" s="21" t="e">
        <f>IF('Round 1'!$A$4="Complete", "Complete", IF(D356="N/A", "N/A", IF(D356="Viable", "No Transfer", IF(D356="Excluded", INDEX('Round 1'!$A$12:$M$617, MATCH($A356, 'Round 1'!$A$12:$A$617, 0), 3)))))</f>
        <v>#N/A</v>
      </c>
      <c r="F356" s="10" t="e">
        <f>IF('Round 1'!$A$4="Complete", "Complete", IF(E356="N/A", "N/A", IF(E356="No Transfer", E356, IF(INDEX('Ballot Data'!$1:$1048576, MATCH($A356, 'Ballot Data'!$A:$A, 0), MATCH(E356, 'Ballot Data'!$A$3:$U$3, 0))="", "Exhausted", INDEX('Ballot Data'!$1:$1048576, MATCH($A356, 'Ballot Data'!$A:$A, 0), MATCH(E356, 'Ballot Data'!$A$3:$U$3, 0))))))</f>
        <v>#N/A</v>
      </c>
      <c r="G356" s="15" t="e">
        <f t="shared" si="59"/>
        <v>#N/A</v>
      </c>
      <c r="H356" t="e">
        <f>IF(G356="Complete", G356, IF(G356="N/A", "N/A", INDEX('Ballot Data'!$1:$1048576, MATCH($A356, 'Ballot Data'!$A:$A, 0), MATCH(G356, 'Ballot Data'!$A$3:$T$3, 0))))</f>
        <v>#N/A</v>
      </c>
      <c r="I356" t="e">
        <f>IF(G356="N/A", "N/A", IF(H356='Round 2'!$A$10, "Elected", IF(H356='Round 2'!$A$7, "Excluded", IF('Round 2'!$A$4="Complete", "Complete", "Viable"))))</f>
        <v>#N/A</v>
      </c>
      <c r="J356" s="21" t="e">
        <f>IF('Round 2'!$A$4="Complete", "Complete", IF(I356="N/A", "N/A", IF(I356="Viable", "No Transfer", IF(I356="Excluded", INDEX('Round 2'!$A$12:$M$617, MATCH($A356, 'Round 2'!$A$12:$A$617, 0), 3)))))</f>
        <v>#N/A</v>
      </c>
      <c r="K356" s="10" t="e">
        <f>IF('Round 2'!$A$4="Complete", "Complete", IF(J356="N/A", "N/A", IF(J356="No Transfer", J356, IF(INDEX('Ballot Data'!$1:$1048576, MATCH($A356, 'Ballot Data'!$A:$A, 0), MATCH(J356, 'Ballot Data'!$A$3:$U$3, 0))="", "Exhausted", INDEX('Ballot Data'!$1:$1048576, MATCH($A356, 'Ballot Data'!$A:$A, 0), MATCH(J356, 'Ballot Data'!$A$3:$U$3, 0))))))</f>
        <v>#N/A</v>
      </c>
      <c r="L356" s="15" t="e">
        <f t="shared" si="60"/>
        <v>#N/A</v>
      </c>
      <c r="M356" t="e">
        <f>IF(L356="Complete", L356, IF(L356="N/A", "N/A", INDEX('Ballot Data'!$1:$1048576, MATCH($A356, 'Ballot Data'!$A:$A, 0), MATCH(L356, 'Ballot Data'!$A$3:$T$3, 0))))</f>
        <v>#N/A</v>
      </c>
      <c r="N356" t="e">
        <f>IF(L356="N/A", "N/A", IF(M356='Round 3'!$A$10, "Elected", IF(M356='Round 3'!$A$7, "Excluded", IF('Round 3'!$A$4="Complete", "Complete", "Viable"))))</f>
        <v>#N/A</v>
      </c>
      <c r="O356" s="21" t="str">
        <f>IF('Round 3'!$A$4="Complete", "Complete", IF(N356="N/A", "N/A", IF(N356="Viable", "No Transfer", IF(N356="Excluded", INDEX('Round 3'!$A$12:$M$617, MATCH($A356, 'Round 3'!$A$12:$A$617, 0), 3)))))</f>
        <v>Complete</v>
      </c>
      <c r="P356" s="10" t="str">
        <f>IF('Round 3'!$A$4="Complete", "Complete", IF(O356="N/A", "N/A", IF(O356="No Transfer", O356, IF(INDEX('Ballot Data'!$1:$1048576, MATCH($A356, 'Ballot Data'!$A:$A, 0), MATCH(O356, 'Ballot Data'!$A$3:$U$3, 0))="", "Exhausted", INDEX('Ballot Data'!$1:$1048576, MATCH($A356, 'Ballot Data'!$A:$A, 0), MATCH(O356, 'Ballot Data'!$A$3:$U$3, 0))))))</f>
        <v>Complete</v>
      </c>
      <c r="Q356" s="15" t="str">
        <f t="shared" si="58"/>
        <v>Complete</v>
      </c>
      <c r="R356" t="str">
        <f>IF(Q356="Complete", Q356, IF(Q356="N/A", "N/A", INDEX('Ballot Data'!$1:$1048576, MATCH($A356, 'Ballot Data'!$A:$A, 0), MATCH(Q356, 'Ballot Data'!$A$3:$T$3, 0))))</f>
        <v>Complete</v>
      </c>
      <c r="S356" t="str">
        <f>IF(Q356="N/A", "N/A", IF(R356='Round 4'!$A$10, "Elected", IF(R356='Round 4'!$A$7, "Excluded", IF('Round 4'!$A$4="Complete", "Complete", "Viable"))))</f>
        <v>Complete</v>
      </c>
      <c r="T356" s="21" t="str">
        <f>IF('Round 4'!$A$4="Complete", "Complete", IF(S356="N/A", "N/A", IF(S356="Viable", "No Transfer", IF(S356="Excluded", INDEX('Round 4'!$A$12:$M$617, MATCH($A356, 'Round 4'!$A$12:$A$617, 0), 3)))))</f>
        <v>Complete</v>
      </c>
      <c r="U356" s="10" t="str">
        <f>IF('Round 4'!$A$4="Complete", "Complete", IF(T356="N/A", "N/A", IF(T356="No Transfer", T356, IF(INDEX('Ballot Data'!$1:$1048576, MATCH($A356, 'Ballot Data'!$A:$A, 0), MATCH(T356, 'Ballot Data'!$A$3:$U$3, 0))="", "Exhausted", INDEX('Ballot Data'!$1:$1048576, MATCH($A356, 'Ballot Data'!$A:$A, 0), MATCH(T356, 'Ballot Data'!$A$3:$U$3, 0))))))</f>
        <v>Complete</v>
      </c>
      <c r="V356" s="15" t="str">
        <f t="shared" si="52"/>
        <v>Complete</v>
      </c>
      <c r="W356" t="str">
        <f>IF(V356="Complete", V356, IF(V356="N/A", "N/A", INDEX('Ballot Data'!$1:$1048576, MATCH($A356, 'Ballot Data'!$A:$A, 0), MATCH(V356, 'Ballot Data'!$A$3:$T$3, 0))))</f>
        <v>Complete</v>
      </c>
      <c r="X356" t="str">
        <f>IF(V356="N/A", "N/A", IF(W356='Round 5'!$A$10, "Elected", IF(W356='Round 5'!$A$7, "Excluded", IF('Round 5'!$A$4="Complete", "Complete", "Viable"))))</f>
        <v>Complete</v>
      </c>
      <c r="Y356" s="21" t="str">
        <f>IF('Round 5'!$A$4="Complete", "Complete", IF(X356="N/A", "N/A", IF(X356="Viable", "No Transfer", IF(X356="Excluded", INDEX('Round 5'!$A$12:$M$617, MATCH($A356, 'Round 5'!$A$12:$A$617, 0), 3)))))</f>
        <v>Complete</v>
      </c>
      <c r="Z356" s="10" t="str">
        <f>IF('Round 5'!$A$4="Complete", "Complete", IF(Y356="N/A", "N/A", IF(Y356="No Transfer", Y356, IF(INDEX('Ballot Data'!$1:$1048576, MATCH($A356, 'Ballot Data'!$A:$A, 0), MATCH(Y356, 'Ballot Data'!$A$3:$U$3, 0))="", "Exhausted", INDEX('Ballot Data'!$1:$1048576, MATCH($A356, 'Ballot Data'!$A:$A, 0), MATCH(Y356, 'Ballot Data'!$A$3:$U$3, 0))))))</f>
        <v>Complete</v>
      </c>
      <c r="AA356" s="15" t="str">
        <f t="shared" si="53"/>
        <v>Complete</v>
      </c>
      <c r="AB356" t="str">
        <f>IF(AA356="Complete", AA356, IF(AA356="N/A", "N/A", INDEX('Ballot Data'!$1:$1048576, MATCH($A356, 'Ballot Data'!$A:$A, 0), MATCH(AA356, 'Ballot Data'!$A$3:$T$3, 0))))</f>
        <v>Complete</v>
      </c>
      <c r="AC356" t="str">
        <f>IF(AA356="N/A", "N/A", IF(AB356='Round 6'!$A$10, "Elected", IF(AB356='Round 6'!$A$7, "Excluded", IF('Round 6'!$A$4="Complete", "Complete", "Viable"))))</f>
        <v>Complete</v>
      </c>
      <c r="AD356" s="21" t="str">
        <f>IF('Round 6'!$A$4="Complete", "Complete", IF(AC356="N/A", "N/A", IF(AC356="Viable", "No Transfer", IF(AC356="Excluded", INDEX('Round 6'!$A$12:$M$617, MATCH($A356, 'Round 6'!$A$12:$A$617, 0), 3)))))</f>
        <v>Complete</v>
      </c>
      <c r="AE356" s="10" t="str">
        <f>IF('Round 6'!$A$4="Complete", "Complete", IF(AD356="N/A", "N/A", IF(AD356="No Transfer", AD356, IF(INDEX('Ballot Data'!$1:$1048576, MATCH($A356, 'Ballot Data'!$A:$A, 0), MATCH(AD356, 'Ballot Data'!$A$3:$U$3, 0))="", "Exhausted", INDEX('Ballot Data'!$1:$1048576, MATCH($A356, 'Ballot Data'!$A:$A, 0), MATCH(AD356, 'Ballot Data'!$A$3:$U$3, 0))))))</f>
        <v>Complete</v>
      </c>
      <c r="AF356" s="15" t="str">
        <f t="shared" si="54"/>
        <v>Complete</v>
      </c>
      <c r="AG356" t="str">
        <f>IF(AF356="Complete", AF356, IF(AF356="N/A", "N/A", INDEX('Ballot Data'!$1:$1048576, MATCH($A356, 'Ballot Data'!$A:$A, 0), MATCH(AF356, 'Ballot Data'!$A$3:$T$3, 0))))</f>
        <v>Complete</v>
      </c>
      <c r="AH356" t="str">
        <f>IF(AF356="N/A", "N/A", IF(AG356='Round 7'!$A$10, "Elected", IF(AG356='Round 7'!$A$7, "Excluded", IF('Round 7'!$A$4="Complete", "Complete", "Viable"))))</f>
        <v>Complete</v>
      </c>
      <c r="AI356" s="21" t="str">
        <f>IF('Round 7'!$A$4="Complete", "Complete", IF(AH356="N/A", "N/A", IF(AH356="Viable", "No Transfer", IF(AH356="Excluded", INDEX('Round 7'!$A$12:$M$617, MATCH($A356, 'Round 7'!$A$12:$A$617, 0), 3)))))</f>
        <v>Complete</v>
      </c>
      <c r="AJ356" s="10" t="str">
        <f>IF('Round 7'!$A$4="Complete", "Complete", IF(AI356="N/A", "N/A", IF(AI356="No Transfer", AI356, IF(INDEX('Ballot Data'!$1:$1048576, MATCH($A356, 'Ballot Data'!$A:$A, 0), MATCH(AI356, 'Ballot Data'!$A$3:$U$3, 0))="", "Exhausted", INDEX('Ballot Data'!$1:$1048576, MATCH($A356, 'Ballot Data'!$A:$A, 0), MATCH(AI356, 'Ballot Data'!$A$3:$U$3, 0))))))</f>
        <v>Complete</v>
      </c>
      <c r="AK356" s="15" t="str">
        <f t="shared" si="55"/>
        <v>Complete</v>
      </c>
      <c r="AL356" t="str">
        <f>IF(AK356="Complete", AK356, IF(AK356="N/A", "N/A", INDEX('Ballot Data'!$1:$1048576, MATCH($A356, 'Ballot Data'!$A:$A, 0), MATCH(AK356, 'Ballot Data'!$A$3:$T$3, 0))))</f>
        <v>Complete</v>
      </c>
      <c r="AM356" t="str">
        <f>IF(AK356="N/A", "N/A", IF(AL356='Round 8'!$A$10, "Elected", IF(AL356='Round 8'!$A$7, "Excluded", IF('Round 8'!$A$4="Complete", "Complete", "Viable"))))</f>
        <v>Complete</v>
      </c>
      <c r="AN356" s="21" t="str">
        <f>IF('Round 8'!$A$4="Complete", "Complete", IF(AM356="N/A", "N/A", IF(AM356="Viable", "No Transfer", IF(AM356="Excluded", INDEX('Round 8'!$A$12:$M$617, MATCH($A356, 'Round 8'!$A$12:$A$617, 0), 3)))))</f>
        <v>Complete</v>
      </c>
      <c r="AO356" s="10" t="str">
        <f>IF('Round 8'!$A$4="Complete", "Complete", IF(AN356="N/A", "N/A", IF(AN356="No Transfer", AN356, IF(INDEX('Ballot Data'!$1:$1048576, MATCH($A356, 'Ballot Data'!$A:$A, 0), MATCH(AN356, 'Ballot Data'!$A$3:$U$3, 0))="", "Exhausted", INDEX('Ballot Data'!$1:$1048576, MATCH($A356, 'Ballot Data'!$A:$A, 0), MATCH(AN356, 'Ballot Data'!$A$3:$U$3, 0))))))</f>
        <v>Complete</v>
      </c>
      <c r="AP356" s="15" t="str">
        <f t="shared" si="56"/>
        <v>Complete</v>
      </c>
      <c r="AQ356" t="str">
        <f>IF(AP356="Complete", AP356, IF(AP356="N/A", "N/A", INDEX('Ballot Data'!$1:$1048576, MATCH($A356, 'Ballot Data'!$A:$A, 0), MATCH(AP356, 'Ballot Data'!$A$3:$T$3, 0))))</f>
        <v>Complete</v>
      </c>
      <c r="AR356" t="str">
        <f>IF(AP356="N/A", "N/A", IF(AQ356='Round 9'!$A$10, "Elected", IF(AQ356='Round 9'!$A$7, "Excluded", IF('Round 9'!$A$4="Complete", "Complete", "Viable"))))</f>
        <v>Complete</v>
      </c>
      <c r="AS356" s="21" t="str">
        <f>IF('Round 9'!$A$4="Complete", "Complete", IF(AR356="N/A", "N/A", IF(AR356="Viable", "No Transfer", IF(AR356="Excluded", INDEX('Round 9'!$A$12:$M$617, MATCH($A356, 'Round 9'!$A$12:$A$617, 0), 3)))))</f>
        <v>Complete</v>
      </c>
      <c r="AT356" s="10" t="str">
        <f>IF('Round 9'!$A$4="Complete", "Complete", IF(AS356="N/A", "N/A", IF(AS356="No Transfer", AS356, IF(INDEX('Ballot Data'!$1:$1048576, MATCH($A356, 'Ballot Data'!$A:$A, 0), MATCH(AS356, 'Ballot Data'!$A$3:$U$3, 0))="", "Exhausted", INDEX('Ballot Data'!$1:$1048576, MATCH($A356, 'Ballot Data'!$A:$A, 0), MATCH(AS356, 'Ballot Data'!$A$3:$U$3, 0))))))</f>
        <v>Complete</v>
      </c>
      <c r="AU356" s="15" t="str">
        <f t="shared" si="57"/>
        <v>Complete</v>
      </c>
      <c r="AV356" t="str">
        <f>IF(AU356="Complete", AU356, IF(AU356="N/A", "N/A", INDEX('Ballot Data'!$1:$1048576, MATCH($A356, 'Ballot Data'!$A:$A, 0), MATCH(AU356, 'Ballot Data'!$A$3:$T$3, 0))))</f>
        <v>Complete</v>
      </c>
      <c r="AW356" t="str">
        <f>IF(AU356="N/A", "N/A", IF(AV356='Round 10'!$A$10, "Elected", IF(AV356='Round 10'!$A$7, "Excluded", IF('Round 10'!$A$4="Complete", "Complete", "Viable"))))</f>
        <v>Complete</v>
      </c>
      <c r="AX356" s="21" t="str">
        <f>IF('Round 10'!$A$4="Complete", "Complete", IF(AW356="N/A", "N/A", IF(AW356="Viable", "No Transfer", IF(AW356="Excluded", INDEX('Round 10'!$A$12:$M$617, MATCH($A356, 'Round 10'!$A$12:$A$617, 0), 3)))))</f>
        <v>Complete</v>
      </c>
      <c r="AY356" s="10" t="str">
        <f>IF('Round 10'!$A$4="Complete", "Complete", IF(AX356="N/A", "N/A", IF(AX356="No Transfer", AX356, IF(INDEX('Ballot Data'!$1:$1048576, MATCH($A356, 'Ballot Data'!$A:$A, 0), MATCH(AX356, 'Ballot Data'!$A$3:$U$3, 0))="", "Exhausted", INDEX('Ballot Data'!$1:$1048576, MATCH($A356, 'Ballot Data'!$A:$A, 0), MATCH(AX356, 'Ballot Data'!$A$3:$U$3, 0))))))</f>
        <v>Complete</v>
      </c>
    </row>
    <row r="357" spans="1:51" x14ac:dyDescent="0.25">
      <c r="A357">
        <f>'Ballot Data'!A358</f>
        <v>0</v>
      </c>
      <c r="B357">
        <v>1</v>
      </c>
      <c r="C357" t="e">
        <f>INDEX('Ballot Data'!$1:$1048576, MATCH($A357, 'Ballot Data'!$A:$A, 0), MATCH(B357, 'Ballot Data'!$A$3:$T$3, 0))</f>
        <v>#N/A</v>
      </c>
      <c r="D357" t="e">
        <f>IF(C357='Round 1'!$A$10, "Elected", IF(C357='Round 1'!$A$7, "Excluded", IF('Round 1'!$A$4="Complete", "Complete", "Viable")))</f>
        <v>#N/A</v>
      </c>
      <c r="E357" s="21" t="e">
        <f>IF('Round 1'!$A$4="Complete", "Complete", IF(D357="N/A", "N/A", IF(D357="Viable", "No Transfer", IF(D357="Excluded", INDEX('Round 1'!$A$12:$M$617, MATCH($A357, 'Round 1'!$A$12:$A$617, 0), 3)))))</f>
        <v>#N/A</v>
      </c>
      <c r="F357" s="10" t="e">
        <f>IF('Round 1'!$A$4="Complete", "Complete", IF(E357="N/A", "N/A", IF(E357="No Transfer", E357, IF(INDEX('Ballot Data'!$1:$1048576, MATCH($A357, 'Ballot Data'!$A:$A, 0), MATCH(E357, 'Ballot Data'!$A$3:$U$3, 0))="", "Exhausted", INDEX('Ballot Data'!$1:$1048576, MATCH($A357, 'Ballot Data'!$A:$A, 0), MATCH(E357, 'Ballot Data'!$A$3:$U$3, 0))))))</f>
        <v>#N/A</v>
      </c>
      <c r="G357" s="15" t="e">
        <f t="shared" si="59"/>
        <v>#N/A</v>
      </c>
      <c r="H357" t="e">
        <f>IF(G357="Complete", G357, IF(G357="N/A", "N/A", INDEX('Ballot Data'!$1:$1048576, MATCH($A357, 'Ballot Data'!$A:$A, 0), MATCH(G357, 'Ballot Data'!$A$3:$T$3, 0))))</f>
        <v>#N/A</v>
      </c>
      <c r="I357" t="e">
        <f>IF(G357="N/A", "N/A", IF(H357='Round 2'!$A$10, "Elected", IF(H357='Round 2'!$A$7, "Excluded", IF('Round 2'!$A$4="Complete", "Complete", "Viable"))))</f>
        <v>#N/A</v>
      </c>
      <c r="J357" s="21" t="e">
        <f>IF('Round 2'!$A$4="Complete", "Complete", IF(I357="N/A", "N/A", IF(I357="Viable", "No Transfer", IF(I357="Excluded", INDEX('Round 2'!$A$12:$M$617, MATCH($A357, 'Round 2'!$A$12:$A$617, 0), 3)))))</f>
        <v>#N/A</v>
      </c>
      <c r="K357" s="10" t="e">
        <f>IF('Round 2'!$A$4="Complete", "Complete", IF(J357="N/A", "N/A", IF(J357="No Transfer", J357, IF(INDEX('Ballot Data'!$1:$1048576, MATCH($A357, 'Ballot Data'!$A:$A, 0), MATCH(J357, 'Ballot Data'!$A$3:$U$3, 0))="", "Exhausted", INDEX('Ballot Data'!$1:$1048576, MATCH($A357, 'Ballot Data'!$A:$A, 0), MATCH(J357, 'Ballot Data'!$A$3:$U$3, 0))))))</f>
        <v>#N/A</v>
      </c>
      <c r="L357" s="15" t="e">
        <f t="shared" si="60"/>
        <v>#N/A</v>
      </c>
      <c r="M357" t="e">
        <f>IF(L357="Complete", L357, IF(L357="N/A", "N/A", INDEX('Ballot Data'!$1:$1048576, MATCH($A357, 'Ballot Data'!$A:$A, 0), MATCH(L357, 'Ballot Data'!$A$3:$T$3, 0))))</f>
        <v>#N/A</v>
      </c>
      <c r="N357" t="e">
        <f>IF(L357="N/A", "N/A", IF(M357='Round 3'!$A$10, "Elected", IF(M357='Round 3'!$A$7, "Excluded", IF('Round 3'!$A$4="Complete", "Complete", "Viable"))))</f>
        <v>#N/A</v>
      </c>
      <c r="O357" s="21" t="str">
        <f>IF('Round 3'!$A$4="Complete", "Complete", IF(N357="N/A", "N/A", IF(N357="Viable", "No Transfer", IF(N357="Excluded", INDEX('Round 3'!$A$12:$M$617, MATCH($A357, 'Round 3'!$A$12:$A$617, 0), 3)))))</f>
        <v>Complete</v>
      </c>
      <c r="P357" s="10" t="str">
        <f>IF('Round 3'!$A$4="Complete", "Complete", IF(O357="N/A", "N/A", IF(O357="No Transfer", O357, IF(INDEX('Ballot Data'!$1:$1048576, MATCH($A357, 'Ballot Data'!$A:$A, 0), MATCH(O357, 'Ballot Data'!$A$3:$U$3, 0))="", "Exhausted", INDEX('Ballot Data'!$1:$1048576, MATCH($A357, 'Ballot Data'!$A:$A, 0), MATCH(O357, 'Ballot Data'!$A$3:$U$3, 0))))))</f>
        <v>Complete</v>
      </c>
      <c r="Q357" s="15" t="str">
        <f t="shared" si="58"/>
        <v>Complete</v>
      </c>
      <c r="R357" t="str">
        <f>IF(Q357="Complete", Q357, IF(Q357="N/A", "N/A", INDEX('Ballot Data'!$1:$1048576, MATCH($A357, 'Ballot Data'!$A:$A, 0), MATCH(Q357, 'Ballot Data'!$A$3:$T$3, 0))))</f>
        <v>Complete</v>
      </c>
      <c r="S357" t="str">
        <f>IF(Q357="N/A", "N/A", IF(R357='Round 4'!$A$10, "Elected", IF(R357='Round 4'!$A$7, "Excluded", IF('Round 4'!$A$4="Complete", "Complete", "Viable"))))</f>
        <v>Complete</v>
      </c>
      <c r="T357" s="21" t="str">
        <f>IF('Round 4'!$A$4="Complete", "Complete", IF(S357="N/A", "N/A", IF(S357="Viable", "No Transfer", IF(S357="Excluded", INDEX('Round 4'!$A$12:$M$617, MATCH($A357, 'Round 4'!$A$12:$A$617, 0), 3)))))</f>
        <v>Complete</v>
      </c>
      <c r="U357" s="10" t="str">
        <f>IF('Round 4'!$A$4="Complete", "Complete", IF(T357="N/A", "N/A", IF(T357="No Transfer", T357, IF(INDEX('Ballot Data'!$1:$1048576, MATCH($A357, 'Ballot Data'!$A:$A, 0), MATCH(T357, 'Ballot Data'!$A$3:$U$3, 0))="", "Exhausted", INDEX('Ballot Data'!$1:$1048576, MATCH($A357, 'Ballot Data'!$A:$A, 0), MATCH(T357, 'Ballot Data'!$A$3:$U$3, 0))))))</f>
        <v>Complete</v>
      </c>
      <c r="V357" s="15" t="str">
        <f t="shared" si="52"/>
        <v>Complete</v>
      </c>
      <c r="W357" t="str">
        <f>IF(V357="Complete", V357, IF(V357="N/A", "N/A", INDEX('Ballot Data'!$1:$1048576, MATCH($A357, 'Ballot Data'!$A:$A, 0), MATCH(V357, 'Ballot Data'!$A$3:$T$3, 0))))</f>
        <v>Complete</v>
      </c>
      <c r="X357" t="str">
        <f>IF(V357="N/A", "N/A", IF(W357='Round 5'!$A$10, "Elected", IF(W357='Round 5'!$A$7, "Excluded", IF('Round 5'!$A$4="Complete", "Complete", "Viable"))))</f>
        <v>Complete</v>
      </c>
      <c r="Y357" s="21" t="str">
        <f>IF('Round 5'!$A$4="Complete", "Complete", IF(X357="N/A", "N/A", IF(X357="Viable", "No Transfer", IF(X357="Excluded", INDEX('Round 5'!$A$12:$M$617, MATCH($A357, 'Round 5'!$A$12:$A$617, 0), 3)))))</f>
        <v>Complete</v>
      </c>
      <c r="Z357" s="10" t="str">
        <f>IF('Round 5'!$A$4="Complete", "Complete", IF(Y357="N/A", "N/A", IF(Y357="No Transfer", Y357, IF(INDEX('Ballot Data'!$1:$1048576, MATCH($A357, 'Ballot Data'!$A:$A, 0), MATCH(Y357, 'Ballot Data'!$A$3:$U$3, 0))="", "Exhausted", INDEX('Ballot Data'!$1:$1048576, MATCH($A357, 'Ballot Data'!$A:$A, 0), MATCH(Y357, 'Ballot Data'!$A$3:$U$3, 0))))))</f>
        <v>Complete</v>
      </c>
      <c r="AA357" s="15" t="str">
        <f t="shared" si="53"/>
        <v>Complete</v>
      </c>
      <c r="AB357" t="str">
        <f>IF(AA357="Complete", AA357, IF(AA357="N/A", "N/A", INDEX('Ballot Data'!$1:$1048576, MATCH($A357, 'Ballot Data'!$A:$A, 0), MATCH(AA357, 'Ballot Data'!$A$3:$T$3, 0))))</f>
        <v>Complete</v>
      </c>
      <c r="AC357" t="str">
        <f>IF(AA357="N/A", "N/A", IF(AB357='Round 6'!$A$10, "Elected", IF(AB357='Round 6'!$A$7, "Excluded", IF('Round 6'!$A$4="Complete", "Complete", "Viable"))))</f>
        <v>Complete</v>
      </c>
      <c r="AD357" s="21" t="str">
        <f>IF('Round 6'!$A$4="Complete", "Complete", IF(AC357="N/A", "N/A", IF(AC357="Viable", "No Transfer", IF(AC357="Excluded", INDEX('Round 6'!$A$12:$M$617, MATCH($A357, 'Round 6'!$A$12:$A$617, 0), 3)))))</f>
        <v>Complete</v>
      </c>
      <c r="AE357" s="10" t="str">
        <f>IF('Round 6'!$A$4="Complete", "Complete", IF(AD357="N/A", "N/A", IF(AD357="No Transfer", AD357, IF(INDEX('Ballot Data'!$1:$1048576, MATCH($A357, 'Ballot Data'!$A:$A, 0), MATCH(AD357, 'Ballot Data'!$A$3:$U$3, 0))="", "Exhausted", INDEX('Ballot Data'!$1:$1048576, MATCH($A357, 'Ballot Data'!$A:$A, 0), MATCH(AD357, 'Ballot Data'!$A$3:$U$3, 0))))))</f>
        <v>Complete</v>
      </c>
      <c r="AF357" s="15" t="str">
        <f t="shared" si="54"/>
        <v>Complete</v>
      </c>
      <c r="AG357" t="str">
        <f>IF(AF357="Complete", AF357, IF(AF357="N/A", "N/A", INDEX('Ballot Data'!$1:$1048576, MATCH($A357, 'Ballot Data'!$A:$A, 0), MATCH(AF357, 'Ballot Data'!$A$3:$T$3, 0))))</f>
        <v>Complete</v>
      </c>
      <c r="AH357" t="str">
        <f>IF(AF357="N/A", "N/A", IF(AG357='Round 7'!$A$10, "Elected", IF(AG357='Round 7'!$A$7, "Excluded", IF('Round 7'!$A$4="Complete", "Complete", "Viable"))))</f>
        <v>Complete</v>
      </c>
      <c r="AI357" s="21" t="str">
        <f>IF('Round 7'!$A$4="Complete", "Complete", IF(AH357="N/A", "N/A", IF(AH357="Viable", "No Transfer", IF(AH357="Excluded", INDEX('Round 7'!$A$12:$M$617, MATCH($A357, 'Round 7'!$A$12:$A$617, 0), 3)))))</f>
        <v>Complete</v>
      </c>
      <c r="AJ357" s="10" t="str">
        <f>IF('Round 7'!$A$4="Complete", "Complete", IF(AI357="N/A", "N/A", IF(AI357="No Transfer", AI357, IF(INDEX('Ballot Data'!$1:$1048576, MATCH($A357, 'Ballot Data'!$A:$A, 0), MATCH(AI357, 'Ballot Data'!$A$3:$U$3, 0))="", "Exhausted", INDEX('Ballot Data'!$1:$1048576, MATCH($A357, 'Ballot Data'!$A:$A, 0), MATCH(AI357, 'Ballot Data'!$A$3:$U$3, 0))))))</f>
        <v>Complete</v>
      </c>
      <c r="AK357" s="15" t="str">
        <f t="shared" si="55"/>
        <v>Complete</v>
      </c>
      <c r="AL357" t="str">
        <f>IF(AK357="Complete", AK357, IF(AK357="N/A", "N/A", INDEX('Ballot Data'!$1:$1048576, MATCH($A357, 'Ballot Data'!$A:$A, 0), MATCH(AK357, 'Ballot Data'!$A$3:$T$3, 0))))</f>
        <v>Complete</v>
      </c>
      <c r="AM357" t="str">
        <f>IF(AK357="N/A", "N/A", IF(AL357='Round 8'!$A$10, "Elected", IF(AL357='Round 8'!$A$7, "Excluded", IF('Round 8'!$A$4="Complete", "Complete", "Viable"))))</f>
        <v>Complete</v>
      </c>
      <c r="AN357" s="21" t="str">
        <f>IF('Round 8'!$A$4="Complete", "Complete", IF(AM357="N/A", "N/A", IF(AM357="Viable", "No Transfer", IF(AM357="Excluded", INDEX('Round 8'!$A$12:$M$617, MATCH($A357, 'Round 8'!$A$12:$A$617, 0), 3)))))</f>
        <v>Complete</v>
      </c>
      <c r="AO357" s="10" t="str">
        <f>IF('Round 8'!$A$4="Complete", "Complete", IF(AN357="N/A", "N/A", IF(AN357="No Transfer", AN357, IF(INDEX('Ballot Data'!$1:$1048576, MATCH($A357, 'Ballot Data'!$A:$A, 0), MATCH(AN357, 'Ballot Data'!$A$3:$U$3, 0))="", "Exhausted", INDEX('Ballot Data'!$1:$1048576, MATCH($A357, 'Ballot Data'!$A:$A, 0), MATCH(AN357, 'Ballot Data'!$A$3:$U$3, 0))))))</f>
        <v>Complete</v>
      </c>
      <c r="AP357" s="15" t="str">
        <f t="shared" si="56"/>
        <v>Complete</v>
      </c>
      <c r="AQ357" t="str">
        <f>IF(AP357="Complete", AP357, IF(AP357="N/A", "N/A", INDEX('Ballot Data'!$1:$1048576, MATCH($A357, 'Ballot Data'!$A:$A, 0), MATCH(AP357, 'Ballot Data'!$A$3:$T$3, 0))))</f>
        <v>Complete</v>
      </c>
      <c r="AR357" t="str">
        <f>IF(AP357="N/A", "N/A", IF(AQ357='Round 9'!$A$10, "Elected", IF(AQ357='Round 9'!$A$7, "Excluded", IF('Round 9'!$A$4="Complete", "Complete", "Viable"))))</f>
        <v>Complete</v>
      </c>
      <c r="AS357" s="21" t="str">
        <f>IF('Round 9'!$A$4="Complete", "Complete", IF(AR357="N/A", "N/A", IF(AR357="Viable", "No Transfer", IF(AR357="Excluded", INDEX('Round 9'!$A$12:$M$617, MATCH($A357, 'Round 9'!$A$12:$A$617, 0), 3)))))</f>
        <v>Complete</v>
      </c>
      <c r="AT357" s="10" t="str">
        <f>IF('Round 9'!$A$4="Complete", "Complete", IF(AS357="N/A", "N/A", IF(AS357="No Transfer", AS357, IF(INDEX('Ballot Data'!$1:$1048576, MATCH($A357, 'Ballot Data'!$A:$A, 0), MATCH(AS357, 'Ballot Data'!$A$3:$U$3, 0))="", "Exhausted", INDEX('Ballot Data'!$1:$1048576, MATCH($A357, 'Ballot Data'!$A:$A, 0), MATCH(AS357, 'Ballot Data'!$A$3:$U$3, 0))))))</f>
        <v>Complete</v>
      </c>
      <c r="AU357" s="15" t="str">
        <f t="shared" si="57"/>
        <v>Complete</v>
      </c>
      <c r="AV357" t="str">
        <f>IF(AU357="Complete", AU357, IF(AU357="N/A", "N/A", INDEX('Ballot Data'!$1:$1048576, MATCH($A357, 'Ballot Data'!$A:$A, 0), MATCH(AU357, 'Ballot Data'!$A$3:$T$3, 0))))</f>
        <v>Complete</v>
      </c>
      <c r="AW357" t="str">
        <f>IF(AU357="N/A", "N/A", IF(AV357='Round 10'!$A$10, "Elected", IF(AV357='Round 10'!$A$7, "Excluded", IF('Round 10'!$A$4="Complete", "Complete", "Viable"))))</f>
        <v>Complete</v>
      </c>
      <c r="AX357" s="21" t="str">
        <f>IF('Round 10'!$A$4="Complete", "Complete", IF(AW357="N/A", "N/A", IF(AW357="Viable", "No Transfer", IF(AW357="Excluded", INDEX('Round 10'!$A$12:$M$617, MATCH($A357, 'Round 10'!$A$12:$A$617, 0), 3)))))</f>
        <v>Complete</v>
      </c>
      <c r="AY357" s="10" t="str">
        <f>IF('Round 10'!$A$4="Complete", "Complete", IF(AX357="N/A", "N/A", IF(AX357="No Transfer", AX357, IF(INDEX('Ballot Data'!$1:$1048576, MATCH($A357, 'Ballot Data'!$A:$A, 0), MATCH(AX357, 'Ballot Data'!$A$3:$U$3, 0))="", "Exhausted", INDEX('Ballot Data'!$1:$1048576, MATCH($A357, 'Ballot Data'!$A:$A, 0), MATCH(AX357, 'Ballot Data'!$A$3:$U$3, 0))))))</f>
        <v>Complete</v>
      </c>
    </row>
    <row r="358" spans="1:51" x14ac:dyDescent="0.25">
      <c r="A358">
        <f>'Ballot Data'!A359</f>
        <v>0</v>
      </c>
      <c r="B358">
        <v>1</v>
      </c>
      <c r="C358" t="e">
        <f>INDEX('Ballot Data'!$1:$1048576, MATCH($A358, 'Ballot Data'!$A:$A, 0), MATCH(B358, 'Ballot Data'!$A$3:$T$3, 0))</f>
        <v>#N/A</v>
      </c>
      <c r="D358" t="e">
        <f>IF(C358='Round 1'!$A$10, "Elected", IF(C358='Round 1'!$A$7, "Excluded", IF('Round 1'!$A$4="Complete", "Complete", "Viable")))</f>
        <v>#N/A</v>
      </c>
      <c r="E358" s="21" t="e">
        <f>IF('Round 1'!$A$4="Complete", "Complete", IF(D358="N/A", "N/A", IF(D358="Viable", "No Transfer", IF(D358="Excluded", INDEX('Round 1'!$A$12:$M$617, MATCH($A358, 'Round 1'!$A$12:$A$617, 0), 3)))))</f>
        <v>#N/A</v>
      </c>
      <c r="F358" s="10" t="e">
        <f>IF('Round 1'!$A$4="Complete", "Complete", IF(E358="N/A", "N/A", IF(E358="No Transfer", E358, IF(INDEX('Ballot Data'!$1:$1048576, MATCH($A358, 'Ballot Data'!$A:$A, 0), MATCH(E358, 'Ballot Data'!$A$3:$U$3, 0))="", "Exhausted", INDEX('Ballot Data'!$1:$1048576, MATCH($A358, 'Ballot Data'!$A:$A, 0), MATCH(E358, 'Ballot Data'!$A$3:$U$3, 0))))))</f>
        <v>#N/A</v>
      </c>
      <c r="G358" s="15" t="e">
        <f t="shared" si="59"/>
        <v>#N/A</v>
      </c>
      <c r="H358" t="e">
        <f>IF(G358="Complete", G358, IF(G358="N/A", "N/A", INDEX('Ballot Data'!$1:$1048576, MATCH($A358, 'Ballot Data'!$A:$A, 0), MATCH(G358, 'Ballot Data'!$A$3:$T$3, 0))))</f>
        <v>#N/A</v>
      </c>
      <c r="I358" t="e">
        <f>IF(G358="N/A", "N/A", IF(H358='Round 2'!$A$10, "Elected", IF(H358='Round 2'!$A$7, "Excluded", IF('Round 2'!$A$4="Complete", "Complete", "Viable"))))</f>
        <v>#N/A</v>
      </c>
      <c r="J358" s="21" t="e">
        <f>IF('Round 2'!$A$4="Complete", "Complete", IF(I358="N/A", "N/A", IF(I358="Viable", "No Transfer", IF(I358="Excluded", INDEX('Round 2'!$A$12:$M$617, MATCH($A358, 'Round 2'!$A$12:$A$617, 0), 3)))))</f>
        <v>#N/A</v>
      </c>
      <c r="K358" s="10" t="e">
        <f>IF('Round 2'!$A$4="Complete", "Complete", IF(J358="N/A", "N/A", IF(J358="No Transfer", J358, IF(INDEX('Ballot Data'!$1:$1048576, MATCH($A358, 'Ballot Data'!$A:$A, 0), MATCH(J358, 'Ballot Data'!$A$3:$U$3, 0))="", "Exhausted", INDEX('Ballot Data'!$1:$1048576, MATCH($A358, 'Ballot Data'!$A:$A, 0), MATCH(J358, 'Ballot Data'!$A$3:$U$3, 0))))))</f>
        <v>#N/A</v>
      </c>
      <c r="L358" s="15" t="e">
        <f t="shared" si="60"/>
        <v>#N/A</v>
      </c>
      <c r="M358" t="e">
        <f>IF(L358="Complete", L358, IF(L358="N/A", "N/A", INDEX('Ballot Data'!$1:$1048576, MATCH($A358, 'Ballot Data'!$A:$A, 0), MATCH(L358, 'Ballot Data'!$A$3:$T$3, 0))))</f>
        <v>#N/A</v>
      </c>
      <c r="N358" t="e">
        <f>IF(L358="N/A", "N/A", IF(M358='Round 3'!$A$10, "Elected", IF(M358='Round 3'!$A$7, "Excluded", IF('Round 3'!$A$4="Complete", "Complete", "Viable"))))</f>
        <v>#N/A</v>
      </c>
      <c r="O358" s="21" t="str">
        <f>IF('Round 3'!$A$4="Complete", "Complete", IF(N358="N/A", "N/A", IF(N358="Viable", "No Transfer", IF(N358="Excluded", INDEX('Round 3'!$A$12:$M$617, MATCH($A358, 'Round 3'!$A$12:$A$617, 0), 3)))))</f>
        <v>Complete</v>
      </c>
      <c r="P358" s="10" t="str">
        <f>IF('Round 3'!$A$4="Complete", "Complete", IF(O358="N/A", "N/A", IF(O358="No Transfer", O358, IF(INDEX('Ballot Data'!$1:$1048576, MATCH($A358, 'Ballot Data'!$A:$A, 0), MATCH(O358, 'Ballot Data'!$A$3:$U$3, 0))="", "Exhausted", INDEX('Ballot Data'!$1:$1048576, MATCH($A358, 'Ballot Data'!$A:$A, 0), MATCH(O358, 'Ballot Data'!$A$3:$U$3, 0))))))</f>
        <v>Complete</v>
      </c>
      <c r="Q358" s="15" t="str">
        <f t="shared" si="58"/>
        <v>Complete</v>
      </c>
      <c r="R358" t="str">
        <f>IF(Q358="Complete", Q358, IF(Q358="N/A", "N/A", INDEX('Ballot Data'!$1:$1048576, MATCH($A358, 'Ballot Data'!$A:$A, 0), MATCH(Q358, 'Ballot Data'!$A$3:$T$3, 0))))</f>
        <v>Complete</v>
      </c>
      <c r="S358" t="str">
        <f>IF(Q358="N/A", "N/A", IF(R358='Round 4'!$A$10, "Elected", IF(R358='Round 4'!$A$7, "Excluded", IF('Round 4'!$A$4="Complete", "Complete", "Viable"))))</f>
        <v>Complete</v>
      </c>
      <c r="T358" s="21" t="str">
        <f>IF('Round 4'!$A$4="Complete", "Complete", IF(S358="N/A", "N/A", IF(S358="Viable", "No Transfer", IF(S358="Excluded", INDEX('Round 4'!$A$12:$M$617, MATCH($A358, 'Round 4'!$A$12:$A$617, 0), 3)))))</f>
        <v>Complete</v>
      </c>
      <c r="U358" s="10" t="str">
        <f>IF('Round 4'!$A$4="Complete", "Complete", IF(T358="N/A", "N/A", IF(T358="No Transfer", T358, IF(INDEX('Ballot Data'!$1:$1048576, MATCH($A358, 'Ballot Data'!$A:$A, 0), MATCH(T358, 'Ballot Data'!$A$3:$U$3, 0))="", "Exhausted", INDEX('Ballot Data'!$1:$1048576, MATCH($A358, 'Ballot Data'!$A:$A, 0), MATCH(T358, 'Ballot Data'!$A$3:$U$3, 0))))))</f>
        <v>Complete</v>
      </c>
      <c r="V358" s="15" t="str">
        <f t="shared" si="52"/>
        <v>Complete</v>
      </c>
      <c r="W358" t="str">
        <f>IF(V358="Complete", V358, IF(V358="N/A", "N/A", INDEX('Ballot Data'!$1:$1048576, MATCH($A358, 'Ballot Data'!$A:$A, 0), MATCH(V358, 'Ballot Data'!$A$3:$T$3, 0))))</f>
        <v>Complete</v>
      </c>
      <c r="X358" t="str">
        <f>IF(V358="N/A", "N/A", IF(W358='Round 5'!$A$10, "Elected", IF(W358='Round 5'!$A$7, "Excluded", IF('Round 5'!$A$4="Complete", "Complete", "Viable"))))</f>
        <v>Complete</v>
      </c>
      <c r="Y358" s="21" t="str">
        <f>IF('Round 5'!$A$4="Complete", "Complete", IF(X358="N/A", "N/A", IF(X358="Viable", "No Transfer", IF(X358="Excluded", INDEX('Round 5'!$A$12:$M$617, MATCH($A358, 'Round 5'!$A$12:$A$617, 0), 3)))))</f>
        <v>Complete</v>
      </c>
      <c r="Z358" s="10" t="str">
        <f>IF('Round 5'!$A$4="Complete", "Complete", IF(Y358="N/A", "N/A", IF(Y358="No Transfer", Y358, IF(INDEX('Ballot Data'!$1:$1048576, MATCH($A358, 'Ballot Data'!$A:$A, 0), MATCH(Y358, 'Ballot Data'!$A$3:$U$3, 0))="", "Exhausted", INDEX('Ballot Data'!$1:$1048576, MATCH($A358, 'Ballot Data'!$A:$A, 0), MATCH(Y358, 'Ballot Data'!$A$3:$U$3, 0))))))</f>
        <v>Complete</v>
      </c>
      <c r="AA358" s="15" t="str">
        <f t="shared" si="53"/>
        <v>Complete</v>
      </c>
      <c r="AB358" t="str">
        <f>IF(AA358="Complete", AA358, IF(AA358="N/A", "N/A", INDEX('Ballot Data'!$1:$1048576, MATCH($A358, 'Ballot Data'!$A:$A, 0), MATCH(AA358, 'Ballot Data'!$A$3:$T$3, 0))))</f>
        <v>Complete</v>
      </c>
      <c r="AC358" t="str">
        <f>IF(AA358="N/A", "N/A", IF(AB358='Round 6'!$A$10, "Elected", IF(AB358='Round 6'!$A$7, "Excluded", IF('Round 6'!$A$4="Complete", "Complete", "Viable"))))</f>
        <v>Complete</v>
      </c>
      <c r="AD358" s="21" t="str">
        <f>IF('Round 6'!$A$4="Complete", "Complete", IF(AC358="N/A", "N/A", IF(AC358="Viable", "No Transfer", IF(AC358="Excluded", INDEX('Round 6'!$A$12:$M$617, MATCH($A358, 'Round 6'!$A$12:$A$617, 0), 3)))))</f>
        <v>Complete</v>
      </c>
      <c r="AE358" s="10" t="str">
        <f>IF('Round 6'!$A$4="Complete", "Complete", IF(AD358="N/A", "N/A", IF(AD358="No Transfer", AD358, IF(INDEX('Ballot Data'!$1:$1048576, MATCH($A358, 'Ballot Data'!$A:$A, 0), MATCH(AD358, 'Ballot Data'!$A$3:$U$3, 0))="", "Exhausted", INDEX('Ballot Data'!$1:$1048576, MATCH($A358, 'Ballot Data'!$A:$A, 0), MATCH(AD358, 'Ballot Data'!$A$3:$U$3, 0))))))</f>
        <v>Complete</v>
      </c>
      <c r="AF358" s="15" t="str">
        <f t="shared" si="54"/>
        <v>Complete</v>
      </c>
      <c r="AG358" t="str">
        <f>IF(AF358="Complete", AF358, IF(AF358="N/A", "N/A", INDEX('Ballot Data'!$1:$1048576, MATCH($A358, 'Ballot Data'!$A:$A, 0), MATCH(AF358, 'Ballot Data'!$A$3:$T$3, 0))))</f>
        <v>Complete</v>
      </c>
      <c r="AH358" t="str">
        <f>IF(AF358="N/A", "N/A", IF(AG358='Round 7'!$A$10, "Elected", IF(AG358='Round 7'!$A$7, "Excluded", IF('Round 7'!$A$4="Complete", "Complete", "Viable"))))</f>
        <v>Complete</v>
      </c>
      <c r="AI358" s="21" t="str">
        <f>IF('Round 7'!$A$4="Complete", "Complete", IF(AH358="N/A", "N/A", IF(AH358="Viable", "No Transfer", IF(AH358="Excluded", INDEX('Round 7'!$A$12:$M$617, MATCH($A358, 'Round 7'!$A$12:$A$617, 0), 3)))))</f>
        <v>Complete</v>
      </c>
      <c r="AJ358" s="10" t="str">
        <f>IF('Round 7'!$A$4="Complete", "Complete", IF(AI358="N/A", "N/A", IF(AI358="No Transfer", AI358, IF(INDEX('Ballot Data'!$1:$1048576, MATCH($A358, 'Ballot Data'!$A:$A, 0), MATCH(AI358, 'Ballot Data'!$A$3:$U$3, 0))="", "Exhausted", INDEX('Ballot Data'!$1:$1048576, MATCH($A358, 'Ballot Data'!$A:$A, 0), MATCH(AI358, 'Ballot Data'!$A$3:$U$3, 0))))))</f>
        <v>Complete</v>
      </c>
      <c r="AK358" s="15" t="str">
        <f t="shared" si="55"/>
        <v>Complete</v>
      </c>
      <c r="AL358" t="str">
        <f>IF(AK358="Complete", AK358, IF(AK358="N/A", "N/A", INDEX('Ballot Data'!$1:$1048576, MATCH($A358, 'Ballot Data'!$A:$A, 0), MATCH(AK358, 'Ballot Data'!$A$3:$T$3, 0))))</f>
        <v>Complete</v>
      </c>
      <c r="AM358" t="str">
        <f>IF(AK358="N/A", "N/A", IF(AL358='Round 8'!$A$10, "Elected", IF(AL358='Round 8'!$A$7, "Excluded", IF('Round 8'!$A$4="Complete", "Complete", "Viable"))))</f>
        <v>Complete</v>
      </c>
      <c r="AN358" s="21" t="str">
        <f>IF('Round 8'!$A$4="Complete", "Complete", IF(AM358="N/A", "N/A", IF(AM358="Viable", "No Transfer", IF(AM358="Excluded", INDEX('Round 8'!$A$12:$M$617, MATCH($A358, 'Round 8'!$A$12:$A$617, 0), 3)))))</f>
        <v>Complete</v>
      </c>
      <c r="AO358" s="10" t="str">
        <f>IF('Round 8'!$A$4="Complete", "Complete", IF(AN358="N/A", "N/A", IF(AN358="No Transfer", AN358, IF(INDEX('Ballot Data'!$1:$1048576, MATCH($A358, 'Ballot Data'!$A:$A, 0), MATCH(AN358, 'Ballot Data'!$A$3:$U$3, 0))="", "Exhausted", INDEX('Ballot Data'!$1:$1048576, MATCH($A358, 'Ballot Data'!$A:$A, 0), MATCH(AN358, 'Ballot Data'!$A$3:$U$3, 0))))))</f>
        <v>Complete</v>
      </c>
      <c r="AP358" s="15" t="str">
        <f t="shared" si="56"/>
        <v>Complete</v>
      </c>
      <c r="AQ358" t="str">
        <f>IF(AP358="Complete", AP358, IF(AP358="N/A", "N/A", INDEX('Ballot Data'!$1:$1048576, MATCH($A358, 'Ballot Data'!$A:$A, 0), MATCH(AP358, 'Ballot Data'!$A$3:$T$3, 0))))</f>
        <v>Complete</v>
      </c>
      <c r="AR358" t="str">
        <f>IF(AP358="N/A", "N/A", IF(AQ358='Round 9'!$A$10, "Elected", IF(AQ358='Round 9'!$A$7, "Excluded", IF('Round 9'!$A$4="Complete", "Complete", "Viable"))))</f>
        <v>Complete</v>
      </c>
      <c r="AS358" s="21" t="str">
        <f>IF('Round 9'!$A$4="Complete", "Complete", IF(AR358="N/A", "N/A", IF(AR358="Viable", "No Transfer", IF(AR358="Excluded", INDEX('Round 9'!$A$12:$M$617, MATCH($A358, 'Round 9'!$A$12:$A$617, 0), 3)))))</f>
        <v>Complete</v>
      </c>
      <c r="AT358" s="10" t="str">
        <f>IF('Round 9'!$A$4="Complete", "Complete", IF(AS358="N/A", "N/A", IF(AS358="No Transfer", AS358, IF(INDEX('Ballot Data'!$1:$1048576, MATCH($A358, 'Ballot Data'!$A:$A, 0), MATCH(AS358, 'Ballot Data'!$A$3:$U$3, 0))="", "Exhausted", INDEX('Ballot Data'!$1:$1048576, MATCH($A358, 'Ballot Data'!$A:$A, 0), MATCH(AS358, 'Ballot Data'!$A$3:$U$3, 0))))))</f>
        <v>Complete</v>
      </c>
      <c r="AU358" s="15" t="str">
        <f t="shared" si="57"/>
        <v>Complete</v>
      </c>
      <c r="AV358" t="str">
        <f>IF(AU358="Complete", AU358, IF(AU358="N/A", "N/A", INDEX('Ballot Data'!$1:$1048576, MATCH($A358, 'Ballot Data'!$A:$A, 0), MATCH(AU358, 'Ballot Data'!$A$3:$T$3, 0))))</f>
        <v>Complete</v>
      </c>
      <c r="AW358" t="str">
        <f>IF(AU358="N/A", "N/A", IF(AV358='Round 10'!$A$10, "Elected", IF(AV358='Round 10'!$A$7, "Excluded", IF('Round 10'!$A$4="Complete", "Complete", "Viable"))))</f>
        <v>Complete</v>
      </c>
      <c r="AX358" s="21" t="str">
        <f>IF('Round 10'!$A$4="Complete", "Complete", IF(AW358="N/A", "N/A", IF(AW358="Viable", "No Transfer", IF(AW358="Excluded", INDEX('Round 10'!$A$12:$M$617, MATCH($A358, 'Round 10'!$A$12:$A$617, 0), 3)))))</f>
        <v>Complete</v>
      </c>
      <c r="AY358" s="10" t="str">
        <f>IF('Round 10'!$A$4="Complete", "Complete", IF(AX358="N/A", "N/A", IF(AX358="No Transfer", AX358, IF(INDEX('Ballot Data'!$1:$1048576, MATCH($A358, 'Ballot Data'!$A:$A, 0), MATCH(AX358, 'Ballot Data'!$A$3:$U$3, 0))="", "Exhausted", INDEX('Ballot Data'!$1:$1048576, MATCH($A358, 'Ballot Data'!$A:$A, 0), MATCH(AX358, 'Ballot Data'!$A$3:$U$3, 0))))))</f>
        <v>Complete</v>
      </c>
    </row>
    <row r="359" spans="1:51" x14ac:dyDescent="0.25">
      <c r="A359">
        <f>'Ballot Data'!A360</f>
        <v>0</v>
      </c>
      <c r="B359">
        <v>1</v>
      </c>
      <c r="C359" t="e">
        <f>INDEX('Ballot Data'!$1:$1048576, MATCH($A359, 'Ballot Data'!$A:$A, 0), MATCH(B359, 'Ballot Data'!$A$3:$T$3, 0))</f>
        <v>#N/A</v>
      </c>
      <c r="D359" t="e">
        <f>IF(C359='Round 1'!$A$10, "Elected", IF(C359='Round 1'!$A$7, "Excluded", IF('Round 1'!$A$4="Complete", "Complete", "Viable")))</f>
        <v>#N/A</v>
      </c>
      <c r="E359" s="21" t="e">
        <f>IF('Round 1'!$A$4="Complete", "Complete", IF(D359="N/A", "N/A", IF(D359="Viable", "No Transfer", IF(D359="Excluded", INDEX('Round 1'!$A$12:$M$617, MATCH($A359, 'Round 1'!$A$12:$A$617, 0), 3)))))</f>
        <v>#N/A</v>
      </c>
      <c r="F359" s="10" t="e">
        <f>IF('Round 1'!$A$4="Complete", "Complete", IF(E359="N/A", "N/A", IF(E359="No Transfer", E359, IF(INDEX('Ballot Data'!$1:$1048576, MATCH($A359, 'Ballot Data'!$A:$A, 0), MATCH(E359, 'Ballot Data'!$A$3:$U$3, 0))="", "Exhausted", INDEX('Ballot Data'!$1:$1048576, MATCH($A359, 'Ballot Data'!$A:$A, 0), MATCH(E359, 'Ballot Data'!$A$3:$U$3, 0))))))</f>
        <v>#N/A</v>
      </c>
      <c r="G359" s="15" t="e">
        <f t="shared" si="59"/>
        <v>#N/A</v>
      </c>
      <c r="H359" t="e">
        <f>IF(G359="Complete", G359, IF(G359="N/A", "N/A", INDEX('Ballot Data'!$1:$1048576, MATCH($A359, 'Ballot Data'!$A:$A, 0), MATCH(G359, 'Ballot Data'!$A$3:$T$3, 0))))</f>
        <v>#N/A</v>
      </c>
      <c r="I359" t="e">
        <f>IF(G359="N/A", "N/A", IF(H359='Round 2'!$A$10, "Elected", IF(H359='Round 2'!$A$7, "Excluded", IF('Round 2'!$A$4="Complete", "Complete", "Viable"))))</f>
        <v>#N/A</v>
      </c>
      <c r="J359" s="21" t="e">
        <f>IF('Round 2'!$A$4="Complete", "Complete", IF(I359="N/A", "N/A", IF(I359="Viable", "No Transfer", IF(I359="Excluded", INDEX('Round 2'!$A$12:$M$617, MATCH($A359, 'Round 2'!$A$12:$A$617, 0), 3)))))</f>
        <v>#N/A</v>
      </c>
      <c r="K359" s="10" t="e">
        <f>IF('Round 2'!$A$4="Complete", "Complete", IF(J359="N/A", "N/A", IF(J359="No Transfer", J359, IF(INDEX('Ballot Data'!$1:$1048576, MATCH($A359, 'Ballot Data'!$A:$A, 0), MATCH(J359, 'Ballot Data'!$A$3:$U$3, 0))="", "Exhausted", INDEX('Ballot Data'!$1:$1048576, MATCH($A359, 'Ballot Data'!$A:$A, 0), MATCH(J359, 'Ballot Data'!$A$3:$U$3, 0))))))</f>
        <v>#N/A</v>
      </c>
      <c r="L359" s="15" t="e">
        <f t="shared" si="60"/>
        <v>#N/A</v>
      </c>
      <c r="M359" t="e">
        <f>IF(L359="Complete", L359, IF(L359="N/A", "N/A", INDEX('Ballot Data'!$1:$1048576, MATCH($A359, 'Ballot Data'!$A:$A, 0), MATCH(L359, 'Ballot Data'!$A$3:$T$3, 0))))</f>
        <v>#N/A</v>
      </c>
      <c r="N359" t="e">
        <f>IF(L359="N/A", "N/A", IF(M359='Round 3'!$A$10, "Elected", IF(M359='Round 3'!$A$7, "Excluded", IF('Round 3'!$A$4="Complete", "Complete", "Viable"))))</f>
        <v>#N/A</v>
      </c>
      <c r="O359" s="21" t="str">
        <f>IF('Round 3'!$A$4="Complete", "Complete", IF(N359="N/A", "N/A", IF(N359="Viable", "No Transfer", IF(N359="Excluded", INDEX('Round 3'!$A$12:$M$617, MATCH($A359, 'Round 3'!$A$12:$A$617, 0), 3)))))</f>
        <v>Complete</v>
      </c>
      <c r="P359" s="10" t="str">
        <f>IF('Round 3'!$A$4="Complete", "Complete", IF(O359="N/A", "N/A", IF(O359="No Transfer", O359, IF(INDEX('Ballot Data'!$1:$1048576, MATCH($A359, 'Ballot Data'!$A:$A, 0), MATCH(O359, 'Ballot Data'!$A$3:$U$3, 0))="", "Exhausted", INDEX('Ballot Data'!$1:$1048576, MATCH($A359, 'Ballot Data'!$A:$A, 0), MATCH(O359, 'Ballot Data'!$A$3:$U$3, 0))))))</f>
        <v>Complete</v>
      </c>
      <c r="Q359" s="15" t="str">
        <f t="shared" si="58"/>
        <v>Complete</v>
      </c>
      <c r="R359" t="str">
        <f>IF(Q359="Complete", Q359, IF(Q359="N/A", "N/A", INDEX('Ballot Data'!$1:$1048576, MATCH($A359, 'Ballot Data'!$A:$A, 0), MATCH(Q359, 'Ballot Data'!$A$3:$T$3, 0))))</f>
        <v>Complete</v>
      </c>
      <c r="S359" t="str">
        <f>IF(Q359="N/A", "N/A", IF(R359='Round 4'!$A$10, "Elected", IF(R359='Round 4'!$A$7, "Excluded", IF('Round 4'!$A$4="Complete", "Complete", "Viable"))))</f>
        <v>Complete</v>
      </c>
      <c r="T359" s="21" t="str">
        <f>IF('Round 4'!$A$4="Complete", "Complete", IF(S359="N/A", "N/A", IF(S359="Viable", "No Transfer", IF(S359="Excluded", INDEX('Round 4'!$A$12:$M$617, MATCH($A359, 'Round 4'!$A$12:$A$617, 0), 3)))))</f>
        <v>Complete</v>
      </c>
      <c r="U359" s="10" t="str">
        <f>IF('Round 4'!$A$4="Complete", "Complete", IF(T359="N/A", "N/A", IF(T359="No Transfer", T359, IF(INDEX('Ballot Data'!$1:$1048576, MATCH($A359, 'Ballot Data'!$A:$A, 0), MATCH(T359, 'Ballot Data'!$A$3:$U$3, 0))="", "Exhausted", INDEX('Ballot Data'!$1:$1048576, MATCH($A359, 'Ballot Data'!$A:$A, 0), MATCH(T359, 'Ballot Data'!$A$3:$U$3, 0))))))</f>
        <v>Complete</v>
      </c>
      <c r="V359" s="15" t="str">
        <f t="shared" si="52"/>
        <v>Complete</v>
      </c>
      <c r="W359" t="str">
        <f>IF(V359="Complete", V359, IF(V359="N/A", "N/A", INDEX('Ballot Data'!$1:$1048576, MATCH($A359, 'Ballot Data'!$A:$A, 0), MATCH(V359, 'Ballot Data'!$A$3:$T$3, 0))))</f>
        <v>Complete</v>
      </c>
      <c r="X359" t="str">
        <f>IF(V359="N/A", "N/A", IF(W359='Round 5'!$A$10, "Elected", IF(W359='Round 5'!$A$7, "Excluded", IF('Round 5'!$A$4="Complete", "Complete", "Viable"))))</f>
        <v>Complete</v>
      </c>
      <c r="Y359" s="21" t="str">
        <f>IF('Round 5'!$A$4="Complete", "Complete", IF(X359="N/A", "N/A", IF(X359="Viable", "No Transfer", IF(X359="Excluded", INDEX('Round 5'!$A$12:$M$617, MATCH($A359, 'Round 5'!$A$12:$A$617, 0), 3)))))</f>
        <v>Complete</v>
      </c>
      <c r="Z359" s="10" t="str">
        <f>IF('Round 5'!$A$4="Complete", "Complete", IF(Y359="N/A", "N/A", IF(Y359="No Transfer", Y359, IF(INDEX('Ballot Data'!$1:$1048576, MATCH($A359, 'Ballot Data'!$A:$A, 0), MATCH(Y359, 'Ballot Data'!$A$3:$U$3, 0))="", "Exhausted", INDEX('Ballot Data'!$1:$1048576, MATCH($A359, 'Ballot Data'!$A:$A, 0), MATCH(Y359, 'Ballot Data'!$A$3:$U$3, 0))))))</f>
        <v>Complete</v>
      </c>
      <c r="AA359" s="15" t="str">
        <f t="shared" si="53"/>
        <v>Complete</v>
      </c>
      <c r="AB359" t="str">
        <f>IF(AA359="Complete", AA359, IF(AA359="N/A", "N/A", INDEX('Ballot Data'!$1:$1048576, MATCH($A359, 'Ballot Data'!$A:$A, 0), MATCH(AA359, 'Ballot Data'!$A$3:$T$3, 0))))</f>
        <v>Complete</v>
      </c>
      <c r="AC359" t="str">
        <f>IF(AA359="N/A", "N/A", IF(AB359='Round 6'!$A$10, "Elected", IF(AB359='Round 6'!$A$7, "Excluded", IF('Round 6'!$A$4="Complete", "Complete", "Viable"))))</f>
        <v>Complete</v>
      </c>
      <c r="AD359" s="21" t="str">
        <f>IF('Round 6'!$A$4="Complete", "Complete", IF(AC359="N/A", "N/A", IF(AC359="Viable", "No Transfer", IF(AC359="Excluded", INDEX('Round 6'!$A$12:$M$617, MATCH($A359, 'Round 6'!$A$12:$A$617, 0), 3)))))</f>
        <v>Complete</v>
      </c>
      <c r="AE359" s="10" t="str">
        <f>IF('Round 6'!$A$4="Complete", "Complete", IF(AD359="N/A", "N/A", IF(AD359="No Transfer", AD359, IF(INDEX('Ballot Data'!$1:$1048576, MATCH($A359, 'Ballot Data'!$A:$A, 0), MATCH(AD359, 'Ballot Data'!$A$3:$U$3, 0))="", "Exhausted", INDEX('Ballot Data'!$1:$1048576, MATCH($A359, 'Ballot Data'!$A:$A, 0), MATCH(AD359, 'Ballot Data'!$A$3:$U$3, 0))))))</f>
        <v>Complete</v>
      </c>
      <c r="AF359" s="15" t="str">
        <f t="shared" si="54"/>
        <v>Complete</v>
      </c>
      <c r="AG359" t="str">
        <f>IF(AF359="Complete", AF359, IF(AF359="N/A", "N/A", INDEX('Ballot Data'!$1:$1048576, MATCH($A359, 'Ballot Data'!$A:$A, 0), MATCH(AF359, 'Ballot Data'!$A$3:$T$3, 0))))</f>
        <v>Complete</v>
      </c>
      <c r="AH359" t="str">
        <f>IF(AF359="N/A", "N/A", IF(AG359='Round 7'!$A$10, "Elected", IF(AG359='Round 7'!$A$7, "Excluded", IF('Round 7'!$A$4="Complete", "Complete", "Viable"))))</f>
        <v>Complete</v>
      </c>
      <c r="AI359" s="21" t="str">
        <f>IF('Round 7'!$A$4="Complete", "Complete", IF(AH359="N/A", "N/A", IF(AH359="Viable", "No Transfer", IF(AH359="Excluded", INDEX('Round 7'!$A$12:$M$617, MATCH($A359, 'Round 7'!$A$12:$A$617, 0), 3)))))</f>
        <v>Complete</v>
      </c>
      <c r="AJ359" s="10" t="str">
        <f>IF('Round 7'!$A$4="Complete", "Complete", IF(AI359="N/A", "N/A", IF(AI359="No Transfer", AI359, IF(INDEX('Ballot Data'!$1:$1048576, MATCH($A359, 'Ballot Data'!$A:$A, 0), MATCH(AI359, 'Ballot Data'!$A$3:$U$3, 0))="", "Exhausted", INDEX('Ballot Data'!$1:$1048576, MATCH($A359, 'Ballot Data'!$A:$A, 0), MATCH(AI359, 'Ballot Data'!$A$3:$U$3, 0))))))</f>
        <v>Complete</v>
      </c>
      <c r="AK359" s="15" t="str">
        <f t="shared" si="55"/>
        <v>Complete</v>
      </c>
      <c r="AL359" t="str">
        <f>IF(AK359="Complete", AK359, IF(AK359="N/A", "N/A", INDEX('Ballot Data'!$1:$1048576, MATCH($A359, 'Ballot Data'!$A:$A, 0), MATCH(AK359, 'Ballot Data'!$A$3:$T$3, 0))))</f>
        <v>Complete</v>
      </c>
      <c r="AM359" t="str">
        <f>IF(AK359="N/A", "N/A", IF(AL359='Round 8'!$A$10, "Elected", IF(AL359='Round 8'!$A$7, "Excluded", IF('Round 8'!$A$4="Complete", "Complete", "Viable"))))</f>
        <v>Complete</v>
      </c>
      <c r="AN359" s="21" t="str">
        <f>IF('Round 8'!$A$4="Complete", "Complete", IF(AM359="N/A", "N/A", IF(AM359="Viable", "No Transfer", IF(AM359="Excluded", INDEX('Round 8'!$A$12:$M$617, MATCH($A359, 'Round 8'!$A$12:$A$617, 0), 3)))))</f>
        <v>Complete</v>
      </c>
      <c r="AO359" s="10" t="str">
        <f>IF('Round 8'!$A$4="Complete", "Complete", IF(AN359="N/A", "N/A", IF(AN359="No Transfer", AN359, IF(INDEX('Ballot Data'!$1:$1048576, MATCH($A359, 'Ballot Data'!$A:$A, 0), MATCH(AN359, 'Ballot Data'!$A$3:$U$3, 0))="", "Exhausted", INDEX('Ballot Data'!$1:$1048576, MATCH($A359, 'Ballot Data'!$A:$A, 0), MATCH(AN359, 'Ballot Data'!$A$3:$U$3, 0))))))</f>
        <v>Complete</v>
      </c>
      <c r="AP359" s="15" t="str">
        <f t="shared" si="56"/>
        <v>Complete</v>
      </c>
      <c r="AQ359" t="str">
        <f>IF(AP359="Complete", AP359, IF(AP359="N/A", "N/A", INDEX('Ballot Data'!$1:$1048576, MATCH($A359, 'Ballot Data'!$A:$A, 0), MATCH(AP359, 'Ballot Data'!$A$3:$T$3, 0))))</f>
        <v>Complete</v>
      </c>
      <c r="AR359" t="str">
        <f>IF(AP359="N/A", "N/A", IF(AQ359='Round 9'!$A$10, "Elected", IF(AQ359='Round 9'!$A$7, "Excluded", IF('Round 9'!$A$4="Complete", "Complete", "Viable"))))</f>
        <v>Complete</v>
      </c>
      <c r="AS359" s="21" t="str">
        <f>IF('Round 9'!$A$4="Complete", "Complete", IF(AR359="N/A", "N/A", IF(AR359="Viable", "No Transfer", IF(AR359="Excluded", INDEX('Round 9'!$A$12:$M$617, MATCH($A359, 'Round 9'!$A$12:$A$617, 0), 3)))))</f>
        <v>Complete</v>
      </c>
      <c r="AT359" s="10" t="str">
        <f>IF('Round 9'!$A$4="Complete", "Complete", IF(AS359="N/A", "N/A", IF(AS359="No Transfer", AS359, IF(INDEX('Ballot Data'!$1:$1048576, MATCH($A359, 'Ballot Data'!$A:$A, 0), MATCH(AS359, 'Ballot Data'!$A$3:$U$3, 0))="", "Exhausted", INDEX('Ballot Data'!$1:$1048576, MATCH($A359, 'Ballot Data'!$A:$A, 0), MATCH(AS359, 'Ballot Data'!$A$3:$U$3, 0))))))</f>
        <v>Complete</v>
      </c>
      <c r="AU359" s="15" t="str">
        <f t="shared" si="57"/>
        <v>Complete</v>
      </c>
      <c r="AV359" t="str">
        <f>IF(AU359="Complete", AU359, IF(AU359="N/A", "N/A", INDEX('Ballot Data'!$1:$1048576, MATCH($A359, 'Ballot Data'!$A:$A, 0), MATCH(AU359, 'Ballot Data'!$A$3:$T$3, 0))))</f>
        <v>Complete</v>
      </c>
      <c r="AW359" t="str">
        <f>IF(AU359="N/A", "N/A", IF(AV359='Round 10'!$A$10, "Elected", IF(AV359='Round 10'!$A$7, "Excluded", IF('Round 10'!$A$4="Complete", "Complete", "Viable"))))</f>
        <v>Complete</v>
      </c>
      <c r="AX359" s="21" t="str">
        <f>IF('Round 10'!$A$4="Complete", "Complete", IF(AW359="N/A", "N/A", IF(AW359="Viable", "No Transfer", IF(AW359="Excluded", INDEX('Round 10'!$A$12:$M$617, MATCH($A359, 'Round 10'!$A$12:$A$617, 0), 3)))))</f>
        <v>Complete</v>
      </c>
      <c r="AY359" s="10" t="str">
        <f>IF('Round 10'!$A$4="Complete", "Complete", IF(AX359="N/A", "N/A", IF(AX359="No Transfer", AX359, IF(INDEX('Ballot Data'!$1:$1048576, MATCH($A359, 'Ballot Data'!$A:$A, 0), MATCH(AX359, 'Ballot Data'!$A$3:$U$3, 0))="", "Exhausted", INDEX('Ballot Data'!$1:$1048576, MATCH($A359, 'Ballot Data'!$A:$A, 0), MATCH(AX359, 'Ballot Data'!$A$3:$U$3, 0))))))</f>
        <v>Complete</v>
      </c>
    </row>
    <row r="360" spans="1:51" x14ac:dyDescent="0.25">
      <c r="A360">
        <f>'Ballot Data'!A361</f>
        <v>0</v>
      </c>
      <c r="B360">
        <v>1</v>
      </c>
      <c r="C360" t="e">
        <f>INDEX('Ballot Data'!$1:$1048576, MATCH($A360, 'Ballot Data'!$A:$A, 0), MATCH(B360, 'Ballot Data'!$A$3:$T$3, 0))</f>
        <v>#N/A</v>
      </c>
      <c r="D360" t="e">
        <f>IF(C360='Round 1'!$A$10, "Elected", IF(C360='Round 1'!$A$7, "Excluded", IF('Round 1'!$A$4="Complete", "Complete", "Viable")))</f>
        <v>#N/A</v>
      </c>
      <c r="E360" s="21" t="e">
        <f>IF('Round 1'!$A$4="Complete", "Complete", IF(D360="N/A", "N/A", IF(D360="Viable", "No Transfer", IF(D360="Excluded", INDEX('Round 1'!$A$12:$M$617, MATCH($A360, 'Round 1'!$A$12:$A$617, 0), 3)))))</f>
        <v>#N/A</v>
      </c>
      <c r="F360" s="10" t="e">
        <f>IF('Round 1'!$A$4="Complete", "Complete", IF(E360="N/A", "N/A", IF(E360="No Transfer", E360, IF(INDEX('Ballot Data'!$1:$1048576, MATCH($A360, 'Ballot Data'!$A:$A, 0), MATCH(E360, 'Ballot Data'!$A$3:$U$3, 0))="", "Exhausted", INDEX('Ballot Data'!$1:$1048576, MATCH($A360, 'Ballot Data'!$A:$A, 0), MATCH(E360, 'Ballot Data'!$A$3:$U$3, 0))))))</f>
        <v>#N/A</v>
      </c>
      <c r="G360" s="15" t="e">
        <f t="shared" si="59"/>
        <v>#N/A</v>
      </c>
      <c r="H360" t="e">
        <f>IF(G360="Complete", G360, IF(G360="N/A", "N/A", INDEX('Ballot Data'!$1:$1048576, MATCH($A360, 'Ballot Data'!$A:$A, 0), MATCH(G360, 'Ballot Data'!$A$3:$T$3, 0))))</f>
        <v>#N/A</v>
      </c>
      <c r="I360" t="e">
        <f>IF(G360="N/A", "N/A", IF(H360='Round 2'!$A$10, "Elected", IF(H360='Round 2'!$A$7, "Excluded", IF('Round 2'!$A$4="Complete", "Complete", "Viable"))))</f>
        <v>#N/A</v>
      </c>
      <c r="J360" s="21" t="e">
        <f>IF('Round 2'!$A$4="Complete", "Complete", IF(I360="N/A", "N/A", IF(I360="Viable", "No Transfer", IF(I360="Excluded", INDEX('Round 2'!$A$12:$M$617, MATCH($A360, 'Round 2'!$A$12:$A$617, 0), 3)))))</f>
        <v>#N/A</v>
      </c>
      <c r="K360" s="10" t="e">
        <f>IF('Round 2'!$A$4="Complete", "Complete", IF(J360="N/A", "N/A", IF(J360="No Transfer", J360, IF(INDEX('Ballot Data'!$1:$1048576, MATCH($A360, 'Ballot Data'!$A:$A, 0), MATCH(J360, 'Ballot Data'!$A$3:$U$3, 0))="", "Exhausted", INDEX('Ballot Data'!$1:$1048576, MATCH($A360, 'Ballot Data'!$A:$A, 0), MATCH(J360, 'Ballot Data'!$A$3:$U$3, 0))))))</f>
        <v>#N/A</v>
      </c>
      <c r="L360" s="15" t="e">
        <f t="shared" si="60"/>
        <v>#N/A</v>
      </c>
      <c r="M360" t="e">
        <f>IF(L360="Complete", L360, IF(L360="N/A", "N/A", INDEX('Ballot Data'!$1:$1048576, MATCH($A360, 'Ballot Data'!$A:$A, 0), MATCH(L360, 'Ballot Data'!$A$3:$T$3, 0))))</f>
        <v>#N/A</v>
      </c>
      <c r="N360" t="e">
        <f>IF(L360="N/A", "N/A", IF(M360='Round 3'!$A$10, "Elected", IF(M360='Round 3'!$A$7, "Excluded", IF('Round 3'!$A$4="Complete", "Complete", "Viable"))))</f>
        <v>#N/A</v>
      </c>
      <c r="O360" s="21" t="str">
        <f>IF('Round 3'!$A$4="Complete", "Complete", IF(N360="N/A", "N/A", IF(N360="Viable", "No Transfer", IF(N360="Excluded", INDEX('Round 3'!$A$12:$M$617, MATCH($A360, 'Round 3'!$A$12:$A$617, 0), 3)))))</f>
        <v>Complete</v>
      </c>
      <c r="P360" s="10" t="str">
        <f>IF('Round 3'!$A$4="Complete", "Complete", IF(O360="N/A", "N/A", IF(O360="No Transfer", O360, IF(INDEX('Ballot Data'!$1:$1048576, MATCH($A360, 'Ballot Data'!$A:$A, 0), MATCH(O360, 'Ballot Data'!$A$3:$U$3, 0))="", "Exhausted", INDEX('Ballot Data'!$1:$1048576, MATCH($A360, 'Ballot Data'!$A:$A, 0), MATCH(O360, 'Ballot Data'!$A$3:$U$3, 0))))))</f>
        <v>Complete</v>
      </c>
      <c r="Q360" s="15" t="str">
        <f t="shared" si="58"/>
        <v>Complete</v>
      </c>
      <c r="R360" t="str">
        <f>IF(Q360="Complete", Q360, IF(Q360="N/A", "N/A", INDEX('Ballot Data'!$1:$1048576, MATCH($A360, 'Ballot Data'!$A:$A, 0), MATCH(Q360, 'Ballot Data'!$A$3:$T$3, 0))))</f>
        <v>Complete</v>
      </c>
      <c r="S360" t="str">
        <f>IF(Q360="N/A", "N/A", IF(R360='Round 4'!$A$10, "Elected", IF(R360='Round 4'!$A$7, "Excluded", IF('Round 4'!$A$4="Complete", "Complete", "Viable"))))</f>
        <v>Complete</v>
      </c>
      <c r="T360" s="21" t="str">
        <f>IF('Round 4'!$A$4="Complete", "Complete", IF(S360="N/A", "N/A", IF(S360="Viable", "No Transfer", IF(S360="Excluded", INDEX('Round 4'!$A$12:$M$617, MATCH($A360, 'Round 4'!$A$12:$A$617, 0), 3)))))</f>
        <v>Complete</v>
      </c>
      <c r="U360" s="10" t="str">
        <f>IF('Round 4'!$A$4="Complete", "Complete", IF(T360="N/A", "N/A", IF(T360="No Transfer", T360, IF(INDEX('Ballot Data'!$1:$1048576, MATCH($A360, 'Ballot Data'!$A:$A, 0), MATCH(T360, 'Ballot Data'!$A$3:$U$3, 0))="", "Exhausted", INDEX('Ballot Data'!$1:$1048576, MATCH($A360, 'Ballot Data'!$A:$A, 0), MATCH(T360, 'Ballot Data'!$A$3:$U$3, 0))))))</f>
        <v>Complete</v>
      </c>
      <c r="V360" s="15" t="str">
        <f t="shared" si="52"/>
        <v>Complete</v>
      </c>
      <c r="W360" t="str">
        <f>IF(V360="Complete", V360, IF(V360="N/A", "N/A", INDEX('Ballot Data'!$1:$1048576, MATCH($A360, 'Ballot Data'!$A:$A, 0), MATCH(V360, 'Ballot Data'!$A$3:$T$3, 0))))</f>
        <v>Complete</v>
      </c>
      <c r="X360" t="str">
        <f>IF(V360="N/A", "N/A", IF(W360='Round 5'!$A$10, "Elected", IF(W360='Round 5'!$A$7, "Excluded", IF('Round 5'!$A$4="Complete", "Complete", "Viable"))))</f>
        <v>Complete</v>
      </c>
      <c r="Y360" s="21" t="str">
        <f>IF('Round 5'!$A$4="Complete", "Complete", IF(X360="N/A", "N/A", IF(X360="Viable", "No Transfer", IF(X360="Excluded", INDEX('Round 5'!$A$12:$M$617, MATCH($A360, 'Round 5'!$A$12:$A$617, 0), 3)))))</f>
        <v>Complete</v>
      </c>
      <c r="Z360" s="10" t="str">
        <f>IF('Round 5'!$A$4="Complete", "Complete", IF(Y360="N/A", "N/A", IF(Y360="No Transfer", Y360, IF(INDEX('Ballot Data'!$1:$1048576, MATCH($A360, 'Ballot Data'!$A:$A, 0), MATCH(Y360, 'Ballot Data'!$A$3:$U$3, 0))="", "Exhausted", INDEX('Ballot Data'!$1:$1048576, MATCH($A360, 'Ballot Data'!$A:$A, 0), MATCH(Y360, 'Ballot Data'!$A$3:$U$3, 0))))))</f>
        <v>Complete</v>
      </c>
      <c r="AA360" s="15" t="str">
        <f t="shared" si="53"/>
        <v>Complete</v>
      </c>
      <c r="AB360" t="str">
        <f>IF(AA360="Complete", AA360, IF(AA360="N/A", "N/A", INDEX('Ballot Data'!$1:$1048576, MATCH($A360, 'Ballot Data'!$A:$A, 0), MATCH(AA360, 'Ballot Data'!$A$3:$T$3, 0))))</f>
        <v>Complete</v>
      </c>
      <c r="AC360" t="str">
        <f>IF(AA360="N/A", "N/A", IF(AB360='Round 6'!$A$10, "Elected", IF(AB360='Round 6'!$A$7, "Excluded", IF('Round 6'!$A$4="Complete", "Complete", "Viable"))))</f>
        <v>Complete</v>
      </c>
      <c r="AD360" s="21" t="str">
        <f>IF('Round 6'!$A$4="Complete", "Complete", IF(AC360="N/A", "N/A", IF(AC360="Viable", "No Transfer", IF(AC360="Excluded", INDEX('Round 6'!$A$12:$M$617, MATCH($A360, 'Round 6'!$A$12:$A$617, 0), 3)))))</f>
        <v>Complete</v>
      </c>
      <c r="AE360" s="10" t="str">
        <f>IF('Round 6'!$A$4="Complete", "Complete", IF(AD360="N/A", "N/A", IF(AD360="No Transfer", AD360, IF(INDEX('Ballot Data'!$1:$1048576, MATCH($A360, 'Ballot Data'!$A:$A, 0), MATCH(AD360, 'Ballot Data'!$A$3:$U$3, 0))="", "Exhausted", INDEX('Ballot Data'!$1:$1048576, MATCH($A360, 'Ballot Data'!$A:$A, 0), MATCH(AD360, 'Ballot Data'!$A$3:$U$3, 0))))))</f>
        <v>Complete</v>
      </c>
      <c r="AF360" s="15" t="str">
        <f t="shared" si="54"/>
        <v>Complete</v>
      </c>
      <c r="AG360" t="str">
        <f>IF(AF360="Complete", AF360, IF(AF360="N/A", "N/A", INDEX('Ballot Data'!$1:$1048576, MATCH($A360, 'Ballot Data'!$A:$A, 0), MATCH(AF360, 'Ballot Data'!$A$3:$T$3, 0))))</f>
        <v>Complete</v>
      </c>
      <c r="AH360" t="str">
        <f>IF(AF360="N/A", "N/A", IF(AG360='Round 7'!$A$10, "Elected", IF(AG360='Round 7'!$A$7, "Excluded", IF('Round 7'!$A$4="Complete", "Complete", "Viable"))))</f>
        <v>Complete</v>
      </c>
      <c r="AI360" s="21" t="str">
        <f>IF('Round 7'!$A$4="Complete", "Complete", IF(AH360="N/A", "N/A", IF(AH360="Viable", "No Transfer", IF(AH360="Excluded", INDEX('Round 7'!$A$12:$M$617, MATCH($A360, 'Round 7'!$A$12:$A$617, 0), 3)))))</f>
        <v>Complete</v>
      </c>
      <c r="AJ360" s="10" t="str">
        <f>IF('Round 7'!$A$4="Complete", "Complete", IF(AI360="N/A", "N/A", IF(AI360="No Transfer", AI360, IF(INDEX('Ballot Data'!$1:$1048576, MATCH($A360, 'Ballot Data'!$A:$A, 0), MATCH(AI360, 'Ballot Data'!$A$3:$U$3, 0))="", "Exhausted", INDEX('Ballot Data'!$1:$1048576, MATCH($A360, 'Ballot Data'!$A:$A, 0), MATCH(AI360, 'Ballot Data'!$A$3:$U$3, 0))))))</f>
        <v>Complete</v>
      </c>
      <c r="AK360" s="15" t="str">
        <f t="shared" si="55"/>
        <v>Complete</v>
      </c>
      <c r="AL360" t="str">
        <f>IF(AK360="Complete", AK360, IF(AK360="N/A", "N/A", INDEX('Ballot Data'!$1:$1048576, MATCH($A360, 'Ballot Data'!$A:$A, 0), MATCH(AK360, 'Ballot Data'!$A$3:$T$3, 0))))</f>
        <v>Complete</v>
      </c>
      <c r="AM360" t="str">
        <f>IF(AK360="N/A", "N/A", IF(AL360='Round 8'!$A$10, "Elected", IF(AL360='Round 8'!$A$7, "Excluded", IF('Round 8'!$A$4="Complete", "Complete", "Viable"))))</f>
        <v>Complete</v>
      </c>
      <c r="AN360" s="21" t="str">
        <f>IF('Round 8'!$A$4="Complete", "Complete", IF(AM360="N/A", "N/A", IF(AM360="Viable", "No Transfer", IF(AM360="Excluded", INDEX('Round 8'!$A$12:$M$617, MATCH($A360, 'Round 8'!$A$12:$A$617, 0), 3)))))</f>
        <v>Complete</v>
      </c>
      <c r="AO360" s="10" t="str">
        <f>IF('Round 8'!$A$4="Complete", "Complete", IF(AN360="N/A", "N/A", IF(AN360="No Transfer", AN360, IF(INDEX('Ballot Data'!$1:$1048576, MATCH($A360, 'Ballot Data'!$A:$A, 0), MATCH(AN360, 'Ballot Data'!$A$3:$U$3, 0))="", "Exhausted", INDEX('Ballot Data'!$1:$1048576, MATCH($A360, 'Ballot Data'!$A:$A, 0), MATCH(AN360, 'Ballot Data'!$A$3:$U$3, 0))))))</f>
        <v>Complete</v>
      </c>
      <c r="AP360" s="15" t="str">
        <f t="shared" si="56"/>
        <v>Complete</v>
      </c>
      <c r="AQ360" t="str">
        <f>IF(AP360="Complete", AP360, IF(AP360="N/A", "N/A", INDEX('Ballot Data'!$1:$1048576, MATCH($A360, 'Ballot Data'!$A:$A, 0), MATCH(AP360, 'Ballot Data'!$A$3:$T$3, 0))))</f>
        <v>Complete</v>
      </c>
      <c r="AR360" t="str">
        <f>IF(AP360="N/A", "N/A", IF(AQ360='Round 9'!$A$10, "Elected", IF(AQ360='Round 9'!$A$7, "Excluded", IF('Round 9'!$A$4="Complete", "Complete", "Viable"))))</f>
        <v>Complete</v>
      </c>
      <c r="AS360" s="21" t="str">
        <f>IF('Round 9'!$A$4="Complete", "Complete", IF(AR360="N/A", "N/A", IF(AR360="Viable", "No Transfer", IF(AR360="Excluded", INDEX('Round 9'!$A$12:$M$617, MATCH($A360, 'Round 9'!$A$12:$A$617, 0), 3)))))</f>
        <v>Complete</v>
      </c>
      <c r="AT360" s="10" t="str">
        <f>IF('Round 9'!$A$4="Complete", "Complete", IF(AS360="N/A", "N/A", IF(AS360="No Transfer", AS360, IF(INDEX('Ballot Data'!$1:$1048576, MATCH($A360, 'Ballot Data'!$A:$A, 0), MATCH(AS360, 'Ballot Data'!$A$3:$U$3, 0))="", "Exhausted", INDEX('Ballot Data'!$1:$1048576, MATCH($A360, 'Ballot Data'!$A:$A, 0), MATCH(AS360, 'Ballot Data'!$A$3:$U$3, 0))))))</f>
        <v>Complete</v>
      </c>
      <c r="AU360" s="15" t="str">
        <f t="shared" si="57"/>
        <v>Complete</v>
      </c>
      <c r="AV360" t="str">
        <f>IF(AU360="Complete", AU360, IF(AU360="N/A", "N/A", INDEX('Ballot Data'!$1:$1048576, MATCH($A360, 'Ballot Data'!$A:$A, 0), MATCH(AU360, 'Ballot Data'!$A$3:$T$3, 0))))</f>
        <v>Complete</v>
      </c>
      <c r="AW360" t="str">
        <f>IF(AU360="N/A", "N/A", IF(AV360='Round 10'!$A$10, "Elected", IF(AV360='Round 10'!$A$7, "Excluded", IF('Round 10'!$A$4="Complete", "Complete", "Viable"))))</f>
        <v>Complete</v>
      </c>
      <c r="AX360" s="21" t="str">
        <f>IF('Round 10'!$A$4="Complete", "Complete", IF(AW360="N/A", "N/A", IF(AW360="Viable", "No Transfer", IF(AW360="Excluded", INDEX('Round 10'!$A$12:$M$617, MATCH($A360, 'Round 10'!$A$12:$A$617, 0), 3)))))</f>
        <v>Complete</v>
      </c>
      <c r="AY360" s="10" t="str">
        <f>IF('Round 10'!$A$4="Complete", "Complete", IF(AX360="N/A", "N/A", IF(AX360="No Transfer", AX360, IF(INDEX('Ballot Data'!$1:$1048576, MATCH($A360, 'Ballot Data'!$A:$A, 0), MATCH(AX360, 'Ballot Data'!$A$3:$U$3, 0))="", "Exhausted", INDEX('Ballot Data'!$1:$1048576, MATCH($A360, 'Ballot Data'!$A:$A, 0), MATCH(AX360, 'Ballot Data'!$A$3:$U$3, 0))))))</f>
        <v>Complete</v>
      </c>
    </row>
    <row r="361" spans="1:51" x14ac:dyDescent="0.25">
      <c r="A361">
        <f>'Ballot Data'!A362</f>
        <v>0</v>
      </c>
      <c r="B361">
        <v>1</v>
      </c>
      <c r="C361" t="e">
        <f>INDEX('Ballot Data'!$1:$1048576, MATCH($A361, 'Ballot Data'!$A:$A, 0), MATCH(B361, 'Ballot Data'!$A$3:$T$3, 0))</f>
        <v>#N/A</v>
      </c>
      <c r="D361" t="e">
        <f>IF(C361='Round 1'!$A$10, "Elected", IF(C361='Round 1'!$A$7, "Excluded", IF('Round 1'!$A$4="Complete", "Complete", "Viable")))</f>
        <v>#N/A</v>
      </c>
      <c r="E361" s="21" t="e">
        <f>IF('Round 1'!$A$4="Complete", "Complete", IF(D361="N/A", "N/A", IF(D361="Viable", "No Transfer", IF(D361="Excluded", INDEX('Round 1'!$A$12:$M$617, MATCH($A361, 'Round 1'!$A$12:$A$617, 0), 3)))))</f>
        <v>#N/A</v>
      </c>
      <c r="F361" s="10" t="e">
        <f>IF('Round 1'!$A$4="Complete", "Complete", IF(E361="N/A", "N/A", IF(E361="No Transfer", E361, IF(INDEX('Ballot Data'!$1:$1048576, MATCH($A361, 'Ballot Data'!$A:$A, 0), MATCH(E361, 'Ballot Data'!$A$3:$U$3, 0))="", "Exhausted", INDEX('Ballot Data'!$1:$1048576, MATCH($A361, 'Ballot Data'!$A:$A, 0), MATCH(E361, 'Ballot Data'!$A$3:$U$3, 0))))))</f>
        <v>#N/A</v>
      </c>
      <c r="G361" s="15" t="e">
        <f t="shared" si="59"/>
        <v>#N/A</v>
      </c>
      <c r="H361" t="e">
        <f>IF(G361="Complete", G361, IF(G361="N/A", "N/A", INDEX('Ballot Data'!$1:$1048576, MATCH($A361, 'Ballot Data'!$A:$A, 0), MATCH(G361, 'Ballot Data'!$A$3:$T$3, 0))))</f>
        <v>#N/A</v>
      </c>
      <c r="I361" t="e">
        <f>IF(G361="N/A", "N/A", IF(H361='Round 2'!$A$10, "Elected", IF(H361='Round 2'!$A$7, "Excluded", IF('Round 2'!$A$4="Complete", "Complete", "Viable"))))</f>
        <v>#N/A</v>
      </c>
      <c r="J361" s="21" t="e">
        <f>IF('Round 2'!$A$4="Complete", "Complete", IF(I361="N/A", "N/A", IF(I361="Viable", "No Transfer", IF(I361="Excluded", INDEX('Round 2'!$A$12:$M$617, MATCH($A361, 'Round 2'!$A$12:$A$617, 0), 3)))))</f>
        <v>#N/A</v>
      </c>
      <c r="K361" s="10" t="e">
        <f>IF('Round 2'!$A$4="Complete", "Complete", IF(J361="N/A", "N/A", IF(J361="No Transfer", J361, IF(INDEX('Ballot Data'!$1:$1048576, MATCH($A361, 'Ballot Data'!$A:$A, 0), MATCH(J361, 'Ballot Data'!$A$3:$U$3, 0))="", "Exhausted", INDEX('Ballot Data'!$1:$1048576, MATCH($A361, 'Ballot Data'!$A:$A, 0), MATCH(J361, 'Ballot Data'!$A$3:$U$3, 0))))))</f>
        <v>#N/A</v>
      </c>
      <c r="L361" s="15" t="e">
        <f t="shared" si="60"/>
        <v>#N/A</v>
      </c>
      <c r="M361" t="e">
        <f>IF(L361="Complete", L361, IF(L361="N/A", "N/A", INDEX('Ballot Data'!$1:$1048576, MATCH($A361, 'Ballot Data'!$A:$A, 0), MATCH(L361, 'Ballot Data'!$A$3:$T$3, 0))))</f>
        <v>#N/A</v>
      </c>
      <c r="N361" t="e">
        <f>IF(L361="N/A", "N/A", IF(M361='Round 3'!$A$10, "Elected", IF(M361='Round 3'!$A$7, "Excluded", IF('Round 3'!$A$4="Complete", "Complete", "Viable"))))</f>
        <v>#N/A</v>
      </c>
      <c r="O361" s="21" t="str">
        <f>IF('Round 3'!$A$4="Complete", "Complete", IF(N361="N/A", "N/A", IF(N361="Viable", "No Transfer", IF(N361="Excluded", INDEX('Round 3'!$A$12:$M$617, MATCH($A361, 'Round 3'!$A$12:$A$617, 0), 3)))))</f>
        <v>Complete</v>
      </c>
      <c r="P361" s="10" t="str">
        <f>IF('Round 3'!$A$4="Complete", "Complete", IF(O361="N/A", "N/A", IF(O361="No Transfer", O361, IF(INDEX('Ballot Data'!$1:$1048576, MATCH($A361, 'Ballot Data'!$A:$A, 0), MATCH(O361, 'Ballot Data'!$A$3:$U$3, 0))="", "Exhausted", INDEX('Ballot Data'!$1:$1048576, MATCH($A361, 'Ballot Data'!$A:$A, 0), MATCH(O361, 'Ballot Data'!$A$3:$U$3, 0))))))</f>
        <v>Complete</v>
      </c>
      <c r="Q361" s="15" t="str">
        <f t="shared" si="58"/>
        <v>Complete</v>
      </c>
      <c r="R361" t="str">
        <f>IF(Q361="Complete", Q361, IF(Q361="N/A", "N/A", INDEX('Ballot Data'!$1:$1048576, MATCH($A361, 'Ballot Data'!$A:$A, 0), MATCH(Q361, 'Ballot Data'!$A$3:$T$3, 0))))</f>
        <v>Complete</v>
      </c>
      <c r="S361" t="str">
        <f>IF(Q361="N/A", "N/A", IF(R361='Round 4'!$A$10, "Elected", IF(R361='Round 4'!$A$7, "Excluded", IF('Round 4'!$A$4="Complete", "Complete", "Viable"))))</f>
        <v>Complete</v>
      </c>
      <c r="T361" s="21" t="str">
        <f>IF('Round 4'!$A$4="Complete", "Complete", IF(S361="N/A", "N/A", IF(S361="Viable", "No Transfer", IF(S361="Excluded", INDEX('Round 4'!$A$12:$M$617, MATCH($A361, 'Round 4'!$A$12:$A$617, 0), 3)))))</f>
        <v>Complete</v>
      </c>
      <c r="U361" s="10" t="str">
        <f>IF('Round 4'!$A$4="Complete", "Complete", IF(T361="N/A", "N/A", IF(T361="No Transfer", T361, IF(INDEX('Ballot Data'!$1:$1048576, MATCH($A361, 'Ballot Data'!$A:$A, 0), MATCH(T361, 'Ballot Data'!$A$3:$U$3, 0))="", "Exhausted", INDEX('Ballot Data'!$1:$1048576, MATCH($A361, 'Ballot Data'!$A:$A, 0), MATCH(T361, 'Ballot Data'!$A$3:$U$3, 0))))))</f>
        <v>Complete</v>
      </c>
      <c r="V361" s="15" t="str">
        <f t="shared" si="52"/>
        <v>Complete</v>
      </c>
      <c r="W361" t="str">
        <f>IF(V361="Complete", V361, IF(V361="N/A", "N/A", INDEX('Ballot Data'!$1:$1048576, MATCH($A361, 'Ballot Data'!$A:$A, 0), MATCH(V361, 'Ballot Data'!$A$3:$T$3, 0))))</f>
        <v>Complete</v>
      </c>
      <c r="X361" t="str">
        <f>IF(V361="N/A", "N/A", IF(W361='Round 5'!$A$10, "Elected", IF(W361='Round 5'!$A$7, "Excluded", IF('Round 5'!$A$4="Complete", "Complete", "Viable"))))</f>
        <v>Complete</v>
      </c>
      <c r="Y361" s="21" t="str">
        <f>IF('Round 5'!$A$4="Complete", "Complete", IF(X361="N/A", "N/A", IF(X361="Viable", "No Transfer", IF(X361="Excluded", INDEX('Round 5'!$A$12:$M$617, MATCH($A361, 'Round 5'!$A$12:$A$617, 0), 3)))))</f>
        <v>Complete</v>
      </c>
      <c r="Z361" s="10" t="str">
        <f>IF('Round 5'!$A$4="Complete", "Complete", IF(Y361="N/A", "N/A", IF(Y361="No Transfer", Y361, IF(INDEX('Ballot Data'!$1:$1048576, MATCH($A361, 'Ballot Data'!$A:$A, 0), MATCH(Y361, 'Ballot Data'!$A$3:$U$3, 0))="", "Exhausted", INDEX('Ballot Data'!$1:$1048576, MATCH($A361, 'Ballot Data'!$A:$A, 0), MATCH(Y361, 'Ballot Data'!$A$3:$U$3, 0))))))</f>
        <v>Complete</v>
      </c>
      <c r="AA361" s="15" t="str">
        <f t="shared" si="53"/>
        <v>Complete</v>
      </c>
      <c r="AB361" t="str">
        <f>IF(AA361="Complete", AA361, IF(AA361="N/A", "N/A", INDEX('Ballot Data'!$1:$1048576, MATCH($A361, 'Ballot Data'!$A:$A, 0), MATCH(AA361, 'Ballot Data'!$A$3:$T$3, 0))))</f>
        <v>Complete</v>
      </c>
      <c r="AC361" t="str">
        <f>IF(AA361="N/A", "N/A", IF(AB361='Round 6'!$A$10, "Elected", IF(AB361='Round 6'!$A$7, "Excluded", IF('Round 6'!$A$4="Complete", "Complete", "Viable"))))</f>
        <v>Complete</v>
      </c>
      <c r="AD361" s="21" t="str">
        <f>IF('Round 6'!$A$4="Complete", "Complete", IF(AC361="N/A", "N/A", IF(AC361="Viable", "No Transfer", IF(AC361="Excluded", INDEX('Round 6'!$A$12:$M$617, MATCH($A361, 'Round 6'!$A$12:$A$617, 0), 3)))))</f>
        <v>Complete</v>
      </c>
      <c r="AE361" s="10" t="str">
        <f>IF('Round 6'!$A$4="Complete", "Complete", IF(AD361="N/A", "N/A", IF(AD361="No Transfer", AD361, IF(INDEX('Ballot Data'!$1:$1048576, MATCH($A361, 'Ballot Data'!$A:$A, 0), MATCH(AD361, 'Ballot Data'!$A$3:$U$3, 0))="", "Exhausted", INDEX('Ballot Data'!$1:$1048576, MATCH($A361, 'Ballot Data'!$A:$A, 0), MATCH(AD361, 'Ballot Data'!$A$3:$U$3, 0))))))</f>
        <v>Complete</v>
      </c>
      <c r="AF361" s="15" t="str">
        <f t="shared" si="54"/>
        <v>Complete</v>
      </c>
      <c r="AG361" t="str">
        <f>IF(AF361="Complete", AF361, IF(AF361="N/A", "N/A", INDEX('Ballot Data'!$1:$1048576, MATCH($A361, 'Ballot Data'!$A:$A, 0), MATCH(AF361, 'Ballot Data'!$A$3:$T$3, 0))))</f>
        <v>Complete</v>
      </c>
      <c r="AH361" t="str">
        <f>IF(AF361="N/A", "N/A", IF(AG361='Round 7'!$A$10, "Elected", IF(AG361='Round 7'!$A$7, "Excluded", IF('Round 7'!$A$4="Complete", "Complete", "Viable"))))</f>
        <v>Complete</v>
      </c>
      <c r="AI361" s="21" t="str">
        <f>IF('Round 7'!$A$4="Complete", "Complete", IF(AH361="N/A", "N/A", IF(AH361="Viable", "No Transfer", IF(AH361="Excluded", INDEX('Round 7'!$A$12:$M$617, MATCH($A361, 'Round 7'!$A$12:$A$617, 0), 3)))))</f>
        <v>Complete</v>
      </c>
      <c r="AJ361" s="10" t="str">
        <f>IF('Round 7'!$A$4="Complete", "Complete", IF(AI361="N/A", "N/A", IF(AI361="No Transfer", AI361, IF(INDEX('Ballot Data'!$1:$1048576, MATCH($A361, 'Ballot Data'!$A:$A, 0), MATCH(AI361, 'Ballot Data'!$A$3:$U$3, 0))="", "Exhausted", INDEX('Ballot Data'!$1:$1048576, MATCH($A361, 'Ballot Data'!$A:$A, 0), MATCH(AI361, 'Ballot Data'!$A$3:$U$3, 0))))))</f>
        <v>Complete</v>
      </c>
      <c r="AK361" s="15" t="str">
        <f t="shared" si="55"/>
        <v>Complete</v>
      </c>
      <c r="AL361" t="str">
        <f>IF(AK361="Complete", AK361, IF(AK361="N/A", "N/A", INDEX('Ballot Data'!$1:$1048576, MATCH($A361, 'Ballot Data'!$A:$A, 0), MATCH(AK361, 'Ballot Data'!$A$3:$T$3, 0))))</f>
        <v>Complete</v>
      </c>
      <c r="AM361" t="str">
        <f>IF(AK361="N/A", "N/A", IF(AL361='Round 8'!$A$10, "Elected", IF(AL361='Round 8'!$A$7, "Excluded", IF('Round 8'!$A$4="Complete", "Complete", "Viable"))))</f>
        <v>Complete</v>
      </c>
      <c r="AN361" s="21" t="str">
        <f>IF('Round 8'!$A$4="Complete", "Complete", IF(AM361="N/A", "N/A", IF(AM361="Viable", "No Transfer", IF(AM361="Excluded", INDEX('Round 8'!$A$12:$M$617, MATCH($A361, 'Round 8'!$A$12:$A$617, 0), 3)))))</f>
        <v>Complete</v>
      </c>
      <c r="AO361" s="10" t="str">
        <f>IF('Round 8'!$A$4="Complete", "Complete", IF(AN361="N/A", "N/A", IF(AN361="No Transfer", AN361, IF(INDEX('Ballot Data'!$1:$1048576, MATCH($A361, 'Ballot Data'!$A:$A, 0), MATCH(AN361, 'Ballot Data'!$A$3:$U$3, 0))="", "Exhausted", INDEX('Ballot Data'!$1:$1048576, MATCH($A361, 'Ballot Data'!$A:$A, 0), MATCH(AN361, 'Ballot Data'!$A$3:$U$3, 0))))))</f>
        <v>Complete</v>
      </c>
      <c r="AP361" s="15" t="str">
        <f t="shared" si="56"/>
        <v>Complete</v>
      </c>
      <c r="AQ361" t="str">
        <f>IF(AP361="Complete", AP361, IF(AP361="N/A", "N/A", INDEX('Ballot Data'!$1:$1048576, MATCH($A361, 'Ballot Data'!$A:$A, 0), MATCH(AP361, 'Ballot Data'!$A$3:$T$3, 0))))</f>
        <v>Complete</v>
      </c>
      <c r="AR361" t="str">
        <f>IF(AP361="N/A", "N/A", IF(AQ361='Round 9'!$A$10, "Elected", IF(AQ361='Round 9'!$A$7, "Excluded", IF('Round 9'!$A$4="Complete", "Complete", "Viable"))))</f>
        <v>Complete</v>
      </c>
      <c r="AS361" s="21" t="str">
        <f>IF('Round 9'!$A$4="Complete", "Complete", IF(AR361="N/A", "N/A", IF(AR361="Viable", "No Transfer", IF(AR361="Excluded", INDEX('Round 9'!$A$12:$M$617, MATCH($A361, 'Round 9'!$A$12:$A$617, 0), 3)))))</f>
        <v>Complete</v>
      </c>
      <c r="AT361" s="10" t="str">
        <f>IF('Round 9'!$A$4="Complete", "Complete", IF(AS361="N/A", "N/A", IF(AS361="No Transfer", AS361, IF(INDEX('Ballot Data'!$1:$1048576, MATCH($A361, 'Ballot Data'!$A:$A, 0), MATCH(AS361, 'Ballot Data'!$A$3:$U$3, 0))="", "Exhausted", INDEX('Ballot Data'!$1:$1048576, MATCH($A361, 'Ballot Data'!$A:$A, 0), MATCH(AS361, 'Ballot Data'!$A$3:$U$3, 0))))))</f>
        <v>Complete</v>
      </c>
      <c r="AU361" s="15" t="str">
        <f t="shared" si="57"/>
        <v>Complete</v>
      </c>
      <c r="AV361" t="str">
        <f>IF(AU361="Complete", AU361, IF(AU361="N/A", "N/A", INDEX('Ballot Data'!$1:$1048576, MATCH($A361, 'Ballot Data'!$A:$A, 0), MATCH(AU361, 'Ballot Data'!$A$3:$T$3, 0))))</f>
        <v>Complete</v>
      </c>
      <c r="AW361" t="str">
        <f>IF(AU361="N/A", "N/A", IF(AV361='Round 10'!$A$10, "Elected", IF(AV361='Round 10'!$A$7, "Excluded", IF('Round 10'!$A$4="Complete", "Complete", "Viable"))))</f>
        <v>Complete</v>
      </c>
      <c r="AX361" s="21" t="str">
        <f>IF('Round 10'!$A$4="Complete", "Complete", IF(AW361="N/A", "N/A", IF(AW361="Viable", "No Transfer", IF(AW361="Excluded", INDEX('Round 10'!$A$12:$M$617, MATCH($A361, 'Round 10'!$A$12:$A$617, 0), 3)))))</f>
        <v>Complete</v>
      </c>
      <c r="AY361" s="10" t="str">
        <f>IF('Round 10'!$A$4="Complete", "Complete", IF(AX361="N/A", "N/A", IF(AX361="No Transfer", AX361, IF(INDEX('Ballot Data'!$1:$1048576, MATCH($A361, 'Ballot Data'!$A:$A, 0), MATCH(AX361, 'Ballot Data'!$A$3:$U$3, 0))="", "Exhausted", INDEX('Ballot Data'!$1:$1048576, MATCH($A361, 'Ballot Data'!$A:$A, 0), MATCH(AX361, 'Ballot Data'!$A$3:$U$3, 0))))))</f>
        <v>Complete</v>
      </c>
    </row>
    <row r="362" spans="1:51" x14ac:dyDescent="0.25">
      <c r="A362">
        <f>'Ballot Data'!A363</f>
        <v>0</v>
      </c>
      <c r="B362">
        <v>1</v>
      </c>
      <c r="C362" t="e">
        <f>INDEX('Ballot Data'!$1:$1048576, MATCH($A362, 'Ballot Data'!$A:$A, 0), MATCH(B362, 'Ballot Data'!$A$3:$T$3, 0))</f>
        <v>#N/A</v>
      </c>
      <c r="D362" t="e">
        <f>IF(C362='Round 1'!$A$10, "Elected", IF(C362='Round 1'!$A$7, "Excluded", IF('Round 1'!$A$4="Complete", "Complete", "Viable")))</f>
        <v>#N/A</v>
      </c>
      <c r="E362" s="21" t="e">
        <f>IF('Round 1'!$A$4="Complete", "Complete", IF(D362="N/A", "N/A", IF(D362="Viable", "No Transfer", IF(D362="Excluded", INDEX('Round 1'!$A$12:$M$617, MATCH($A362, 'Round 1'!$A$12:$A$617, 0), 3)))))</f>
        <v>#N/A</v>
      </c>
      <c r="F362" s="10" t="e">
        <f>IF('Round 1'!$A$4="Complete", "Complete", IF(E362="N/A", "N/A", IF(E362="No Transfer", E362, IF(INDEX('Ballot Data'!$1:$1048576, MATCH($A362, 'Ballot Data'!$A:$A, 0), MATCH(E362, 'Ballot Data'!$A$3:$U$3, 0))="", "Exhausted", INDEX('Ballot Data'!$1:$1048576, MATCH($A362, 'Ballot Data'!$A:$A, 0), MATCH(E362, 'Ballot Data'!$A$3:$U$3, 0))))))</f>
        <v>#N/A</v>
      </c>
      <c r="G362" s="15" t="e">
        <f t="shared" si="59"/>
        <v>#N/A</v>
      </c>
      <c r="H362" t="e">
        <f>IF(G362="Complete", G362, IF(G362="N/A", "N/A", INDEX('Ballot Data'!$1:$1048576, MATCH($A362, 'Ballot Data'!$A:$A, 0), MATCH(G362, 'Ballot Data'!$A$3:$T$3, 0))))</f>
        <v>#N/A</v>
      </c>
      <c r="I362" t="e">
        <f>IF(G362="N/A", "N/A", IF(H362='Round 2'!$A$10, "Elected", IF(H362='Round 2'!$A$7, "Excluded", IF('Round 2'!$A$4="Complete", "Complete", "Viable"))))</f>
        <v>#N/A</v>
      </c>
      <c r="J362" s="21" t="e">
        <f>IF('Round 2'!$A$4="Complete", "Complete", IF(I362="N/A", "N/A", IF(I362="Viable", "No Transfer", IF(I362="Excluded", INDEX('Round 2'!$A$12:$M$617, MATCH($A362, 'Round 2'!$A$12:$A$617, 0), 3)))))</f>
        <v>#N/A</v>
      </c>
      <c r="K362" s="10" t="e">
        <f>IF('Round 2'!$A$4="Complete", "Complete", IF(J362="N/A", "N/A", IF(J362="No Transfer", J362, IF(INDEX('Ballot Data'!$1:$1048576, MATCH($A362, 'Ballot Data'!$A:$A, 0), MATCH(J362, 'Ballot Data'!$A$3:$U$3, 0))="", "Exhausted", INDEX('Ballot Data'!$1:$1048576, MATCH($A362, 'Ballot Data'!$A:$A, 0), MATCH(J362, 'Ballot Data'!$A$3:$U$3, 0))))))</f>
        <v>#N/A</v>
      </c>
      <c r="L362" s="15" t="e">
        <f t="shared" si="60"/>
        <v>#N/A</v>
      </c>
      <c r="M362" t="e">
        <f>IF(L362="Complete", L362, IF(L362="N/A", "N/A", INDEX('Ballot Data'!$1:$1048576, MATCH($A362, 'Ballot Data'!$A:$A, 0), MATCH(L362, 'Ballot Data'!$A$3:$T$3, 0))))</f>
        <v>#N/A</v>
      </c>
      <c r="N362" t="e">
        <f>IF(L362="N/A", "N/A", IF(M362='Round 3'!$A$10, "Elected", IF(M362='Round 3'!$A$7, "Excluded", IF('Round 3'!$A$4="Complete", "Complete", "Viable"))))</f>
        <v>#N/A</v>
      </c>
      <c r="O362" s="21" t="str">
        <f>IF('Round 3'!$A$4="Complete", "Complete", IF(N362="N/A", "N/A", IF(N362="Viable", "No Transfer", IF(N362="Excluded", INDEX('Round 3'!$A$12:$M$617, MATCH($A362, 'Round 3'!$A$12:$A$617, 0), 3)))))</f>
        <v>Complete</v>
      </c>
      <c r="P362" s="10" t="str">
        <f>IF('Round 3'!$A$4="Complete", "Complete", IF(O362="N/A", "N/A", IF(O362="No Transfer", O362, IF(INDEX('Ballot Data'!$1:$1048576, MATCH($A362, 'Ballot Data'!$A:$A, 0), MATCH(O362, 'Ballot Data'!$A$3:$U$3, 0))="", "Exhausted", INDEX('Ballot Data'!$1:$1048576, MATCH($A362, 'Ballot Data'!$A:$A, 0), MATCH(O362, 'Ballot Data'!$A$3:$U$3, 0))))))</f>
        <v>Complete</v>
      </c>
      <c r="Q362" s="15" t="str">
        <f t="shared" si="58"/>
        <v>Complete</v>
      </c>
      <c r="R362" t="str">
        <f>IF(Q362="Complete", Q362, IF(Q362="N/A", "N/A", INDEX('Ballot Data'!$1:$1048576, MATCH($A362, 'Ballot Data'!$A:$A, 0), MATCH(Q362, 'Ballot Data'!$A$3:$T$3, 0))))</f>
        <v>Complete</v>
      </c>
      <c r="S362" t="str">
        <f>IF(Q362="N/A", "N/A", IF(R362='Round 4'!$A$10, "Elected", IF(R362='Round 4'!$A$7, "Excluded", IF('Round 4'!$A$4="Complete", "Complete", "Viable"))))</f>
        <v>Complete</v>
      </c>
      <c r="T362" s="21" t="str">
        <f>IF('Round 4'!$A$4="Complete", "Complete", IF(S362="N/A", "N/A", IF(S362="Viable", "No Transfer", IF(S362="Excluded", INDEX('Round 4'!$A$12:$M$617, MATCH($A362, 'Round 4'!$A$12:$A$617, 0), 3)))))</f>
        <v>Complete</v>
      </c>
      <c r="U362" s="10" t="str">
        <f>IF('Round 4'!$A$4="Complete", "Complete", IF(T362="N/A", "N/A", IF(T362="No Transfer", T362, IF(INDEX('Ballot Data'!$1:$1048576, MATCH($A362, 'Ballot Data'!$A:$A, 0), MATCH(T362, 'Ballot Data'!$A$3:$U$3, 0))="", "Exhausted", INDEX('Ballot Data'!$1:$1048576, MATCH($A362, 'Ballot Data'!$A:$A, 0), MATCH(T362, 'Ballot Data'!$A$3:$U$3, 0))))))</f>
        <v>Complete</v>
      </c>
      <c r="V362" s="15" t="str">
        <f t="shared" si="52"/>
        <v>Complete</v>
      </c>
      <c r="W362" t="str">
        <f>IF(V362="Complete", V362, IF(V362="N/A", "N/A", INDEX('Ballot Data'!$1:$1048576, MATCH($A362, 'Ballot Data'!$A:$A, 0), MATCH(V362, 'Ballot Data'!$A$3:$T$3, 0))))</f>
        <v>Complete</v>
      </c>
      <c r="X362" t="str">
        <f>IF(V362="N/A", "N/A", IF(W362='Round 5'!$A$10, "Elected", IF(W362='Round 5'!$A$7, "Excluded", IF('Round 5'!$A$4="Complete", "Complete", "Viable"))))</f>
        <v>Complete</v>
      </c>
      <c r="Y362" s="21" t="str">
        <f>IF('Round 5'!$A$4="Complete", "Complete", IF(X362="N/A", "N/A", IF(X362="Viable", "No Transfer", IF(X362="Excluded", INDEX('Round 5'!$A$12:$M$617, MATCH($A362, 'Round 5'!$A$12:$A$617, 0), 3)))))</f>
        <v>Complete</v>
      </c>
      <c r="Z362" s="10" t="str">
        <f>IF('Round 5'!$A$4="Complete", "Complete", IF(Y362="N/A", "N/A", IF(Y362="No Transfer", Y362, IF(INDEX('Ballot Data'!$1:$1048576, MATCH($A362, 'Ballot Data'!$A:$A, 0), MATCH(Y362, 'Ballot Data'!$A$3:$U$3, 0))="", "Exhausted", INDEX('Ballot Data'!$1:$1048576, MATCH($A362, 'Ballot Data'!$A:$A, 0), MATCH(Y362, 'Ballot Data'!$A$3:$U$3, 0))))))</f>
        <v>Complete</v>
      </c>
      <c r="AA362" s="15" t="str">
        <f t="shared" si="53"/>
        <v>Complete</v>
      </c>
      <c r="AB362" t="str">
        <f>IF(AA362="Complete", AA362, IF(AA362="N/A", "N/A", INDEX('Ballot Data'!$1:$1048576, MATCH($A362, 'Ballot Data'!$A:$A, 0), MATCH(AA362, 'Ballot Data'!$A$3:$T$3, 0))))</f>
        <v>Complete</v>
      </c>
      <c r="AC362" t="str">
        <f>IF(AA362="N/A", "N/A", IF(AB362='Round 6'!$A$10, "Elected", IF(AB362='Round 6'!$A$7, "Excluded", IF('Round 6'!$A$4="Complete", "Complete", "Viable"))))</f>
        <v>Complete</v>
      </c>
      <c r="AD362" s="21" t="str">
        <f>IF('Round 6'!$A$4="Complete", "Complete", IF(AC362="N/A", "N/A", IF(AC362="Viable", "No Transfer", IF(AC362="Excluded", INDEX('Round 6'!$A$12:$M$617, MATCH($A362, 'Round 6'!$A$12:$A$617, 0), 3)))))</f>
        <v>Complete</v>
      </c>
      <c r="AE362" s="10" t="str">
        <f>IF('Round 6'!$A$4="Complete", "Complete", IF(AD362="N/A", "N/A", IF(AD362="No Transfer", AD362, IF(INDEX('Ballot Data'!$1:$1048576, MATCH($A362, 'Ballot Data'!$A:$A, 0), MATCH(AD362, 'Ballot Data'!$A$3:$U$3, 0))="", "Exhausted", INDEX('Ballot Data'!$1:$1048576, MATCH($A362, 'Ballot Data'!$A:$A, 0), MATCH(AD362, 'Ballot Data'!$A$3:$U$3, 0))))))</f>
        <v>Complete</v>
      </c>
      <c r="AF362" s="15" t="str">
        <f t="shared" si="54"/>
        <v>Complete</v>
      </c>
      <c r="AG362" t="str">
        <f>IF(AF362="Complete", AF362, IF(AF362="N/A", "N/A", INDEX('Ballot Data'!$1:$1048576, MATCH($A362, 'Ballot Data'!$A:$A, 0), MATCH(AF362, 'Ballot Data'!$A$3:$T$3, 0))))</f>
        <v>Complete</v>
      </c>
      <c r="AH362" t="str">
        <f>IF(AF362="N/A", "N/A", IF(AG362='Round 7'!$A$10, "Elected", IF(AG362='Round 7'!$A$7, "Excluded", IF('Round 7'!$A$4="Complete", "Complete", "Viable"))))</f>
        <v>Complete</v>
      </c>
      <c r="AI362" s="21" t="str">
        <f>IF('Round 7'!$A$4="Complete", "Complete", IF(AH362="N/A", "N/A", IF(AH362="Viable", "No Transfer", IF(AH362="Excluded", INDEX('Round 7'!$A$12:$M$617, MATCH($A362, 'Round 7'!$A$12:$A$617, 0), 3)))))</f>
        <v>Complete</v>
      </c>
      <c r="AJ362" s="10" t="str">
        <f>IF('Round 7'!$A$4="Complete", "Complete", IF(AI362="N/A", "N/A", IF(AI362="No Transfer", AI362, IF(INDEX('Ballot Data'!$1:$1048576, MATCH($A362, 'Ballot Data'!$A:$A, 0), MATCH(AI362, 'Ballot Data'!$A$3:$U$3, 0))="", "Exhausted", INDEX('Ballot Data'!$1:$1048576, MATCH($A362, 'Ballot Data'!$A:$A, 0), MATCH(AI362, 'Ballot Data'!$A$3:$U$3, 0))))))</f>
        <v>Complete</v>
      </c>
      <c r="AK362" s="15" t="str">
        <f t="shared" si="55"/>
        <v>Complete</v>
      </c>
      <c r="AL362" t="str">
        <f>IF(AK362="Complete", AK362, IF(AK362="N/A", "N/A", INDEX('Ballot Data'!$1:$1048576, MATCH($A362, 'Ballot Data'!$A:$A, 0), MATCH(AK362, 'Ballot Data'!$A$3:$T$3, 0))))</f>
        <v>Complete</v>
      </c>
      <c r="AM362" t="str">
        <f>IF(AK362="N/A", "N/A", IF(AL362='Round 8'!$A$10, "Elected", IF(AL362='Round 8'!$A$7, "Excluded", IF('Round 8'!$A$4="Complete", "Complete", "Viable"))))</f>
        <v>Complete</v>
      </c>
      <c r="AN362" s="21" t="str">
        <f>IF('Round 8'!$A$4="Complete", "Complete", IF(AM362="N/A", "N/A", IF(AM362="Viable", "No Transfer", IF(AM362="Excluded", INDEX('Round 8'!$A$12:$M$617, MATCH($A362, 'Round 8'!$A$12:$A$617, 0), 3)))))</f>
        <v>Complete</v>
      </c>
      <c r="AO362" s="10" t="str">
        <f>IF('Round 8'!$A$4="Complete", "Complete", IF(AN362="N/A", "N/A", IF(AN362="No Transfer", AN362, IF(INDEX('Ballot Data'!$1:$1048576, MATCH($A362, 'Ballot Data'!$A:$A, 0), MATCH(AN362, 'Ballot Data'!$A$3:$U$3, 0))="", "Exhausted", INDEX('Ballot Data'!$1:$1048576, MATCH($A362, 'Ballot Data'!$A:$A, 0), MATCH(AN362, 'Ballot Data'!$A$3:$U$3, 0))))))</f>
        <v>Complete</v>
      </c>
      <c r="AP362" s="15" t="str">
        <f t="shared" si="56"/>
        <v>Complete</v>
      </c>
      <c r="AQ362" t="str">
        <f>IF(AP362="Complete", AP362, IF(AP362="N/A", "N/A", INDEX('Ballot Data'!$1:$1048576, MATCH($A362, 'Ballot Data'!$A:$A, 0), MATCH(AP362, 'Ballot Data'!$A$3:$T$3, 0))))</f>
        <v>Complete</v>
      </c>
      <c r="AR362" t="str">
        <f>IF(AP362="N/A", "N/A", IF(AQ362='Round 9'!$A$10, "Elected", IF(AQ362='Round 9'!$A$7, "Excluded", IF('Round 9'!$A$4="Complete", "Complete", "Viable"))))</f>
        <v>Complete</v>
      </c>
      <c r="AS362" s="21" t="str">
        <f>IF('Round 9'!$A$4="Complete", "Complete", IF(AR362="N/A", "N/A", IF(AR362="Viable", "No Transfer", IF(AR362="Excluded", INDEX('Round 9'!$A$12:$M$617, MATCH($A362, 'Round 9'!$A$12:$A$617, 0), 3)))))</f>
        <v>Complete</v>
      </c>
      <c r="AT362" s="10" t="str">
        <f>IF('Round 9'!$A$4="Complete", "Complete", IF(AS362="N/A", "N/A", IF(AS362="No Transfer", AS362, IF(INDEX('Ballot Data'!$1:$1048576, MATCH($A362, 'Ballot Data'!$A:$A, 0), MATCH(AS362, 'Ballot Data'!$A$3:$U$3, 0))="", "Exhausted", INDEX('Ballot Data'!$1:$1048576, MATCH($A362, 'Ballot Data'!$A:$A, 0), MATCH(AS362, 'Ballot Data'!$A$3:$U$3, 0))))))</f>
        <v>Complete</v>
      </c>
      <c r="AU362" s="15" t="str">
        <f t="shared" si="57"/>
        <v>Complete</v>
      </c>
      <c r="AV362" t="str">
        <f>IF(AU362="Complete", AU362, IF(AU362="N/A", "N/A", INDEX('Ballot Data'!$1:$1048576, MATCH($A362, 'Ballot Data'!$A:$A, 0), MATCH(AU362, 'Ballot Data'!$A$3:$T$3, 0))))</f>
        <v>Complete</v>
      </c>
      <c r="AW362" t="str">
        <f>IF(AU362="N/A", "N/A", IF(AV362='Round 10'!$A$10, "Elected", IF(AV362='Round 10'!$A$7, "Excluded", IF('Round 10'!$A$4="Complete", "Complete", "Viable"))))</f>
        <v>Complete</v>
      </c>
      <c r="AX362" s="21" t="str">
        <f>IF('Round 10'!$A$4="Complete", "Complete", IF(AW362="N/A", "N/A", IF(AW362="Viable", "No Transfer", IF(AW362="Excluded", INDEX('Round 10'!$A$12:$M$617, MATCH($A362, 'Round 10'!$A$12:$A$617, 0), 3)))))</f>
        <v>Complete</v>
      </c>
      <c r="AY362" s="10" t="str">
        <f>IF('Round 10'!$A$4="Complete", "Complete", IF(AX362="N/A", "N/A", IF(AX362="No Transfer", AX362, IF(INDEX('Ballot Data'!$1:$1048576, MATCH($A362, 'Ballot Data'!$A:$A, 0), MATCH(AX362, 'Ballot Data'!$A$3:$U$3, 0))="", "Exhausted", INDEX('Ballot Data'!$1:$1048576, MATCH($A362, 'Ballot Data'!$A:$A, 0), MATCH(AX362, 'Ballot Data'!$A$3:$U$3, 0))))))</f>
        <v>Complete</v>
      </c>
    </row>
    <row r="363" spans="1:51" x14ac:dyDescent="0.25">
      <c r="A363">
        <f>'Ballot Data'!A364</f>
        <v>0</v>
      </c>
      <c r="B363">
        <v>1</v>
      </c>
      <c r="C363" t="e">
        <f>INDEX('Ballot Data'!$1:$1048576, MATCH($A363, 'Ballot Data'!$A:$A, 0), MATCH(B363, 'Ballot Data'!$A$3:$T$3, 0))</f>
        <v>#N/A</v>
      </c>
      <c r="D363" t="e">
        <f>IF(C363='Round 1'!$A$10, "Elected", IF(C363='Round 1'!$A$7, "Excluded", IF('Round 1'!$A$4="Complete", "Complete", "Viable")))</f>
        <v>#N/A</v>
      </c>
      <c r="E363" s="21" t="e">
        <f>IF('Round 1'!$A$4="Complete", "Complete", IF(D363="N/A", "N/A", IF(D363="Viable", "No Transfer", IF(D363="Excluded", INDEX('Round 1'!$A$12:$M$617, MATCH($A363, 'Round 1'!$A$12:$A$617, 0), 3)))))</f>
        <v>#N/A</v>
      </c>
      <c r="F363" s="10" t="e">
        <f>IF('Round 1'!$A$4="Complete", "Complete", IF(E363="N/A", "N/A", IF(E363="No Transfer", E363, IF(INDEX('Ballot Data'!$1:$1048576, MATCH($A363, 'Ballot Data'!$A:$A, 0), MATCH(E363, 'Ballot Data'!$A$3:$U$3, 0))="", "Exhausted", INDEX('Ballot Data'!$1:$1048576, MATCH($A363, 'Ballot Data'!$A:$A, 0), MATCH(E363, 'Ballot Data'!$A$3:$U$3, 0))))))</f>
        <v>#N/A</v>
      </c>
      <c r="G363" s="15" t="e">
        <f t="shared" si="59"/>
        <v>#N/A</v>
      </c>
      <c r="H363" t="e">
        <f>IF(G363="Complete", G363, IF(G363="N/A", "N/A", INDEX('Ballot Data'!$1:$1048576, MATCH($A363, 'Ballot Data'!$A:$A, 0), MATCH(G363, 'Ballot Data'!$A$3:$T$3, 0))))</f>
        <v>#N/A</v>
      </c>
      <c r="I363" t="e">
        <f>IF(G363="N/A", "N/A", IF(H363='Round 2'!$A$10, "Elected", IF(H363='Round 2'!$A$7, "Excluded", IF('Round 2'!$A$4="Complete", "Complete", "Viable"))))</f>
        <v>#N/A</v>
      </c>
      <c r="J363" s="21" t="e">
        <f>IF('Round 2'!$A$4="Complete", "Complete", IF(I363="N/A", "N/A", IF(I363="Viable", "No Transfer", IF(I363="Excluded", INDEX('Round 2'!$A$12:$M$617, MATCH($A363, 'Round 2'!$A$12:$A$617, 0), 3)))))</f>
        <v>#N/A</v>
      </c>
      <c r="K363" s="10" t="e">
        <f>IF('Round 2'!$A$4="Complete", "Complete", IF(J363="N/A", "N/A", IF(J363="No Transfer", J363, IF(INDEX('Ballot Data'!$1:$1048576, MATCH($A363, 'Ballot Data'!$A:$A, 0), MATCH(J363, 'Ballot Data'!$A$3:$U$3, 0))="", "Exhausted", INDEX('Ballot Data'!$1:$1048576, MATCH($A363, 'Ballot Data'!$A:$A, 0), MATCH(J363, 'Ballot Data'!$A$3:$U$3, 0))))))</f>
        <v>#N/A</v>
      </c>
      <c r="L363" s="15" t="e">
        <f t="shared" si="60"/>
        <v>#N/A</v>
      </c>
      <c r="M363" t="e">
        <f>IF(L363="Complete", L363, IF(L363="N/A", "N/A", INDEX('Ballot Data'!$1:$1048576, MATCH($A363, 'Ballot Data'!$A:$A, 0), MATCH(L363, 'Ballot Data'!$A$3:$T$3, 0))))</f>
        <v>#N/A</v>
      </c>
      <c r="N363" t="e">
        <f>IF(L363="N/A", "N/A", IF(M363='Round 3'!$A$10, "Elected", IF(M363='Round 3'!$A$7, "Excluded", IF('Round 3'!$A$4="Complete", "Complete", "Viable"))))</f>
        <v>#N/A</v>
      </c>
      <c r="O363" s="21" t="str">
        <f>IF('Round 3'!$A$4="Complete", "Complete", IF(N363="N/A", "N/A", IF(N363="Viable", "No Transfer", IF(N363="Excluded", INDEX('Round 3'!$A$12:$M$617, MATCH($A363, 'Round 3'!$A$12:$A$617, 0), 3)))))</f>
        <v>Complete</v>
      </c>
      <c r="P363" s="10" t="str">
        <f>IF('Round 3'!$A$4="Complete", "Complete", IF(O363="N/A", "N/A", IF(O363="No Transfer", O363, IF(INDEX('Ballot Data'!$1:$1048576, MATCH($A363, 'Ballot Data'!$A:$A, 0), MATCH(O363, 'Ballot Data'!$A$3:$U$3, 0))="", "Exhausted", INDEX('Ballot Data'!$1:$1048576, MATCH($A363, 'Ballot Data'!$A:$A, 0), MATCH(O363, 'Ballot Data'!$A$3:$U$3, 0))))))</f>
        <v>Complete</v>
      </c>
      <c r="Q363" s="15" t="str">
        <f t="shared" si="58"/>
        <v>Complete</v>
      </c>
      <c r="R363" t="str">
        <f>IF(Q363="Complete", Q363, IF(Q363="N/A", "N/A", INDEX('Ballot Data'!$1:$1048576, MATCH($A363, 'Ballot Data'!$A:$A, 0), MATCH(Q363, 'Ballot Data'!$A$3:$T$3, 0))))</f>
        <v>Complete</v>
      </c>
      <c r="S363" t="str">
        <f>IF(Q363="N/A", "N/A", IF(R363='Round 4'!$A$10, "Elected", IF(R363='Round 4'!$A$7, "Excluded", IF('Round 4'!$A$4="Complete", "Complete", "Viable"))))</f>
        <v>Complete</v>
      </c>
      <c r="T363" s="21" t="str">
        <f>IF('Round 4'!$A$4="Complete", "Complete", IF(S363="N/A", "N/A", IF(S363="Viable", "No Transfer", IF(S363="Excluded", INDEX('Round 4'!$A$12:$M$617, MATCH($A363, 'Round 4'!$A$12:$A$617, 0), 3)))))</f>
        <v>Complete</v>
      </c>
      <c r="U363" s="10" t="str">
        <f>IF('Round 4'!$A$4="Complete", "Complete", IF(T363="N/A", "N/A", IF(T363="No Transfer", T363, IF(INDEX('Ballot Data'!$1:$1048576, MATCH($A363, 'Ballot Data'!$A:$A, 0), MATCH(T363, 'Ballot Data'!$A$3:$U$3, 0))="", "Exhausted", INDEX('Ballot Data'!$1:$1048576, MATCH($A363, 'Ballot Data'!$A:$A, 0), MATCH(T363, 'Ballot Data'!$A$3:$U$3, 0))))))</f>
        <v>Complete</v>
      </c>
      <c r="V363" s="15" t="str">
        <f t="shared" si="52"/>
        <v>Complete</v>
      </c>
      <c r="W363" t="str">
        <f>IF(V363="Complete", V363, IF(V363="N/A", "N/A", INDEX('Ballot Data'!$1:$1048576, MATCH($A363, 'Ballot Data'!$A:$A, 0), MATCH(V363, 'Ballot Data'!$A$3:$T$3, 0))))</f>
        <v>Complete</v>
      </c>
      <c r="X363" t="str">
        <f>IF(V363="N/A", "N/A", IF(W363='Round 5'!$A$10, "Elected", IF(W363='Round 5'!$A$7, "Excluded", IF('Round 5'!$A$4="Complete", "Complete", "Viable"))))</f>
        <v>Complete</v>
      </c>
      <c r="Y363" s="21" t="str">
        <f>IF('Round 5'!$A$4="Complete", "Complete", IF(X363="N/A", "N/A", IF(X363="Viable", "No Transfer", IF(X363="Excluded", INDEX('Round 5'!$A$12:$M$617, MATCH($A363, 'Round 5'!$A$12:$A$617, 0), 3)))))</f>
        <v>Complete</v>
      </c>
      <c r="Z363" s="10" t="str">
        <f>IF('Round 5'!$A$4="Complete", "Complete", IF(Y363="N/A", "N/A", IF(Y363="No Transfer", Y363, IF(INDEX('Ballot Data'!$1:$1048576, MATCH($A363, 'Ballot Data'!$A:$A, 0), MATCH(Y363, 'Ballot Data'!$A$3:$U$3, 0))="", "Exhausted", INDEX('Ballot Data'!$1:$1048576, MATCH($A363, 'Ballot Data'!$A:$A, 0), MATCH(Y363, 'Ballot Data'!$A$3:$U$3, 0))))))</f>
        <v>Complete</v>
      </c>
      <c r="AA363" s="15" t="str">
        <f t="shared" si="53"/>
        <v>Complete</v>
      </c>
      <c r="AB363" t="str">
        <f>IF(AA363="Complete", AA363, IF(AA363="N/A", "N/A", INDEX('Ballot Data'!$1:$1048576, MATCH($A363, 'Ballot Data'!$A:$A, 0), MATCH(AA363, 'Ballot Data'!$A$3:$T$3, 0))))</f>
        <v>Complete</v>
      </c>
      <c r="AC363" t="str">
        <f>IF(AA363="N/A", "N/A", IF(AB363='Round 6'!$A$10, "Elected", IF(AB363='Round 6'!$A$7, "Excluded", IF('Round 6'!$A$4="Complete", "Complete", "Viable"))))</f>
        <v>Complete</v>
      </c>
      <c r="AD363" s="21" t="str">
        <f>IF('Round 6'!$A$4="Complete", "Complete", IF(AC363="N/A", "N/A", IF(AC363="Viable", "No Transfer", IF(AC363="Excluded", INDEX('Round 6'!$A$12:$M$617, MATCH($A363, 'Round 6'!$A$12:$A$617, 0), 3)))))</f>
        <v>Complete</v>
      </c>
      <c r="AE363" s="10" t="str">
        <f>IF('Round 6'!$A$4="Complete", "Complete", IF(AD363="N/A", "N/A", IF(AD363="No Transfer", AD363, IF(INDEX('Ballot Data'!$1:$1048576, MATCH($A363, 'Ballot Data'!$A:$A, 0), MATCH(AD363, 'Ballot Data'!$A$3:$U$3, 0))="", "Exhausted", INDEX('Ballot Data'!$1:$1048576, MATCH($A363, 'Ballot Data'!$A:$A, 0), MATCH(AD363, 'Ballot Data'!$A$3:$U$3, 0))))))</f>
        <v>Complete</v>
      </c>
      <c r="AF363" s="15" t="str">
        <f t="shared" si="54"/>
        <v>Complete</v>
      </c>
      <c r="AG363" t="str">
        <f>IF(AF363="Complete", AF363, IF(AF363="N/A", "N/A", INDEX('Ballot Data'!$1:$1048576, MATCH($A363, 'Ballot Data'!$A:$A, 0), MATCH(AF363, 'Ballot Data'!$A$3:$T$3, 0))))</f>
        <v>Complete</v>
      </c>
      <c r="AH363" t="str">
        <f>IF(AF363="N/A", "N/A", IF(AG363='Round 7'!$A$10, "Elected", IF(AG363='Round 7'!$A$7, "Excluded", IF('Round 7'!$A$4="Complete", "Complete", "Viable"))))</f>
        <v>Complete</v>
      </c>
      <c r="AI363" s="21" t="str">
        <f>IF('Round 7'!$A$4="Complete", "Complete", IF(AH363="N/A", "N/A", IF(AH363="Viable", "No Transfer", IF(AH363="Excluded", INDEX('Round 7'!$A$12:$M$617, MATCH($A363, 'Round 7'!$A$12:$A$617, 0), 3)))))</f>
        <v>Complete</v>
      </c>
      <c r="AJ363" s="10" t="str">
        <f>IF('Round 7'!$A$4="Complete", "Complete", IF(AI363="N/A", "N/A", IF(AI363="No Transfer", AI363, IF(INDEX('Ballot Data'!$1:$1048576, MATCH($A363, 'Ballot Data'!$A:$A, 0), MATCH(AI363, 'Ballot Data'!$A$3:$U$3, 0))="", "Exhausted", INDEX('Ballot Data'!$1:$1048576, MATCH($A363, 'Ballot Data'!$A:$A, 0), MATCH(AI363, 'Ballot Data'!$A$3:$U$3, 0))))))</f>
        <v>Complete</v>
      </c>
      <c r="AK363" s="15" t="str">
        <f t="shared" si="55"/>
        <v>Complete</v>
      </c>
      <c r="AL363" t="str">
        <f>IF(AK363="Complete", AK363, IF(AK363="N/A", "N/A", INDEX('Ballot Data'!$1:$1048576, MATCH($A363, 'Ballot Data'!$A:$A, 0), MATCH(AK363, 'Ballot Data'!$A$3:$T$3, 0))))</f>
        <v>Complete</v>
      </c>
      <c r="AM363" t="str">
        <f>IF(AK363="N/A", "N/A", IF(AL363='Round 8'!$A$10, "Elected", IF(AL363='Round 8'!$A$7, "Excluded", IF('Round 8'!$A$4="Complete", "Complete", "Viable"))))</f>
        <v>Complete</v>
      </c>
      <c r="AN363" s="21" t="str">
        <f>IF('Round 8'!$A$4="Complete", "Complete", IF(AM363="N/A", "N/A", IF(AM363="Viable", "No Transfer", IF(AM363="Excluded", INDEX('Round 8'!$A$12:$M$617, MATCH($A363, 'Round 8'!$A$12:$A$617, 0), 3)))))</f>
        <v>Complete</v>
      </c>
      <c r="AO363" s="10" t="str">
        <f>IF('Round 8'!$A$4="Complete", "Complete", IF(AN363="N/A", "N/A", IF(AN363="No Transfer", AN363, IF(INDEX('Ballot Data'!$1:$1048576, MATCH($A363, 'Ballot Data'!$A:$A, 0), MATCH(AN363, 'Ballot Data'!$A$3:$U$3, 0))="", "Exhausted", INDEX('Ballot Data'!$1:$1048576, MATCH($A363, 'Ballot Data'!$A:$A, 0), MATCH(AN363, 'Ballot Data'!$A$3:$U$3, 0))))))</f>
        <v>Complete</v>
      </c>
      <c r="AP363" s="15" t="str">
        <f t="shared" si="56"/>
        <v>Complete</v>
      </c>
      <c r="AQ363" t="str">
        <f>IF(AP363="Complete", AP363, IF(AP363="N/A", "N/A", INDEX('Ballot Data'!$1:$1048576, MATCH($A363, 'Ballot Data'!$A:$A, 0), MATCH(AP363, 'Ballot Data'!$A$3:$T$3, 0))))</f>
        <v>Complete</v>
      </c>
      <c r="AR363" t="str">
        <f>IF(AP363="N/A", "N/A", IF(AQ363='Round 9'!$A$10, "Elected", IF(AQ363='Round 9'!$A$7, "Excluded", IF('Round 9'!$A$4="Complete", "Complete", "Viable"))))</f>
        <v>Complete</v>
      </c>
      <c r="AS363" s="21" t="str">
        <f>IF('Round 9'!$A$4="Complete", "Complete", IF(AR363="N/A", "N/A", IF(AR363="Viable", "No Transfer", IF(AR363="Excluded", INDEX('Round 9'!$A$12:$M$617, MATCH($A363, 'Round 9'!$A$12:$A$617, 0), 3)))))</f>
        <v>Complete</v>
      </c>
      <c r="AT363" s="10" t="str">
        <f>IF('Round 9'!$A$4="Complete", "Complete", IF(AS363="N/A", "N/A", IF(AS363="No Transfer", AS363, IF(INDEX('Ballot Data'!$1:$1048576, MATCH($A363, 'Ballot Data'!$A:$A, 0), MATCH(AS363, 'Ballot Data'!$A$3:$U$3, 0))="", "Exhausted", INDEX('Ballot Data'!$1:$1048576, MATCH($A363, 'Ballot Data'!$A:$A, 0), MATCH(AS363, 'Ballot Data'!$A$3:$U$3, 0))))))</f>
        <v>Complete</v>
      </c>
      <c r="AU363" s="15" t="str">
        <f t="shared" si="57"/>
        <v>Complete</v>
      </c>
      <c r="AV363" t="str">
        <f>IF(AU363="Complete", AU363, IF(AU363="N/A", "N/A", INDEX('Ballot Data'!$1:$1048576, MATCH($A363, 'Ballot Data'!$A:$A, 0), MATCH(AU363, 'Ballot Data'!$A$3:$T$3, 0))))</f>
        <v>Complete</v>
      </c>
      <c r="AW363" t="str">
        <f>IF(AU363="N/A", "N/A", IF(AV363='Round 10'!$A$10, "Elected", IF(AV363='Round 10'!$A$7, "Excluded", IF('Round 10'!$A$4="Complete", "Complete", "Viable"))))</f>
        <v>Complete</v>
      </c>
      <c r="AX363" s="21" t="str">
        <f>IF('Round 10'!$A$4="Complete", "Complete", IF(AW363="N/A", "N/A", IF(AW363="Viable", "No Transfer", IF(AW363="Excluded", INDEX('Round 10'!$A$12:$M$617, MATCH($A363, 'Round 10'!$A$12:$A$617, 0), 3)))))</f>
        <v>Complete</v>
      </c>
      <c r="AY363" s="10" t="str">
        <f>IF('Round 10'!$A$4="Complete", "Complete", IF(AX363="N/A", "N/A", IF(AX363="No Transfer", AX363, IF(INDEX('Ballot Data'!$1:$1048576, MATCH($A363, 'Ballot Data'!$A:$A, 0), MATCH(AX363, 'Ballot Data'!$A$3:$U$3, 0))="", "Exhausted", INDEX('Ballot Data'!$1:$1048576, MATCH($A363, 'Ballot Data'!$A:$A, 0), MATCH(AX363, 'Ballot Data'!$A$3:$U$3, 0))))))</f>
        <v>Complete</v>
      </c>
    </row>
    <row r="364" spans="1:51" x14ac:dyDescent="0.25">
      <c r="A364">
        <f>'Ballot Data'!A365</f>
        <v>0</v>
      </c>
      <c r="B364">
        <v>1</v>
      </c>
      <c r="C364" t="e">
        <f>INDEX('Ballot Data'!$1:$1048576, MATCH($A364, 'Ballot Data'!$A:$A, 0), MATCH(B364, 'Ballot Data'!$A$3:$T$3, 0))</f>
        <v>#N/A</v>
      </c>
      <c r="D364" t="e">
        <f>IF(C364='Round 1'!$A$10, "Elected", IF(C364='Round 1'!$A$7, "Excluded", IF('Round 1'!$A$4="Complete", "Complete", "Viable")))</f>
        <v>#N/A</v>
      </c>
      <c r="E364" s="21" t="e">
        <f>IF('Round 1'!$A$4="Complete", "Complete", IF(D364="N/A", "N/A", IF(D364="Viable", "No Transfer", IF(D364="Excluded", INDEX('Round 1'!$A$12:$M$617, MATCH($A364, 'Round 1'!$A$12:$A$617, 0), 3)))))</f>
        <v>#N/A</v>
      </c>
      <c r="F364" s="10" t="e">
        <f>IF('Round 1'!$A$4="Complete", "Complete", IF(E364="N/A", "N/A", IF(E364="No Transfer", E364, IF(INDEX('Ballot Data'!$1:$1048576, MATCH($A364, 'Ballot Data'!$A:$A, 0), MATCH(E364, 'Ballot Data'!$A$3:$U$3, 0))="", "Exhausted", INDEX('Ballot Data'!$1:$1048576, MATCH($A364, 'Ballot Data'!$A:$A, 0), MATCH(E364, 'Ballot Data'!$A$3:$U$3, 0))))))</f>
        <v>#N/A</v>
      </c>
      <c r="G364" s="15" t="e">
        <f t="shared" si="59"/>
        <v>#N/A</v>
      </c>
      <c r="H364" t="e">
        <f>IF(G364="Complete", G364, IF(G364="N/A", "N/A", INDEX('Ballot Data'!$1:$1048576, MATCH($A364, 'Ballot Data'!$A:$A, 0), MATCH(G364, 'Ballot Data'!$A$3:$T$3, 0))))</f>
        <v>#N/A</v>
      </c>
      <c r="I364" t="e">
        <f>IF(G364="N/A", "N/A", IF(H364='Round 2'!$A$10, "Elected", IF(H364='Round 2'!$A$7, "Excluded", IF('Round 2'!$A$4="Complete", "Complete", "Viable"))))</f>
        <v>#N/A</v>
      </c>
      <c r="J364" s="21" t="e">
        <f>IF('Round 2'!$A$4="Complete", "Complete", IF(I364="N/A", "N/A", IF(I364="Viable", "No Transfer", IF(I364="Excluded", INDEX('Round 2'!$A$12:$M$617, MATCH($A364, 'Round 2'!$A$12:$A$617, 0), 3)))))</f>
        <v>#N/A</v>
      </c>
      <c r="K364" s="10" t="e">
        <f>IF('Round 2'!$A$4="Complete", "Complete", IF(J364="N/A", "N/A", IF(J364="No Transfer", J364, IF(INDEX('Ballot Data'!$1:$1048576, MATCH($A364, 'Ballot Data'!$A:$A, 0), MATCH(J364, 'Ballot Data'!$A$3:$U$3, 0))="", "Exhausted", INDEX('Ballot Data'!$1:$1048576, MATCH($A364, 'Ballot Data'!$A:$A, 0), MATCH(J364, 'Ballot Data'!$A$3:$U$3, 0))))))</f>
        <v>#N/A</v>
      </c>
      <c r="L364" s="15" t="e">
        <f t="shared" si="60"/>
        <v>#N/A</v>
      </c>
      <c r="M364" t="e">
        <f>IF(L364="Complete", L364, IF(L364="N/A", "N/A", INDEX('Ballot Data'!$1:$1048576, MATCH($A364, 'Ballot Data'!$A:$A, 0), MATCH(L364, 'Ballot Data'!$A$3:$T$3, 0))))</f>
        <v>#N/A</v>
      </c>
      <c r="N364" t="e">
        <f>IF(L364="N/A", "N/A", IF(M364='Round 3'!$A$10, "Elected", IF(M364='Round 3'!$A$7, "Excluded", IF('Round 3'!$A$4="Complete", "Complete", "Viable"))))</f>
        <v>#N/A</v>
      </c>
      <c r="O364" s="21" t="str">
        <f>IF('Round 3'!$A$4="Complete", "Complete", IF(N364="N/A", "N/A", IF(N364="Viable", "No Transfer", IF(N364="Excluded", INDEX('Round 3'!$A$12:$M$617, MATCH($A364, 'Round 3'!$A$12:$A$617, 0), 3)))))</f>
        <v>Complete</v>
      </c>
      <c r="P364" s="10" t="str">
        <f>IF('Round 3'!$A$4="Complete", "Complete", IF(O364="N/A", "N/A", IF(O364="No Transfer", O364, IF(INDEX('Ballot Data'!$1:$1048576, MATCH($A364, 'Ballot Data'!$A:$A, 0), MATCH(O364, 'Ballot Data'!$A$3:$U$3, 0))="", "Exhausted", INDEX('Ballot Data'!$1:$1048576, MATCH($A364, 'Ballot Data'!$A:$A, 0), MATCH(O364, 'Ballot Data'!$A$3:$U$3, 0))))))</f>
        <v>Complete</v>
      </c>
      <c r="Q364" s="15" t="str">
        <f t="shared" si="58"/>
        <v>Complete</v>
      </c>
      <c r="R364" t="str">
        <f>IF(Q364="Complete", Q364, IF(Q364="N/A", "N/A", INDEX('Ballot Data'!$1:$1048576, MATCH($A364, 'Ballot Data'!$A:$A, 0), MATCH(Q364, 'Ballot Data'!$A$3:$T$3, 0))))</f>
        <v>Complete</v>
      </c>
      <c r="S364" t="str">
        <f>IF(Q364="N/A", "N/A", IF(R364='Round 4'!$A$10, "Elected", IF(R364='Round 4'!$A$7, "Excluded", IF('Round 4'!$A$4="Complete", "Complete", "Viable"))))</f>
        <v>Complete</v>
      </c>
      <c r="T364" s="21" t="str">
        <f>IF('Round 4'!$A$4="Complete", "Complete", IF(S364="N/A", "N/A", IF(S364="Viable", "No Transfer", IF(S364="Excluded", INDEX('Round 4'!$A$12:$M$617, MATCH($A364, 'Round 4'!$A$12:$A$617, 0), 3)))))</f>
        <v>Complete</v>
      </c>
      <c r="U364" s="10" t="str">
        <f>IF('Round 4'!$A$4="Complete", "Complete", IF(T364="N/A", "N/A", IF(T364="No Transfer", T364, IF(INDEX('Ballot Data'!$1:$1048576, MATCH($A364, 'Ballot Data'!$A:$A, 0), MATCH(T364, 'Ballot Data'!$A$3:$U$3, 0))="", "Exhausted", INDEX('Ballot Data'!$1:$1048576, MATCH($A364, 'Ballot Data'!$A:$A, 0), MATCH(T364, 'Ballot Data'!$A$3:$U$3, 0))))))</f>
        <v>Complete</v>
      </c>
      <c r="V364" s="15" t="str">
        <f t="shared" si="52"/>
        <v>Complete</v>
      </c>
      <c r="W364" t="str">
        <f>IF(V364="Complete", V364, IF(V364="N/A", "N/A", INDEX('Ballot Data'!$1:$1048576, MATCH($A364, 'Ballot Data'!$A:$A, 0), MATCH(V364, 'Ballot Data'!$A$3:$T$3, 0))))</f>
        <v>Complete</v>
      </c>
      <c r="X364" t="str">
        <f>IF(V364="N/A", "N/A", IF(W364='Round 5'!$A$10, "Elected", IF(W364='Round 5'!$A$7, "Excluded", IF('Round 5'!$A$4="Complete", "Complete", "Viable"))))</f>
        <v>Complete</v>
      </c>
      <c r="Y364" s="21" t="str">
        <f>IF('Round 5'!$A$4="Complete", "Complete", IF(X364="N/A", "N/A", IF(X364="Viable", "No Transfer", IF(X364="Excluded", INDEX('Round 5'!$A$12:$M$617, MATCH($A364, 'Round 5'!$A$12:$A$617, 0), 3)))))</f>
        <v>Complete</v>
      </c>
      <c r="Z364" s="10" t="str">
        <f>IF('Round 5'!$A$4="Complete", "Complete", IF(Y364="N/A", "N/A", IF(Y364="No Transfer", Y364, IF(INDEX('Ballot Data'!$1:$1048576, MATCH($A364, 'Ballot Data'!$A:$A, 0), MATCH(Y364, 'Ballot Data'!$A$3:$U$3, 0))="", "Exhausted", INDEX('Ballot Data'!$1:$1048576, MATCH($A364, 'Ballot Data'!$A:$A, 0), MATCH(Y364, 'Ballot Data'!$A$3:$U$3, 0))))))</f>
        <v>Complete</v>
      </c>
      <c r="AA364" s="15" t="str">
        <f t="shared" si="53"/>
        <v>Complete</v>
      </c>
      <c r="AB364" t="str">
        <f>IF(AA364="Complete", AA364, IF(AA364="N/A", "N/A", INDEX('Ballot Data'!$1:$1048576, MATCH($A364, 'Ballot Data'!$A:$A, 0), MATCH(AA364, 'Ballot Data'!$A$3:$T$3, 0))))</f>
        <v>Complete</v>
      </c>
      <c r="AC364" t="str">
        <f>IF(AA364="N/A", "N/A", IF(AB364='Round 6'!$A$10, "Elected", IF(AB364='Round 6'!$A$7, "Excluded", IF('Round 6'!$A$4="Complete", "Complete", "Viable"))))</f>
        <v>Complete</v>
      </c>
      <c r="AD364" s="21" t="str">
        <f>IF('Round 6'!$A$4="Complete", "Complete", IF(AC364="N/A", "N/A", IF(AC364="Viable", "No Transfer", IF(AC364="Excluded", INDEX('Round 6'!$A$12:$M$617, MATCH($A364, 'Round 6'!$A$12:$A$617, 0), 3)))))</f>
        <v>Complete</v>
      </c>
      <c r="AE364" s="10" t="str">
        <f>IF('Round 6'!$A$4="Complete", "Complete", IF(AD364="N/A", "N/A", IF(AD364="No Transfer", AD364, IF(INDEX('Ballot Data'!$1:$1048576, MATCH($A364, 'Ballot Data'!$A:$A, 0), MATCH(AD364, 'Ballot Data'!$A$3:$U$3, 0))="", "Exhausted", INDEX('Ballot Data'!$1:$1048576, MATCH($A364, 'Ballot Data'!$A:$A, 0), MATCH(AD364, 'Ballot Data'!$A$3:$U$3, 0))))))</f>
        <v>Complete</v>
      </c>
      <c r="AF364" s="15" t="str">
        <f t="shared" si="54"/>
        <v>Complete</v>
      </c>
      <c r="AG364" t="str">
        <f>IF(AF364="Complete", AF364, IF(AF364="N/A", "N/A", INDEX('Ballot Data'!$1:$1048576, MATCH($A364, 'Ballot Data'!$A:$A, 0), MATCH(AF364, 'Ballot Data'!$A$3:$T$3, 0))))</f>
        <v>Complete</v>
      </c>
      <c r="AH364" t="str">
        <f>IF(AF364="N/A", "N/A", IF(AG364='Round 7'!$A$10, "Elected", IF(AG364='Round 7'!$A$7, "Excluded", IF('Round 7'!$A$4="Complete", "Complete", "Viable"))))</f>
        <v>Complete</v>
      </c>
      <c r="AI364" s="21" t="str">
        <f>IF('Round 7'!$A$4="Complete", "Complete", IF(AH364="N/A", "N/A", IF(AH364="Viable", "No Transfer", IF(AH364="Excluded", INDEX('Round 7'!$A$12:$M$617, MATCH($A364, 'Round 7'!$A$12:$A$617, 0), 3)))))</f>
        <v>Complete</v>
      </c>
      <c r="AJ364" s="10" t="str">
        <f>IF('Round 7'!$A$4="Complete", "Complete", IF(AI364="N/A", "N/A", IF(AI364="No Transfer", AI364, IF(INDEX('Ballot Data'!$1:$1048576, MATCH($A364, 'Ballot Data'!$A:$A, 0), MATCH(AI364, 'Ballot Data'!$A$3:$U$3, 0))="", "Exhausted", INDEX('Ballot Data'!$1:$1048576, MATCH($A364, 'Ballot Data'!$A:$A, 0), MATCH(AI364, 'Ballot Data'!$A$3:$U$3, 0))))))</f>
        <v>Complete</v>
      </c>
      <c r="AK364" s="15" t="str">
        <f t="shared" si="55"/>
        <v>Complete</v>
      </c>
      <c r="AL364" t="str">
        <f>IF(AK364="Complete", AK364, IF(AK364="N/A", "N/A", INDEX('Ballot Data'!$1:$1048576, MATCH($A364, 'Ballot Data'!$A:$A, 0), MATCH(AK364, 'Ballot Data'!$A$3:$T$3, 0))))</f>
        <v>Complete</v>
      </c>
      <c r="AM364" t="str">
        <f>IF(AK364="N/A", "N/A", IF(AL364='Round 8'!$A$10, "Elected", IF(AL364='Round 8'!$A$7, "Excluded", IF('Round 8'!$A$4="Complete", "Complete", "Viable"))))</f>
        <v>Complete</v>
      </c>
      <c r="AN364" s="21" t="str">
        <f>IF('Round 8'!$A$4="Complete", "Complete", IF(AM364="N/A", "N/A", IF(AM364="Viable", "No Transfer", IF(AM364="Excluded", INDEX('Round 8'!$A$12:$M$617, MATCH($A364, 'Round 8'!$A$12:$A$617, 0), 3)))))</f>
        <v>Complete</v>
      </c>
      <c r="AO364" s="10" t="str">
        <f>IF('Round 8'!$A$4="Complete", "Complete", IF(AN364="N/A", "N/A", IF(AN364="No Transfer", AN364, IF(INDEX('Ballot Data'!$1:$1048576, MATCH($A364, 'Ballot Data'!$A:$A, 0), MATCH(AN364, 'Ballot Data'!$A$3:$U$3, 0))="", "Exhausted", INDEX('Ballot Data'!$1:$1048576, MATCH($A364, 'Ballot Data'!$A:$A, 0), MATCH(AN364, 'Ballot Data'!$A$3:$U$3, 0))))))</f>
        <v>Complete</v>
      </c>
      <c r="AP364" s="15" t="str">
        <f t="shared" si="56"/>
        <v>Complete</v>
      </c>
      <c r="AQ364" t="str">
        <f>IF(AP364="Complete", AP364, IF(AP364="N/A", "N/A", INDEX('Ballot Data'!$1:$1048576, MATCH($A364, 'Ballot Data'!$A:$A, 0), MATCH(AP364, 'Ballot Data'!$A$3:$T$3, 0))))</f>
        <v>Complete</v>
      </c>
      <c r="AR364" t="str">
        <f>IF(AP364="N/A", "N/A", IF(AQ364='Round 9'!$A$10, "Elected", IF(AQ364='Round 9'!$A$7, "Excluded", IF('Round 9'!$A$4="Complete", "Complete", "Viable"))))</f>
        <v>Complete</v>
      </c>
      <c r="AS364" s="21" t="str">
        <f>IF('Round 9'!$A$4="Complete", "Complete", IF(AR364="N/A", "N/A", IF(AR364="Viable", "No Transfer", IF(AR364="Excluded", INDEX('Round 9'!$A$12:$M$617, MATCH($A364, 'Round 9'!$A$12:$A$617, 0), 3)))))</f>
        <v>Complete</v>
      </c>
      <c r="AT364" s="10" t="str">
        <f>IF('Round 9'!$A$4="Complete", "Complete", IF(AS364="N/A", "N/A", IF(AS364="No Transfer", AS364, IF(INDEX('Ballot Data'!$1:$1048576, MATCH($A364, 'Ballot Data'!$A:$A, 0), MATCH(AS364, 'Ballot Data'!$A$3:$U$3, 0))="", "Exhausted", INDEX('Ballot Data'!$1:$1048576, MATCH($A364, 'Ballot Data'!$A:$A, 0), MATCH(AS364, 'Ballot Data'!$A$3:$U$3, 0))))))</f>
        <v>Complete</v>
      </c>
      <c r="AU364" s="15" t="str">
        <f t="shared" si="57"/>
        <v>Complete</v>
      </c>
      <c r="AV364" t="str">
        <f>IF(AU364="Complete", AU364, IF(AU364="N/A", "N/A", INDEX('Ballot Data'!$1:$1048576, MATCH($A364, 'Ballot Data'!$A:$A, 0), MATCH(AU364, 'Ballot Data'!$A$3:$T$3, 0))))</f>
        <v>Complete</v>
      </c>
      <c r="AW364" t="str">
        <f>IF(AU364="N/A", "N/A", IF(AV364='Round 10'!$A$10, "Elected", IF(AV364='Round 10'!$A$7, "Excluded", IF('Round 10'!$A$4="Complete", "Complete", "Viable"))))</f>
        <v>Complete</v>
      </c>
      <c r="AX364" s="21" t="str">
        <f>IF('Round 10'!$A$4="Complete", "Complete", IF(AW364="N/A", "N/A", IF(AW364="Viable", "No Transfer", IF(AW364="Excluded", INDEX('Round 10'!$A$12:$M$617, MATCH($A364, 'Round 10'!$A$12:$A$617, 0), 3)))))</f>
        <v>Complete</v>
      </c>
      <c r="AY364" s="10" t="str">
        <f>IF('Round 10'!$A$4="Complete", "Complete", IF(AX364="N/A", "N/A", IF(AX364="No Transfer", AX364, IF(INDEX('Ballot Data'!$1:$1048576, MATCH($A364, 'Ballot Data'!$A:$A, 0), MATCH(AX364, 'Ballot Data'!$A$3:$U$3, 0))="", "Exhausted", INDEX('Ballot Data'!$1:$1048576, MATCH($A364, 'Ballot Data'!$A:$A, 0), MATCH(AX364, 'Ballot Data'!$A$3:$U$3, 0))))))</f>
        <v>Complete</v>
      </c>
    </row>
    <row r="365" spans="1:51" x14ac:dyDescent="0.25">
      <c r="A365">
        <f>'Ballot Data'!A366</f>
        <v>0</v>
      </c>
      <c r="B365">
        <v>1</v>
      </c>
      <c r="C365" t="e">
        <f>INDEX('Ballot Data'!$1:$1048576, MATCH($A365, 'Ballot Data'!$A:$A, 0), MATCH(B365, 'Ballot Data'!$A$3:$T$3, 0))</f>
        <v>#N/A</v>
      </c>
      <c r="D365" t="e">
        <f>IF(C365='Round 1'!$A$10, "Elected", IF(C365='Round 1'!$A$7, "Excluded", IF('Round 1'!$A$4="Complete", "Complete", "Viable")))</f>
        <v>#N/A</v>
      </c>
      <c r="E365" s="21" t="e">
        <f>IF('Round 1'!$A$4="Complete", "Complete", IF(D365="N/A", "N/A", IF(D365="Viable", "No Transfer", IF(D365="Excluded", INDEX('Round 1'!$A$12:$M$617, MATCH($A365, 'Round 1'!$A$12:$A$617, 0), 3)))))</f>
        <v>#N/A</v>
      </c>
      <c r="F365" s="10" t="e">
        <f>IF('Round 1'!$A$4="Complete", "Complete", IF(E365="N/A", "N/A", IF(E365="No Transfer", E365, IF(INDEX('Ballot Data'!$1:$1048576, MATCH($A365, 'Ballot Data'!$A:$A, 0), MATCH(E365, 'Ballot Data'!$A$3:$U$3, 0))="", "Exhausted", INDEX('Ballot Data'!$1:$1048576, MATCH($A365, 'Ballot Data'!$A:$A, 0), MATCH(E365, 'Ballot Data'!$A$3:$U$3, 0))))))</f>
        <v>#N/A</v>
      </c>
      <c r="G365" s="15" t="e">
        <f t="shared" si="59"/>
        <v>#N/A</v>
      </c>
      <c r="H365" t="e">
        <f>IF(G365="Complete", G365, IF(G365="N/A", "N/A", INDEX('Ballot Data'!$1:$1048576, MATCH($A365, 'Ballot Data'!$A:$A, 0), MATCH(G365, 'Ballot Data'!$A$3:$T$3, 0))))</f>
        <v>#N/A</v>
      </c>
      <c r="I365" t="e">
        <f>IF(G365="N/A", "N/A", IF(H365='Round 2'!$A$10, "Elected", IF(H365='Round 2'!$A$7, "Excluded", IF('Round 2'!$A$4="Complete", "Complete", "Viable"))))</f>
        <v>#N/A</v>
      </c>
      <c r="J365" s="21" t="e">
        <f>IF('Round 2'!$A$4="Complete", "Complete", IF(I365="N/A", "N/A", IF(I365="Viable", "No Transfer", IF(I365="Excluded", INDEX('Round 2'!$A$12:$M$617, MATCH($A365, 'Round 2'!$A$12:$A$617, 0), 3)))))</f>
        <v>#N/A</v>
      </c>
      <c r="K365" s="10" t="e">
        <f>IF('Round 2'!$A$4="Complete", "Complete", IF(J365="N/A", "N/A", IF(J365="No Transfer", J365, IF(INDEX('Ballot Data'!$1:$1048576, MATCH($A365, 'Ballot Data'!$A:$A, 0), MATCH(J365, 'Ballot Data'!$A$3:$U$3, 0))="", "Exhausted", INDEX('Ballot Data'!$1:$1048576, MATCH($A365, 'Ballot Data'!$A:$A, 0), MATCH(J365, 'Ballot Data'!$A$3:$U$3, 0))))))</f>
        <v>#N/A</v>
      </c>
      <c r="L365" s="15" t="e">
        <f t="shared" si="60"/>
        <v>#N/A</v>
      </c>
      <c r="M365" t="e">
        <f>IF(L365="Complete", L365, IF(L365="N/A", "N/A", INDEX('Ballot Data'!$1:$1048576, MATCH($A365, 'Ballot Data'!$A:$A, 0), MATCH(L365, 'Ballot Data'!$A$3:$T$3, 0))))</f>
        <v>#N/A</v>
      </c>
      <c r="N365" t="e">
        <f>IF(L365="N/A", "N/A", IF(M365='Round 3'!$A$10, "Elected", IF(M365='Round 3'!$A$7, "Excluded", IF('Round 3'!$A$4="Complete", "Complete", "Viable"))))</f>
        <v>#N/A</v>
      </c>
      <c r="O365" s="21" t="str">
        <f>IF('Round 3'!$A$4="Complete", "Complete", IF(N365="N/A", "N/A", IF(N365="Viable", "No Transfer", IF(N365="Excluded", INDEX('Round 3'!$A$12:$M$617, MATCH($A365, 'Round 3'!$A$12:$A$617, 0), 3)))))</f>
        <v>Complete</v>
      </c>
      <c r="P365" s="10" t="str">
        <f>IF('Round 3'!$A$4="Complete", "Complete", IF(O365="N/A", "N/A", IF(O365="No Transfer", O365, IF(INDEX('Ballot Data'!$1:$1048576, MATCH($A365, 'Ballot Data'!$A:$A, 0), MATCH(O365, 'Ballot Data'!$A$3:$U$3, 0))="", "Exhausted", INDEX('Ballot Data'!$1:$1048576, MATCH($A365, 'Ballot Data'!$A:$A, 0), MATCH(O365, 'Ballot Data'!$A$3:$U$3, 0))))))</f>
        <v>Complete</v>
      </c>
      <c r="Q365" s="15" t="str">
        <f t="shared" si="58"/>
        <v>Complete</v>
      </c>
      <c r="R365" t="str">
        <f>IF(Q365="Complete", Q365, IF(Q365="N/A", "N/A", INDEX('Ballot Data'!$1:$1048576, MATCH($A365, 'Ballot Data'!$A:$A, 0), MATCH(Q365, 'Ballot Data'!$A$3:$T$3, 0))))</f>
        <v>Complete</v>
      </c>
      <c r="S365" t="str">
        <f>IF(Q365="N/A", "N/A", IF(R365='Round 4'!$A$10, "Elected", IF(R365='Round 4'!$A$7, "Excluded", IF('Round 4'!$A$4="Complete", "Complete", "Viable"))))</f>
        <v>Complete</v>
      </c>
      <c r="T365" s="21" t="str">
        <f>IF('Round 4'!$A$4="Complete", "Complete", IF(S365="N/A", "N/A", IF(S365="Viable", "No Transfer", IF(S365="Excluded", INDEX('Round 4'!$A$12:$M$617, MATCH($A365, 'Round 4'!$A$12:$A$617, 0), 3)))))</f>
        <v>Complete</v>
      </c>
      <c r="U365" s="10" t="str">
        <f>IF('Round 4'!$A$4="Complete", "Complete", IF(T365="N/A", "N/A", IF(T365="No Transfer", T365, IF(INDEX('Ballot Data'!$1:$1048576, MATCH($A365, 'Ballot Data'!$A:$A, 0), MATCH(T365, 'Ballot Data'!$A$3:$U$3, 0))="", "Exhausted", INDEX('Ballot Data'!$1:$1048576, MATCH($A365, 'Ballot Data'!$A:$A, 0), MATCH(T365, 'Ballot Data'!$A$3:$U$3, 0))))))</f>
        <v>Complete</v>
      </c>
      <c r="V365" s="15" t="str">
        <f t="shared" si="52"/>
        <v>Complete</v>
      </c>
      <c r="W365" t="str">
        <f>IF(V365="Complete", V365, IF(V365="N/A", "N/A", INDEX('Ballot Data'!$1:$1048576, MATCH($A365, 'Ballot Data'!$A:$A, 0), MATCH(V365, 'Ballot Data'!$A$3:$T$3, 0))))</f>
        <v>Complete</v>
      </c>
      <c r="X365" t="str">
        <f>IF(V365="N/A", "N/A", IF(W365='Round 5'!$A$10, "Elected", IF(W365='Round 5'!$A$7, "Excluded", IF('Round 5'!$A$4="Complete", "Complete", "Viable"))))</f>
        <v>Complete</v>
      </c>
      <c r="Y365" s="21" t="str">
        <f>IF('Round 5'!$A$4="Complete", "Complete", IF(X365="N/A", "N/A", IF(X365="Viable", "No Transfer", IF(X365="Excluded", INDEX('Round 5'!$A$12:$M$617, MATCH($A365, 'Round 5'!$A$12:$A$617, 0), 3)))))</f>
        <v>Complete</v>
      </c>
      <c r="Z365" s="10" t="str">
        <f>IF('Round 5'!$A$4="Complete", "Complete", IF(Y365="N/A", "N/A", IF(Y365="No Transfer", Y365, IF(INDEX('Ballot Data'!$1:$1048576, MATCH($A365, 'Ballot Data'!$A:$A, 0), MATCH(Y365, 'Ballot Data'!$A$3:$U$3, 0))="", "Exhausted", INDEX('Ballot Data'!$1:$1048576, MATCH($A365, 'Ballot Data'!$A:$A, 0), MATCH(Y365, 'Ballot Data'!$A$3:$U$3, 0))))))</f>
        <v>Complete</v>
      </c>
      <c r="AA365" s="15" t="str">
        <f t="shared" si="53"/>
        <v>Complete</v>
      </c>
      <c r="AB365" t="str">
        <f>IF(AA365="Complete", AA365, IF(AA365="N/A", "N/A", INDEX('Ballot Data'!$1:$1048576, MATCH($A365, 'Ballot Data'!$A:$A, 0), MATCH(AA365, 'Ballot Data'!$A$3:$T$3, 0))))</f>
        <v>Complete</v>
      </c>
      <c r="AC365" t="str">
        <f>IF(AA365="N/A", "N/A", IF(AB365='Round 6'!$A$10, "Elected", IF(AB365='Round 6'!$A$7, "Excluded", IF('Round 6'!$A$4="Complete", "Complete", "Viable"))))</f>
        <v>Complete</v>
      </c>
      <c r="AD365" s="21" t="str">
        <f>IF('Round 6'!$A$4="Complete", "Complete", IF(AC365="N/A", "N/A", IF(AC365="Viable", "No Transfer", IF(AC365="Excluded", INDEX('Round 6'!$A$12:$M$617, MATCH($A365, 'Round 6'!$A$12:$A$617, 0), 3)))))</f>
        <v>Complete</v>
      </c>
      <c r="AE365" s="10" t="str">
        <f>IF('Round 6'!$A$4="Complete", "Complete", IF(AD365="N/A", "N/A", IF(AD365="No Transfer", AD365, IF(INDEX('Ballot Data'!$1:$1048576, MATCH($A365, 'Ballot Data'!$A:$A, 0), MATCH(AD365, 'Ballot Data'!$A$3:$U$3, 0))="", "Exhausted", INDEX('Ballot Data'!$1:$1048576, MATCH($A365, 'Ballot Data'!$A:$A, 0), MATCH(AD365, 'Ballot Data'!$A$3:$U$3, 0))))))</f>
        <v>Complete</v>
      </c>
      <c r="AF365" s="15" t="str">
        <f t="shared" si="54"/>
        <v>Complete</v>
      </c>
      <c r="AG365" t="str">
        <f>IF(AF365="Complete", AF365, IF(AF365="N/A", "N/A", INDEX('Ballot Data'!$1:$1048576, MATCH($A365, 'Ballot Data'!$A:$A, 0), MATCH(AF365, 'Ballot Data'!$A$3:$T$3, 0))))</f>
        <v>Complete</v>
      </c>
      <c r="AH365" t="str">
        <f>IF(AF365="N/A", "N/A", IF(AG365='Round 7'!$A$10, "Elected", IF(AG365='Round 7'!$A$7, "Excluded", IF('Round 7'!$A$4="Complete", "Complete", "Viable"))))</f>
        <v>Complete</v>
      </c>
      <c r="AI365" s="21" t="str">
        <f>IF('Round 7'!$A$4="Complete", "Complete", IF(AH365="N/A", "N/A", IF(AH365="Viable", "No Transfer", IF(AH365="Excluded", INDEX('Round 7'!$A$12:$M$617, MATCH($A365, 'Round 7'!$A$12:$A$617, 0), 3)))))</f>
        <v>Complete</v>
      </c>
      <c r="AJ365" s="10" t="str">
        <f>IF('Round 7'!$A$4="Complete", "Complete", IF(AI365="N/A", "N/A", IF(AI365="No Transfer", AI365, IF(INDEX('Ballot Data'!$1:$1048576, MATCH($A365, 'Ballot Data'!$A:$A, 0), MATCH(AI365, 'Ballot Data'!$A$3:$U$3, 0))="", "Exhausted", INDEX('Ballot Data'!$1:$1048576, MATCH($A365, 'Ballot Data'!$A:$A, 0), MATCH(AI365, 'Ballot Data'!$A$3:$U$3, 0))))))</f>
        <v>Complete</v>
      </c>
      <c r="AK365" s="15" t="str">
        <f t="shared" si="55"/>
        <v>Complete</v>
      </c>
      <c r="AL365" t="str">
        <f>IF(AK365="Complete", AK365, IF(AK365="N/A", "N/A", INDEX('Ballot Data'!$1:$1048576, MATCH($A365, 'Ballot Data'!$A:$A, 0), MATCH(AK365, 'Ballot Data'!$A$3:$T$3, 0))))</f>
        <v>Complete</v>
      </c>
      <c r="AM365" t="str">
        <f>IF(AK365="N/A", "N/A", IF(AL365='Round 8'!$A$10, "Elected", IF(AL365='Round 8'!$A$7, "Excluded", IF('Round 8'!$A$4="Complete", "Complete", "Viable"))))</f>
        <v>Complete</v>
      </c>
      <c r="AN365" s="21" t="str">
        <f>IF('Round 8'!$A$4="Complete", "Complete", IF(AM365="N/A", "N/A", IF(AM365="Viable", "No Transfer", IF(AM365="Excluded", INDEX('Round 8'!$A$12:$M$617, MATCH($A365, 'Round 8'!$A$12:$A$617, 0), 3)))))</f>
        <v>Complete</v>
      </c>
      <c r="AO365" s="10" t="str">
        <f>IF('Round 8'!$A$4="Complete", "Complete", IF(AN365="N/A", "N/A", IF(AN365="No Transfer", AN365, IF(INDEX('Ballot Data'!$1:$1048576, MATCH($A365, 'Ballot Data'!$A:$A, 0), MATCH(AN365, 'Ballot Data'!$A$3:$U$3, 0))="", "Exhausted", INDEX('Ballot Data'!$1:$1048576, MATCH($A365, 'Ballot Data'!$A:$A, 0), MATCH(AN365, 'Ballot Data'!$A$3:$U$3, 0))))))</f>
        <v>Complete</v>
      </c>
      <c r="AP365" s="15" t="str">
        <f t="shared" si="56"/>
        <v>Complete</v>
      </c>
      <c r="AQ365" t="str">
        <f>IF(AP365="Complete", AP365, IF(AP365="N/A", "N/A", INDEX('Ballot Data'!$1:$1048576, MATCH($A365, 'Ballot Data'!$A:$A, 0), MATCH(AP365, 'Ballot Data'!$A$3:$T$3, 0))))</f>
        <v>Complete</v>
      </c>
      <c r="AR365" t="str">
        <f>IF(AP365="N/A", "N/A", IF(AQ365='Round 9'!$A$10, "Elected", IF(AQ365='Round 9'!$A$7, "Excluded", IF('Round 9'!$A$4="Complete", "Complete", "Viable"))))</f>
        <v>Complete</v>
      </c>
      <c r="AS365" s="21" t="str">
        <f>IF('Round 9'!$A$4="Complete", "Complete", IF(AR365="N/A", "N/A", IF(AR365="Viable", "No Transfer", IF(AR365="Excluded", INDEX('Round 9'!$A$12:$M$617, MATCH($A365, 'Round 9'!$A$12:$A$617, 0), 3)))))</f>
        <v>Complete</v>
      </c>
      <c r="AT365" s="10" t="str">
        <f>IF('Round 9'!$A$4="Complete", "Complete", IF(AS365="N/A", "N/A", IF(AS365="No Transfer", AS365, IF(INDEX('Ballot Data'!$1:$1048576, MATCH($A365, 'Ballot Data'!$A:$A, 0), MATCH(AS365, 'Ballot Data'!$A$3:$U$3, 0))="", "Exhausted", INDEX('Ballot Data'!$1:$1048576, MATCH($A365, 'Ballot Data'!$A:$A, 0), MATCH(AS365, 'Ballot Data'!$A$3:$U$3, 0))))))</f>
        <v>Complete</v>
      </c>
      <c r="AU365" s="15" t="str">
        <f t="shared" si="57"/>
        <v>Complete</v>
      </c>
      <c r="AV365" t="str">
        <f>IF(AU365="Complete", AU365, IF(AU365="N/A", "N/A", INDEX('Ballot Data'!$1:$1048576, MATCH($A365, 'Ballot Data'!$A:$A, 0), MATCH(AU365, 'Ballot Data'!$A$3:$T$3, 0))))</f>
        <v>Complete</v>
      </c>
      <c r="AW365" t="str">
        <f>IF(AU365="N/A", "N/A", IF(AV365='Round 10'!$A$10, "Elected", IF(AV365='Round 10'!$A$7, "Excluded", IF('Round 10'!$A$4="Complete", "Complete", "Viable"))))</f>
        <v>Complete</v>
      </c>
      <c r="AX365" s="21" t="str">
        <f>IF('Round 10'!$A$4="Complete", "Complete", IF(AW365="N/A", "N/A", IF(AW365="Viable", "No Transfer", IF(AW365="Excluded", INDEX('Round 10'!$A$12:$M$617, MATCH($A365, 'Round 10'!$A$12:$A$617, 0), 3)))))</f>
        <v>Complete</v>
      </c>
      <c r="AY365" s="10" t="str">
        <f>IF('Round 10'!$A$4="Complete", "Complete", IF(AX365="N/A", "N/A", IF(AX365="No Transfer", AX365, IF(INDEX('Ballot Data'!$1:$1048576, MATCH($A365, 'Ballot Data'!$A:$A, 0), MATCH(AX365, 'Ballot Data'!$A$3:$U$3, 0))="", "Exhausted", INDEX('Ballot Data'!$1:$1048576, MATCH($A365, 'Ballot Data'!$A:$A, 0), MATCH(AX365, 'Ballot Data'!$A$3:$U$3, 0))))))</f>
        <v>Complete</v>
      </c>
    </row>
    <row r="366" spans="1:51" x14ac:dyDescent="0.25">
      <c r="A366">
        <f>'Ballot Data'!A367</f>
        <v>0</v>
      </c>
      <c r="B366">
        <v>1</v>
      </c>
      <c r="C366" t="e">
        <f>INDEX('Ballot Data'!$1:$1048576, MATCH($A366, 'Ballot Data'!$A:$A, 0), MATCH(B366, 'Ballot Data'!$A$3:$T$3, 0))</f>
        <v>#N/A</v>
      </c>
      <c r="D366" t="e">
        <f>IF(C366='Round 1'!$A$10, "Elected", IF(C366='Round 1'!$A$7, "Excluded", IF('Round 1'!$A$4="Complete", "Complete", "Viable")))</f>
        <v>#N/A</v>
      </c>
      <c r="E366" s="21" t="e">
        <f>IF('Round 1'!$A$4="Complete", "Complete", IF(D366="N/A", "N/A", IF(D366="Viable", "No Transfer", IF(D366="Excluded", INDEX('Round 1'!$A$12:$M$617, MATCH($A366, 'Round 1'!$A$12:$A$617, 0), 3)))))</f>
        <v>#N/A</v>
      </c>
      <c r="F366" s="10" t="e">
        <f>IF('Round 1'!$A$4="Complete", "Complete", IF(E366="N/A", "N/A", IF(E366="No Transfer", E366, IF(INDEX('Ballot Data'!$1:$1048576, MATCH($A366, 'Ballot Data'!$A:$A, 0), MATCH(E366, 'Ballot Data'!$A$3:$U$3, 0))="", "Exhausted", INDEX('Ballot Data'!$1:$1048576, MATCH($A366, 'Ballot Data'!$A:$A, 0), MATCH(E366, 'Ballot Data'!$A$3:$U$3, 0))))))</f>
        <v>#N/A</v>
      </c>
      <c r="G366" s="15" t="e">
        <f t="shared" si="59"/>
        <v>#N/A</v>
      </c>
      <c r="H366" t="e">
        <f>IF(G366="Complete", G366, IF(G366="N/A", "N/A", INDEX('Ballot Data'!$1:$1048576, MATCH($A366, 'Ballot Data'!$A:$A, 0), MATCH(G366, 'Ballot Data'!$A$3:$T$3, 0))))</f>
        <v>#N/A</v>
      </c>
      <c r="I366" t="e">
        <f>IF(G366="N/A", "N/A", IF(H366='Round 2'!$A$10, "Elected", IF(H366='Round 2'!$A$7, "Excluded", IF('Round 2'!$A$4="Complete", "Complete", "Viable"))))</f>
        <v>#N/A</v>
      </c>
      <c r="J366" s="21" t="e">
        <f>IF('Round 2'!$A$4="Complete", "Complete", IF(I366="N/A", "N/A", IF(I366="Viable", "No Transfer", IF(I366="Excluded", INDEX('Round 2'!$A$12:$M$617, MATCH($A366, 'Round 2'!$A$12:$A$617, 0), 3)))))</f>
        <v>#N/A</v>
      </c>
      <c r="K366" s="10" t="e">
        <f>IF('Round 2'!$A$4="Complete", "Complete", IF(J366="N/A", "N/A", IF(J366="No Transfer", J366, IF(INDEX('Ballot Data'!$1:$1048576, MATCH($A366, 'Ballot Data'!$A:$A, 0), MATCH(J366, 'Ballot Data'!$A$3:$U$3, 0))="", "Exhausted", INDEX('Ballot Data'!$1:$1048576, MATCH($A366, 'Ballot Data'!$A:$A, 0), MATCH(J366, 'Ballot Data'!$A$3:$U$3, 0))))))</f>
        <v>#N/A</v>
      </c>
      <c r="L366" s="15" t="e">
        <f t="shared" si="60"/>
        <v>#N/A</v>
      </c>
      <c r="M366" t="e">
        <f>IF(L366="Complete", L366, IF(L366="N/A", "N/A", INDEX('Ballot Data'!$1:$1048576, MATCH($A366, 'Ballot Data'!$A:$A, 0), MATCH(L366, 'Ballot Data'!$A$3:$T$3, 0))))</f>
        <v>#N/A</v>
      </c>
      <c r="N366" t="e">
        <f>IF(L366="N/A", "N/A", IF(M366='Round 3'!$A$10, "Elected", IF(M366='Round 3'!$A$7, "Excluded", IF('Round 3'!$A$4="Complete", "Complete", "Viable"))))</f>
        <v>#N/A</v>
      </c>
      <c r="O366" s="21" t="str">
        <f>IF('Round 3'!$A$4="Complete", "Complete", IF(N366="N/A", "N/A", IF(N366="Viable", "No Transfer", IF(N366="Excluded", INDEX('Round 3'!$A$12:$M$617, MATCH($A366, 'Round 3'!$A$12:$A$617, 0), 3)))))</f>
        <v>Complete</v>
      </c>
      <c r="P366" s="10" t="str">
        <f>IF('Round 3'!$A$4="Complete", "Complete", IF(O366="N/A", "N/A", IF(O366="No Transfer", O366, IF(INDEX('Ballot Data'!$1:$1048576, MATCH($A366, 'Ballot Data'!$A:$A, 0), MATCH(O366, 'Ballot Data'!$A$3:$U$3, 0))="", "Exhausted", INDEX('Ballot Data'!$1:$1048576, MATCH($A366, 'Ballot Data'!$A:$A, 0), MATCH(O366, 'Ballot Data'!$A$3:$U$3, 0))))))</f>
        <v>Complete</v>
      </c>
      <c r="Q366" s="15" t="str">
        <f t="shared" si="58"/>
        <v>Complete</v>
      </c>
      <c r="R366" t="str">
        <f>IF(Q366="Complete", Q366, IF(Q366="N/A", "N/A", INDEX('Ballot Data'!$1:$1048576, MATCH($A366, 'Ballot Data'!$A:$A, 0), MATCH(Q366, 'Ballot Data'!$A$3:$T$3, 0))))</f>
        <v>Complete</v>
      </c>
      <c r="S366" t="str">
        <f>IF(Q366="N/A", "N/A", IF(R366='Round 4'!$A$10, "Elected", IF(R366='Round 4'!$A$7, "Excluded", IF('Round 4'!$A$4="Complete", "Complete", "Viable"))))</f>
        <v>Complete</v>
      </c>
      <c r="T366" s="21" t="str">
        <f>IF('Round 4'!$A$4="Complete", "Complete", IF(S366="N/A", "N/A", IF(S366="Viable", "No Transfer", IF(S366="Excluded", INDEX('Round 4'!$A$12:$M$617, MATCH($A366, 'Round 4'!$A$12:$A$617, 0), 3)))))</f>
        <v>Complete</v>
      </c>
      <c r="U366" s="10" t="str">
        <f>IF('Round 4'!$A$4="Complete", "Complete", IF(T366="N/A", "N/A", IF(T366="No Transfer", T366, IF(INDEX('Ballot Data'!$1:$1048576, MATCH($A366, 'Ballot Data'!$A:$A, 0), MATCH(T366, 'Ballot Data'!$A$3:$U$3, 0))="", "Exhausted", INDEX('Ballot Data'!$1:$1048576, MATCH($A366, 'Ballot Data'!$A:$A, 0), MATCH(T366, 'Ballot Data'!$A$3:$U$3, 0))))))</f>
        <v>Complete</v>
      </c>
      <c r="V366" s="15" t="str">
        <f t="shared" si="52"/>
        <v>Complete</v>
      </c>
      <c r="W366" t="str">
        <f>IF(V366="Complete", V366, IF(V366="N/A", "N/A", INDEX('Ballot Data'!$1:$1048576, MATCH($A366, 'Ballot Data'!$A:$A, 0), MATCH(V366, 'Ballot Data'!$A$3:$T$3, 0))))</f>
        <v>Complete</v>
      </c>
      <c r="X366" t="str">
        <f>IF(V366="N/A", "N/A", IF(W366='Round 5'!$A$10, "Elected", IF(W366='Round 5'!$A$7, "Excluded", IF('Round 5'!$A$4="Complete", "Complete", "Viable"))))</f>
        <v>Complete</v>
      </c>
      <c r="Y366" s="21" t="str">
        <f>IF('Round 5'!$A$4="Complete", "Complete", IF(X366="N/A", "N/A", IF(X366="Viable", "No Transfer", IF(X366="Excluded", INDEX('Round 5'!$A$12:$M$617, MATCH($A366, 'Round 5'!$A$12:$A$617, 0), 3)))))</f>
        <v>Complete</v>
      </c>
      <c r="Z366" s="10" t="str">
        <f>IF('Round 5'!$A$4="Complete", "Complete", IF(Y366="N/A", "N/A", IF(Y366="No Transfer", Y366, IF(INDEX('Ballot Data'!$1:$1048576, MATCH($A366, 'Ballot Data'!$A:$A, 0), MATCH(Y366, 'Ballot Data'!$A$3:$U$3, 0))="", "Exhausted", INDEX('Ballot Data'!$1:$1048576, MATCH($A366, 'Ballot Data'!$A:$A, 0), MATCH(Y366, 'Ballot Data'!$A$3:$U$3, 0))))))</f>
        <v>Complete</v>
      </c>
      <c r="AA366" s="15" t="str">
        <f t="shared" si="53"/>
        <v>Complete</v>
      </c>
      <c r="AB366" t="str">
        <f>IF(AA366="Complete", AA366, IF(AA366="N/A", "N/A", INDEX('Ballot Data'!$1:$1048576, MATCH($A366, 'Ballot Data'!$A:$A, 0), MATCH(AA366, 'Ballot Data'!$A$3:$T$3, 0))))</f>
        <v>Complete</v>
      </c>
      <c r="AC366" t="str">
        <f>IF(AA366="N/A", "N/A", IF(AB366='Round 6'!$A$10, "Elected", IF(AB366='Round 6'!$A$7, "Excluded", IF('Round 6'!$A$4="Complete", "Complete", "Viable"))))</f>
        <v>Complete</v>
      </c>
      <c r="AD366" s="21" t="str">
        <f>IF('Round 6'!$A$4="Complete", "Complete", IF(AC366="N/A", "N/A", IF(AC366="Viable", "No Transfer", IF(AC366="Excluded", INDEX('Round 6'!$A$12:$M$617, MATCH($A366, 'Round 6'!$A$12:$A$617, 0), 3)))))</f>
        <v>Complete</v>
      </c>
      <c r="AE366" s="10" t="str">
        <f>IF('Round 6'!$A$4="Complete", "Complete", IF(AD366="N/A", "N/A", IF(AD366="No Transfer", AD366, IF(INDEX('Ballot Data'!$1:$1048576, MATCH($A366, 'Ballot Data'!$A:$A, 0), MATCH(AD366, 'Ballot Data'!$A$3:$U$3, 0))="", "Exhausted", INDEX('Ballot Data'!$1:$1048576, MATCH($A366, 'Ballot Data'!$A:$A, 0), MATCH(AD366, 'Ballot Data'!$A$3:$U$3, 0))))))</f>
        <v>Complete</v>
      </c>
      <c r="AF366" s="15" t="str">
        <f t="shared" si="54"/>
        <v>Complete</v>
      </c>
      <c r="AG366" t="str">
        <f>IF(AF366="Complete", AF366, IF(AF366="N/A", "N/A", INDEX('Ballot Data'!$1:$1048576, MATCH($A366, 'Ballot Data'!$A:$A, 0), MATCH(AF366, 'Ballot Data'!$A$3:$T$3, 0))))</f>
        <v>Complete</v>
      </c>
      <c r="AH366" t="str">
        <f>IF(AF366="N/A", "N/A", IF(AG366='Round 7'!$A$10, "Elected", IF(AG366='Round 7'!$A$7, "Excluded", IF('Round 7'!$A$4="Complete", "Complete", "Viable"))))</f>
        <v>Complete</v>
      </c>
      <c r="AI366" s="21" t="str">
        <f>IF('Round 7'!$A$4="Complete", "Complete", IF(AH366="N/A", "N/A", IF(AH366="Viable", "No Transfer", IF(AH366="Excluded", INDEX('Round 7'!$A$12:$M$617, MATCH($A366, 'Round 7'!$A$12:$A$617, 0), 3)))))</f>
        <v>Complete</v>
      </c>
      <c r="AJ366" s="10" t="str">
        <f>IF('Round 7'!$A$4="Complete", "Complete", IF(AI366="N/A", "N/A", IF(AI366="No Transfer", AI366, IF(INDEX('Ballot Data'!$1:$1048576, MATCH($A366, 'Ballot Data'!$A:$A, 0), MATCH(AI366, 'Ballot Data'!$A$3:$U$3, 0))="", "Exhausted", INDEX('Ballot Data'!$1:$1048576, MATCH($A366, 'Ballot Data'!$A:$A, 0), MATCH(AI366, 'Ballot Data'!$A$3:$U$3, 0))))))</f>
        <v>Complete</v>
      </c>
      <c r="AK366" s="15" t="str">
        <f t="shared" si="55"/>
        <v>Complete</v>
      </c>
      <c r="AL366" t="str">
        <f>IF(AK366="Complete", AK366, IF(AK366="N/A", "N/A", INDEX('Ballot Data'!$1:$1048576, MATCH($A366, 'Ballot Data'!$A:$A, 0), MATCH(AK366, 'Ballot Data'!$A$3:$T$3, 0))))</f>
        <v>Complete</v>
      </c>
      <c r="AM366" t="str">
        <f>IF(AK366="N/A", "N/A", IF(AL366='Round 8'!$A$10, "Elected", IF(AL366='Round 8'!$A$7, "Excluded", IF('Round 8'!$A$4="Complete", "Complete", "Viable"))))</f>
        <v>Complete</v>
      </c>
      <c r="AN366" s="21" t="str">
        <f>IF('Round 8'!$A$4="Complete", "Complete", IF(AM366="N/A", "N/A", IF(AM366="Viable", "No Transfer", IF(AM366="Excluded", INDEX('Round 8'!$A$12:$M$617, MATCH($A366, 'Round 8'!$A$12:$A$617, 0), 3)))))</f>
        <v>Complete</v>
      </c>
      <c r="AO366" s="10" t="str">
        <f>IF('Round 8'!$A$4="Complete", "Complete", IF(AN366="N/A", "N/A", IF(AN366="No Transfer", AN366, IF(INDEX('Ballot Data'!$1:$1048576, MATCH($A366, 'Ballot Data'!$A:$A, 0), MATCH(AN366, 'Ballot Data'!$A$3:$U$3, 0))="", "Exhausted", INDEX('Ballot Data'!$1:$1048576, MATCH($A366, 'Ballot Data'!$A:$A, 0), MATCH(AN366, 'Ballot Data'!$A$3:$U$3, 0))))))</f>
        <v>Complete</v>
      </c>
      <c r="AP366" s="15" t="str">
        <f t="shared" si="56"/>
        <v>Complete</v>
      </c>
      <c r="AQ366" t="str">
        <f>IF(AP366="Complete", AP366, IF(AP366="N/A", "N/A", INDEX('Ballot Data'!$1:$1048576, MATCH($A366, 'Ballot Data'!$A:$A, 0), MATCH(AP366, 'Ballot Data'!$A$3:$T$3, 0))))</f>
        <v>Complete</v>
      </c>
      <c r="AR366" t="str">
        <f>IF(AP366="N/A", "N/A", IF(AQ366='Round 9'!$A$10, "Elected", IF(AQ366='Round 9'!$A$7, "Excluded", IF('Round 9'!$A$4="Complete", "Complete", "Viable"))))</f>
        <v>Complete</v>
      </c>
      <c r="AS366" s="21" t="str">
        <f>IF('Round 9'!$A$4="Complete", "Complete", IF(AR366="N/A", "N/A", IF(AR366="Viable", "No Transfer", IF(AR366="Excluded", INDEX('Round 9'!$A$12:$M$617, MATCH($A366, 'Round 9'!$A$12:$A$617, 0), 3)))))</f>
        <v>Complete</v>
      </c>
      <c r="AT366" s="10" t="str">
        <f>IF('Round 9'!$A$4="Complete", "Complete", IF(AS366="N/A", "N/A", IF(AS366="No Transfer", AS366, IF(INDEX('Ballot Data'!$1:$1048576, MATCH($A366, 'Ballot Data'!$A:$A, 0), MATCH(AS366, 'Ballot Data'!$A$3:$U$3, 0))="", "Exhausted", INDEX('Ballot Data'!$1:$1048576, MATCH($A366, 'Ballot Data'!$A:$A, 0), MATCH(AS366, 'Ballot Data'!$A$3:$U$3, 0))))))</f>
        <v>Complete</v>
      </c>
      <c r="AU366" s="15" t="str">
        <f t="shared" si="57"/>
        <v>Complete</v>
      </c>
      <c r="AV366" t="str">
        <f>IF(AU366="Complete", AU366, IF(AU366="N/A", "N/A", INDEX('Ballot Data'!$1:$1048576, MATCH($A366, 'Ballot Data'!$A:$A, 0), MATCH(AU366, 'Ballot Data'!$A$3:$T$3, 0))))</f>
        <v>Complete</v>
      </c>
      <c r="AW366" t="str">
        <f>IF(AU366="N/A", "N/A", IF(AV366='Round 10'!$A$10, "Elected", IF(AV366='Round 10'!$A$7, "Excluded", IF('Round 10'!$A$4="Complete", "Complete", "Viable"))))</f>
        <v>Complete</v>
      </c>
      <c r="AX366" s="21" t="str">
        <f>IF('Round 10'!$A$4="Complete", "Complete", IF(AW366="N/A", "N/A", IF(AW366="Viable", "No Transfer", IF(AW366="Excluded", INDEX('Round 10'!$A$12:$M$617, MATCH($A366, 'Round 10'!$A$12:$A$617, 0), 3)))))</f>
        <v>Complete</v>
      </c>
      <c r="AY366" s="10" t="str">
        <f>IF('Round 10'!$A$4="Complete", "Complete", IF(AX366="N/A", "N/A", IF(AX366="No Transfer", AX366, IF(INDEX('Ballot Data'!$1:$1048576, MATCH($A366, 'Ballot Data'!$A:$A, 0), MATCH(AX366, 'Ballot Data'!$A$3:$U$3, 0))="", "Exhausted", INDEX('Ballot Data'!$1:$1048576, MATCH($A366, 'Ballot Data'!$A:$A, 0), MATCH(AX366, 'Ballot Data'!$A$3:$U$3, 0))))))</f>
        <v>Complete</v>
      </c>
    </row>
    <row r="367" spans="1:51" x14ac:dyDescent="0.25">
      <c r="A367">
        <f>'Ballot Data'!A368</f>
        <v>0</v>
      </c>
      <c r="B367">
        <v>1</v>
      </c>
      <c r="C367" t="e">
        <f>INDEX('Ballot Data'!$1:$1048576, MATCH($A367, 'Ballot Data'!$A:$A, 0), MATCH(B367, 'Ballot Data'!$A$3:$T$3, 0))</f>
        <v>#N/A</v>
      </c>
      <c r="D367" t="e">
        <f>IF(C367='Round 1'!$A$10, "Elected", IF(C367='Round 1'!$A$7, "Excluded", IF('Round 1'!$A$4="Complete", "Complete", "Viable")))</f>
        <v>#N/A</v>
      </c>
      <c r="E367" s="21" t="e">
        <f>IF('Round 1'!$A$4="Complete", "Complete", IF(D367="N/A", "N/A", IF(D367="Viable", "No Transfer", IF(D367="Excluded", INDEX('Round 1'!$A$12:$M$617, MATCH($A367, 'Round 1'!$A$12:$A$617, 0), 3)))))</f>
        <v>#N/A</v>
      </c>
      <c r="F367" s="10" t="e">
        <f>IF('Round 1'!$A$4="Complete", "Complete", IF(E367="N/A", "N/A", IF(E367="No Transfer", E367, IF(INDEX('Ballot Data'!$1:$1048576, MATCH($A367, 'Ballot Data'!$A:$A, 0), MATCH(E367, 'Ballot Data'!$A$3:$U$3, 0))="", "Exhausted", INDEX('Ballot Data'!$1:$1048576, MATCH($A367, 'Ballot Data'!$A:$A, 0), MATCH(E367, 'Ballot Data'!$A$3:$U$3, 0))))))</f>
        <v>#N/A</v>
      </c>
      <c r="G367" s="15" t="e">
        <f t="shared" si="59"/>
        <v>#N/A</v>
      </c>
      <c r="H367" t="e">
        <f>IF(G367="Complete", G367, IF(G367="N/A", "N/A", INDEX('Ballot Data'!$1:$1048576, MATCH($A367, 'Ballot Data'!$A:$A, 0), MATCH(G367, 'Ballot Data'!$A$3:$T$3, 0))))</f>
        <v>#N/A</v>
      </c>
      <c r="I367" t="e">
        <f>IF(G367="N/A", "N/A", IF(H367='Round 2'!$A$10, "Elected", IF(H367='Round 2'!$A$7, "Excluded", IF('Round 2'!$A$4="Complete", "Complete", "Viable"))))</f>
        <v>#N/A</v>
      </c>
      <c r="J367" s="21" t="e">
        <f>IF('Round 2'!$A$4="Complete", "Complete", IF(I367="N/A", "N/A", IF(I367="Viable", "No Transfer", IF(I367="Excluded", INDEX('Round 2'!$A$12:$M$617, MATCH($A367, 'Round 2'!$A$12:$A$617, 0), 3)))))</f>
        <v>#N/A</v>
      </c>
      <c r="K367" s="10" t="e">
        <f>IF('Round 2'!$A$4="Complete", "Complete", IF(J367="N/A", "N/A", IF(J367="No Transfer", J367, IF(INDEX('Ballot Data'!$1:$1048576, MATCH($A367, 'Ballot Data'!$A:$A, 0), MATCH(J367, 'Ballot Data'!$A$3:$U$3, 0))="", "Exhausted", INDEX('Ballot Data'!$1:$1048576, MATCH($A367, 'Ballot Data'!$A:$A, 0), MATCH(J367, 'Ballot Data'!$A$3:$U$3, 0))))))</f>
        <v>#N/A</v>
      </c>
      <c r="L367" s="15" t="e">
        <f t="shared" si="60"/>
        <v>#N/A</v>
      </c>
      <c r="M367" t="e">
        <f>IF(L367="Complete", L367, IF(L367="N/A", "N/A", INDEX('Ballot Data'!$1:$1048576, MATCH($A367, 'Ballot Data'!$A:$A, 0), MATCH(L367, 'Ballot Data'!$A$3:$T$3, 0))))</f>
        <v>#N/A</v>
      </c>
      <c r="N367" t="e">
        <f>IF(L367="N/A", "N/A", IF(M367='Round 3'!$A$10, "Elected", IF(M367='Round 3'!$A$7, "Excluded", IF('Round 3'!$A$4="Complete", "Complete", "Viable"))))</f>
        <v>#N/A</v>
      </c>
      <c r="O367" s="21" t="str">
        <f>IF('Round 3'!$A$4="Complete", "Complete", IF(N367="N/A", "N/A", IF(N367="Viable", "No Transfer", IF(N367="Excluded", INDEX('Round 3'!$A$12:$M$617, MATCH($A367, 'Round 3'!$A$12:$A$617, 0), 3)))))</f>
        <v>Complete</v>
      </c>
      <c r="P367" s="10" t="str">
        <f>IF('Round 3'!$A$4="Complete", "Complete", IF(O367="N/A", "N/A", IF(O367="No Transfer", O367, IF(INDEX('Ballot Data'!$1:$1048576, MATCH($A367, 'Ballot Data'!$A:$A, 0), MATCH(O367, 'Ballot Data'!$A$3:$U$3, 0))="", "Exhausted", INDEX('Ballot Data'!$1:$1048576, MATCH($A367, 'Ballot Data'!$A:$A, 0), MATCH(O367, 'Ballot Data'!$A$3:$U$3, 0))))))</f>
        <v>Complete</v>
      </c>
      <c r="Q367" s="15" t="str">
        <f t="shared" si="58"/>
        <v>Complete</v>
      </c>
      <c r="R367" t="str">
        <f>IF(Q367="Complete", Q367, IF(Q367="N/A", "N/A", INDEX('Ballot Data'!$1:$1048576, MATCH($A367, 'Ballot Data'!$A:$A, 0), MATCH(Q367, 'Ballot Data'!$A$3:$T$3, 0))))</f>
        <v>Complete</v>
      </c>
      <c r="S367" t="str">
        <f>IF(Q367="N/A", "N/A", IF(R367='Round 4'!$A$10, "Elected", IF(R367='Round 4'!$A$7, "Excluded", IF('Round 4'!$A$4="Complete", "Complete", "Viable"))))</f>
        <v>Complete</v>
      </c>
      <c r="T367" s="21" t="str">
        <f>IF('Round 4'!$A$4="Complete", "Complete", IF(S367="N/A", "N/A", IF(S367="Viable", "No Transfer", IF(S367="Excluded", INDEX('Round 4'!$A$12:$M$617, MATCH($A367, 'Round 4'!$A$12:$A$617, 0), 3)))))</f>
        <v>Complete</v>
      </c>
      <c r="U367" s="10" t="str">
        <f>IF('Round 4'!$A$4="Complete", "Complete", IF(T367="N/A", "N/A", IF(T367="No Transfer", T367, IF(INDEX('Ballot Data'!$1:$1048576, MATCH($A367, 'Ballot Data'!$A:$A, 0), MATCH(T367, 'Ballot Data'!$A$3:$U$3, 0))="", "Exhausted", INDEX('Ballot Data'!$1:$1048576, MATCH($A367, 'Ballot Data'!$A:$A, 0), MATCH(T367, 'Ballot Data'!$A$3:$U$3, 0))))))</f>
        <v>Complete</v>
      </c>
      <c r="V367" s="15" t="str">
        <f t="shared" si="52"/>
        <v>Complete</v>
      </c>
      <c r="W367" t="str">
        <f>IF(V367="Complete", V367, IF(V367="N/A", "N/A", INDEX('Ballot Data'!$1:$1048576, MATCH($A367, 'Ballot Data'!$A:$A, 0), MATCH(V367, 'Ballot Data'!$A$3:$T$3, 0))))</f>
        <v>Complete</v>
      </c>
      <c r="X367" t="str">
        <f>IF(V367="N/A", "N/A", IF(W367='Round 5'!$A$10, "Elected", IF(W367='Round 5'!$A$7, "Excluded", IF('Round 5'!$A$4="Complete", "Complete", "Viable"))))</f>
        <v>Complete</v>
      </c>
      <c r="Y367" s="21" t="str">
        <f>IF('Round 5'!$A$4="Complete", "Complete", IF(X367="N/A", "N/A", IF(X367="Viable", "No Transfer", IF(X367="Excluded", INDEX('Round 5'!$A$12:$M$617, MATCH($A367, 'Round 5'!$A$12:$A$617, 0), 3)))))</f>
        <v>Complete</v>
      </c>
      <c r="Z367" s="10" t="str">
        <f>IF('Round 5'!$A$4="Complete", "Complete", IF(Y367="N/A", "N/A", IF(Y367="No Transfer", Y367, IF(INDEX('Ballot Data'!$1:$1048576, MATCH($A367, 'Ballot Data'!$A:$A, 0), MATCH(Y367, 'Ballot Data'!$A$3:$U$3, 0))="", "Exhausted", INDEX('Ballot Data'!$1:$1048576, MATCH($A367, 'Ballot Data'!$A:$A, 0), MATCH(Y367, 'Ballot Data'!$A$3:$U$3, 0))))))</f>
        <v>Complete</v>
      </c>
      <c r="AA367" s="15" t="str">
        <f t="shared" si="53"/>
        <v>Complete</v>
      </c>
      <c r="AB367" t="str">
        <f>IF(AA367="Complete", AA367, IF(AA367="N/A", "N/A", INDEX('Ballot Data'!$1:$1048576, MATCH($A367, 'Ballot Data'!$A:$A, 0), MATCH(AA367, 'Ballot Data'!$A$3:$T$3, 0))))</f>
        <v>Complete</v>
      </c>
      <c r="AC367" t="str">
        <f>IF(AA367="N/A", "N/A", IF(AB367='Round 6'!$A$10, "Elected", IF(AB367='Round 6'!$A$7, "Excluded", IF('Round 6'!$A$4="Complete", "Complete", "Viable"))))</f>
        <v>Complete</v>
      </c>
      <c r="AD367" s="21" t="str">
        <f>IF('Round 6'!$A$4="Complete", "Complete", IF(AC367="N/A", "N/A", IF(AC367="Viable", "No Transfer", IF(AC367="Excluded", INDEX('Round 6'!$A$12:$M$617, MATCH($A367, 'Round 6'!$A$12:$A$617, 0), 3)))))</f>
        <v>Complete</v>
      </c>
      <c r="AE367" s="10" t="str">
        <f>IF('Round 6'!$A$4="Complete", "Complete", IF(AD367="N/A", "N/A", IF(AD367="No Transfer", AD367, IF(INDEX('Ballot Data'!$1:$1048576, MATCH($A367, 'Ballot Data'!$A:$A, 0), MATCH(AD367, 'Ballot Data'!$A$3:$U$3, 0))="", "Exhausted", INDEX('Ballot Data'!$1:$1048576, MATCH($A367, 'Ballot Data'!$A:$A, 0), MATCH(AD367, 'Ballot Data'!$A$3:$U$3, 0))))))</f>
        <v>Complete</v>
      </c>
      <c r="AF367" s="15" t="str">
        <f t="shared" si="54"/>
        <v>Complete</v>
      </c>
      <c r="AG367" t="str">
        <f>IF(AF367="Complete", AF367, IF(AF367="N/A", "N/A", INDEX('Ballot Data'!$1:$1048576, MATCH($A367, 'Ballot Data'!$A:$A, 0), MATCH(AF367, 'Ballot Data'!$A$3:$T$3, 0))))</f>
        <v>Complete</v>
      </c>
      <c r="AH367" t="str">
        <f>IF(AF367="N/A", "N/A", IF(AG367='Round 7'!$A$10, "Elected", IF(AG367='Round 7'!$A$7, "Excluded", IF('Round 7'!$A$4="Complete", "Complete", "Viable"))))</f>
        <v>Complete</v>
      </c>
      <c r="AI367" s="21" t="str">
        <f>IF('Round 7'!$A$4="Complete", "Complete", IF(AH367="N/A", "N/A", IF(AH367="Viable", "No Transfer", IF(AH367="Excluded", INDEX('Round 7'!$A$12:$M$617, MATCH($A367, 'Round 7'!$A$12:$A$617, 0), 3)))))</f>
        <v>Complete</v>
      </c>
      <c r="AJ367" s="10" t="str">
        <f>IF('Round 7'!$A$4="Complete", "Complete", IF(AI367="N/A", "N/A", IF(AI367="No Transfer", AI367, IF(INDEX('Ballot Data'!$1:$1048576, MATCH($A367, 'Ballot Data'!$A:$A, 0), MATCH(AI367, 'Ballot Data'!$A$3:$U$3, 0))="", "Exhausted", INDEX('Ballot Data'!$1:$1048576, MATCH($A367, 'Ballot Data'!$A:$A, 0), MATCH(AI367, 'Ballot Data'!$A$3:$U$3, 0))))))</f>
        <v>Complete</v>
      </c>
      <c r="AK367" s="15" t="str">
        <f t="shared" si="55"/>
        <v>Complete</v>
      </c>
      <c r="AL367" t="str">
        <f>IF(AK367="Complete", AK367, IF(AK367="N/A", "N/A", INDEX('Ballot Data'!$1:$1048576, MATCH($A367, 'Ballot Data'!$A:$A, 0), MATCH(AK367, 'Ballot Data'!$A$3:$T$3, 0))))</f>
        <v>Complete</v>
      </c>
      <c r="AM367" t="str">
        <f>IF(AK367="N/A", "N/A", IF(AL367='Round 8'!$A$10, "Elected", IF(AL367='Round 8'!$A$7, "Excluded", IF('Round 8'!$A$4="Complete", "Complete", "Viable"))))</f>
        <v>Complete</v>
      </c>
      <c r="AN367" s="21" t="str">
        <f>IF('Round 8'!$A$4="Complete", "Complete", IF(AM367="N/A", "N/A", IF(AM367="Viable", "No Transfer", IF(AM367="Excluded", INDEX('Round 8'!$A$12:$M$617, MATCH($A367, 'Round 8'!$A$12:$A$617, 0), 3)))))</f>
        <v>Complete</v>
      </c>
      <c r="AO367" s="10" t="str">
        <f>IF('Round 8'!$A$4="Complete", "Complete", IF(AN367="N/A", "N/A", IF(AN367="No Transfer", AN367, IF(INDEX('Ballot Data'!$1:$1048576, MATCH($A367, 'Ballot Data'!$A:$A, 0), MATCH(AN367, 'Ballot Data'!$A$3:$U$3, 0))="", "Exhausted", INDEX('Ballot Data'!$1:$1048576, MATCH($A367, 'Ballot Data'!$A:$A, 0), MATCH(AN367, 'Ballot Data'!$A$3:$U$3, 0))))))</f>
        <v>Complete</v>
      </c>
      <c r="AP367" s="15" t="str">
        <f t="shared" si="56"/>
        <v>Complete</v>
      </c>
      <c r="AQ367" t="str">
        <f>IF(AP367="Complete", AP367, IF(AP367="N/A", "N/A", INDEX('Ballot Data'!$1:$1048576, MATCH($A367, 'Ballot Data'!$A:$A, 0), MATCH(AP367, 'Ballot Data'!$A$3:$T$3, 0))))</f>
        <v>Complete</v>
      </c>
      <c r="AR367" t="str">
        <f>IF(AP367="N/A", "N/A", IF(AQ367='Round 9'!$A$10, "Elected", IF(AQ367='Round 9'!$A$7, "Excluded", IF('Round 9'!$A$4="Complete", "Complete", "Viable"))))</f>
        <v>Complete</v>
      </c>
      <c r="AS367" s="21" t="str">
        <f>IF('Round 9'!$A$4="Complete", "Complete", IF(AR367="N/A", "N/A", IF(AR367="Viable", "No Transfer", IF(AR367="Excluded", INDEX('Round 9'!$A$12:$M$617, MATCH($A367, 'Round 9'!$A$12:$A$617, 0), 3)))))</f>
        <v>Complete</v>
      </c>
      <c r="AT367" s="10" t="str">
        <f>IF('Round 9'!$A$4="Complete", "Complete", IF(AS367="N/A", "N/A", IF(AS367="No Transfer", AS367, IF(INDEX('Ballot Data'!$1:$1048576, MATCH($A367, 'Ballot Data'!$A:$A, 0), MATCH(AS367, 'Ballot Data'!$A$3:$U$3, 0))="", "Exhausted", INDEX('Ballot Data'!$1:$1048576, MATCH($A367, 'Ballot Data'!$A:$A, 0), MATCH(AS367, 'Ballot Data'!$A$3:$U$3, 0))))))</f>
        <v>Complete</v>
      </c>
      <c r="AU367" s="15" t="str">
        <f t="shared" si="57"/>
        <v>Complete</v>
      </c>
      <c r="AV367" t="str">
        <f>IF(AU367="Complete", AU367, IF(AU367="N/A", "N/A", INDEX('Ballot Data'!$1:$1048576, MATCH($A367, 'Ballot Data'!$A:$A, 0), MATCH(AU367, 'Ballot Data'!$A$3:$T$3, 0))))</f>
        <v>Complete</v>
      </c>
      <c r="AW367" t="str">
        <f>IF(AU367="N/A", "N/A", IF(AV367='Round 10'!$A$10, "Elected", IF(AV367='Round 10'!$A$7, "Excluded", IF('Round 10'!$A$4="Complete", "Complete", "Viable"))))</f>
        <v>Complete</v>
      </c>
      <c r="AX367" s="21" t="str">
        <f>IF('Round 10'!$A$4="Complete", "Complete", IF(AW367="N/A", "N/A", IF(AW367="Viable", "No Transfer", IF(AW367="Excluded", INDEX('Round 10'!$A$12:$M$617, MATCH($A367, 'Round 10'!$A$12:$A$617, 0), 3)))))</f>
        <v>Complete</v>
      </c>
      <c r="AY367" s="10" t="str">
        <f>IF('Round 10'!$A$4="Complete", "Complete", IF(AX367="N/A", "N/A", IF(AX367="No Transfer", AX367, IF(INDEX('Ballot Data'!$1:$1048576, MATCH($A367, 'Ballot Data'!$A:$A, 0), MATCH(AX367, 'Ballot Data'!$A$3:$U$3, 0))="", "Exhausted", INDEX('Ballot Data'!$1:$1048576, MATCH($A367, 'Ballot Data'!$A:$A, 0), MATCH(AX367, 'Ballot Data'!$A$3:$U$3, 0))))))</f>
        <v>Complete</v>
      </c>
    </row>
    <row r="368" spans="1:51" x14ac:dyDescent="0.25">
      <c r="A368">
        <f>'Ballot Data'!A369</f>
        <v>0</v>
      </c>
      <c r="B368">
        <v>1</v>
      </c>
      <c r="C368" t="e">
        <f>INDEX('Ballot Data'!$1:$1048576, MATCH($A368, 'Ballot Data'!$A:$A, 0), MATCH(B368, 'Ballot Data'!$A$3:$T$3, 0))</f>
        <v>#N/A</v>
      </c>
      <c r="D368" t="e">
        <f>IF(C368='Round 1'!$A$10, "Elected", IF(C368='Round 1'!$A$7, "Excluded", IF('Round 1'!$A$4="Complete", "Complete", "Viable")))</f>
        <v>#N/A</v>
      </c>
      <c r="E368" s="21" t="e">
        <f>IF('Round 1'!$A$4="Complete", "Complete", IF(D368="N/A", "N/A", IF(D368="Viable", "No Transfer", IF(D368="Excluded", INDEX('Round 1'!$A$12:$M$617, MATCH($A368, 'Round 1'!$A$12:$A$617, 0), 3)))))</f>
        <v>#N/A</v>
      </c>
      <c r="F368" s="10" t="e">
        <f>IF('Round 1'!$A$4="Complete", "Complete", IF(E368="N/A", "N/A", IF(E368="No Transfer", E368, IF(INDEX('Ballot Data'!$1:$1048576, MATCH($A368, 'Ballot Data'!$A:$A, 0), MATCH(E368, 'Ballot Data'!$A$3:$U$3, 0))="", "Exhausted", INDEX('Ballot Data'!$1:$1048576, MATCH($A368, 'Ballot Data'!$A:$A, 0), MATCH(E368, 'Ballot Data'!$A$3:$U$3, 0))))))</f>
        <v>#N/A</v>
      </c>
      <c r="G368" s="15" t="e">
        <f t="shared" si="59"/>
        <v>#N/A</v>
      </c>
      <c r="H368" t="e">
        <f>IF(G368="Complete", G368, IF(G368="N/A", "N/A", INDEX('Ballot Data'!$1:$1048576, MATCH($A368, 'Ballot Data'!$A:$A, 0), MATCH(G368, 'Ballot Data'!$A$3:$T$3, 0))))</f>
        <v>#N/A</v>
      </c>
      <c r="I368" t="e">
        <f>IF(G368="N/A", "N/A", IF(H368='Round 2'!$A$10, "Elected", IF(H368='Round 2'!$A$7, "Excluded", IF('Round 2'!$A$4="Complete", "Complete", "Viable"))))</f>
        <v>#N/A</v>
      </c>
      <c r="J368" s="21" t="e">
        <f>IF('Round 2'!$A$4="Complete", "Complete", IF(I368="N/A", "N/A", IF(I368="Viable", "No Transfer", IF(I368="Excluded", INDEX('Round 2'!$A$12:$M$617, MATCH($A368, 'Round 2'!$A$12:$A$617, 0), 3)))))</f>
        <v>#N/A</v>
      </c>
      <c r="K368" s="10" t="e">
        <f>IF('Round 2'!$A$4="Complete", "Complete", IF(J368="N/A", "N/A", IF(J368="No Transfer", J368, IF(INDEX('Ballot Data'!$1:$1048576, MATCH($A368, 'Ballot Data'!$A:$A, 0), MATCH(J368, 'Ballot Data'!$A$3:$U$3, 0))="", "Exhausted", INDEX('Ballot Data'!$1:$1048576, MATCH($A368, 'Ballot Data'!$A:$A, 0), MATCH(J368, 'Ballot Data'!$A$3:$U$3, 0))))))</f>
        <v>#N/A</v>
      </c>
      <c r="L368" s="15" t="e">
        <f t="shared" si="60"/>
        <v>#N/A</v>
      </c>
      <c r="M368" t="e">
        <f>IF(L368="Complete", L368, IF(L368="N/A", "N/A", INDEX('Ballot Data'!$1:$1048576, MATCH($A368, 'Ballot Data'!$A:$A, 0), MATCH(L368, 'Ballot Data'!$A$3:$T$3, 0))))</f>
        <v>#N/A</v>
      </c>
      <c r="N368" t="e">
        <f>IF(L368="N/A", "N/A", IF(M368='Round 3'!$A$10, "Elected", IF(M368='Round 3'!$A$7, "Excluded", IF('Round 3'!$A$4="Complete", "Complete", "Viable"))))</f>
        <v>#N/A</v>
      </c>
      <c r="O368" s="21" t="str">
        <f>IF('Round 3'!$A$4="Complete", "Complete", IF(N368="N/A", "N/A", IF(N368="Viable", "No Transfer", IF(N368="Excluded", INDEX('Round 3'!$A$12:$M$617, MATCH($A368, 'Round 3'!$A$12:$A$617, 0), 3)))))</f>
        <v>Complete</v>
      </c>
      <c r="P368" s="10" t="str">
        <f>IF('Round 3'!$A$4="Complete", "Complete", IF(O368="N/A", "N/A", IF(O368="No Transfer", O368, IF(INDEX('Ballot Data'!$1:$1048576, MATCH($A368, 'Ballot Data'!$A:$A, 0), MATCH(O368, 'Ballot Data'!$A$3:$U$3, 0))="", "Exhausted", INDEX('Ballot Data'!$1:$1048576, MATCH($A368, 'Ballot Data'!$A:$A, 0), MATCH(O368, 'Ballot Data'!$A$3:$U$3, 0))))))</f>
        <v>Complete</v>
      </c>
      <c r="Q368" s="15" t="str">
        <f t="shared" si="58"/>
        <v>Complete</v>
      </c>
      <c r="R368" t="str">
        <f>IF(Q368="Complete", Q368, IF(Q368="N/A", "N/A", INDEX('Ballot Data'!$1:$1048576, MATCH($A368, 'Ballot Data'!$A:$A, 0), MATCH(Q368, 'Ballot Data'!$A$3:$T$3, 0))))</f>
        <v>Complete</v>
      </c>
      <c r="S368" t="str">
        <f>IF(Q368="N/A", "N/A", IF(R368='Round 4'!$A$10, "Elected", IF(R368='Round 4'!$A$7, "Excluded", IF('Round 4'!$A$4="Complete", "Complete", "Viable"))))</f>
        <v>Complete</v>
      </c>
      <c r="T368" s="21" t="str">
        <f>IF('Round 4'!$A$4="Complete", "Complete", IF(S368="N/A", "N/A", IF(S368="Viable", "No Transfer", IF(S368="Excluded", INDEX('Round 4'!$A$12:$M$617, MATCH($A368, 'Round 4'!$A$12:$A$617, 0), 3)))))</f>
        <v>Complete</v>
      </c>
      <c r="U368" s="10" t="str">
        <f>IF('Round 4'!$A$4="Complete", "Complete", IF(T368="N/A", "N/A", IF(T368="No Transfer", T368, IF(INDEX('Ballot Data'!$1:$1048576, MATCH($A368, 'Ballot Data'!$A:$A, 0), MATCH(T368, 'Ballot Data'!$A$3:$U$3, 0))="", "Exhausted", INDEX('Ballot Data'!$1:$1048576, MATCH($A368, 'Ballot Data'!$A:$A, 0), MATCH(T368, 'Ballot Data'!$A$3:$U$3, 0))))))</f>
        <v>Complete</v>
      </c>
      <c r="V368" s="15" t="str">
        <f t="shared" si="52"/>
        <v>Complete</v>
      </c>
      <c r="W368" t="str">
        <f>IF(V368="Complete", V368, IF(V368="N/A", "N/A", INDEX('Ballot Data'!$1:$1048576, MATCH($A368, 'Ballot Data'!$A:$A, 0), MATCH(V368, 'Ballot Data'!$A$3:$T$3, 0))))</f>
        <v>Complete</v>
      </c>
      <c r="X368" t="str">
        <f>IF(V368="N/A", "N/A", IF(W368='Round 5'!$A$10, "Elected", IF(W368='Round 5'!$A$7, "Excluded", IF('Round 5'!$A$4="Complete", "Complete", "Viable"))))</f>
        <v>Complete</v>
      </c>
      <c r="Y368" s="21" t="str">
        <f>IF('Round 5'!$A$4="Complete", "Complete", IF(X368="N/A", "N/A", IF(X368="Viable", "No Transfer", IF(X368="Excluded", INDEX('Round 5'!$A$12:$M$617, MATCH($A368, 'Round 5'!$A$12:$A$617, 0), 3)))))</f>
        <v>Complete</v>
      </c>
      <c r="Z368" s="10" t="str">
        <f>IF('Round 5'!$A$4="Complete", "Complete", IF(Y368="N/A", "N/A", IF(Y368="No Transfer", Y368, IF(INDEX('Ballot Data'!$1:$1048576, MATCH($A368, 'Ballot Data'!$A:$A, 0), MATCH(Y368, 'Ballot Data'!$A$3:$U$3, 0))="", "Exhausted", INDEX('Ballot Data'!$1:$1048576, MATCH($A368, 'Ballot Data'!$A:$A, 0), MATCH(Y368, 'Ballot Data'!$A$3:$U$3, 0))))))</f>
        <v>Complete</v>
      </c>
      <c r="AA368" s="15" t="str">
        <f t="shared" si="53"/>
        <v>Complete</v>
      </c>
      <c r="AB368" t="str">
        <f>IF(AA368="Complete", AA368, IF(AA368="N/A", "N/A", INDEX('Ballot Data'!$1:$1048576, MATCH($A368, 'Ballot Data'!$A:$A, 0), MATCH(AA368, 'Ballot Data'!$A$3:$T$3, 0))))</f>
        <v>Complete</v>
      </c>
      <c r="AC368" t="str">
        <f>IF(AA368="N/A", "N/A", IF(AB368='Round 6'!$A$10, "Elected", IF(AB368='Round 6'!$A$7, "Excluded", IF('Round 6'!$A$4="Complete", "Complete", "Viable"))))</f>
        <v>Complete</v>
      </c>
      <c r="AD368" s="21" t="str">
        <f>IF('Round 6'!$A$4="Complete", "Complete", IF(AC368="N/A", "N/A", IF(AC368="Viable", "No Transfer", IF(AC368="Excluded", INDEX('Round 6'!$A$12:$M$617, MATCH($A368, 'Round 6'!$A$12:$A$617, 0), 3)))))</f>
        <v>Complete</v>
      </c>
      <c r="AE368" s="10" t="str">
        <f>IF('Round 6'!$A$4="Complete", "Complete", IF(AD368="N/A", "N/A", IF(AD368="No Transfer", AD368, IF(INDEX('Ballot Data'!$1:$1048576, MATCH($A368, 'Ballot Data'!$A:$A, 0), MATCH(AD368, 'Ballot Data'!$A$3:$U$3, 0))="", "Exhausted", INDEX('Ballot Data'!$1:$1048576, MATCH($A368, 'Ballot Data'!$A:$A, 0), MATCH(AD368, 'Ballot Data'!$A$3:$U$3, 0))))))</f>
        <v>Complete</v>
      </c>
      <c r="AF368" s="15" t="str">
        <f t="shared" si="54"/>
        <v>Complete</v>
      </c>
      <c r="AG368" t="str">
        <f>IF(AF368="Complete", AF368, IF(AF368="N/A", "N/A", INDEX('Ballot Data'!$1:$1048576, MATCH($A368, 'Ballot Data'!$A:$A, 0), MATCH(AF368, 'Ballot Data'!$A$3:$T$3, 0))))</f>
        <v>Complete</v>
      </c>
      <c r="AH368" t="str">
        <f>IF(AF368="N/A", "N/A", IF(AG368='Round 7'!$A$10, "Elected", IF(AG368='Round 7'!$A$7, "Excluded", IF('Round 7'!$A$4="Complete", "Complete", "Viable"))))</f>
        <v>Complete</v>
      </c>
      <c r="AI368" s="21" t="str">
        <f>IF('Round 7'!$A$4="Complete", "Complete", IF(AH368="N/A", "N/A", IF(AH368="Viable", "No Transfer", IF(AH368="Excluded", INDEX('Round 7'!$A$12:$M$617, MATCH($A368, 'Round 7'!$A$12:$A$617, 0), 3)))))</f>
        <v>Complete</v>
      </c>
      <c r="AJ368" s="10" t="str">
        <f>IF('Round 7'!$A$4="Complete", "Complete", IF(AI368="N/A", "N/A", IF(AI368="No Transfer", AI368, IF(INDEX('Ballot Data'!$1:$1048576, MATCH($A368, 'Ballot Data'!$A:$A, 0), MATCH(AI368, 'Ballot Data'!$A$3:$U$3, 0))="", "Exhausted", INDEX('Ballot Data'!$1:$1048576, MATCH($A368, 'Ballot Data'!$A:$A, 0), MATCH(AI368, 'Ballot Data'!$A$3:$U$3, 0))))))</f>
        <v>Complete</v>
      </c>
      <c r="AK368" s="15" t="str">
        <f t="shared" si="55"/>
        <v>Complete</v>
      </c>
      <c r="AL368" t="str">
        <f>IF(AK368="Complete", AK368, IF(AK368="N/A", "N/A", INDEX('Ballot Data'!$1:$1048576, MATCH($A368, 'Ballot Data'!$A:$A, 0), MATCH(AK368, 'Ballot Data'!$A$3:$T$3, 0))))</f>
        <v>Complete</v>
      </c>
      <c r="AM368" t="str">
        <f>IF(AK368="N/A", "N/A", IF(AL368='Round 8'!$A$10, "Elected", IF(AL368='Round 8'!$A$7, "Excluded", IF('Round 8'!$A$4="Complete", "Complete", "Viable"))))</f>
        <v>Complete</v>
      </c>
      <c r="AN368" s="21" t="str">
        <f>IF('Round 8'!$A$4="Complete", "Complete", IF(AM368="N/A", "N/A", IF(AM368="Viable", "No Transfer", IF(AM368="Excluded", INDEX('Round 8'!$A$12:$M$617, MATCH($A368, 'Round 8'!$A$12:$A$617, 0), 3)))))</f>
        <v>Complete</v>
      </c>
      <c r="AO368" s="10" t="str">
        <f>IF('Round 8'!$A$4="Complete", "Complete", IF(AN368="N/A", "N/A", IF(AN368="No Transfer", AN368, IF(INDEX('Ballot Data'!$1:$1048576, MATCH($A368, 'Ballot Data'!$A:$A, 0), MATCH(AN368, 'Ballot Data'!$A$3:$U$3, 0))="", "Exhausted", INDEX('Ballot Data'!$1:$1048576, MATCH($A368, 'Ballot Data'!$A:$A, 0), MATCH(AN368, 'Ballot Data'!$A$3:$U$3, 0))))))</f>
        <v>Complete</v>
      </c>
      <c r="AP368" s="15" t="str">
        <f t="shared" si="56"/>
        <v>Complete</v>
      </c>
      <c r="AQ368" t="str">
        <f>IF(AP368="Complete", AP368, IF(AP368="N/A", "N/A", INDEX('Ballot Data'!$1:$1048576, MATCH($A368, 'Ballot Data'!$A:$A, 0), MATCH(AP368, 'Ballot Data'!$A$3:$T$3, 0))))</f>
        <v>Complete</v>
      </c>
      <c r="AR368" t="str">
        <f>IF(AP368="N/A", "N/A", IF(AQ368='Round 9'!$A$10, "Elected", IF(AQ368='Round 9'!$A$7, "Excluded", IF('Round 9'!$A$4="Complete", "Complete", "Viable"))))</f>
        <v>Complete</v>
      </c>
      <c r="AS368" s="21" t="str">
        <f>IF('Round 9'!$A$4="Complete", "Complete", IF(AR368="N/A", "N/A", IF(AR368="Viable", "No Transfer", IF(AR368="Excluded", INDEX('Round 9'!$A$12:$M$617, MATCH($A368, 'Round 9'!$A$12:$A$617, 0), 3)))))</f>
        <v>Complete</v>
      </c>
      <c r="AT368" s="10" t="str">
        <f>IF('Round 9'!$A$4="Complete", "Complete", IF(AS368="N/A", "N/A", IF(AS368="No Transfer", AS368, IF(INDEX('Ballot Data'!$1:$1048576, MATCH($A368, 'Ballot Data'!$A:$A, 0), MATCH(AS368, 'Ballot Data'!$A$3:$U$3, 0))="", "Exhausted", INDEX('Ballot Data'!$1:$1048576, MATCH($A368, 'Ballot Data'!$A:$A, 0), MATCH(AS368, 'Ballot Data'!$A$3:$U$3, 0))))))</f>
        <v>Complete</v>
      </c>
      <c r="AU368" s="15" t="str">
        <f t="shared" si="57"/>
        <v>Complete</v>
      </c>
      <c r="AV368" t="str">
        <f>IF(AU368="Complete", AU368, IF(AU368="N/A", "N/A", INDEX('Ballot Data'!$1:$1048576, MATCH($A368, 'Ballot Data'!$A:$A, 0), MATCH(AU368, 'Ballot Data'!$A$3:$T$3, 0))))</f>
        <v>Complete</v>
      </c>
      <c r="AW368" t="str">
        <f>IF(AU368="N/A", "N/A", IF(AV368='Round 10'!$A$10, "Elected", IF(AV368='Round 10'!$A$7, "Excluded", IF('Round 10'!$A$4="Complete", "Complete", "Viable"))))</f>
        <v>Complete</v>
      </c>
      <c r="AX368" s="21" t="str">
        <f>IF('Round 10'!$A$4="Complete", "Complete", IF(AW368="N/A", "N/A", IF(AW368="Viable", "No Transfer", IF(AW368="Excluded", INDEX('Round 10'!$A$12:$M$617, MATCH($A368, 'Round 10'!$A$12:$A$617, 0), 3)))))</f>
        <v>Complete</v>
      </c>
      <c r="AY368" s="10" t="str">
        <f>IF('Round 10'!$A$4="Complete", "Complete", IF(AX368="N/A", "N/A", IF(AX368="No Transfer", AX368, IF(INDEX('Ballot Data'!$1:$1048576, MATCH($A368, 'Ballot Data'!$A:$A, 0), MATCH(AX368, 'Ballot Data'!$A$3:$U$3, 0))="", "Exhausted", INDEX('Ballot Data'!$1:$1048576, MATCH($A368, 'Ballot Data'!$A:$A, 0), MATCH(AX368, 'Ballot Data'!$A$3:$U$3, 0))))))</f>
        <v>Complete</v>
      </c>
    </row>
    <row r="369" spans="1:51" x14ac:dyDescent="0.25">
      <c r="A369">
        <f>'Ballot Data'!A370</f>
        <v>0</v>
      </c>
      <c r="B369">
        <v>1</v>
      </c>
      <c r="C369" t="e">
        <f>INDEX('Ballot Data'!$1:$1048576, MATCH($A369, 'Ballot Data'!$A:$A, 0), MATCH(B369, 'Ballot Data'!$A$3:$T$3, 0))</f>
        <v>#N/A</v>
      </c>
      <c r="D369" t="e">
        <f>IF(C369='Round 1'!$A$10, "Elected", IF(C369='Round 1'!$A$7, "Excluded", IF('Round 1'!$A$4="Complete", "Complete", "Viable")))</f>
        <v>#N/A</v>
      </c>
      <c r="E369" s="21" t="e">
        <f>IF('Round 1'!$A$4="Complete", "Complete", IF(D369="N/A", "N/A", IF(D369="Viable", "No Transfer", IF(D369="Excluded", INDEX('Round 1'!$A$12:$M$617, MATCH($A369, 'Round 1'!$A$12:$A$617, 0), 3)))))</f>
        <v>#N/A</v>
      </c>
      <c r="F369" s="10" t="e">
        <f>IF('Round 1'!$A$4="Complete", "Complete", IF(E369="N/A", "N/A", IF(E369="No Transfer", E369, IF(INDEX('Ballot Data'!$1:$1048576, MATCH($A369, 'Ballot Data'!$A:$A, 0), MATCH(E369, 'Ballot Data'!$A$3:$U$3, 0))="", "Exhausted", INDEX('Ballot Data'!$1:$1048576, MATCH($A369, 'Ballot Data'!$A:$A, 0), MATCH(E369, 'Ballot Data'!$A$3:$U$3, 0))))))</f>
        <v>#N/A</v>
      </c>
      <c r="G369" s="15" t="e">
        <f t="shared" si="59"/>
        <v>#N/A</v>
      </c>
      <c r="H369" t="e">
        <f>IF(G369="Complete", G369, IF(G369="N/A", "N/A", INDEX('Ballot Data'!$1:$1048576, MATCH($A369, 'Ballot Data'!$A:$A, 0), MATCH(G369, 'Ballot Data'!$A$3:$T$3, 0))))</f>
        <v>#N/A</v>
      </c>
      <c r="I369" t="e">
        <f>IF(G369="N/A", "N/A", IF(H369='Round 2'!$A$10, "Elected", IF(H369='Round 2'!$A$7, "Excluded", IF('Round 2'!$A$4="Complete", "Complete", "Viable"))))</f>
        <v>#N/A</v>
      </c>
      <c r="J369" s="21" t="e">
        <f>IF('Round 2'!$A$4="Complete", "Complete", IF(I369="N/A", "N/A", IF(I369="Viable", "No Transfer", IF(I369="Excluded", INDEX('Round 2'!$A$12:$M$617, MATCH($A369, 'Round 2'!$A$12:$A$617, 0), 3)))))</f>
        <v>#N/A</v>
      </c>
      <c r="K369" s="10" t="e">
        <f>IF('Round 2'!$A$4="Complete", "Complete", IF(J369="N/A", "N/A", IF(J369="No Transfer", J369, IF(INDEX('Ballot Data'!$1:$1048576, MATCH($A369, 'Ballot Data'!$A:$A, 0), MATCH(J369, 'Ballot Data'!$A$3:$U$3, 0))="", "Exhausted", INDEX('Ballot Data'!$1:$1048576, MATCH($A369, 'Ballot Data'!$A:$A, 0), MATCH(J369, 'Ballot Data'!$A$3:$U$3, 0))))))</f>
        <v>#N/A</v>
      </c>
      <c r="L369" s="15" t="e">
        <f t="shared" si="60"/>
        <v>#N/A</v>
      </c>
      <c r="M369" t="e">
        <f>IF(L369="Complete", L369, IF(L369="N/A", "N/A", INDEX('Ballot Data'!$1:$1048576, MATCH($A369, 'Ballot Data'!$A:$A, 0), MATCH(L369, 'Ballot Data'!$A$3:$T$3, 0))))</f>
        <v>#N/A</v>
      </c>
      <c r="N369" t="e">
        <f>IF(L369="N/A", "N/A", IF(M369='Round 3'!$A$10, "Elected", IF(M369='Round 3'!$A$7, "Excluded", IF('Round 3'!$A$4="Complete", "Complete", "Viable"))))</f>
        <v>#N/A</v>
      </c>
      <c r="O369" s="21" t="str">
        <f>IF('Round 3'!$A$4="Complete", "Complete", IF(N369="N/A", "N/A", IF(N369="Viable", "No Transfer", IF(N369="Excluded", INDEX('Round 3'!$A$12:$M$617, MATCH($A369, 'Round 3'!$A$12:$A$617, 0), 3)))))</f>
        <v>Complete</v>
      </c>
      <c r="P369" s="10" t="str">
        <f>IF('Round 3'!$A$4="Complete", "Complete", IF(O369="N/A", "N/A", IF(O369="No Transfer", O369, IF(INDEX('Ballot Data'!$1:$1048576, MATCH($A369, 'Ballot Data'!$A:$A, 0), MATCH(O369, 'Ballot Data'!$A$3:$U$3, 0))="", "Exhausted", INDEX('Ballot Data'!$1:$1048576, MATCH($A369, 'Ballot Data'!$A:$A, 0), MATCH(O369, 'Ballot Data'!$A$3:$U$3, 0))))))</f>
        <v>Complete</v>
      </c>
      <c r="Q369" s="15" t="str">
        <f t="shared" si="58"/>
        <v>Complete</v>
      </c>
      <c r="R369" t="str">
        <f>IF(Q369="Complete", Q369, IF(Q369="N/A", "N/A", INDEX('Ballot Data'!$1:$1048576, MATCH($A369, 'Ballot Data'!$A:$A, 0), MATCH(Q369, 'Ballot Data'!$A$3:$T$3, 0))))</f>
        <v>Complete</v>
      </c>
      <c r="S369" t="str">
        <f>IF(Q369="N/A", "N/A", IF(R369='Round 4'!$A$10, "Elected", IF(R369='Round 4'!$A$7, "Excluded", IF('Round 4'!$A$4="Complete", "Complete", "Viable"))))</f>
        <v>Complete</v>
      </c>
      <c r="T369" s="21" t="str">
        <f>IF('Round 4'!$A$4="Complete", "Complete", IF(S369="N/A", "N/A", IF(S369="Viable", "No Transfer", IF(S369="Excluded", INDEX('Round 4'!$A$12:$M$617, MATCH($A369, 'Round 4'!$A$12:$A$617, 0), 3)))))</f>
        <v>Complete</v>
      </c>
      <c r="U369" s="10" t="str">
        <f>IF('Round 4'!$A$4="Complete", "Complete", IF(T369="N/A", "N/A", IF(T369="No Transfer", T369, IF(INDEX('Ballot Data'!$1:$1048576, MATCH($A369, 'Ballot Data'!$A:$A, 0), MATCH(T369, 'Ballot Data'!$A$3:$U$3, 0))="", "Exhausted", INDEX('Ballot Data'!$1:$1048576, MATCH($A369, 'Ballot Data'!$A:$A, 0), MATCH(T369, 'Ballot Data'!$A$3:$U$3, 0))))))</f>
        <v>Complete</v>
      </c>
      <c r="V369" s="15" t="str">
        <f t="shared" si="52"/>
        <v>Complete</v>
      </c>
      <c r="W369" t="str">
        <f>IF(V369="Complete", V369, IF(V369="N/A", "N/A", INDEX('Ballot Data'!$1:$1048576, MATCH($A369, 'Ballot Data'!$A:$A, 0), MATCH(V369, 'Ballot Data'!$A$3:$T$3, 0))))</f>
        <v>Complete</v>
      </c>
      <c r="X369" t="str">
        <f>IF(V369="N/A", "N/A", IF(W369='Round 5'!$A$10, "Elected", IF(W369='Round 5'!$A$7, "Excluded", IF('Round 5'!$A$4="Complete", "Complete", "Viable"))))</f>
        <v>Complete</v>
      </c>
      <c r="Y369" s="21" t="str">
        <f>IF('Round 5'!$A$4="Complete", "Complete", IF(X369="N/A", "N/A", IF(X369="Viable", "No Transfer", IF(X369="Excluded", INDEX('Round 5'!$A$12:$M$617, MATCH($A369, 'Round 5'!$A$12:$A$617, 0), 3)))))</f>
        <v>Complete</v>
      </c>
      <c r="Z369" s="10" t="str">
        <f>IF('Round 5'!$A$4="Complete", "Complete", IF(Y369="N/A", "N/A", IF(Y369="No Transfer", Y369, IF(INDEX('Ballot Data'!$1:$1048576, MATCH($A369, 'Ballot Data'!$A:$A, 0), MATCH(Y369, 'Ballot Data'!$A$3:$U$3, 0))="", "Exhausted", INDEX('Ballot Data'!$1:$1048576, MATCH($A369, 'Ballot Data'!$A:$A, 0), MATCH(Y369, 'Ballot Data'!$A$3:$U$3, 0))))))</f>
        <v>Complete</v>
      </c>
      <c r="AA369" s="15" t="str">
        <f t="shared" si="53"/>
        <v>Complete</v>
      </c>
      <c r="AB369" t="str">
        <f>IF(AA369="Complete", AA369, IF(AA369="N/A", "N/A", INDEX('Ballot Data'!$1:$1048576, MATCH($A369, 'Ballot Data'!$A:$A, 0), MATCH(AA369, 'Ballot Data'!$A$3:$T$3, 0))))</f>
        <v>Complete</v>
      </c>
      <c r="AC369" t="str">
        <f>IF(AA369="N/A", "N/A", IF(AB369='Round 6'!$A$10, "Elected", IF(AB369='Round 6'!$A$7, "Excluded", IF('Round 6'!$A$4="Complete", "Complete", "Viable"))))</f>
        <v>Complete</v>
      </c>
      <c r="AD369" s="21" t="str">
        <f>IF('Round 6'!$A$4="Complete", "Complete", IF(AC369="N/A", "N/A", IF(AC369="Viable", "No Transfer", IF(AC369="Excluded", INDEX('Round 6'!$A$12:$M$617, MATCH($A369, 'Round 6'!$A$12:$A$617, 0), 3)))))</f>
        <v>Complete</v>
      </c>
      <c r="AE369" s="10" t="str">
        <f>IF('Round 6'!$A$4="Complete", "Complete", IF(AD369="N/A", "N/A", IF(AD369="No Transfer", AD369, IF(INDEX('Ballot Data'!$1:$1048576, MATCH($A369, 'Ballot Data'!$A:$A, 0), MATCH(AD369, 'Ballot Data'!$A$3:$U$3, 0))="", "Exhausted", INDEX('Ballot Data'!$1:$1048576, MATCH($A369, 'Ballot Data'!$A:$A, 0), MATCH(AD369, 'Ballot Data'!$A$3:$U$3, 0))))))</f>
        <v>Complete</v>
      </c>
      <c r="AF369" s="15" t="str">
        <f t="shared" si="54"/>
        <v>Complete</v>
      </c>
      <c r="AG369" t="str">
        <f>IF(AF369="Complete", AF369, IF(AF369="N/A", "N/A", INDEX('Ballot Data'!$1:$1048576, MATCH($A369, 'Ballot Data'!$A:$A, 0), MATCH(AF369, 'Ballot Data'!$A$3:$T$3, 0))))</f>
        <v>Complete</v>
      </c>
      <c r="AH369" t="str">
        <f>IF(AF369="N/A", "N/A", IF(AG369='Round 7'!$A$10, "Elected", IF(AG369='Round 7'!$A$7, "Excluded", IF('Round 7'!$A$4="Complete", "Complete", "Viable"))))</f>
        <v>Complete</v>
      </c>
      <c r="AI369" s="21" t="str">
        <f>IF('Round 7'!$A$4="Complete", "Complete", IF(AH369="N/A", "N/A", IF(AH369="Viable", "No Transfer", IF(AH369="Excluded", INDEX('Round 7'!$A$12:$M$617, MATCH($A369, 'Round 7'!$A$12:$A$617, 0), 3)))))</f>
        <v>Complete</v>
      </c>
      <c r="AJ369" s="10" t="str">
        <f>IF('Round 7'!$A$4="Complete", "Complete", IF(AI369="N/A", "N/A", IF(AI369="No Transfer", AI369, IF(INDEX('Ballot Data'!$1:$1048576, MATCH($A369, 'Ballot Data'!$A:$A, 0), MATCH(AI369, 'Ballot Data'!$A$3:$U$3, 0))="", "Exhausted", INDEX('Ballot Data'!$1:$1048576, MATCH($A369, 'Ballot Data'!$A:$A, 0), MATCH(AI369, 'Ballot Data'!$A$3:$U$3, 0))))))</f>
        <v>Complete</v>
      </c>
      <c r="AK369" s="15" t="str">
        <f t="shared" si="55"/>
        <v>Complete</v>
      </c>
      <c r="AL369" t="str">
        <f>IF(AK369="Complete", AK369, IF(AK369="N/A", "N/A", INDEX('Ballot Data'!$1:$1048576, MATCH($A369, 'Ballot Data'!$A:$A, 0), MATCH(AK369, 'Ballot Data'!$A$3:$T$3, 0))))</f>
        <v>Complete</v>
      </c>
      <c r="AM369" t="str">
        <f>IF(AK369="N/A", "N/A", IF(AL369='Round 8'!$A$10, "Elected", IF(AL369='Round 8'!$A$7, "Excluded", IF('Round 8'!$A$4="Complete", "Complete", "Viable"))))</f>
        <v>Complete</v>
      </c>
      <c r="AN369" s="21" t="str">
        <f>IF('Round 8'!$A$4="Complete", "Complete", IF(AM369="N/A", "N/A", IF(AM369="Viable", "No Transfer", IF(AM369="Excluded", INDEX('Round 8'!$A$12:$M$617, MATCH($A369, 'Round 8'!$A$12:$A$617, 0), 3)))))</f>
        <v>Complete</v>
      </c>
      <c r="AO369" s="10" t="str">
        <f>IF('Round 8'!$A$4="Complete", "Complete", IF(AN369="N/A", "N/A", IF(AN369="No Transfer", AN369, IF(INDEX('Ballot Data'!$1:$1048576, MATCH($A369, 'Ballot Data'!$A:$A, 0), MATCH(AN369, 'Ballot Data'!$A$3:$U$3, 0))="", "Exhausted", INDEX('Ballot Data'!$1:$1048576, MATCH($A369, 'Ballot Data'!$A:$A, 0), MATCH(AN369, 'Ballot Data'!$A$3:$U$3, 0))))))</f>
        <v>Complete</v>
      </c>
      <c r="AP369" s="15" t="str">
        <f t="shared" si="56"/>
        <v>Complete</v>
      </c>
      <c r="AQ369" t="str">
        <f>IF(AP369="Complete", AP369, IF(AP369="N/A", "N/A", INDEX('Ballot Data'!$1:$1048576, MATCH($A369, 'Ballot Data'!$A:$A, 0), MATCH(AP369, 'Ballot Data'!$A$3:$T$3, 0))))</f>
        <v>Complete</v>
      </c>
      <c r="AR369" t="str">
        <f>IF(AP369="N/A", "N/A", IF(AQ369='Round 9'!$A$10, "Elected", IF(AQ369='Round 9'!$A$7, "Excluded", IF('Round 9'!$A$4="Complete", "Complete", "Viable"))))</f>
        <v>Complete</v>
      </c>
      <c r="AS369" s="21" t="str">
        <f>IF('Round 9'!$A$4="Complete", "Complete", IF(AR369="N/A", "N/A", IF(AR369="Viable", "No Transfer", IF(AR369="Excluded", INDEX('Round 9'!$A$12:$M$617, MATCH($A369, 'Round 9'!$A$12:$A$617, 0), 3)))))</f>
        <v>Complete</v>
      </c>
      <c r="AT369" s="10" t="str">
        <f>IF('Round 9'!$A$4="Complete", "Complete", IF(AS369="N/A", "N/A", IF(AS369="No Transfer", AS369, IF(INDEX('Ballot Data'!$1:$1048576, MATCH($A369, 'Ballot Data'!$A:$A, 0), MATCH(AS369, 'Ballot Data'!$A$3:$U$3, 0))="", "Exhausted", INDEX('Ballot Data'!$1:$1048576, MATCH($A369, 'Ballot Data'!$A:$A, 0), MATCH(AS369, 'Ballot Data'!$A$3:$U$3, 0))))))</f>
        <v>Complete</v>
      </c>
      <c r="AU369" s="15" t="str">
        <f t="shared" si="57"/>
        <v>Complete</v>
      </c>
      <c r="AV369" t="str">
        <f>IF(AU369="Complete", AU369, IF(AU369="N/A", "N/A", INDEX('Ballot Data'!$1:$1048576, MATCH($A369, 'Ballot Data'!$A:$A, 0), MATCH(AU369, 'Ballot Data'!$A$3:$T$3, 0))))</f>
        <v>Complete</v>
      </c>
      <c r="AW369" t="str">
        <f>IF(AU369="N/A", "N/A", IF(AV369='Round 10'!$A$10, "Elected", IF(AV369='Round 10'!$A$7, "Excluded", IF('Round 10'!$A$4="Complete", "Complete", "Viable"))))</f>
        <v>Complete</v>
      </c>
      <c r="AX369" s="21" t="str">
        <f>IF('Round 10'!$A$4="Complete", "Complete", IF(AW369="N/A", "N/A", IF(AW369="Viable", "No Transfer", IF(AW369="Excluded", INDEX('Round 10'!$A$12:$M$617, MATCH($A369, 'Round 10'!$A$12:$A$617, 0), 3)))))</f>
        <v>Complete</v>
      </c>
      <c r="AY369" s="10" t="str">
        <f>IF('Round 10'!$A$4="Complete", "Complete", IF(AX369="N/A", "N/A", IF(AX369="No Transfer", AX369, IF(INDEX('Ballot Data'!$1:$1048576, MATCH($A369, 'Ballot Data'!$A:$A, 0), MATCH(AX369, 'Ballot Data'!$A$3:$U$3, 0))="", "Exhausted", INDEX('Ballot Data'!$1:$1048576, MATCH($A369, 'Ballot Data'!$A:$A, 0), MATCH(AX369, 'Ballot Data'!$A$3:$U$3, 0))))))</f>
        <v>Complete</v>
      </c>
    </row>
    <row r="370" spans="1:51" x14ac:dyDescent="0.25">
      <c r="A370">
        <f>'Ballot Data'!A371</f>
        <v>0</v>
      </c>
      <c r="B370">
        <v>1</v>
      </c>
      <c r="C370" t="e">
        <f>INDEX('Ballot Data'!$1:$1048576, MATCH($A370, 'Ballot Data'!$A:$A, 0), MATCH(B370, 'Ballot Data'!$A$3:$T$3, 0))</f>
        <v>#N/A</v>
      </c>
      <c r="D370" t="e">
        <f>IF(C370='Round 1'!$A$10, "Elected", IF(C370='Round 1'!$A$7, "Excluded", IF('Round 1'!$A$4="Complete", "Complete", "Viable")))</f>
        <v>#N/A</v>
      </c>
      <c r="E370" s="21" t="e">
        <f>IF('Round 1'!$A$4="Complete", "Complete", IF(D370="N/A", "N/A", IF(D370="Viable", "No Transfer", IF(D370="Excluded", INDEX('Round 1'!$A$12:$M$617, MATCH($A370, 'Round 1'!$A$12:$A$617, 0), 3)))))</f>
        <v>#N/A</v>
      </c>
      <c r="F370" s="10" t="e">
        <f>IF('Round 1'!$A$4="Complete", "Complete", IF(E370="N/A", "N/A", IF(E370="No Transfer", E370, IF(INDEX('Ballot Data'!$1:$1048576, MATCH($A370, 'Ballot Data'!$A:$A, 0), MATCH(E370, 'Ballot Data'!$A$3:$U$3, 0))="", "Exhausted", INDEX('Ballot Data'!$1:$1048576, MATCH($A370, 'Ballot Data'!$A:$A, 0), MATCH(E370, 'Ballot Data'!$A$3:$U$3, 0))))))</f>
        <v>#N/A</v>
      </c>
      <c r="G370" s="15" t="e">
        <f t="shared" si="59"/>
        <v>#N/A</v>
      </c>
      <c r="H370" t="e">
        <f>IF(G370="Complete", G370, IF(G370="N/A", "N/A", INDEX('Ballot Data'!$1:$1048576, MATCH($A370, 'Ballot Data'!$A:$A, 0), MATCH(G370, 'Ballot Data'!$A$3:$T$3, 0))))</f>
        <v>#N/A</v>
      </c>
      <c r="I370" t="e">
        <f>IF(G370="N/A", "N/A", IF(H370='Round 2'!$A$10, "Elected", IF(H370='Round 2'!$A$7, "Excluded", IF('Round 2'!$A$4="Complete", "Complete", "Viable"))))</f>
        <v>#N/A</v>
      </c>
      <c r="J370" s="21" t="e">
        <f>IF('Round 2'!$A$4="Complete", "Complete", IF(I370="N/A", "N/A", IF(I370="Viable", "No Transfer", IF(I370="Excluded", INDEX('Round 2'!$A$12:$M$617, MATCH($A370, 'Round 2'!$A$12:$A$617, 0), 3)))))</f>
        <v>#N/A</v>
      </c>
      <c r="K370" s="10" t="e">
        <f>IF('Round 2'!$A$4="Complete", "Complete", IF(J370="N/A", "N/A", IF(J370="No Transfer", J370, IF(INDEX('Ballot Data'!$1:$1048576, MATCH($A370, 'Ballot Data'!$A:$A, 0), MATCH(J370, 'Ballot Data'!$A$3:$U$3, 0))="", "Exhausted", INDEX('Ballot Data'!$1:$1048576, MATCH($A370, 'Ballot Data'!$A:$A, 0), MATCH(J370, 'Ballot Data'!$A$3:$U$3, 0))))))</f>
        <v>#N/A</v>
      </c>
      <c r="L370" s="15" t="e">
        <f t="shared" si="60"/>
        <v>#N/A</v>
      </c>
      <c r="M370" t="e">
        <f>IF(L370="Complete", L370, IF(L370="N/A", "N/A", INDEX('Ballot Data'!$1:$1048576, MATCH($A370, 'Ballot Data'!$A:$A, 0), MATCH(L370, 'Ballot Data'!$A$3:$T$3, 0))))</f>
        <v>#N/A</v>
      </c>
      <c r="N370" t="e">
        <f>IF(L370="N/A", "N/A", IF(M370='Round 3'!$A$10, "Elected", IF(M370='Round 3'!$A$7, "Excluded", IF('Round 3'!$A$4="Complete", "Complete", "Viable"))))</f>
        <v>#N/A</v>
      </c>
      <c r="O370" s="21" t="str">
        <f>IF('Round 3'!$A$4="Complete", "Complete", IF(N370="N/A", "N/A", IF(N370="Viable", "No Transfer", IF(N370="Excluded", INDEX('Round 3'!$A$12:$M$617, MATCH($A370, 'Round 3'!$A$12:$A$617, 0), 3)))))</f>
        <v>Complete</v>
      </c>
      <c r="P370" s="10" t="str">
        <f>IF('Round 3'!$A$4="Complete", "Complete", IF(O370="N/A", "N/A", IF(O370="No Transfer", O370, IF(INDEX('Ballot Data'!$1:$1048576, MATCH($A370, 'Ballot Data'!$A:$A, 0), MATCH(O370, 'Ballot Data'!$A$3:$U$3, 0))="", "Exhausted", INDEX('Ballot Data'!$1:$1048576, MATCH($A370, 'Ballot Data'!$A:$A, 0), MATCH(O370, 'Ballot Data'!$A$3:$U$3, 0))))))</f>
        <v>Complete</v>
      </c>
      <c r="Q370" s="15" t="str">
        <f t="shared" si="58"/>
        <v>Complete</v>
      </c>
      <c r="R370" t="str">
        <f>IF(Q370="Complete", Q370, IF(Q370="N/A", "N/A", INDEX('Ballot Data'!$1:$1048576, MATCH($A370, 'Ballot Data'!$A:$A, 0), MATCH(Q370, 'Ballot Data'!$A$3:$T$3, 0))))</f>
        <v>Complete</v>
      </c>
      <c r="S370" t="str">
        <f>IF(Q370="N/A", "N/A", IF(R370='Round 4'!$A$10, "Elected", IF(R370='Round 4'!$A$7, "Excluded", IF('Round 4'!$A$4="Complete", "Complete", "Viable"))))</f>
        <v>Complete</v>
      </c>
      <c r="T370" s="21" t="str">
        <f>IF('Round 4'!$A$4="Complete", "Complete", IF(S370="N/A", "N/A", IF(S370="Viable", "No Transfer", IF(S370="Excluded", INDEX('Round 4'!$A$12:$M$617, MATCH($A370, 'Round 4'!$A$12:$A$617, 0), 3)))))</f>
        <v>Complete</v>
      </c>
      <c r="U370" s="10" t="str">
        <f>IF('Round 4'!$A$4="Complete", "Complete", IF(T370="N/A", "N/A", IF(T370="No Transfer", T370, IF(INDEX('Ballot Data'!$1:$1048576, MATCH($A370, 'Ballot Data'!$A:$A, 0), MATCH(T370, 'Ballot Data'!$A$3:$U$3, 0))="", "Exhausted", INDEX('Ballot Data'!$1:$1048576, MATCH($A370, 'Ballot Data'!$A:$A, 0), MATCH(T370, 'Ballot Data'!$A$3:$U$3, 0))))))</f>
        <v>Complete</v>
      </c>
      <c r="V370" s="15" t="str">
        <f t="shared" si="52"/>
        <v>Complete</v>
      </c>
      <c r="W370" t="str">
        <f>IF(V370="Complete", V370, IF(V370="N/A", "N/A", INDEX('Ballot Data'!$1:$1048576, MATCH($A370, 'Ballot Data'!$A:$A, 0), MATCH(V370, 'Ballot Data'!$A$3:$T$3, 0))))</f>
        <v>Complete</v>
      </c>
      <c r="X370" t="str">
        <f>IF(V370="N/A", "N/A", IF(W370='Round 5'!$A$10, "Elected", IF(W370='Round 5'!$A$7, "Excluded", IF('Round 5'!$A$4="Complete", "Complete", "Viable"))))</f>
        <v>Complete</v>
      </c>
      <c r="Y370" s="21" t="str">
        <f>IF('Round 5'!$A$4="Complete", "Complete", IF(X370="N/A", "N/A", IF(X370="Viable", "No Transfer", IF(X370="Excluded", INDEX('Round 5'!$A$12:$M$617, MATCH($A370, 'Round 5'!$A$12:$A$617, 0), 3)))))</f>
        <v>Complete</v>
      </c>
      <c r="Z370" s="10" t="str">
        <f>IF('Round 5'!$A$4="Complete", "Complete", IF(Y370="N/A", "N/A", IF(Y370="No Transfer", Y370, IF(INDEX('Ballot Data'!$1:$1048576, MATCH($A370, 'Ballot Data'!$A:$A, 0), MATCH(Y370, 'Ballot Data'!$A$3:$U$3, 0))="", "Exhausted", INDEX('Ballot Data'!$1:$1048576, MATCH($A370, 'Ballot Data'!$A:$A, 0), MATCH(Y370, 'Ballot Data'!$A$3:$U$3, 0))))))</f>
        <v>Complete</v>
      </c>
      <c r="AA370" s="15" t="str">
        <f t="shared" si="53"/>
        <v>Complete</v>
      </c>
      <c r="AB370" t="str">
        <f>IF(AA370="Complete", AA370, IF(AA370="N/A", "N/A", INDEX('Ballot Data'!$1:$1048576, MATCH($A370, 'Ballot Data'!$A:$A, 0), MATCH(AA370, 'Ballot Data'!$A$3:$T$3, 0))))</f>
        <v>Complete</v>
      </c>
      <c r="AC370" t="str">
        <f>IF(AA370="N/A", "N/A", IF(AB370='Round 6'!$A$10, "Elected", IF(AB370='Round 6'!$A$7, "Excluded", IF('Round 6'!$A$4="Complete", "Complete", "Viable"))))</f>
        <v>Complete</v>
      </c>
      <c r="AD370" s="21" t="str">
        <f>IF('Round 6'!$A$4="Complete", "Complete", IF(AC370="N/A", "N/A", IF(AC370="Viable", "No Transfer", IF(AC370="Excluded", INDEX('Round 6'!$A$12:$M$617, MATCH($A370, 'Round 6'!$A$12:$A$617, 0), 3)))))</f>
        <v>Complete</v>
      </c>
      <c r="AE370" s="10" t="str">
        <f>IF('Round 6'!$A$4="Complete", "Complete", IF(AD370="N/A", "N/A", IF(AD370="No Transfer", AD370, IF(INDEX('Ballot Data'!$1:$1048576, MATCH($A370, 'Ballot Data'!$A:$A, 0), MATCH(AD370, 'Ballot Data'!$A$3:$U$3, 0))="", "Exhausted", INDEX('Ballot Data'!$1:$1048576, MATCH($A370, 'Ballot Data'!$A:$A, 0), MATCH(AD370, 'Ballot Data'!$A$3:$U$3, 0))))))</f>
        <v>Complete</v>
      </c>
      <c r="AF370" s="15" t="str">
        <f t="shared" si="54"/>
        <v>Complete</v>
      </c>
      <c r="AG370" t="str">
        <f>IF(AF370="Complete", AF370, IF(AF370="N/A", "N/A", INDEX('Ballot Data'!$1:$1048576, MATCH($A370, 'Ballot Data'!$A:$A, 0), MATCH(AF370, 'Ballot Data'!$A$3:$T$3, 0))))</f>
        <v>Complete</v>
      </c>
      <c r="AH370" t="str">
        <f>IF(AF370="N/A", "N/A", IF(AG370='Round 7'!$A$10, "Elected", IF(AG370='Round 7'!$A$7, "Excluded", IF('Round 7'!$A$4="Complete", "Complete", "Viable"))))</f>
        <v>Complete</v>
      </c>
      <c r="AI370" s="21" t="str">
        <f>IF('Round 7'!$A$4="Complete", "Complete", IF(AH370="N/A", "N/A", IF(AH370="Viable", "No Transfer", IF(AH370="Excluded", INDEX('Round 7'!$A$12:$M$617, MATCH($A370, 'Round 7'!$A$12:$A$617, 0), 3)))))</f>
        <v>Complete</v>
      </c>
      <c r="AJ370" s="10" t="str">
        <f>IF('Round 7'!$A$4="Complete", "Complete", IF(AI370="N/A", "N/A", IF(AI370="No Transfer", AI370, IF(INDEX('Ballot Data'!$1:$1048576, MATCH($A370, 'Ballot Data'!$A:$A, 0), MATCH(AI370, 'Ballot Data'!$A$3:$U$3, 0))="", "Exhausted", INDEX('Ballot Data'!$1:$1048576, MATCH($A370, 'Ballot Data'!$A:$A, 0), MATCH(AI370, 'Ballot Data'!$A$3:$U$3, 0))))))</f>
        <v>Complete</v>
      </c>
      <c r="AK370" s="15" t="str">
        <f t="shared" si="55"/>
        <v>Complete</v>
      </c>
      <c r="AL370" t="str">
        <f>IF(AK370="Complete", AK370, IF(AK370="N/A", "N/A", INDEX('Ballot Data'!$1:$1048576, MATCH($A370, 'Ballot Data'!$A:$A, 0), MATCH(AK370, 'Ballot Data'!$A$3:$T$3, 0))))</f>
        <v>Complete</v>
      </c>
      <c r="AM370" t="str">
        <f>IF(AK370="N/A", "N/A", IF(AL370='Round 8'!$A$10, "Elected", IF(AL370='Round 8'!$A$7, "Excluded", IF('Round 8'!$A$4="Complete", "Complete", "Viable"))))</f>
        <v>Complete</v>
      </c>
      <c r="AN370" s="21" t="str">
        <f>IF('Round 8'!$A$4="Complete", "Complete", IF(AM370="N/A", "N/A", IF(AM370="Viable", "No Transfer", IF(AM370="Excluded", INDEX('Round 8'!$A$12:$M$617, MATCH($A370, 'Round 8'!$A$12:$A$617, 0), 3)))))</f>
        <v>Complete</v>
      </c>
      <c r="AO370" s="10" t="str">
        <f>IF('Round 8'!$A$4="Complete", "Complete", IF(AN370="N/A", "N/A", IF(AN370="No Transfer", AN370, IF(INDEX('Ballot Data'!$1:$1048576, MATCH($A370, 'Ballot Data'!$A:$A, 0), MATCH(AN370, 'Ballot Data'!$A$3:$U$3, 0))="", "Exhausted", INDEX('Ballot Data'!$1:$1048576, MATCH($A370, 'Ballot Data'!$A:$A, 0), MATCH(AN370, 'Ballot Data'!$A$3:$U$3, 0))))))</f>
        <v>Complete</v>
      </c>
      <c r="AP370" s="15" t="str">
        <f t="shared" si="56"/>
        <v>Complete</v>
      </c>
      <c r="AQ370" t="str">
        <f>IF(AP370="Complete", AP370, IF(AP370="N/A", "N/A", INDEX('Ballot Data'!$1:$1048576, MATCH($A370, 'Ballot Data'!$A:$A, 0), MATCH(AP370, 'Ballot Data'!$A$3:$T$3, 0))))</f>
        <v>Complete</v>
      </c>
      <c r="AR370" t="str">
        <f>IF(AP370="N/A", "N/A", IF(AQ370='Round 9'!$A$10, "Elected", IF(AQ370='Round 9'!$A$7, "Excluded", IF('Round 9'!$A$4="Complete", "Complete", "Viable"))))</f>
        <v>Complete</v>
      </c>
      <c r="AS370" s="21" t="str">
        <f>IF('Round 9'!$A$4="Complete", "Complete", IF(AR370="N/A", "N/A", IF(AR370="Viable", "No Transfer", IF(AR370="Excluded", INDEX('Round 9'!$A$12:$M$617, MATCH($A370, 'Round 9'!$A$12:$A$617, 0), 3)))))</f>
        <v>Complete</v>
      </c>
      <c r="AT370" s="10" t="str">
        <f>IF('Round 9'!$A$4="Complete", "Complete", IF(AS370="N/A", "N/A", IF(AS370="No Transfer", AS370, IF(INDEX('Ballot Data'!$1:$1048576, MATCH($A370, 'Ballot Data'!$A:$A, 0), MATCH(AS370, 'Ballot Data'!$A$3:$U$3, 0))="", "Exhausted", INDEX('Ballot Data'!$1:$1048576, MATCH($A370, 'Ballot Data'!$A:$A, 0), MATCH(AS370, 'Ballot Data'!$A$3:$U$3, 0))))))</f>
        <v>Complete</v>
      </c>
      <c r="AU370" s="15" t="str">
        <f t="shared" si="57"/>
        <v>Complete</v>
      </c>
      <c r="AV370" t="str">
        <f>IF(AU370="Complete", AU370, IF(AU370="N/A", "N/A", INDEX('Ballot Data'!$1:$1048576, MATCH($A370, 'Ballot Data'!$A:$A, 0), MATCH(AU370, 'Ballot Data'!$A$3:$T$3, 0))))</f>
        <v>Complete</v>
      </c>
      <c r="AW370" t="str">
        <f>IF(AU370="N/A", "N/A", IF(AV370='Round 10'!$A$10, "Elected", IF(AV370='Round 10'!$A$7, "Excluded", IF('Round 10'!$A$4="Complete", "Complete", "Viable"))))</f>
        <v>Complete</v>
      </c>
      <c r="AX370" s="21" t="str">
        <f>IF('Round 10'!$A$4="Complete", "Complete", IF(AW370="N/A", "N/A", IF(AW370="Viable", "No Transfer", IF(AW370="Excluded", INDEX('Round 10'!$A$12:$M$617, MATCH($A370, 'Round 10'!$A$12:$A$617, 0), 3)))))</f>
        <v>Complete</v>
      </c>
      <c r="AY370" s="10" t="str">
        <f>IF('Round 10'!$A$4="Complete", "Complete", IF(AX370="N/A", "N/A", IF(AX370="No Transfer", AX370, IF(INDEX('Ballot Data'!$1:$1048576, MATCH($A370, 'Ballot Data'!$A:$A, 0), MATCH(AX370, 'Ballot Data'!$A$3:$U$3, 0))="", "Exhausted", INDEX('Ballot Data'!$1:$1048576, MATCH($A370, 'Ballot Data'!$A:$A, 0), MATCH(AX370, 'Ballot Data'!$A$3:$U$3, 0))))))</f>
        <v>Complete</v>
      </c>
    </row>
    <row r="371" spans="1:51" x14ac:dyDescent="0.25">
      <c r="A371">
        <f>'Ballot Data'!A372</f>
        <v>0</v>
      </c>
      <c r="B371">
        <v>1</v>
      </c>
      <c r="C371" t="e">
        <f>INDEX('Ballot Data'!$1:$1048576, MATCH($A371, 'Ballot Data'!$A:$A, 0), MATCH(B371, 'Ballot Data'!$A$3:$T$3, 0))</f>
        <v>#N/A</v>
      </c>
      <c r="D371" t="e">
        <f>IF(C371='Round 1'!$A$10, "Elected", IF(C371='Round 1'!$A$7, "Excluded", IF('Round 1'!$A$4="Complete", "Complete", "Viable")))</f>
        <v>#N/A</v>
      </c>
      <c r="E371" s="21" t="e">
        <f>IF('Round 1'!$A$4="Complete", "Complete", IF(D371="N/A", "N/A", IF(D371="Viable", "No Transfer", IF(D371="Excluded", INDEX('Round 1'!$A$12:$M$617, MATCH($A371, 'Round 1'!$A$12:$A$617, 0), 3)))))</f>
        <v>#N/A</v>
      </c>
      <c r="F371" s="10" t="e">
        <f>IF('Round 1'!$A$4="Complete", "Complete", IF(E371="N/A", "N/A", IF(E371="No Transfer", E371, IF(INDEX('Ballot Data'!$1:$1048576, MATCH($A371, 'Ballot Data'!$A:$A, 0), MATCH(E371, 'Ballot Data'!$A$3:$U$3, 0))="", "Exhausted", INDEX('Ballot Data'!$1:$1048576, MATCH($A371, 'Ballot Data'!$A:$A, 0), MATCH(E371, 'Ballot Data'!$A$3:$U$3, 0))))))</f>
        <v>#N/A</v>
      </c>
      <c r="G371" s="15" t="e">
        <f t="shared" si="59"/>
        <v>#N/A</v>
      </c>
      <c r="H371" t="e">
        <f>IF(G371="Complete", G371, IF(G371="N/A", "N/A", INDEX('Ballot Data'!$1:$1048576, MATCH($A371, 'Ballot Data'!$A:$A, 0), MATCH(G371, 'Ballot Data'!$A$3:$T$3, 0))))</f>
        <v>#N/A</v>
      </c>
      <c r="I371" t="e">
        <f>IF(G371="N/A", "N/A", IF(H371='Round 2'!$A$10, "Elected", IF(H371='Round 2'!$A$7, "Excluded", IF('Round 2'!$A$4="Complete", "Complete", "Viable"))))</f>
        <v>#N/A</v>
      </c>
      <c r="J371" s="21" t="e">
        <f>IF('Round 2'!$A$4="Complete", "Complete", IF(I371="N/A", "N/A", IF(I371="Viable", "No Transfer", IF(I371="Excluded", INDEX('Round 2'!$A$12:$M$617, MATCH($A371, 'Round 2'!$A$12:$A$617, 0), 3)))))</f>
        <v>#N/A</v>
      </c>
      <c r="K371" s="10" t="e">
        <f>IF('Round 2'!$A$4="Complete", "Complete", IF(J371="N/A", "N/A", IF(J371="No Transfer", J371, IF(INDEX('Ballot Data'!$1:$1048576, MATCH($A371, 'Ballot Data'!$A:$A, 0), MATCH(J371, 'Ballot Data'!$A$3:$U$3, 0))="", "Exhausted", INDEX('Ballot Data'!$1:$1048576, MATCH($A371, 'Ballot Data'!$A:$A, 0), MATCH(J371, 'Ballot Data'!$A$3:$U$3, 0))))))</f>
        <v>#N/A</v>
      </c>
      <c r="L371" s="15" t="e">
        <f t="shared" si="60"/>
        <v>#N/A</v>
      </c>
      <c r="M371" t="e">
        <f>IF(L371="Complete", L371, IF(L371="N/A", "N/A", INDEX('Ballot Data'!$1:$1048576, MATCH($A371, 'Ballot Data'!$A:$A, 0), MATCH(L371, 'Ballot Data'!$A$3:$T$3, 0))))</f>
        <v>#N/A</v>
      </c>
      <c r="N371" t="e">
        <f>IF(L371="N/A", "N/A", IF(M371='Round 3'!$A$10, "Elected", IF(M371='Round 3'!$A$7, "Excluded", IF('Round 3'!$A$4="Complete", "Complete", "Viable"))))</f>
        <v>#N/A</v>
      </c>
      <c r="O371" s="21" t="str">
        <f>IF('Round 3'!$A$4="Complete", "Complete", IF(N371="N/A", "N/A", IF(N371="Viable", "No Transfer", IF(N371="Excluded", INDEX('Round 3'!$A$12:$M$617, MATCH($A371, 'Round 3'!$A$12:$A$617, 0), 3)))))</f>
        <v>Complete</v>
      </c>
      <c r="P371" s="10" t="str">
        <f>IF('Round 3'!$A$4="Complete", "Complete", IF(O371="N/A", "N/A", IF(O371="No Transfer", O371, IF(INDEX('Ballot Data'!$1:$1048576, MATCH($A371, 'Ballot Data'!$A:$A, 0), MATCH(O371, 'Ballot Data'!$A$3:$U$3, 0))="", "Exhausted", INDEX('Ballot Data'!$1:$1048576, MATCH($A371, 'Ballot Data'!$A:$A, 0), MATCH(O371, 'Ballot Data'!$A$3:$U$3, 0))))))</f>
        <v>Complete</v>
      </c>
      <c r="Q371" s="15" t="str">
        <f t="shared" si="58"/>
        <v>Complete</v>
      </c>
      <c r="R371" t="str">
        <f>IF(Q371="Complete", Q371, IF(Q371="N/A", "N/A", INDEX('Ballot Data'!$1:$1048576, MATCH($A371, 'Ballot Data'!$A:$A, 0), MATCH(Q371, 'Ballot Data'!$A$3:$T$3, 0))))</f>
        <v>Complete</v>
      </c>
      <c r="S371" t="str">
        <f>IF(Q371="N/A", "N/A", IF(R371='Round 4'!$A$10, "Elected", IF(R371='Round 4'!$A$7, "Excluded", IF('Round 4'!$A$4="Complete", "Complete", "Viable"))))</f>
        <v>Complete</v>
      </c>
      <c r="T371" s="21" t="str">
        <f>IF('Round 4'!$A$4="Complete", "Complete", IF(S371="N/A", "N/A", IF(S371="Viable", "No Transfer", IF(S371="Excluded", INDEX('Round 4'!$A$12:$M$617, MATCH($A371, 'Round 4'!$A$12:$A$617, 0), 3)))))</f>
        <v>Complete</v>
      </c>
      <c r="U371" s="10" t="str">
        <f>IF('Round 4'!$A$4="Complete", "Complete", IF(T371="N/A", "N/A", IF(T371="No Transfer", T371, IF(INDEX('Ballot Data'!$1:$1048576, MATCH($A371, 'Ballot Data'!$A:$A, 0), MATCH(T371, 'Ballot Data'!$A$3:$U$3, 0))="", "Exhausted", INDEX('Ballot Data'!$1:$1048576, MATCH($A371, 'Ballot Data'!$A:$A, 0), MATCH(T371, 'Ballot Data'!$A$3:$U$3, 0))))))</f>
        <v>Complete</v>
      </c>
      <c r="V371" s="15" t="str">
        <f t="shared" si="52"/>
        <v>Complete</v>
      </c>
      <c r="W371" t="str">
        <f>IF(V371="Complete", V371, IF(V371="N/A", "N/A", INDEX('Ballot Data'!$1:$1048576, MATCH($A371, 'Ballot Data'!$A:$A, 0), MATCH(V371, 'Ballot Data'!$A$3:$T$3, 0))))</f>
        <v>Complete</v>
      </c>
      <c r="X371" t="str">
        <f>IF(V371="N/A", "N/A", IF(W371='Round 5'!$A$10, "Elected", IF(W371='Round 5'!$A$7, "Excluded", IF('Round 5'!$A$4="Complete", "Complete", "Viable"))))</f>
        <v>Complete</v>
      </c>
      <c r="Y371" s="21" t="str">
        <f>IF('Round 5'!$A$4="Complete", "Complete", IF(X371="N/A", "N/A", IF(X371="Viable", "No Transfer", IF(X371="Excluded", INDEX('Round 5'!$A$12:$M$617, MATCH($A371, 'Round 5'!$A$12:$A$617, 0), 3)))))</f>
        <v>Complete</v>
      </c>
      <c r="Z371" s="10" t="str">
        <f>IF('Round 5'!$A$4="Complete", "Complete", IF(Y371="N/A", "N/A", IF(Y371="No Transfer", Y371, IF(INDEX('Ballot Data'!$1:$1048576, MATCH($A371, 'Ballot Data'!$A:$A, 0), MATCH(Y371, 'Ballot Data'!$A$3:$U$3, 0))="", "Exhausted", INDEX('Ballot Data'!$1:$1048576, MATCH($A371, 'Ballot Data'!$A:$A, 0), MATCH(Y371, 'Ballot Data'!$A$3:$U$3, 0))))))</f>
        <v>Complete</v>
      </c>
      <c r="AA371" s="15" t="str">
        <f t="shared" si="53"/>
        <v>Complete</v>
      </c>
      <c r="AB371" t="str">
        <f>IF(AA371="Complete", AA371, IF(AA371="N/A", "N/A", INDEX('Ballot Data'!$1:$1048576, MATCH($A371, 'Ballot Data'!$A:$A, 0), MATCH(AA371, 'Ballot Data'!$A$3:$T$3, 0))))</f>
        <v>Complete</v>
      </c>
      <c r="AC371" t="str">
        <f>IF(AA371="N/A", "N/A", IF(AB371='Round 6'!$A$10, "Elected", IF(AB371='Round 6'!$A$7, "Excluded", IF('Round 6'!$A$4="Complete", "Complete", "Viable"))))</f>
        <v>Complete</v>
      </c>
      <c r="AD371" s="21" t="str">
        <f>IF('Round 6'!$A$4="Complete", "Complete", IF(AC371="N/A", "N/A", IF(AC371="Viable", "No Transfer", IF(AC371="Excluded", INDEX('Round 6'!$A$12:$M$617, MATCH($A371, 'Round 6'!$A$12:$A$617, 0), 3)))))</f>
        <v>Complete</v>
      </c>
      <c r="AE371" s="10" t="str">
        <f>IF('Round 6'!$A$4="Complete", "Complete", IF(AD371="N/A", "N/A", IF(AD371="No Transfer", AD371, IF(INDEX('Ballot Data'!$1:$1048576, MATCH($A371, 'Ballot Data'!$A:$A, 0), MATCH(AD371, 'Ballot Data'!$A$3:$U$3, 0))="", "Exhausted", INDEX('Ballot Data'!$1:$1048576, MATCH($A371, 'Ballot Data'!$A:$A, 0), MATCH(AD371, 'Ballot Data'!$A$3:$U$3, 0))))))</f>
        <v>Complete</v>
      </c>
      <c r="AF371" s="15" t="str">
        <f t="shared" si="54"/>
        <v>Complete</v>
      </c>
      <c r="AG371" t="str">
        <f>IF(AF371="Complete", AF371, IF(AF371="N/A", "N/A", INDEX('Ballot Data'!$1:$1048576, MATCH($A371, 'Ballot Data'!$A:$A, 0), MATCH(AF371, 'Ballot Data'!$A$3:$T$3, 0))))</f>
        <v>Complete</v>
      </c>
      <c r="AH371" t="str">
        <f>IF(AF371="N/A", "N/A", IF(AG371='Round 7'!$A$10, "Elected", IF(AG371='Round 7'!$A$7, "Excluded", IF('Round 7'!$A$4="Complete", "Complete", "Viable"))))</f>
        <v>Complete</v>
      </c>
      <c r="AI371" s="21" t="str">
        <f>IF('Round 7'!$A$4="Complete", "Complete", IF(AH371="N/A", "N/A", IF(AH371="Viable", "No Transfer", IF(AH371="Excluded", INDEX('Round 7'!$A$12:$M$617, MATCH($A371, 'Round 7'!$A$12:$A$617, 0), 3)))))</f>
        <v>Complete</v>
      </c>
      <c r="AJ371" s="10" t="str">
        <f>IF('Round 7'!$A$4="Complete", "Complete", IF(AI371="N/A", "N/A", IF(AI371="No Transfer", AI371, IF(INDEX('Ballot Data'!$1:$1048576, MATCH($A371, 'Ballot Data'!$A:$A, 0), MATCH(AI371, 'Ballot Data'!$A$3:$U$3, 0))="", "Exhausted", INDEX('Ballot Data'!$1:$1048576, MATCH($A371, 'Ballot Data'!$A:$A, 0), MATCH(AI371, 'Ballot Data'!$A$3:$U$3, 0))))))</f>
        <v>Complete</v>
      </c>
      <c r="AK371" s="15" t="str">
        <f t="shared" si="55"/>
        <v>Complete</v>
      </c>
      <c r="AL371" t="str">
        <f>IF(AK371="Complete", AK371, IF(AK371="N/A", "N/A", INDEX('Ballot Data'!$1:$1048576, MATCH($A371, 'Ballot Data'!$A:$A, 0), MATCH(AK371, 'Ballot Data'!$A$3:$T$3, 0))))</f>
        <v>Complete</v>
      </c>
      <c r="AM371" t="str">
        <f>IF(AK371="N/A", "N/A", IF(AL371='Round 8'!$A$10, "Elected", IF(AL371='Round 8'!$A$7, "Excluded", IF('Round 8'!$A$4="Complete", "Complete", "Viable"))))</f>
        <v>Complete</v>
      </c>
      <c r="AN371" s="21" t="str">
        <f>IF('Round 8'!$A$4="Complete", "Complete", IF(AM371="N/A", "N/A", IF(AM371="Viable", "No Transfer", IF(AM371="Excluded", INDEX('Round 8'!$A$12:$M$617, MATCH($A371, 'Round 8'!$A$12:$A$617, 0), 3)))))</f>
        <v>Complete</v>
      </c>
      <c r="AO371" s="10" t="str">
        <f>IF('Round 8'!$A$4="Complete", "Complete", IF(AN371="N/A", "N/A", IF(AN371="No Transfer", AN371, IF(INDEX('Ballot Data'!$1:$1048576, MATCH($A371, 'Ballot Data'!$A:$A, 0), MATCH(AN371, 'Ballot Data'!$A$3:$U$3, 0))="", "Exhausted", INDEX('Ballot Data'!$1:$1048576, MATCH($A371, 'Ballot Data'!$A:$A, 0), MATCH(AN371, 'Ballot Data'!$A$3:$U$3, 0))))))</f>
        <v>Complete</v>
      </c>
      <c r="AP371" s="15" t="str">
        <f t="shared" si="56"/>
        <v>Complete</v>
      </c>
      <c r="AQ371" t="str">
        <f>IF(AP371="Complete", AP371, IF(AP371="N/A", "N/A", INDEX('Ballot Data'!$1:$1048576, MATCH($A371, 'Ballot Data'!$A:$A, 0), MATCH(AP371, 'Ballot Data'!$A$3:$T$3, 0))))</f>
        <v>Complete</v>
      </c>
      <c r="AR371" t="str">
        <f>IF(AP371="N/A", "N/A", IF(AQ371='Round 9'!$A$10, "Elected", IF(AQ371='Round 9'!$A$7, "Excluded", IF('Round 9'!$A$4="Complete", "Complete", "Viable"))))</f>
        <v>Complete</v>
      </c>
      <c r="AS371" s="21" t="str">
        <f>IF('Round 9'!$A$4="Complete", "Complete", IF(AR371="N/A", "N/A", IF(AR371="Viable", "No Transfer", IF(AR371="Excluded", INDEX('Round 9'!$A$12:$M$617, MATCH($A371, 'Round 9'!$A$12:$A$617, 0), 3)))))</f>
        <v>Complete</v>
      </c>
      <c r="AT371" s="10" t="str">
        <f>IF('Round 9'!$A$4="Complete", "Complete", IF(AS371="N/A", "N/A", IF(AS371="No Transfer", AS371, IF(INDEX('Ballot Data'!$1:$1048576, MATCH($A371, 'Ballot Data'!$A:$A, 0), MATCH(AS371, 'Ballot Data'!$A$3:$U$3, 0))="", "Exhausted", INDEX('Ballot Data'!$1:$1048576, MATCH($A371, 'Ballot Data'!$A:$A, 0), MATCH(AS371, 'Ballot Data'!$A$3:$U$3, 0))))))</f>
        <v>Complete</v>
      </c>
      <c r="AU371" s="15" t="str">
        <f t="shared" si="57"/>
        <v>Complete</v>
      </c>
      <c r="AV371" t="str">
        <f>IF(AU371="Complete", AU371, IF(AU371="N/A", "N/A", INDEX('Ballot Data'!$1:$1048576, MATCH($A371, 'Ballot Data'!$A:$A, 0), MATCH(AU371, 'Ballot Data'!$A$3:$T$3, 0))))</f>
        <v>Complete</v>
      </c>
      <c r="AW371" t="str">
        <f>IF(AU371="N/A", "N/A", IF(AV371='Round 10'!$A$10, "Elected", IF(AV371='Round 10'!$A$7, "Excluded", IF('Round 10'!$A$4="Complete", "Complete", "Viable"))))</f>
        <v>Complete</v>
      </c>
      <c r="AX371" s="21" t="str">
        <f>IF('Round 10'!$A$4="Complete", "Complete", IF(AW371="N/A", "N/A", IF(AW371="Viable", "No Transfer", IF(AW371="Excluded", INDEX('Round 10'!$A$12:$M$617, MATCH($A371, 'Round 10'!$A$12:$A$617, 0), 3)))))</f>
        <v>Complete</v>
      </c>
      <c r="AY371" s="10" t="str">
        <f>IF('Round 10'!$A$4="Complete", "Complete", IF(AX371="N/A", "N/A", IF(AX371="No Transfer", AX371, IF(INDEX('Ballot Data'!$1:$1048576, MATCH($A371, 'Ballot Data'!$A:$A, 0), MATCH(AX371, 'Ballot Data'!$A$3:$U$3, 0))="", "Exhausted", INDEX('Ballot Data'!$1:$1048576, MATCH($A371, 'Ballot Data'!$A:$A, 0), MATCH(AX371, 'Ballot Data'!$A$3:$U$3, 0))))))</f>
        <v>Complete</v>
      </c>
    </row>
    <row r="372" spans="1:51" x14ac:dyDescent="0.25">
      <c r="A372">
        <f>'Ballot Data'!A373</f>
        <v>0</v>
      </c>
      <c r="B372">
        <v>1</v>
      </c>
      <c r="C372" t="e">
        <f>INDEX('Ballot Data'!$1:$1048576, MATCH($A372, 'Ballot Data'!$A:$A, 0), MATCH(B372, 'Ballot Data'!$A$3:$T$3, 0))</f>
        <v>#N/A</v>
      </c>
      <c r="D372" t="e">
        <f>IF(C372='Round 1'!$A$10, "Elected", IF(C372='Round 1'!$A$7, "Excluded", IF('Round 1'!$A$4="Complete", "Complete", "Viable")))</f>
        <v>#N/A</v>
      </c>
      <c r="E372" s="21" t="e">
        <f>IF('Round 1'!$A$4="Complete", "Complete", IF(D372="N/A", "N/A", IF(D372="Viable", "No Transfer", IF(D372="Excluded", INDEX('Round 1'!$A$12:$M$617, MATCH($A372, 'Round 1'!$A$12:$A$617, 0), 3)))))</f>
        <v>#N/A</v>
      </c>
      <c r="F372" s="10" t="e">
        <f>IF('Round 1'!$A$4="Complete", "Complete", IF(E372="N/A", "N/A", IF(E372="No Transfer", E372, IF(INDEX('Ballot Data'!$1:$1048576, MATCH($A372, 'Ballot Data'!$A:$A, 0), MATCH(E372, 'Ballot Data'!$A$3:$U$3, 0))="", "Exhausted", INDEX('Ballot Data'!$1:$1048576, MATCH($A372, 'Ballot Data'!$A:$A, 0), MATCH(E372, 'Ballot Data'!$A$3:$U$3, 0))))))</f>
        <v>#N/A</v>
      </c>
      <c r="G372" s="15" t="e">
        <f t="shared" si="59"/>
        <v>#N/A</v>
      </c>
      <c r="H372" t="e">
        <f>IF(G372="Complete", G372, IF(G372="N/A", "N/A", INDEX('Ballot Data'!$1:$1048576, MATCH($A372, 'Ballot Data'!$A:$A, 0), MATCH(G372, 'Ballot Data'!$A$3:$T$3, 0))))</f>
        <v>#N/A</v>
      </c>
      <c r="I372" t="e">
        <f>IF(G372="N/A", "N/A", IF(H372='Round 2'!$A$10, "Elected", IF(H372='Round 2'!$A$7, "Excluded", IF('Round 2'!$A$4="Complete", "Complete", "Viable"))))</f>
        <v>#N/A</v>
      </c>
      <c r="J372" s="21" t="e">
        <f>IF('Round 2'!$A$4="Complete", "Complete", IF(I372="N/A", "N/A", IF(I372="Viable", "No Transfer", IF(I372="Excluded", INDEX('Round 2'!$A$12:$M$617, MATCH($A372, 'Round 2'!$A$12:$A$617, 0), 3)))))</f>
        <v>#N/A</v>
      </c>
      <c r="K372" s="10" t="e">
        <f>IF('Round 2'!$A$4="Complete", "Complete", IF(J372="N/A", "N/A", IF(J372="No Transfer", J372, IF(INDEX('Ballot Data'!$1:$1048576, MATCH($A372, 'Ballot Data'!$A:$A, 0), MATCH(J372, 'Ballot Data'!$A$3:$U$3, 0))="", "Exhausted", INDEX('Ballot Data'!$1:$1048576, MATCH($A372, 'Ballot Data'!$A:$A, 0), MATCH(J372, 'Ballot Data'!$A$3:$U$3, 0))))))</f>
        <v>#N/A</v>
      </c>
      <c r="L372" s="15" t="e">
        <f t="shared" si="60"/>
        <v>#N/A</v>
      </c>
      <c r="M372" t="e">
        <f>IF(L372="Complete", L372, IF(L372="N/A", "N/A", INDEX('Ballot Data'!$1:$1048576, MATCH($A372, 'Ballot Data'!$A:$A, 0), MATCH(L372, 'Ballot Data'!$A$3:$T$3, 0))))</f>
        <v>#N/A</v>
      </c>
      <c r="N372" t="e">
        <f>IF(L372="N/A", "N/A", IF(M372='Round 3'!$A$10, "Elected", IF(M372='Round 3'!$A$7, "Excluded", IF('Round 3'!$A$4="Complete", "Complete", "Viable"))))</f>
        <v>#N/A</v>
      </c>
      <c r="O372" s="21" t="str">
        <f>IF('Round 3'!$A$4="Complete", "Complete", IF(N372="N/A", "N/A", IF(N372="Viable", "No Transfer", IF(N372="Excluded", INDEX('Round 3'!$A$12:$M$617, MATCH($A372, 'Round 3'!$A$12:$A$617, 0), 3)))))</f>
        <v>Complete</v>
      </c>
      <c r="P372" s="10" t="str">
        <f>IF('Round 3'!$A$4="Complete", "Complete", IF(O372="N/A", "N/A", IF(O372="No Transfer", O372, IF(INDEX('Ballot Data'!$1:$1048576, MATCH($A372, 'Ballot Data'!$A:$A, 0), MATCH(O372, 'Ballot Data'!$A$3:$U$3, 0))="", "Exhausted", INDEX('Ballot Data'!$1:$1048576, MATCH($A372, 'Ballot Data'!$A:$A, 0), MATCH(O372, 'Ballot Data'!$A$3:$U$3, 0))))))</f>
        <v>Complete</v>
      </c>
      <c r="Q372" s="15" t="str">
        <f t="shared" si="58"/>
        <v>Complete</v>
      </c>
      <c r="R372" t="str">
        <f>IF(Q372="Complete", Q372, IF(Q372="N/A", "N/A", INDEX('Ballot Data'!$1:$1048576, MATCH($A372, 'Ballot Data'!$A:$A, 0), MATCH(Q372, 'Ballot Data'!$A$3:$T$3, 0))))</f>
        <v>Complete</v>
      </c>
      <c r="S372" t="str">
        <f>IF(Q372="N/A", "N/A", IF(R372='Round 4'!$A$10, "Elected", IF(R372='Round 4'!$A$7, "Excluded", IF('Round 4'!$A$4="Complete", "Complete", "Viable"))))</f>
        <v>Complete</v>
      </c>
      <c r="T372" s="21" t="str">
        <f>IF('Round 4'!$A$4="Complete", "Complete", IF(S372="N/A", "N/A", IF(S372="Viable", "No Transfer", IF(S372="Excluded", INDEX('Round 4'!$A$12:$M$617, MATCH($A372, 'Round 4'!$A$12:$A$617, 0), 3)))))</f>
        <v>Complete</v>
      </c>
      <c r="U372" s="10" t="str">
        <f>IF('Round 4'!$A$4="Complete", "Complete", IF(T372="N/A", "N/A", IF(T372="No Transfer", T372, IF(INDEX('Ballot Data'!$1:$1048576, MATCH($A372, 'Ballot Data'!$A:$A, 0), MATCH(T372, 'Ballot Data'!$A$3:$U$3, 0))="", "Exhausted", INDEX('Ballot Data'!$1:$1048576, MATCH($A372, 'Ballot Data'!$A:$A, 0), MATCH(T372, 'Ballot Data'!$A$3:$U$3, 0))))))</f>
        <v>Complete</v>
      </c>
      <c r="V372" s="15" t="str">
        <f t="shared" si="52"/>
        <v>Complete</v>
      </c>
      <c r="W372" t="str">
        <f>IF(V372="Complete", V372, IF(V372="N/A", "N/A", INDEX('Ballot Data'!$1:$1048576, MATCH($A372, 'Ballot Data'!$A:$A, 0), MATCH(V372, 'Ballot Data'!$A$3:$T$3, 0))))</f>
        <v>Complete</v>
      </c>
      <c r="X372" t="str">
        <f>IF(V372="N/A", "N/A", IF(W372='Round 5'!$A$10, "Elected", IF(W372='Round 5'!$A$7, "Excluded", IF('Round 5'!$A$4="Complete", "Complete", "Viable"))))</f>
        <v>Complete</v>
      </c>
      <c r="Y372" s="21" t="str">
        <f>IF('Round 5'!$A$4="Complete", "Complete", IF(X372="N/A", "N/A", IF(X372="Viable", "No Transfer", IF(X372="Excluded", INDEX('Round 5'!$A$12:$M$617, MATCH($A372, 'Round 5'!$A$12:$A$617, 0), 3)))))</f>
        <v>Complete</v>
      </c>
      <c r="Z372" s="10" t="str">
        <f>IF('Round 5'!$A$4="Complete", "Complete", IF(Y372="N/A", "N/A", IF(Y372="No Transfer", Y372, IF(INDEX('Ballot Data'!$1:$1048576, MATCH($A372, 'Ballot Data'!$A:$A, 0), MATCH(Y372, 'Ballot Data'!$A$3:$U$3, 0))="", "Exhausted", INDEX('Ballot Data'!$1:$1048576, MATCH($A372, 'Ballot Data'!$A:$A, 0), MATCH(Y372, 'Ballot Data'!$A$3:$U$3, 0))))))</f>
        <v>Complete</v>
      </c>
      <c r="AA372" s="15" t="str">
        <f t="shared" si="53"/>
        <v>Complete</v>
      </c>
      <c r="AB372" t="str">
        <f>IF(AA372="Complete", AA372, IF(AA372="N/A", "N/A", INDEX('Ballot Data'!$1:$1048576, MATCH($A372, 'Ballot Data'!$A:$A, 0), MATCH(AA372, 'Ballot Data'!$A$3:$T$3, 0))))</f>
        <v>Complete</v>
      </c>
      <c r="AC372" t="str">
        <f>IF(AA372="N/A", "N/A", IF(AB372='Round 6'!$A$10, "Elected", IF(AB372='Round 6'!$A$7, "Excluded", IF('Round 6'!$A$4="Complete", "Complete", "Viable"))))</f>
        <v>Complete</v>
      </c>
      <c r="AD372" s="21" t="str">
        <f>IF('Round 6'!$A$4="Complete", "Complete", IF(AC372="N/A", "N/A", IF(AC372="Viable", "No Transfer", IF(AC372="Excluded", INDEX('Round 6'!$A$12:$M$617, MATCH($A372, 'Round 6'!$A$12:$A$617, 0), 3)))))</f>
        <v>Complete</v>
      </c>
      <c r="AE372" s="10" t="str">
        <f>IF('Round 6'!$A$4="Complete", "Complete", IF(AD372="N/A", "N/A", IF(AD372="No Transfer", AD372, IF(INDEX('Ballot Data'!$1:$1048576, MATCH($A372, 'Ballot Data'!$A:$A, 0), MATCH(AD372, 'Ballot Data'!$A$3:$U$3, 0))="", "Exhausted", INDEX('Ballot Data'!$1:$1048576, MATCH($A372, 'Ballot Data'!$A:$A, 0), MATCH(AD372, 'Ballot Data'!$A$3:$U$3, 0))))))</f>
        <v>Complete</v>
      </c>
      <c r="AF372" s="15" t="str">
        <f t="shared" si="54"/>
        <v>Complete</v>
      </c>
      <c r="AG372" t="str">
        <f>IF(AF372="Complete", AF372, IF(AF372="N/A", "N/A", INDEX('Ballot Data'!$1:$1048576, MATCH($A372, 'Ballot Data'!$A:$A, 0), MATCH(AF372, 'Ballot Data'!$A$3:$T$3, 0))))</f>
        <v>Complete</v>
      </c>
      <c r="AH372" t="str">
        <f>IF(AF372="N/A", "N/A", IF(AG372='Round 7'!$A$10, "Elected", IF(AG372='Round 7'!$A$7, "Excluded", IF('Round 7'!$A$4="Complete", "Complete", "Viable"))))</f>
        <v>Complete</v>
      </c>
      <c r="AI372" s="21" t="str">
        <f>IF('Round 7'!$A$4="Complete", "Complete", IF(AH372="N/A", "N/A", IF(AH372="Viable", "No Transfer", IF(AH372="Excluded", INDEX('Round 7'!$A$12:$M$617, MATCH($A372, 'Round 7'!$A$12:$A$617, 0), 3)))))</f>
        <v>Complete</v>
      </c>
      <c r="AJ372" s="10" t="str">
        <f>IF('Round 7'!$A$4="Complete", "Complete", IF(AI372="N/A", "N/A", IF(AI372="No Transfer", AI372, IF(INDEX('Ballot Data'!$1:$1048576, MATCH($A372, 'Ballot Data'!$A:$A, 0), MATCH(AI372, 'Ballot Data'!$A$3:$U$3, 0))="", "Exhausted", INDEX('Ballot Data'!$1:$1048576, MATCH($A372, 'Ballot Data'!$A:$A, 0), MATCH(AI372, 'Ballot Data'!$A$3:$U$3, 0))))))</f>
        <v>Complete</v>
      </c>
      <c r="AK372" s="15" t="str">
        <f t="shared" si="55"/>
        <v>Complete</v>
      </c>
      <c r="AL372" t="str">
        <f>IF(AK372="Complete", AK372, IF(AK372="N/A", "N/A", INDEX('Ballot Data'!$1:$1048576, MATCH($A372, 'Ballot Data'!$A:$A, 0), MATCH(AK372, 'Ballot Data'!$A$3:$T$3, 0))))</f>
        <v>Complete</v>
      </c>
      <c r="AM372" t="str">
        <f>IF(AK372="N/A", "N/A", IF(AL372='Round 8'!$A$10, "Elected", IF(AL372='Round 8'!$A$7, "Excluded", IF('Round 8'!$A$4="Complete", "Complete", "Viable"))))</f>
        <v>Complete</v>
      </c>
      <c r="AN372" s="21" t="str">
        <f>IF('Round 8'!$A$4="Complete", "Complete", IF(AM372="N/A", "N/A", IF(AM372="Viable", "No Transfer", IF(AM372="Excluded", INDEX('Round 8'!$A$12:$M$617, MATCH($A372, 'Round 8'!$A$12:$A$617, 0), 3)))))</f>
        <v>Complete</v>
      </c>
      <c r="AO372" s="10" t="str">
        <f>IF('Round 8'!$A$4="Complete", "Complete", IF(AN372="N/A", "N/A", IF(AN372="No Transfer", AN372, IF(INDEX('Ballot Data'!$1:$1048576, MATCH($A372, 'Ballot Data'!$A:$A, 0), MATCH(AN372, 'Ballot Data'!$A$3:$U$3, 0))="", "Exhausted", INDEX('Ballot Data'!$1:$1048576, MATCH($A372, 'Ballot Data'!$A:$A, 0), MATCH(AN372, 'Ballot Data'!$A$3:$U$3, 0))))))</f>
        <v>Complete</v>
      </c>
      <c r="AP372" s="15" t="str">
        <f t="shared" si="56"/>
        <v>Complete</v>
      </c>
      <c r="AQ372" t="str">
        <f>IF(AP372="Complete", AP372, IF(AP372="N/A", "N/A", INDEX('Ballot Data'!$1:$1048576, MATCH($A372, 'Ballot Data'!$A:$A, 0), MATCH(AP372, 'Ballot Data'!$A$3:$T$3, 0))))</f>
        <v>Complete</v>
      </c>
      <c r="AR372" t="str">
        <f>IF(AP372="N/A", "N/A", IF(AQ372='Round 9'!$A$10, "Elected", IF(AQ372='Round 9'!$A$7, "Excluded", IF('Round 9'!$A$4="Complete", "Complete", "Viable"))))</f>
        <v>Complete</v>
      </c>
      <c r="AS372" s="21" t="str">
        <f>IF('Round 9'!$A$4="Complete", "Complete", IF(AR372="N/A", "N/A", IF(AR372="Viable", "No Transfer", IF(AR372="Excluded", INDEX('Round 9'!$A$12:$M$617, MATCH($A372, 'Round 9'!$A$12:$A$617, 0), 3)))))</f>
        <v>Complete</v>
      </c>
      <c r="AT372" s="10" t="str">
        <f>IF('Round 9'!$A$4="Complete", "Complete", IF(AS372="N/A", "N/A", IF(AS372="No Transfer", AS372, IF(INDEX('Ballot Data'!$1:$1048576, MATCH($A372, 'Ballot Data'!$A:$A, 0), MATCH(AS372, 'Ballot Data'!$A$3:$U$3, 0))="", "Exhausted", INDEX('Ballot Data'!$1:$1048576, MATCH($A372, 'Ballot Data'!$A:$A, 0), MATCH(AS372, 'Ballot Data'!$A$3:$U$3, 0))))))</f>
        <v>Complete</v>
      </c>
      <c r="AU372" s="15" t="str">
        <f t="shared" si="57"/>
        <v>Complete</v>
      </c>
      <c r="AV372" t="str">
        <f>IF(AU372="Complete", AU372, IF(AU372="N/A", "N/A", INDEX('Ballot Data'!$1:$1048576, MATCH($A372, 'Ballot Data'!$A:$A, 0), MATCH(AU372, 'Ballot Data'!$A$3:$T$3, 0))))</f>
        <v>Complete</v>
      </c>
      <c r="AW372" t="str">
        <f>IF(AU372="N/A", "N/A", IF(AV372='Round 10'!$A$10, "Elected", IF(AV372='Round 10'!$A$7, "Excluded", IF('Round 10'!$A$4="Complete", "Complete", "Viable"))))</f>
        <v>Complete</v>
      </c>
      <c r="AX372" s="21" t="str">
        <f>IF('Round 10'!$A$4="Complete", "Complete", IF(AW372="N/A", "N/A", IF(AW372="Viable", "No Transfer", IF(AW372="Excluded", INDEX('Round 10'!$A$12:$M$617, MATCH($A372, 'Round 10'!$A$12:$A$617, 0), 3)))))</f>
        <v>Complete</v>
      </c>
      <c r="AY372" s="10" t="str">
        <f>IF('Round 10'!$A$4="Complete", "Complete", IF(AX372="N/A", "N/A", IF(AX372="No Transfer", AX372, IF(INDEX('Ballot Data'!$1:$1048576, MATCH($A372, 'Ballot Data'!$A:$A, 0), MATCH(AX372, 'Ballot Data'!$A$3:$U$3, 0))="", "Exhausted", INDEX('Ballot Data'!$1:$1048576, MATCH($A372, 'Ballot Data'!$A:$A, 0), MATCH(AX372, 'Ballot Data'!$A$3:$U$3, 0))))))</f>
        <v>Complete</v>
      </c>
    </row>
    <row r="373" spans="1:51" x14ac:dyDescent="0.25">
      <c r="A373">
        <f>'Ballot Data'!A374</f>
        <v>0</v>
      </c>
      <c r="B373">
        <v>1</v>
      </c>
      <c r="C373" t="e">
        <f>INDEX('Ballot Data'!$1:$1048576, MATCH($A373, 'Ballot Data'!$A:$A, 0), MATCH(B373, 'Ballot Data'!$A$3:$T$3, 0))</f>
        <v>#N/A</v>
      </c>
      <c r="D373" t="e">
        <f>IF(C373='Round 1'!$A$10, "Elected", IF(C373='Round 1'!$A$7, "Excluded", IF('Round 1'!$A$4="Complete", "Complete", "Viable")))</f>
        <v>#N/A</v>
      </c>
      <c r="E373" s="21" t="e">
        <f>IF('Round 1'!$A$4="Complete", "Complete", IF(D373="N/A", "N/A", IF(D373="Viable", "No Transfer", IF(D373="Excluded", INDEX('Round 1'!$A$12:$M$617, MATCH($A373, 'Round 1'!$A$12:$A$617, 0), 3)))))</f>
        <v>#N/A</v>
      </c>
      <c r="F373" s="10" t="e">
        <f>IF('Round 1'!$A$4="Complete", "Complete", IF(E373="N/A", "N/A", IF(E373="No Transfer", E373, IF(INDEX('Ballot Data'!$1:$1048576, MATCH($A373, 'Ballot Data'!$A:$A, 0), MATCH(E373, 'Ballot Data'!$A$3:$U$3, 0))="", "Exhausted", INDEX('Ballot Data'!$1:$1048576, MATCH($A373, 'Ballot Data'!$A:$A, 0), MATCH(E373, 'Ballot Data'!$A$3:$U$3, 0))))))</f>
        <v>#N/A</v>
      </c>
      <c r="G373" s="15" t="e">
        <f t="shared" si="59"/>
        <v>#N/A</v>
      </c>
      <c r="H373" t="e">
        <f>IF(G373="Complete", G373, IF(G373="N/A", "N/A", INDEX('Ballot Data'!$1:$1048576, MATCH($A373, 'Ballot Data'!$A:$A, 0), MATCH(G373, 'Ballot Data'!$A$3:$T$3, 0))))</f>
        <v>#N/A</v>
      </c>
      <c r="I373" t="e">
        <f>IF(G373="N/A", "N/A", IF(H373='Round 2'!$A$10, "Elected", IF(H373='Round 2'!$A$7, "Excluded", IF('Round 2'!$A$4="Complete", "Complete", "Viable"))))</f>
        <v>#N/A</v>
      </c>
      <c r="J373" s="21" t="e">
        <f>IF('Round 2'!$A$4="Complete", "Complete", IF(I373="N/A", "N/A", IF(I373="Viable", "No Transfer", IF(I373="Excluded", INDEX('Round 2'!$A$12:$M$617, MATCH($A373, 'Round 2'!$A$12:$A$617, 0), 3)))))</f>
        <v>#N/A</v>
      </c>
      <c r="K373" s="10" t="e">
        <f>IF('Round 2'!$A$4="Complete", "Complete", IF(J373="N/A", "N/A", IF(J373="No Transfer", J373, IF(INDEX('Ballot Data'!$1:$1048576, MATCH($A373, 'Ballot Data'!$A:$A, 0), MATCH(J373, 'Ballot Data'!$A$3:$U$3, 0))="", "Exhausted", INDEX('Ballot Data'!$1:$1048576, MATCH($A373, 'Ballot Data'!$A:$A, 0), MATCH(J373, 'Ballot Data'!$A$3:$U$3, 0))))))</f>
        <v>#N/A</v>
      </c>
      <c r="L373" s="15" t="e">
        <f t="shared" si="60"/>
        <v>#N/A</v>
      </c>
      <c r="M373" t="e">
        <f>IF(L373="Complete", L373, IF(L373="N/A", "N/A", INDEX('Ballot Data'!$1:$1048576, MATCH($A373, 'Ballot Data'!$A:$A, 0), MATCH(L373, 'Ballot Data'!$A$3:$T$3, 0))))</f>
        <v>#N/A</v>
      </c>
      <c r="N373" t="e">
        <f>IF(L373="N/A", "N/A", IF(M373='Round 3'!$A$10, "Elected", IF(M373='Round 3'!$A$7, "Excluded", IF('Round 3'!$A$4="Complete", "Complete", "Viable"))))</f>
        <v>#N/A</v>
      </c>
      <c r="O373" s="21" t="str">
        <f>IF('Round 3'!$A$4="Complete", "Complete", IF(N373="N/A", "N/A", IF(N373="Viable", "No Transfer", IF(N373="Excluded", INDEX('Round 3'!$A$12:$M$617, MATCH($A373, 'Round 3'!$A$12:$A$617, 0), 3)))))</f>
        <v>Complete</v>
      </c>
      <c r="P373" s="10" t="str">
        <f>IF('Round 3'!$A$4="Complete", "Complete", IF(O373="N/A", "N/A", IF(O373="No Transfer", O373, IF(INDEX('Ballot Data'!$1:$1048576, MATCH($A373, 'Ballot Data'!$A:$A, 0), MATCH(O373, 'Ballot Data'!$A$3:$U$3, 0))="", "Exhausted", INDEX('Ballot Data'!$1:$1048576, MATCH($A373, 'Ballot Data'!$A:$A, 0), MATCH(O373, 'Ballot Data'!$A$3:$U$3, 0))))))</f>
        <v>Complete</v>
      </c>
      <c r="Q373" s="15" t="str">
        <f t="shared" si="58"/>
        <v>Complete</v>
      </c>
      <c r="R373" t="str">
        <f>IF(Q373="Complete", Q373, IF(Q373="N/A", "N/A", INDEX('Ballot Data'!$1:$1048576, MATCH($A373, 'Ballot Data'!$A:$A, 0), MATCH(Q373, 'Ballot Data'!$A$3:$T$3, 0))))</f>
        <v>Complete</v>
      </c>
      <c r="S373" t="str">
        <f>IF(Q373="N/A", "N/A", IF(R373='Round 4'!$A$10, "Elected", IF(R373='Round 4'!$A$7, "Excluded", IF('Round 4'!$A$4="Complete", "Complete", "Viable"))))</f>
        <v>Complete</v>
      </c>
      <c r="T373" s="21" t="str">
        <f>IF('Round 4'!$A$4="Complete", "Complete", IF(S373="N/A", "N/A", IF(S373="Viable", "No Transfer", IF(S373="Excluded", INDEX('Round 4'!$A$12:$M$617, MATCH($A373, 'Round 4'!$A$12:$A$617, 0), 3)))))</f>
        <v>Complete</v>
      </c>
      <c r="U373" s="10" t="str">
        <f>IF('Round 4'!$A$4="Complete", "Complete", IF(T373="N/A", "N/A", IF(T373="No Transfer", T373, IF(INDEX('Ballot Data'!$1:$1048576, MATCH($A373, 'Ballot Data'!$A:$A, 0), MATCH(T373, 'Ballot Data'!$A$3:$U$3, 0))="", "Exhausted", INDEX('Ballot Data'!$1:$1048576, MATCH($A373, 'Ballot Data'!$A:$A, 0), MATCH(T373, 'Ballot Data'!$A$3:$U$3, 0))))))</f>
        <v>Complete</v>
      </c>
      <c r="V373" s="15" t="str">
        <f t="shared" si="52"/>
        <v>Complete</v>
      </c>
      <c r="W373" t="str">
        <f>IF(V373="Complete", V373, IF(V373="N/A", "N/A", INDEX('Ballot Data'!$1:$1048576, MATCH($A373, 'Ballot Data'!$A:$A, 0), MATCH(V373, 'Ballot Data'!$A$3:$T$3, 0))))</f>
        <v>Complete</v>
      </c>
      <c r="X373" t="str">
        <f>IF(V373="N/A", "N/A", IF(W373='Round 5'!$A$10, "Elected", IF(W373='Round 5'!$A$7, "Excluded", IF('Round 5'!$A$4="Complete", "Complete", "Viable"))))</f>
        <v>Complete</v>
      </c>
      <c r="Y373" s="21" t="str">
        <f>IF('Round 5'!$A$4="Complete", "Complete", IF(X373="N/A", "N/A", IF(X373="Viable", "No Transfer", IF(X373="Excluded", INDEX('Round 5'!$A$12:$M$617, MATCH($A373, 'Round 5'!$A$12:$A$617, 0), 3)))))</f>
        <v>Complete</v>
      </c>
      <c r="Z373" s="10" t="str">
        <f>IF('Round 5'!$A$4="Complete", "Complete", IF(Y373="N/A", "N/A", IF(Y373="No Transfer", Y373, IF(INDEX('Ballot Data'!$1:$1048576, MATCH($A373, 'Ballot Data'!$A:$A, 0), MATCH(Y373, 'Ballot Data'!$A$3:$U$3, 0))="", "Exhausted", INDEX('Ballot Data'!$1:$1048576, MATCH($A373, 'Ballot Data'!$A:$A, 0), MATCH(Y373, 'Ballot Data'!$A$3:$U$3, 0))))))</f>
        <v>Complete</v>
      </c>
      <c r="AA373" s="15" t="str">
        <f t="shared" si="53"/>
        <v>Complete</v>
      </c>
      <c r="AB373" t="str">
        <f>IF(AA373="Complete", AA373, IF(AA373="N/A", "N/A", INDEX('Ballot Data'!$1:$1048576, MATCH($A373, 'Ballot Data'!$A:$A, 0), MATCH(AA373, 'Ballot Data'!$A$3:$T$3, 0))))</f>
        <v>Complete</v>
      </c>
      <c r="AC373" t="str">
        <f>IF(AA373="N/A", "N/A", IF(AB373='Round 6'!$A$10, "Elected", IF(AB373='Round 6'!$A$7, "Excluded", IF('Round 6'!$A$4="Complete", "Complete", "Viable"))))</f>
        <v>Complete</v>
      </c>
      <c r="AD373" s="21" t="str">
        <f>IF('Round 6'!$A$4="Complete", "Complete", IF(AC373="N/A", "N/A", IF(AC373="Viable", "No Transfer", IF(AC373="Excluded", INDEX('Round 6'!$A$12:$M$617, MATCH($A373, 'Round 6'!$A$12:$A$617, 0), 3)))))</f>
        <v>Complete</v>
      </c>
      <c r="AE373" s="10" t="str">
        <f>IF('Round 6'!$A$4="Complete", "Complete", IF(AD373="N/A", "N/A", IF(AD373="No Transfer", AD373, IF(INDEX('Ballot Data'!$1:$1048576, MATCH($A373, 'Ballot Data'!$A:$A, 0), MATCH(AD373, 'Ballot Data'!$A$3:$U$3, 0))="", "Exhausted", INDEX('Ballot Data'!$1:$1048576, MATCH($A373, 'Ballot Data'!$A:$A, 0), MATCH(AD373, 'Ballot Data'!$A$3:$U$3, 0))))))</f>
        <v>Complete</v>
      </c>
      <c r="AF373" s="15" t="str">
        <f t="shared" si="54"/>
        <v>Complete</v>
      </c>
      <c r="AG373" t="str">
        <f>IF(AF373="Complete", AF373, IF(AF373="N/A", "N/A", INDEX('Ballot Data'!$1:$1048576, MATCH($A373, 'Ballot Data'!$A:$A, 0), MATCH(AF373, 'Ballot Data'!$A$3:$T$3, 0))))</f>
        <v>Complete</v>
      </c>
      <c r="AH373" t="str">
        <f>IF(AF373="N/A", "N/A", IF(AG373='Round 7'!$A$10, "Elected", IF(AG373='Round 7'!$A$7, "Excluded", IF('Round 7'!$A$4="Complete", "Complete", "Viable"))))</f>
        <v>Complete</v>
      </c>
      <c r="AI373" s="21" t="str">
        <f>IF('Round 7'!$A$4="Complete", "Complete", IF(AH373="N/A", "N/A", IF(AH373="Viable", "No Transfer", IF(AH373="Excluded", INDEX('Round 7'!$A$12:$M$617, MATCH($A373, 'Round 7'!$A$12:$A$617, 0), 3)))))</f>
        <v>Complete</v>
      </c>
      <c r="AJ373" s="10" t="str">
        <f>IF('Round 7'!$A$4="Complete", "Complete", IF(AI373="N/A", "N/A", IF(AI373="No Transfer", AI373, IF(INDEX('Ballot Data'!$1:$1048576, MATCH($A373, 'Ballot Data'!$A:$A, 0), MATCH(AI373, 'Ballot Data'!$A$3:$U$3, 0))="", "Exhausted", INDEX('Ballot Data'!$1:$1048576, MATCH($A373, 'Ballot Data'!$A:$A, 0), MATCH(AI373, 'Ballot Data'!$A$3:$U$3, 0))))))</f>
        <v>Complete</v>
      </c>
      <c r="AK373" s="15" t="str">
        <f t="shared" si="55"/>
        <v>Complete</v>
      </c>
      <c r="AL373" t="str">
        <f>IF(AK373="Complete", AK373, IF(AK373="N/A", "N/A", INDEX('Ballot Data'!$1:$1048576, MATCH($A373, 'Ballot Data'!$A:$A, 0), MATCH(AK373, 'Ballot Data'!$A$3:$T$3, 0))))</f>
        <v>Complete</v>
      </c>
      <c r="AM373" t="str">
        <f>IF(AK373="N/A", "N/A", IF(AL373='Round 8'!$A$10, "Elected", IF(AL373='Round 8'!$A$7, "Excluded", IF('Round 8'!$A$4="Complete", "Complete", "Viable"))))</f>
        <v>Complete</v>
      </c>
      <c r="AN373" s="21" t="str">
        <f>IF('Round 8'!$A$4="Complete", "Complete", IF(AM373="N/A", "N/A", IF(AM373="Viable", "No Transfer", IF(AM373="Excluded", INDEX('Round 8'!$A$12:$M$617, MATCH($A373, 'Round 8'!$A$12:$A$617, 0), 3)))))</f>
        <v>Complete</v>
      </c>
      <c r="AO373" s="10" t="str">
        <f>IF('Round 8'!$A$4="Complete", "Complete", IF(AN373="N/A", "N/A", IF(AN373="No Transfer", AN373, IF(INDEX('Ballot Data'!$1:$1048576, MATCH($A373, 'Ballot Data'!$A:$A, 0), MATCH(AN373, 'Ballot Data'!$A$3:$U$3, 0))="", "Exhausted", INDEX('Ballot Data'!$1:$1048576, MATCH($A373, 'Ballot Data'!$A:$A, 0), MATCH(AN373, 'Ballot Data'!$A$3:$U$3, 0))))))</f>
        <v>Complete</v>
      </c>
      <c r="AP373" s="15" t="str">
        <f t="shared" si="56"/>
        <v>Complete</v>
      </c>
      <c r="AQ373" t="str">
        <f>IF(AP373="Complete", AP373, IF(AP373="N/A", "N/A", INDEX('Ballot Data'!$1:$1048576, MATCH($A373, 'Ballot Data'!$A:$A, 0), MATCH(AP373, 'Ballot Data'!$A$3:$T$3, 0))))</f>
        <v>Complete</v>
      </c>
      <c r="AR373" t="str">
        <f>IF(AP373="N/A", "N/A", IF(AQ373='Round 9'!$A$10, "Elected", IF(AQ373='Round 9'!$A$7, "Excluded", IF('Round 9'!$A$4="Complete", "Complete", "Viable"))))</f>
        <v>Complete</v>
      </c>
      <c r="AS373" s="21" t="str">
        <f>IF('Round 9'!$A$4="Complete", "Complete", IF(AR373="N/A", "N/A", IF(AR373="Viable", "No Transfer", IF(AR373="Excluded", INDEX('Round 9'!$A$12:$M$617, MATCH($A373, 'Round 9'!$A$12:$A$617, 0), 3)))))</f>
        <v>Complete</v>
      </c>
      <c r="AT373" s="10" t="str">
        <f>IF('Round 9'!$A$4="Complete", "Complete", IF(AS373="N/A", "N/A", IF(AS373="No Transfer", AS373, IF(INDEX('Ballot Data'!$1:$1048576, MATCH($A373, 'Ballot Data'!$A:$A, 0), MATCH(AS373, 'Ballot Data'!$A$3:$U$3, 0))="", "Exhausted", INDEX('Ballot Data'!$1:$1048576, MATCH($A373, 'Ballot Data'!$A:$A, 0), MATCH(AS373, 'Ballot Data'!$A$3:$U$3, 0))))))</f>
        <v>Complete</v>
      </c>
      <c r="AU373" s="15" t="str">
        <f t="shared" si="57"/>
        <v>Complete</v>
      </c>
      <c r="AV373" t="str">
        <f>IF(AU373="Complete", AU373, IF(AU373="N/A", "N/A", INDEX('Ballot Data'!$1:$1048576, MATCH($A373, 'Ballot Data'!$A:$A, 0), MATCH(AU373, 'Ballot Data'!$A$3:$T$3, 0))))</f>
        <v>Complete</v>
      </c>
      <c r="AW373" t="str">
        <f>IF(AU373="N/A", "N/A", IF(AV373='Round 10'!$A$10, "Elected", IF(AV373='Round 10'!$A$7, "Excluded", IF('Round 10'!$A$4="Complete", "Complete", "Viable"))))</f>
        <v>Complete</v>
      </c>
      <c r="AX373" s="21" t="str">
        <f>IF('Round 10'!$A$4="Complete", "Complete", IF(AW373="N/A", "N/A", IF(AW373="Viable", "No Transfer", IF(AW373="Excluded", INDEX('Round 10'!$A$12:$M$617, MATCH($A373, 'Round 10'!$A$12:$A$617, 0), 3)))))</f>
        <v>Complete</v>
      </c>
      <c r="AY373" s="10" t="str">
        <f>IF('Round 10'!$A$4="Complete", "Complete", IF(AX373="N/A", "N/A", IF(AX373="No Transfer", AX373, IF(INDEX('Ballot Data'!$1:$1048576, MATCH($A373, 'Ballot Data'!$A:$A, 0), MATCH(AX373, 'Ballot Data'!$A$3:$U$3, 0))="", "Exhausted", INDEX('Ballot Data'!$1:$1048576, MATCH($A373, 'Ballot Data'!$A:$A, 0), MATCH(AX373, 'Ballot Data'!$A$3:$U$3, 0))))))</f>
        <v>Complete</v>
      </c>
    </row>
    <row r="374" spans="1:51" x14ac:dyDescent="0.25">
      <c r="A374">
        <f>'Ballot Data'!A375</f>
        <v>0</v>
      </c>
      <c r="B374">
        <v>1</v>
      </c>
      <c r="C374" t="e">
        <f>INDEX('Ballot Data'!$1:$1048576, MATCH($A374, 'Ballot Data'!$A:$A, 0), MATCH(B374, 'Ballot Data'!$A$3:$T$3, 0))</f>
        <v>#N/A</v>
      </c>
      <c r="D374" t="e">
        <f>IF(C374='Round 1'!$A$10, "Elected", IF(C374='Round 1'!$A$7, "Excluded", IF('Round 1'!$A$4="Complete", "Complete", "Viable")))</f>
        <v>#N/A</v>
      </c>
      <c r="E374" s="21" t="e">
        <f>IF('Round 1'!$A$4="Complete", "Complete", IF(D374="N/A", "N/A", IF(D374="Viable", "No Transfer", IF(D374="Excluded", INDEX('Round 1'!$A$12:$M$617, MATCH($A374, 'Round 1'!$A$12:$A$617, 0), 3)))))</f>
        <v>#N/A</v>
      </c>
      <c r="F374" s="10" t="e">
        <f>IF('Round 1'!$A$4="Complete", "Complete", IF(E374="N/A", "N/A", IF(E374="No Transfer", E374, IF(INDEX('Ballot Data'!$1:$1048576, MATCH($A374, 'Ballot Data'!$A:$A, 0), MATCH(E374, 'Ballot Data'!$A$3:$U$3, 0))="", "Exhausted", INDEX('Ballot Data'!$1:$1048576, MATCH($A374, 'Ballot Data'!$A:$A, 0), MATCH(E374, 'Ballot Data'!$A$3:$U$3, 0))))))</f>
        <v>#N/A</v>
      </c>
      <c r="G374" s="15" t="e">
        <f t="shared" si="59"/>
        <v>#N/A</v>
      </c>
      <c r="H374" t="e">
        <f>IF(G374="Complete", G374, IF(G374="N/A", "N/A", INDEX('Ballot Data'!$1:$1048576, MATCH($A374, 'Ballot Data'!$A:$A, 0), MATCH(G374, 'Ballot Data'!$A$3:$T$3, 0))))</f>
        <v>#N/A</v>
      </c>
      <c r="I374" t="e">
        <f>IF(G374="N/A", "N/A", IF(H374='Round 2'!$A$10, "Elected", IF(H374='Round 2'!$A$7, "Excluded", IF('Round 2'!$A$4="Complete", "Complete", "Viable"))))</f>
        <v>#N/A</v>
      </c>
      <c r="J374" s="21" t="e">
        <f>IF('Round 2'!$A$4="Complete", "Complete", IF(I374="N/A", "N/A", IF(I374="Viable", "No Transfer", IF(I374="Excluded", INDEX('Round 2'!$A$12:$M$617, MATCH($A374, 'Round 2'!$A$12:$A$617, 0), 3)))))</f>
        <v>#N/A</v>
      </c>
      <c r="K374" s="10" t="e">
        <f>IF('Round 2'!$A$4="Complete", "Complete", IF(J374="N/A", "N/A", IF(J374="No Transfer", J374, IF(INDEX('Ballot Data'!$1:$1048576, MATCH($A374, 'Ballot Data'!$A:$A, 0), MATCH(J374, 'Ballot Data'!$A$3:$U$3, 0))="", "Exhausted", INDEX('Ballot Data'!$1:$1048576, MATCH($A374, 'Ballot Data'!$A:$A, 0), MATCH(J374, 'Ballot Data'!$A$3:$U$3, 0))))))</f>
        <v>#N/A</v>
      </c>
      <c r="L374" s="15" t="e">
        <f t="shared" si="60"/>
        <v>#N/A</v>
      </c>
      <c r="M374" t="e">
        <f>IF(L374="Complete", L374, IF(L374="N/A", "N/A", INDEX('Ballot Data'!$1:$1048576, MATCH($A374, 'Ballot Data'!$A:$A, 0), MATCH(L374, 'Ballot Data'!$A$3:$T$3, 0))))</f>
        <v>#N/A</v>
      </c>
      <c r="N374" t="e">
        <f>IF(L374="N/A", "N/A", IF(M374='Round 3'!$A$10, "Elected", IF(M374='Round 3'!$A$7, "Excluded", IF('Round 3'!$A$4="Complete", "Complete", "Viable"))))</f>
        <v>#N/A</v>
      </c>
      <c r="O374" s="21" t="str">
        <f>IF('Round 3'!$A$4="Complete", "Complete", IF(N374="N/A", "N/A", IF(N374="Viable", "No Transfer", IF(N374="Excluded", INDEX('Round 3'!$A$12:$M$617, MATCH($A374, 'Round 3'!$A$12:$A$617, 0), 3)))))</f>
        <v>Complete</v>
      </c>
      <c r="P374" s="10" t="str">
        <f>IF('Round 3'!$A$4="Complete", "Complete", IF(O374="N/A", "N/A", IF(O374="No Transfer", O374, IF(INDEX('Ballot Data'!$1:$1048576, MATCH($A374, 'Ballot Data'!$A:$A, 0), MATCH(O374, 'Ballot Data'!$A$3:$U$3, 0))="", "Exhausted", INDEX('Ballot Data'!$1:$1048576, MATCH($A374, 'Ballot Data'!$A:$A, 0), MATCH(O374, 'Ballot Data'!$A$3:$U$3, 0))))))</f>
        <v>Complete</v>
      </c>
      <c r="Q374" s="15" t="str">
        <f t="shared" si="58"/>
        <v>Complete</v>
      </c>
      <c r="R374" t="str">
        <f>IF(Q374="Complete", Q374, IF(Q374="N/A", "N/A", INDEX('Ballot Data'!$1:$1048576, MATCH($A374, 'Ballot Data'!$A:$A, 0), MATCH(Q374, 'Ballot Data'!$A$3:$T$3, 0))))</f>
        <v>Complete</v>
      </c>
      <c r="S374" t="str">
        <f>IF(Q374="N/A", "N/A", IF(R374='Round 4'!$A$10, "Elected", IF(R374='Round 4'!$A$7, "Excluded", IF('Round 4'!$A$4="Complete", "Complete", "Viable"))))</f>
        <v>Complete</v>
      </c>
      <c r="T374" s="21" t="str">
        <f>IF('Round 4'!$A$4="Complete", "Complete", IF(S374="N/A", "N/A", IF(S374="Viable", "No Transfer", IF(S374="Excluded", INDEX('Round 4'!$A$12:$M$617, MATCH($A374, 'Round 4'!$A$12:$A$617, 0), 3)))))</f>
        <v>Complete</v>
      </c>
      <c r="U374" s="10" t="str">
        <f>IF('Round 4'!$A$4="Complete", "Complete", IF(T374="N/A", "N/A", IF(T374="No Transfer", T374, IF(INDEX('Ballot Data'!$1:$1048576, MATCH($A374, 'Ballot Data'!$A:$A, 0), MATCH(T374, 'Ballot Data'!$A$3:$U$3, 0))="", "Exhausted", INDEX('Ballot Data'!$1:$1048576, MATCH($A374, 'Ballot Data'!$A:$A, 0), MATCH(T374, 'Ballot Data'!$A$3:$U$3, 0))))))</f>
        <v>Complete</v>
      </c>
      <c r="V374" s="15" t="str">
        <f t="shared" si="52"/>
        <v>Complete</v>
      </c>
      <c r="W374" t="str">
        <f>IF(V374="Complete", V374, IF(V374="N/A", "N/A", INDEX('Ballot Data'!$1:$1048576, MATCH($A374, 'Ballot Data'!$A:$A, 0), MATCH(V374, 'Ballot Data'!$A$3:$T$3, 0))))</f>
        <v>Complete</v>
      </c>
      <c r="X374" t="str">
        <f>IF(V374="N/A", "N/A", IF(W374='Round 5'!$A$10, "Elected", IF(W374='Round 5'!$A$7, "Excluded", IF('Round 5'!$A$4="Complete", "Complete", "Viable"))))</f>
        <v>Complete</v>
      </c>
      <c r="Y374" s="21" t="str">
        <f>IF('Round 5'!$A$4="Complete", "Complete", IF(X374="N/A", "N/A", IF(X374="Viable", "No Transfer", IF(X374="Excluded", INDEX('Round 5'!$A$12:$M$617, MATCH($A374, 'Round 5'!$A$12:$A$617, 0), 3)))))</f>
        <v>Complete</v>
      </c>
      <c r="Z374" s="10" t="str">
        <f>IF('Round 5'!$A$4="Complete", "Complete", IF(Y374="N/A", "N/A", IF(Y374="No Transfer", Y374, IF(INDEX('Ballot Data'!$1:$1048576, MATCH($A374, 'Ballot Data'!$A:$A, 0), MATCH(Y374, 'Ballot Data'!$A$3:$U$3, 0))="", "Exhausted", INDEX('Ballot Data'!$1:$1048576, MATCH($A374, 'Ballot Data'!$A:$A, 0), MATCH(Y374, 'Ballot Data'!$A$3:$U$3, 0))))))</f>
        <v>Complete</v>
      </c>
      <c r="AA374" s="15" t="str">
        <f t="shared" si="53"/>
        <v>Complete</v>
      </c>
      <c r="AB374" t="str">
        <f>IF(AA374="Complete", AA374, IF(AA374="N/A", "N/A", INDEX('Ballot Data'!$1:$1048576, MATCH($A374, 'Ballot Data'!$A:$A, 0), MATCH(AA374, 'Ballot Data'!$A$3:$T$3, 0))))</f>
        <v>Complete</v>
      </c>
      <c r="AC374" t="str">
        <f>IF(AA374="N/A", "N/A", IF(AB374='Round 6'!$A$10, "Elected", IF(AB374='Round 6'!$A$7, "Excluded", IF('Round 6'!$A$4="Complete", "Complete", "Viable"))))</f>
        <v>Complete</v>
      </c>
      <c r="AD374" s="21" t="str">
        <f>IF('Round 6'!$A$4="Complete", "Complete", IF(AC374="N/A", "N/A", IF(AC374="Viable", "No Transfer", IF(AC374="Excluded", INDEX('Round 6'!$A$12:$M$617, MATCH($A374, 'Round 6'!$A$12:$A$617, 0), 3)))))</f>
        <v>Complete</v>
      </c>
      <c r="AE374" s="10" t="str">
        <f>IF('Round 6'!$A$4="Complete", "Complete", IF(AD374="N/A", "N/A", IF(AD374="No Transfer", AD374, IF(INDEX('Ballot Data'!$1:$1048576, MATCH($A374, 'Ballot Data'!$A:$A, 0), MATCH(AD374, 'Ballot Data'!$A$3:$U$3, 0))="", "Exhausted", INDEX('Ballot Data'!$1:$1048576, MATCH($A374, 'Ballot Data'!$A:$A, 0), MATCH(AD374, 'Ballot Data'!$A$3:$U$3, 0))))))</f>
        <v>Complete</v>
      </c>
      <c r="AF374" s="15" t="str">
        <f t="shared" si="54"/>
        <v>Complete</v>
      </c>
      <c r="AG374" t="str">
        <f>IF(AF374="Complete", AF374, IF(AF374="N/A", "N/A", INDEX('Ballot Data'!$1:$1048576, MATCH($A374, 'Ballot Data'!$A:$A, 0), MATCH(AF374, 'Ballot Data'!$A$3:$T$3, 0))))</f>
        <v>Complete</v>
      </c>
      <c r="AH374" t="str">
        <f>IF(AF374="N/A", "N/A", IF(AG374='Round 7'!$A$10, "Elected", IF(AG374='Round 7'!$A$7, "Excluded", IF('Round 7'!$A$4="Complete", "Complete", "Viable"))))</f>
        <v>Complete</v>
      </c>
      <c r="AI374" s="21" t="str">
        <f>IF('Round 7'!$A$4="Complete", "Complete", IF(AH374="N/A", "N/A", IF(AH374="Viable", "No Transfer", IF(AH374="Excluded", INDEX('Round 7'!$A$12:$M$617, MATCH($A374, 'Round 7'!$A$12:$A$617, 0), 3)))))</f>
        <v>Complete</v>
      </c>
      <c r="AJ374" s="10" t="str">
        <f>IF('Round 7'!$A$4="Complete", "Complete", IF(AI374="N/A", "N/A", IF(AI374="No Transfer", AI374, IF(INDEX('Ballot Data'!$1:$1048576, MATCH($A374, 'Ballot Data'!$A:$A, 0), MATCH(AI374, 'Ballot Data'!$A$3:$U$3, 0))="", "Exhausted", INDEX('Ballot Data'!$1:$1048576, MATCH($A374, 'Ballot Data'!$A:$A, 0), MATCH(AI374, 'Ballot Data'!$A$3:$U$3, 0))))))</f>
        <v>Complete</v>
      </c>
      <c r="AK374" s="15" t="str">
        <f t="shared" si="55"/>
        <v>Complete</v>
      </c>
      <c r="AL374" t="str">
        <f>IF(AK374="Complete", AK374, IF(AK374="N/A", "N/A", INDEX('Ballot Data'!$1:$1048576, MATCH($A374, 'Ballot Data'!$A:$A, 0), MATCH(AK374, 'Ballot Data'!$A$3:$T$3, 0))))</f>
        <v>Complete</v>
      </c>
      <c r="AM374" t="str">
        <f>IF(AK374="N/A", "N/A", IF(AL374='Round 8'!$A$10, "Elected", IF(AL374='Round 8'!$A$7, "Excluded", IF('Round 8'!$A$4="Complete", "Complete", "Viable"))))</f>
        <v>Complete</v>
      </c>
      <c r="AN374" s="21" t="str">
        <f>IF('Round 8'!$A$4="Complete", "Complete", IF(AM374="N/A", "N/A", IF(AM374="Viable", "No Transfer", IF(AM374="Excluded", INDEX('Round 8'!$A$12:$M$617, MATCH($A374, 'Round 8'!$A$12:$A$617, 0), 3)))))</f>
        <v>Complete</v>
      </c>
      <c r="AO374" s="10" t="str">
        <f>IF('Round 8'!$A$4="Complete", "Complete", IF(AN374="N/A", "N/A", IF(AN374="No Transfer", AN374, IF(INDEX('Ballot Data'!$1:$1048576, MATCH($A374, 'Ballot Data'!$A:$A, 0), MATCH(AN374, 'Ballot Data'!$A$3:$U$3, 0))="", "Exhausted", INDEX('Ballot Data'!$1:$1048576, MATCH($A374, 'Ballot Data'!$A:$A, 0), MATCH(AN374, 'Ballot Data'!$A$3:$U$3, 0))))))</f>
        <v>Complete</v>
      </c>
      <c r="AP374" s="15" t="str">
        <f t="shared" si="56"/>
        <v>Complete</v>
      </c>
      <c r="AQ374" t="str">
        <f>IF(AP374="Complete", AP374, IF(AP374="N/A", "N/A", INDEX('Ballot Data'!$1:$1048576, MATCH($A374, 'Ballot Data'!$A:$A, 0), MATCH(AP374, 'Ballot Data'!$A$3:$T$3, 0))))</f>
        <v>Complete</v>
      </c>
      <c r="AR374" t="str">
        <f>IF(AP374="N/A", "N/A", IF(AQ374='Round 9'!$A$10, "Elected", IF(AQ374='Round 9'!$A$7, "Excluded", IF('Round 9'!$A$4="Complete", "Complete", "Viable"))))</f>
        <v>Complete</v>
      </c>
      <c r="AS374" s="21" t="str">
        <f>IF('Round 9'!$A$4="Complete", "Complete", IF(AR374="N/A", "N/A", IF(AR374="Viable", "No Transfer", IF(AR374="Excluded", INDEX('Round 9'!$A$12:$M$617, MATCH($A374, 'Round 9'!$A$12:$A$617, 0), 3)))))</f>
        <v>Complete</v>
      </c>
      <c r="AT374" s="10" t="str">
        <f>IF('Round 9'!$A$4="Complete", "Complete", IF(AS374="N/A", "N/A", IF(AS374="No Transfer", AS374, IF(INDEX('Ballot Data'!$1:$1048576, MATCH($A374, 'Ballot Data'!$A:$A, 0), MATCH(AS374, 'Ballot Data'!$A$3:$U$3, 0))="", "Exhausted", INDEX('Ballot Data'!$1:$1048576, MATCH($A374, 'Ballot Data'!$A:$A, 0), MATCH(AS374, 'Ballot Data'!$A$3:$U$3, 0))))))</f>
        <v>Complete</v>
      </c>
      <c r="AU374" s="15" t="str">
        <f t="shared" si="57"/>
        <v>Complete</v>
      </c>
      <c r="AV374" t="str">
        <f>IF(AU374="Complete", AU374, IF(AU374="N/A", "N/A", INDEX('Ballot Data'!$1:$1048576, MATCH($A374, 'Ballot Data'!$A:$A, 0), MATCH(AU374, 'Ballot Data'!$A$3:$T$3, 0))))</f>
        <v>Complete</v>
      </c>
      <c r="AW374" t="str">
        <f>IF(AU374="N/A", "N/A", IF(AV374='Round 10'!$A$10, "Elected", IF(AV374='Round 10'!$A$7, "Excluded", IF('Round 10'!$A$4="Complete", "Complete", "Viable"))))</f>
        <v>Complete</v>
      </c>
      <c r="AX374" s="21" t="str">
        <f>IF('Round 10'!$A$4="Complete", "Complete", IF(AW374="N/A", "N/A", IF(AW374="Viable", "No Transfer", IF(AW374="Excluded", INDEX('Round 10'!$A$12:$M$617, MATCH($A374, 'Round 10'!$A$12:$A$617, 0), 3)))))</f>
        <v>Complete</v>
      </c>
      <c r="AY374" s="10" t="str">
        <f>IF('Round 10'!$A$4="Complete", "Complete", IF(AX374="N/A", "N/A", IF(AX374="No Transfer", AX374, IF(INDEX('Ballot Data'!$1:$1048576, MATCH($A374, 'Ballot Data'!$A:$A, 0), MATCH(AX374, 'Ballot Data'!$A$3:$U$3, 0))="", "Exhausted", INDEX('Ballot Data'!$1:$1048576, MATCH($A374, 'Ballot Data'!$A:$A, 0), MATCH(AX374, 'Ballot Data'!$A$3:$U$3, 0))))))</f>
        <v>Complete</v>
      </c>
    </row>
    <row r="375" spans="1:51" x14ac:dyDescent="0.25">
      <c r="A375">
        <f>'Ballot Data'!A376</f>
        <v>0</v>
      </c>
      <c r="B375">
        <v>1</v>
      </c>
      <c r="C375" t="e">
        <f>INDEX('Ballot Data'!$1:$1048576, MATCH($A375, 'Ballot Data'!$A:$A, 0), MATCH(B375, 'Ballot Data'!$A$3:$T$3, 0))</f>
        <v>#N/A</v>
      </c>
      <c r="D375" t="e">
        <f>IF(C375='Round 1'!$A$10, "Elected", IF(C375='Round 1'!$A$7, "Excluded", IF('Round 1'!$A$4="Complete", "Complete", "Viable")))</f>
        <v>#N/A</v>
      </c>
      <c r="E375" s="21" t="e">
        <f>IF('Round 1'!$A$4="Complete", "Complete", IF(D375="N/A", "N/A", IF(D375="Viable", "No Transfer", IF(D375="Excluded", INDEX('Round 1'!$A$12:$M$617, MATCH($A375, 'Round 1'!$A$12:$A$617, 0), 3)))))</f>
        <v>#N/A</v>
      </c>
      <c r="F375" s="10" t="e">
        <f>IF('Round 1'!$A$4="Complete", "Complete", IF(E375="N/A", "N/A", IF(E375="No Transfer", E375, IF(INDEX('Ballot Data'!$1:$1048576, MATCH($A375, 'Ballot Data'!$A:$A, 0), MATCH(E375, 'Ballot Data'!$A$3:$U$3, 0))="", "Exhausted", INDEX('Ballot Data'!$1:$1048576, MATCH($A375, 'Ballot Data'!$A:$A, 0), MATCH(E375, 'Ballot Data'!$A$3:$U$3, 0))))))</f>
        <v>#N/A</v>
      </c>
      <c r="G375" s="15" t="e">
        <f t="shared" si="59"/>
        <v>#N/A</v>
      </c>
      <c r="H375" t="e">
        <f>IF(G375="Complete", G375, IF(G375="N/A", "N/A", INDEX('Ballot Data'!$1:$1048576, MATCH($A375, 'Ballot Data'!$A:$A, 0), MATCH(G375, 'Ballot Data'!$A$3:$T$3, 0))))</f>
        <v>#N/A</v>
      </c>
      <c r="I375" t="e">
        <f>IF(G375="N/A", "N/A", IF(H375='Round 2'!$A$10, "Elected", IF(H375='Round 2'!$A$7, "Excluded", IF('Round 2'!$A$4="Complete", "Complete", "Viable"))))</f>
        <v>#N/A</v>
      </c>
      <c r="J375" s="21" t="e">
        <f>IF('Round 2'!$A$4="Complete", "Complete", IF(I375="N/A", "N/A", IF(I375="Viable", "No Transfer", IF(I375="Excluded", INDEX('Round 2'!$A$12:$M$617, MATCH($A375, 'Round 2'!$A$12:$A$617, 0), 3)))))</f>
        <v>#N/A</v>
      </c>
      <c r="K375" s="10" t="e">
        <f>IF('Round 2'!$A$4="Complete", "Complete", IF(J375="N/A", "N/A", IF(J375="No Transfer", J375, IF(INDEX('Ballot Data'!$1:$1048576, MATCH($A375, 'Ballot Data'!$A:$A, 0), MATCH(J375, 'Ballot Data'!$A$3:$U$3, 0))="", "Exhausted", INDEX('Ballot Data'!$1:$1048576, MATCH($A375, 'Ballot Data'!$A:$A, 0), MATCH(J375, 'Ballot Data'!$A$3:$U$3, 0))))))</f>
        <v>#N/A</v>
      </c>
      <c r="L375" s="15" t="e">
        <f t="shared" si="60"/>
        <v>#N/A</v>
      </c>
      <c r="M375" t="e">
        <f>IF(L375="Complete", L375, IF(L375="N/A", "N/A", INDEX('Ballot Data'!$1:$1048576, MATCH($A375, 'Ballot Data'!$A:$A, 0), MATCH(L375, 'Ballot Data'!$A$3:$T$3, 0))))</f>
        <v>#N/A</v>
      </c>
      <c r="N375" t="e">
        <f>IF(L375="N/A", "N/A", IF(M375='Round 3'!$A$10, "Elected", IF(M375='Round 3'!$A$7, "Excluded", IF('Round 3'!$A$4="Complete", "Complete", "Viable"))))</f>
        <v>#N/A</v>
      </c>
      <c r="O375" s="21" t="str">
        <f>IF('Round 3'!$A$4="Complete", "Complete", IF(N375="N/A", "N/A", IF(N375="Viable", "No Transfer", IF(N375="Excluded", INDEX('Round 3'!$A$12:$M$617, MATCH($A375, 'Round 3'!$A$12:$A$617, 0), 3)))))</f>
        <v>Complete</v>
      </c>
      <c r="P375" s="10" t="str">
        <f>IF('Round 3'!$A$4="Complete", "Complete", IF(O375="N/A", "N/A", IF(O375="No Transfer", O375, IF(INDEX('Ballot Data'!$1:$1048576, MATCH($A375, 'Ballot Data'!$A:$A, 0), MATCH(O375, 'Ballot Data'!$A$3:$U$3, 0))="", "Exhausted", INDEX('Ballot Data'!$1:$1048576, MATCH($A375, 'Ballot Data'!$A:$A, 0), MATCH(O375, 'Ballot Data'!$A$3:$U$3, 0))))))</f>
        <v>Complete</v>
      </c>
      <c r="Q375" s="15" t="str">
        <f t="shared" si="58"/>
        <v>Complete</v>
      </c>
      <c r="R375" t="str">
        <f>IF(Q375="Complete", Q375, IF(Q375="N/A", "N/A", INDEX('Ballot Data'!$1:$1048576, MATCH($A375, 'Ballot Data'!$A:$A, 0), MATCH(Q375, 'Ballot Data'!$A$3:$T$3, 0))))</f>
        <v>Complete</v>
      </c>
      <c r="S375" t="str">
        <f>IF(Q375="N/A", "N/A", IF(R375='Round 4'!$A$10, "Elected", IF(R375='Round 4'!$A$7, "Excluded", IF('Round 4'!$A$4="Complete", "Complete", "Viable"))))</f>
        <v>Complete</v>
      </c>
      <c r="T375" s="21" t="str">
        <f>IF('Round 4'!$A$4="Complete", "Complete", IF(S375="N/A", "N/A", IF(S375="Viable", "No Transfer", IF(S375="Excluded", INDEX('Round 4'!$A$12:$M$617, MATCH($A375, 'Round 4'!$A$12:$A$617, 0), 3)))))</f>
        <v>Complete</v>
      </c>
      <c r="U375" s="10" t="str">
        <f>IF('Round 4'!$A$4="Complete", "Complete", IF(T375="N/A", "N/A", IF(T375="No Transfer", T375, IF(INDEX('Ballot Data'!$1:$1048576, MATCH($A375, 'Ballot Data'!$A:$A, 0), MATCH(T375, 'Ballot Data'!$A$3:$U$3, 0))="", "Exhausted", INDEX('Ballot Data'!$1:$1048576, MATCH($A375, 'Ballot Data'!$A:$A, 0), MATCH(T375, 'Ballot Data'!$A$3:$U$3, 0))))))</f>
        <v>Complete</v>
      </c>
      <c r="V375" s="15" t="str">
        <f t="shared" si="52"/>
        <v>Complete</v>
      </c>
      <c r="W375" t="str">
        <f>IF(V375="Complete", V375, IF(V375="N/A", "N/A", INDEX('Ballot Data'!$1:$1048576, MATCH($A375, 'Ballot Data'!$A:$A, 0), MATCH(V375, 'Ballot Data'!$A$3:$T$3, 0))))</f>
        <v>Complete</v>
      </c>
      <c r="X375" t="str">
        <f>IF(V375="N/A", "N/A", IF(W375='Round 5'!$A$10, "Elected", IF(W375='Round 5'!$A$7, "Excluded", IF('Round 5'!$A$4="Complete", "Complete", "Viable"))))</f>
        <v>Complete</v>
      </c>
      <c r="Y375" s="21" t="str">
        <f>IF('Round 5'!$A$4="Complete", "Complete", IF(X375="N/A", "N/A", IF(X375="Viable", "No Transfer", IF(X375="Excluded", INDEX('Round 5'!$A$12:$M$617, MATCH($A375, 'Round 5'!$A$12:$A$617, 0), 3)))))</f>
        <v>Complete</v>
      </c>
      <c r="Z375" s="10" t="str">
        <f>IF('Round 5'!$A$4="Complete", "Complete", IF(Y375="N/A", "N/A", IF(Y375="No Transfer", Y375, IF(INDEX('Ballot Data'!$1:$1048576, MATCH($A375, 'Ballot Data'!$A:$A, 0), MATCH(Y375, 'Ballot Data'!$A$3:$U$3, 0))="", "Exhausted", INDEX('Ballot Data'!$1:$1048576, MATCH($A375, 'Ballot Data'!$A:$A, 0), MATCH(Y375, 'Ballot Data'!$A$3:$U$3, 0))))))</f>
        <v>Complete</v>
      </c>
      <c r="AA375" s="15" t="str">
        <f t="shared" si="53"/>
        <v>Complete</v>
      </c>
      <c r="AB375" t="str">
        <f>IF(AA375="Complete", AA375, IF(AA375="N/A", "N/A", INDEX('Ballot Data'!$1:$1048576, MATCH($A375, 'Ballot Data'!$A:$A, 0), MATCH(AA375, 'Ballot Data'!$A$3:$T$3, 0))))</f>
        <v>Complete</v>
      </c>
      <c r="AC375" t="str">
        <f>IF(AA375="N/A", "N/A", IF(AB375='Round 6'!$A$10, "Elected", IF(AB375='Round 6'!$A$7, "Excluded", IF('Round 6'!$A$4="Complete", "Complete", "Viable"))))</f>
        <v>Complete</v>
      </c>
      <c r="AD375" s="21" t="str">
        <f>IF('Round 6'!$A$4="Complete", "Complete", IF(AC375="N/A", "N/A", IF(AC375="Viable", "No Transfer", IF(AC375="Excluded", INDEX('Round 6'!$A$12:$M$617, MATCH($A375, 'Round 6'!$A$12:$A$617, 0), 3)))))</f>
        <v>Complete</v>
      </c>
      <c r="AE375" s="10" t="str">
        <f>IF('Round 6'!$A$4="Complete", "Complete", IF(AD375="N/A", "N/A", IF(AD375="No Transfer", AD375, IF(INDEX('Ballot Data'!$1:$1048576, MATCH($A375, 'Ballot Data'!$A:$A, 0), MATCH(AD375, 'Ballot Data'!$A$3:$U$3, 0))="", "Exhausted", INDEX('Ballot Data'!$1:$1048576, MATCH($A375, 'Ballot Data'!$A:$A, 0), MATCH(AD375, 'Ballot Data'!$A$3:$U$3, 0))))))</f>
        <v>Complete</v>
      </c>
      <c r="AF375" s="15" t="str">
        <f t="shared" si="54"/>
        <v>Complete</v>
      </c>
      <c r="AG375" t="str">
        <f>IF(AF375="Complete", AF375, IF(AF375="N/A", "N/A", INDEX('Ballot Data'!$1:$1048576, MATCH($A375, 'Ballot Data'!$A:$A, 0), MATCH(AF375, 'Ballot Data'!$A$3:$T$3, 0))))</f>
        <v>Complete</v>
      </c>
      <c r="AH375" t="str">
        <f>IF(AF375="N/A", "N/A", IF(AG375='Round 7'!$A$10, "Elected", IF(AG375='Round 7'!$A$7, "Excluded", IF('Round 7'!$A$4="Complete", "Complete", "Viable"))))</f>
        <v>Complete</v>
      </c>
      <c r="AI375" s="21" t="str">
        <f>IF('Round 7'!$A$4="Complete", "Complete", IF(AH375="N/A", "N/A", IF(AH375="Viable", "No Transfer", IF(AH375="Excluded", INDEX('Round 7'!$A$12:$M$617, MATCH($A375, 'Round 7'!$A$12:$A$617, 0), 3)))))</f>
        <v>Complete</v>
      </c>
      <c r="AJ375" s="10" t="str">
        <f>IF('Round 7'!$A$4="Complete", "Complete", IF(AI375="N/A", "N/A", IF(AI375="No Transfer", AI375, IF(INDEX('Ballot Data'!$1:$1048576, MATCH($A375, 'Ballot Data'!$A:$A, 0), MATCH(AI375, 'Ballot Data'!$A$3:$U$3, 0))="", "Exhausted", INDEX('Ballot Data'!$1:$1048576, MATCH($A375, 'Ballot Data'!$A:$A, 0), MATCH(AI375, 'Ballot Data'!$A$3:$U$3, 0))))))</f>
        <v>Complete</v>
      </c>
      <c r="AK375" s="15" t="str">
        <f t="shared" si="55"/>
        <v>Complete</v>
      </c>
      <c r="AL375" t="str">
        <f>IF(AK375="Complete", AK375, IF(AK375="N/A", "N/A", INDEX('Ballot Data'!$1:$1048576, MATCH($A375, 'Ballot Data'!$A:$A, 0), MATCH(AK375, 'Ballot Data'!$A$3:$T$3, 0))))</f>
        <v>Complete</v>
      </c>
      <c r="AM375" t="str">
        <f>IF(AK375="N/A", "N/A", IF(AL375='Round 8'!$A$10, "Elected", IF(AL375='Round 8'!$A$7, "Excluded", IF('Round 8'!$A$4="Complete", "Complete", "Viable"))))</f>
        <v>Complete</v>
      </c>
      <c r="AN375" s="21" t="str">
        <f>IF('Round 8'!$A$4="Complete", "Complete", IF(AM375="N/A", "N/A", IF(AM375="Viable", "No Transfer", IF(AM375="Excluded", INDEX('Round 8'!$A$12:$M$617, MATCH($A375, 'Round 8'!$A$12:$A$617, 0), 3)))))</f>
        <v>Complete</v>
      </c>
      <c r="AO375" s="10" t="str">
        <f>IF('Round 8'!$A$4="Complete", "Complete", IF(AN375="N/A", "N/A", IF(AN375="No Transfer", AN375, IF(INDEX('Ballot Data'!$1:$1048576, MATCH($A375, 'Ballot Data'!$A:$A, 0), MATCH(AN375, 'Ballot Data'!$A$3:$U$3, 0))="", "Exhausted", INDEX('Ballot Data'!$1:$1048576, MATCH($A375, 'Ballot Data'!$A:$A, 0), MATCH(AN375, 'Ballot Data'!$A$3:$U$3, 0))))))</f>
        <v>Complete</v>
      </c>
      <c r="AP375" s="15" t="str">
        <f t="shared" si="56"/>
        <v>Complete</v>
      </c>
      <c r="AQ375" t="str">
        <f>IF(AP375="Complete", AP375, IF(AP375="N/A", "N/A", INDEX('Ballot Data'!$1:$1048576, MATCH($A375, 'Ballot Data'!$A:$A, 0), MATCH(AP375, 'Ballot Data'!$A$3:$T$3, 0))))</f>
        <v>Complete</v>
      </c>
      <c r="AR375" t="str">
        <f>IF(AP375="N/A", "N/A", IF(AQ375='Round 9'!$A$10, "Elected", IF(AQ375='Round 9'!$A$7, "Excluded", IF('Round 9'!$A$4="Complete", "Complete", "Viable"))))</f>
        <v>Complete</v>
      </c>
      <c r="AS375" s="21" t="str">
        <f>IF('Round 9'!$A$4="Complete", "Complete", IF(AR375="N/A", "N/A", IF(AR375="Viable", "No Transfer", IF(AR375="Excluded", INDEX('Round 9'!$A$12:$M$617, MATCH($A375, 'Round 9'!$A$12:$A$617, 0), 3)))))</f>
        <v>Complete</v>
      </c>
      <c r="AT375" s="10" t="str">
        <f>IF('Round 9'!$A$4="Complete", "Complete", IF(AS375="N/A", "N/A", IF(AS375="No Transfer", AS375, IF(INDEX('Ballot Data'!$1:$1048576, MATCH($A375, 'Ballot Data'!$A:$A, 0), MATCH(AS375, 'Ballot Data'!$A$3:$U$3, 0))="", "Exhausted", INDEX('Ballot Data'!$1:$1048576, MATCH($A375, 'Ballot Data'!$A:$A, 0), MATCH(AS375, 'Ballot Data'!$A$3:$U$3, 0))))))</f>
        <v>Complete</v>
      </c>
      <c r="AU375" s="15" t="str">
        <f t="shared" si="57"/>
        <v>Complete</v>
      </c>
      <c r="AV375" t="str">
        <f>IF(AU375="Complete", AU375, IF(AU375="N/A", "N/A", INDEX('Ballot Data'!$1:$1048576, MATCH($A375, 'Ballot Data'!$A:$A, 0), MATCH(AU375, 'Ballot Data'!$A$3:$T$3, 0))))</f>
        <v>Complete</v>
      </c>
      <c r="AW375" t="str">
        <f>IF(AU375="N/A", "N/A", IF(AV375='Round 10'!$A$10, "Elected", IF(AV375='Round 10'!$A$7, "Excluded", IF('Round 10'!$A$4="Complete", "Complete", "Viable"))))</f>
        <v>Complete</v>
      </c>
      <c r="AX375" s="21" t="str">
        <f>IF('Round 10'!$A$4="Complete", "Complete", IF(AW375="N/A", "N/A", IF(AW375="Viable", "No Transfer", IF(AW375="Excluded", INDEX('Round 10'!$A$12:$M$617, MATCH($A375, 'Round 10'!$A$12:$A$617, 0), 3)))))</f>
        <v>Complete</v>
      </c>
      <c r="AY375" s="10" t="str">
        <f>IF('Round 10'!$A$4="Complete", "Complete", IF(AX375="N/A", "N/A", IF(AX375="No Transfer", AX375, IF(INDEX('Ballot Data'!$1:$1048576, MATCH($A375, 'Ballot Data'!$A:$A, 0), MATCH(AX375, 'Ballot Data'!$A$3:$U$3, 0))="", "Exhausted", INDEX('Ballot Data'!$1:$1048576, MATCH($A375, 'Ballot Data'!$A:$A, 0), MATCH(AX375, 'Ballot Data'!$A$3:$U$3, 0))))))</f>
        <v>Complete</v>
      </c>
    </row>
    <row r="376" spans="1:51" x14ac:dyDescent="0.25">
      <c r="A376">
        <f>'Ballot Data'!A377</f>
        <v>0</v>
      </c>
      <c r="B376">
        <v>1</v>
      </c>
      <c r="C376" t="e">
        <f>INDEX('Ballot Data'!$1:$1048576, MATCH($A376, 'Ballot Data'!$A:$A, 0), MATCH(B376, 'Ballot Data'!$A$3:$T$3, 0))</f>
        <v>#N/A</v>
      </c>
      <c r="D376" t="e">
        <f>IF(C376='Round 1'!$A$10, "Elected", IF(C376='Round 1'!$A$7, "Excluded", IF('Round 1'!$A$4="Complete", "Complete", "Viable")))</f>
        <v>#N/A</v>
      </c>
      <c r="E376" s="21" t="e">
        <f>IF('Round 1'!$A$4="Complete", "Complete", IF(D376="N/A", "N/A", IF(D376="Viable", "No Transfer", IF(D376="Excluded", INDEX('Round 1'!$A$12:$M$617, MATCH($A376, 'Round 1'!$A$12:$A$617, 0), 3)))))</f>
        <v>#N/A</v>
      </c>
      <c r="F376" s="10" t="e">
        <f>IF('Round 1'!$A$4="Complete", "Complete", IF(E376="N/A", "N/A", IF(E376="No Transfer", E376, IF(INDEX('Ballot Data'!$1:$1048576, MATCH($A376, 'Ballot Data'!$A:$A, 0), MATCH(E376, 'Ballot Data'!$A$3:$U$3, 0))="", "Exhausted", INDEX('Ballot Data'!$1:$1048576, MATCH($A376, 'Ballot Data'!$A:$A, 0), MATCH(E376, 'Ballot Data'!$A$3:$U$3, 0))))))</f>
        <v>#N/A</v>
      </c>
      <c r="G376" s="15" t="e">
        <f t="shared" si="59"/>
        <v>#N/A</v>
      </c>
      <c r="H376" t="e">
        <f>IF(G376="Complete", G376, IF(G376="N/A", "N/A", INDEX('Ballot Data'!$1:$1048576, MATCH($A376, 'Ballot Data'!$A:$A, 0), MATCH(G376, 'Ballot Data'!$A$3:$T$3, 0))))</f>
        <v>#N/A</v>
      </c>
      <c r="I376" t="e">
        <f>IF(G376="N/A", "N/A", IF(H376='Round 2'!$A$10, "Elected", IF(H376='Round 2'!$A$7, "Excluded", IF('Round 2'!$A$4="Complete", "Complete", "Viable"))))</f>
        <v>#N/A</v>
      </c>
      <c r="J376" s="21" t="e">
        <f>IF('Round 2'!$A$4="Complete", "Complete", IF(I376="N/A", "N/A", IF(I376="Viable", "No Transfer", IF(I376="Excluded", INDEX('Round 2'!$A$12:$M$617, MATCH($A376, 'Round 2'!$A$12:$A$617, 0), 3)))))</f>
        <v>#N/A</v>
      </c>
      <c r="K376" s="10" t="e">
        <f>IF('Round 2'!$A$4="Complete", "Complete", IF(J376="N/A", "N/A", IF(J376="No Transfer", J376, IF(INDEX('Ballot Data'!$1:$1048576, MATCH($A376, 'Ballot Data'!$A:$A, 0), MATCH(J376, 'Ballot Data'!$A$3:$U$3, 0))="", "Exhausted", INDEX('Ballot Data'!$1:$1048576, MATCH($A376, 'Ballot Data'!$A:$A, 0), MATCH(J376, 'Ballot Data'!$A$3:$U$3, 0))))))</f>
        <v>#N/A</v>
      </c>
      <c r="L376" s="15" t="e">
        <f t="shared" si="60"/>
        <v>#N/A</v>
      </c>
      <c r="M376" t="e">
        <f>IF(L376="Complete", L376, IF(L376="N/A", "N/A", INDEX('Ballot Data'!$1:$1048576, MATCH($A376, 'Ballot Data'!$A:$A, 0), MATCH(L376, 'Ballot Data'!$A$3:$T$3, 0))))</f>
        <v>#N/A</v>
      </c>
      <c r="N376" t="e">
        <f>IF(L376="N/A", "N/A", IF(M376='Round 3'!$A$10, "Elected", IF(M376='Round 3'!$A$7, "Excluded", IF('Round 3'!$A$4="Complete", "Complete", "Viable"))))</f>
        <v>#N/A</v>
      </c>
      <c r="O376" s="21" t="str">
        <f>IF('Round 3'!$A$4="Complete", "Complete", IF(N376="N/A", "N/A", IF(N376="Viable", "No Transfer", IF(N376="Excluded", INDEX('Round 3'!$A$12:$M$617, MATCH($A376, 'Round 3'!$A$12:$A$617, 0), 3)))))</f>
        <v>Complete</v>
      </c>
      <c r="P376" s="10" t="str">
        <f>IF('Round 3'!$A$4="Complete", "Complete", IF(O376="N/A", "N/A", IF(O376="No Transfer", O376, IF(INDEX('Ballot Data'!$1:$1048576, MATCH($A376, 'Ballot Data'!$A:$A, 0), MATCH(O376, 'Ballot Data'!$A$3:$U$3, 0))="", "Exhausted", INDEX('Ballot Data'!$1:$1048576, MATCH($A376, 'Ballot Data'!$A:$A, 0), MATCH(O376, 'Ballot Data'!$A$3:$U$3, 0))))))</f>
        <v>Complete</v>
      </c>
      <c r="Q376" s="15" t="str">
        <f t="shared" si="58"/>
        <v>Complete</v>
      </c>
      <c r="R376" t="str">
        <f>IF(Q376="Complete", Q376, IF(Q376="N/A", "N/A", INDEX('Ballot Data'!$1:$1048576, MATCH($A376, 'Ballot Data'!$A:$A, 0), MATCH(Q376, 'Ballot Data'!$A$3:$T$3, 0))))</f>
        <v>Complete</v>
      </c>
      <c r="S376" t="str">
        <f>IF(Q376="N/A", "N/A", IF(R376='Round 4'!$A$10, "Elected", IF(R376='Round 4'!$A$7, "Excluded", IF('Round 4'!$A$4="Complete", "Complete", "Viable"))))</f>
        <v>Complete</v>
      </c>
      <c r="T376" s="21" t="str">
        <f>IF('Round 4'!$A$4="Complete", "Complete", IF(S376="N/A", "N/A", IF(S376="Viable", "No Transfer", IF(S376="Excluded", INDEX('Round 4'!$A$12:$M$617, MATCH($A376, 'Round 4'!$A$12:$A$617, 0), 3)))))</f>
        <v>Complete</v>
      </c>
      <c r="U376" s="10" t="str">
        <f>IF('Round 4'!$A$4="Complete", "Complete", IF(T376="N/A", "N/A", IF(T376="No Transfer", T376, IF(INDEX('Ballot Data'!$1:$1048576, MATCH($A376, 'Ballot Data'!$A:$A, 0), MATCH(T376, 'Ballot Data'!$A$3:$U$3, 0))="", "Exhausted", INDEX('Ballot Data'!$1:$1048576, MATCH($A376, 'Ballot Data'!$A:$A, 0), MATCH(T376, 'Ballot Data'!$A$3:$U$3, 0))))))</f>
        <v>Complete</v>
      </c>
      <c r="V376" s="15" t="str">
        <f t="shared" si="52"/>
        <v>Complete</v>
      </c>
      <c r="W376" t="str">
        <f>IF(V376="Complete", V376, IF(V376="N/A", "N/A", INDEX('Ballot Data'!$1:$1048576, MATCH($A376, 'Ballot Data'!$A:$A, 0), MATCH(V376, 'Ballot Data'!$A$3:$T$3, 0))))</f>
        <v>Complete</v>
      </c>
      <c r="X376" t="str">
        <f>IF(V376="N/A", "N/A", IF(W376='Round 5'!$A$10, "Elected", IF(W376='Round 5'!$A$7, "Excluded", IF('Round 5'!$A$4="Complete", "Complete", "Viable"))))</f>
        <v>Complete</v>
      </c>
      <c r="Y376" s="21" t="str">
        <f>IF('Round 5'!$A$4="Complete", "Complete", IF(X376="N/A", "N/A", IF(X376="Viable", "No Transfer", IF(X376="Excluded", INDEX('Round 5'!$A$12:$M$617, MATCH($A376, 'Round 5'!$A$12:$A$617, 0), 3)))))</f>
        <v>Complete</v>
      </c>
      <c r="Z376" s="10" t="str">
        <f>IF('Round 5'!$A$4="Complete", "Complete", IF(Y376="N/A", "N/A", IF(Y376="No Transfer", Y376, IF(INDEX('Ballot Data'!$1:$1048576, MATCH($A376, 'Ballot Data'!$A:$A, 0), MATCH(Y376, 'Ballot Data'!$A$3:$U$3, 0))="", "Exhausted", INDEX('Ballot Data'!$1:$1048576, MATCH($A376, 'Ballot Data'!$A:$A, 0), MATCH(Y376, 'Ballot Data'!$A$3:$U$3, 0))))))</f>
        <v>Complete</v>
      </c>
      <c r="AA376" s="15" t="str">
        <f t="shared" si="53"/>
        <v>Complete</v>
      </c>
      <c r="AB376" t="str">
        <f>IF(AA376="Complete", AA376, IF(AA376="N/A", "N/A", INDEX('Ballot Data'!$1:$1048576, MATCH($A376, 'Ballot Data'!$A:$A, 0), MATCH(AA376, 'Ballot Data'!$A$3:$T$3, 0))))</f>
        <v>Complete</v>
      </c>
      <c r="AC376" t="str">
        <f>IF(AA376="N/A", "N/A", IF(AB376='Round 6'!$A$10, "Elected", IF(AB376='Round 6'!$A$7, "Excluded", IF('Round 6'!$A$4="Complete", "Complete", "Viable"))))</f>
        <v>Complete</v>
      </c>
      <c r="AD376" s="21" t="str">
        <f>IF('Round 6'!$A$4="Complete", "Complete", IF(AC376="N/A", "N/A", IF(AC376="Viable", "No Transfer", IF(AC376="Excluded", INDEX('Round 6'!$A$12:$M$617, MATCH($A376, 'Round 6'!$A$12:$A$617, 0), 3)))))</f>
        <v>Complete</v>
      </c>
      <c r="AE376" s="10" t="str">
        <f>IF('Round 6'!$A$4="Complete", "Complete", IF(AD376="N/A", "N/A", IF(AD376="No Transfer", AD376, IF(INDEX('Ballot Data'!$1:$1048576, MATCH($A376, 'Ballot Data'!$A:$A, 0), MATCH(AD376, 'Ballot Data'!$A$3:$U$3, 0))="", "Exhausted", INDEX('Ballot Data'!$1:$1048576, MATCH($A376, 'Ballot Data'!$A:$A, 0), MATCH(AD376, 'Ballot Data'!$A$3:$U$3, 0))))))</f>
        <v>Complete</v>
      </c>
      <c r="AF376" s="15" t="str">
        <f t="shared" si="54"/>
        <v>Complete</v>
      </c>
      <c r="AG376" t="str">
        <f>IF(AF376="Complete", AF376, IF(AF376="N/A", "N/A", INDEX('Ballot Data'!$1:$1048576, MATCH($A376, 'Ballot Data'!$A:$A, 0), MATCH(AF376, 'Ballot Data'!$A$3:$T$3, 0))))</f>
        <v>Complete</v>
      </c>
      <c r="AH376" t="str">
        <f>IF(AF376="N/A", "N/A", IF(AG376='Round 7'!$A$10, "Elected", IF(AG376='Round 7'!$A$7, "Excluded", IF('Round 7'!$A$4="Complete", "Complete", "Viable"))))</f>
        <v>Complete</v>
      </c>
      <c r="AI376" s="21" t="str">
        <f>IF('Round 7'!$A$4="Complete", "Complete", IF(AH376="N/A", "N/A", IF(AH376="Viable", "No Transfer", IF(AH376="Excluded", INDEX('Round 7'!$A$12:$M$617, MATCH($A376, 'Round 7'!$A$12:$A$617, 0), 3)))))</f>
        <v>Complete</v>
      </c>
      <c r="AJ376" s="10" t="str">
        <f>IF('Round 7'!$A$4="Complete", "Complete", IF(AI376="N/A", "N/A", IF(AI376="No Transfer", AI376, IF(INDEX('Ballot Data'!$1:$1048576, MATCH($A376, 'Ballot Data'!$A:$A, 0), MATCH(AI376, 'Ballot Data'!$A$3:$U$3, 0))="", "Exhausted", INDEX('Ballot Data'!$1:$1048576, MATCH($A376, 'Ballot Data'!$A:$A, 0), MATCH(AI376, 'Ballot Data'!$A$3:$U$3, 0))))))</f>
        <v>Complete</v>
      </c>
      <c r="AK376" s="15" t="str">
        <f t="shared" si="55"/>
        <v>Complete</v>
      </c>
      <c r="AL376" t="str">
        <f>IF(AK376="Complete", AK376, IF(AK376="N/A", "N/A", INDEX('Ballot Data'!$1:$1048576, MATCH($A376, 'Ballot Data'!$A:$A, 0), MATCH(AK376, 'Ballot Data'!$A$3:$T$3, 0))))</f>
        <v>Complete</v>
      </c>
      <c r="AM376" t="str">
        <f>IF(AK376="N/A", "N/A", IF(AL376='Round 8'!$A$10, "Elected", IF(AL376='Round 8'!$A$7, "Excluded", IF('Round 8'!$A$4="Complete", "Complete", "Viable"))))</f>
        <v>Complete</v>
      </c>
      <c r="AN376" s="21" t="str">
        <f>IF('Round 8'!$A$4="Complete", "Complete", IF(AM376="N/A", "N/A", IF(AM376="Viable", "No Transfer", IF(AM376="Excluded", INDEX('Round 8'!$A$12:$M$617, MATCH($A376, 'Round 8'!$A$12:$A$617, 0), 3)))))</f>
        <v>Complete</v>
      </c>
      <c r="AO376" s="10" t="str">
        <f>IF('Round 8'!$A$4="Complete", "Complete", IF(AN376="N/A", "N/A", IF(AN376="No Transfer", AN376, IF(INDEX('Ballot Data'!$1:$1048576, MATCH($A376, 'Ballot Data'!$A:$A, 0), MATCH(AN376, 'Ballot Data'!$A$3:$U$3, 0))="", "Exhausted", INDEX('Ballot Data'!$1:$1048576, MATCH($A376, 'Ballot Data'!$A:$A, 0), MATCH(AN376, 'Ballot Data'!$A$3:$U$3, 0))))))</f>
        <v>Complete</v>
      </c>
      <c r="AP376" s="15" t="str">
        <f t="shared" si="56"/>
        <v>Complete</v>
      </c>
      <c r="AQ376" t="str">
        <f>IF(AP376="Complete", AP376, IF(AP376="N/A", "N/A", INDEX('Ballot Data'!$1:$1048576, MATCH($A376, 'Ballot Data'!$A:$A, 0), MATCH(AP376, 'Ballot Data'!$A$3:$T$3, 0))))</f>
        <v>Complete</v>
      </c>
      <c r="AR376" t="str">
        <f>IF(AP376="N/A", "N/A", IF(AQ376='Round 9'!$A$10, "Elected", IF(AQ376='Round 9'!$A$7, "Excluded", IF('Round 9'!$A$4="Complete", "Complete", "Viable"))))</f>
        <v>Complete</v>
      </c>
      <c r="AS376" s="21" t="str">
        <f>IF('Round 9'!$A$4="Complete", "Complete", IF(AR376="N/A", "N/A", IF(AR376="Viable", "No Transfer", IF(AR376="Excluded", INDEX('Round 9'!$A$12:$M$617, MATCH($A376, 'Round 9'!$A$12:$A$617, 0), 3)))))</f>
        <v>Complete</v>
      </c>
      <c r="AT376" s="10" t="str">
        <f>IF('Round 9'!$A$4="Complete", "Complete", IF(AS376="N/A", "N/A", IF(AS376="No Transfer", AS376, IF(INDEX('Ballot Data'!$1:$1048576, MATCH($A376, 'Ballot Data'!$A:$A, 0), MATCH(AS376, 'Ballot Data'!$A$3:$U$3, 0))="", "Exhausted", INDEX('Ballot Data'!$1:$1048576, MATCH($A376, 'Ballot Data'!$A:$A, 0), MATCH(AS376, 'Ballot Data'!$A$3:$U$3, 0))))))</f>
        <v>Complete</v>
      </c>
      <c r="AU376" s="15" t="str">
        <f t="shared" si="57"/>
        <v>Complete</v>
      </c>
      <c r="AV376" t="str">
        <f>IF(AU376="Complete", AU376, IF(AU376="N/A", "N/A", INDEX('Ballot Data'!$1:$1048576, MATCH($A376, 'Ballot Data'!$A:$A, 0), MATCH(AU376, 'Ballot Data'!$A$3:$T$3, 0))))</f>
        <v>Complete</v>
      </c>
      <c r="AW376" t="str">
        <f>IF(AU376="N/A", "N/A", IF(AV376='Round 10'!$A$10, "Elected", IF(AV376='Round 10'!$A$7, "Excluded", IF('Round 10'!$A$4="Complete", "Complete", "Viable"))))</f>
        <v>Complete</v>
      </c>
      <c r="AX376" s="21" t="str">
        <f>IF('Round 10'!$A$4="Complete", "Complete", IF(AW376="N/A", "N/A", IF(AW376="Viable", "No Transfer", IF(AW376="Excluded", INDEX('Round 10'!$A$12:$M$617, MATCH($A376, 'Round 10'!$A$12:$A$617, 0), 3)))))</f>
        <v>Complete</v>
      </c>
      <c r="AY376" s="10" t="str">
        <f>IF('Round 10'!$A$4="Complete", "Complete", IF(AX376="N/A", "N/A", IF(AX376="No Transfer", AX376, IF(INDEX('Ballot Data'!$1:$1048576, MATCH($A376, 'Ballot Data'!$A:$A, 0), MATCH(AX376, 'Ballot Data'!$A$3:$U$3, 0))="", "Exhausted", INDEX('Ballot Data'!$1:$1048576, MATCH($A376, 'Ballot Data'!$A:$A, 0), MATCH(AX376, 'Ballot Data'!$A$3:$U$3, 0))))))</f>
        <v>Complete</v>
      </c>
    </row>
    <row r="377" spans="1:51" x14ac:dyDescent="0.25">
      <c r="A377">
        <f>'Ballot Data'!A378</f>
        <v>0</v>
      </c>
      <c r="B377">
        <v>1</v>
      </c>
      <c r="C377" t="e">
        <f>INDEX('Ballot Data'!$1:$1048576, MATCH($A377, 'Ballot Data'!$A:$A, 0), MATCH(B377, 'Ballot Data'!$A$3:$T$3, 0))</f>
        <v>#N/A</v>
      </c>
      <c r="D377" t="e">
        <f>IF(C377='Round 1'!$A$10, "Elected", IF(C377='Round 1'!$A$7, "Excluded", IF('Round 1'!$A$4="Complete", "Complete", "Viable")))</f>
        <v>#N/A</v>
      </c>
      <c r="E377" s="21" t="e">
        <f>IF('Round 1'!$A$4="Complete", "Complete", IF(D377="N/A", "N/A", IF(D377="Viable", "No Transfer", IF(D377="Excluded", INDEX('Round 1'!$A$12:$M$617, MATCH($A377, 'Round 1'!$A$12:$A$617, 0), 3)))))</f>
        <v>#N/A</v>
      </c>
      <c r="F377" s="10" t="e">
        <f>IF('Round 1'!$A$4="Complete", "Complete", IF(E377="N/A", "N/A", IF(E377="No Transfer", E377, IF(INDEX('Ballot Data'!$1:$1048576, MATCH($A377, 'Ballot Data'!$A:$A, 0), MATCH(E377, 'Ballot Data'!$A$3:$U$3, 0))="", "Exhausted", INDEX('Ballot Data'!$1:$1048576, MATCH($A377, 'Ballot Data'!$A:$A, 0), MATCH(E377, 'Ballot Data'!$A$3:$U$3, 0))))))</f>
        <v>#N/A</v>
      </c>
      <c r="G377" s="15" t="e">
        <f t="shared" si="59"/>
        <v>#N/A</v>
      </c>
      <c r="H377" t="e">
        <f>IF(G377="Complete", G377, IF(G377="N/A", "N/A", INDEX('Ballot Data'!$1:$1048576, MATCH($A377, 'Ballot Data'!$A:$A, 0), MATCH(G377, 'Ballot Data'!$A$3:$T$3, 0))))</f>
        <v>#N/A</v>
      </c>
      <c r="I377" t="e">
        <f>IF(G377="N/A", "N/A", IF(H377='Round 2'!$A$10, "Elected", IF(H377='Round 2'!$A$7, "Excluded", IF('Round 2'!$A$4="Complete", "Complete", "Viable"))))</f>
        <v>#N/A</v>
      </c>
      <c r="J377" s="21" t="e">
        <f>IF('Round 2'!$A$4="Complete", "Complete", IF(I377="N/A", "N/A", IF(I377="Viable", "No Transfer", IF(I377="Excluded", INDEX('Round 2'!$A$12:$M$617, MATCH($A377, 'Round 2'!$A$12:$A$617, 0), 3)))))</f>
        <v>#N/A</v>
      </c>
      <c r="K377" s="10" t="e">
        <f>IF('Round 2'!$A$4="Complete", "Complete", IF(J377="N/A", "N/A", IF(J377="No Transfer", J377, IF(INDEX('Ballot Data'!$1:$1048576, MATCH($A377, 'Ballot Data'!$A:$A, 0), MATCH(J377, 'Ballot Data'!$A$3:$U$3, 0))="", "Exhausted", INDEX('Ballot Data'!$1:$1048576, MATCH($A377, 'Ballot Data'!$A:$A, 0), MATCH(J377, 'Ballot Data'!$A$3:$U$3, 0))))))</f>
        <v>#N/A</v>
      </c>
      <c r="L377" s="15" t="e">
        <f t="shared" si="60"/>
        <v>#N/A</v>
      </c>
      <c r="M377" t="e">
        <f>IF(L377="Complete", L377, IF(L377="N/A", "N/A", INDEX('Ballot Data'!$1:$1048576, MATCH($A377, 'Ballot Data'!$A:$A, 0), MATCH(L377, 'Ballot Data'!$A$3:$T$3, 0))))</f>
        <v>#N/A</v>
      </c>
      <c r="N377" t="e">
        <f>IF(L377="N/A", "N/A", IF(M377='Round 3'!$A$10, "Elected", IF(M377='Round 3'!$A$7, "Excluded", IF('Round 3'!$A$4="Complete", "Complete", "Viable"))))</f>
        <v>#N/A</v>
      </c>
      <c r="O377" s="21" t="str">
        <f>IF('Round 3'!$A$4="Complete", "Complete", IF(N377="N/A", "N/A", IF(N377="Viable", "No Transfer", IF(N377="Excluded", INDEX('Round 3'!$A$12:$M$617, MATCH($A377, 'Round 3'!$A$12:$A$617, 0), 3)))))</f>
        <v>Complete</v>
      </c>
      <c r="P377" s="10" t="str">
        <f>IF('Round 3'!$A$4="Complete", "Complete", IF(O377="N/A", "N/A", IF(O377="No Transfer", O377, IF(INDEX('Ballot Data'!$1:$1048576, MATCH($A377, 'Ballot Data'!$A:$A, 0), MATCH(O377, 'Ballot Data'!$A$3:$U$3, 0))="", "Exhausted", INDEX('Ballot Data'!$1:$1048576, MATCH($A377, 'Ballot Data'!$A:$A, 0), MATCH(O377, 'Ballot Data'!$A$3:$U$3, 0))))))</f>
        <v>Complete</v>
      </c>
      <c r="Q377" s="15" t="str">
        <f t="shared" si="58"/>
        <v>Complete</v>
      </c>
      <c r="R377" t="str">
        <f>IF(Q377="Complete", Q377, IF(Q377="N/A", "N/A", INDEX('Ballot Data'!$1:$1048576, MATCH($A377, 'Ballot Data'!$A:$A, 0), MATCH(Q377, 'Ballot Data'!$A$3:$T$3, 0))))</f>
        <v>Complete</v>
      </c>
      <c r="S377" t="str">
        <f>IF(Q377="N/A", "N/A", IF(R377='Round 4'!$A$10, "Elected", IF(R377='Round 4'!$A$7, "Excluded", IF('Round 4'!$A$4="Complete", "Complete", "Viable"))))</f>
        <v>Complete</v>
      </c>
      <c r="T377" s="21" t="str">
        <f>IF('Round 4'!$A$4="Complete", "Complete", IF(S377="N/A", "N/A", IF(S377="Viable", "No Transfer", IF(S377="Excluded", INDEX('Round 4'!$A$12:$M$617, MATCH($A377, 'Round 4'!$A$12:$A$617, 0), 3)))))</f>
        <v>Complete</v>
      </c>
      <c r="U377" s="10" t="str">
        <f>IF('Round 4'!$A$4="Complete", "Complete", IF(T377="N/A", "N/A", IF(T377="No Transfer", T377, IF(INDEX('Ballot Data'!$1:$1048576, MATCH($A377, 'Ballot Data'!$A:$A, 0), MATCH(T377, 'Ballot Data'!$A$3:$U$3, 0))="", "Exhausted", INDEX('Ballot Data'!$1:$1048576, MATCH($A377, 'Ballot Data'!$A:$A, 0), MATCH(T377, 'Ballot Data'!$A$3:$U$3, 0))))))</f>
        <v>Complete</v>
      </c>
      <c r="V377" s="15" t="str">
        <f t="shared" si="52"/>
        <v>Complete</v>
      </c>
      <c r="W377" t="str">
        <f>IF(V377="Complete", V377, IF(V377="N/A", "N/A", INDEX('Ballot Data'!$1:$1048576, MATCH($A377, 'Ballot Data'!$A:$A, 0), MATCH(V377, 'Ballot Data'!$A$3:$T$3, 0))))</f>
        <v>Complete</v>
      </c>
      <c r="X377" t="str">
        <f>IF(V377="N/A", "N/A", IF(W377='Round 5'!$A$10, "Elected", IF(W377='Round 5'!$A$7, "Excluded", IF('Round 5'!$A$4="Complete", "Complete", "Viable"))))</f>
        <v>Complete</v>
      </c>
      <c r="Y377" s="21" t="str">
        <f>IF('Round 5'!$A$4="Complete", "Complete", IF(X377="N/A", "N/A", IF(X377="Viable", "No Transfer", IF(X377="Excluded", INDEX('Round 5'!$A$12:$M$617, MATCH($A377, 'Round 5'!$A$12:$A$617, 0), 3)))))</f>
        <v>Complete</v>
      </c>
      <c r="Z377" s="10" t="str">
        <f>IF('Round 5'!$A$4="Complete", "Complete", IF(Y377="N/A", "N/A", IF(Y377="No Transfer", Y377, IF(INDEX('Ballot Data'!$1:$1048576, MATCH($A377, 'Ballot Data'!$A:$A, 0), MATCH(Y377, 'Ballot Data'!$A$3:$U$3, 0))="", "Exhausted", INDEX('Ballot Data'!$1:$1048576, MATCH($A377, 'Ballot Data'!$A:$A, 0), MATCH(Y377, 'Ballot Data'!$A$3:$U$3, 0))))))</f>
        <v>Complete</v>
      </c>
      <c r="AA377" s="15" t="str">
        <f t="shared" si="53"/>
        <v>Complete</v>
      </c>
      <c r="AB377" t="str">
        <f>IF(AA377="Complete", AA377, IF(AA377="N/A", "N/A", INDEX('Ballot Data'!$1:$1048576, MATCH($A377, 'Ballot Data'!$A:$A, 0), MATCH(AA377, 'Ballot Data'!$A$3:$T$3, 0))))</f>
        <v>Complete</v>
      </c>
      <c r="AC377" t="str">
        <f>IF(AA377="N/A", "N/A", IF(AB377='Round 6'!$A$10, "Elected", IF(AB377='Round 6'!$A$7, "Excluded", IF('Round 6'!$A$4="Complete", "Complete", "Viable"))))</f>
        <v>Complete</v>
      </c>
      <c r="AD377" s="21" t="str">
        <f>IF('Round 6'!$A$4="Complete", "Complete", IF(AC377="N/A", "N/A", IF(AC377="Viable", "No Transfer", IF(AC377="Excluded", INDEX('Round 6'!$A$12:$M$617, MATCH($A377, 'Round 6'!$A$12:$A$617, 0), 3)))))</f>
        <v>Complete</v>
      </c>
      <c r="AE377" s="10" t="str">
        <f>IF('Round 6'!$A$4="Complete", "Complete", IF(AD377="N/A", "N/A", IF(AD377="No Transfer", AD377, IF(INDEX('Ballot Data'!$1:$1048576, MATCH($A377, 'Ballot Data'!$A:$A, 0), MATCH(AD377, 'Ballot Data'!$A$3:$U$3, 0))="", "Exhausted", INDEX('Ballot Data'!$1:$1048576, MATCH($A377, 'Ballot Data'!$A:$A, 0), MATCH(AD377, 'Ballot Data'!$A$3:$U$3, 0))))))</f>
        <v>Complete</v>
      </c>
      <c r="AF377" s="15" t="str">
        <f t="shared" si="54"/>
        <v>Complete</v>
      </c>
      <c r="AG377" t="str">
        <f>IF(AF377="Complete", AF377, IF(AF377="N/A", "N/A", INDEX('Ballot Data'!$1:$1048576, MATCH($A377, 'Ballot Data'!$A:$A, 0), MATCH(AF377, 'Ballot Data'!$A$3:$T$3, 0))))</f>
        <v>Complete</v>
      </c>
      <c r="AH377" t="str">
        <f>IF(AF377="N/A", "N/A", IF(AG377='Round 7'!$A$10, "Elected", IF(AG377='Round 7'!$A$7, "Excluded", IF('Round 7'!$A$4="Complete", "Complete", "Viable"))))</f>
        <v>Complete</v>
      </c>
      <c r="AI377" s="21" t="str">
        <f>IF('Round 7'!$A$4="Complete", "Complete", IF(AH377="N/A", "N/A", IF(AH377="Viable", "No Transfer", IF(AH377="Excluded", INDEX('Round 7'!$A$12:$M$617, MATCH($A377, 'Round 7'!$A$12:$A$617, 0), 3)))))</f>
        <v>Complete</v>
      </c>
      <c r="AJ377" s="10" t="str">
        <f>IF('Round 7'!$A$4="Complete", "Complete", IF(AI377="N/A", "N/A", IF(AI377="No Transfer", AI377, IF(INDEX('Ballot Data'!$1:$1048576, MATCH($A377, 'Ballot Data'!$A:$A, 0), MATCH(AI377, 'Ballot Data'!$A$3:$U$3, 0))="", "Exhausted", INDEX('Ballot Data'!$1:$1048576, MATCH($A377, 'Ballot Data'!$A:$A, 0), MATCH(AI377, 'Ballot Data'!$A$3:$U$3, 0))))))</f>
        <v>Complete</v>
      </c>
      <c r="AK377" s="15" t="str">
        <f t="shared" si="55"/>
        <v>Complete</v>
      </c>
      <c r="AL377" t="str">
        <f>IF(AK377="Complete", AK377, IF(AK377="N/A", "N/A", INDEX('Ballot Data'!$1:$1048576, MATCH($A377, 'Ballot Data'!$A:$A, 0), MATCH(AK377, 'Ballot Data'!$A$3:$T$3, 0))))</f>
        <v>Complete</v>
      </c>
      <c r="AM377" t="str">
        <f>IF(AK377="N/A", "N/A", IF(AL377='Round 8'!$A$10, "Elected", IF(AL377='Round 8'!$A$7, "Excluded", IF('Round 8'!$A$4="Complete", "Complete", "Viable"))))</f>
        <v>Complete</v>
      </c>
      <c r="AN377" s="21" t="str">
        <f>IF('Round 8'!$A$4="Complete", "Complete", IF(AM377="N/A", "N/A", IF(AM377="Viable", "No Transfer", IF(AM377="Excluded", INDEX('Round 8'!$A$12:$M$617, MATCH($A377, 'Round 8'!$A$12:$A$617, 0), 3)))))</f>
        <v>Complete</v>
      </c>
      <c r="AO377" s="10" t="str">
        <f>IF('Round 8'!$A$4="Complete", "Complete", IF(AN377="N/A", "N/A", IF(AN377="No Transfer", AN377, IF(INDEX('Ballot Data'!$1:$1048576, MATCH($A377, 'Ballot Data'!$A:$A, 0), MATCH(AN377, 'Ballot Data'!$A$3:$U$3, 0))="", "Exhausted", INDEX('Ballot Data'!$1:$1048576, MATCH($A377, 'Ballot Data'!$A:$A, 0), MATCH(AN377, 'Ballot Data'!$A$3:$U$3, 0))))))</f>
        <v>Complete</v>
      </c>
      <c r="AP377" s="15" t="str">
        <f t="shared" si="56"/>
        <v>Complete</v>
      </c>
      <c r="AQ377" t="str">
        <f>IF(AP377="Complete", AP377, IF(AP377="N/A", "N/A", INDEX('Ballot Data'!$1:$1048576, MATCH($A377, 'Ballot Data'!$A:$A, 0), MATCH(AP377, 'Ballot Data'!$A$3:$T$3, 0))))</f>
        <v>Complete</v>
      </c>
      <c r="AR377" t="str">
        <f>IF(AP377="N/A", "N/A", IF(AQ377='Round 9'!$A$10, "Elected", IF(AQ377='Round 9'!$A$7, "Excluded", IF('Round 9'!$A$4="Complete", "Complete", "Viable"))))</f>
        <v>Complete</v>
      </c>
      <c r="AS377" s="21" t="str">
        <f>IF('Round 9'!$A$4="Complete", "Complete", IF(AR377="N/A", "N/A", IF(AR377="Viable", "No Transfer", IF(AR377="Excluded", INDEX('Round 9'!$A$12:$M$617, MATCH($A377, 'Round 9'!$A$12:$A$617, 0), 3)))))</f>
        <v>Complete</v>
      </c>
      <c r="AT377" s="10" t="str">
        <f>IF('Round 9'!$A$4="Complete", "Complete", IF(AS377="N/A", "N/A", IF(AS377="No Transfer", AS377, IF(INDEX('Ballot Data'!$1:$1048576, MATCH($A377, 'Ballot Data'!$A:$A, 0), MATCH(AS377, 'Ballot Data'!$A$3:$U$3, 0))="", "Exhausted", INDEX('Ballot Data'!$1:$1048576, MATCH($A377, 'Ballot Data'!$A:$A, 0), MATCH(AS377, 'Ballot Data'!$A$3:$U$3, 0))))))</f>
        <v>Complete</v>
      </c>
      <c r="AU377" s="15" t="str">
        <f t="shared" si="57"/>
        <v>Complete</v>
      </c>
      <c r="AV377" t="str">
        <f>IF(AU377="Complete", AU377, IF(AU377="N/A", "N/A", INDEX('Ballot Data'!$1:$1048576, MATCH($A377, 'Ballot Data'!$A:$A, 0), MATCH(AU377, 'Ballot Data'!$A$3:$T$3, 0))))</f>
        <v>Complete</v>
      </c>
      <c r="AW377" t="str">
        <f>IF(AU377="N/A", "N/A", IF(AV377='Round 10'!$A$10, "Elected", IF(AV377='Round 10'!$A$7, "Excluded", IF('Round 10'!$A$4="Complete", "Complete", "Viable"))))</f>
        <v>Complete</v>
      </c>
      <c r="AX377" s="21" t="str">
        <f>IF('Round 10'!$A$4="Complete", "Complete", IF(AW377="N/A", "N/A", IF(AW377="Viable", "No Transfer", IF(AW377="Excluded", INDEX('Round 10'!$A$12:$M$617, MATCH($A377, 'Round 10'!$A$12:$A$617, 0), 3)))))</f>
        <v>Complete</v>
      </c>
      <c r="AY377" s="10" t="str">
        <f>IF('Round 10'!$A$4="Complete", "Complete", IF(AX377="N/A", "N/A", IF(AX377="No Transfer", AX377, IF(INDEX('Ballot Data'!$1:$1048576, MATCH($A377, 'Ballot Data'!$A:$A, 0), MATCH(AX377, 'Ballot Data'!$A$3:$U$3, 0))="", "Exhausted", INDEX('Ballot Data'!$1:$1048576, MATCH($A377, 'Ballot Data'!$A:$A, 0), MATCH(AX377, 'Ballot Data'!$A$3:$U$3, 0))))))</f>
        <v>Complete</v>
      </c>
    </row>
    <row r="378" spans="1:51" x14ac:dyDescent="0.25">
      <c r="A378">
        <f>'Ballot Data'!A379</f>
        <v>0</v>
      </c>
      <c r="B378">
        <v>1</v>
      </c>
      <c r="C378" t="e">
        <f>INDEX('Ballot Data'!$1:$1048576, MATCH($A378, 'Ballot Data'!$A:$A, 0), MATCH(B378, 'Ballot Data'!$A$3:$T$3, 0))</f>
        <v>#N/A</v>
      </c>
      <c r="D378" t="e">
        <f>IF(C378='Round 1'!$A$10, "Elected", IF(C378='Round 1'!$A$7, "Excluded", IF('Round 1'!$A$4="Complete", "Complete", "Viable")))</f>
        <v>#N/A</v>
      </c>
      <c r="E378" s="21" t="e">
        <f>IF('Round 1'!$A$4="Complete", "Complete", IF(D378="N/A", "N/A", IF(D378="Viable", "No Transfer", IF(D378="Excluded", INDEX('Round 1'!$A$12:$M$617, MATCH($A378, 'Round 1'!$A$12:$A$617, 0), 3)))))</f>
        <v>#N/A</v>
      </c>
      <c r="F378" s="10" t="e">
        <f>IF('Round 1'!$A$4="Complete", "Complete", IF(E378="N/A", "N/A", IF(E378="No Transfer", E378, IF(INDEX('Ballot Data'!$1:$1048576, MATCH($A378, 'Ballot Data'!$A:$A, 0), MATCH(E378, 'Ballot Data'!$A$3:$U$3, 0))="", "Exhausted", INDEX('Ballot Data'!$1:$1048576, MATCH($A378, 'Ballot Data'!$A:$A, 0), MATCH(E378, 'Ballot Data'!$A$3:$U$3, 0))))))</f>
        <v>#N/A</v>
      </c>
      <c r="G378" s="15" t="e">
        <f t="shared" si="59"/>
        <v>#N/A</v>
      </c>
      <c r="H378" t="e">
        <f>IF(G378="Complete", G378, IF(G378="N/A", "N/A", INDEX('Ballot Data'!$1:$1048576, MATCH($A378, 'Ballot Data'!$A:$A, 0), MATCH(G378, 'Ballot Data'!$A$3:$T$3, 0))))</f>
        <v>#N/A</v>
      </c>
      <c r="I378" t="e">
        <f>IF(G378="N/A", "N/A", IF(H378='Round 2'!$A$10, "Elected", IF(H378='Round 2'!$A$7, "Excluded", IF('Round 2'!$A$4="Complete", "Complete", "Viable"))))</f>
        <v>#N/A</v>
      </c>
      <c r="J378" s="21" t="e">
        <f>IF('Round 2'!$A$4="Complete", "Complete", IF(I378="N/A", "N/A", IF(I378="Viable", "No Transfer", IF(I378="Excluded", INDEX('Round 2'!$A$12:$M$617, MATCH($A378, 'Round 2'!$A$12:$A$617, 0), 3)))))</f>
        <v>#N/A</v>
      </c>
      <c r="K378" s="10" t="e">
        <f>IF('Round 2'!$A$4="Complete", "Complete", IF(J378="N/A", "N/A", IF(J378="No Transfer", J378, IF(INDEX('Ballot Data'!$1:$1048576, MATCH($A378, 'Ballot Data'!$A:$A, 0), MATCH(J378, 'Ballot Data'!$A$3:$U$3, 0))="", "Exhausted", INDEX('Ballot Data'!$1:$1048576, MATCH($A378, 'Ballot Data'!$A:$A, 0), MATCH(J378, 'Ballot Data'!$A$3:$U$3, 0))))))</f>
        <v>#N/A</v>
      </c>
      <c r="L378" s="15" t="e">
        <f t="shared" si="60"/>
        <v>#N/A</v>
      </c>
      <c r="M378" t="e">
        <f>IF(L378="Complete", L378, IF(L378="N/A", "N/A", INDEX('Ballot Data'!$1:$1048576, MATCH($A378, 'Ballot Data'!$A:$A, 0), MATCH(L378, 'Ballot Data'!$A$3:$T$3, 0))))</f>
        <v>#N/A</v>
      </c>
      <c r="N378" t="e">
        <f>IF(L378="N/A", "N/A", IF(M378='Round 3'!$A$10, "Elected", IF(M378='Round 3'!$A$7, "Excluded", IF('Round 3'!$A$4="Complete", "Complete", "Viable"))))</f>
        <v>#N/A</v>
      </c>
      <c r="O378" s="21" t="str">
        <f>IF('Round 3'!$A$4="Complete", "Complete", IF(N378="N/A", "N/A", IF(N378="Viable", "No Transfer", IF(N378="Excluded", INDEX('Round 3'!$A$12:$M$617, MATCH($A378, 'Round 3'!$A$12:$A$617, 0), 3)))))</f>
        <v>Complete</v>
      </c>
      <c r="P378" s="10" t="str">
        <f>IF('Round 3'!$A$4="Complete", "Complete", IF(O378="N/A", "N/A", IF(O378="No Transfer", O378, IF(INDEX('Ballot Data'!$1:$1048576, MATCH($A378, 'Ballot Data'!$A:$A, 0), MATCH(O378, 'Ballot Data'!$A$3:$U$3, 0))="", "Exhausted", INDEX('Ballot Data'!$1:$1048576, MATCH($A378, 'Ballot Data'!$A:$A, 0), MATCH(O378, 'Ballot Data'!$A$3:$U$3, 0))))))</f>
        <v>Complete</v>
      </c>
      <c r="Q378" s="15" t="str">
        <f t="shared" si="58"/>
        <v>Complete</v>
      </c>
      <c r="R378" t="str">
        <f>IF(Q378="Complete", Q378, IF(Q378="N/A", "N/A", INDEX('Ballot Data'!$1:$1048576, MATCH($A378, 'Ballot Data'!$A:$A, 0), MATCH(Q378, 'Ballot Data'!$A$3:$T$3, 0))))</f>
        <v>Complete</v>
      </c>
      <c r="S378" t="str">
        <f>IF(Q378="N/A", "N/A", IF(R378='Round 4'!$A$10, "Elected", IF(R378='Round 4'!$A$7, "Excluded", IF('Round 4'!$A$4="Complete", "Complete", "Viable"))))</f>
        <v>Complete</v>
      </c>
      <c r="T378" s="21" t="str">
        <f>IF('Round 4'!$A$4="Complete", "Complete", IF(S378="N/A", "N/A", IF(S378="Viable", "No Transfer", IF(S378="Excluded", INDEX('Round 4'!$A$12:$M$617, MATCH($A378, 'Round 4'!$A$12:$A$617, 0), 3)))))</f>
        <v>Complete</v>
      </c>
      <c r="U378" s="10" t="str">
        <f>IF('Round 4'!$A$4="Complete", "Complete", IF(T378="N/A", "N/A", IF(T378="No Transfer", T378, IF(INDEX('Ballot Data'!$1:$1048576, MATCH($A378, 'Ballot Data'!$A:$A, 0), MATCH(T378, 'Ballot Data'!$A$3:$U$3, 0))="", "Exhausted", INDEX('Ballot Data'!$1:$1048576, MATCH($A378, 'Ballot Data'!$A:$A, 0), MATCH(T378, 'Ballot Data'!$A$3:$U$3, 0))))))</f>
        <v>Complete</v>
      </c>
      <c r="V378" s="15" t="str">
        <f t="shared" si="52"/>
        <v>Complete</v>
      </c>
      <c r="W378" t="str">
        <f>IF(V378="Complete", V378, IF(V378="N/A", "N/A", INDEX('Ballot Data'!$1:$1048576, MATCH($A378, 'Ballot Data'!$A:$A, 0), MATCH(V378, 'Ballot Data'!$A$3:$T$3, 0))))</f>
        <v>Complete</v>
      </c>
      <c r="X378" t="str">
        <f>IF(V378="N/A", "N/A", IF(W378='Round 5'!$A$10, "Elected", IF(W378='Round 5'!$A$7, "Excluded", IF('Round 5'!$A$4="Complete", "Complete", "Viable"))))</f>
        <v>Complete</v>
      </c>
      <c r="Y378" s="21" t="str">
        <f>IF('Round 5'!$A$4="Complete", "Complete", IF(X378="N/A", "N/A", IF(X378="Viable", "No Transfer", IF(X378="Excluded", INDEX('Round 5'!$A$12:$M$617, MATCH($A378, 'Round 5'!$A$12:$A$617, 0), 3)))))</f>
        <v>Complete</v>
      </c>
      <c r="Z378" s="10" t="str">
        <f>IF('Round 5'!$A$4="Complete", "Complete", IF(Y378="N/A", "N/A", IF(Y378="No Transfer", Y378, IF(INDEX('Ballot Data'!$1:$1048576, MATCH($A378, 'Ballot Data'!$A:$A, 0), MATCH(Y378, 'Ballot Data'!$A$3:$U$3, 0))="", "Exhausted", INDEX('Ballot Data'!$1:$1048576, MATCH($A378, 'Ballot Data'!$A:$A, 0), MATCH(Y378, 'Ballot Data'!$A$3:$U$3, 0))))))</f>
        <v>Complete</v>
      </c>
      <c r="AA378" s="15" t="str">
        <f t="shared" si="53"/>
        <v>Complete</v>
      </c>
      <c r="AB378" t="str">
        <f>IF(AA378="Complete", AA378, IF(AA378="N/A", "N/A", INDEX('Ballot Data'!$1:$1048576, MATCH($A378, 'Ballot Data'!$A:$A, 0), MATCH(AA378, 'Ballot Data'!$A$3:$T$3, 0))))</f>
        <v>Complete</v>
      </c>
      <c r="AC378" t="str">
        <f>IF(AA378="N/A", "N/A", IF(AB378='Round 6'!$A$10, "Elected", IF(AB378='Round 6'!$A$7, "Excluded", IF('Round 6'!$A$4="Complete", "Complete", "Viable"))))</f>
        <v>Complete</v>
      </c>
      <c r="AD378" s="21" t="str">
        <f>IF('Round 6'!$A$4="Complete", "Complete", IF(AC378="N/A", "N/A", IF(AC378="Viable", "No Transfer", IF(AC378="Excluded", INDEX('Round 6'!$A$12:$M$617, MATCH($A378, 'Round 6'!$A$12:$A$617, 0), 3)))))</f>
        <v>Complete</v>
      </c>
      <c r="AE378" s="10" t="str">
        <f>IF('Round 6'!$A$4="Complete", "Complete", IF(AD378="N/A", "N/A", IF(AD378="No Transfer", AD378, IF(INDEX('Ballot Data'!$1:$1048576, MATCH($A378, 'Ballot Data'!$A:$A, 0), MATCH(AD378, 'Ballot Data'!$A$3:$U$3, 0))="", "Exhausted", INDEX('Ballot Data'!$1:$1048576, MATCH($A378, 'Ballot Data'!$A:$A, 0), MATCH(AD378, 'Ballot Data'!$A$3:$U$3, 0))))))</f>
        <v>Complete</v>
      </c>
      <c r="AF378" s="15" t="str">
        <f t="shared" si="54"/>
        <v>Complete</v>
      </c>
      <c r="AG378" t="str">
        <f>IF(AF378="Complete", AF378, IF(AF378="N/A", "N/A", INDEX('Ballot Data'!$1:$1048576, MATCH($A378, 'Ballot Data'!$A:$A, 0), MATCH(AF378, 'Ballot Data'!$A$3:$T$3, 0))))</f>
        <v>Complete</v>
      </c>
      <c r="AH378" t="str">
        <f>IF(AF378="N/A", "N/A", IF(AG378='Round 7'!$A$10, "Elected", IF(AG378='Round 7'!$A$7, "Excluded", IF('Round 7'!$A$4="Complete", "Complete", "Viable"))))</f>
        <v>Complete</v>
      </c>
      <c r="AI378" s="21" t="str">
        <f>IF('Round 7'!$A$4="Complete", "Complete", IF(AH378="N/A", "N/A", IF(AH378="Viable", "No Transfer", IF(AH378="Excluded", INDEX('Round 7'!$A$12:$M$617, MATCH($A378, 'Round 7'!$A$12:$A$617, 0), 3)))))</f>
        <v>Complete</v>
      </c>
      <c r="AJ378" s="10" t="str">
        <f>IF('Round 7'!$A$4="Complete", "Complete", IF(AI378="N/A", "N/A", IF(AI378="No Transfer", AI378, IF(INDEX('Ballot Data'!$1:$1048576, MATCH($A378, 'Ballot Data'!$A:$A, 0), MATCH(AI378, 'Ballot Data'!$A$3:$U$3, 0))="", "Exhausted", INDEX('Ballot Data'!$1:$1048576, MATCH($A378, 'Ballot Data'!$A:$A, 0), MATCH(AI378, 'Ballot Data'!$A$3:$U$3, 0))))))</f>
        <v>Complete</v>
      </c>
      <c r="AK378" s="15" t="str">
        <f t="shared" si="55"/>
        <v>Complete</v>
      </c>
      <c r="AL378" t="str">
        <f>IF(AK378="Complete", AK378, IF(AK378="N/A", "N/A", INDEX('Ballot Data'!$1:$1048576, MATCH($A378, 'Ballot Data'!$A:$A, 0), MATCH(AK378, 'Ballot Data'!$A$3:$T$3, 0))))</f>
        <v>Complete</v>
      </c>
      <c r="AM378" t="str">
        <f>IF(AK378="N/A", "N/A", IF(AL378='Round 8'!$A$10, "Elected", IF(AL378='Round 8'!$A$7, "Excluded", IF('Round 8'!$A$4="Complete", "Complete", "Viable"))))</f>
        <v>Complete</v>
      </c>
      <c r="AN378" s="21" t="str">
        <f>IF('Round 8'!$A$4="Complete", "Complete", IF(AM378="N/A", "N/A", IF(AM378="Viable", "No Transfer", IF(AM378="Excluded", INDEX('Round 8'!$A$12:$M$617, MATCH($A378, 'Round 8'!$A$12:$A$617, 0), 3)))))</f>
        <v>Complete</v>
      </c>
      <c r="AO378" s="10" t="str">
        <f>IF('Round 8'!$A$4="Complete", "Complete", IF(AN378="N/A", "N/A", IF(AN378="No Transfer", AN378, IF(INDEX('Ballot Data'!$1:$1048576, MATCH($A378, 'Ballot Data'!$A:$A, 0), MATCH(AN378, 'Ballot Data'!$A$3:$U$3, 0))="", "Exhausted", INDEX('Ballot Data'!$1:$1048576, MATCH($A378, 'Ballot Data'!$A:$A, 0), MATCH(AN378, 'Ballot Data'!$A$3:$U$3, 0))))))</f>
        <v>Complete</v>
      </c>
      <c r="AP378" s="15" t="str">
        <f t="shared" si="56"/>
        <v>Complete</v>
      </c>
      <c r="AQ378" t="str">
        <f>IF(AP378="Complete", AP378, IF(AP378="N/A", "N/A", INDEX('Ballot Data'!$1:$1048576, MATCH($A378, 'Ballot Data'!$A:$A, 0), MATCH(AP378, 'Ballot Data'!$A$3:$T$3, 0))))</f>
        <v>Complete</v>
      </c>
      <c r="AR378" t="str">
        <f>IF(AP378="N/A", "N/A", IF(AQ378='Round 9'!$A$10, "Elected", IF(AQ378='Round 9'!$A$7, "Excluded", IF('Round 9'!$A$4="Complete", "Complete", "Viable"))))</f>
        <v>Complete</v>
      </c>
      <c r="AS378" s="21" t="str">
        <f>IF('Round 9'!$A$4="Complete", "Complete", IF(AR378="N/A", "N/A", IF(AR378="Viable", "No Transfer", IF(AR378="Excluded", INDEX('Round 9'!$A$12:$M$617, MATCH($A378, 'Round 9'!$A$12:$A$617, 0), 3)))))</f>
        <v>Complete</v>
      </c>
      <c r="AT378" s="10" t="str">
        <f>IF('Round 9'!$A$4="Complete", "Complete", IF(AS378="N/A", "N/A", IF(AS378="No Transfer", AS378, IF(INDEX('Ballot Data'!$1:$1048576, MATCH($A378, 'Ballot Data'!$A:$A, 0), MATCH(AS378, 'Ballot Data'!$A$3:$U$3, 0))="", "Exhausted", INDEX('Ballot Data'!$1:$1048576, MATCH($A378, 'Ballot Data'!$A:$A, 0), MATCH(AS378, 'Ballot Data'!$A$3:$U$3, 0))))))</f>
        <v>Complete</v>
      </c>
      <c r="AU378" s="15" t="str">
        <f t="shared" si="57"/>
        <v>Complete</v>
      </c>
      <c r="AV378" t="str">
        <f>IF(AU378="Complete", AU378, IF(AU378="N/A", "N/A", INDEX('Ballot Data'!$1:$1048576, MATCH($A378, 'Ballot Data'!$A:$A, 0), MATCH(AU378, 'Ballot Data'!$A$3:$T$3, 0))))</f>
        <v>Complete</v>
      </c>
      <c r="AW378" t="str">
        <f>IF(AU378="N/A", "N/A", IF(AV378='Round 10'!$A$10, "Elected", IF(AV378='Round 10'!$A$7, "Excluded", IF('Round 10'!$A$4="Complete", "Complete", "Viable"))))</f>
        <v>Complete</v>
      </c>
      <c r="AX378" s="21" t="str">
        <f>IF('Round 10'!$A$4="Complete", "Complete", IF(AW378="N/A", "N/A", IF(AW378="Viable", "No Transfer", IF(AW378="Excluded", INDEX('Round 10'!$A$12:$M$617, MATCH($A378, 'Round 10'!$A$12:$A$617, 0), 3)))))</f>
        <v>Complete</v>
      </c>
      <c r="AY378" s="10" t="str">
        <f>IF('Round 10'!$A$4="Complete", "Complete", IF(AX378="N/A", "N/A", IF(AX378="No Transfer", AX378, IF(INDEX('Ballot Data'!$1:$1048576, MATCH($A378, 'Ballot Data'!$A:$A, 0), MATCH(AX378, 'Ballot Data'!$A$3:$U$3, 0))="", "Exhausted", INDEX('Ballot Data'!$1:$1048576, MATCH($A378, 'Ballot Data'!$A:$A, 0), MATCH(AX378, 'Ballot Data'!$A$3:$U$3, 0))))))</f>
        <v>Complete</v>
      </c>
    </row>
    <row r="379" spans="1:51" x14ac:dyDescent="0.25">
      <c r="A379">
        <f>'Ballot Data'!A380</f>
        <v>0</v>
      </c>
      <c r="B379">
        <v>1</v>
      </c>
      <c r="C379" t="e">
        <f>INDEX('Ballot Data'!$1:$1048576, MATCH($A379, 'Ballot Data'!$A:$A, 0), MATCH(B379, 'Ballot Data'!$A$3:$T$3, 0))</f>
        <v>#N/A</v>
      </c>
      <c r="D379" t="e">
        <f>IF(C379='Round 1'!$A$10, "Elected", IF(C379='Round 1'!$A$7, "Excluded", IF('Round 1'!$A$4="Complete", "Complete", "Viable")))</f>
        <v>#N/A</v>
      </c>
      <c r="E379" s="21" t="e">
        <f>IF('Round 1'!$A$4="Complete", "Complete", IF(D379="N/A", "N/A", IF(D379="Viable", "No Transfer", IF(D379="Excluded", INDEX('Round 1'!$A$12:$M$617, MATCH($A379, 'Round 1'!$A$12:$A$617, 0), 3)))))</f>
        <v>#N/A</v>
      </c>
      <c r="F379" s="10" t="e">
        <f>IF('Round 1'!$A$4="Complete", "Complete", IF(E379="N/A", "N/A", IF(E379="No Transfer", E379, IF(INDEX('Ballot Data'!$1:$1048576, MATCH($A379, 'Ballot Data'!$A:$A, 0), MATCH(E379, 'Ballot Data'!$A$3:$U$3, 0))="", "Exhausted", INDEX('Ballot Data'!$1:$1048576, MATCH($A379, 'Ballot Data'!$A:$A, 0), MATCH(E379, 'Ballot Data'!$A$3:$U$3, 0))))))</f>
        <v>#N/A</v>
      </c>
      <c r="G379" s="15" t="e">
        <f t="shared" si="59"/>
        <v>#N/A</v>
      </c>
      <c r="H379" t="e">
        <f>IF(G379="Complete", G379, IF(G379="N/A", "N/A", INDEX('Ballot Data'!$1:$1048576, MATCH($A379, 'Ballot Data'!$A:$A, 0), MATCH(G379, 'Ballot Data'!$A$3:$T$3, 0))))</f>
        <v>#N/A</v>
      </c>
      <c r="I379" t="e">
        <f>IF(G379="N/A", "N/A", IF(H379='Round 2'!$A$10, "Elected", IF(H379='Round 2'!$A$7, "Excluded", IF('Round 2'!$A$4="Complete", "Complete", "Viable"))))</f>
        <v>#N/A</v>
      </c>
      <c r="J379" s="21" t="e">
        <f>IF('Round 2'!$A$4="Complete", "Complete", IF(I379="N/A", "N/A", IF(I379="Viable", "No Transfer", IF(I379="Excluded", INDEX('Round 2'!$A$12:$M$617, MATCH($A379, 'Round 2'!$A$12:$A$617, 0), 3)))))</f>
        <v>#N/A</v>
      </c>
      <c r="K379" s="10" t="e">
        <f>IF('Round 2'!$A$4="Complete", "Complete", IF(J379="N/A", "N/A", IF(J379="No Transfer", J379, IF(INDEX('Ballot Data'!$1:$1048576, MATCH($A379, 'Ballot Data'!$A:$A, 0), MATCH(J379, 'Ballot Data'!$A$3:$U$3, 0))="", "Exhausted", INDEX('Ballot Data'!$1:$1048576, MATCH($A379, 'Ballot Data'!$A:$A, 0), MATCH(J379, 'Ballot Data'!$A$3:$U$3, 0))))))</f>
        <v>#N/A</v>
      </c>
      <c r="L379" s="15" t="e">
        <f t="shared" si="60"/>
        <v>#N/A</v>
      </c>
      <c r="M379" t="e">
        <f>IF(L379="Complete", L379, IF(L379="N/A", "N/A", INDEX('Ballot Data'!$1:$1048576, MATCH($A379, 'Ballot Data'!$A:$A, 0), MATCH(L379, 'Ballot Data'!$A$3:$T$3, 0))))</f>
        <v>#N/A</v>
      </c>
      <c r="N379" t="e">
        <f>IF(L379="N/A", "N/A", IF(M379='Round 3'!$A$10, "Elected", IF(M379='Round 3'!$A$7, "Excluded", IF('Round 3'!$A$4="Complete", "Complete", "Viable"))))</f>
        <v>#N/A</v>
      </c>
      <c r="O379" s="21" t="str">
        <f>IF('Round 3'!$A$4="Complete", "Complete", IF(N379="N/A", "N/A", IF(N379="Viable", "No Transfer", IF(N379="Excluded", INDEX('Round 3'!$A$12:$M$617, MATCH($A379, 'Round 3'!$A$12:$A$617, 0), 3)))))</f>
        <v>Complete</v>
      </c>
      <c r="P379" s="10" t="str">
        <f>IF('Round 3'!$A$4="Complete", "Complete", IF(O379="N/A", "N/A", IF(O379="No Transfer", O379, IF(INDEX('Ballot Data'!$1:$1048576, MATCH($A379, 'Ballot Data'!$A:$A, 0), MATCH(O379, 'Ballot Data'!$A$3:$U$3, 0))="", "Exhausted", INDEX('Ballot Data'!$1:$1048576, MATCH($A379, 'Ballot Data'!$A:$A, 0), MATCH(O379, 'Ballot Data'!$A$3:$U$3, 0))))))</f>
        <v>Complete</v>
      </c>
      <c r="Q379" s="15" t="str">
        <f t="shared" si="58"/>
        <v>Complete</v>
      </c>
      <c r="R379" t="str">
        <f>IF(Q379="Complete", Q379, IF(Q379="N/A", "N/A", INDEX('Ballot Data'!$1:$1048576, MATCH($A379, 'Ballot Data'!$A:$A, 0), MATCH(Q379, 'Ballot Data'!$A$3:$T$3, 0))))</f>
        <v>Complete</v>
      </c>
      <c r="S379" t="str">
        <f>IF(Q379="N/A", "N/A", IF(R379='Round 4'!$A$10, "Elected", IF(R379='Round 4'!$A$7, "Excluded", IF('Round 4'!$A$4="Complete", "Complete", "Viable"))))</f>
        <v>Complete</v>
      </c>
      <c r="T379" s="21" t="str">
        <f>IF('Round 4'!$A$4="Complete", "Complete", IF(S379="N/A", "N/A", IF(S379="Viable", "No Transfer", IF(S379="Excluded", INDEX('Round 4'!$A$12:$M$617, MATCH($A379, 'Round 4'!$A$12:$A$617, 0), 3)))))</f>
        <v>Complete</v>
      </c>
      <c r="U379" s="10" t="str">
        <f>IF('Round 4'!$A$4="Complete", "Complete", IF(T379="N/A", "N/A", IF(T379="No Transfer", T379, IF(INDEX('Ballot Data'!$1:$1048576, MATCH($A379, 'Ballot Data'!$A:$A, 0), MATCH(T379, 'Ballot Data'!$A$3:$U$3, 0))="", "Exhausted", INDEX('Ballot Data'!$1:$1048576, MATCH($A379, 'Ballot Data'!$A:$A, 0), MATCH(T379, 'Ballot Data'!$A$3:$U$3, 0))))))</f>
        <v>Complete</v>
      </c>
      <c r="V379" s="15" t="str">
        <f t="shared" si="52"/>
        <v>Complete</v>
      </c>
      <c r="W379" t="str">
        <f>IF(V379="Complete", V379, IF(V379="N/A", "N/A", INDEX('Ballot Data'!$1:$1048576, MATCH($A379, 'Ballot Data'!$A:$A, 0), MATCH(V379, 'Ballot Data'!$A$3:$T$3, 0))))</f>
        <v>Complete</v>
      </c>
      <c r="X379" t="str">
        <f>IF(V379="N/A", "N/A", IF(W379='Round 5'!$A$10, "Elected", IF(W379='Round 5'!$A$7, "Excluded", IF('Round 5'!$A$4="Complete", "Complete", "Viable"))))</f>
        <v>Complete</v>
      </c>
      <c r="Y379" s="21" t="str">
        <f>IF('Round 5'!$A$4="Complete", "Complete", IF(X379="N/A", "N/A", IF(X379="Viable", "No Transfer", IF(X379="Excluded", INDEX('Round 5'!$A$12:$M$617, MATCH($A379, 'Round 5'!$A$12:$A$617, 0), 3)))))</f>
        <v>Complete</v>
      </c>
      <c r="Z379" s="10" t="str">
        <f>IF('Round 5'!$A$4="Complete", "Complete", IF(Y379="N/A", "N/A", IF(Y379="No Transfer", Y379, IF(INDEX('Ballot Data'!$1:$1048576, MATCH($A379, 'Ballot Data'!$A:$A, 0), MATCH(Y379, 'Ballot Data'!$A$3:$U$3, 0))="", "Exhausted", INDEX('Ballot Data'!$1:$1048576, MATCH($A379, 'Ballot Data'!$A:$A, 0), MATCH(Y379, 'Ballot Data'!$A$3:$U$3, 0))))))</f>
        <v>Complete</v>
      </c>
      <c r="AA379" s="15" t="str">
        <f t="shared" si="53"/>
        <v>Complete</v>
      </c>
      <c r="AB379" t="str">
        <f>IF(AA379="Complete", AA379, IF(AA379="N/A", "N/A", INDEX('Ballot Data'!$1:$1048576, MATCH($A379, 'Ballot Data'!$A:$A, 0), MATCH(AA379, 'Ballot Data'!$A$3:$T$3, 0))))</f>
        <v>Complete</v>
      </c>
      <c r="AC379" t="str">
        <f>IF(AA379="N/A", "N/A", IF(AB379='Round 6'!$A$10, "Elected", IF(AB379='Round 6'!$A$7, "Excluded", IF('Round 6'!$A$4="Complete", "Complete", "Viable"))))</f>
        <v>Complete</v>
      </c>
      <c r="AD379" s="21" t="str">
        <f>IF('Round 6'!$A$4="Complete", "Complete", IF(AC379="N/A", "N/A", IF(AC379="Viable", "No Transfer", IF(AC379="Excluded", INDEX('Round 6'!$A$12:$M$617, MATCH($A379, 'Round 6'!$A$12:$A$617, 0), 3)))))</f>
        <v>Complete</v>
      </c>
      <c r="AE379" s="10" t="str">
        <f>IF('Round 6'!$A$4="Complete", "Complete", IF(AD379="N/A", "N/A", IF(AD379="No Transfer", AD379, IF(INDEX('Ballot Data'!$1:$1048576, MATCH($A379, 'Ballot Data'!$A:$A, 0), MATCH(AD379, 'Ballot Data'!$A$3:$U$3, 0))="", "Exhausted", INDEX('Ballot Data'!$1:$1048576, MATCH($A379, 'Ballot Data'!$A:$A, 0), MATCH(AD379, 'Ballot Data'!$A$3:$U$3, 0))))))</f>
        <v>Complete</v>
      </c>
      <c r="AF379" s="15" t="str">
        <f t="shared" si="54"/>
        <v>Complete</v>
      </c>
      <c r="AG379" t="str">
        <f>IF(AF379="Complete", AF379, IF(AF379="N/A", "N/A", INDEX('Ballot Data'!$1:$1048576, MATCH($A379, 'Ballot Data'!$A:$A, 0), MATCH(AF379, 'Ballot Data'!$A$3:$T$3, 0))))</f>
        <v>Complete</v>
      </c>
      <c r="AH379" t="str">
        <f>IF(AF379="N/A", "N/A", IF(AG379='Round 7'!$A$10, "Elected", IF(AG379='Round 7'!$A$7, "Excluded", IF('Round 7'!$A$4="Complete", "Complete", "Viable"))))</f>
        <v>Complete</v>
      </c>
      <c r="AI379" s="21" t="str">
        <f>IF('Round 7'!$A$4="Complete", "Complete", IF(AH379="N/A", "N/A", IF(AH379="Viable", "No Transfer", IF(AH379="Excluded", INDEX('Round 7'!$A$12:$M$617, MATCH($A379, 'Round 7'!$A$12:$A$617, 0), 3)))))</f>
        <v>Complete</v>
      </c>
      <c r="AJ379" s="10" t="str">
        <f>IF('Round 7'!$A$4="Complete", "Complete", IF(AI379="N/A", "N/A", IF(AI379="No Transfer", AI379, IF(INDEX('Ballot Data'!$1:$1048576, MATCH($A379, 'Ballot Data'!$A:$A, 0), MATCH(AI379, 'Ballot Data'!$A$3:$U$3, 0))="", "Exhausted", INDEX('Ballot Data'!$1:$1048576, MATCH($A379, 'Ballot Data'!$A:$A, 0), MATCH(AI379, 'Ballot Data'!$A$3:$U$3, 0))))))</f>
        <v>Complete</v>
      </c>
      <c r="AK379" s="15" t="str">
        <f t="shared" si="55"/>
        <v>Complete</v>
      </c>
      <c r="AL379" t="str">
        <f>IF(AK379="Complete", AK379, IF(AK379="N/A", "N/A", INDEX('Ballot Data'!$1:$1048576, MATCH($A379, 'Ballot Data'!$A:$A, 0), MATCH(AK379, 'Ballot Data'!$A$3:$T$3, 0))))</f>
        <v>Complete</v>
      </c>
      <c r="AM379" t="str">
        <f>IF(AK379="N/A", "N/A", IF(AL379='Round 8'!$A$10, "Elected", IF(AL379='Round 8'!$A$7, "Excluded", IF('Round 8'!$A$4="Complete", "Complete", "Viable"))))</f>
        <v>Complete</v>
      </c>
      <c r="AN379" s="21" t="str">
        <f>IF('Round 8'!$A$4="Complete", "Complete", IF(AM379="N/A", "N/A", IF(AM379="Viable", "No Transfer", IF(AM379="Excluded", INDEX('Round 8'!$A$12:$M$617, MATCH($A379, 'Round 8'!$A$12:$A$617, 0), 3)))))</f>
        <v>Complete</v>
      </c>
      <c r="AO379" s="10" t="str">
        <f>IF('Round 8'!$A$4="Complete", "Complete", IF(AN379="N/A", "N/A", IF(AN379="No Transfer", AN379, IF(INDEX('Ballot Data'!$1:$1048576, MATCH($A379, 'Ballot Data'!$A:$A, 0), MATCH(AN379, 'Ballot Data'!$A$3:$U$3, 0))="", "Exhausted", INDEX('Ballot Data'!$1:$1048576, MATCH($A379, 'Ballot Data'!$A:$A, 0), MATCH(AN379, 'Ballot Data'!$A$3:$U$3, 0))))))</f>
        <v>Complete</v>
      </c>
      <c r="AP379" s="15" t="str">
        <f t="shared" si="56"/>
        <v>Complete</v>
      </c>
      <c r="AQ379" t="str">
        <f>IF(AP379="Complete", AP379, IF(AP379="N/A", "N/A", INDEX('Ballot Data'!$1:$1048576, MATCH($A379, 'Ballot Data'!$A:$A, 0), MATCH(AP379, 'Ballot Data'!$A$3:$T$3, 0))))</f>
        <v>Complete</v>
      </c>
      <c r="AR379" t="str">
        <f>IF(AP379="N/A", "N/A", IF(AQ379='Round 9'!$A$10, "Elected", IF(AQ379='Round 9'!$A$7, "Excluded", IF('Round 9'!$A$4="Complete", "Complete", "Viable"))))</f>
        <v>Complete</v>
      </c>
      <c r="AS379" s="21" t="str">
        <f>IF('Round 9'!$A$4="Complete", "Complete", IF(AR379="N/A", "N/A", IF(AR379="Viable", "No Transfer", IF(AR379="Excluded", INDEX('Round 9'!$A$12:$M$617, MATCH($A379, 'Round 9'!$A$12:$A$617, 0), 3)))))</f>
        <v>Complete</v>
      </c>
      <c r="AT379" s="10" t="str">
        <f>IF('Round 9'!$A$4="Complete", "Complete", IF(AS379="N/A", "N/A", IF(AS379="No Transfer", AS379, IF(INDEX('Ballot Data'!$1:$1048576, MATCH($A379, 'Ballot Data'!$A:$A, 0), MATCH(AS379, 'Ballot Data'!$A$3:$U$3, 0))="", "Exhausted", INDEX('Ballot Data'!$1:$1048576, MATCH($A379, 'Ballot Data'!$A:$A, 0), MATCH(AS379, 'Ballot Data'!$A$3:$U$3, 0))))))</f>
        <v>Complete</v>
      </c>
      <c r="AU379" s="15" t="str">
        <f t="shared" si="57"/>
        <v>Complete</v>
      </c>
      <c r="AV379" t="str">
        <f>IF(AU379="Complete", AU379, IF(AU379="N/A", "N/A", INDEX('Ballot Data'!$1:$1048576, MATCH($A379, 'Ballot Data'!$A:$A, 0), MATCH(AU379, 'Ballot Data'!$A$3:$T$3, 0))))</f>
        <v>Complete</v>
      </c>
      <c r="AW379" t="str">
        <f>IF(AU379="N/A", "N/A", IF(AV379='Round 10'!$A$10, "Elected", IF(AV379='Round 10'!$A$7, "Excluded", IF('Round 10'!$A$4="Complete", "Complete", "Viable"))))</f>
        <v>Complete</v>
      </c>
      <c r="AX379" s="21" t="str">
        <f>IF('Round 10'!$A$4="Complete", "Complete", IF(AW379="N/A", "N/A", IF(AW379="Viable", "No Transfer", IF(AW379="Excluded", INDEX('Round 10'!$A$12:$M$617, MATCH($A379, 'Round 10'!$A$12:$A$617, 0), 3)))))</f>
        <v>Complete</v>
      </c>
      <c r="AY379" s="10" t="str">
        <f>IF('Round 10'!$A$4="Complete", "Complete", IF(AX379="N/A", "N/A", IF(AX379="No Transfer", AX379, IF(INDEX('Ballot Data'!$1:$1048576, MATCH($A379, 'Ballot Data'!$A:$A, 0), MATCH(AX379, 'Ballot Data'!$A$3:$U$3, 0))="", "Exhausted", INDEX('Ballot Data'!$1:$1048576, MATCH($A379, 'Ballot Data'!$A:$A, 0), MATCH(AX379, 'Ballot Data'!$A$3:$U$3, 0))))))</f>
        <v>Complete</v>
      </c>
    </row>
    <row r="380" spans="1:51" x14ac:dyDescent="0.25">
      <c r="A380">
        <f>'Ballot Data'!A381</f>
        <v>0</v>
      </c>
      <c r="B380">
        <v>1</v>
      </c>
      <c r="C380" t="e">
        <f>INDEX('Ballot Data'!$1:$1048576, MATCH($A380, 'Ballot Data'!$A:$A, 0), MATCH(B380, 'Ballot Data'!$A$3:$T$3, 0))</f>
        <v>#N/A</v>
      </c>
      <c r="D380" t="e">
        <f>IF(C380='Round 1'!$A$10, "Elected", IF(C380='Round 1'!$A$7, "Excluded", IF('Round 1'!$A$4="Complete", "Complete", "Viable")))</f>
        <v>#N/A</v>
      </c>
      <c r="E380" s="21" t="e">
        <f>IF('Round 1'!$A$4="Complete", "Complete", IF(D380="N/A", "N/A", IF(D380="Viable", "No Transfer", IF(D380="Excluded", INDEX('Round 1'!$A$12:$M$617, MATCH($A380, 'Round 1'!$A$12:$A$617, 0), 3)))))</f>
        <v>#N/A</v>
      </c>
      <c r="F380" s="10" t="e">
        <f>IF('Round 1'!$A$4="Complete", "Complete", IF(E380="N/A", "N/A", IF(E380="No Transfer", E380, IF(INDEX('Ballot Data'!$1:$1048576, MATCH($A380, 'Ballot Data'!$A:$A, 0), MATCH(E380, 'Ballot Data'!$A$3:$U$3, 0))="", "Exhausted", INDEX('Ballot Data'!$1:$1048576, MATCH($A380, 'Ballot Data'!$A:$A, 0), MATCH(E380, 'Ballot Data'!$A$3:$U$3, 0))))))</f>
        <v>#N/A</v>
      </c>
      <c r="G380" s="15" t="e">
        <f t="shared" si="59"/>
        <v>#N/A</v>
      </c>
      <c r="H380" t="e">
        <f>IF(G380="Complete", G380, IF(G380="N/A", "N/A", INDEX('Ballot Data'!$1:$1048576, MATCH($A380, 'Ballot Data'!$A:$A, 0), MATCH(G380, 'Ballot Data'!$A$3:$T$3, 0))))</f>
        <v>#N/A</v>
      </c>
      <c r="I380" t="e">
        <f>IF(G380="N/A", "N/A", IF(H380='Round 2'!$A$10, "Elected", IF(H380='Round 2'!$A$7, "Excluded", IF('Round 2'!$A$4="Complete", "Complete", "Viable"))))</f>
        <v>#N/A</v>
      </c>
      <c r="J380" s="21" t="e">
        <f>IF('Round 2'!$A$4="Complete", "Complete", IF(I380="N/A", "N/A", IF(I380="Viable", "No Transfer", IF(I380="Excluded", INDEX('Round 2'!$A$12:$M$617, MATCH($A380, 'Round 2'!$A$12:$A$617, 0), 3)))))</f>
        <v>#N/A</v>
      </c>
      <c r="K380" s="10" t="e">
        <f>IF('Round 2'!$A$4="Complete", "Complete", IF(J380="N/A", "N/A", IF(J380="No Transfer", J380, IF(INDEX('Ballot Data'!$1:$1048576, MATCH($A380, 'Ballot Data'!$A:$A, 0), MATCH(J380, 'Ballot Data'!$A$3:$U$3, 0))="", "Exhausted", INDEX('Ballot Data'!$1:$1048576, MATCH($A380, 'Ballot Data'!$A:$A, 0), MATCH(J380, 'Ballot Data'!$A$3:$U$3, 0))))))</f>
        <v>#N/A</v>
      </c>
      <c r="L380" s="15" t="e">
        <f t="shared" si="60"/>
        <v>#N/A</v>
      </c>
      <c r="M380" t="e">
        <f>IF(L380="Complete", L380, IF(L380="N/A", "N/A", INDEX('Ballot Data'!$1:$1048576, MATCH($A380, 'Ballot Data'!$A:$A, 0), MATCH(L380, 'Ballot Data'!$A$3:$T$3, 0))))</f>
        <v>#N/A</v>
      </c>
      <c r="N380" t="e">
        <f>IF(L380="N/A", "N/A", IF(M380='Round 3'!$A$10, "Elected", IF(M380='Round 3'!$A$7, "Excluded", IF('Round 3'!$A$4="Complete", "Complete", "Viable"))))</f>
        <v>#N/A</v>
      </c>
      <c r="O380" s="21" t="str">
        <f>IF('Round 3'!$A$4="Complete", "Complete", IF(N380="N/A", "N/A", IF(N380="Viable", "No Transfer", IF(N380="Excluded", INDEX('Round 3'!$A$12:$M$617, MATCH($A380, 'Round 3'!$A$12:$A$617, 0), 3)))))</f>
        <v>Complete</v>
      </c>
      <c r="P380" s="10" t="str">
        <f>IF('Round 3'!$A$4="Complete", "Complete", IF(O380="N/A", "N/A", IF(O380="No Transfer", O380, IF(INDEX('Ballot Data'!$1:$1048576, MATCH($A380, 'Ballot Data'!$A:$A, 0), MATCH(O380, 'Ballot Data'!$A$3:$U$3, 0))="", "Exhausted", INDEX('Ballot Data'!$1:$1048576, MATCH($A380, 'Ballot Data'!$A:$A, 0), MATCH(O380, 'Ballot Data'!$A$3:$U$3, 0))))))</f>
        <v>Complete</v>
      </c>
      <c r="Q380" s="15" t="str">
        <f t="shared" si="58"/>
        <v>Complete</v>
      </c>
      <c r="R380" t="str">
        <f>IF(Q380="Complete", Q380, IF(Q380="N/A", "N/A", INDEX('Ballot Data'!$1:$1048576, MATCH($A380, 'Ballot Data'!$A:$A, 0), MATCH(Q380, 'Ballot Data'!$A$3:$T$3, 0))))</f>
        <v>Complete</v>
      </c>
      <c r="S380" t="str">
        <f>IF(Q380="N/A", "N/A", IF(R380='Round 4'!$A$10, "Elected", IF(R380='Round 4'!$A$7, "Excluded", IF('Round 4'!$A$4="Complete", "Complete", "Viable"))))</f>
        <v>Complete</v>
      </c>
      <c r="T380" s="21" t="str">
        <f>IF('Round 4'!$A$4="Complete", "Complete", IF(S380="N/A", "N/A", IF(S380="Viable", "No Transfer", IF(S380="Excluded", INDEX('Round 4'!$A$12:$M$617, MATCH($A380, 'Round 4'!$A$12:$A$617, 0), 3)))))</f>
        <v>Complete</v>
      </c>
      <c r="U380" s="10" t="str">
        <f>IF('Round 4'!$A$4="Complete", "Complete", IF(T380="N/A", "N/A", IF(T380="No Transfer", T380, IF(INDEX('Ballot Data'!$1:$1048576, MATCH($A380, 'Ballot Data'!$A:$A, 0), MATCH(T380, 'Ballot Data'!$A$3:$U$3, 0))="", "Exhausted", INDEX('Ballot Data'!$1:$1048576, MATCH($A380, 'Ballot Data'!$A:$A, 0), MATCH(T380, 'Ballot Data'!$A$3:$U$3, 0))))))</f>
        <v>Complete</v>
      </c>
      <c r="V380" s="15" t="str">
        <f t="shared" si="52"/>
        <v>Complete</v>
      </c>
      <c r="W380" t="str">
        <f>IF(V380="Complete", V380, IF(V380="N/A", "N/A", INDEX('Ballot Data'!$1:$1048576, MATCH($A380, 'Ballot Data'!$A:$A, 0), MATCH(V380, 'Ballot Data'!$A$3:$T$3, 0))))</f>
        <v>Complete</v>
      </c>
      <c r="X380" t="str">
        <f>IF(V380="N/A", "N/A", IF(W380='Round 5'!$A$10, "Elected", IF(W380='Round 5'!$A$7, "Excluded", IF('Round 5'!$A$4="Complete", "Complete", "Viable"))))</f>
        <v>Complete</v>
      </c>
      <c r="Y380" s="21" t="str">
        <f>IF('Round 5'!$A$4="Complete", "Complete", IF(X380="N/A", "N/A", IF(X380="Viable", "No Transfer", IF(X380="Excluded", INDEX('Round 5'!$A$12:$M$617, MATCH($A380, 'Round 5'!$A$12:$A$617, 0), 3)))))</f>
        <v>Complete</v>
      </c>
      <c r="Z380" s="10" t="str">
        <f>IF('Round 5'!$A$4="Complete", "Complete", IF(Y380="N/A", "N/A", IF(Y380="No Transfer", Y380, IF(INDEX('Ballot Data'!$1:$1048576, MATCH($A380, 'Ballot Data'!$A:$A, 0), MATCH(Y380, 'Ballot Data'!$A$3:$U$3, 0))="", "Exhausted", INDEX('Ballot Data'!$1:$1048576, MATCH($A380, 'Ballot Data'!$A:$A, 0), MATCH(Y380, 'Ballot Data'!$A$3:$U$3, 0))))))</f>
        <v>Complete</v>
      </c>
      <c r="AA380" s="15" t="str">
        <f t="shared" si="53"/>
        <v>Complete</v>
      </c>
      <c r="AB380" t="str">
        <f>IF(AA380="Complete", AA380, IF(AA380="N/A", "N/A", INDEX('Ballot Data'!$1:$1048576, MATCH($A380, 'Ballot Data'!$A:$A, 0), MATCH(AA380, 'Ballot Data'!$A$3:$T$3, 0))))</f>
        <v>Complete</v>
      </c>
      <c r="AC380" t="str">
        <f>IF(AA380="N/A", "N/A", IF(AB380='Round 6'!$A$10, "Elected", IF(AB380='Round 6'!$A$7, "Excluded", IF('Round 6'!$A$4="Complete", "Complete", "Viable"))))</f>
        <v>Complete</v>
      </c>
      <c r="AD380" s="21" t="str">
        <f>IF('Round 6'!$A$4="Complete", "Complete", IF(AC380="N/A", "N/A", IF(AC380="Viable", "No Transfer", IF(AC380="Excluded", INDEX('Round 6'!$A$12:$M$617, MATCH($A380, 'Round 6'!$A$12:$A$617, 0), 3)))))</f>
        <v>Complete</v>
      </c>
      <c r="AE380" s="10" t="str">
        <f>IF('Round 6'!$A$4="Complete", "Complete", IF(AD380="N/A", "N/A", IF(AD380="No Transfer", AD380, IF(INDEX('Ballot Data'!$1:$1048576, MATCH($A380, 'Ballot Data'!$A:$A, 0), MATCH(AD380, 'Ballot Data'!$A$3:$U$3, 0))="", "Exhausted", INDEX('Ballot Data'!$1:$1048576, MATCH($A380, 'Ballot Data'!$A:$A, 0), MATCH(AD380, 'Ballot Data'!$A$3:$U$3, 0))))))</f>
        <v>Complete</v>
      </c>
      <c r="AF380" s="15" t="str">
        <f t="shared" si="54"/>
        <v>Complete</v>
      </c>
      <c r="AG380" t="str">
        <f>IF(AF380="Complete", AF380, IF(AF380="N/A", "N/A", INDEX('Ballot Data'!$1:$1048576, MATCH($A380, 'Ballot Data'!$A:$A, 0), MATCH(AF380, 'Ballot Data'!$A$3:$T$3, 0))))</f>
        <v>Complete</v>
      </c>
      <c r="AH380" t="str">
        <f>IF(AF380="N/A", "N/A", IF(AG380='Round 7'!$A$10, "Elected", IF(AG380='Round 7'!$A$7, "Excluded", IF('Round 7'!$A$4="Complete", "Complete", "Viable"))))</f>
        <v>Complete</v>
      </c>
      <c r="AI380" s="21" t="str">
        <f>IF('Round 7'!$A$4="Complete", "Complete", IF(AH380="N/A", "N/A", IF(AH380="Viable", "No Transfer", IF(AH380="Excluded", INDEX('Round 7'!$A$12:$M$617, MATCH($A380, 'Round 7'!$A$12:$A$617, 0), 3)))))</f>
        <v>Complete</v>
      </c>
      <c r="AJ380" s="10" t="str">
        <f>IF('Round 7'!$A$4="Complete", "Complete", IF(AI380="N/A", "N/A", IF(AI380="No Transfer", AI380, IF(INDEX('Ballot Data'!$1:$1048576, MATCH($A380, 'Ballot Data'!$A:$A, 0), MATCH(AI380, 'Ballot Data'!$A$3:$U$3, 0))="", "Exhausted", INDEX('Ballot Data'!$1:$1048576, MATCH($A380, 'Ballot Data'!$A:$A, 0), MATCH(AI380, 'Ballot Data'!$A$3:$U$3, 0))))))</f>
        <v>Complete</v>
      </c>
      <c r="AK380" s="15" t="str">
        <f t="shared" si="55"/>
        <v>Complete</v>
      </c>
      <c r="AL380" t="str">
        <f>IF(AK380="Complete", AK380, IF(AK380="N/A", "N/A", INDEX('Ballot Data'!$1:$1048576, MATCH($A380, 'Ballot Data'!$A:$A, 0), MATCH(AK380, 'Ballot Data'!$A$3:$T$3, 0))))</f>
        <v>Complete</v>
      </c>
      <c r="AM380" t="str">
        <f>IF(AK380="N/A", "N/A", IF(AL380='Round 8'!$A$10, "Elected", IF(AL380='Round 8'!$A$7, "Excluded", IF('Round 8'!$A$4="Complete", "Complete", "Viable"))))</f>
        <v>Complete</v>
      </c>
      <c r="AN380" s="21" t="str">
        <f>IF('Round 8'!$A$4="Complete", "Complete", IF(AM380="N/A", "N/A", IF(AM380="Viable", "No Transfer", IF(AM380="Excluded", INDEX('Round 8'!$A$12:$M$617, MATCH($A380, 'Round 8'!$A$12:$A$617, 0), 3)))))</f>
        <v>Complete</v>
      </c>
      <c r="AO380" s="10" t="str">
        <f>IF('Round 8'!$A$4="Complete", "Complete", IF(AN380="N/A", "N/A", IF(AN380="No Transfer", AN380, IF(INDEX('Ballot Data'!$1:$1048576, MATCH($A380, 'Ballot Data'!$A:$A, 0), MATCH(AN380, 'Ballot Data'!$A$3:$U$3, 0))="", "Exhausted", INDEX('Ballot Data'!$1:$1048576, MATCH($A380, 'Ballot Data'!$A:$A, 0), MATCH(AN380, 'Ballot Data'!$A$3:$U$3, 0))))))</f>
        <v>Complete</v>
      </c>
      <c r="AP380" s="15" t="str">
        <f t="shared" si="56"/>
        <v>Complete</v>
      </c>
      <c r="AQ380" t="str">
        <f>IF(AP380="Complete", AP380, IF(AP380="N/A", "N/A", INDEX('Ballot Data'!$1:$1048576, MATCH($A380, 'Ballot Data'!$A:$A, 0), MATCH(AP380, 'Ballot Data'!$A$3:$T$3, 0))))</f>
        <v>Complete</v>
      </c>
      <c r="AR380" t="str">
        <f>IF(AP380="N/A", "N/A", IF(AQ380='Round 9'!$A$10, "Elected", IF(AQ380='Round 9'!$A$7, "Excluded", IF('Round 9'!$A$4="Complete", "Complete", "Viable"))))</f>
        <v>Complete</v>
      </c>
      <c r="AS380" s="21" t="str">
        <f>IF('Round 9'!$A$4="Complete", "Complete", IF(AR380="N/A", "N/A", IF(AR380="Viable", "No Transfer", IF(AR380="Excluded", INDEX('Round 9'!$A$12:$M$617, MATCH($A380, 'Round 9'!$A$12:$A$617, 0), 3)))))</f>
        <v>Complete</v>
      </c>
      <c r="AT380" s="10" t="str">
        <f>IF('Round 9'!$A$4="Complete", "Complete", IF(AS380="N/A", "N/A", IF(AS380="No Transfer", AS380, IF(INDEX('Ballot Data'!$1:$1048576, MATCH($A380, 'Ballot Data'!$A:$A, 0), MATCH(AS380, 'Ballot Data'!$A$3:$U$3, 0))="", "Exhausted", INDEX('Ballot Data'!$1:$1048576, MATCH($A380, 'Ballot Data'!$A:$A, 0), MATCH(AS380, 'Ballot Data'!$A$3:$U$3, 0))))))</f>
        <v>Complete</v>
      </c>
      <c r="AU380" s="15" t="str">
        <f t="shared" si="57"/>
        <v>Complete</v>
      </c>
      <c r="AV380" t="str">
        <f>IF(AU380="Complete", AU380, IF(AU380="N/A", "N/A", INDEX('Ballot Data'!$1:$1048576, MATCH($A380, 'Ballot Data'!$A:$A, 0), MATCH(AU380, 'Ballot Data'!$A$3:$T$3, 0))))</f>
        <v>Complete</v>
      </c>
      <c r="AW380" t="str">
        <f>IF(AU380="N/A", "N/A", IF(AV380='Round 10'!$A$10, "Elected", IF(AV380='Round 10'!$A$7, "Excluded", IF('Round 10'!$A$4="Complete", "Complete", "Viable"))))</f>
        <v>Complete</v>
      </c>
      <c r="AX380" s="21" t="str">
        <f>IF('Round 10'!$A$4="Complete", "Complete", IF(AW380="N/A", "N/A", IF(AW380="Viable", "No Transfer", IF(AW380="Excluded", INDEX('Round 10'!$A$12:$M$617, MATCH($A380, 'Round 10'!$A$12:$A$617, 0), 3)))))</f>
        <v>Complete</v>
      </c>
      <c r="AY380" s="10" t="str">
        <f>IF('Round 10'!$A$4="Complete", "Complete", IF(AX380="N/A", "N/A", IF(AX380="No Transfer", AX380, IF(INDEX('Ballot Data'!$1:$1048576, MATCH($A380, 'Ballot Data'!$A:$A, 0), MATCH(AX380, 'Ballot Data'!$A$3:$U$3, 0))="", "Exhausted", INDEX('Ballot Data'!$1:$1048576, MATCH($A380, 'Ballot Data'!$A:$A, 0), MATCH(AX380, 'Ballot Data'!$A$3:$U$3, 0))))))</f>
        <v>Complete</v>
      </c>
    </row>
    <row r="381" spans="1:51" x14ac:dyDescent="0.25">
      <c r="A381">
        <f>'Ballot Data'!A382</f>
        <v>0</v>
      </c>
      <c r="B381">
        <v>1</v>
      </c>
      <c r="C381" t="e">
        <f>INDEX('Ballot Data'!$1:$1048576, MATCH($A381, 'Ballot Data'!$A:$A, 0), MATCH(B381, 'Ballot Data'!$A$3:$T$3, 0))</f>
        <v>#N/A</v>
      </c>
      <c r="D381" t="e">
        <f>IF(C381='Round 1'!$A$10, "Elected", IF(C381='Round 1'!$A$7, "Excluded", IF('Round 1'!$A$4="Complete", "Complete", "Viable")))</f>
        <v>#N/A</v>
      </c>
      <c r="E381" s="21" t="e">
        <f>IF('Round 1'!$A$4="Complete", "Complete", IF(D381="N/A", "N/A", IF(D381="Viable", "No Transfer", IF(D381="Excluded", INDEX('Round 1'!$A$12:$M$617, MATCH($A381, 'Round 1'!$A$12:$A$617, 0), 3)))))</f>
        <v>#N/A</v>
      </c>
      <c r="F381" s="10" t="e">
        <f>IF('Round 1'!$A$4="Complete", "Complete", IF(E381="N/A", "N/A", IF(E381="No Transfer", E381, IF(INDEX('Ballot Data'!$1:$1048576, MATCH($A381, 'Ballot Data'!$A:$A, 0), MATCH(E381, 'Ballot Data'!$A$3:$U$3, 0))="", "Exhausted", INDEX('Ballot Data'!$1:$1048576, MATCH($A381, 'Ballot Data'!$A:$A, 0), MATCH(E381, 'Ballot Data'!$A$3:$U$3, 0))))))</f>
        <v>#N/A</v>
      </c>
      <c r="G381" s="15" t="e">
        <f t="shared" si="59"/>
        <v>#N/A</v>
      </c>
      <c r="H381" t="e">
        <f>IF(G381="Complete", G381, IF(G381="N/A", "N/A", INDEX('Ballot Data'!$1:$1048576, MATCH($A381, 'Ballot Data'!$A:$A, 0), MATCH(G381, 'Ballot Data'!$A$3:$T$3, 0))))</f>
        <v>#N/A</v>
      </c>
      <c r="I381" t="e">
        <f>IF(G381="N/A", "N/A", IF(H381='Round 2'!$A$10, "Elected", IF(H381='Round 2'!$A$7, "Excluded", IF('Round 2'!$A$4="Complete", "Complete", "Viable"))))</f>
        <v>#N/A</v>
      </c>
      <c r="J381" s="21" t="e">
        <f>IF('Round 2'!$A$4="Complete", "Complete", IF(I381="N/A", "N/A", IF(I381="Viable", "No Transfer", IF(I381="Excluded", INDEX('Round 2'!$A$12:$M$617, MATCH($A381, 'Round 2'!$A$12:$A$617, 0), 3)))))</f>
        <v>#N/A</v>
      </c>
      <c r="K381" s="10" t="e">
        <f>IF('Round 2'!$A$4="Complete", "Complete", IF(J381="N/A", "N/A", IF(J381="No Transfer", J381, IF(INDEX('Ballot Data'!$1:$1048576, MATCH($A381, 'Ballot Data'!$A:$A, 0), MATCH(J381, 'Ballot Data'!$A$3:$U$3, 0))="", "Exhausted", INDEX('Ballot Data'!$1:$1048576, MATCH($A381, 'Ballot Data'!$A:$A, 0), MATCH(J381, 'Ballot Data'!$A$3:$U$3, 0))))))</f>
        <v>#N/A</v>
      </c>
      <c r="L381" s="15" t="e">
        <f t="shared" si="60"/>
        <v>#N/A</v>
      </c>
      <c r="M381" t="e">
        <f>IF(L381="Complete", L381, IF(L381="N/A", "N/A", INDEX('Ballot Data'!$1:$1048576, MATCH($A381, 'Ballot Data'!$A:$A, 0), MATCH(L381, 'Ballot Data'!$A$3:$T$3, 0))))</f>
        <v>#N/A</v>
      </c>
      <c r="N381" t="e">
        <f>IF(L381="N/A", "N/A", IF(M381='Round 3'!$A$10, "Elected", IF(M381='Round 3'!$A$7, "Excluded", IF('Round 3'!$A$4="Complete", "Complete", "Viable"))))</f>
        <v>#N/A</v>
      </c>
      <c r="O381" s="21" t="str">
        <f>IF('Round 3'!$A$4="Complete", "Complete", IF(N381="N/A", "N/A", IF(N381="Viable", "No Transfer", IF(N381="Excluded", INDEX('Round 3'!$A$12:$M$617, MATCH($A381, 'Round 3'!$A$12:$A$617, 0), 3)))))</f>
        <v>Complete</v>
      </c>
      <c r="P381" s="10" t="str">
        <f>IF('Round 3'!$A$4="Complete", "Complete", IF(O381="N/A", "N/A", IF(O381="No Transfer", O381, IF(INDEX('Ballot Data'!$1:$1048576, MATCH($A381, 'Ballot Data'!$A:$A, 0), MATCH(O381, 'Ballot Data'!$A$3:$U$3, 0))="", "Exhausted", INDEX('Ballot Data'!$1:$1048576, MATCH($A381, 'Ballot Data'!$A:$A, 0), MATCH(O381, 'Ballot Data'!$A$3:$U$3, 0))))))</f>
        <v>Complete</v>
      </c>
      <c r="Q381" s="15" t="str">
        <f t="shared" si="58"/>
        <v>Complete</v>
      </c>
      <c r="R381" t="str">
        <f>IF(Q381="Complete", Q381, IF(Q381="N/A", "N/A", INDEX('Ballot Data'!$1:$1048576, MATCH($A381, 'Ballot Data'!$A:$A, 0), MATCH(Q381, 'Ballot Data'!$A$3:$T$3, 0))))</f>
        <v>Complete</v>
      </c>
      <c r="S381" t="str">
        <f>IF(Q381="N/A", "N/A", IF(R381='Round 4'!$A$10, "Elected", IF(R381='Round 4'!$A$7, "Excluded", IF('Round 4'!$A$4="Complete", "Complete", "Viable"))))</f>
        <v>Complete</v>
      </c>
      <c r="T381" s="21" t="str">
        <f>IF('Round 4'!$A$4="Complete", "Complete", IF(S381="N/A", "N/A", IF(S381="Viable", "No Transfer", IF(S381="Excluded", INDEX('Round 4'!$A$12:$M$617, MATCH($A381, 'Round 4'!$A$12:$A$617, 0), 3)))))</f>
        <v>Complete</v>
      </c>
      <c r="U381" s="10" t="str">
        <f>IF('Round 4'!$A$4="Complete", "Complete", IF(T381="N/A", "N/A", IF(T381="No Transfer", T381, IF(INDEX('Ballot Data'!$1:$1048576, MATCH($A381, 'Ballot Data'!$A:$A, 0), MATCH(T381, 'Ballot Data'!$A$3:$U$3, 0))="", "Exhausted", INDEX('Ballot Data'!$1:$1048576, MATCH($A381, 'Ballot Data'!$A:$A, 0), MATCH(T381, 'Ballot Data'!$A$3:$U$3, 0))))))</f>
        <v>Complete</v>
      </c>
      <c r="V381" s="15" t="str">
        <f t="shared" si="52"/>
        <v>Complete</v>
      </c>
      <c r="W381" t="str">
        <f>IF(V381="Complete", V381, IF(V381="N/A", "N/A", INDEX('Ballot Data'!$1:$1048576, MATCH($A381, 'Ballot Data'!$A:$A, 0), MATCH(V381, 'Ballot Data'!$A$3:$T$3, 0))))</f>
        <v>Complete</v>
      </c>
      <c r="X381" t="str">
        <f>IF(V381="N/A", "N/A", IF(W381='Round 5'!$A$10, "Elected", IF(W381='Round 5'!$A$7, "Excluded", IF('Round 5'!$A$4="Complete", "Complete", "Viable"))))</f>
        <v>Complete</v>
      </c>
      <c r="Y381" s="21" t="str">
        <f>IF('Round 5'!$A$4="Complete", "Complete", IF(X381="N/A", "N/A", IF(X381="Viable", "No Transfer", IF(X381="Excluded", INDEX('Round 5'!$A$12:$M$617, MATCH($A381, 'Round 5'!$A$12:$A$617, 0), 3)))))</f>
        <v>Complete</v>
      </c>
      <c r="Z381" s="10" t="str">
        <f>IF('Round 5'!$A$4="Complete", "Complete", IF(Y381="N/A", "N/A", IF(Y381="No Transfer", Y381, IF(INDEX('Ballot Data'!$1:$1048576, MATCH($A381, 'Ballot Data'!$A:$A, 0), MATCH(Y381, 'Ballot Data'!$A$3:$U$3, 0))="", "Exhausted", INDEX('Ballot Data'!$1:$1048576, MATCH($A381, 'Ballot Data'!$A:$A, 0), MATCH(Y381, 'Ballot Data'!$A$3:$U$3, 0))))))</f>
        <v>Complete</v>
      </c>
      <c r="AA381" s="15" t="str">
        <f t="shared" si="53"/>
        <v>Complete</v>
      </c>
      <c r="AB381" t="str">
        <f>IF(AA381="Complete", AA381, IF(AA381="N/A", "N/A", INDEX('Ballot Data'!$1:$1048576, MATCH($A381, 'Ballot Data'!$A:$A, 0), MATCH(AA381, 'Ballot Data'!$A$3:$T$3, 0))))</f>
        <v>Complete</v>
      </c>
      <c r="AC381" t="str">
        <f>IF(AA381="N/A", "N/A", IF(AB381='Round 6'!$A$10, "Elected", IF(AB381='Round 6'!$A$7, "Excluded", IF('Round 6'!$A$4="Complete", "Complete", "Viable"))))</f>
        <v>Complete</v>
      </c>
      <c r="AD381" s="21" t="str">
        <f>IF('Round 6'!$A$4="Complete", "Complete", IF(AC381="N/A", "N/A", IF(AC381="Viable", "No Transfer", IF(AC381="Excluded", INDEX('Round 6'!$A$12:$M$617, MATCH($A381, 'Round 6'!$A$12:$A$617, 0), 3)))))</f>
        <v>Complete</v>
      </c>
      <c r="AE381" s="10" t="str">
        <f>IF('Round 6'!$A$4="Complete", "Complete", IF(AD381="N/A", "N/A", IF(AD381="No Transfer", AD381, IF(INDEX('Ballot Data'!$1:$1048576, MATCH($A381, 'Ballot Data'!$A:$A, 0), MATCH(AD381, 'Ballot Data'!$A$3:$U$3, 0))="", "Exhausted", INDEX('Ballot Data'!$1:$1048576, MATCH($A381, 'Ballot Data'!$A:$A, 0), MATCH(AD381, 'Ballot Data'!$A$3:$U$3, 0))))))</f>
        <v>Complete</v>
      </c>
      <c r="AF381" s="15" t="str">
        <f t="shared" si="54"/>
        <v>Complete</v>
      </c>
      <c r="AG381" t="str">
        <f>IF(AF381="Complete", AF381, IF(AF381="N/A", "N/A", INDEX('Ballot Data'!$1:$1048576, MATCH($A381, 'Ballot Data'!$A:$A, 0), MATCH(AF381, 'Ballot Data'!$A$3:$T$3, 0))))</f>
        <v>Complete</v>
      </c>
      <c r="AH381" t="str">
        <f>IF(AF381="N/A", "N/A", IF(AG381='Round 7'!$A$10, "Elected", IF(AG381='Round 7'!$A$7, "Excluded", IF('Round 7'!$A$4="Complete", "Complete", "Viable"))))</f>
        <v>Complete</v>
      </c>
      <c r="AI381" s="21" t="str">
        <f>IF('Round 7'!$A$4="Complete", "Complete", IF(AH381="N/A", "N/A", IF(AH381="Viable", "No Transfer", IF(AH381="Excluded", INDEX('Round 7'!$A$12:$M$617, MATCH($A381, 'Round 7'!$A$12:$A$617, 0), 3)))))</f>
        <v>Complete</v>
      </c>
      <c r="AJ381" s="10" t="str">
        <f>IF('Round 7'!$A$4="Complete", "Complete", IF(AI381="N/A", "N/A", IF(AI381="No Transfer", AI381, IF(INDEX('Ballot Data'!$1:$1048576, MATCH($A381, 'Ballot Data'!$A:$A, 0), MATCH(AI381, 'Ballot Data'!$A$3:$U$3, 0))="", "Exhausted", INDEX('Ballot Data'!$1:$1048576, MATCH($A381, 'Ballot Data'!$A:$A, 0), MATCH(AI381, 'Ballot Data'!$A$3:$U$3, 0))))))</f>
        <v>Complete</v>
      </c>
      <c r="AK381" s="15" t="str">
        <f t="shared" si="55"/>
        <v>Complete</v>
      </c>
      <c r="AL381" t="str">
        <f>IF(AK381="Complete", AK381, IF(AK381="N/A", "N/A", INDEX('Ballot Data'!$1:$1048576, MATCH($A381, 'Ballot Data'!$A:$A, 0), MATCH(AK381, 'Ballot Data'!$A$3:$T$3, 0))))</f>
        <v>Complete</v>
      </c>
      <c r="AM381" t="str">
        <f>IF(AK381="N/A", "N/A", IF(AL381='Round 8'!$A$10, "Elected", IF(AL381='Round 8'!$A$7, "Excluded", IF('Round 8'!$A$4="Complete", "Complete", "Viable"))))</f>
        <v>Complete</v>
      </c>
      <c r="AN381" s="21" t="str">
        <f>IF('Round 8'!$A$4="Complete", "Complete", IF(AM381="N/A", "N/A", IF(AM381="Viable", "No Transfer", IF(AM381="Excluded", INDEX('Round 8'!$A$12:$M$617, MATCH($A381, 'Round 8'!$A$12:$A$617, 0), 3)))))</f>
        <v>Complete</v>
      </c>
      <c r="AO381" s="10" t="str">
        <f>IF('Round 8'!$A$4="Complete", "Complete", IF(AN381="N/A", "N/A", IF(AN381="No Transfer", AN381, IF(INDEX('Ballot Data'!$1:$1048576, MATCH($A381, 'Ballot Data'!$A:$A, 0), MATCH(AN381, 'Ballot Data'!$A$3:$U$3, 0))="", "Exhausted", INDEX('Ballot Data'!$1:$1048576, MATCH($A381, 'Ballot Data'!$A:$A, 0), MATCH(AN381, 'Ballot Data'!$A$3:$U$3, 0))))))</f>
        <v>Complete</v>
      </c>
      <c r="AP381" s="15" t="str">
        <f t="shared" si="56"/>
        <v>Complete</v>
      </c>
      <c r="AQ381" t="str">
        <f>IF(AP381="Complete", AP381, IF(AP381="N/A", "N/A", INDEX('Ballot Data'!$1:$1048576, MATCH($A381, 'Ballot Data'!$A:$A, 0), MATCH(AP381, 'Ballot Data'!$A$3:$T$3, 0))))</f>
        <v>Complete</v>
      </c>
      <c r="AR381" t="str">
        <f>IF(AP381="N/A", "N/A", IF(AQ381='Round 9'!$A$10, "Elected", IF(AQ381='Round 9'!$A$7, "Excluded", IF('Round 9'!$A$4="Complete", "Complete", "Viable"))))</f>
        <v>Complete</v>
      </c>
      <c r="AS381" s="21" t="str">
        <f>IF('Round 9'!$A$4="Complete", "Complete", IF(AR381="N/A", "N/A", IF(AR381="Viable", "No Transfer", IF(AR381="Excluded", INDEX('Round 9'!$A$12:$M$617, MATCH($A381, 'Round 9'!$A$12:$A$617, 0), 3)))))</f>
        <v>Complete</v>
      </c>
      <c r="AT381" s="10" t="str">
        <f>IF('Round 9'!$A$4="Complete", "Complete", IF(AS381="N/A", "N/A", IF(AS381="No Transfer", AS381, IF(INDEX('Ballot Data'!$1:$1048576, MATCH($A381, 'Ballot Data'!$A:$A, 0), MATCH(AS381, 'Ballot Data'!$A$3:$U$3, 0))="", "Exhausted", INDEX('Ballot Data'!$1:$1048576, MATCH($A381, 'Ballot Data'!$A:$A, 0), MATCH(AS381, 'Ballot Data'!$A$3:$U$3, 0))))))</f>
        <v>Complete</v>
      </c>
      <c r="AU381" s="15" t="str">
        <f t="shared" si="57"/>
        <v>Complete</v>
      </c>
      <c r="AV381" t="str">
        <f>IF(AU381="Complete", AU381, IF(AU381="N/A", "N/A", INDEX('Ballot Data'!$1:$1048576, MATCH($A381, 'Ballot Data'!$A:$A, 0), MATCH(AU381, 'Ballot Data'!$A$3:$T$3, 0))))</f>
        <v>Complete</v>
      </c>
      <c r="AW381" t="str">
        <f>IF(AU381="N/A", "N/A", IF(AV381='Round 10'!$A$10, "Elected", IF(AV381='Round 10'!$A$7, "Excluded", IF('Round 10'!$A$4="Complete", "Complete", "Viable"))))</f>
        <v>Complete</v>
      </c>
      <c r="AX381" s="21" t="str">
        <f>IF('Round 10'!$A$4="Complete", "Complete", IF(AW381="N/A", "N/A", IF(AW381="Viable", "No Transfer", IF(AW381="Excluded", INDEX('Round 10'!$A$12:$M$617, MATCH($A381, 'Round 10'!$A$12:$A$617, 0), 3)))))</f>
        <v>Complete</v>
      </c>
      <c r="AY381" s="10" t="str">
        <f>IF('Round 10'!$A$4="Complete", "Complete", IF(AX381="N/A", "N/A", IF(AX381="No Transfer", AX381, IF(INDEX('Ballot Data'!$1:$1048576, MATCH($A381, 'Ballot Data'!$A:$A, 0), MATCH(AX381, 'Ballot Data'!$A$3:$U$3, 0))="", "Exhausted", INDEX('Ballot Data'!$1:$1048576, MATCH($A381, 'Ballot Data'!$A:$A, 0), MATCH(AX381, 'Ballot Data'!$A$3:$U$3, 0))))))</f>
        <v>Complete</v>
      </c>
    </row>
    <row r="382" spans="1:51" x14ac:dyDescent="0.25">
      <c r="A382">
        <f>'Ballot Data'!A383</f>
        <v>0</v>
      </c>
      <c r="B382">
        <v>1</v>
      </c>
      <c r="C382" t="e">
        <f>INDEX('Ballot Data'!$1:$1048576, MATCH($A382, 'Ballot Data'!$A:$A, 0), MATCH(B382, 'Ballot Data'!$A$3:$T$3, 0))</f>
        <v>#N/A</v>
      </c>
      <c r="D382" t="e">
        <f>IF(C382='Round 1'!$A$10, "Elected", IF(C382='Round 1'!$A$7, "Excluded", IF('Round 1'!$A$4="Complete", "Complete", "Viable")))</f>
        <v>#N/A</v>
      </c>
      <c r="E382" s="21" t="e">
        <f>IF('Round 1'!$A$4="Complete", "Complete", IF(D382="N/A", "N/A", IF(D382="Viable", "No Transfer", IF(D382="Excluded", INDEX('Round 1'!$A$12:$M$617, MATCH($A382, 'Round 1'!$A$12:$A$617, 0), 3)))))</f>
        <v>#N/A</v>
      </c>
      <c r="F382" s="10" t="e">
        <f>IF('Round 1'!$A$4="Complete", "Complete", IF(E382="N/A", "N/A", IF(E382="No Transfer", E382, IF(INDEX('Ballot Data'!$1:$1048576, MATCH($A382, 'Ballot Data'!$A:$A, 0), MATCH(E382, 'Ballot Data'!$A$3:$U$3, 0))="", "Exhausted", INDEX('Ballot Data'!$1:$1048576, MATCH($A382, 'Ballot Data'!$A:$A, 0), MATCH(E382, 'Ballot Data'!$A$3:$U$3, 0))))))</f>
        <v>#N/A</v>
      </c>
      <c r="G382" s="15" t="e">
        <f t="shared" si="59"/>
        <v>#N/A</v>
      </c>
      <c r="H382" t="e">
        <f>IF(G382="Complete", G382, IF(G382="N/A", "N/A", INDEX('Ballot Data'!$1:$1048576, MATCH($A382, 'Ballot Data'!$A:$A, 0), MATCH(G382, 'Ballot Data'!$A$3:$T$3, 0))))</f>
        <v>#N/A</v>
      </c>
      <c r="I382" t="e">
        <f>IF(G382="N/A", "N/A", IF(H382='Round 2'!$A$10, "Elected", IF(H382='Round 2'!$A$7, "Excluded", IF('Round 2'!$A$4="Complete", "Complete", "Viable"))))</f>
        <v>#N/A</v>
      </c>
      <c r="J382" s="21" t="e">
        <f>IF('Round 2'!$A$4="Complete", "Complete", IF(I382="N/A", "N/A", IF(I382="Viable", "No Transfer", IF(I382="Excluded", INDEX('Round 2'!$A$12:$M$617, MATCH($A382, 'Round 2'!$A$12:$A$617, 0), 3)))))</f>
        <v>#N/A</v>
      </c>
      <c r="K382" s="10" t="e">
        <f>IF('Round 2'!$A$4="Complete", "Complete", IF(J382="N/A", "N/A", IF(J382="No Transfer", J382, IF(INDEX('Ballot Data'!$1:$1048576, MATCH($A382, 'Ballot Data'!$A:$A, 0), MATCH(J382, 'Ballot Data'!$A$3:$U$3, 0))="", "Exhausted", INDEX('Ballot Data'!$1:$1048576, MATCH($A382, 'Ballot Data'!$A:$A, 0), MATCH(J382, 'Ballot Data'!$A$3:$U$3, 0))))))</f>
        <v>#N/A</v>
      </c>
      <c r="L382" s="15" t="e">
        <f t="shared" si="60"/>
        <v>#N/A</v>
      </c>
      <c r="M382" t="e">
        <f>IF(L382="Complete", L382, IF(L382="N/A", "N/A", INDEX('Ballot Data'!$1:$1048576, MATCH($A382, 'Ballot Data'!$A:$A, 0), MATCH(L382, 'Ballot Data'!$A$3:$T$3, 0))))</f>
        <v>#N/A</v>
      </c>
      <c r="N382" t="e">
        <f>IF(L382="N/A", "N/A", IF(M382='Round 3'!$A$10, "Elected", IF(M382='Round 3'!$A$7, "Excluded", IF('Round 3'!$A$4="Complete", "Complete", "Viable"))))</f>
        <v>#N/A</v>
      </c>
      <c r="O382" s="21" t="str">
        <f>IF('Round 3'!$A$4="Complete", "Complete", IF(N382="N/A", "N/A", IF(N382="Viable", "No Transfer", IF(N382="Excluded", INDEX('Round 3'!$A$12:$M$617, MATCH($A382, 'Round 3'!$A$12:$A$617, 0), 3)))))</f>
        <v>Complete</v>
      </c>
      <c r="P382" s="10" t="str">
        <f>IF('Round 3'!$A$4="Complete", "Complete", IF(O382="N/A", "N/A", IF(O382="No Transfer", O382, IF(INDEX('Ballot Data'!$1:$1048576, MATCH($A382, 'Ballot Data'!$A:$A, 0), MATCH(O382, 'Ballot Data'!$A$3:$U$3, 0))="", "Exhausted", INDEX('Ballot Data'!$1:$1048576, MATCH($A382, 'Ballot Data'!$A:$A, 0), MATCH(O382, 'Ballot Data'!$A$3:$U$3, 0))))))</f>
        <v>Complete</v>
      </c>
      <c r="Q382" s="15" t="str">
        <f t="shared" si="58"/>
        <v>Complete</v>
      </c>
      <c r="R382" t="str">
        <f>IF(Q382="Complete", Q382, IF(Q382="N/A", "N/A", INDEX('Ballot Data'!$1:$1048576, MATCH($A382, 'Ballot Data'!$A:$A, 0), MATCH(Q382, 'Ballot Data'!$A$3:$T$3, 0))))</f>
        <v>Complete</v>
      </c>
      <c r="S382" t="str">
        <f>IF(Q382="N/A", "N/A", IF(R382='Round 4'!$A$10, "Elected", IF(R382='Round 4'!$A$7, "Excluded", IF('Round 4'!$A$4="Complete", "Complete", "Viable"))))</f>
        <v>Complete</v>
      </c>
      <c r="T382" s="21" t="str">
        <f>IF('Round 4'!$A$4="Complete", "Complete", IF(S382="N/A", "N/A", IF(S382="Viable", "No Transfer", IF(S382="Excluded", INDEX('Round 4'!$A$12:$M$617, MATCH($A382, 'Round 4'!$A$12:$A$617, 0), 3)))))</f>
        <v>Complete</v>
      </c>
      <c r="U382" s="10" t="str">
        <f>IF('Round 4'!$A$4="Complete", "Complete", IF(T382="N/A", "N/A", IF(T382="No Transfer", T382, IF(INDEX('Ballot Data'!$1:$1048576, MATCH($A382, 'Ballot Data'!$A:$A, 0), MATCH(T382, 'Ballot Data'!$A$3:$U$3, 0))="", "Exhausted", INDEX('Ballot Data'!$1:$1048576, MATCH($A382, 'Ballot Data'!$A:$A, 0), MATCH(T382, 'Ballot Data'!$A$3:$U$3, 0))))))</f>
        <v>Complete</v>
      </c>
      <c r="V382" s="15" t="str">
        <f t="shared" si="52"/>
        <v>Complete</v>
      </c>
      <c r="W382" t="str">
        <f>IF(V382="Complete", V382, IF(V382="N/A", "N/A", INDEX('Ballot Data'!$1:$1048576, MATCH($A382, 'Ballot Data'!$A:$A, 0), MATCH(V382, 'Ballot Data'!$A$3:$T$3, 0))))</f>
        <v>Complete</v>
      </c>
      <c r="X382" t="str">
        <f>IF(V382="N/A", "N/A", IF(W382='Round 5'!$A$10, "Elected", IF(W382='Round 5'!$A$7, "Excluded", IF('Round 5'!$A$4="Complete", "Complete", "Viable"))))</f>
        <v>Complete</v>
      </c>
      <c r="Y382" s="21" t="str">
        <f>IF('Round 5'!$A$4="Complete", "Complete", IF(X382="N/A", "N/A", IF(X382="Viable", "No Transfer", IF(X382="Excluded", INDEX('Round 5'!$A$12:$M$617, MATCH($A382, 'Round 5'!$A$12:$A$617, 0), 3)))))</f>
        <v>Complete</v>
      </c>
      <c r="Z382" s="10" t="str">
        <f>IF('Round 5'!$A$4="Complete", "Complete", IF(Y382="N/A", "N/A", IF(Y382="No Transfer", Y382, IF(INDEX('Ballot Data'!$1:$1048576, MATCH($A382, 'Ballot Data'!$A:$A, 0), MATCH(Y382, 'Ballot Data'!$A$3:$U$3, 0))="", "Exhausted", INDEX('Ballot Data'!$1:$1048576, MATCH($A382, 'Ballot Data'!$A:$A, 0), MATCH(Y382, 'Ballot Data'!$A$3:$U$3, 0))))))</f>
        <v>Complete</v>
      </c>
      <c r="AA382" s="15" t="str">
        <f t="shared" si="53"/>
        <v>Complete</v>
      </c>
      <c r="AB382" t="str">
        <f>IF(AA382="Complete", AA382, IF(AA382="N/A", "N/A", INDEX('Ballot Data'!$1:$1048576, MATCH($A382, 'Ballot Data'!$A:$A, 0), MATCH(AA382, 'Ballot Data'!$A$3:$T$3, 0))))</f>
        <v>Complete</v>
      </c>
      <c r="AC382" t="str">
        <f>IF(AA382="N/A", "N/A", IF(AB382='Round 6'!$A$10, "Elected", IF(AB382='Round 6'!$A$7, "Excluded", IF('Round 6'!$A$4="Complete", "Complete", "Viable"))))</f>
        <v>Complete</v>
      </c>
      <c r="AD382" s="21" t="str">
        <f>IF('Round 6'!$A$4="Complete", "Complete", IF(AC382="N/A", "N/A", IF(AC382="Viable", "No Transfer", IF(AC382="Excluded", INDEX('Round 6'!$A$12:$M$617, MATCH($A382, 'Round 6'!$A$12:$A$617, 0), 3)))))</f>
        <v>Complete</v>
      </c>
      <c r="AE382" s="10" t="str">
        <f>IF('Round 6'!$A$4="Complete", "Complete", IF(AD382="N/A", "N/A", IF(AD382="No Transfer", AD382, IF(INDEX('Ballot Data'!$1:$1048576, MATCH($A382, 'Ballot Data'!$A:$A, 0), MATCH(AD382, 'Ballot Data'!$A$3:$U$3, 0))="", "Exhausted", INDEX('Ballot Data'!$1:$1048576, MATCH($A382, 'Ballot Data'!$A:$A, 0), MATCH(AD382, 'Ballot Data'!$A$3:$U$3, 0))))))</f>
        <v>Complete</v>
      </c>
      <c r="AF382" s="15" t="str">
        <f t="shared" si="54"/>
        <v>Complete</v>
      </c>
      <c r="AG382" t="str">
        <f>IF(AF382="Complete", AF382, IF(AF382="N/A", "N/A", INDEX('Ballot Data'!$1:$1048576, MATCH($A382, 'Ballot Data'!$A:$A, 0), MATCH(AF382, 'Ballot Data'!$A$3:$T$3, 0))))</f>
        <v>Complete</v>
      </c>
      <c r="AH382" t="str">
        <f>IF(AF382="N/A", "N/A", IF(AG382='Round 7'!$A$10, "Elected", IF(AG382='Round 7'!$A$7, "Excluded", IF('Round 7'!$A$4="Complete", "Complete", "Viable"))))</f>
        <v>Complete</v>
      </c>
      <c r="AI382" s="21" t="str">
        <f>IF('Round 7'!$A$4="Complete", "Complete", IF(AH382="N/A", "N/A", IF(AH382="Viable", "No Transfer", IF(AH382="Excluded", INDEX('Round 7'!$A$12:$M$617, MATCH($A382, 'Round 7'!$A$12:$A$617, 0), 3)))))</f>
        <v>Complete</v>
      </c>
      <c r="AJ382" s="10" t="str">
        <f>IF('Round 7'!$A$4="Complete", "Complete", IF(AI382="N/A", "N/A", IF(AI382="No Transfer", AI382, IF(INDEX('Ballot Data'!$1:$1048576, MATCH($A382, 'Ballot Data'!$A:$A, 0), MATCH(AI382, 'Ballot Data'!$A$3:$U$3, 0))="", "Exhausted", INDEX('Ballot Data'!$1:$1048576, MATCH($A382, 'Ballot Data'!$A:$A, 0), MATCH(AI382, 'Ballot Data'!$A$3:$U$3, 0))))))</f>
        <v>Complete</v>
      </c>
      <c r="AK382" s="15" t="str">
        <f t="shared" si="55"/>
        <v>Complete</v>
      </c>
      <c r="AL382" t="str">
        <f>IF(AK382="Complete", AK382, IF(AK382="N/A", "N/A", INDEX('Ballot Data'!$1:$1048576, MATCH($A382, 'Ballot Data'!$A:$A, 0), MATCH(AK382, 'Ballot Data'!$A$3:$T$3, 0))))</f>
        <v>Complete</v>
      </c>
      <c r="AM382" t="str">
        <f>IF(AK382="N/A", "N/A", IF(AL382='Round 8'!$A$10, "Elected", IF(AL382='Round 8'!$A$7, "Excluded", IF('Round 8'!$A$4="Complete", "Complete", "Viable"))))</f>
        <v>Complete</v>
      </c>
      <c r="AN382" s="21" t="str">
        <f>IF('Round 8'!$A$4="Complete", "Complete", IF(AM382="N/A", "N/A", IF(AM382="Viable", "No Transfer", IF(AM382="Excluded", INDEX('Round 8'!$A$12:$M$617, MATCH($A382, 'Round 8'!$A$12:$A$617, 0), 3)))))</f>
        <v>Complete</v>
      </c>
      <c r="AO382" s="10" t="str">
        <f>IF('Round 8'!$A$4="Complete", "Complete", IF(AN382="N/A", "N/A", IF(AN382="No Transfer", AN382, IF(INDEX('Ballot Data'!$1:$1048576, MATCH($A382, 'Ballot Data'!$A:$A, 0), MATCH(AN382, 'Ballot Data'!$A$3:$U$3, 0))="", "Exhausted", INDEX('Ballot Data'!$1:$1048576, MATCH($A382, 'Ballot Data'!$A:$A, 0), MATCH(AN382, 'Ballot Data'!$A$3:$U$3, 0))))))</f>
        <v>Complete</v>
      </c>
      <c r="AP382" s="15" t="str">
        <f t="shared" si="56"/>
        <v>Complete</v>
      </c>
      <c r="AQ382" t="str">
        <f>IF(AP382="Complete", AP382, IF(AP382="N/A", "N/A", INDEX('Ballot Data'!$1:$1048576, MATCH($A382, 'Ballot Data'!$A:$A, 0), MATCH(AP382, 'Ballot Data'!$A$3:$T$3, 0))))</f>
        <v>Complete</v>
      </c>
      <c r="AR382" t="str">
        <f>IF(AP382="N/A", "N/A", IF(AQ382='Round 9'!$A$10, "Elected", IF(AQ382='Round 9'!$A$7, "Excluded", IF('Round 9'!$A$4="Complete", "Complete", "Viable"))))</f>
        <v>Complete</v>
      </c>
      <c r="AS382" s="21" t="str">
        <f>IF('Round 9'!$A$4="Complete", "Complete", IF(AR382="N/A", "N/A", IF(AR382="Viable", "No Transfer", IF(AR382="Excluded", INDEX('Round 9'!$A$12:$M$617, MATCH($A382, 'Round 9'!$A$12:$A$617, 0), 3)))))</f>
        <v>Complete</v>
      </c>
      <c r="AT382" s="10" t="str">
        <f>IF('Round 9'!$A$4="Complete", "Complete", IF(AS382="N/A", "N/A", IF(AS382="No Transfer", AS382, IF(INDEX('Ballot Data'!$1:$1048576, MATCH($A382, 'Ballot Data'!$A:$A, 0), MATCH(AS382, 'Ballot Data'!$A$3:$U$3, 0))="", "Exhausted", INDEX('Ballot Data'!$1:$1048576, MATCH($A382, 'Ballot Data'!$A:$A, 0), MATCH(AS382, 'Ballot Data'!$A$3:$U$3, 0))))))</f>
        <v>Complete</v>
      </c>
      <c r="AU382" s="15" t="str">
        <f t="shared" si="57"/>
        <v>Complete</v>
      </c>
      <c r="AV382" t="str">
        <f>IF(AU382="Complete", AU382, IF(AU382="N/A", "N/A", INDEX('Ballot Data'!$1:$1048576, MATCH($A382, 'Ballot Data'!$A:$A, 0), MATCH(AU382, 'Ballot Data'!$A$3:$T$3, 0))))</f>
        <v>Complete</v>
      </c>
      <c r="AW382" t="str">
        <f>IF(AU382="N/A", "N/A", IF(AV382='Round 10'!$A$10, "Elected", IF(AV382='Round 10'!$A$7, "Excluded", IF('Round 10'!$A$4="Complete", "Complete", "Viable"))))</f>
        <v>Complete</v>
      </c>
      <c r="AX382" s="21" t="str">
        <f>IF('Round 10'!$A$4="Complete", "Complete", IF(AW382="N/A", "N/A", IF(AW382="Viable", "No Transfer", IF(AW382="Excluded", INDEX('Round 10'!$A$12:$M$617, MATCH($A382, 'Round 10'!$A$12:$A$617, 0), 3)))))</f>
        <v>Complete</v>
      </c>
      <c r="AY382" s="10" t="str">
        <f>IF('Round 10'!$A$4="Complete", "Complete", IF(AX382="N/A", "N/A", IF(AX382="No Transfer", AX382, IF(INDEX('Ballot Data'!$1:$1048576, MATCH($A382, 'Ballot Data'!$A:$A, 0), MATCH(AX382, 'Ballot Data'!$A$3:$U$3, 0))="", "Exhausted", INDEX('Ballot Data'!$1:$1048576, MATCH($A382, 'Ballot Data'!$A:$A, 0), MATCH(AX382, 'Ballot Data'!$A$3:$U$3, 0))))))</f>
        <v>Complete</v>
      </c>
    </row>
    <row r="383" spans="1:51" x14ac:dyDescent="0.25">
      <c r="A383">
        <f>'Ballot Data'!A384</f>
        <v>0</v>
      </c>
      <c r="B383">
        <v>1</v>
      </c>
      <c r="C383" t="e">
        <f>INDEX('Ballot Data'!$1:$1048576, MATCH($A383, 'Ballot Data'!$A:$A, 0), MATCH(B383, 'Ballot Data'!$A$3:$T$3, 0))</f>
        <v>#N/A</v>
      </c>
      <c r="D383" t="e">
        <f>IF(C383='Round 1'!$A$10, "Elected", IF(C383='Round 1'!$A$7, "Excluded", IF('Round 1'!$A$4="Complete", "Complete", "Viable")))</f>
        <v>#N/A</v>
      </c>
      <c r="E383" s="21" t="e">
        <f>IF('Round 1'!$A$4="Complete", "Complete", IF(D383="N/A", "N/A", IF(D383="Viable", "No Transfer", IF(D383="Excluded", INDEX('Round 1'!$A$12:$M$617, MATCH($A383, 'Round 1'!$A$12:$A$617, 0), 3)))))</f>
        <v>#N/A</v>
      </c>
      <c r="F383" s="10" t="e">
        <f>IF('Round 1'!$A$4="Complete", "Complete", IF(E383="N/A", "N/A", IF(E383="No Transfer", E383, IF(INDEX('Ballot Data'!$1:$1048576, MATCH($A383, 'Ballot Data'!$A:$A, 0), MATCH(E383, 'Ballot Data'!$A$3:$U$3, 0))="", "Exhausted", INDEX('Ballot Data'!$1:$1048576, MATCH($A383, 'Ballot Data'!$A:$A, 0), MATCH(E383, 'Ballot Data'!$A$3:$U$3, 0))))))</f>
        <v>#N/A</v>
      </c>
      <c r="G383" s="15" t="e">
        <f t="shared" si="59"/>
        <v>#N/A</v>
      </c>
      <c r="H383" t="e">
        <f>IF(G383="Complete", G383, IF(G383="N/A", "N/A", INDEX('Ballot Data'!$1:$1048576, MATCH($A383, 'Ballot Data'!$A:$A, 0), MATCH(G383, 'Ballot Data'!$A$3:$T$3, 0))))</f>
        <v>#N/A</v>
      </c>
      <c r="I383" t="e">
        <f>IF(G383="N/A", "N/A", IF(H383='Round 2'!$A$10, "Elected", IF(H383='Round 2'!$A$7, "Excluded", IF('Round 2'!$A$4="Complete", "Complete", "Viable"))))</f>
        <v>#N/A</v>
      </c>
      <c r="J383" s="21" t="e">
        <f>IF('Round 2'!$A$4="Complete", "Complete", IF(I383="N/A", "N/A", IF(I383="Viable", "No Transfer", IF(I383="Excluded", INDEX('Round 2'!$A$12:$M$617, MATCH($A383, 'Round 2'!$A$12:$A$617, 0), 3)))))</f>
        <v>#N/A</v>
      </c>
      <c r="K383" s="10" t="e">
        <f>IF('Round 2'!$A$4="Complete", "Complete", IF(J383="N/A", "N/A", IF(J383="No Transfer", J383, IF(INDEX('Ballot Data'!$1:$1048576, MATCH($A383, 'Ballot Data'!$A:$A, 0), MATCH(J383, 'Ballot Data'!$A$3:$U$3, 0))="", "Exhausted", INDEX('Ballot Data'!$1:$1048576, MATCH($A383, 'Ballot Data'!$A:$A, 0), MATCH(J383, 'Ballot Data'!$A$3:$U$3, 0))))))</f>
        <v>#N/A</v>
      </c>
      <c r="L383" s="15" t="e">
        <f t="shared" si="60"/>
        <v>#N/A</v>
      </c>
      <c r="M383" t="e">
        <f>IF(L383="Complete", L383, IF(L383="N/A", "N/A", INDEX('Ballot Data'!$1:$1048576, MATCH($A383, 'Ballot Data'!$A:$A, 0), MATCH(L383, 'Ballot Data'!$A$3:$T$3, 0))))</f>
        <v>#N/A</v>
      </c>
      <c r="N383" t="e">
        <f>IF(L383="N/A", "N/A", IF(M383='Round 3'!$A$10, "Elected", IF(M383='Round 3'!$A$7, "Excluded", IF('Round 3'!$A$4="Complete", "Complete", "Viable"))))</f>
        <v>#N/A</v>
      </c>
      <c r="O383" s="21" t="str">
        <f>IF('Round 3'!$A$4="Complete", "Complete", IF(N383="N/A", "N/A", IF(N383="Viable", "No Transfer", IF(N383="Excluded", INDEX('Round 3'!$A$12:$M$617, MATCH($A383, 'Round 3'!$A$12:$A$617, 0), 3)))))</f>
        <v>Complete</v>
      </c>
      <c r="P383" s="10" t="str">
        <f>IF('Round 3'!$A$4="Complete", "Complete", IF(O383="N/A", "N/A", IF(O383="No Transfer", O383, IF(INDEX('Ballot Data'!$1:$1048576, MATCH($A383, 'Ballot Data'!$A:$A, 0), MATCH(O383, 'Ballot Data'!$A$3:$U$3, 0))="", "Exhausted", INDEX('Ballot Data'!$1:$1048576, MATCH($A383, 'Ballot Data'!$A:$A, 0), MATCH(O383, 'Ballot Data'!$A$3:$U$3, 0))))))</f>
        <v>Complete</v>
      </c>
      <c r="Q383" s="15" t="str">
        <f t="shared" si="58"/>
        <v>Complete</v>
      </c>
      <c r="R383" t="str">
        <f>IF(Q383="Complete", Q383, IF(Q383="N/A", "N/A", INDEX('Ballot Data'!$1:$1048576, MATCH($A383, 'Ballot Data'!$A:$A, 0), MATCH(Q383, 'Ballot Data'!$A$3:$T$3, 0))))</f>
        <v>Complete</v>
      </c>
      <c r="S383" t="str">
        <f>IF(Q383="N/A", "N/A", IF(R383='Round 4'!$A$10, "Elected", IF(R383='Round 4'!$A$7, "Excluded", IF('Round 4'!$A$4="Complete", "Complete", "Viable"))))</f>
        <v>Complete</v>
      </c>
      <c r="T383" s="21" t="str">
        <f>IF('Round 4'!$A$4="Complete", "Complete", IF(S383="N/A", "N/A", IF(S383="Viable", "No Transfer", IF(S383="Excluded", INDEX('Round 4'!$A$12:$M$617, MATCH($A383, 'Round 4'!$A$12:$A$617, 0), 3)))))</f>
        <v>Complete</v>
      </c>
      <c r="U383" s="10" t="str">
        <f>IF('Round 4'!$A$4="Complete", "Complete", IF(T383="N/A", "N/A", IF(T383="No Transfer", T383, IF(INDEX('Ballot Data'!$1:$1048576, MATCH($A383, 'Ballot Data'!$A:$A, 0), MATCH(T383, 'Ballot Data'!$A$3:$U$3, 0))="", "Exhausted", INDEX('Ballot Data'!$1:$1048576, MATCH($A383, 'Ballot Data'!$A:$A, 0), MATCH(T383, 'Ballot Data'!$A$3:$U$3, 0))))))</f>
        <v>Complete</v>
      </c>
      <c r="V383" s="15" t="str">
        <f t="shared" si="52"/>
        <v>Complete</v>
      </c>
      <c r="W383" t="str">
        <f>IF(V383="Complete", V383, IF(V383="N/A", "N/A", INDEX('Ballot Data'!$1:$1048576, MATCH($A383, 'Ballot Data'!$A:$A, 0), MATCH(V383, 'Ballot Data'!$A$3:$T$3, 0))))</f>
        <v>Complete</v>
      </c>
      <c r="X383" t="str">
        <f>IF(V383="N/A", "N/A", IF(W383='Round 5'!$A$10, "Elected", IF(W383='Round 5'!$A$7, "Excluded", IF('Round 5'!$A$4="Complete", "Complete", "Viable"))))</f>
        <v>Complete</v>
      </c>
      <c r="Y383" s="21" t="str">
        <f>IF('Round 5'!$A$4="Complete", "Complete", IF(X383="N/A", "N/A", IF(X383="Viable", "No Transfer", IF(X383="Excluded", INDEX('Round 5'!$A$12:$M$617, MATCH($A383, 'Round 5'!$A$12:$A$617, 0), 3)))))</f>
        <v>Complete</v>
      </c>
      <c r="Z383" s="10" t="str">
        <f>IF('Round 5'!$A$4="Complete", "Complete", IF(Y383="N/A", "N/A", IF(Y383="No Transfer", Y383, IF(INDEX('Ballot Data'!$1:$1048576, MATCH($A383, 'Ballot Data'!$A:$A, 0), MATCH(Y383, 'Ballot Data'!$A$3:$U$3, 0))="", "Exhausted", INDEX('Ballot Data'!$1:$1048576, MATCH($A383, 'Ballot Data'!$A:$A, 0), MATCH(Y383, 'Ballot Data'!$A$3:$U$3, 0))))))</f>
        <v>Complete</v>
      </c>
      <c r="AA383" s="15" t="str">
        <f t="shared" si="53"/>
        <v>Complete</v>
      </c>
      <c r="AB383" t="str">
        <f>IF(AA383="Complete", AA383, IF(AA383="N/A", "N/A", INDEX('Ballot Data'!$1:$1048576, MATCH($A383, 'Ballot Data'!$A:$A, 0), MATCH(AA383, 'Ballot Data'!$A$3:$T$3, 0))))</f>
        <v>Complete</v>
      </c>
      <c r="AC383" t="str">
        <f>IF(AA383="N/A", "N/A", IF(AB383='Round 6'!$A$10, "Elected", IF(AB383='Round 6'!$A$7, "Excluded", IF('Round 6'!$A$4="Complete", "Complete", "Viable"))))</f>
        <v>Complete</v>
      </c>
      <c r="AD383" s="21" t="str">
        <f>IF('Round 6'!$A$4="Complete", "Complete", IF(AC383="N/A", "N/A", IF(AC383="Viable", "No Transfer", IF(AC383="Excluded", INDEX('Round 6'!$A$12:$M$617, MATCH($A383, 'Round 6'!$A$12:$A$617, 0), 3)))))</f>
        <v>Complete</v>
      </c>
      <c r="AE383" s="10" t="str">
        <f>IF('Round 6'!$A$4="Complete", "Complete", IF(AD383="N/A", "N/A", IF(AD383="No Transfer", AD383, IF(INDEX('Ballot Data'!$1:$1048576, MATCH($A383, 'Ballot Data'!$A:$A, 0), MATCH(AD383, 'Ballot Data'!$A$3:$U$3, 0))="", "Exhausted", INDEX('Ballot Data'!$1:$1048576, MATCH($A383, 'Ballot Data'!$A:$A, 0), MATCH(AD383, 'Ballot Data'!$A$3:$U$3, 0))))))</f>
        <v>Complete</v>
      </c>
      <c r="AF383" s="15" t="str">
        <f t="shared" si="54"/>
        <v>Complete</v>
      </c>
      <c r="AG383" t="str">
        <f>IF(AF383="Complete", AF383, IF(AF383="N/A", "N/A", INDEX('Ballot Data'!$1:$1048576, MATCH($A383, 'Ballot Data'!$A:$A, 0), MATCH(AF383, 'Ballot Data'!$A$3:$T$3, 0))))</f>
        <v>Complete</v>
      </c>
      <c r="AH383" t="str">
        <f>IF(AF383="N/A", "N/A", IF(AG383='Round 7'!$A$10, "Elected", IF(AG383='Round 7'!$A$7, "Excluded", IF('Round 7'!$A$4="Complete", "Complete", "Viable"))))</f>
        <v>Complete</v>
      </c>
      <c r="AI383" s="21" t="str">
        <f>IF('Round 7'!$A$4="Complete", "Complete", IF(AH383="N/A", "N/A", IF(AH383="Viable", "No Transfer", IF(AH383="Excluded", INDEX('Round 7'!$A$12:$M$617, MATCH($A383, 'Round 7'!$A$12:$A$617, 0), 3)))))</f>
        <v>Complete</v>
      </c>
      <c r="AJ383" s="10" t="str">
        <f>IF('Round 7'!$A$4="Complete", "Complete", IF(AI383="N/A", "N/A", IF(AI383="No Transfer", AI383, IF(INDEX('Ballot Data'!$1:$1048576, MATCH($A383, 'Ballot Data'!$A:$A, 0), MATCH(AI383, 'Ballot Data'!$A$3:$U$3, 0))="", "Exhausted", INDEX('Ballot Data'!$1:$1048576, MATCH($A383, 'Ballot Data'!$A:$A, 0), MATCH(AI383, 'Ballot Data'!$A$3:$U$3, 0))))))</f>
        <v>Complete</v>
      </c>
      <c r="AK383" s="15" t="str">
        <f t="shared" si="55"/>
        <v>Complete</v>
      </c>
      <c r="AL383" t="str">
        <f>IF(AK383="Complete", AK383, IF(AK383="N/A", "N/A", INDEX('Ballot Data'!$1:$1048576, MATCH($A383, 'Ballot Data'!$A:$A, 0), MATCH(AK383, 'Ballot Data'!$A$3:$T$3, 0))))</f>
        <v>Complete</v>
      </c>
      <c r="AM383" t="str">
        <f>IF(AK383="N/A", "N/A", IF(AL383='Round 8'!$A$10, "Elected", IF(AL383='Round 8'!$A$7, "Excluded", IF('Round 8'!$A$4="Complete", "Complete", "Viable"))))</f>
        <v>Complete</v>
      </c>
      <c r="AN383" s="21" t="str">
        <f>IF('Round 8'!$A$4="Complete", "Complete", IF(AM383="N/A", "N/A", IF(AM383="Viable", "No Transfer", IF(AM383="Excluded", INDEX('Round 8'!$A$12:$M$617, MATCH($A383, 'Round 8'!$A$12:$A$617, 0), 3)))))</f>
        <v>Complete</v>
      </c>
      <c r="AO383" s="10" t="str">
        <f>IF('Round 8'!$A$4="Complete", "Complete", IF(AN383="N/A", "N/A", IF(AN383="No Transfer", AN383, IF(INDEX('Ballot Data'!$1:$1048576, MATCH($A383, 'Ballot Data'!$A:$A, 0), MATCH(AN383, 'Ballot Data'!$A$3:$U$3, 0))="", "Exhausted", INDEX('Ballot Data'!$1:$1048576, MATCH($A383, 'Ballot Data'!$A:$A, 0), MATCH(AN383, 'Ballot Data'!$A$3:$U$3, 0))))))</f>
        <v>Complete</v>
      </c>
      <c r="AP383" s="15" t="str">
        <f t="shared" si="56"/>
        <v>Complete</v>
      </c>
      <c r="AQ383" t="str">
        <f>IF(AP383="Complete", AP383, IF(AP383="N/A", "N/A", INDEX('Ballot Data'!$1:$1048576, MATCH($A383, 'Ballot Data'!$A:$A, 0), MATCH(AP383, 'Ballot Data'!$A$3:$T$3, 0))))</f>
        <v>Complete</v>
      </c>
      <c r="AR383" t="str">
        <f>IF(AP383="N/A", "N/A", IF(AQ383='Round 9'!$A$10, "Elected", IF(AQ383='Round 9'!$A$7, "Excluded", IF('Round 9'!$A$4="Complete", "Complete", "Viable"))))</f>
        <v>Complete</v>
      </c>
      <c r="AS383" s="21" t="str">
        <f>IF('Round 9'!$A$4="Complete", "Complete", IF(AR383="N/A", "N/A", IF(AR383="Viable", "No Transfer", IF(AR383="Excluded", INDEX('Round 9'!$A$12:$M$617, MATCH($A383, 'Round 9'!$A$12:$A$617, 0), 3)))))</f>
        <v>Complete</v>
      </c>
      <c r="AT383" s="10" t="str">
        <f>IF('Round 9'!$A$4="Complete", "Complete", IF(AS383="N/A", "N/A", IF(AS383="No Transfer", AS383, IF(INDEX('Ballot Data'!$1:$1048576, MATCH($A383, 'Ballot Data'!$A:$A, 0), MATCH(AS383, 'Ballot Data'!$A$3:$U$3, 0))="", "Exhausted", INDEX('Ballot Data'!$1:$1048576, MATCH($A383, 'Ballot Data'!$A:$A, 0), MATCH(AS383, 'Ballot Data'!$A$3:$U$3, 0))))))</f>
        <v>Complete</v>
      </c>
      <c r="AU383" s="15" t="str">
        <f t="shared" si="57"/>
        <v>Complete</v>
      </c>
      <c r="AV383" t="str">
        <f>IF(AU383="Complete", AU383, IF(AU383="N/A", "N/A", INDEX('Ballot Data'!$1:$1048576, MATCH($A383, 'Ballot Data'!$A:$A, 0), MATCH(AU383, 'Ballot Data'!$A$3:$T$3, 0))))</f>
        <v>Complete</v>
      </c>
      <c r="AW383" t="str">
        <f>IF(AU383="N/A", "N/A", IF(AV383='Round 10'!$A$10, "Elected", IF(AV383='Round 10'!$A$7, "Excluded", IF('Round 10'!$A$4="Complete", "Complete", "Viable"))))</f>
        <v>Complete</v>
      </c>
      <c r="AX383" s="21" t="str">
        <f>IF('Round 10'!$A$4="Complete", "Complete", IF(AW383="N/A", "N/A", IF(AW383="Viable", "No Transfer", IF(AW383="Excluded", INDEX('Round 10'!$A$12:$M$617, MATCH($A383, 'Round 10'!$A$12:$A$617, 0), 3)))))</f>
        <v>Complete</v>
      </c>
      <c r="AY383" s="10" t="str">
        <f>IF('Round 10'!$A$4="Complete", "Complete", IF(AX383="N/A", "N/A", IF(AX383="No Transfer", AX383, IF(INDEX('Ballot Data'!$1:$1048576, MATCH($A383, 'Ballot Data'!$A:$A, 0), MATCH(AX383, 'Ballot Data'!$A$3:$U$3, 0))="", "Exhausted", INDEX('Ballot Data'!$1:$1048576, MATCH($A383, 'Ballot Data'!$A:$A, 0), MATCH(AX383, 'Ballot Data'!$A$3:$U$3, 0))))))</f>
        <v>Complete</v>
      </c>
    </row>
    <row r="384" spans="1:51" x14ac:dyDescent="0.25">
      <c r="A384">
        <f>'Ballot Data'!A385</f>
        <v>0</v>
      </c>
      <c r="B384">
        <v>1</v>
      </c>
      <c r="C384" t="e">
        <f>INDEX('Ballot Data'!$1:$1048576, MATCH($A384, 'Ballot Data'!$A:$A, 0), MATCH(B384, 'Ballot Data'!$A$3:$T$3, 0))</f>
        <v>#N/A</v>
      </c>
      <c r="D384" t="e">
        <f>IF(C384='Round 1'!$A$10, "Elected", IF(C384='Round 1'!$A$7, "Excluded", IF('Round 1'!$A$4="Complete", "Complete", "Viable")))</f>
        <v>#N/A</v>
      </c>
      <c r="E384" s="21" t="e">
        <f>IF('Round 1'!$A$4="Complete", "Complete", IF(D384="N/A", "N/A", IF(D384="Viable", "No Transfer", IF(D384="Excluded", INDEX('Round 1'!$A$12:$M$617, MATCH($A384, 'Round 1'!$A$12:$A$617, 0), 3)))))</f>
        <v>#N/A</v>
      </c>
      <c r="F384" s="10" t="e">
        <f>IF('Round 1'!$A$4="Complete", "Complete", IF(E384="N/A", "N/A", IF(E384="No Transfer", E384, IF(INDEX('Ballot Data'!$1:$1048576, MATCH($A384, 'Ballot Data'!$A:$A, 0), MATCH(E384, 'Ballot Data'!$A$3:$U$3, 0))="", "Exhausted", INDEX('Ballot Data'!$1:$1048576, MATCH($A384, 'Ballot Data'!$A:$A, 0), MATCH(E384, 'Ballot Data'!$A$3:$U$3, 0))))))</f>
        <v>#N/A</v>
      </c>
      <c r="G384" s="15" t="e">
        <f t="shared" si="59"/>
        <v>#N/A</v>
      </c>
      <c r="H384" t="e">
        <f>IF(G384="Complete", G384, IF(G384="N/A", "N/A", INDEX('Ballot Data'!$1:$1048576, MATCH($A384, 'Ballot Data'!$A:$A, 0), MATCH(G384, 'Ballot Data'!$A$3:$T$3, 0))))</f>
        <v>#N/A</v>
      </c>
      <c r="I384" t="e">
        <f>IF(G384="N/A", "N/A", IF(H384='Round 2'!$A$10, "Elected", IF(H384='Round 2'!$A$7, "Excluded", IF('Round 2'!$A$4="Complete", "Complete", "Viable"))))</f>
        <v>#N/A</v>
      </c>
      <c r="J384" s="21" t="e">
        <f>IF('Round 2'!$A$4="Complete", "Complete", IF(I384="N/A", "N/A", IF(I384="Viable", "No Transfer", IF(I384="Excluded", INDEX('Round 2'!$A$12:$M$617, MATCH($A384, 'Round 2'!$A$12:$A$617, 0), 3)))))</f>
        <v>#N/A</v>
      </c>
      <c r="K384" s="10" t="e">
        <f>IF('Round 2'!$A$4="Complete", "Complete", IF(J384="N/A", "N/A", IF(J384="No Transfer", J384, IF(INDEX('Ballot Data'!$1:$1048576, MATCH($A384, 'Ballot Data'!$A:$A, 0), MATCH(J384, 'Ballot Data'!$A$3:$U$3, 0))="", "Exhausted", INDEX('Ballot Data'!$1:$1048576, MATCH($A384, 'Ballot Data'!$A:$A, 0), MATCH(J384, 'Ballot Data'!$A$3:$U$3, 0))))))</f>
        <v>#N/A</v>
      </c>
      <c r="L384" s="15" t="e">
        <f t="shared" si="60"/>
        <v>#N/A</v>
      </c>
      <c r="M384" t="e">
        <f>IF(L384="Complete", L384, IF(L384="N/A", "N/A", INDEX('Ballot Data'!$1:$1048576, MATCH($A384, 'Ballot Data'!$A:$A, 0), MATCH(L384, 'Ballot Data'!$A$3:$T$3, 0))))</f>
        <v>#N/A</v>
      </c>
      <c r="N384" t="e">
        <f>IF(L384="N/A", "N/A", IF(M384='Round 3'!$A$10, "Elected", IF(M384='Round 3'!$A$7, "Excluded", IF('Round 3'!$A$4="Complete", "Complete", "Viable"))))</f>
        <v>#N/A</v>
      </c>
      <c r="O384" s="21" t="str">
        <f>IF('Round 3'!$A$4="Complete", "Complete", IF(N384="N/A", "N/A", IF(N384="Viable", "No Transfer", IF(N384="Excluded", INDEX('Round 3'!$A$12:$M$617, MATCH($A384, 'Round 3'!$A$12:$A$617, 0), 3)))))</f>
        <v>Complete</v>
      </c>
      <c r="P384" s="10" t="str">
        <f>IF('Round 3'!$A$4="Complete", "Complete", IF(O384="N/A", "N/A", IF(O384="No Transfer", O384, IF(INDEX('Ballot Data'!$1:$1048576, MATCH($A384, 'Ballot Data'!$A:$A, 0), MATCH(O384, 'Ballot Data'!$A$3:$U$3, 0))="", "Exhausted", INDEX('Ballot Data'!$1:$1048576, MATCH($A384, 'Ballot Data'!$A:$A, 0), MATCH(O384, 'Ballot Data'!$A$3:$U$3, 0))))))</f>
        <v>Complete</v>
      </c>
      <c r="Q384" s="15" t="str">
        <f t="shared" si="58"/>
        <v>Complete</v>
      </c>
      <c r="R384" t="str">
        <f>IF(Q384="Complete", Q384, IF(Q384="N/A", "N/A", INDEX('Ballot Data'!$1:$1048576, MATCH($A384, 'Ballot Data'!$A:$A, 0), MATCH(Q384, 'Ballot Data'!$A$3:$T$3, 0))))</f>
        <v>Complete</v>
      </c>
      <c r="S384" t="str">
        <f>IF(Q384="N/A", "N/A", IF(R384='Round 4'!$A$10, "Elected", IF(R384='Round 4'!$A$7, "Excluded", IF('Round 4'!$A$4="Complete", "Complete", "Viable"))))</f>
        <v>Complete</v>
      </c>
      <c r="T384" s="21" t="str">
        <f>IF('Round 4'!$A$4="Complete", "Complete", IF(S384="N/A", "N/A", IF(S384="Viable", "No Transfer", IF(S384="Excluded", INDEX('Round 4'!$A$12:$M$617, MATCH($A384, 'Round 4'!$A$12:$A$617, 0), 3)))))</f>
        <v>Complete</v>
      </c>
      <c r="U384" s="10" t="str">
        <f>IF('Round 4'!$A$4="Complete", "Complete", IF(T384="N/A", "N/A", IF(T384="No Transfer", T384, IF(INDEX('Ballot Data'!$1:$1048576, MATCH($A384, 'Ballot Data'!$A:$A, 0), MATCH(T384, 'Ballot Data'!$A$3:$U$3, 0))="", "Exhausted", INDEX('Ballot Data'!$1:$1048576, MATCH($A384, 'Ballot Data'!$A:$A, 0), MATCH(T384, 'Ballot Data'!$A$3:$U$3, 0))))))</f>
        <v>Complete</v>
      </c>
      <c r="V384" s="15" t="str">
        <f t="shared" si="52"/>
        <v>Complete</v>
      </c>
      <c r="W384" t="str">
        <f>IF(V384="Complete", V384, IF(V384="N/A", "N/A", INDEX('Ballot Data'!$1:$1048576, MATCH($A384, 'Ballot Data'!$A:$A, 0), MATCH(V384, 'Ballot Data'!$A$3:$T$3, 0))))</f>
        <v>Complete</v>
      </c>
      <c r="X384" t="str">
        <f>IF(V384="N/A", "N/A", IF(W384='Round 5'!$A$10, "Elected", IF(W384='Round 5'!$A$7, "Excluded", IF('Round 5'!$A$4="Complete", "Complete", "Viable"))))</f>
        <v>Complete</v>
      </c>
      <c r="Y384" s="21" t="str">
        <f>IF('Round 5'!$A$4="Complete", "Complete", IF(X384="N/A", "N/A", IF(X384="Viable", "No Transfer", IF(X384="Excluded", INDEX('Round 5'!$A$12:$M$617, MATCH($A384, 'Round 5'!$A$12:$A$617, 0), 3)))))</f>
        <v>Complete</v>
      </c>
      <c r="Z384" s="10" t="str">
        <f>IF('Round 5'!$A$4="Complete", "Complete", IF(Y384="N/A", "N/A", IF(Y384="No Transfer", Y384, IF(INDEX('Ballot Data'!$1:$1048576, MATCH($A384, 'Ballot Data'!$A:$A, 0), MATCH(Y384, 'Ballot Data'!$A$3:$U$3, 0))="", "Exhausted", INDEX('Ballot Data'!$1:$1048576, MATCH($A384, 'Ballot Data'!$A:$A, 0), MATCH(Y384, 'Ballot Data'!$A$3:$U$3, 0))))))</f>
        <v>Complete</v>
      </c>
      <c r="AA384" s="15" t="str">
        <f t="shared" si="53"/>
        <v>Complete</v>
      </c>
      <c r="AB384" t="str">
        <f>IF(AA384="Complete", AA384, IF(AA384="N/A", "N/A", INDEX('Ballot Data'!$1:$1048576, MATCH($A384, 'Ballot Data'!$A:$A, 0), MATCH(AA384, 'Ballot Data'!$A$3:$T$3, 0))))</f>
        <v>Complete</v>
      </c>
      <c r="AC384" t="str">
        <f>IF(AA384="N/A", "N/A", IF(AB384='Round 6'!$A$10, "Elected", IF(AB384='Round 6'!$A$7, "Excluded", IF('Round 6'!$A$4="Complete", "Complete", "Viable"))))</f>
        <v>Complete</v>
      </c>
      <c r="AD384" s="21" t="str">
        <f>IF('Round 6'!$A$4="Complete", "Complete", IF(AC384="N/A", "N/A", IF(AC384="Viable", "No Transfer", IF(AC384="Excluded", INDEX('Round 6'!$A$12:$M$617, MATCH($A384, 'Round 6'!$A$12:$A$617, 0), 3)))))</f>
        <v>Complete</v>
      </c>
      <c r="AE384" s="10" t="str">
        <f>IF('Round 6'!$A$4="Complete", "Complete", IF(AD384="N/A", "N/A", IF(AD384="No Transfer", AD384, IF(INDEX('Ballot Data'!$1:$1048576, MATCH($A384, 'Ballot Data'!$A:$A, 0), MATCH(AD384, 'Ballot Data'!$A$3:$U$3, 0))="", "Exhausted", INDEX('Ballot Data'!$1:$1048576, MATCH($A384, 'Ballot Data'!$A:$A, 0), MATCH(AD384, 'Ballot Data'!$A$3:$U$3, 0))))))</f>
        <v>Complete</v>
      </c>
      <c r="AF384" s="15" t="str">
        <f t="shared" si="54"/>
        <v>Complete</v>
      </c>
      <c r="AG384" t="str">
        <f>IF(AF384="Complete", AF384, IF(AF384="N/A", "N/A", INDEX('Ballot Data'!$1:$1048576, MATCH($A384, 'Ballot Data'!$A:$A, 0), MATCH(AF384, 'Ballot Data'!$A$3:$T$3, 0))))</f>
        <v>Complete</v>
      </c>
      <c r="AH384" t="str">
        <f>IF(AF384="N/A", "N/A", IF(AG384='Round 7'!$A$10, "Elected", IF(AG384='Round 7'!$A$7, "Excluded", IF('Round 7'!$A$4="Complete", "Complete", "Viable"))))</f>
        <v>Complete</v>
      </c>
      <c r="AI384" s="21" t="str">
        <f>IF('Round 7'!$A$4="Complete", "Complete", IF(AH384="N/A", "N/A", IF(AH384="Viable", "No Transfer", IF(AH384="Excluded", INDEX('Round 7'!$A$12:$M$617, MATCH($A384, 'Round 7'!$A$12:$A$617, 0), 3)))))</f>
        <v>Complete</v>
      </c>
      <c r="AJ384" s="10" t="str">
        <f>IF('Round 7'!$A$4="Complete", "Complete", IF(AI384="N/A", "N/A", IF(AI384="No Transfer", AI384, IF(INDEX('Ballot Data'!$1:$1048576, MATCH($A384, 'Ballot Data'!$A:$A, 0), MATCH(AI384, 'Ballot Data'!$A$3:$U$3, 0))="", "Exhausted", INDEX('Ballot Data'!$1:$1048576, MATCH($A384, 'Ballot Data'!$A:$A, 0), MATCH(AI384, 'Ballot Data'!$A$3:$U$3, 0))))))</f>
        <v>Complete</v>
      </c>
      <c r="AK384" s="15" t="str">
        <f t="shared" si="55"/>
        <v>Complete</v>
      </c>
      <c r="AL384" t="str">
        <f>IF(AK384="Complete", AK384, IF(AK384="N/A", "N/A", INDEX('Ballot Data'!$1:$1048576, MATCH($A384, 'Ballot Data'!$A:$A, 0), MATCH(AK384, 'Ballot Data'!$A$3:$T$3, 0))))</f>
        <v>Complete</v>
      </c>
      <c r="AM384" t="str">
        <f>IF(AK384="N/A", "N/A", IF(AL384='Round 8'!$A$10, "Elected", IF(AL384='Round 8'!$A$7, "Excluded", IF('Round 8'!$A$4="Complete", "Complete", "Viable"))))</f>
        <v>Complete</v>
      </c>
      <c r="AN384" s="21" t="str">
        <f>IF('Round 8'!$A$4="Complete", "Complete", IF(AM384="N/A", "N/A", IF(AM384="Viable", "No Transfer", IF(AM384="Excluded", INDEX('Round 8'!$A$12:$M$617, MATCH($A384, 'Round 8'!$A$12:$A$617, 0), 3)))))</f>
        <v>Complete</v>
      </c>
      <c r="AO384" s="10" t="str">
        <f>IF('Round 8'!$A$4="Complete", "Complete", IF(AN384="N/A", "N/A", IF(AN384="No Transfer", AN384, IF(INDEX('Ballot Data'!$1:$1048576, MATCH($A384, 'Ballot Data'!$A:$A, 0), MATCH(AN384, 'Ballot Data'!$A$3:$U$3, 0))="", "Exhausted", INDEX('Ballot Data'!$1:$1048576, MATCH($A384, 'Ballot Data'!$A:$A, 0), MATCH(AN384, 'Ballot Data'!$A$3:$U$3, 0))))))</f>
        <v>Complete</v>
      </c>
      <c r="AP384" s="15" t="str">
        <f t="shared" si="56"/>
        <v>Complete</v>
      </c>
      <c r="AQ384" t="str">
        <f>IF(AP384="Complete", AP384, IF(AP384="N/A", "N/A", INDEX('Ballot Data'!$1:$1048576, MATCH($A384, 'Ballot Data'!$A:$A, 0), MATCH(AP384, 'Ballot Data'!$A$3:$T$3, 0))))</f>
        <v>Complete</v>
      </c>
      <c r="AR384" t="str">
        <f>IF(AP384="N/A", "N/A", IF(AQ384='Round 9'!$A$10, "Elected", IF(AQ384='Round 9'!$A$7, "Excluded", IF('Round 9'!$A$4="Complete", "Complete", "Viable"))))</f>
        <v>Complete</v>
      </c>
      <c r="AS384" s="21" t="str">
        <f>IF('Round 9'!$A$4="Complete", "Complete", IF(AR384="N/A", "N/A", IF(AR384="Viable", "No Transfer", IF(AR384="Excluded", INDEX('Round 9'!$A$12:$M$617, MATCH($A384, 'Round 9'!$A$12:$A$617, 0), 3)))))</f>
        <v>Complete</v>
      </c>
      <c r="AT384" s="10" t="str">
        <f>IF('Round 9'!$A$4="Complete", "Complete", IF(AS384="N/A", "N/A", IF(AS384="No Transfer", AS384, IF(INDEX('Ballot Data'!$1:$1048576, MATCH($A384, 'Ballot Data'!$A:$A, 0), MATCH(AS384, 'Ballot Data'!$A$3:$U$3, 0))="", "Exhausted", INDEX('Ballot Data'!$1:$1048576, MATCH($A384, 'Ballot Data'!$A:$A, 0), MATCH(AS384, 'Ballot Data'!$A$3:$U$3, 0))))))</f>
        <v>Complete</v>
      </c>
      <c r="AU384" s="15" t="str">
        <f t="shared" si="57"/>
        <v>Complete</v>
      </c>
      <c r="AV384" t="str">
        <f>IF(AU384="Complete", AU384, IF(AU384="N/A", "N/A", INDEX('Ballot Data'!$1:$1048576, MATCH($A384, 'Ballot Data'!$A:$A, 0), MATCH(AU384, 'Ballot Data'!$A$3:$T$3, 0))))</f>
        <v>Complete</v>
      </c>
      <c r="AW384" t="str">
        <f>IF(AU384="N/A", "N/A", IF(AV384='Round 10'!$A$10, "Elected", IF(AV384='Round 10'!$A$7, "Excluded", IF('Round 10'!$A$4="Complete", "Complete", "Viable"))))</f>
        <v>Complete</v>
      </c>
      <c r="AX384" s="21" t="str">
        <f>IF('Round 10'!$A$4="Complete", "Complete", IF(AW384="N/A", "N/A", IF(AW384="Viable", "No Transfer", IF(AW384="Excluded", INDEX('Round 10'!$A$12:$M$617, MATCH($A384, 'Round 10'!$A$12:$A$617, 0), 3)))))</f>
        <v>Complete</v>
      </c>
      <c r="AY384" s="10" t="str">
        <f>IF('Round 10'!$A$4="Complete", "Complete", IF(AX384="N/A", "N/A", IF(AX384="No Transfer", AX384, IF(INDEX('Ballot Data'!$1:$1048576, MATCH($A384, 'Ballot Data'!$A:$A, 0), MATCH(AX384, 'Ballot Data'!$A$3:$U$3, 0))="", "Exhausted", INDEX('Ballot Data'!$1:$1048576, MATCH($A384, 'Ballot Data'!$A:$A, 0), MATCH(AX384, 'Ballot Data'!$A$3:$U$3, 0))))))</f>
        <v>Complete</v>
      </c>
    </row>
    <row r="385" spans="1:51" x14ac:dyDescent="0.25">
      <c r="A385">
        <f>'Ballot Data'!A386</f>
        <v>0</v>
      </c>
      <c r="B385">
        <v>1</v>
      </c>
      <c r="C385" t="e">
        <f>INDEX('Ballot Data'!$1:$1048576, MATCH($A385, 'Ballot Data'!$A:$A, 0), MATCH(B385, 'Ballot Data'!$A$3:$T$3, 0))</f>
        <v>#N/A</v>
      </c>
      <c r="D385" t="e">
        <f>IF(C385='Round 1'!$A$10, "Elected", IF(C385='Round 1'!$A$7, "Excluded", IF('Round 1'!$A$4="Complete", "Complete", "Viable")))</f>
        <v>#N/A</v>
      </c>
      <c r="E385" s="21" t="e">
        <f>IF('Round 1'!$A$4="Complete", "Complete", IF(D385="N/A", "N/A", IF(D385="Viable", "No Transfer", IF(D385="Excluded", INDEX('Round 1'!$A$12:$M$617, MATCH($A385, 'Round 1'!$A$12:$A$617, 0), 3)))))</f>
        <v>#N/A</v>
      </c>
      <c r="F385" s="10" t="e">
        <f>IF('Round 1'!$A$4="Complete", "Complete", IF(E385="N/A", "N/A", IF(E385="No Transfer", E385, IF(INDEX('Ballot Data'!$1:$1048576, MATCH($A385, 'Ballot Data'!$A:$A, 0), MATCH(E385, 'Ballot Data'!$A$3:$U$3, 0))="", "Exhausted", INDEX('Ballot Data'!$1:$1048576, MATCH($A385, 'Ballot Data'!$A:$A, 0), MATCH(E385, 'Ballot Data'!$A$3:$U$3, 0))))))</f>
        <v>#N/A</v>
      </c>
      <c r="G385" s="15" t="e">
        <f t="shared" si="59"/>
        <v>#N/A</v>
      </c>
      <c r="H385" t="e">
        <f>IF(G385="Complete", G385, IF(G385="N/A", "N/A", INDEX('Ballot Data'!$1:$1048576, MATCH($A385, 'Ballot Data'!$A:$A, 0), MATCH(G385, 'Ballot Data'!$A$3:$T$3, 0))))</f>
        <v>#N/A</v>
      </c>
      <c r="I385" t="e">
        <f>IF(G385="N/A", "N/A", IF(H385='Round 2'!$A$10, "Elected", IF(H385='Round 2'!$A$7, "Excluded", IF('Round 2'!$A$4="Complete", "Complete", "Viable"))))</f>
        <v>#N/A</v>
      </c>
      <c r="J385" s="21" t="e">
        <f>IF('Round 2'!$A$4="Complete", "Complete", IF(I385="N/A", "N/A", IF(I385="Viable", "No Transfer", IF(I385="Excluded", INDEX('Round 2'!$A$12:$M$617, MATCH($A385, 'Round 2'!$A$12:$A$617, 0), 3)))))</f>
        <v>#N/A</v>
      </c>
      <c r="K385" s="10" t="e">
        <f>IF('Round 2'!$A$4="Complete", "Complete", IF(J385="N/A", "N/A", IF(J385="No Transfer", J385, IF(INDEX('Ballot Data'!$1:$1048576, MATCH($A385, 'Ballot Data'!$A:$A, 0), MATCH(J385, 'Ballot Data'!$A$3:$U$3, 0))="", "Exhausted", INDEX('Ballot Data'!$1:$1048576, MATCH($A385, 'Ballot Data'!$A:$A, 0), MATCH(J385, 'Ballot Data'!$A$3:$U$3, 0))))))</f>
        <v>#N/A</v>
      </c>
      <c r="L385" s="15" t="e">
        <f t="shared" si="60"/>
        <v>#N/A</v>
      </c>
      <c r="M385" t="e">
        <f>IF(L385="Complete", L385, IF(L385="N/A", "N/A", INDEX('Ballot Data'!$1:$1048576, MATCH($A385, 'Ballot Data'!$A:$A, 0), MATCH(L385, 'Ballot Data'!$A$3:$T$3, 0))))</f>
        <v>#N/A</v>
      </c>
      <c r="N385" t="e">
        <f>IF(L385="N/A", "N/A", IF(M385='Round 3'!$A$10, "Elected", IF(M385='Round 3'!$A$7, "Excluded", IF('Round 3'!$A$4="Complete", "Complete", "Viable"))))</f>
        <v>#N/A</v>
      </c>
      <c r="O385" s="21" t="str">
        <f>IF('Round 3'!$A$4="Complete", "Complete", IF(N385="N/A", "N/A", IF(N385="Viable", "No Transfer", IF(N385="Excluded", INDEX('Round 3'!$A$12:$M$617, MATCH($A385, 'Round 3'!$A$12:$A$617, 0), 3)))))</f>
        <v>Complete</v>
      </c>
      <c r="P385" s="10" t="str">
        <f>IF('Round 3'!$A$4="Complete", "Complete", IF(O385="N/A", "N/A", IF(O385="No Transfer", O385, IF(INDEX('Ballot Data'!$1:$1048576, MATCH($A385, 'Ballot Data'!$A:$A, 0), MATCH(O385, 'Ballot Data'!$A$3:$U$3, 0))="", "Exhausted", INDEX('Ballot Data'!$1:$1048576, MATCH($A385, 'Ballot Data'!$A:$A, 0), MATCH(O385, 'Ballot Data'!$A$3:$U$3, 0))))))</f>
        <v>Complete</v>
      </c>
      <c r="Q385" s="15" t="str">
        <f t="shared" si="58"/>
        <v>Complete</v>
      </c>
      <c r="R385" t="str">
        <f>IF(Q385="Complete", Q385, IF(Q385="N/A", "N/A", INDEX('Ballot Data'!$1:$1048576, MATCH($A385, 'Ballot Data'!$A:$A, 0), MATCH(Q385, 'Ballot Data'!$A$3:$T$3, 0))))</f>
        <v>Complete</v>
      </c>
      <c r="S385" t="str">
        <f>IF(Q385="N/A", "N/A", IF(R385='Round 4'!$A$10, "Elected", IF(R385='Round 4'!$A$7, "Excluded", IF('Round 4'!$A$4="Complete", "Complete", "Viable"))))</f>
        <v>Complete</v>
      </c>
      <c r="T385" s="21" t="str">
        <f>IF('Round 4'!$A$4="Complete", "Complete", IF(S385="N/A", "N/A", IF(S385="Viable", "No Transfer", IF(S385="Excluded", INDEX('Round 4'!$A$12:$M$617, MATCH($A385, 'Round 4'!$A$12:$A$617, 0), 3)))))</f>
        <v>Complete</v>
      </c>
      <c r="U385" s="10" t="str">
        <f>IF('Round 4'!$A$4="Complete", "Complete", IF(T385="N/A", "N/A", IF(T385="No Transfer", T385, IF(INDEX('Ballot Data'!$1:$1048576, MATCH($A385, 'Ballot Data'!$A:$A, 0), MATCH(T385, 'Ballot Data'!$A$3:$U$3, 0))="", "Exhausted", INDEX('Ballot Data'!$1:$1048576, MATCH($A385, 'Ballot Data'!$A:$A, 0), MATCH(T385, 'Ballot Data'!$A$3:$U$3, 0))))))</f>
        <v>Complete</v>
      </c>
      <c r="V385" s="15" t="str">
        <f t="shared" si="52"/>
        <v>Complete</v>
      </c>
      <c r="W385" t="str">
        <f>IF(V385="Complete", V385, IF(V385="N/A", "N/A", INDEX('Ballot Data'!$1:$1048576, MATCH($A385, 'Ballot Data'!$A:$A, 0), MATCH(V385, 'Ballot Data'!$A$3:$T$3, 0))))</f>
        <v>Complete</v>
      </c>
      <c r="X385" t="str">
        <f>IF(V385="N/A", "N/A", IF(W385='Round 5'!$A$10, "Elected", IF(W385='Round 5'!$A$7, "Excluded", IF('Round 5'!$A$4="Complete", "Complete", "Viable"))))</f>
        <v>Complete</v>
      </c>
      <c r="Y385" s="21" t="str">
        <f>IF('Round 5'!$A$4="Complete", "Complete", IF(X385="N/A", "N/A", IF(X385="Viable", "No Transfer", IF(X385="Excluded", INDEX('Round 5'!$A$12:$M$617, MATCH($A385, 'Round 5'!$A$12:$A$617, 0), 3)))))</f>
        <v>Complete</v>
      </c>
      <c r="Z385" s="10" t="str">
        <f>IF('Round 5'!$A$4="Complete", "Complete", IF(Y385="N/A", "N/A", IF(Y385="No Transfer", Y385, IF(INDEX('Ballot Data'!$1:$1048576, MATCH($A385, 'Ballot Data'!$A:$A, 0), MATCH(Y385, 'Ballot Data'!$A$3:$U$3, 0))="", "Exhausted", INDEX('Ballot Data'!$1:$1048576, MATCH($A385, 'Ballot Data'!$A:$A, 0), MATCH(Y385, 'Ballot Data'!$A$3:$U$3, 0))))))</f>
        <v>Complete</v>
      </c>
      <c r="AA385" s="15" t="str">
        <f t="shared" si="53"/>
        <v>Complete</v>
      </c>
      <c r="AB385" t="str">
        <f>IF(AA385="Complete", AA385, IF(AA385="N/A", "N/A", INDEX('Ballot Data'!$1:$1048576, MATCH($A385, 'Ballot Data'!$A:$A, 0), MATCH(AA385, 'Ballot Data'!$A$3:$T$3, 0))))</f>
        <v>Complete</v>
      </c>
      <c r="AC385" t="str">
        <f>IF(AA385="N/A", "N/A", IF(AB385='Round 6'!$A$10, "Elected", IF(AB385='Round 6'!$A$7, "Excluded", IF('Round 6'!$A$4="Complete", "Complete", "Viable"))))</f>
        <v>Complete</v>
      </c>
      <c r="AD385" s="21" t="str">
        <f>IF('Round 6'!$A$4="Complete", "Complete", IF(AC385="N/A", "N/A", IF(AC385="Viable", "No Transfer", IF(AC385="Excluded", INDEX('Round 6'!$A$12:$M$617, MATCH($A385, 'Round 6'!$A$12:$A$617, 0), 3)))))</f>
        <v>Complete</v>
      </c>
      <c r="AE385" s="10" t="str">
        <f>IF('Round 6'!$A$4="Complete", "Complete", IF(AD385="N/A", "N/A", IF(AD385="No Transfer", AD385, IF(INDEX('Ballot Data'!$1:$1048576, MATCH($A385, 'Ballot Data'!$A:$A, 0), MATCH(AD385, 'Ballot Data'!$A$3:$U$3, 0))="", "Exhausted", INDEX('Ballot Data'!$1:$1048576, MATCH($A385, 'Ballot Data'!$A:$A, 0), MATCH(AD385, 'Ballot Data'!$A$3:$U$3, 0))))))</f>
        <v>Complete</v>
      </c>
      <c r="AF385" s="15" t="str">
        <f t="shared" si="54"/>
        <v>Complete</v>
      </c>
      <c r="AG385" t="str">
        <f>IF(AF385="Complete", AF385, IF(AF385="N/A", "N/A", INDEX('Ballot Data'!$1:$1048576, MATCH($A385, 'Ballot Data'!$A:$A, 0), MATCH(AF385, 'Ballot Data'!$A$3:$T$3, 0))))</f>
        <v>Complete</v>
      </c>
      <c r="AH385" t="str">
        <f>IF(AF385="N/A", "N/A", IF(AG385='Round 7'!$A$10, "Elected", IF(AG385='Round 7'!$A$7, "Excluded", IF('Round 7'!$A$4="Complete", "Complete", "Viable"))))</f>
        <v>Complete</v>
      </c>
      <c r="AI385" s="21" t="str">
        <f>IF('Round 7'!$A$4="Complete", "Complete", IF(AH385="N/A", "N/A", IF(AH385="Viable", "No Transfer", IF(AH385="Excluded", INDEX('Round 7'!$A$12:$M$617, MATCH($A385, 'Round 7'!$A$12:$A$617, 0), 3)))))</f>
        <v>Complete</v>
      </c>
      <c r="AJ385" s="10" t="str">
        <f>IF('Round 7'!$A$4="Complete", "Complete", IF(AI385="N/A", "N/A", IF(AI385="No Transfer", AI385, IF(INDEX('Ballot Data'!$1:$1048576, MATCH($A385, 'Ballot Data'!$A:$A, 0), MATCH(AI385, 'Ballot Data'!$A$3:$U$3, 0))="", "Exhausted", INDEX('Ballot Data'!$1:$1048576, MATCH($A385, 'Ballot Data'!$A:$A, 0), MATCH(AI385, 'Ballot Data'!$A$3:$U$3, 0))))))</f>
        <v>Complete</v>
      </c>
      <c r="AK385" s="15" t="str">
        <f t="shared" si="55"/>
        <v>Complete</v>
      </c>
      <c r="AL385" t="str">
        <f>IF(AK385="Complete", AK385, IF(AK385="N/A", "N/A", INDEX('Ballot Data'!$1:$1048576, MATCH($A385, 'Ballot Data'!$A:$A, 0), MATCH(AK385, 'Ballot Data'!$A$3:$T$3, 0))))</f>
        <v>Complete</v>
      </c>
      <c r="AM385" t="str">
        <f>IF(AK385="N/A", "N/A", IF(AL385='Round 8'!$A$10, "Elected", IF(AL385='Round 8'!$A$7, "Excluded", IF('Round 8'!$A$4="Complete", "Complete", "Viable"))))</f>
        <v>Complete</v>
      </c>
      <c r="AN385" s="21" t="str">
        <f>IF('Round 8'!$A$4="Complete", "Complete", IF(AM385="N/A", "N/A", IF(AM385="Viable", "No Transfer", IF(AM385="Excluded", INDEX('Round 8'!$A$12:$M$617, MATCH($A385, 'Round 8'!$A$12:$A$617, 0), 3)))))</f>
        <v>Complete</v>
      </c>
      <c r="AO385" s="10" t="str">
        <f>IF('Round 8'!$A$4="Complete", "Complete", IF(AN385="N/A", "N/A", IF(AN385="No Transfer", AN385, IF(INDEX('Ballot Data'!$1:$1048576, MATCH($A385, 'Ballot Data'!$A:$A, 0), MATCH(AN385, 'Ballot Data'!$A$3:$U$3, 0))="", "Exhausted", INDEX('Ballot Data'!$1:$1048576, MATCH($A385, 'Ballot Data'!$A:$A, 0), MATCH(AN385, 'Ballot Data'!$A$3:$U$3, 0))))))</f>
        <v>Complete</v>
      </c>
      <c r="AP385" s="15" t="str">
        <f t="shared" si="56"/>
        <v>Complete</v>
      </c>
      <c r="AQ385" t="str">
        <f>IF(AP385="Complete", AP385, IF(AP385="N/A", "N/A", INDEX('Ballot Data'!$1:$1048576, MATCH($A385, 'Ballot Data'!$A:$A, 0), MATCH(AP385, 'Ballot Data'!$A$3:$T$3, 0))))</f>
        <v>Complete</v>
      </c>
      <c r="AR385" t="str">
        <f>IF(AP385="N/A", "N/A", IF(AQ385='Round 9'!$A$10, "Elected", IF(AQ385='Round 9'!$A$7, "Excluded", IF('Round 9'!$A$4="Complete", "Complete", "Viable"))))</f>
        <v>Complete</v>
      </c>
      <c r="AS385" s="21" t="str">
        <f>IF('Round 9'!$A$4="Complete", "Complete", IF(AR385="N/A", "N/A", IF(AR385="Viable", "No Transfer", IF(AR385="Excluded", INDEX('Round 9'!$A$12:$M$617, MATCH($A385, 'Round 9'!$A$12:$A$617, 0), 3)))))</f>
        <v>Complete</v>
      </c>
      <c r="AT385" s="10" t="str">
        <f>IF('Round 9'!$A$4="Complete", "Complete", IF(AS385="N/A", "N/A", IF(AS385="No Transfer", AS385, IF(INDEX('Ballot Data'!$1:$1048576, MATCH($A385, 'Ballot Data'!$A:$A, 0), MATCH(AS385, 'Ballot Data'!$A$3:$U$3, 0))="", "Exhausted", INDEX('Ballot Data'!$1:$1048576, MATCH($A385, 'Ballot Data'!$A:$A, 0), MATCH(AS385, 'Ballot Data'!$A$3:$U$3, 0))))))</f>
        <v>Complete</v>
      </c>
      <c r="AU385" s="15" t="str">
        <f t="shared" si="57"/>
        <v>Complete</v>
      </c>
      <c r="AV385" t="str">
        <f>IF(AU385="Complete", AU385, IF(AU385="N/A", "N/A", INDEX('Ballot Data'!$1:$1048576, MATCH($A385, 'Ballot Data'!$A:$A, 0), MATCH(AU385, 'Ballot Data'!$A$3:$T$3, 0))))</f>
        <v>Complete</v>
      </c>
      <c r="AW385" t="str">
        <f>IF(AU385="N/A", "N/A", IF(AV385='Round 10'!$A$10, "Elected", IF(AV385='Round 10'!$A$7, "Excluded", IF('Round 10'!$A$4="Complete", "Complete", "Viable"))))</f>
        <v>Complete</v>
      </c>
      <c r="AX385" s="21" t="str">
        <f>IF('Round 10'!$A$4="Complete", "Complete", IF(AW385="N/A", "N/A", IF(AW385="Viable", "No Transfer", IF(AW385="Excluded", INDEX('Round 10'!$A$12:$M$617, MATCH($A385, 'Round 10'!$A$12:$A$617, 0), 3)))))</f>
        <v>Complete</v>
      </c>
      <c r="AY385" s="10" t="str">
        <f>IF('Round 10'!$A$4="Complete", "Complete", IF(AX385="N/A", "N/A", IF(AX385="No Transfer", AX385, IF(INDEX('Ballot Data'!$1:$1048576, MATCH($A385, 'Ballot Data'!$A:$A, 0), MATCH(AX385, 'Ballot Data'!$A$3:$U$3, 0))="", "Exhausted", INDEX('Ballot Data'!$1:$1048576, MATCH($A385, 'Ballot Data'!$A:$A, 0), MATCH(AX385, 'Ballot Data'!$A$3:$U$3, 0))))))</f>
        <v>Complete</v>
      </c>
    </row>
    <row r="386" spans="1:51" x14ac:dyDescent="0.25">
      <c r="A386">
        <f>'Ballot Data'!A387</f>
        <v>0</v>
      </c>
      <c r="B386">
        <v>1</v>
      </c>
      <c r="C386" t="e">
        <f>INDEX('Ballot Data'!$1:$1048576, MATCH($A386, 'Ballot Data'!$A:$A, 0), MATCH(B386, 'Ballot Data'!$A$3:$T$3, 0))</f>
        <v>#N/A</v>
      </c>
      <c r="D386" t="e">
        <f>IF(C386='Round 1'!$A$10, "Elected", IF(C386='Round 1'!$A$7, "Excluded", IF('Round 1'!$A$4="Complete", "Complete", "Viable")))</f>
        <v>#N/A</v>
      </c>
      <c r="E386" s="21" t="e">
        <f>IF('Round 1'!$A$4="Complete", "Complete", IF(D386="N/A", "N/A", IF(D386="Viable", "No Transfer", IF(D386="Excluded", INDEX('Round 1'!$A$12:$M$617, MATCH($A386, 'Round 1'!$A$12:$A$617, 0), 3)))))</f>
        <v>#N/A</v>
      </c>
      <c r="F386" s="10" t="e">
        <f>IF('Round 1'!$A$4="Complete", "Complete", IF(E386="N/A", "N/A", IF(E386="No Transfer", E386, IF(INDEX('Ballot Data'!$1:$1048576, MATCH($A386, 'Ballot Data'!$A:$A, 0), MATCH(E386, 'Ballot Data'!$A$3:$U$3, 0))="", "Exhausted", INDEX('Ballot Data'!$1:$1048576, MATCH($A386, 'Ballot Data'!$A:$A, 0), MATCH(E386, 'Ballot Data'!$A$3:$U$3, 0))))))</f>
        <v>#N/A</v>
      </c>
      <c r="G386" s="15" t="e">
        <f t="shared" si="59"/>
        <v>#N/A</v>
      </c>
      <c r="H386" t="e">
        <f>IF(G386="Complete", G386, IF(G386="N/A", "N/A", INDEX('Ballot Data'!$1:$1048576, MATCH($A386, 'Ballot Data'!$A:$A, 0), MATCH(G386, 'Ballot Data'!$A$3:$T$3, 0))))</f>
        <v>#N/A</v>
      </c>
      <c r="I386" t="e">
        <f>IF(G386="N/A", "N/A", IF(H386='Round 2'!$A$10, "Elected", IF(H386='Round 2'!$A$7, "Excluded", IF('Round 2'!$A$4="Complete", "Complete", "Viable"))))</f>
        <v>#N/A</v>
      </c>
      <c r="J386" s="21" t="e">
        <f>IF('Round 2'!$A$4="Complete", "Complete", IF(I386="N/A", "N/A", IF(I386="Viable", "No Transfer", IF(I386="Excluded", INDEX('Round 2'!$A$12:$M$617, MATCH($A386, 'Round 2'!$A$12:$A$617, 0), 3)))))</f>
        <v>#N/A</v>
      </c>
      <c r="K386" s="10" t="e">
        <f>IF('Round 2'!$A$4="Complete", "Complete", IF(J386="N/A", "N/A", IF(J386="No Transfer", J386, IF(INDEX('Ballot Data'!$1:$1048576, MATCH($A386, 'Ballot Data'!$A:$A, 0), MATCH(J386, 'Ballot Data'!$A$3:$U$3, 0))="", "Exhausted", INDEX('Ballot Data'!$1:$1048576, MATCH($A386, 'Ballot Data'!$A:$A, 0), MATCH(J386, 'Ballot Data'!$A$3:$U$3, 0))))))</f>
        <v>#N/A</v>
      </c>
      <c r="L386" s="15" t="e">
        <f t="shared" si="60"/>
        <v>#N/A</v>
      </c>
      <c r="M386" t="e">
        <f>IF(L386="Complete", L386, IF(L386="N/A", "N/A", INDEX('Ballot Data'!$1:$1048576, MATCH($A386, 'Ballot Data'!$A:$A, 0), MATCH(L386, 'Ballot Data'!$A$3:$T$3, 0))))</f>
        <v>#N/A</v>
      </c>
      <c r="N386" t="e">
        <f>IF(L386="N/A", "N/A", IF(M386='Round 3'!$A$10, "Elected", IF(M386='Round 3'!$A$7, "Excluded", IF('Round 3'!$A$4="Complete", "Complete", "Viable"))))</f>
        <v>#N/A</v>
      </c>
      <c r="O386" s="21" t="str">
        <f>IF('Round 3'!$A$4="Complete", "Complete", IF(N386="N/A", "N/A", IF(N386="Viable", "No Transfer", IF(N386="Excluded", INDEX('Round 3'!$A$12:$M$617, MATCH($A386, 'Round 3'!$A$12:$A$617, 0), 3)))))</f>
        <v>Complete</v>
      </c>
      <c r="P386" s="10" t="str">
        <f>IF('Round 3'!$A$4="Complete", "Complete", IF(O386="N/A", "N/A", IF(O386="No Transfer", O386, IF(INDEX('Ballot Data'!$1:$1048576, MATCH($A386, 'Ballot Data'!$A:$A, 0), MATCH(O386, 'Ballot Data'!$A$3:$U$3, 0))="", "Exhausted", INDEX('Ballot Data'!$1:$1048576, MATCH($A386, 'Ballot Data'!$A:$A, 0), MATCH(O386, 'Ballot Data'!$A$3:$U$3, 0))))))</f>
        <v>Complete</v>
      </c>
      <c r="Q386" s="15" t="str">
        <f t="shared" si="58"/>
        <v>Complete</v>
      </c>
      <c r="R386" t="str">
        <f>IF(Q386="Complete", Q386, IF(Q386="N/A", "N/A", INDEX('Ballot Data'!$1:$1048576, MATCH($A386, 'Ballot Data'!$A:$A, 0), MATCH(Q386, 'Ballot Data'!$A$3:$T$3, 0))))</f>
        <v>Complete</v>
      </c>
      <c r="S386" t="str">
        <f>IF(Q386="N/A", "N/A", IF(R386='Round 4'!$A$10, "Elected", IF(R386='Round 4'!$A$7, "Excluded", IF('Round 4'!$A$4="Complete", "Complete", "Viable"))))</f>
        <v>Complete</v>
      </c>
      <c r="T386" s="21" t="str">
        <f>IF('Round 4'!$A$4="Complete", "Complete", IF(S386="N/A", "N/A", IF(S386="Viable", "No Transfer", IF(S386="Excluded", INDEX('Round 4'!$A$12:$M$617, MATCH($A386, 'Round 4'!$A$12:$A$617, 0), 3)))))</f>
        <v>Complete</v>
      </c>
      <c r="U386" s="10" t="str">
        <f>IF('Round 4'!$A$4="Complete", "Complete", IF(T386="N/A", "N/A", IF(T386="No Transfer", T386, IF(INDEX('Ballot Data'!$1:$1048576, MATCH($A386, 'Ballot Data'!$A:$A, 0), MATCH(T386, 'Ballot Data'!$A$3:$U$3, 0))="", "Exhausted", INDEX('Ballot Data'!$1:$1048576, MATCH($A386, 'Ballot Data'!$A:$A, 0), MATCH(T386, 'Ballot Data'!$A$3:$U$3, 0))))))</f>
        <v>Complete</v>
      </c>
      <c r="V386" s="15" t="str">
        <f t="shared" si="52"/>
        <v>Complete</v>
      </c>
      <c r="W386" t="str">
        <f>IF(V386="Complete", V386, IF(V386="N/A", "N/A", INDEX('Ballot Data'!$1:$1048576, MATCH($A386, 'Ballot Data'!$A:$A, 0), MATCH(V386, 'Ballot Data'!$A$3:$T$3, 0))))</f>
        <v>Complete</v>
      </c>
      <c r="X386" t="str">
        <f>IF(V386="N/A", "N/A", IF(W386='Round 5'!$A$10, "Elected", IF(W386='Round 5'!$A$7, "Excluded", IF('Round 5'!$A$4="Complete", "Complete", "Viable"))))</f>
        <v>Complete</v>
      </c>
      <c r="Y386" s="21" t="str">
        <f>IF('Round 5'!$A$4="Complete", "Complete", IF(X386="N/A", "N/A", IF(X386="Viable", "No Transfer", IF(X386="Excluded", INDEX('Round 5'!$A$12:$M$617, MATCH($A386, 'Round 5'!$A$12:$A$617, 0), 3)))))</f>
        <v>Complete</v>
      </c>
      <c r="Z386" s="10" t="str">
        <f>IF('Round 5'!$A$4="Complete", "Complete", IF(Y386="N/A", "N/A", IF(Y386="No Transfer", Y386, IF(INDEX('Ballot Data'!$1:$1048576, MATCH($A386, 'Ballot Data'!$A:$A, 0), MATCH(Y386, 'Ballot Data'!$A$3:$U$3, 0))="", "Exhausted", INDEX('Ballot Data'!$1:$1048576, MATCH($A386, 'Ballot Data'!$A:$A, 0), MATCH(Y386, 'Ballot Data'!$A$3:$U$3, 0))))))</f>
        <v>Complete</v>
      </c>
      <c r="AA386" s="15" t="str">
        <f t="shared" si="53"/>
        <v>Complete</v>
      </c>
      <c r="AB386" t="str">
        <f>IF(AA386="Complete", AA386, IF(AA386="N/A", "N/A", INDEX('Ballot Data'!$1:$1048576, MATCH($A386, 'Ballot Data'!$A:$A, 0), MATCH(AA386, 'Ballot Data'!$A$3:$T$3, 0))))</f>
        <v>Complete</v>
      </c>
      <c r="AC386" t="str">
        <f>IF(AA386="N/A", "N/A", IF(AB386='Round 6'!$A$10, "Elected", IF(AB386='Round 6'!$A$7, "Excluded", IF('Round 6'!$A$4="Complete", "Complete", "Viable"))))</f>
        <v>Complete</v>
      </c>
      <c r="AD386" s="21" t="str">
        <f>IF('Round 6'!$A$4="Complete", "Complete", IF(AC386="N/A", "N/A", IF(AC386="Viable", "No Transfer", IF(AC386="Excluded", INDEX('Round 6'!$A$12:$M$617, MATCH($A386, 'Round 6'!$A$12:$A$617, 0), 3)))))</f>
        <v>Complete</v>
      </c>
      <c r="AE386" s="10" t="str">
        <f>IF('Round 6'!$A$4="Complete", "Complete", IF(AD386="N/A", "N/A", IF(AD386="No Transfer", AD386, IF(INDEX('Ballot Data'!$1:$1048576, MATCH($A386, 'Ballot Data'!$A:$A, 0), MATCH(AD386, 'Ballot Data'!$A$3:$U$3, 0))="", "Exhausted", INDEX('Ballot Data'!$1:$1048576, MATCH($A386, 'Ballot Data'!$A:$A, 0), MATCH(AD386, 'Ballot Data'!$A$3:$U$3, 0))))))</f>
        <v>Complete</v>
      </c>
      <c r="AF386" s="15" t="str">
        <f t="shared" si="54"/>
        <v>Complete</v>
      </c>
      <c r="AG386" t="str">
        <f>IF(AF386="Complete", AF386, IF(AF386="N/A", "N/A", INDEX('Ballot Data'!$1:$1048576, MATCH($A386, 'Ballot Data'!$A:$A, 0), MATCH(AF386, 'Ballot Data'!$A$3:$T$3, 0))))</f>
        <v>Complete</v>
      </c>
      <c r="AH386" t="str">
        <f>IF(AF386="N/A", "N/A", IF(AG386='Round 7'!$A$10, "Elected", IF(AG386='Round 7'!$A$7, "Excluded", IF('Round 7'!$A$4="Complete", "Complete", "Viable"))))</f>
        <v>Complete</v>
      </c>
      <c r="AI386" s="21" t="str">
        <f>IF('Round 7'!$A$4="Complete", "Complete", IF(AH386="N/A", "N/A", IF(AH386="Viable", "No Transfer", IF(AH386="Excluded", INDEX('Round 7'!$A$12:$M$617, MATCH($A386, 'Round 7'!$A$12:$A$617, 0), 3)))))</f>
        <v>Complete</v>
      </c>
      <c r="AJ386" s="10" t="str">
        <f>IF('Round 7'!$A$4="Complete", "Complete", IF(AI386="N/A", "N/A", IF(AI386="No Transfer", AI386, IF(INDEX('Ballot Data'!$1:$1048576, MATCH($A386, 'Ballot Data'!$A:$A, 0), MATCH(AI386, 'Ballot Data'!$A$3:$U$3, 0))="", "Exhausted", INDEX('Ballot Data'!$1:$1048576, MATCH($A386, 'Ballot Data'!$A:$A, 0), MATCH(AI386, 'Ballot Data'!$A$3:$U$3, 0))))))</f>
        <v>Complete</v>
      </c>
      <c r="AK386" s="15" t="str">
        <f t="shared" si="55"/>
        <v>Complete</v>
      </c>
      <c r="AL386" t="str">
        <f>IF(AK386="Complete", AK386, IF(AK386="N/A", "N/A", INDEX('Ballot Data'!$1:$1048576, MATCH($A386, 'Ballot Data'!$A:$A, 0), MATCH(AK386, 'Ballot Data'!$A$3:$T$3, 0))))</f>
        <v>Complete</v>
      </c>
      <c r="AM386" t="str">
        <f>IF(AK386="N/A", "N/A", IF(AL386='Round 8'!$A$10, "Elected", IF(AL386='Round 8'!$A$7, "Excluded", IF('Round 8'!$A$4="Complete", "Complete", "Viable"))))</f>
        <v>Complete</v>
      </c>
      <c r="AN386" s="21" t="str">
        <f>IF('Round 8'!$A$4="Complete", "Complete", IF(AM386="N/A", "N/A", IF(AM386="Viable", "No Transfer", IF(AM386="Excluded", INDEX('Round 8'!$A$12:$M$617, MATCH($A386, 'Round 8'!$A$12:$A$617, 0), 3)))))</f>
        <v>Complete</v>
      </c>
      <c r="AO386" s="10" t="str">
        <f>IF('Round 8'!$A$4="Complete", "Complete", IF(AN386="N/A", "N/A", IF(AN386="No Transfer", AN386, IF(INDEX('Ballot Data'!$1:$1048576, MATCH($A386, 'Ballot Data'!$A:$A, 0), MATCH(AN386, 'Ballot Data'!$A$3:$U$3, 0))="", "Exhausted", INDEX('Ballot Data'!$1:$1048576, MATCH($A386, 'Ballot Data'!$A:$A, 0), MATCH(AN386, 'Ballot Data'!$A$3:$U$3, 0))))))</f>
        <v>Complete</v>
      </c>
      <c r="AP386" s="15" t="str">
        <f t="shared" si="56"/>
        <v>Complete</v>
      </c>
      <c r="AQ386" t="str">
        <f>IF(AP386="Complete", AP386, IF(AP386="N/A", "N/A", INDEX('Ballot Data'!$1:$1048576, MATCH($A386, 'Ballot Data'!$A:$A, 0), MATCH(AP386, 'Ballot Data'!$A$3:$T$3, 0))))</f>
        <v>Complete</v>
      </c>
      <c r="AR386" t="str">
        <f>IF(AP386="N/A", "N/A", IF(AQ386='Round 9'!$A$10, "Elected", IF(AQ386='Round 9'!$A$7, "Excluded", IF('Round 9'!$A$4="Complete", "Complete", "Viable"))))</f>
        <v>Complete</v>
      </c>
      <c r="AS386" s="21" t="str">
        <f>IF('Round 9'!$A$4="Complete", "Complete", IF(AR386="N/A", "N/A", IF(AR386="Viable", "No Transfer", IF(AR386="Excluded", INDEX('Round 9'!$A$12:$M$617, MATCH($A386, 'Round 9'!$A$12:$A$617, 0), 3)))))</f>
        <v>Complete</v>
      </c>
      <c r="AT386" s="10" t="str">
        <f>IF('Round 9'!$A$4="Complete", "Complete", IF(AS386="N/A", "N/A", IF(AS386="No Transfer", AS386, IF(INDEX('Ballot Data'!$1:$1048576, MATCH($A386, 'Ballot Data'!$A:$A, 0), MATCH(AS386, 'Ballot Data'!$A$3:$U$3, 0))="", "Exhausted", INDEX('Ballot Data'!$1:$1048576, MATCH($A386, 'Ballot Data'!$A:$A, 0), MATCH(AS386, 'Ballot Data'!$A$3:$U$3, 0))))))</f>
        <v>Complete</v>
      </c>
      <c r="AU386" s="15" t="str">
        <f t="shared" si="57"/>
        <v>Complete</v>
      </c>
      <c r="AV386" t="str">
        <f>IF(AU386="Complete", AU386, IF(AU386="N/A", "N/A", INDEX('Ballot Data'!$1:$1048576, MATCH($A386, 'Ballot Data'!$A:$A, 0), MATCH(AU386, 'Ballot Data'!$A$3:$T$3, 0))))</f>
        <v>Complete</v>
      </c>
      <c r="AW386" t="str">
        <f>IF(AU386="N/A", "N/A", IF(AV386='Round 10'!$A$10, "Elected", IF(AV386='Round 10'!$A$7, "Excluded", IF('Round 10'!$A$4="Complete", "Complete", "Viable"))))</f>
        <v>Complete</v>
      </c>
      <c r="AX386" s="21" t="str">
        <f>IF('Round 10'!$A$4="Complete", "Complete", IF(AW386="N/A", "N/A", IF(AW386="Viable", "No Transfer", IF(AW386="Excluded", INDEX('Round 10'!$A$12:$M$617, MATCH($A386, 'Round 10'!$A$12:$A$617, 0), 3)))))</f>
        <v>Complete</v>
      </c>
      <c r="AY386" s="10" t="str">
        <f>IF('Round 10'!$A$4="Complete", "Complete", IF(AX386="N/A", "N/A", IF(AX386="No Transfer", AX386, IF(INDEX('Ballot Data'!$1:$1048576, MATCH($A386, 'Ballot Data'!$A:$A, 0), MATCH(AX386, 'Ballot Data'!$A$3:$U$3, 0))="", "Exhausted", INDEX('Ballot Data'!$1:$1048576, MATCH($A386, 'Ballot Data'!$A:$A, 0), MATCH(AX386, 'Ballot Data'!$A$3:$U$3, 0))))))</f>
        <v>Complete</v>
      </c>
    </row>
    <row r="387" spans="1:51" x14ac:dyDescent="0.25">
      <c r="A387">
        <f>'Ballot Data'!A388</f>
        <v>0</v>
      </c>
      <c r="B387">
        <v>1</v>
      </c>
      <c r="C387" t="e">
        <f>INDEX('Ballot Data'!$1:$1048576, MATCH($A387, 'Ballot Data'!$A:$A, 0), MATCH(B387, 'Ballot Data'!$A$3:$T$3, 0))</f>
        <v>#N/A</v>
      </c>
      <c r="D387" t="e">
        <f>IF(C387='Round 1'!$A$10, "Elected", IF(C387='Round 1'!$A$7, "Excluded", IF('Round 1'!$A$4="Complete", "Complete", "Viable")))</f>
        <v>#N/A</v>
      </c>
      <c r="E387" s="21" t="e">
        <f>IF('Round 1'!$A$4="Complete", "Complete", IF(D387="N/A", "N/A", IF(D387="Viable", "No Transfer", IF(D387="Excluded", INDEX('Round 1'!$A$12:$M$617, MATCH($A387, 'Round 1'!$A$12:$A$617, 0), 3)))))</f>
        <v>#N/A</v>
      </c>
      <c r="F387" s="10" t="e">
        <f>IF('Round 1'!$A$4="Complete", "Complete", IF(E387="N/A", "N/A", IF(E387="No Transfer", E387, IF(INDEX('Ballot Data'!$1:$1048576, MATCH($A387, 'Ballot Data'!$A:$A, 0), MATCH(E387, 'Ballot Data'!$A$3:$U$3, 0))="", "Exhausted", INDEX('Ballot Data'!$1:$1048576, MATCH($A387, 'Ballot Data'!$A:$A, 0), MATCH(E387, 'Ballot Data'!$A$3:$U$3, 0))))))</f>
        <v>#N/A</v>
      </c>
      <c r="G387" s="15" t="e">
        <f t="shared" si="59"/>
        <v>#N/A</v>
      </c>
      <c r="H387" t="e">
        <f>IF(G387="Complete", G387, IF(G387="N/A", "N/A", INDEX('Ballot Data'!$1:$1048576, MATCH($A387, 'Ballot Data'!$A:$A, 0), MATCH(G387, 'Ballot Data'!$A$3:$T$3, 0))))</f>
        <v>#N/A</v>
      </c>
      <c r="I387" t="e">
        <f>IF(G387="N/A", "N/A", IF(H387='Round 2'!$A$10, "Elected", IF(H387='Round 2'!$A$7, "Excluded", IF('Round 2'!$A$4="Complete", "Complete", "Viable"))))</f>
        <v>#N/A</v>
      </c>
      <c r="J387" s="21" t="e">
        <f>IF('Round 2'!$A$4="Complete", "Complete", IF(I387="N/A", "N/A", IF(I387="Viable", "No Transfer", IF(I387="Excluded", INDEX('Round 2'!$A$12:$M$617, MATCH($A387, 'Round 2'!$A$12:$A$617, 0), 3)))))</f>
        <v>#N/A</v>
      </c>
      <c r="K387" s="10" t="e">
        <f>IF('Round 2'!$A$4="Complete", "Complete", IF(J387="N/A", "N/A", IF(J387="No Transfer", J387, IF(INDEX('Ballot Data'!$1:$1048576, MATCH($A387, 'Ballot Data'!$A:$A, 0), MATCH(J387, 'Ballot Data'!$A$3:$U$3, 0))="", "Exhausted", INDEX('Ballot Data'!$1:$1048576, MATCH($A387, 'Ballot Data'!$A:$A, 0), MATCH(J387, 'Ballot Data'!$A$3:$U$3, 0))))))</f>
        <v>#N/A</v>
      </c>
      <c r="L387" s="15" t="e">
        <f t="shared" si="60"/>
        <v>#N/A</v>
      </c>
      <c r="M387" t="e">
        <f>IF(L387="Complete", L387, IF(L387="N/A", "N/A", INDEX('Ballot Data'!$1:$1048576, MATCH($A387, 'Ballot Data'!$A:$A, 0), MATCH(L387, 'Ballot Data'!$A$3:$T$3, 0))))</f>
        <v>#N/A</v>
      </c>
      <c r="N387" t="e">
        <f>IF(L387="N/A", "N/A", IF(M387='Round 3'!$A$10, "Elected", IF(M387='Round 3'!$A$7, "Excluded", IF('Round 3'!$A$4="Complete", "Complete", "Viable"))))</f>
        <v>#N/A</v>
      </c>
      <c r="O387" s="21" t="str">
        <f>IF('Round 3'!$A$4="Complete", "Complete", IF(N387="N/A", "N/A", IF(N387="Viable", "No Transfer", IF(N387="Excluded", INDEX('Round 3'!$A$12:$M$617, MATCH($A387, 'Round 3'!$A$12:$A$617, 0), 3)))))</f>
        <v>Complete</v>
      </c>
      <c r="P387" s="10" t="str">
        <f>IF('Round 3'!$A$4="Complete", "Complete", IF(O387="N/A", "N/A", IF(O387="No Transfer", O387, IF(INDEX('Ballot Data'!$1:$1048576, MATCH($A387, 'Ballot Data'!$A:$A, 0), MATCH(O387, 'Ballot Data'!$A$3:$U$3, 0))="", "Exhausted", INDEX('Ballot Data'!$1:$1048576, MATCH($A387, 'Ballot Data'!$A:$A, 0), MATCH(O387, 'Ballot Data'!$A$3:$U$3, 0))))))</f>
        <v>Complete</v>
      </c>
      <c r="Q387" s="15" t="str">
        <f t="shared" si="58"/>
        <v>Complete</v>
      </c>
      <c r="R387" t="str">
        <f>IF(Q387="Complete", Q387, IF(Q387="N/A", "N/A", INDEX('Ballot Data'!$1:$1048576, MATCH($A387, 'Ballot Data'!$A:$A, 0), MATCH(Q387, 'Ballot Data'!$A$3:$T$3, 0))))</f>
        <v>Complete</v>
      </c>
      <c r="S387" t="str">
        <f>IF(Q387="N/A", "N/A", IF(R387='Round 4'!$A$10, "Elected", IF(R387='Round 4'!$A$7, "Excluded", IF('Round 4'!$A$4="Complete", "Complete", "Viable"))))</f>
        <v>Complete</v>
      </c>
      <c r="T387" s="21" t="str">
        <f>IF('Round 4'!$A$4="Complete", "Complete", IF(S387="N/A", "N/A", IF(S387="Viable", "No Transfer", IF(S387="Excluded", INDEX('Round 4'!$A$12:$M$617, MATCH($A387, 'Round 4'!$A$12:$A$617, 0), 3)))))</f>
        <v>Complete</v>
      </c>
      <c r="U387" s="10" t="str">
        <f>IF('Round 4'!$A$4="Complete", "Complete", IF(T387="N/A", "N/A", IF(T387="No Transfer", T387, IF(INDEX('Ballot Data'!$1:$1048576, MATCH($A387, 'Ballot Data'!$A:$A, 0), MATCH(T387, 'Ballot Data'!$A$3:$U$3, 0))="", "Exhausted", INDEX('Ballot Data'!$1:$1048576, MATCH($A387, 'Ballot Data'!$A:$A, 0), MATCH(T387, 'Ballot Data'!$A$3:$U$3, 0))))))</f>
        <v>Complete</v>
      </c>
      <c r="V387" s="15" t="str">
        <f t="shared" si="52"/>
        <v>Complete</v>
      </c>
      <c r="W387" t="str">
        <f>IF(V387="Complete", V387, IF(V387="N/A", "N/A", INDEX('Ballot Data'!$1:$1048576, MATCH($A387, 'Ballot Data'!$A:$A, 0), MATCH(V387, 'Ballot Data'!$A$3:$T$3, 0))))</f>
        <v>Complete</v>
      </c>
      <c r="X387" t="str">
        <f>IF(V387="N/A", "N/A", IF(W387='Round 5'!$A$10, "Elected", IF(W387='Round 5'!$A$7, "Excluded", IF('Round 5'!$A$4="Complete", "Complete", "Viable"))))</f>
        <v>Complete</v>
      </c>
      <c r="Y387" s="21" t="str">
        <f>IF('Round 5'!$A$4="Complete", "Complete", IF(X387="N/A", "N/A", IF(X387="Viable", "No Transfer", IF(X387="Excluded", INDEX('Round 5'!$A$12:$M$617, MATCH($A387, 'Round 5'!$A$12:$A$617, 0), 3)))))</f>
        <v>Complete</v>
      </c>
      <c r="Z387" s="10" t="str">
        <f>IF('Round 5'!$A$4="Complete", "Complete", IF(Y387="N/A", "N/A", IF(Y387="No Transfer", Y387, IF(INDEX('Ballot Data'!$1:$1048576, MATCH($A387, 'Ballot Data'!$A:$A, 0), MATCH(Y387, 'Ballot Data'!$A$3:$U$3, 0))="", "Exhausted", INDEX('Ballot Data'!$1:$1048576, MATCH($A387, 'Ballot Data'!$A:$A, 0), MATCH(Y387, 'Ballot Data'!$A$3:$U$3, 0))))))</f>
        <v>Complete</v>
      </c>
      <c r="AA387" s="15" t="str">
        <f t="shared" si="53"/>
        <v>Complete</v>
      </c>
      <c r="AB387" t="str">
        <f>IF(AA387="Complete", AA387, IF(AA387="N/A", "N/A", INDEX('Ballot Data'!$1:$1048576, MATCH($A387, 'Ballot Data'!$A:$A, 0), MATCH(AA387, 'Ballot Data'!$A$3:$T$3, 0))))</f>
        <v>Complete</v>
      </c>
      <c r="AC387" t="str">
        <f>IF(AA387="N/A", "N/A", IF(AB387='Round 6'!$A$10, "Elected", IF(AB387='Round 6'!$A$7, "Excluded", IF('Round 6'!$A$4="Complete", "Complete", "Viable"))))</f>
        <v>Complete</v>
      </c>
      <c r="AD387" s="21" t="str">
        <f>IF('Round 6'!$A$4="Complete", "Complete", IF(AC387="N/A", "N/A", IF(AC387="Viable", "No Transfer", IF(AC387="Excluded", INDEX('Round 6'!$A$12:$M$617, MATCH($A387, 'Round 6'!$A$12:$A$617, 0), 3)))))</f>
        <v>Complete</v>
      </c>
      <c r="AE387" s="10" t="str">
        <f>IF('Round 6'!$A$4="Complete", "Complete", IF(AD387="N/A", "N/A", IF(AD387="No Transfer", AD387, IF(INDEX('Ballot Data'!$1:$1048576, MATCH($A387, 'Ballot Data'!$A:$A, 0), MATCH(AD387, 'Ballot Data'!$A$3:$U$3, 0))="", "Exhausted", INDEX('Ballot Data'!$1:$1048576, MATCH($A387, 'Ballot Data'!$A:$A, 0), MATCH(AD387, 'Ballot Data'!$A$3:$U$3, 0))))))</f>
        <v>Complete</v>
      </c>
      <c r="AF387" s="15" t="str">
        <f t="shared" si="54"/>
        <v>Complete</v>
      </c>
      <c r="AG387" t="str">
        <f>IF(AF387="Complete", AF387, IF(AF387="N/A", "N/A", INDEX('Ballot Data'!$1:$1048576, MATCH($A387, 'Ballot Data'!$A:$A, 0), MATCH(AF387, 'Ballot Data'!$A$3:$T$3, 0))))</f>
        <v>Complete</v>
      </c>
      <c r="AH387" t="str">
        <f>IF(AF387="N/A", "N/A", IF(AG387='Round 7'!$A$10, "Elected", IF(AG387='Round 7'!$A$7, "Excluded", IF('Round 7'!$A$4="Complete", "Complete", "Viable"))))</f>
        <v>Complete</v>
      </c>
      <c r="AI387" s="21" t="str">
        <f>IF('Round 7'!$A$4="Complete", "Complete", IF(AH387="N/A", "N/A", IF(AH387="Viable", "No Transfer", IF(AH387="Excluded", INDEX('Round 7'!$A$12:$M$617, MATCH($A387, 'Round 7'!$A$12:$A$617, 0), 3)))))</f>
        <v>Complete</v>
      </c>
      <c r="AJ387" s="10" t="str">
        <f>IF('Round 7'!$A$4="Complete", "Complete", IF(AI387="N/A", "N/A", IF(AI387="No Transfer", AI387, IF(INDEX('Ballot Data'!$1:$1048576, MATCH($A387, 'Ballot Data'!$A:$A, 0), MATCH(AI387, 'Ballot Data'!$A$3:$U$3, 0))="", "Exhausted", INDEX('Ballot Data'!$1:$1048576, MATCH($A387, 'Ballot Data'!$A:$A, 0), MATCH(AI387, 'Ballot Data'!$A$3:$U$3, 0))))))</f>
        <v>Complete</v>
      </c>
      <c r="AK387" s="15" t="str">
        <f t="shared" si="55"/>
        <v>Complete</v>
      </c>
      <c r="AL387" t="str">
        <f>IF(AK387="Complete", AK387, IF(AK387="N/A", "N/A", INDEX('Ballot Data'!$1:$1048576, MATCH($A387, 'Ballot Data'!$A:$A, 0), MATCH(AK387, 'Ballot Data'!$A$3:$T$3, 0))))</f>
        <v>Complete</v>
      </c>
      <c r="AM387" t="str">
        <f>IF(AK387="N/A", "N/A", IF(AL387='Round 8'!$A$10, "Elected", IF(AL387='Round 8'!$A$7, "Excluded", IF('Round 8'!$A$4="Complete", "Complete", "Viable"))))</f>
        <v>Complete</v>
      </c>
      <c r="AN387" s="21" t="str">
        <f>IF('Round 8'!$A$4="Complete", "Complete", IF(AM387="N/A", "N/A", IF(AM387="Viable", "No Transfer", IF(AM387="Excluded", INDEX('Round 8'!$A$12:$M$617, MATCH($A387, 'Round 8'!$A$12:$A$617, 0), 3)))))</f>
        <v>Complete</v>
      </c>
      <c r="AO387" s="10" t="str">
        <f>IF('Round 8'!$A$4="Complete", "Complete", IF(AN387="N/A", "N/A", IF(AN387="No Transfer", AN387, IF(INDEX('Ballot Data'!$1:$1048576, MATCH($A387, 'Ballot Data'!$A:$A, 0), MATCH(AN387, 'Ballot Data'!$A$3:$U$3, 0))="", "Exhausted", INDEX('Ballot Data'!$1:$1048576, MATCH($A387, 'Ballot Data'!$A:$A, 0), MATCH(AN387, 'Ballot Data'!$A$3:$U$3, 0))))))</f>
        <v>Complete</v>
      </c>
      <c r="AP387" s="15" t="str">
        <f t="shared" si="56"/>
        <v>Complete</v>
      </c>
      <c r="AQ387" t="str">
        <f>IF(AP387="Complete", AP387, IF(AP387="N/A", "N/A", INDEX('Ballot Data'!$1:$1048576, MATCH($A387, 'Ballot Data'!$A:$A, 0), MATCH(AP387, 'Ballot Data'!$A$3:$T$3, 0))))</f>
        <v>Complete</v>
      </c>
      <c r="AR387" t="str">
        <f>IF(AP387="N/A", "N/A", IF(AQ387='Round 9'!$A$10, "Elected", IF(AQ387='Round 9'!$A$7, "Excluded", IF('Round 9'!$A$4="Complete", "Complete", "Viable"))))</f>
        <v>Complete</v>
      </c>
      <c r="AS387" s="21" t="str">
        <f>IF('Round 9'!$A$4="Complete", "Complete", IF(AR387="N/A", "N/A", IF(AR387="Viable", "No Transfer", IF(AR387="Excluded", INDEX('Round 9'!$A$12:$M$617, MATCH($A387, 'Round 9'!$A$12:$A$617, 0), 3)))))</f>
        <v>Complete</v>
      </c>
      <c r="AT387" s="10" t="str">
        <f>IF('Round 9'!$A$4="Complete", "Complete", IF(AS387="N/A", "N/A", IF(AS387="No Transfer", AS387, IF(INDEX('Ballot Data'!$1:$1048576, MATCH($A387, 'Ballot Data'!$A:$A, 0), MATCH(AS387, 'Ballot Data'!$A$3:$U$3, 0))="", "Exhausted", INDEX('Ballot Data'!$1:$1048576, MATCH($A387, 'Ballot Data'!$A:$A, 0), MATCH(AS387, 'Ballot Data'!$A$3:$U$3, 0))))))</f>
        <v>Complete</v>
      </c>
      <c r="AU387" s="15" t="str">
        <f t="shared" si="57"/>
        <v>Complete</v>
      </c>
      <c r="AV387" t="str">
        <f>IF(AU387="Complete", AU387, IF(AU387="N/A", "N/A", INDEX('Ballot Data'!$1:$1048576, MATCH($A387, 'Ballot Data'!$A:$A, 0), MATCH(AU387, 'Ballot Data'!$A$3:$T$3, 0))))</f>
        <v>Complete</v>
      </c>
      <c r="AW387" t="str">
        <f>IF(AU387="N/A", "N/A", IF(AV387='Round 10'!$A$10, "Elected", IF(AV387='Round 10'!$A$7, "Excluded", IF('Round 10'!$A$4="Complete", "Complete", "Viable"))))</f>
        <v>Complete</v>
      </c>
      <c r="AX387" s="21" t="str">
        <f>IF('Round 10'!$A$4="Complete", "Complete", IF(AW387="N/A", "N/A", IF(AW387="Viable", "No Transfer", IF(AW387="Excluded", INDEX('Round 10'!$A$12:$M$617, MATCH($A387, 'Round 10'!$A$12:$A$617, 0), 3)))))</f>
        <v>Complete</v>
      </c>
      <c r="AY387" s="10" t="str">
        <f>IF('Round 10'!$A$4="Complete", "Complete", IF(AX387="N/A", "N/A", IF(AX387="No Transfer", AX387, IF(INDEX('Ballot Data'!$1:$1048576, MATCH($A387, 'Ballot Data'!$A:$A, 0), MATCH(AX387, 'Ballot Data'!$A$3:$U$3, 0))="", "Exhausted", INDEX('Ballot Data'!$1:$1048576, MATCH($A387, 'Ballot Data'!$A:$A, 0), MATCH(AX387, 'Ballot Data'!$A$3:$U$3, 0))))))</f>
        <v>Complete</v>
      </c>
    </row>
    <row r="388" spans="1:51" x14ac:dyDescent="0.25">
      <c r="A388">
        <f>'Ballot Data'!A389</f>
        <v>0</v>
      </c>
      <c r="B388">
        <v>1</v>
      </c>
      <c r="C388" t="e">
        <f>INDEX('Ballot Data'!$1:$1048576, MATCH($A388, 'Ballot Data'!$A:$A, 0), MATCH(B388, 'Ballot Data'!$A$3:$T$3, 0))</f>
        <v>#N/A</v>
      </c>
      <c r="D388" t="e">
        <f>IF(C388='Round 1'!$A$10, "Elected", IF(C388='Round 1'!$A$7, "Excluded", IF('Round 1'!$A$4="Complete", "Complete", "Viable")))</f>
        <v>#N/A</v>
      </c>
      <c r="E388" s="21" t="e">
        <f>IF('Round 1'!$A$4="Complete", "Complete", IF(D388="N/A", "N/A", IF(D388="Viable", "No Transfer", IF(D388="Excluded", INDEX('Round 1'!$A$12:$M$617, MATCH($A388, 'Round 1'!$A$12:$A$617, 0), 3)))))</f>
        <v>#N/A</v>
      </c>
      <c r="F388" s="10" t="e">
        <f>IF('Round 1'!$A$4="Complete", "Complete", IF(E388="N/A", "N/A", IF(E388="No Transfer", E388, IF(INDEX('Ballot Data'!$1:$1048576, MATCH($A388, 'Ballot Data'!$A:$A, 0), MATCH(E388, 'Ballot Data'!$A$3:$U$3, 0))="", "Exhausted", INDEX('Ballot Data'!$1:$1048576, MATCH($A388, 'Ballot Data'!$A:$A, 0), MATCH(E388, 'Ballot Data'!$A$3:$U$3, 0))))))</f>
        <v>#N/A</v>
      </c>
      <c r="G388" s="15" t="e">
        <f t="shared" si="59"/>
        <v>#N/A</v>
      </c>
      <c r="H388" t="e">
        <f>IF(G388="Complete", G388, IF(G388="N/A", "N/A", INDEX('Ballot Data'!$1:$1048576, MATCH($A388, 'Ballot Data'!$A:$A, 0), MATCH(G388, 'Ballot Data'!$A$3:$T$3, 0))))</f>
        <v>#N/A</v>
      </c>
      <c r="I388" t="e">
        <f>IF(G388="N/A", "N/A", IF(H388='Round 2'!$A$10, "Elected", IF(H388='Round 2'!$A$7, "Excluded", IF('Round 2'!$A$4="Complete", "Complete", "Viable"))))</f>
        <v>#N/A</v>
      </c>
      <c r="J388" s="21" t="e">
        <f>IF('Round 2'!$A$4="Complete", "Complete", IF(I388="N/A", "N/A", IF(I388="Viable", "No Transfer", IF(I388="Excluded", INDEX('Round 2'!$A$12:$M$617, MATCH($A388, 'Round 2'!$A$12:$A$617, 0), 3)))))</f>
        <v>#N/A</v>
      </c>
      <c r="K388" s="10" t="e">
        <f>IF('Round 2'!$A$4="Complete", "Complete", IF(J388="N/A", "N/A", IF(J388="No Transfer", J388, IF(INDEX('Ballot Data'!$1:$1048576, MATCH($A388, 'Ballot Data'!$A:$A, 0), MATCH(J388, 'Ballot Data'!$A$3:$U$3, 0))="", "Exhausted", INDEX('Ballot Data'!$1:$1048576, MATCH($A388, 'Ballot Data'!$A:$A, 0), MATCH(J388, 'Ballot Data'!$A$3:$U$3, 0))))))</f>
        <v>#N/A</v>
      </c>
      <c r="L388" s="15" t="e">
        <f t="shared" si="60"/>
        <v>#N/A</v>
      </c>
      <c r="M388" t="e">
        <f>IF(L388="Complete", L388, IF(L388="N/A", "N/A", INDEX('Ballot Data'!$1:$1048576, MATCH($A388, 'Ballot Data'!$A:$A, 0), MATCH(L388, 'Ballot Data'!$A$3:$T$3, 0))))</f>
        <v>#N/A</v>
      </c>
      <c r="N388" t="e">
        <f>IF(L388="N/A", "N/A", IF(M388='Round 3'!$A$10, "Elected", IF(M388='Round 3'!$A$7, "Excluded", IF('Round 3'!$A$4="Complete", "Complete", "Viable"))))</f>
        <v>#N/A</v>
      </c>
      <c r="O388" s="21" t="str">
        <f>IF('Round 3'!$A$4="Complete", "Complete", IF(N388="N/A", "N/A", IF(N388="Viable", "No Transfer", IF(N388="Excluded", INDEX('Round 3'!$A$12:$M$617, MATCH($A388, 'Round 3'!$A$12:$A$617, 0), 3)))))</f>
        <v>Complete</v>
      </c>
      <c r="P388" s="10" t="str">
        <f>IF('Round 3'!$A$4="Complete", "Complete", IF(O388="N/A", "N/A", IF(O388="No Transfer", O388, IF(INDEX('Ballot Data'!$1:$1048576, MATCH($A388, 'Ballot Data'!$A:$A, 0), MATCH(O388, 'Ballot Data'!$A$3:$U$3, 0))="", "Exhausted", INDEX('Ballot Data'!$1:$1048576, MATCH($A388, 'Ballot Data'!$A:$A, 0), MATCH(O388, 'Ballot Data'!$A$3:$U$3, 0))))))</f>
        <v>Complete</v>
      </c>
      <c r="Q388" s="15" t="str">
        <f t="shared" si="58"/>
        <v>Complete</v>
      </c>
      <c r="R388" t="str">
        <f>IF(Q388="Complete", Q388, IF(Q388="N/A", "N/A", INDEX('Ballot Data'!$1:$1048576, MATCH($A388, 'Ballot Data'!$A:$A, 0), MATCH(Q388, 'Ballot Data'!$A$3:$T$3, 0))))</f>
        <v>Complete</v>
      </c>
      <c r="S388" t="str">
        <f>IF(Q388="N/A", "N/A", IF(R388='Round 4'!$A$10, "Elected", IF(R388='Round 4'!$A$7, "Excluded", IF('Round 4'!$A$4="Complete", "Complete", "Viable"))))</f>
        <v>Complete</v>
      </c>
      <c r="T388" s="21" t="str">
        <f>IF('Round 4'!$A$4="Complete", "Complete", IF(S388="N/A", "N/A", IF(S388="Viable", "No Transfer", IF(S388="Excluded", INDEX('Round 4'!$A$12:$M$617, MATCH($A388, 'Round 4'!$A$12:$A$617, 0), 3)))))</f>
        <v>Complete</v>
      </c>
      <c r="U388" s="10" t="str">
        <f>IF('Round 4'!$A$4="Complete", "Complete", IF(T388="N/A", "N/A", IF(T388="No Transfer", T388, IF(INDEX('Ballot Data'!$1:$1048576, MATCH($A388, 'Ballot Data'!$A:$A, 0), MATCH(T388, 'Ballot Data'!$A$3:$U$3, 0))="", "Exhausted", INDEX('Ballot Data'!$1:$1048576, MATCH($A388, 'Ballot Data'!$A:$A, 0), MATCH(T388, 'Ballot Data'!$A$3:$U$3, 0))))))</f>
        <v>Complete</v>
      </c>
      <c r="V388" s="15" t="str">
        <f t="shared" ref="V388:V451" si="61">IF(T388="No Transfer", Q388, IF(OR(U388="Exhausted", U388="N/A"), "N/A", T388))</f>
        <v>Complete</v>
      </c>
      <c r="W388" t="str">
        <f>IF(V388="Complete", V388, IF(V388="N/A", "N/A", INDEX('Ballot Data'!$1:$1048576, MATCH($A388, 'Ballot Data'!$A:$A, 0), MATCH(V388, 'Ballot Data'!$A$3:$T$3, 0))))</f>
        <v>Complete</v>
      </c>
      <c r="X388" t="str">
        <f>IF(V388="N/A", "N/A", IF(W388='Round 5'!$A$10, "Elected", IF(W388='Round 5'!$A$7, "Excluded", IF('Round 5'!$A$4="Complete", "Complete", "Viable"))))</f>
        <v>Complete</v>
      </c>
      <c r="Y388" s="21" t="str">
        <f>IF('Round 5'!$A$4="Complete", "Complete", IF(X388="N/A", "N/A", IF(X388="Viable", "No Transfer", IF(X388="Excluded", INDEX('Round 5'!$A$12:$M$617, MATCH($A388, 'Round 5'!$A$12:$A$617, 0), 3)))))</f>
        <v>Complete</v>
      </c>
      <c r="Z388" s="10" t="str">
        <f>IF('Round 5'!$A$4="Complete", "Complete", IF(Y388="N/A", "N/A", IF(Y388="No Transfer", Y388, IF(INDEX('Ballot Data'!$1:$1048576, MATCH($A388, 'Ballot Data'!$A:$A, 0), MATCH(Y388, 'Ballot Data'!$A$3:$U$3, 0))="", "Exhausted", INDEX('Ballot Data'!$1:$1048576, MATCH($A388, 'Ballot Data'!$A:$A, 0), MATCH(Y388, 'Ballot Data'!$A$3:$U$3, 0))))))</f>
        <v>Complete</v>
      </c>
      <c r="AA388" s="15" t="str">
        <f t="shared" ref="AA388:AA451" si="62">IF(Y388="No Transfer", V388, IF(OR(Z388="Exhausted", Z388="N/A"), "N/A", Y388))</f>
        <v>Complete</v>
      </c>
      <c r="AB388" t="str">
        <f>IF(AA388="Complete", AA388, IF(AA388="N/A", "N/A", INDEX('Ballot Data'!$1:$1048576, MATCH($A388, 'Ballot Data'!$A:$A, 0), MATCH(AA388, 'Ballot Data'!$A$3:$T$3, 0))))</f>
        <v>Complete</v>
      </c>
      <c r="AC388" t="str">
        <f>IF(AA388="N/A", "N/A", IF(AB388='Round 6'!$A$10, "Elected", IF(AB388='Round 6'!$A$7, "Excluded", IF('Round 6'!$A$4="Complete", "Complete", "Viable"))))</f>
        <v>Complete</v>
      </c>
      <c r="AD388" s="21" t="str">
        <f>IF('Round 6'!$A$4="Complete", "Complete", IF(AC388="N/A", "N/A", IF(AC388="Viable", "No Transfer", IF(AC388="Excluded", INDEX('Round 6'!$A$12:$M$617, MATCH($A388, 'Round 6'!$A$12:$A$617, 0), 3)))))</f>
        <v>Complete</v>
      </c>
      <c r="AE388" s="10" t="str">
        <f>IF('Round 6'!$A$4="Complete", "Complete", IF(AD388="N/A", "N/A", IF(AD388="No Transfer", AD388, IF(INDEX('Ballot Data'!$1:$1048576, MATCH($A388, 'Ballot Data'!$A:$A, 0), MATCH(AD388, 'Ballot Data'!$A$3:$U$3, 0))="", "Exhausted", INDEX('Ballot Data'!$1:$1048576, MATCH($A388, 'Ballot Data'!$A:$A, 0), MATCH(AD388, 'Ballot Data'!$A$3:$U$3, 0))))))</f>
        <v>Complete</v>
      </c>
      <c r="AF388" s="15" t="str">
        <f t="shared" ref="AF388:AF451" si="63">IF(AD388="No Transfer", AA388, IF(OR(AE388="Exhausted", AE388="N/A"), "N/A", AD388))</f>
        <v>Complete</v>
      </c>
      <c r="AG388" t="str">
        <f>IF(AF388="Complete", AF388, IF(AF388="N/A", "N/A", INDEX('Ballot Data'!$1:$1048576, MATCH($A388, 'Ballot Data'!$A:$A, 0), MATCH(AF388, 'Ballot Data'!$A$3:$T$3, 0))))</f>
        <v>Complete</v>
      </c>
      <c r="AH388" t="str">
        <f>IF(AF388="N/A", "N/A", IF(AG388='Round 7'!$A$10, "Elected", IF(AG388='Round 7'!$A$7, "Excluded", IF('Round 7'!$A$4="Complete", "Complete", "Viable"))))</f>
        <v>Complete</v>
      </c>
      <c r="AI388" s="21" t="str">
        <f>IF('Round 7'!$A$4="Complete", "Complete", IF(AH388="N/A", "N/A", IF(AH388="Viable", "No Transfer", IF(AH388="Excluded", INDEX('Round 7'!$A$12:$M$617, MATCH($A388, 'Round 7'!$A$12:$A$617, 0), 3)))))</f>
        <v>Complete</v>
      </c>
      <c r="AJ388" s="10" t="str">
        <f>IF('Round 7'!$A$4="Complete", "Complete", IF(AI388="N/A", "N/A", IF(AI388="No Transfer", AI388, IF(INDEX('Ballot Data'!$1:$1048576, MATCH($A388, 'Ballot Data'!$A:$A, 0), MATCH(AI388, 'Ballot Data'!$A$3:$U$3, 0))="", "Exhausted", INDEX('Ballot Data'!$1:$1048576, MATCH($A388, 'Ballot Data'!$A:$A, 0), MATCH(AI388, 'Ballot Data'!$A$3:$U$3, 0))))))</f>
        <v>Complete</v>
      </c>
      <c r="AK388" s="15" t="str">
        <f t="shared" ref="AK388:AK451" si="64">IF(AI388="No Transfer", AF388, IF(OR(AJ388="Exhausted", AJ388="N/A"), "N/A", AI388))</f>
        <v>Complete</v>
      </c>
      <c r="AL388" t="str">
        <f>IF(AK388="Complete", AK388, IF(AK388="N/A", "N/A", INDEX('Ballot Data'!$1:$1048576, MATCH($A388, 'Ballot Data'!$A:$A, 0), MATCH(AK388, 'Ballot Data'!$A$3:$T$3, 0))))</f>
        <v>Complete</v>
      </c>
      <c r="AM388" t="str">
        <f>IF(AK388="N/A", "N/A", IF(AL388='Round 8'!$A$10, "Elected", IF(AL388='Round 8'!$A$7, "Excluded", IF('Round 8'!$A$4="Complete", "Complete", "Viable"))))</f>
        <v>Complete</v>
      </c>
      <c r="AN388" s="21" t="str">
        <f>IF('Round 8'!$A$4="Complete", "Complete", IF(AM388="N/A", "N/A", IF(AM388="Viable", "No Transfer", IF(AM388="Excluded", INDEX('Round 8'!$A$12:$M$617, MATCH($A388, 'Round 8'!$A$12:$A$617, 0), 3)))))</f>
        <v>Complete</v>
      </c>
      <c r="AO388" s="10" t="str">
        <f>IF('Round 8'!$A$4="Complete", "Complete", IF(AN388="N/A", "N/A", IF(AN388="No Transfer", AN388, IF(INDEX('Ballot Data'!$1:$1048576, MATCH($A388, 'Ballot Data'!$A:$A, 0), MATCH(AN388, 'Ballot Data'!$A$3:$U$3, 0))="", "Exhausted", INDEX('Ballot Data'!$1:$1048576, MATCH($A388, 'Ballot Data'!$A:$A, 0), MATCH(AN388, 'Ballot Data'!$A$3:$U$3, 0))))))</f>
        <v>Complete</v>
      </c>
      <c r="AP388" s="15" t="str">
        <f t="shared" ref="AP388:AP451" si="65">IF(AN388="No Transfer", AK388, IF(OR(AO388="Exhausted", AO388="N/A"), "N/A", AN388))</f>
        <v>Complete</v>
      </c>
      <c r="AQ388" t="str">
        <f>IF(AP388="Complete", AP388, IF(AP388="N/A", "N/A", INDEX('Ballot Data'!$1:$1048576, MATCH($A388, 'Ballot Data'!$A:$A, 0), MATCH(AP388, 'Ballot Data'!$A$3:$T$3, 0))))</f>
        <v>Complete</v>
      </c>
      <c r="AR388" t="str">
        <f>IF(AP388="N/A", "N/A", IF(AQ388='Round 9'!$A$10, "Elected", IF(AQ388='Round 9'!$A$7, "Excluded", IF('Round 9'!$A$4="Complete", "Complete", "Viable"))))</f>
        <v>Complete</v>
      </c>
      <c r="AS388" s="21" t="str">
        <f>IF('Round 9'!$A$4="Complete", "Complete", IF(AR388="N/A", "N/A", IF(AR388="Viable", "No Transfer", IF(AR388="Excluded", INDEX('Round 9'!$A$12:$M$617, MATCH($A388, 'Round 9'!$A$12:$A$617, 0), 3)))))</f>
        <v>Complete</v>
      </c>
      <c r="AT388" s="10" t="str">
        <f>IF('Round 9'!$A$4="Complete", "Complete", IF(AS388="N/A", "N/A", IF(AS388="No Transfer", AS388, IF(INDEX('Ballot Data'!$1:$1048576, MATCH($A388, 'Ballot Data'!$A:$A, 0), MATCH(AS388, 'Ballot Data'!$A$3:$U$3, 0))="", "Exhausted", INDEX('Ballot Data'!$1:$1048576, MATCH($A388, 'Ballot Data'!$A:$A, 0), MATCH(AS388, 'Ballot Data'!$A$3:$U$3, 0))))))</f>
        <v>Complete</v>
      </c>
      <c r="AU388" s="15" t="str">
        <f t="shared" ref="AU388:AU451" si="66">IF(AS388="No Transfer", AP388, IF(OR(AT388="Exhausted", AT388="N/A"), "N/A", AS388))</f>
        <v>Complete</v>
      </c>
      <c r="AV388" t="str">
        <f>IF(AU388="Complete", AU388, IF(AU388="N/A", "N/A", INDEX('Ballot Data'!$1:$1048576, MATCH($A388, 'Ballot Data'!$A:$A, 0), MATCH(AU388, 'Ballot Data'!$A$3:$T$3, 0))))</f>
        <v>Complete</v>
      </c>
      <c r="AW388" t="str">
        <f>IF(AU388="N/A", "N/A", IF(AV388='Round 10'!$A$10, "Elected", IF(AV388='Round 10'!$A$7, "Excluded", IF('Round 10'!$A$4="Complete", "Complete", "Viable"))))</f>
        <v>Complete</v>
      </c>
      <c r="AX388" s="21" t="str">
        <f>IF('Round 10'!$A$4="Complete", "Complete", IF(AW388="N/A", "N/A", IF(AW388="Viable", "No Transfer", IF(AW388="Excluded", INDEX('Round 10'!$A$12:$M$617, MATCH($A388, 'Round 10'!$A$12:$A$617, 0), 3)))))</f>
        <v>Complete</v>
      </c>
      <c r="AY388" s="10" t="str">
        <f>IF('Round 10'!$A$4="Complete", "Complete", IF(AX388="N/A", "N/A", IF(AX388="No Transfer", AX388, IF(INDEX('Ballot Data'!$1:$1048576, MATCH($A388, 'Ballot Data'!$A:$A, 0), MATCH(AX388, 'Ballot Data'!$A$3:$U$3, 0))="", "Exhausted", INDEX('Ballot Data'!$1:$1048576, MATCH($A388, 'Ballot Data'!$A:$A, 0), MATCH(AX388, 'Ballot Data'!$A$3:$U$3, 0))))))</f>
        <v>Complete</v>
      </c>
    </row>
    <row r="389" spans="1:51" x14ac:dyDescent="0.25">
      <c r="A389">
        <f>'Ballot Data'!A390</f>
        <v>0</v>
      </c>
      <c r="B389">
        <v>1</v>
      </c>
      <c r="C389" t="e">
        <f>INDEX('Ballot Data'!$1:$1048576, MATCH($A389, 'Ballot Data'!$A:$A, 0), MATCH(B389, 'Ballot Data'!$A$3:$T$3, 0))</f>
        <v>#N/A</v>
      </c>
      <c r="D389" t="e">
        <f>IF(C389='Round 1'!$A$10, "Elected", IF(C389='Round 1'!$A$7, "Excluded", IF('Round 1'!$A$4="Complete", "Complete", "Viable")))</f>
        <v>#N/A</v>
      </c>
      <c r="E389" s="21" t="e">
        <f>IF('Round 1'!$A$4="Complete", "Complete", IF(D389="N/A", "N/A", IF(D389="Viable", "No Transfer", IF(D389="Excluded", INDEX('Round 1'!$A$12:$M$617, MATCH($A389, 'Round 1'!$A$12:$A$617, 0), 3)))))</f>
        <v>#N/A</v>
      </c>
      <c r="F389" s="10" t="e">
        <f>IF('Round 1'!$A$4="Complete", "Complete", IF(E389="N/A", "N/A", IF(E389="No Transfer", E389, IF(INDEX('Ballot Data'!$1:$1048576, MATCH($A389, 'Ballot Data'!$A:$A, 0), MATCH(E389, 'Ballot Data'!$A$3:$U$3, 0))="", "Exhausted", INDEX('Ballot Data'!$1:$1048576, MATCH($A389, 'Ballot Data'!$A:$A, 0), MATCH(E389, 'Ballot Data'!$A$3:$U$3, 0))))))</f>
        <v>#N/A</v>
      </c>
      <c r="G389" s="15" t="e">
        <f t="shared" si="59"/>
        <v>#N/A</v>
      </c>
      <c r="H389" t="e">
        <f>IF(G389="Complete", G389, IF(G389="N/A", "N/A", INDEX('Ballot Data'!$1:$1048576, MATCH($A389, 'Ballot Data'!$A:$A, 0), MATCH(G389, 'Ballot Data'!$A$3:$T$3, 0))))</f>
        <v>#N/A</v>
      </c>
      <c r="I389" t="e">
        <f>IF(G389="N/A", "N/A", IF(H389='Round 2'!$A$10, "Elected", IF(H389='Round 2'!$A$7, "Excluded", IF('Round 2'!$A$4="Complete", "Complete", "Viable"))))</f>
        <v>#N/A</v>
      </c>
      <c r="J389" s="21" t="e">
        <f>IF('Round 2'!$A$4="Complete", "Complete", IF(I389="N/A", "N/A", IF(I389="Viable", "No Transfer", IF(I389="Excluded", INDEX('Round 2'!$A$12:$M$617, MATCH($A389, 'Round 2'!$A$12:$A$617, 0), 3)))))</f>
        <v>#N/A</v>
      </c>
      <c r="K389" s="10" t="e">
        <f>IF('Round 2'!$A$4="Complete", "Complete", IF(J389="N/A", "N/A", IF(J389="No Transfer", J389, IF(INDEX('Ballot Data'!$1:$1048576, MATCH($A389, 'Ballot Data'!$A:$A, 0), MATCH(J389, 'Ballot Data'!$A$3:$U$3, 0))="", "Exhausted", INDEX('Ballot Data'!$1:$1048576, MATCH($A389, 'Ballot Data'!$A:$A, 0), MATCH(J389, 'Ballot Data'!$A$3:$U$3, 0))))))</f>
        <v>#N/A</v>
      </c>
      <c r="L389" s="15" t="e">
        <f t="shared" si="60"/>
        <v>#N/A</v>
      </c>
      <c r="M389" t="e">
        <f>IF(L389="Complete", L389, IF(L389="N/A", "N/A", INDEX('Ballot Data'!$1:$1048576, MATCH($A389, 'Ballot Data'!$A:$A, 0), MATCH(L389, 'Ballot Data'!$A$3:$T$3, 0))))</f>
        <v>#N/A</v>
      </c>
      <c r="N389" t="e">
        <f>IF(L389="N/A", "N/A", IF(M389='Round 3'!$A$10, "Elected", IF(M389='Round 3'!$A$7, "Excluded", IF('Round 3'!$A$4="Complete", "Complete", "Viable"))))</f>
        <v>#N/A</v>
      </c>
      <c r="O389" s="21" t="str">
        <f>IF('Round 3'!$A$4="Complete", "Complete", IF(N389="N/A", "N/A", IF(N389="Viable", "No Transfer", IF(N389="Excluded", INDEX('Round 3'!$A$12:$M$617, MATCH($A389, 'Round 3'!$A$12:$A$617, 0), 3)))))</f>
        <v>Complete</v>
      </c>
      <c r="P389" s="10" t="str">
        <f>IF('Round 3'!$A$4="Complete", "Complete", IF(O389="N/A", "N/A", IF(O389="No Transfer", O389, IF(INDEX('Ballot Data'!$1:$1048576, MATCH($A389, 'Ballot Data'!$A:$A, 0), MATCH(O389, 'Ballot Data'!$A$3:$U$3, 0))="", "Exhausted", INDEX('Ballot Data'!$1:$1048576, MATCH($A389, 'Ballot Data'!$A:$A, 0), MATCH(O389, 'Ballot Data'!$A$3:$U$3, 0))))))</f>
        <v>Complete</v>
      </c>
      <c r="Q389" s="15" t="str">
        <f t="shared" si="58"/>
        <v>Complete</v>
      </c>
      <c r="R389" t="str">
        <f>IF(Q389="Complete", Q389, IF(Q389="N/A", "N/A", INDEX('Ballot Data'!$1:$1048576, MATCH($A389, 'Ballot Data'!$A:$A, 0), MATCH(Q389, 'Ballot Data'!$A$3:$T$3, 0))))</f>
        <v>Complete</v>
      </c>
      <c r="S389" t="str">
        <f>IF(Q389="N/A", "N/A", IF(R389='Round 4'!$A$10, "Elected", IF(R389='Round 4'!$A$7, "Excluded", IF('Round 4'!$A$4="Complete", "Complete", "Viable"))))</f>
        <v>Complete</v>
      </c>
      <c r="T389" s="21" t="str">
        <f>IF('Round 4'!$A$4="Complete", "Complete", IF(S389="N/A", "N/A", IF(S389="Viable", "No Transfer", IF(S389="Excluded", INDEX('Round 4'!$A$12:$M$617, MATCH($A389, 'Round 4'!$A$12:$A$617, 0), 3)))))</f>
        <v>Complete</v>
      </c>
      <c r="U389" s="10" t="str">
        <f>IF('Round 4'!$A$4="Complete", "Complete", IF(T389="N/A", "N/A", IF(T389="No Transfer", T389, IF(INDEX('Ballot Data'!$1:$1048576, MATCH($A389, 'Ballot Data'!$A:$A, 0), MATCH(T389, 'Ballot Data'!$A$3:$U$3, 0))="", "Exhausted", INDEX('Ballot Data'!$1:$1048576, MATCH($A389, 'Ballot Data'!$A:$A, 0), MATCH(T389, 'Ballot Data'!$A$3:$U$3, 0))))))</f>
        <v>Complete</v>
      </c>
      <c r="V389" s="15" t="str">
        <f t="shared" si="61"/>
        <v>Complete</v>
      </c>
      <c r="W389" t="str">
        <f>IF(V389="Complete", V389, IF(V389="N/A", "N/A", INDEX('Ballot Data'!$1:$1048576, MATCH($A389, 'Ballot Data'!$A:$A, 0), MATCH(V389, 'Ballot Data'!$A$3:$T$3, 0))))</f>
        <v>Complete</v>
      </c>
      <c r="X389" t="str">
        <f>IF(V389="N/A", "N/A", IF(W389='Round 5'!$A$10, "Elected", IF(W389='Round 5'!$A$7, "Excluded", IF('Round 5'!$A$4="Complete", "Complete", "Viable"))))</f>
        <v>Complete</v>
      </c>
      <c r="Y389" s="21" t="str">
        <f>IF('Round 5'!$A$4="Complete", "Complete", IF(X389="N/A", "N/A", IF(X389="Viable", "No Transfer", IF(X389="Excluded", INDEX('Round 5'!$A$12:$M$617, MATCH($A389, 'Round 5'!$A$12:$A$617, 0), 3)))))</f>
        <v>Complete</v>
      </c>
      <c r="Z389" s="10" t="str">
        <f>IF('Round 5'!$A$4="Complete", "Complete", IF(Y389="N/A", "N/A", IF(Y389="No Transfer", Y389, IF(INDEX('Ballot Data'!$1:$1048576, MATCH($A389, 'Ballot Data'!$A:$A, 0), MATCH(Y389, 'Ballot Data'!$A$3:$U$3, 0))="", "Exhausted", INDEX('Ballot Data'!$1:$1048576, MATCH($A389, 'Ballot Data'!$A:$A, 0), MATCH(Y389, 'Ballot Data'!$A$3:$U$3, 0))))))</f>
        <v>Complete</v>
      </c>
      <c r="AA389" s="15" t="str">
        <f t="shared" si="62"/>
        <v>Complete</v>
      </c>
      <c r="AB389" t="str">
        <f>IF(AA389="Complete", AA389, IF(AA389="N/A", "N/A", INDEX('Ballot Data'!$1:$1048576, MATCH($A389, 'Ballot Data'!$A:$A, 0), MATCH(AA389, 'Ballot Data'!$A$3:$T$3, 0))))</f>
        <v>Complete</v>
      </c>
      <c r="AC389" t="str">
        <f>IF(AA389="N/A", "N/A", IF(AB389='Round 6'!$A$10, "Elected", IF(AB389='Round 6'!$A$7, "Excluded", IF('Round 6'!$A$4="Complete", "Complete", "Viable"))))</f>
        <v>Complete</v>
      </c>
      <c r="AD389" s="21" t="str">
        <f>IF('Round 6'!$A$4="Complete", "Complete", IF(AC389="N/A", "N/A", IF(AC389="Viable", "No Transfer", IF(AC389="Excluded", INDEX('Round 6'!$A$12:$M$617, MATCH($A389, 'Round 6'!$A$12:$A$617, 0), 3)))))</f>
        <v>Complete</v>
      </c>
      <c r="AE389" s="10" t="str">
        <f>IF('Round 6'!$A$4="Complete", "Complete", IF(AD389="N/A", "N/A", IF(AD389="No Transfer", AD389, IF(INDEX('Ballot Data'!$1:$1048576, MATCH($A389, 'Ballot Data'!$A:$A, 0), MATCH(AD389, 'Ballot Data'!$A$3:$U$3, 0))="", "Exhausted", INDEX('Ballot Data'!$1:$1048576, MATCH($A389, 'Ballot Data'!$A:$A, 0), MATCH(AD389, 'Ballot Data'!$A$3:$U$3, 0))))))</f>
        <v>Complete</v>
      </c>
      <c r="AF389" s="15" t="str">
        <f t="shared" si="63"/>
        <v>Complete</v>
      </c>
      <c r="AG389" t="str">
        <f>IF(AF389="Complete", AF389, IF(AF389="N/A", "N/A", INDEX('Ballot Data'!$1:$1048576, MATCH($A389, 'Ballot Data'!$A:$A, 0), MATCH(AF389, 'Ballot Data'!$A$3:$T$3, 0))))</f>
        <v>Complete</v>
      </c>
      <c r="AH389" t="str">
        <f>IF(AF389="N/A", "N/A", IF(AG389='Round 7'!$A$10, "Elected", IF(AG389='Round 7'!$A$7, "Excluded", IF('Round 7'!$A$4="Complete", "Complete", "Viable"))))</f>
        <v>Complete</v>
      </c>
      <c r="AI389" s="21" t="str">
        <f>IF('Round 7'!$A$4="Complete", "Complete", IF(AH389="N/A", "N/A", IF(AH389="Viable", "No Transfer", IF(AH389="Excluded", INDEX('Round 7'!$A$12:$M$617, MATCH($A389, 'Round 7'!$A$12:$A$617, 0), 3)))))</f>
        <v>Complete</v>
      </c>
      <c r="AJ389" s="10" t="str">
        <f>IF('Round 7'!$A$4="Complete", "Complete", IF(AI389="N/A", "N/A", IF(AI389="No Transfer", AI389, IF(INDEX('Ballot Data'!$1:$1048576, MATCH($A389, 'Ballot Data'!$A:$A, 0), MATCH(AI389, 'Ballot Data'!$A$3:$U$3, 0))="", "Exhausted", INDEX('Ballot Data'!$1:$1048576, MATCH($A389, 'Ballot Data'!$A:$A, 0), MATCH(AI389, 'Ballot Data'!$A$3:$U$3, 0))))))</f>
        <v>Complete</v>
      </c>
      <c r="AK389" s="15" t="str">
        <f t="shared" si="64"/>
        <v>Complete</v>
      </c>
      <c r="AL389" t="str">
        <f>IF(AK389="Complete", AK389, IF(AK389="N/A", "N/A", INDEX('Ballot Data'!$1:$1048576, MATCH($A389, 'Ballot Data'!$A:$A, 0), MATCH(AK389, 'Ballot Data'!$A$3:$T$3, 0))))</f>
        <v>Complete</v>
      </c>
      <c r="AM389" t="str">
        <f>IF(AK389="N/A", "N/A", IF(AL389='Round 8'!$A$10, "Elected", IF(AL389='Round 8'!$A$7, "Excluded", IF('Round 8'!$A$4="Complete", "Complete", "Viable"))))</f>
        <v>Complete</v>
      </c>
      <c r="AN389" s="21" t="str">
        <f>IF('Round 8'!$A$4="Complete", "Complete", IF(AM389="N/A", "N/A", IF(AM389="Viable", "No Transfer", IF(AM389="Excluded", INDEX('Round 8'!$A$12:$M$617, MATCH($A389, 'Round 8'!$A$12:$A$617, 0), 3)))))</f>
        <v>Complete</v>
      </c>
      <c r="AO389" s="10" t="str">
        <f>IF('Round 8'!$A$4="Complete", "Complete", IF(AN389="N/A", "N/A", IF(AN389="No Transfer", AN389, IF(INDEX('Ballot Data'!$1:$1048576, MATCH($A389, 'Ballot Data'!$A:$A, 0), MATCH(AN389, 'Ballot Data'!$A$3:$U$3, 0))="", "Exhausted", INDEX('Ballot Data'!$1:$1048576, MATCH($A389, 'Ballot Data'!$A:$A, 0), MATCH(AN389, 'Ballot Data'!$A$3:$U$3, 0))))))</f>
        <v>Complete</v>
      </c>
      <c r="AP389" s="15" t="str">
        <f t="shared" si="65"/>
        <v>Complete</v>
      </c>
      <c r="AQ389" t="str">
        <f>IF(AP389="Complete", AP389, IF(AP389="N/A", "N/A", INDEX('Ballot Data'!$1:$1048576, MATCH($A389, 'Ballot Data'!$A:$A, 0), MATCH(AP389, 'Ballot Data'!$A$3:$T$3, 0))))</f>
        <v>Complete</v>
      </c>
      <c r="AR389" t="str">
        <f>IF(AP389="N/A", "N/A", IF(AQ389='Round 9'!$A$10, "Elected", IF(AQ389='Round 9'!$A$7, "Excluded", IF('Round 9'!$A$4="Complete", "Complete", "Viable"))))</f>
        <v>Complete</v>
      </c>
      <c r="AS389" s="21" t="str">
        <f>IF('Round 9'!$A$4="Complete", "Complete", IF(AR389="N/A", "N/A", IF(AR389="Viable", "No Transfer", IF(AR389="Excluded", INDEX('Round 9'!$A$12:$M$617, MATCH($A389, 'Round 9'!$A$12:$A$617, 0), 3)))))</f>
        <v>Complete</v>
      </c>
      <c r="AT389" s="10" t="str">
        <f>IF('Round 9'!$A$4="Complete", "Complete", IF(AS389="N/A", "N/A", IF(AS389="No Transfer", AS389, IF(INDEX('Ballot Data'!$1:$1048576, MATCH($A389, 'Ballot Data'!$A:$A, 0), MATCH(AS389, 'Ballot Data'!$A$3:$U$3, 0))="", "Exhausted", INDEX('Ballot Data'!$1:$1048576, MATCH($A389, 'Ballot Data'!$A:$A, 0), MATCH(AS389, 'Ballot Data'!$A$3:$U$3, 0))))))</f>
        <v>Complete</v>
      </c>
      <c r="AU389" s="15" t="str">
        <f t="shared" si="66"/>
        <v>Complete</v>
      </c>
      <c r="AV389" t="str">
        <f>IF(AU389="Complete", AU389, IF(AU389="N/A", "N/A", INDEX('Ballot Data'!$1:$1048576, MATCH($A389, 'Ballot Data'!$A:$A, 0), MATCH(AU389, 'Ballot Data'!$A$3:$T$3, 0))))</f>
        <v>Complete</v>
      </c>
      <c r="AW389" t="str">
        <f>IF(AU389="N/A", "N/A", IF(AV389='Round 10'!$A$10, "Elected", IF(AV389='Round 10'!$A$7, "Excluded", IF('Round 10'!$A$4="Complete", "Complete", "Viable"))))</f>
        <v>Complete</v>
      </c>
      <c r="AX389" s="21" t="str">
        <f>IF('Round 10'!$A$4="Complete", "Complete", IF(AW389="N/A", "N/A", IF(AW389="Viable", "No Transfer", IF(AW389="Excluded", INDEX('Round 10'!$A$12:$M$617, MATCH($A389, 'Round 10'!$A$12:$A$617, 0), 3)))))</f>
        <v>Complete</v>
      </c>
      <c r="AY389" s="10" t="str">
        <f>IF('Round 10'!$A$4="Complete", "Complete", IF(AX389="N/A", "N/A", IF(AX389="No Transfer", AX389, IF(INDEX('Ballot Data'!$1:$1048576, MATCH($A389, 'Ballot Data'!$A:$A, 0), MATCH(AX389, 'Ballot Data'!$A$3:$U$3, 0))="", "Exhausted", INDEX('Ballot Data'!$1:$1048576, MATCH($A389, 'Ballot Data'!$A:$A, 0), MATCH(AX389, 'Ballot Data'!$A$3:$U$3, 0))))))</f>
        <v>Complete</v>
      </c>
    </row>
    <row r="390" spans="1:51" x14ac:dyDescent="0.25">
      <c r="A390">
        <f>'Ballot Data'!A391</f>
        <v>0</v>
      </c>
      <c r="B390">
        <v>1</v>
      </c>
      <c r="C390" t="e">
        <f>INDEX('Ballot Data'!$1:$1048576, MATCH($A390, 'Ballot Data'!$A:$A, 0), MATCH(B390, 'Ballot Data'!$A$3:$T$3, 0))</f>
        <v>#N/A</v>
      </c>
      <c r="D390" t="e">
        <f>IF(C390='Round 1'!$A$10, "Elected", IF(C390='Round 1'!$A$7, "Excluded", IF('Round 1'!$A$4="Complete", "Complete", "Viable")))</f>
        <v>#N/A</v>
      </c>
      <c r="E390" s="21" t="e">
        <f>IF('Round 1'!$A$4="Complete", "Complete", IF(D390="N/A", "N/A", IF(D390="Viable", "No Transfer", IF(D390="Excluded", INDEX('Round 1'!$A$12:$M$617, MATCH($A390, 'Round 1'!$A$12:$A$617, 0), 3)))))</f>
        <v>#N/A</v>
      </c>
      <c r="F390" s="10" t="e">
        <f>IF('Round 1'!$A$4="Complete", "Complete", IF(E390="N/A", "N/A", IF(E390="No Transfer", E390, IF(INDEX('Ballot Data'!$1:$1048576, MATCH($A390, 'Ballot Data'!$A:$A, 0), MATCH(E390, 'Ballot Data'!$A$3:$U$3, 0))="", "Exhausted", INDEX('Ballot Data'!$1:$1048576, MATCH($A390, 'Ballot Data'!$A:$A, 0), MATCH(E390, 'Ballot Data'!$A$3:$U$3, 0))))))</f>
        <v>#N/A</v>
      </c>
      <c r="G390" s="15" t="e">
        <f t="shared" si="59"/>
        <v>#N/A</v>
      </c>
      <c r="H390" t="e">
        <f>IF(G390="Complete", G390, IF(G390="N/A", "N/A", INDEX('Ballot Data'!$1:$1048576, MATCH($A390, 'Ballot Data'!$A:$A, 0), MATCH(G390, 'Ballot Data'!$A$3:$T$3, 0))))</f>
        <v>#N/A</v>
      </c>
      <c r="I390" t="e">
        <f>IF(G390="N/A", "N/A", IF(H390='Round 2'!$A$10, "Elected", IF(H390='Round 2'!$A$7, "Excluded", IF('Round 2'!$A$4="Complete", "Complete", "Viable"))))</f>
        <v>#N/A</v>
      </c>
      <c r="J390" s="21" t="e">
        <f>IF('Round 2'!$A$4="Complete", "Complete", IF(I390="N/A", "N/A", IF(I390="Viable", "No Transfer", IF(I390="Excluded", INDEX('Round 2'!$A$12:$M$617, MATCH($A390, 'Round 2'!$A$12:$A$617, 0), 3)))))</f>
        <v>#N/A</v>
      </c>
      <c r="K390" s="10" t="e">
        <f>IF('Round 2'!$A$4="Complete", "Complete", IF(J390="N/A", "N/A", IF(J390="No Transfer", J390, IF(INDEX('Ballot Data'!$1:$1048576, MATCH($A390, 'Ballot Data'!$A:$A, 0), MATCH(J390, 'Ballot Data'!$A$3:$U$3, 0))="", "Exhausted", INDEX('Ballot Data'!$1:$1048576, MATCH($A390, 'Ballot Data'!$A:$A, 0), MATCH(J390, 'Ballot Data'!$A$3:$U$3, 0))))))</f>
        <v>#N/A</v>
      </c>
      <c r="L390" s="15" t="e">
        <f t="shared" si="60"/>
        <v>#N/A</v>
      </c>
      <c r="M390" t="e">
        <f>IF(L390="Complete", L390, IF(L390="N/A", "N/A", INDEX('Ballot Data'!$1:$1048576, MATCH($A390, 'Ballot Data'!$A:$A, 0), MATCH(L390, 'Ballot Data'!$A$3:$T$3, 0))))</f>
        <v>#N/A</v>
      </c>
      <c r="N390" t="e">
        <f>IF(L390="N/A", "N/A", IF(M390='Round 3'!$A$10, "Elected", IF(M390='Round 3'!$A$7, "Excluded", IF('Round 3'!$A$4="Complete", "Complete", "Viable"))))</f>
        <v>#N/A</v>
      </c>
      <c r="O390" s="21" t="str">
        <f>IF('Round 3'!$A$4="Complete", "Complete", IF(N390="N/A", "N/A", IF(N390="Viable", "No Transfer", IF(N390="Excluded", INDEX('Round 3'!$A$12:$M$617, MATCH($A390, 'Round 3'!$A$12:$A$617, 0), 3)))))</f>
        <v>Complete</v>
      </c>
      <c r="P390" s="10" t="str">
        <f>IF('Round 3'!$A$4="Complete", "Complete", IF(O390="N/A", "N/A", IF(O390="No Transfer", O390, IF(INDEX('Ballot Data'!$1:$1048576, MATCH($A390, 'Ballot Data'!$A:$A, 0), MATCH(O390, 'Ballot Data'!$A$3:$U$3, 0))="", "Exhausted", INDEX('Ballot Data'!$1:$1048576, MATCH($A390, 'Ballot Data'!$A:$A, 0), MATCH(O390, 'Ballot Data'!$A$3:$U$3, 0))))))</f>
        <v>Complete</v>
      </c>
      <c r="Q390" s="15" t="str">
        <f t="shared" si="58"/>
        <v>Complete</v>
      </c>
      <c r="R390" t="str">
        <f>IF(Q390="Complete", Q390, IF(Q390="N/A", "N/A", INDEX('Ballot Data'!$1:$1048576, MATCH($A390, 'Ballot Data'!$A:$A, 0), MATCH(Q390, 'Ballot Data'!$A$3:$T$3, 0))))</f>
        <v>Complete</v>
      </c>
      <c r="S390" t="str">
        <f>IF(Q390="N/A", "N/A", IF(R390='Round 4'!$A$10, "Elected", IF(R390='Round 4'!$A$7, "Excluded", IF('Round 4'!$A$4="Complete", "Complete", "Viable"))))</f>
        <v>Complete</v>
      </c>
      <c r="T390" s="21" t="str">
        <f>IF('Round 4'!$A$4="Complete", "Complete", IF(S390="N/A", "N/A", IF(S390="Viable", "No Transfer", IF(S390="Excluded", INDEX('Round 4'!$A$12:$M$617, MATCH($A390, 'Round 4'!$A$12:$A$617, 0), 3)))))</f>
        <v>Complete</v>
      </c>
      <c r="U390" s="10" t="str">
        <f>IF('Round 4'!$A$4="Complete", "Complete", IF(T390="N/A", "N/A", IF(T390="No Transfer", T390, IF(INDEX('Ballot Data'!$1:$1048576, MATCH($A390, 'Ballot Data'!$A:$A, 0), MATCH(T390, 'Ballot Data'!$A$3:$U$3, 0))="", "Exhausted", INDEX('Ballot Data'!$1:$1048576, MATCH($A390, 'Ballot Data'!$A:$A, 0), MATCH(T390, 'Ballot Data'!$A$3:$U$3, 0))))))</f>
        <v>Complete</v>
      </c>
      <c r="V390" s="15" t="str">
        <f t="shared" si="61"/>
        <v>Complete</v>
      </c>
      <c r="W390" t="str">
        <f>IF(V390="Complete", V390, IF(V390="N/A", "N/A", INDEX('Ballot Data'!$1:$1048576, MATCH($A390, 'Ballot Data'!$A:$A, 0), MATCH(V390, 'Ballot Data'!$A$3:$T$3, 0))))</f>
        <v>Complete</v>
      </c>
      <c r="X390" t="str">
        <f>IF(V390="N/A", "N/A", IF(W390='Round 5'!$A$10, "Elected", IF(W390='Round 5'!$A$7, "Excluded", IF('Round 5'!$A$4="Complete", "Complete", "Viable"))))</f>
        <v>Complete</v>
      </c>
      <c r="Y390" s="21" t="str">
        <f>IF('Round 5'!$A$4="Complete", "Complete", IF(X390="N/A", "N/A", IF(X390="Viable", "No Transfer", IF(X390="Excluded", INDEX('Round 5'!$A$12:$M$617, MATCH($A390, 'Round 5'!$A$12:$A$617, 0), 3)))))</f>
        <v>Complete</v>
      </c>
      <c r="Z390" s="10" t="str">
        <f>IF('Round 5'!$A$4="Complete", "Complete", IF(Y390="N/A", "N/A", IF(Y390="No Transfer", Y390, IF(INDEX('Ballot Data'!$1:$1048576, MATCH($A390, 'Ballot Data'!$A:$A, 0), MATCH(Y390, 'Ballot Data'!$A$3:$U$3, 0))="", "Exhausted", INDEX('Ballot Data'!$1:$1048576, MATCH($A390, 'Ballot Data'!$A:$A, 0), MATCH(Y390, 'Ballot Data'!$A$3:$U$3, 0))))))</f>
        <v>Complete</v>
      </c>
      <c r="AA390" s="15" t="str">
        <f t="shared" si="62"/>
        <v>Complete</v>
      </c>
      <c r="AB390" t="str">
        <f>IF(AA390="Complete", AA390, IF(AA390="N/A", "N/A", INDEX('Ballot Data'!$1:$1048576, MATCH($A390, 'Ballot Data'!$A:$A, 0), MATCH(AA390, 'Ballot Data'!$A$3:$T$3, 0))))</f>
        <v>Complete</v>
      </c>
      <c r="AC390" t="str">
        <f>IF(AA390="N/A", "N/A", IF(AB390='Round 6'!$A$10, "Elected", IF(AB390='Round 6'!$A$7, "Excluded", IF('Round 6'!$A$4="Complete", "Complete", "Viable"))))</f>
        <v>Complete</v>
      </c>
      <c r="AD390" s="21" t="str">
        <f>IF('Round 6'!$A$4="Complete", "Complete", IF(AC390="N/A", "N/A", IF(AC390="Viable", "No Transfer", IF(AC390="Excluded", INDEX('Round 6'!$A$12:$M$617, MATCH($A390, 'Round 6'!$A$12:$A$617, 0), 3)))))</f>
        <v>Complete</v>
      </c>
      <c r="AE390" s="10" t="str">
        <f>IF('Round 6'!$A$4="Complete", "Complete", IF(AD390="N/A", "N/A", IF(AD390="No Transfer", AD390, IF(INDEX('Ballot Data'!$1:$1048576, MATCH($A390, 'Ballot Data'!$A:$A, 0), MATCH(AD390, 'Ballot Data'!$A$3:$U$3, 0))="", "Exhausted", INDEX('Ballot Data'!$1:$1048576, MATCH($A390, 'Ballot Data'!$A:$A, 0), MATCH(AD390, 'Ballot Data'!$A$3:$U$3, 0))))))</f>
        <v>Complete</v>
      </c>
      <c r="AF390" s="15" t="str">
        <f t="shared" si="63"/>
        <v>Complete</v>
      </c>
      <c r="AG390" t="str">
        <f>IF(AF390="Complete", AF390, IF(AF390="N/A", "N/A", INDEX('Ballot Data'!$1:$1048576, MATCH($A390, 'Ballot Data'!$A:$A, 0), MATCH(AF390, 'Ballot Data'!$A$3:$T$3, 0))))</f>
        <v>Complete</v>
      </c>
      <c r="AH390" t="str">
        <f>IF(AF390="N/A", "N/A", IF(AG390='Round 7'!$A$10, "Elected", IF(AG390='Round 7'!$A$7, "Excluded", IF('Round 7'!$A$4="Complete", "Complete", "Viable"))))</f>
        <v>Complete</v>
      </c>
      <c r="AI390" s="21" t="str">
        <f>IF('Round 7'!$A$4="Complete", "Complete", IF(AH390="N/A", "N/A", IF(AH390="Viable", "No Transfer", IF(AH390="Excluded", INDEX('Round 7'!$A$12:$M$617, MATCH($A390, 'Round 7'!$A$12:$A$617, 0), 3)))))</f>
        <v>Complete</v>
      </c>
      <c r="AJ390" s="10" t="str">
        <f>IF('Round 7'!$A$4="Complete", "Complete", IF(AI390="N/A", "N/A", IF(AI390="No Transfer", AI390, IF(INDEX('Ballot Data'!$1:$1048576, MATCH($A390, 'Ballot Data'!$A:$A, 0), MATCH(AI390, 'Ballot Data'!$A$3:$U$3, 0))="", "Exhausted", INDEX('Ballot Data'!$1:$1048576, MATCH($A390, 'Ballot Data'!$A:$A, 0), MATCH(AI390, 'Ballot Data'!$A$3:$U$3, 0))))))</f>
        <v>Complete</v>
      </c>
      <c r="AK390" s="15" t="str">
        <f t="shared" si="64"/>
        <v>Complete</v>
      </c>
      <c r="AL390" t="str">
        <f>IF(AK390="Complete", AK390, IF(AK390="N/A", "N/A", INDEX('Ballot Data'!$1:$1048576, MATCH($A390, 'Ballot Data'!$A:$A, 0), MATCH(AK390, 'Ballot Data'!$A$3:$T$3, 0))))</f>
        <v>Complete</v>
      </c>
      <c r="AM390" t="str">
        <f>IF(AK390="N/A", "N/A", IF(AL390='Round 8'!$A$10, "Elected", IF(AL390='Round 8'!$A$7, "Excluded", IF('Round 8'!$A$4="Complete", "Complete", "Viable"))))</f>
        <v>Complete</v>
      </c>
      <c r="AN390" s="21" t="str">
        <f>IF('Round 8'!$A$4="Complete", "Complete", IF(AM390="N/A", "N/A", IF(AM390="Viable", "No Transfer", IF(AM390="Excluded", INDEX('Round 8'!$A$12:$M$617, MATCH($A390, 'Round 8'!$A$12:$A$617, 0), 3)))))</f>
        <v>Complete</v>
      </c>
      <c r="AO390" s="10" t="str">
        <f>IF('Round 8'!$A$4="Complete", "Complete", IF(AN390="N/A", "N/A", IF(AN390="No Transfer", AN390, IF(INDEX('Ballot Data'!$1:$1048576, MATCH($A390, 'Ballot Data'!$A:$A, 0), MATCH(AN390, 'Ballot Data'!$A$3:$U$3, 0))="", "Exhausted", INDEX('Ballot Data'!$1:$1048576, MATCH($A390, 'Ballot Data'!$A:$A, 0), MATCH(AN390, 'Ballot Data'!$A$3:$U$3, 0))))))</f>
        <v>Complete</v>
      </c>
      <c r="AP390" s="15" t="str">
        <f t="shared" si="65"/>
        <v>Complete</v>
      </c>
      <c r="AQ390" t="str">
        <f>IF(AP390="Complete", AP390, IF(AP390="N/A", "N/A", INDEX('Ballot Data'!$1:$1048576, MATCH($A390, 'Ballot Data'!$A:$A, 0), MATCH(AP390, 'Ballot Data'!$A$3:$T$3, 0))))</f>
        <v>Complete</v>
      </c>
      <c r="AR390" t="str">
        <f>IF(AP390="N/A", "N/A", IF(AQ390='Round 9'!$A$10, "Elected", IF(AQ390='Round 9'!$A$7, "Excluded", IF('Round 9'!$A$4="Complete", "Complete", "Viable"))))</f>
        <v>Complete</v>
      </c>
      <c r="AS390" s="21" t="str">
        <f>IF('Round 9'!$A$4="Complete", "Complete", IF(AR390="N/A", "N/A", IF(AR390="Viable", "No Transfer", IF(AR390="Excluded", INDEX('Round 9'!$A$12:$M$617, MATCH($A390, 'Round 9'!$A$12:$A$617, 0), 3)))))</f>
        <v>Complete</v>
      </c>
      <c r="AT390" s="10" t="str">
        <f>IF('Round 9'!$A$4="Complete", "Complete", IF(AS390="N/A", "N/A", IF(AS390="No Transfer", AS390, IF(INDEX('Ballot Data'!$1:$1048576, MATCH($A390, 'Ballot Data'!$A:$A, 0), MATCH(AS390, 'Ballot Data'!$A$3:$U$3, 0))="", "Exhausted", INDEX('Ballot Data'!$1:$1048576, MATCH($A390, 'Ballot Data'!$A:$A, 0), MATCH(AS390, 'Ballot Data'!$A$3:$U$3, 0))))))</f>
        <v>Complete</v>
      </c>
      <c r="AU390" s="15" t="str">
        <f t="shared" si="66"/>
        <v>Complete</v>
      </c>
      <c r="AV390" t="str">
        <f>IF(AU390="Complete", AU390, IF(AU390="N/A", "N/A", INDEX('Ballot Data'!$1:$1048576, MATCH($A390, 'Ballot Data'!$A:$A, 0), MATCH(AU390, 'Ballot Data'!$A$3:$T$3, 0))))</f>
        <v>Complete</v>
      </c>
      <c r="AW390" t="str">
        <f>IF(AU390="N/A", "N/A", IF(AV390='Round 10'!$A$10, "Elected", IF(AV390='Round 10'!$A$7, "Excluded", IF('Round 10'!$A$4="Complete", "Complete", "Viable"))))</f>
        <v>Complete</v>
      </c>
      <c r="AX390" s="21" t="str">
        <f>IF('Round 10'!$A$4="Complete", "Complete", IF(AW390="N/A", "N/A", IF(AW390="Viable", "No Transfer", IF(AW390="Excluded", INDEX('Round 10'!$A$12:$M$617, MATCH($A390, 'Round 10'!$A$12:$A$617, 0), 3)))))</f>
        <v>Complete</v>
      </c>
      <c r="AY390" s="10" t="str">
        <f>IF('Round 10'!$A$4="Complete", "Complete", IF(AX390="N/A", "N/A", IF(AX390="No Transfer", AX390, IF(INDEX('Ballot Data'!$1:$1048576, MATCH($A390, 'Ballot Data'!$A:$A, 0), MATCH(AX390, 'Ballot Data'!$A$3:$U$3, 0))="", "Exhausted", INDEX('Ballot Data'!$1:$1048576, MATCH($A390, 'Ballot Data'!$A:$A, 0), MATCH(AX390, 'Ballot Data'!$A$3:$U$3, 0))))))</f>
        <v>Complete</v>
      </c>
    </row>
    <row r="391" spans="1:51" x14ac:dyDescent="0.25">
      <c r="A391">
        <f>'Ballot Data'!A392</f>
        <v>0</v>
      </c>
      <c r="B391">
        <v>1</v>
      </c>
      <c r="C391" t="e">
        <f>INDEX('Ballot Data'!$1:$1048576, MATCH($A391, 'Ballot Data'!$A:$A, 0), MATCH(B391, 'Ballot Data'!$A$3:$T$3, 0))</f>
        <v>#N/A</v>
      </c>
      <c r="D391" t="e">
        <f>IF(C391='Round 1'!$A$10, "Elected", IF(C391='Round 1'!$A$7, "Excluded", IF('Round 1'!$A$4="Complete", "Complete", "Viable")))</f>
        <v>#N/A</v>
      </c>
      <c r="E391" s="21" t="e">
        <f>IF('Round 1'!$A$4="Complete", "Complete", IF(D391="N/A", "N/A", IF(D391="Viable", "No Transfer", IF(D391="Excluded", INDEX('Round 1'!$A$12:$M$617, MATCH($A391, 'Round 1'!$A$12:$A$617, 0), 3)))))</f>
        <v>#N/A</v>
      </c>
      <c r="F391" s="10" t="e">
        <f>IF('Round 1'!$A$4="Complete", "Complete", IF(E391="N/A", "N/A", IF(E391="No Transfer", E391, IF(INDEX('Ballot Data'!$1:$1048576, MATCH($A391, 'Ballot Data'!$A:$A, 0), MATCH(E391, 'Ballot Data'!$A$3:$U$3, 0))="", "Exhausted", INDEX('Ballot Data'!$1:$1048576, MATCH($A391, 'Ballot Data'!$A:$A, 0), MATCH(E391, 'Ballot Data'!$A$3:$U$3, 0))))))</f>
        <v>#N/A</v>
      </c>
      <c r="G391" s="15" t="e">
        <f t="shared" si="59"/>
        <v>#N/A</v>
      </c>
      <c r="H391" t="e">
        <f>IF(G391="Complete", G391, IF(G391="N/A", "N/A", INDEX('Ballot Data'!$1:$1048576, MATCH($A391, 'Ballot Data'!$A:$A, 0), MATCH(G391, 'Ballot Data'!$A$3:$T$3, 0))))</f>
        <v>#N/A</v>
      </c>
      <c r="I391" t="e">
        <f>IF(G391="N/A", "N/A", IF(H391='Round 2'!$A$10, "Elected", IF(H391='Round 2'!$A$7, "Excluded", IF('Round 2'!$A$4="Complete", "Complete", "Viable"))))</f>
        <v>#N/A</v>
      </c>
      <c r="J391" s="21" t="e">
        <f>IF('Round 2'!$A$4="Complete", "Complete", IF(I391="N/A", "N/A", IF(I391="Viable", "No Transfer", IF(I391="Excluded", INDEX('Round 2'!$A$12:$M$617, MATCH($A391, 'Round 2'!$A$12:$A$617, 0), 3)))))</f>
        <v>#N/A</v>
      </c>
      <c r="K391" s="10" t="e">
        <f>IF('Round 2'!$A$4="Complete", "Complete", IF(J391="N/A", "N/A", IF(J391="No Transfer", J391, IF(INDEX('Ballot Data'!$1:$1048576, MATCH($A391, 'Ballot Data'!$A:$A, 0), MATCH(J391, 'Ballot Data'!$A$3:$U$3, 0))="", "Exhausted", INDEX('Ballot Data'!$1:$1048576, MATCH($A391, 'Ballot Data'!$A:$A, 0), MATCH(J391, 'Ballot Data'!$A$3:$U$3, 0))))))</f>
        <v>#N/A</v>
      </c>
      <c r="L391" s="15" t="e">
        <f t="shared" si="60"/>
        <v>#N/A</v>
      </c>
      <c r="M391" t="e">
        <f>IF(L391="Complete", L391, IF(L391="N/A", "N/A", INDEX('Ballot Data'!$1:$1048576, MATCH($A391, 'Ballot Data'!$A:$A, 0), MATCH(L391, 'Ballot Data'!$A$3:$T$3, 0))))</f>
        <v>#N/A</v>
      </c>
      <c r="N391" t="e">
        <f>IF(L391="N/A", "N/A", IF(M391='Round 3'!$A$10, "Elected", IF(M391='Round 3'!$A$7, "Excluded", IF('Round 3'!$A$4="Complete", "Complete", "Viable"))))</f>
        <v>#N/A</v>
      </c>
      <c r="O391" s="21" t="str">
        <f>IF('Round 3'!$A$4="Complete", "Complete", IF(N391="N/A", "N/A", IF(N391="Viable", "No Transfer", IF(N391="Excluded", INDEX('Round 3'!$A$12:$M$617, MATCH($A391, 'Round 3'!$A$12:$A$617, 0), 3)))))</f>
        <v>Complete</v>
      </c>
      <c r="P391" s="10" t="str">
        <f>IF('Round 3'!$A$4="Complete", "Complete", IF(O391="N/A", "N/A", IF(O391="No Transfer", O391, IF(INDEX('Ballot Data'!$1:$1048576, MATCH($A391, 'Ballot Data'!$A:$A, 0), MATCH(O391, 'Ballot Data'!$A$3:$U$3, 0))="", "Exhausted", INDEX('Ballot Data'!$1:$1048576, MATCH($A391, 'Ballot Data'!$A:$A, 0), MATCH(O391, 'Ballot Data'!$A$3:$U$3, 0))))))</f>
        <v>Complete</v>
      </c>
      <c r="Q391" s="15" t="str">
        <f t="shared" si="58"/>
        <v>Complete</v>
      </c>
      <c r="R391" t="str">
        <f>IF(Q391="Complete", Q391, IF(Q391="N/A", "N/A", INDEX('Ballot Data'!$1:$1048576, MATCH($A391, 'Ballot Data'!$A:$A, 0), MATCH(Q391, 'Ballot Data'!$A$3:$T$3, 0))))</f>
        <v>Complete</v>
      </c>
      <c r="S391" t="str">
        <f>IF(Q391="N/A", "N/A", IF(R391='Round 4'!$A$10, "Elected", IF(R391='Round 4'!$A$7, "Excluded", IF('Round 4'!$A$4="Complete", "Complete", "Viable"))))</f>
        <v>Complete</v>
      </c>
      <c r="T391" s="21" t="str">
        <f>IF('Round 4'!$A$4="Complete", "Complete", IF(S391="N/A", "N/A", IF(S391="Viable", "No Transfer", IF(S391="Excluded", INDEX('Round 4'!$A$12:$M$617, MATCH($A391, 'Round 4'!$A$12:$A$617, 0), 3)))))</f>
        <v>Complete</v>
      </c>
      <c r="U391" s="10" t="str">
        <f>IF('Round 4'!$A$4="Complete", "Complete", IF(T391="N/A", "N/A", IF(T391="No Transfer", T391, IF(INDEX('Ballot Data'!$1:$1048576, MATCH($A391, 'Ballot Data'!$A:$A, 0), MATCH(T391, 'Ballot Data'!$A$3:$U$3, 0))="", "Exhausted", INDEX('Ballot Data'!$1:$1048576, MATCH($A391, 'Ballot Data'!$A:$A, 0), MATCH(T391, 'Ballot Data'!$A$3:$U$3, 0))))))</f>
        <v>Complete</v>
      </c>
      <c r="V391" s="15" t="str">
        <f t="shared" si="61"/>
        <v>Complete</v>
      </c>
      <c r="W391" t="str">
        <f>IF(V391="Complete", V391, IF(V391="N/A", "N/A", INDEX('Ballot Data'!$1:$1048576, MATCH($A391, 'Ballot Data'!$A:$A, 0), MATCH(V391, 'Ballot Data'!$A$3:$T$3, 0))))</f>
        <v>Complete</v>
      </c>
      <c r="X391" t="str">
        <f>IF(V391="N/A", "N/A", IF(W391='Round 5'!$A$10, "Elected", IF(W391='Round 5'!$A$7, "Excluded", IF('Round 5'!$A$4="Complete", "Complete", "Viable"))))</f>
        <v>Complete</v>
      </c>
      <c r="Y391" s="21" t="str">
        <f>IF('Round 5'!$A$4="Complete", "Complete", IF(X391="N/A", "N/A", IF(X391="Viable", "No Transfer", IF(X391="Excluded", INDEX('Round 5'!$A$12:$M$617, MATCH($A391, 'Round 5'!$A$12:$A$617, 0), 3)))))</f>
        <v>Complete</v>
      </c>
      <c r="Z391" s="10" t="str">
        <f>IF('Round 5'!$A$4="Complete", "Complete", IF(Y391="N/A", "N/A", IF(Y391="No Transfer", Y391, IF(INDEX('Ballot Data'!$1:$1048576, MATCH($A391, 'Ballot Data'!$A:$A, 0), MATCH(Y391, 'Ballot Data'!$A$3:$U$3, 0))="", "Exhausted", INDEX('Ballot Data'!$1:$1048576, MATCH($A391, 'Ballot Data'!$A:$A, 0), MATCH(Y391, 'Ballot Data'!$A$3:$U$3, 0))))))</f>
        <v>Complete</v>
      </c>
      <c r="AA391" s="15" t="str">
        <f t="shared" si="62"/>
        <v>Complete</v>
      </c>
      <c r="AB391" t="str">
        <f>IF(AA391="Complete", AA391, IF(AA391="N/A", "N/A", INDEX('Ballot Data'!$1:$1048576, MATCH($A391, 'Ballot Data'!$A:$A, 0), MATCH(AA391, 'Ballot Data'!$A$3:$T$3, 0))))</f>
        <v>Complete</v>
      </c>
      <c r="AC391" t="str">
        <f>IF(AA391="N/A", "N/A", IF(AB391='Round 6'!$A$10, "Elected", IF(AB391='Round 6'!$A$7, "Excluded", IF('Round 6'!$A$4="Complete", "Complete", "Viable"))))</f>
        <v>Complete</v>
      </c>
      <c r="AD391" s="21" t="str">
        <f>IF('Round 6'!$A$4="Complete", "Complete", IF(AC391="N/A", "N/A", IF(AC391="Viable", "No Transfer", IF(AC391="Excluded", INDEX('Round 6'!$A$12:$M$617, MATCH($A391, 'Round 6'!$A$12:$A$617, 0), 3)))))</f>
        <v>Complete</v>
      </c>
      <c r="AE391" s="10" t="str">
        <f>IF('Round 6'!$A$4="Complete", "Complete", IF(AD391="N/A", "N/A", IF(AD391="No Transfer", AD391, IF(INDEX('Ballot Data'!$1:$1048576, MATCH($A391, 'Ballot Data'!$A:$A, 0), MATCH(AD391, 'Ballot Data'!$A$3:$U$3, 0))="", "Exhausted", INDEX('Ballot Data'!$1:$1048576, MATCH($A391, 'Ballot Data'!$A:$A, 0), MATCH(AD391, 'Ballot Data'!$A$3:$U$3, 0))))))</f>
        <v>Complete</v>
      </c>
      <c r="AF391" s="15" t="str">
        <f t="shared" si="63"/>
        <v>Complete</v>
      </c>
      <c r="AG391" t="str">
        <f>IF(AF391="Complete", AF391, IF(AF391="N/A", "N/A", INDEX('Ballot Data'!$1:$1048576, MATCH($A391, 'Ballot Data'!$A:$A, 0), MATCH(AF391, 'Ballot Data'!$A$3:$T$3, 0))))</f>
        <v>Complete</v>
      </c>
      <c r="AH391" t="str">
        <f>IF(AF391="N/A", "N/A", IF(AG391='Round 7'!$A$10, "Elected", IF(AG391='Round 7'!$A$7, "Excluded", IF('Round 7'!$A$4="Complete", "Complete", "Viable"))))</f>
        <v>Complete</v>
      </c>
      <c r="AI391" s="21" t="str">
        <f>IF('Round 7'!$A$4="Complete", "Complete", IF(AH391="N/A", "N/A", IF(AH391="Viable", "No Transfer", IF(AH391="Excluded", INDEX('Round 7'!$A$12:$M$617, MATCH($A391, 'Round 7'!$A$12:$A$617, 0), 3)))))</f>
        <v>Complete</v>
      </c>
      <c r="AJ391" s="10" t="str">
        <f>IF('Round 7'!$A$4="Complete", "Complete", IF(AI391="N/A", "N/A", IF(AI391="No Transfer", AI391, IF(INDEX('Ballot Data'!$1:$1048576, MATCH($A391, 'Ballot Data'!$A:$A, 0), MATCH(AI391, 'Ballot Data'!$A$3:$U$3, 0))="", "Exhausted", INDEX('Ballot Data'!$1:$1048576, MATCH($A391, 'Ballot Data'!$A:$A, 0), MATCH(AI391, 'Ballot Data'!$A$3:$U$3, 0))))))</f>
        <v>Complete</v>
      </c>
      <c r="AK391" s="15" t="str">
        <f t="shared" si="64"/>
        <v>Complete</v>
      </c>
      <c r="AL391" t="str">
        <f>IF(AK391="Complete", AK391, IF(AK391="N/A", "N/A", INDEX('Ballot Data'!$1:$1048576, MATCH($A391, 'Ballot Data'!$A:$A, 0), MATCH(AK391, 'Ballot Data'!$A$3:$T$3, 0))))</f>
        <v>Complete</v>
      </c>
      <c r="AM391" t="str">
        <f>IF(AK391="N/A", "N/A", IF(AL391='Round 8'!$A$10, "Elected", IF(AL391='Round 8'!$A$7, "Excluded", IF('Round 8'!$A$4="Complete", "Complete", "Viable"))))</f>
        <v>Complete</v>
      </c>
      <c r="AN391" s="21" t="str">
        <f>IF('Round 8'!$A$4="Complete", "Complete", IF(AM391="N/A", "N/A", IF(AM391="Viable", "No Transfer", IF(AM391="Excluded", INDEX('Round 8'!$A$12:$M$617, MATCH($A391, 'Round 8'!$A$12:$A$617, 0), 3)))))</f>
        <v>Complete</v>
      </c>
      <c r="AO391" s="10" t="str">
        <f>IF('Round 8'!$A$4="Complete", "Complete", IF(AN391="N/A", "N/A", IF(AN391="No Transfer", AN391, IF(INDEX('Ballot Data'!$1:$1048576, MATCH($A391, 'Ballot Data'!$A:$A, 0), MATCH(AN391, 'Ballot Data'!$A$3:$U$3, 0))="", "Exhausted", INDEX('Ballot Data'!$1:$1048576, MATCH($A391, 'Ballot Data'!$A:$A, 0), MATCH(AN391, 'Ballot Data'!$A$3:$U$3, 0))))))</f>
        <v>Complete</v>
      </c>
      <c r="AP391" s="15" t="str">
        <f t="shared" si="65"/>
        <v>Complete</v>
      </c>
      <c r="AQ391" t="str">
        <f>IF(AP391="Complete", AP391, IF(AP391="N/A", "N/A", INDEX('Ballot Data'!$1:$1048576, MATCH($A391, 'Ballot Data'!$A:$A, 0), MATCH(AP391, 'Ballot Data'!$A$3:$T$3, 0))))</f>
        <v>Complete</v>
      </c>
      <c r="AR391" t="str">
        <f>IF(AP391="N/A", "N/A", IF(AQ391='Round 9'!$A$10, "Elected", IF(AQ391='Round 9'!$A$7, "Excluded", IF('Round 9'!$A$4="Complete", "Complete", "Viable"))))</f>
        <v>Complete</v>
      </c>
      <c r="AS391" s="21" t="str">
        <f>IF('Round 9'!$A$4="Complete", "Complete", IF(AR391="N/A", "N/A", IF(AR391="Viable", "No Transfer", IF(AR391="Excluded", INDEX('Round 9'!$A$12:$M$617, MATCH($A391, 'Round 9'!$A$12:$A$617, 0), 3)))))</f>
        <v>Complete</v>
      </c>
      <c r="AT391" s="10" t="str">
        <f>IF('Round 9'!$A$4="Complete", "Complete", IF(AS391="N/A", "N/A", IF(AS391="No Transfer", AS391, IF(INDEX('Ballot Data'!$1:$1048576, MATCH($A391, 'Ballot Data'!$A:$A, 0), MATCH(AS391, 'Ballot Data'!$A$3:$U$3, 0))="", "Exhausted", INDEX('Ballot Data'!$1:$1048576, MATCH($A391, 'Ballot Data'!$A:$A, 0), MATCH(AS391, 'Ballot Data'!$A$3:$U$3, 0))))))</f>
        <v>Complete</v>
      </c>
      <c r="AU391" s="15" t="str">
        <f t="shared" si="66"/>
        <v>Complete</v>
      </c>
      <c r="AV391" t="str">
        <f>IF(AU391="Complete", AU391, IF(AU391="N/A", "N/A", INDEX('Ballot Data'!$1:$1048576, MATCH($A391, 'Ballot Data'!$A:$A, 0), MATCH(AU391, 'Ballot Data'!$A$3:$T$3, 0))))</f>
        <v>Complete</v>
      </c>
      <c r="AW391" t="str">
        <f>IF(AU391="N/A", "N/A", IF(AV391='Round 10'!$A$10, "Elected", IF(AV391='Round 10'!$A$7, "Excluded", IF('Round 10'!$A$4="Complete", "Complete", "Viable"))))</f>
        <v>Complete</v>
      </c>
      <c r="AX391" s="21" t="str">
        <f>IF('Round 10'!$A$4="Complete", "Complete", IF(AW391="N/A", "N/A", IF(AW391="Viable", "No Transfer", IF(AW391="Excluded", INDEX('Round 10'!$A$12:$M$617, MATCH($A391, 'Round 10'!$A$12:$A$617, 0), 3)))))</f>
        <v>Complete</v>
      </c>
      <c r="AY391" s="10" t="str">
        <f>IF('Round 10'!$A$4="Complete", "Complete", IF(AX391="N/A", "N/A", IF(AX391="No Transfer", AX391, IF(INDEX('Ballot Data'!$1:$1048576, MATCH($A391, 'Ballot Data'!$A:$A, 0), MATCH(AX391, 'Ballot Data'!$A$3:$U$3, 0))="", "Exhausted", INDEX('Ballot Data'!$1:$1048576, MATCH($A391, 'Ballot Data'!$A:$A, 0), MATCH(AX391, 'Ballot Data'!$A$3:$U$3, 0))))))</f>
        <v>Complete</v>
      </c>
    </row>
    <row r="392" spans="1:51" x14ac:dyDescent="0.25">
      <c r="A392">
        <f>'Ballot Data'!A393</f>
        <v>0</v>
      </c>
      <c r="B392">
        <v>1</v>
      </c>
      <c r="C392" t="e">
        <f>INDEX('Ballot Data'!$1:$1048576, MATCH($A392, 'Ballot Data'!$A:$A, 0), MATCH(B392, 'Ballot Data'!$A$3:$T$3, 0))</f>
        <v>#N/A</v>
      </c>
      <c r="D392" t="e">
        <f>IF(C392='Round 1'!$A$10, "Elected", IF(C392='Round 1'!$A$7, "Excluded", IF('Round 1'!$A$4="Complete", "Complete", "Viable")))</f>
        <v>#N/A</v>
      </c>
      <c r="E392" s="21" t="e">
        <f>IF('Round 1'!$A$4="Complete", "Complete", IF(D392="N/A", "N/A", IF(D392="Viable", "No Transfer", IF(D392="Excluded", INDEX('Round 1'!$A$12:$M$617, MATCH($A392, 'Round 1'!$A$12:$A$617, 0), 3)))))</f>
        <v>#N/A</v>
      </c>
      <c r="F392" s="10" t="e">
        <f>IF('Round 1'!$A$4="Complete", "Complete", IF(E392="N/A", "N/A", IF(E392="No Transfer", E392, IF(INDEX('Ballot Data'!$1:$1048576, MATCH($A392, 'Ballot Data'!$A:$A, 0), MATCH(E392, 'Ballot Data'!$A$3:$U$3, 0))="", "Exhausted", INDEX('Ballot Data'!$1:$1048576, MATCH($A392, 'Ballot Data'!$A:$A, 0), MATCH(E392, 'Ballot Data'!$A$3:$U$3, 0))))))</f>
        <v>#N/A</v>
      </c>
      <c r="G392" s="15" t="e">
        <f t="shared" si="59"/>
        <v>#N/A</v>
      </c>
      <c r="H392" t="e">
        <f>IF(G392="Complete", G392, IF(G392="N/A", "N/A", INDEX('Ballot Data'!$1:$1048576, MATCH($A392, 'Ballot Data'!$A:$A, 0), MATCH(G392, 'Ballot Data'!$A$3:$T$3, 0))))</f>
        <v>#N/A</v>
      </c>
      <c r="I392" t="e">
        <f>IF(G392="N/A", "N/A", IF(H392='Round 2'!$A$10, "Elected", IF(H392='Round 2'!$A$7, "Excluded", IF('Round 2'!$A$4="Complete", "Complete", "Viable"))))</f>
        <v>#N/A</v>
      </c>
      <c r="J392" s="21" t="e">
        <f>IF('Round 2'!$A$4="Complete", "Complete", IF(I392="N/A", "N/A", IF(I392="Viable", "No Transfer", IF(I392="Excluded", INDEX('Round 2'!$A$12:$M$617, MATCH($A392, 'Round 2'!$A$12:$A$617, 0), 3)))))</f>
        <v>#N/A</v>
      </c>
      <c r="K392" s="10" t="e">
        <f>IF('Round 2'!$A$4="Complete", "Complete", IF(J392="N/A", "N/A", IF(J392="No Transfer", J392, IF(INDEX('Ballot Data'!$1:$1048576, MATCH($A392, 'Ballot Data'!$A:$A, 0), MATCH(J392, 'Ballot Data'!$A$3:$U$3, 0))="", "Exhausted", INDEX('Ballot Data'!$1:$1048576, MATCH($A392, 'Ballot Data'!$A:$A, 0), MATCH(J392, 'Ballot Data'!$A$3:$U$3, 0))))))</f>
        <v>#N/A</v>
      </c>
      <c r="L392" s="15" t="e">
        <f t="shared" si="60"/>
        <v>#N/A</v>
      </c>
      <c r="M392" t="e">
        <f>IF(L392="Complete", L392, IF(L392="N/A", "N/A", INDEX('Ballot Data'!$1:$1048576, MATCH($A392, 'Ballot Data'!$A:$A, 0), MATCH(L392, 'Ballot Data'!$A$3:$T$3, 0))))</f>
        <v>#N/A</v>
      </c>
      <c r="N392" t="e">
        <f>IF(L392="N/A", "N/A", IF(M392='Round 3'!$A$10, "Elected", IF(M392='Round 3'!$A$7, "Excluded", IF('Round 3'!$A$4="Complete", "Complete", "Viable"))))</f>
        <v>#N/A</v>
      </c>
      <c r="O392" s="21" t="str">
        <f>IF('Round 3'!$A$4="Complete", "Complete", IF(N392="N/A", "N/A", IF(N392="Viable", "No Transfer", IF(N392="Excluded", INDEX('Round 3'!$A$12:$M$617, MATCH($A392, 'Round 3'!$A$12:$A$617, 0), 3)))))</f>
        <v>Complete</v>
      </c>
      <c r="P392" s="10" t="str">
        <f>IF('Round 3'!$A$4="Complete", "Complete", IF(O392="N/A", "N/A", IF(O392="No Transfer", O392, IF(INDEX('Ballot Data'!$1:$1048576, MATCH($A392, 'Ballot Data'!$A:$A, 0), MATCH(O392, 'Ballot Data'!$A$3:$U$3, 0))="", "Exhausted", INDEX('Ballot Data'!$1:$1048576, MATCH($A392, 'Ballot Data'!$A:$A, 0), MATCH(O392, 'Ballot Data'!$A$3:$U$3, 0))))))</f>
        <v>Complete</v>
      </c>
      <c r="Q392" s="15" t="str">
        <f t="shared" si="58"/>
        <v>Complete</v>
      </c>
      <c r="R392" t="str">
        <f>IF(Q392="Complete", Q392, IF(Q392="N/A", "N/A", INDEX('Ballot Data'!$1:$1048576, MATCH($A392, 'Ballot Data'!$A:$A, 0), MATCH(Q392, 'Ballot Data'!$A$3:$T$3, 0))))</f>
        <v>Complete</v>
      </c>
      <c r="S392" t="str">
        <f>IF(Q392="N/A", "N/A", IF(R392='Round 4'!$A$10, "Elected", IF(R392='Round 4'!$A$7, "Excluded", IF('Round 4'!$A$4="Complete", "Complete", "Viable"))))</f>
        <v>Complete</v>
      </c>
      <c r="T392" s="21" t="str">
        <f>IF('Round 4'!$A$4="Complete", "Complete", IF(S392="N/A", "N/A", IF(S392="Viable", "No Transfer", IF(S392="Excluded", INDEX('Round 4'!$A$12:$M$617, MATCH($A392, 'Round 4'!$A$12:$A$617, 0), 3)))))</f>
        <v>Complete</v>
      </c>
      <c r="U392" s="10" t="str">
        <f>IF('Round 4'!$A$4="Complete", "Complete", IF(T392="N/A", "N/A", IF(T392="No Transfer", T392, IF(INDEX('Ballot Data'!$1:$1048576, MATCH($A392, 'Ballot Data'!$A:$A, 0), MATCH(T392, 'Ballot Data'!$A$3:$U$3, 0))="", "Exhausted", INDEX('Ballot Data'!$1:$1048576, MATCH($A392, 'Ballot Data'!$A:$A, 0), MATCH(T392, 'Ballot Data'!$A$3:$U$3, 0))))))</f>
        <v>Complete</v>
      </c>
      <c r="V392" s="15" t="str">
        <f t="shared" si="61"/>
        <v>Complete</v>
      </c>
      <c r="W392" t="str">
        <f>IF(V392="Complete", V392, IF(V392="N/A", "N/A", INDEX('Ballot Data'!$1:$1048576, MATCH($A392, 'Ballot Data'!$A:$A, 0), MATCH(V392, 'Ballot Data'!$A$3:$T$3, 0))))</f>
        <v>Complete</v>
      </c>
      <c r="X392" t="str">
        <f>IF(V392="N/A", "N/A", IF(W392='Round 5'!$A$10, "Elected", IF(W392='Round 5'!$A$7, "Excluded", IF('Round 5'!$A$4="Complete", "Complete", "Viable"))))</f>
        <v>Complete</v>
      </c>
      <c r="Y392" s="21" t="str">
        <f>IF('Round 5'!$A$4="Complete", "Complete", IF(X392="N/A", "N/A", IF(X392="Viable", "No Transfer", IF(X392="Excluded", INDEX('Round 5'!$A$12:$M$617, MATCH($A392, 'Round 5'!$A$12:$A$617, 0), 3)))))</f>
        <v>Complete</v>
      </c>
      <c r="Z392" s="10" t="str">
        <f>IF('Round 5'!$A$4="Complete", "Complete", IF(Y392="N/A", "N/A", IF(Y392="No Transfer", Y392, IF(INDEX('Ballot Data'!$1:$1048576, MATCH($A392, 'Ballot Data'!$A:$A, 0), MATCH(Y392, 'Ballot Data'!$A$3:$U$3, 0))="", "Exhausted", INDEX('Ballot Data'!$1:$1048576, MATCH($A392, 'Ballot Data'!$A:$A, 0), MATCH(Y392, 'Ballot Data'!$A$3:$U$3, 0))))))</f>
        <v>Complete</v>
      </c>
      <c r="AA392" s="15" t="str">
        <f t="shared" si="62"/>
        <v>Complete</v>
      </c>
      <c r="AB392" t="str">
        <f>IF(AA392="Complete", AA392, IF(AA392="N/A", "N/A", INDEX('Ballot Data'!$1:$1048576, MATCH($A392, 'Ballot Data'!$A:$A, 0), MATCH(AA392, 'Ballot Data'!$A$3:$T$3, 0))))</f>
        <v>Complete</v>
      </c>
      <c r="AC392" t="str">
        <f>IF(AA392="N/A", "N/A", IF(AB392='Round 6'!$A$10, "Elected", IF(AB392='Round 6'!$A$7, "Excluded", IF('Round 6'!$A$4="Complete", "Complete", "Viable"))))</f>
        <v>Complete</v>
      </c>
      <c r="AD392" s="21" t="str">
        <f>IF('Round 6'!$A$4="Complete", "Complete", IF(AC392="N/A", "N/A", IF(AC392="Viable", "No Transfer", IF(AC392="Excluded", INDEX('Round 6'!$A$12:$M$617, MATCH($A392, 'Round 6'!$A$12:$A$617, 0), 3)))))</f>
        <v>Complete</v>
      </c>
      <c r="AE392" s="10" t="str">
        <f>IF('Round 6'!$A$4="Complete", "Complete", IF(AD392="N/A", "N/A", IF(AD392="No Transfer", AD392, IF(INDEX('Ballot Data'!$1:$1048576, MATCH($A392, 'Ballot Data'!$A:$A, 0), MATCH(AD392, 'Ballot Data'!$A$3:$U$3, 0))="", "Exhausted", INDEX('Ballot Data'!$1:$1048576, MATCH($A392, 'Ballot Data'!$A:$A, 0), MATCH(AD392, 'Ballot Data'!$A$3:$U$3, 0))))))</f>
        <v>Complete</v>
      </c>
      <c r="AF392" s="15" t="str">
        <f t="shared" si="63"/>
        <v>Complete</v>
      </c>
      <c r="AG392" t="str">
        <f>IF(AF392="Complete", AF392, IF(AF392="N/A", "N/A", INDEX('Ballot Data'!$1:$1048576, MATCH($A392, 'Ballot Data'!$A:$A, 0), MATCH(AF392, 'Ballot Data'!$A$3:$T$3, 0))))</f>
        <v>Complete</v>
      </c>
      <c r="AH392" t="str">
        <f>IF(AF392="N/A", "N/A", IF(AG392='Round 7'!$A$10, "Elected", IF(AG392='Round 7'!$A$7, "Excluded", IF('Round 7'!$A$4="Complete", "Complete", "Viable"))))</f>
        <v>Complete</v>
      </c>
      <c r="AI392" s="21" t="str">
        <f>IF('Round 7'!$A$4="Complete", "Complete", IF(AH392="N/A", "N/A", IF(AH392="Viable", "No Transfer", IF(AH392="Excluded", INDEX('Round 7'!$A$12:$M$617, MATCH($A392, 'Round 7'!$A$12:$A$617, 0), 3)))))</f>
        <v>Complete</v>
      </c>
      <c r="AJ392" s="10" t="str">
        <f>IF('Round 7'!$A$4="Complete", "Complete", IF(AI392="N/A", "N/A", IF(AI392="No Transfer", AI392, IF(INDEX('Ballot Data'!$1:$1048576, MATCH($A392, 'Ballot Data'!$A:$A, 0), MATCH(AI392, 'Ballot Data'!$A$3:$U$3, 0))="", "Exhausted", INDEX('Ballot Data'!$1:$1048576, MATCH($A392, 'Ballot Data'!$A:$A, 0), MATCH(AI392, 'Ballot Data'!$A$3:$U$3, 0))))))</f>
        <v>Complete</v>
      </c>
      <c r="AK392" s="15" t="str">
        <f t="shared" si="64"/>
        <v>Complete</v>
      </c>
      <c r="AL392" t="str">
        <f>IF(AK392="Complete", AK392, IF(AK392="N/A", "N/A", INDEX('Ballot Data'!$1:$1048576, MATCH($A392, 'Ballot Data'!$A:$A, 0), MATCH(AK392, 'Ballot Data'!$A$3:$T$3, 0))))</f>
        <v>Complete</v>
      </c>
      <c r="AM392" t="str">
        <f>IF(AK392="N/A", "N/A", IF(AL392='Round 8'!$A$10, "Elected", IF(AL392='Round 8'!$A$7, "Excluded", IF('Round 8'!$A$4="Complete", "Complete", "Viable"))))</f>
        <v>Complete</v>
      </c>
      <c r="AN392" s="21" t="str">
        <f>IF('Round 8'!$A$4="Complete", "Complete", IF(AM392="N/A", "N/A", IF(AM392="Viable", "No Transfer", IF(AM392="Excluded", INDEX('Round 8'!$A$12:$M$617, MATCH($A392, 'Round 8'!$A$12:$A$617, 0), 3)))))</f>
        <v>Complete</v>
      </c>
      <c r="AO392" s="10" t="str">
        <f>IF('Round 8'!$A$4="Complete", "Complete", IF(AN392="N/A", "N/A", IF(AN392="No Transfer", AN392, IF(INDEX('Ballot Data'!$1:$1048576, MATCH($A392, 'Ballot Data'!$A:$A, 0), MATCH(AN392, 'Ballot Data'!$A$3:$U$3, 0))="", "Exhausted", INDEX('Ballot Data'!$1:$1048576, MATCH($A392, 'Ballot Data'!$A:$A, 0), MATCH(AN392, 'Ballot Data'!$A$3:$U$3, 0))))))</f>
        <v>Complete</v>
      </c>
      <c r="AP392" s="15" t="str">
        <f t="shared" si="65"/>
        <v>Complete</v>
      </c>
      <c r="AQ392" t="str">
        <f>IF(AP392="Complete", AP392, IF(AP392="N/A", "N/A", INDEX('Ballot Data'!$1:$1048576, MATCH($A392, 'Ballot Data'!$A:$A, 0), MATCH(AP392, 'Ballot Data'!$A$3:$T$3, 0))))</f>
        <v>Complete</v>
      </c>
      <c r="AR392" t="str">
        <f>IF(AP392="N/A", "N/A", IF(AQ392='Round 9'!$A$10, "Elected", IF(AQ392='Round 9'!$A$7, "Excluded", IF('Round 9'!$A$4="Complete", "Complete", "Viable"))))</f>
        <v>Complete</v>
      </c>
      <c r="AS392" s="21" t="str">
        <f>IF('Round 9'!$A$4="Complete", "Complete", IF(AR392="N/A", "N/A", IF(AR392="Viable", "No Transfer", IF(AR392="Excluded", INDEX('Round 9'!$A$12:$M$617, MATCH($A392, 'Round 9'!$A$12:$A$617, 0), 3)))))</f>
        <v>Complete</v>
      </c>
      <c r="AT392" s="10" t="str">
        <f>IF('Round 9'!$A$4="Complete", "Complete", IF(AS392="N/A", "N/A", IF(AS392="No Transfer", AS392, IF(INDEX('Ballot Data'!$1:$1048576, MATCH($A392, 'Ballot Data'!$A:$A, 0), MATCH(AS392, 'Ballot Data'!$A$3:$U$3, 0))="", "Exhausted", INDEX('Ballot Data'!$1:$1048576, MATCH($A392, 'Ballot Data'!$A:$A, 0), MATCH(AS392, 'Ballot Data'!$A$3:$U$3, 0))))))</f>
        <v>Complete</v>
      </c>
      <c r="AU392" s="15" t="str">
        <f t="shared" si="66"/>
        <v>Complete</v>
      </c>
      <c r="AV392" t="str">
        <f>IF(AU392="Complete", AU392, IF(AU392="N/A", "N/A", INDEX('Ballot Data'!$1:$1048576, MATCH($A392, 'Ballot Data'!$A:$A, 0), MATCH(AU392, 'Ballot Data'!$A$3:$T$3, 0))))</f>
        <v>Complete</v>
      </c>
      <c r="AW392" t="str">
        <f>IF(AU392="N/A", "N/A", IF(AV392='Round 10'!$A$10, "Elected", IF(AV392='Round 10'!$A$7, "Excluded", IF('Round 10'!$A$4="Complete", "Complete", "Viable"))))</f>
        <v>Complete</v>
      </c>
      <c r="AX392" s="21" t="str">
        <f>IF('Round 10'!$A$4="Complete", "Complete", IF(AW392="N/A", "N/A", IF(AW392="Viable", "No Transfer", IF(AW392="Excluded", INDEX('Round 10'!$A$12:$M$617, MATCH($A392, 'Round 10'!$A$12:$A$617, 0), 3)))))</f>
        <v>Complete</v>
      </c>
      <c r="AY392" s="10" t="str">
        <f>IF('Round 10'!$A$4="Complete", "Complete", IF(AX392="N/A", "N/A", IF(AX392="No Transfer", AX392, IF(INDEX('Ballot Data'!$1:$1048576, MATCH($A392, 'Ballot Data'!$A:$A, 0), MATCH(AX392, 'Ballot Data'!$A$3:$U$3, 0))="", "Exhausted", INDEX('Ballot Data'!$1:$1048576, MATCH($A392, 'Ballot Data'!$A:$A, 0), MATCH(AX392, 'Ballot Data'!$A$3:$U$3, 0))))))</f>
        <v>Complete</v>
      </c>
    </row>
    <row r="393" spans="1:51" x14ac:dyDescent="0.25">
      <c r="A393">
        <f>'Ballot Data'!A394</f>
        <v>0</v>
      </c>
      <c r="B393">
        <v>1</v>
      </c>
      <c r="C393" t="e">
        <f>INDEX('Ballot Data'!$1:$1048576, MATCH($A393, 'Ballot Data'!$A:$A, 0), MATCH(B393, 'Ballot Data'!$A$3:$T$3, 0))</f>
        <v>#N/A</v>
      </c>
      <c r="D393" t="e">
        <f>IF(C393='Round 1'!$A$10, "Elected", IF(C393='Round 1'!$A$7, "Excluded", IF('Round 1'!$A$4="Complete", "Complete", "Viable")))</f>
        <v>#N/A</v>
      </c>
      <c r="E393" s="21" t="e">
        <f>IF('Round 1'!$A$4="Complete", "Complete", IF(D393="N/A", "N/A", IF(D393="Viable", "No Transfer", IF(D393="Excluded", INDEX('Round 1'!$A$12:$M$617, MATCH($A393, 'Round 1'!$A$12:$A$617, 0), 3)))))</f>
        <v>#N/A</v>
      </c>
      <c r="F393" s="10" t="e">
        <f>IF('Round 1'!$A$4="Complete", "Complete", IF(E393="N/A", "N/A", IF(E393="No Transfer", E393, IF(INDEX('Ballot Data'!$1:$1048576, MATCH($A393, 'Ballot Data'!$A:$A, 0), MATCH(E393, 'Ballot Data'!$A$3:$U$3, 0))="", "Exhausted", INDEX('Ballot Data'!$1:$1048576, MATCH($A393, 'Ballot Data'!$A:$A, 0), MATCH(E393, 'Ballot Data'!$A$3:$U$3, 0))))))</f>
        <v>#N/A</v>
      </c>
      <c r="G393" s="15" t="e">
        <f t="shared" si="59"/>
        <v>#N/A</v>
      </c>
      <c r="H393" t="e">
        <f>IF(G393="Complete", G393, IF(G393="N/A", "N/A", INDEX('Ballot Data'!$1:$1048576, MATCH($A393, 'Ballot Data'!$A:$A, 0), MATCH(G393, 'Ballot Data'!$A$3:$T$3, 0))))</f>
        <v>#N/A</v>
      </c>
      <c r="I393" t="e">
        <f>IF(G393="N/A", "N/A", IF(H393='Round 2'!$A$10, "Elected", IF(H393='Round 2'!$A$7, "Excluded", IF('Round 2'!$A$4="Complete", "Complete", "Viable"))))</f>
        <v>#N/A</v>
      </c>
      <c r="J393" s="21" t="e">
        <f>IF('Round 2'!$A$4="Complete", "Complete", IF(I393="N/A", "N/A", IF(I393="Viable", "No Transfer", IF(I393="Excluded", INDEX('Round 2'!$A$12:$M$617, MATCH($A393, 'Round 2'!$A$12:$A$617, 0), 3)))))</f>
        <v>#N/A</v>
      </c>
      <c r="K393" s="10" t="e">
        <f>IF('Round 2'!$A$4="Complete", "Complete", IF(J393="N/A", "N/A", IF(J393="No Transfer", J393, IF(INDEX('Ballot Data'!$1:$1048576, MATCH($A393, 'Ballot Data'!$A:$A, 0), MATCH(J393, 'Ballot Data'!$A$3:$U$3, 0))="", "Exhausted", INDEX('Ballot Data'!$1:$1048576, MATCH($A393, 'Ballot Data'!$A:$A, 0), MATCH(J393, 'Ballot Data'!$A$3:$U$3, 0))))))</f>
        <v>#N/A</v>
      </c>
      <c r="L393" s="15" t="e">
        <f t="shared" si="60"/>
        <v>#N/A</v>
      </c>
      <c r="M393" t="e">
        <f>IF(L393="Complete", L393, IF(L393="N/A", "N/A", INDEX('Ballot Data'!$1:$1048576, MATCH($A393, 'Ballot Data'!$A:$A, 0), MATCH(L393, 'Ballot Data'!$A$3:$T$3, 0))))</f>
        <v>#N/A</v>
      </c>
      <c r="N393" t="e">
        <f>IF(L393="N/A", "N/A", IF(M393='Round 3'!$A$10, "Elected", IF(M393='Round 3'!$A$7, "Excluded", IF('Round 3'!$A$4="Complete", "Complete", "Viable"))))</f>
        <v>#N/A</v>
      </c>
      <c r="O393" s="21" t="str">
        <f>IF('Round 3'!$A$4="Complete", "Complete", IF(N393="N/A", "N/A", IF(N393="Viable", "No Transfer", IF(N393="Excluded", INDEX('Round 3'!$A$12:$M$617, MATCH($A393, 'Round 3'!$A$12:$A$617, 0), 3)))))</f>
        <v>Complete</v>
      </c>
      <c r="P393" s="10" t="str">
        <f>IF('Round 3'!$A$4="Complete", "Complete", IF(O393="N/A", "N/A", IF(O393="No Transfer", O393, IF(INDEX('Ballot Data'!$1:$1048576, MATCH($A393, 'Ballot Data'!$A:$A, 0), MATCH(O393, 'Ballot Data'!$A$3:$U$3, 0))="", "Exhausted", INDEX('Ballot Data'!$1:$1048576, MATCH($A393, 'Ballot Data'!$A:$A, 0), MATCH(O393, 'Ballot Data'!$A$3:$U$3, 0))))))</f>
        <v>Complete</v>
      </c>
      <c r="Q393" s="15" t="str">
        <f t="shared" si="58"/>
        <v>Complete</v>
      </c>
      <c r="R393" t="str">
        <f>IF(Q393="Complete", Q393, IF(Q393="N/A", "N/A", INDEX('Ballot Data'!$1:$1048576, MATCH($A393, 'Ballot Data'!$A:$A, 0), MATCH(Q393, 'Ballot Data'!$A$3:$T$3, 0))))</f>
        <v>Complete</v>
      </c>
      <c r="S393" t="str">
        <f>IF(Q393="N/A", "N/A", IF(R393='Round 4'!$A$10, "Elected", IF(R393='Round 4'!$A$7, "Excluded", IF('Round 4'!$A$4="Complete", "Complete", "Viable"))))</f>
        <v>Complete</v>
      </c>
      <c r="T393" s="21" t="str">
        <f>IF('Round 4'!$A$4="Complete", "Complete", IF(S393="N/A", "N/A", IF(S393="Viable", "No Transfer", IF(S393="Excluded", INDEX('Round 4'!$A$12:$M$617, MATCH($A393, 'Round 4'!$A$12:$A$617, 0), 3)))))</f>
        <v>Complete</v>
      </c>
      <c r="U393" s="10" t="str">
        <f>IF('Round 4'!$A$4="Complete", "Complete", IF(T393="N/A", "N/A", IF(T393="No Transfer", T393, IF(INDEX('Ballot Data'!$1:$1048576, MATCH($A393, 'Ballot Data'!$A:$A, 0), MATCH(T393, 'Ballot Data'!$A$3:$U$3, 0))="", "Exhausted", INDEX('Ballot Data'!$1:$1048576, MATCH($A393, 'Ballot Data'!$A:$A, 0), MATCH(T393, 'Ballot Data'!$A$3:$U$3, 0))))))</f>
        <v>Complete</v>
      </c>
      <c r="V393" s="15" t="str">
        <f t="shared" si="61"/>
        <v>Complete</v>
      </c>
      <c r="W393" t="str">
        <f>IF(V393="Complete", V393, IF(V393="N/A", "N/A", INDEX('Ballot Data'!$1:$1048576, MATCH($A393, 'Ballot Data'!$A:$A, 0), MATCH(V393, 'Ballot Data'!$A$3:$T$3, 0))))</f>
        <v>Complete</v>
      </c>
      <c r="X393" t="str">
        <f>IF(V393="N/A", "N/A", IF(W393='Round 5'!$A$10, "Elected", IF(W393='Round 5'!$A$7, "Excluded", IF('Round 5'!$A$4="Complete", "Complete", "Viable"))))</f>
        <v>Complete</v>
      </c>
      <c r="Y393" s="21" t="str">
        <f>IF('Round 5'!$A$4="Complete", "Complete", IF(X393="N/A", "N/A", IF(X393="Viable", "No Transfer", IF(X393="Excluded", INDEX('Round 5'!$A$12:$M$617, MATCH($A393, 'Round 5'!$A$12:$A$617, 0), 3)))))</f>
        <v>Complete</v>
      </c>
      <c r="Z393" s="10" t="str">
        <f>IF('Round 5'!$A$4="Complete", "Complete", IF(Y393="N/A", "N/A", IF(Y393="No Transfer", Y393, IF(INDEX('Ballot Data'!$1:$1048576, MATCH($A393, 'Ballot Data'!$A:$A, 0), MATCH(Y393, 'Ballot Data'!$A$3:$U$3, 0))="", "Exhausted", INDEX('Ballot Data'!$1:$1048576, MATCH($A393, 'Ballot Data'!$A:$A, 0), MATCH(Y393, 'Ballot Data'!$A$3:$U$3, 0))))))</f>
        <v>Complete</v>
      </c>
      <c r="AA393" s="15" t="str">
        <f t="shared" si="62"/>
        <v>Complete</v>
      </c>
      <c r="AB393" t="str">
        <f>IF(AA393="Complete", AA393, IF(AA393="N/A", "N/A", INDEX('Ballot Data'!$1:$1048576, MATCH($A393, 'Ballot Data'!$A:$A, 0), MATCH(AA393, 'Ballot Data'!$A$3:$T$3, 0))))</f>
        <v>Complete</v>
      </c>
      <c r="AC393" t="str">
        <f>IF(AA393="N/A", "N/A", IF(AB393='Round 6'!$A$10, "Elected", IF(AB393='Round 6'!$A$7, "Excluded", IF('Round 6'!$A$4="Complete", "Complete", "Viable"))))</f>
        <v>Complete</v>
      </c>
      <c r="AD393" s="21" t="str">
        <f>IF('Round 6'!$A$4="Complete", "Complete", IF(AC393="N/A", "N/A", IF(AC393="Viable", "No Transfer", IF(AC393="Excluded", INDEX('Round 6'!$A$12:$M$617, MATCH($A393, 'Round 6'!$A$12:$A$617, 0), 3)))))</f>
        <v>Complete</v>
      </c>
      <c r="AE393" s="10" t="str">
        <f>IF('Round 6'!$A$4="Complete", "Complete", IF(AD393="N/A", "N/A", IF(AD393="No Transfer", AD393, IF(INDEX('Ballot Data'!$1:$1048576, MATCH($A393, 'Ballot Data'!$A:$A, 0), MATCH(AD393, 'Ballot Data'!$A$3:$U$3, 0))="", "Exhausted", INDEX('Ballot Data'!$1:$1048576, MATCH($A393, 'Ballot Data'!$A:$A, 0), MATCH(AD393, 'Ballot Data'!$A$3:$U$3, 0))))))</f>
        <v>Complete</v>
      </c>
      <c r="AF393" s="15" t="str">
        <f t="shared" si="63"/>
        <v>Complete</v>
      </c>
      <c r="AG393" t="str">
        <f>IF(AF393="Complete", AF393, IF(AF393="N/A", "N/A", INDEX('Ballot Data'!$1:$1048576, MATCH($A393, 'Ballot Data'!$A:$A, 0), MATCH(AF393, 'Ballot Data'!$A$3:$T$3, 0))))</f>
        <v>Complete</v>
      </c>
      <c r="AH393" t="str">
        <f>IF(AF393="N/A", "N/A", IF(AG393='Round 7'!$A$10, "Elected", IF(AG393='Round 7'!$A$7, "Excluded", IF('Round 7'!$A$4="Complete", "Complete", "Viable"))))</f>
        <v>Complete</v>
      </c>
      <c r="AI393" s="21" t="str">
        <f>IF('Round 7'!$A$4="Complete", "Complete", IF(AH393="N/A", "N/A", IF(AH393="Viable", "No Transfer", IF(AH393="Excluded", INDEX('Round 7'!$A$12:$M$617, MATCH($A393, 'Round 7'!$A$12:$A$617, 0), 3)))))</f>
        <v>Complete</v>
      </c>
      <c r="AJ393" s="10" t="str">
        <f>IF('Round 7'!$A$4="Complete", "Complete", IF(AI393="N/A", "N/A", IF(AI393="No Transfer", AI393, IF(INDEX('Ballot Data'!$1:$1048576, MATCH($A393, 'Ballot Data'!$A:$A, 0), MATCH(AI393, 'Ballot Data'!$A$3:$U$3, 0))="", "Exhausted", INDEX('Ballot Data'!$1:$1048576, MATCH($A393, 'Ballot Data'!$A:$A, 0), MATCH(AI393, 'Ballot Data'!$A$3:$U$3, 0))))))</f>
        <v>Complete</v>
      </c>
      <c r="AK393" s="15" t="str">
        <f t="shared" si="64"/>
        <v>Complete</v>
      </c>
      <c r="AL393" t="str">
        <f>IF(AK393="Complete", AK393, IF(AK393="N/A", "N/A", INDEX('Ballot Data'!$1:$1048576, MATCH($A393, 'Ballot Data'!$A:$A, 0), MATCH(AK393, 'Ballot Data'!$A$3:$T$3, 0))))</f>
        <v>Complete</v>
      </c>
      <c r="AM393" t="str">
        <f>IF(AK393="N/A", "N/A", IF(AL393='Round 8'!$A$10, "Elected", IF(AL393='Round 8'!$A$7, "Excluded", IF('Round 8'!$A$4="Complete", "Complete", "Viable"))))</f>
        <v>Complete</v>
      </c>
      <c r="AN393" s="21" t="str">
        <f>IF('Round 8'!$A$4="Complete", "Complete", IF(AM393="N/A", "N/A", IF(AM393="Viable", "No Transfer", IF(AM393="Excluded", INDEX('Round 8'!$A$12:$M$617, MATCH($A393, 'Round 8'!$A$12:$A$617, 0), 3)))))</f>
        <v>Complete</v>
      </c>
      <c r="AO393" s="10" t="str">
        <f>IF('Round 8'!$A$4="Complete", "Complete", IF(AN393="N/A", "N/A", IF(AN393="No Transfer", AN393, IF(INDEX('Ballot Data'!$1:$1048576, MATCH($A393, 'Ballot Data'!$A:$A, 0), MATCH(AN393, 'Ballot Data'!$A$3:$U$3, 0))="", "Exhausted", INDEX('Ballot Data'!$1:$1048576, MATCH($A393, 'Ballot Data'!$A:$A, 0), MATCH(AN393, 'Ballot Data'!$A$3:$U$3, 0))))))</f>
        <v>Complete</v>
      </c>
      <c r="AP393" s="15" t="str">
        <f t="shared" si="65"/>
        <v>Complete</v>
      </c>
      <c r="AQ393" t="str">
        <f>IF(AP393="Complete", AP393, IF(AP393="N/A", "N/A", INDEX('Ballot Data'!$1:$1048576, MATCH($A393, 'Ballot Data'!$A:$A, 0), MATCH(AP393, 'Ballot Data'!$A$3:$T$3, 0))))</f>
        <v>Complete</v>
      </c>
      <c r="AR393" t="str">
        <f>IF(AP393="N/A", "N/A", IF(AQ393='Round 9'!$A$10, "Elected", IF(AQ393='Round 9'!$A$7, "Excluded", IF('Round 9'!$A$4="Complete", "Complete", "Viable"))))</f>
        <v>Complete</v>
      </c>
      <c r="AS393" s="21" t="str">
        <f>IF('Round 9'!$A$4="Complete", "Complete", IF(AR393="N/A", "N/A", IF(AR393="Viable", "No Transfer", IF(AR393="Excluded", INDEX('Round 9'!$A$12:$M$617, MATCH($A393, 'Round 9'!$A$12:$A$617, 0), 3)))))</f>
        <v>Complete</v>
      </c>
      <c r="AT393" s="10" t="str">
        <f>IF('Round 9'!$A$4="Complete", "Complete", IF(AS393="N/A", "N/A", IF(AS393="No Transfer", AS393, IF(INDEX('Ballot Data'!$1:$1048576, MATCH($A393, 'Ballot Data'!$A:$A, 0), MATCH(AS393, 'Ballot Data'!$A$3:$U$3, 0))="", "Exhausted", INDEX('Ballot Data'!$1:$1048576, MATCH($A393, 'Ballot Data'!$A:$A, 0), MATCH(AS393, 'Ballot Data'!$A$3:$U$3, 0))))))</f>
        <v>Complete</v>
      </c>
      <c r="AU393" s="15" t="str">
        <f t="shared" si="66"/>
        <v>Complete</v>
      </c>
      <c r="AV393" t="str">
        <f>IF(AU393="Complete", AU393, IF(AU393="N/A", "N/A", INDEX('Ballot Data'!$1:$1048576, MATCH($A393, 'Ballot Data'!$A:$A, 0), MATCH(AU393, 'Ballot Data'!$A$3:$T$3, 0))))</f>
        <v>Complete</v>
      </c>
      <c r="AW393" t="str">
        <f>IF(AU393="N/A", "N/A", IF(AV393='Round 10'!$A$10, "Elected", IF(AV393='Round 10'!$A$7, "Excluded", IF('Round 10'!$A$4="Complete", "Complete", "Viable"))))</f>
        <v>Complete</v>
      </c>
      <c r="AX393" s="21" t="str">
        <f>IF('Round 10'!$A$4="Complete", "Complete", IF(AW393="N/A", "N/A", IF(AW393="Viable", "No Transfer", IF(AW393="Excluded", INDEX('Round 10'!$A$12:$M$617, MATCH($A393, 'Round 10'!$A$12:$A$617, 0), 3)))))</f>
        <v>Complete</v>
      </c>
      <c r="AY393" s="10" t="str">
        <f>IF('Round 10'!$A$4="Complete", "Complete", IF(AX393="N/A", "N/A", IF(AX393="No Transfer", AX393, IF(INDEX('Ballot Data'!$1:$1048576, MATCH($A393, 'Ballot Data'!$A:$A, 0), MATCH(AX393, 'Ballot Data'!$A$3:$U$3, 0))="", "Exhausted", INDEX('Ballot Data'!$1:$1048576, MATCH($A393, 'Ballot Data'!$A:$A, 0), MATCH(AX393, 'Ballot Data'!$A$3:$U$3, 0))))))</f>
        <v>Complete</v>
      </c>
    </row>
    <row r="394" spans="1:51" x14ac:dyDescent="0.25">
      <c r="A394">
        <f>'Ballot Data'!A395</f>
        <v>0</v>
      </c>
      <c r="B394">
        <v>1</v>
      </c>
      <c r="C394" t="e">
        <f>INDEX('Ballot Data'!$1:$1048576, MATCH($A394, 'Ballot Data'!$A:$A, 0), MATCH(B394, 'Ballot Data'!$A$3:$T$3, 0))</f>
        <v>#N/A</v>
      </c>
      <c r="D394" t="e">
        <f>IF(C394='Round 1'!$A$10, "Elected", IF(C394='Round 1'!$A$7, "Excluded", IF('Round 1'!$A$4="Complete", "Complete", "Viable")))</f>
        <v>#N/A</v>
      </c>
      <c r="E394" s="21" t="e">
        <f>IF('Round 1'!$A$4="Complete", "Complete", IF(D394="N/A", "N/A", IF(D394="Viable", "No Transfer", IF(D394="Excluded", INDEX('Round 1'!$A$12:$M$617, MATCH($A394, 'Round 1'!$A$12:$A$617, 0), 3)))))</f>
        <v>#N/A</v>
      </c>
      <c r="F394" s="10" t="e">
        <f>IF('Round 1'!$A$4="Complete", "Complete", IF(E394="N/A", "N/A", IF(E394="No Transfer", E394, IF(INDEX('Ballot Data'!$1:$1048576, MATCH($A394, 'Ballot Data'!$A:$A, 0), MATCH(E394, 'Ballot Data'!$A$3:$U$3, 0))="", "Exhausted", INDEX('Ballot Data'!$1:$1048576, MATCH($A394, 'Ballot Data'!$A:$A, 0), MATCH(E394, 'Ballot Data'!$A$3:$U$3, 0))))))</f>
        <v>#N/A</v>
      </c>
      <c r="G394" s="15" t="e">
        <f t="shared" si="59"/>
        <v>#N/A</v>
      </c>
      <c r="H394" t="e">
        <f>IF(G394="Complete", G394, IF(G394="N/A", "N/A", INDEX('Ballot Data'!$1:$1048576, MATCH($A394, 'Ballot Data'!$A:$A, 0), MATCH(G394, 'Ballot Data'!$A$3:$T$3, 0))))</f>
        <v>#N/A</v>
      </c>
      <c r="I394" t="e">
        <f>IF(G394="N/A", "N/A", IF(H394='Round 2'!$A$10, "Elected", IF(H394='Round 2'!$A$7, "Excluded", IF('Round 2'!$A$4="Complete", "Complete", "Viable"))))</f>
        <v>#N/A</v>
      </c>
      <c r="J394" s="21" t="e">
        <f>IF('Round 2'!$A$4="Complete", "Complete", IF(I394="N/A", "N/A", IF(I394="Viable", "No Transfer", IF(I394="Excluded", INDEX('Round 2'!$A$12:$M$617, MATCH($A394, 'Round 2'!$A$12:$A$617, 0), 3)))))</f>
        <v>#N/A</v>
      </c>
      <c r="K394" s="10" t="e">
        <f>IF('Round 2'!$A$4="Complete", "Complete", IF(J394="N/A", "N/A", IF(J394="No Transfer", J394, IF(INDEX('Ballot Data'!$1:$1048576, MATCH($A394, 'Ballot Data'!$A:$A, 0), MATCH(J394, 'Ballot Data'!$A$3:$U$3, 0))="", "Exhausted", INDEX('Ballot Data'!$1:$1048576, MATCH($A394, 'Ballot Data'!$A:$A, 0), MATCH(J394, 'Ballot Data'!$A$3:$U$3, 0))))))</f>
        <v>#N/A</v>
      </c>
      <c r="L394" s="15" t="e">
        <f t="shared" si="60"/>
        <v>#N/A</v>
      </c>
      <c r="M394" t="e">
        <f>IF(L394="Complete", L394, IF(L394="N/A", "N/A", INDEX('Ballot Data'!$1:$1048576, MATCH($A394, 'Ballot Data'!$A:$A, 0), MATCH(L394, 'Ballot Data'!$A$3:$T$3, 0))))</f>
        <v>#N/A</v>
      </c>
      <c r="N394" t="e">
        <f>IF(L394="N/A", "N/A", IF(M394='Round 3'!$A$10, "Elected", IF(M394='Round 3'!$A$7, "Excluded", IF('Round 3'!$A$4="Complete", "Complete", "Viable"))))</f>
        <v>#N/A</v>
      </c>
      <c r="O394" s="21" t="str">
        <f>IF('Round 3'!$A$4="Complete", "Complete", IF(N394="N/A", "N/A", IF(N394="Viable", "No Transfer", IF(N394="Excluded", INDEX('Round 3'!$A$12:$M$617, MATCH($A394, 'Round 3'!$A$12:$A$617, 0), 3)))))</f>
        <v>Complete</v>
      </c>
      <c r="P394" s="10" t="str">
        <f>IF('Round 3'!$A$4="Complete", "Complete", IF(O394="N/A", "N/A", IF(O394="No Transfer", O394, IF(INDEX('Ballot Data'!$1:$1048576, MATCH($A394, 'Ballot Data'!$A:$A, 0), MATCH(O394, 'Ballot Data'!$A$3:$U$3, 0))="", "Exhausted", INDEX('Ballot Data'!$1:$1048576, MATCH($A394, 'Ballot Data'!$A:$A, 0), MATCH(O394, 'Ballot Data'!$A$3:$U$3, 0))))))</f>
        <v>Complete</v>
      </c>
      <c r="Q394" s="15" t="str">
        <f t="shared" si="58"/>
        <v>Complete</v>
      </c>
      <c r="R394" t="str">
        <f>IF(Q394="Complete", Q394, IF(Q394="N/A", "N/A", INDEX('Ballot Data'!$1:$1048576, MATCH($A394, 'Ballot Data'!$A:$A, 0), MATCH(Q394, 'Ballot Data'!$A$3:$T$3, 0))))</f>
        <v>Complete</v>
      </c>
      <c r="S394" t="str">
        <f>IF(Q394="N/A", "N/A", IF(R394='Round 4'!$A$10, "Elected", IF(R394='Round 4'!$A$7, "Excluded", IF('Round 4'!$A$4="Complete", "Complete", "Viable"))))</f>
        <v>Complete</v>
      </c>
      <c r="T394" s="21" t="str">
        <f>IF('Round 4'!$A$4="Complete", "Complete", IF(S394="N/A", "N/A", IF(S394="Viable", "No Transfer", IF(S394="Excluded", INDEX('Round 4'!$A$12:$M$617, MATCH($A394, 'Round 4'!$A$12:$A$617, 0), 3)))))</f>
        <v>Complete</v>
      </c>
      <c r="U394" s="10" t="str">
        <f>IF('Round 4'!$A$4="Complete", "Complete", IF(T394="N/A", "N/A", IF(T394="No Transfer", T394, IF(INDEX('Ballot Data'!$1:$1048576, MATCH($A394, 'Ballot Data'!$A:$A, 0), MATCH(T394, 'Ballot Data'!$A$3:$U$3, 0))="", "Exhausted", INDEX('Ballot Data'!$1:$1048576, MATCH($A394, 'Ballot Data'!$A:$A, 0), MATCH(T394, 'Ballot Data'!$A$3:$U$3, 0))))))</f>
        <v>Complete</v>
      </c>
      <c r="V394" s="15" t="str">
        <f t="shared" si="61"/>
        <v>Complete</v>
      </c>
      <c r="W394" t="str">
        <f>IF(V394="Complete", V394, IF(V394="N/A", "N/A", INDEX('Ballot Data'!$1:$1048576, MATCH($A394, 'Ballot Data'!$A:$A, 0), MATCH(V394, 'Ballot Data'!$A$3:$T$3, 0))))</f>
        <v>Complete</v>
      </c>
      <c r="X394" t="str">
        <f>IF(V394="N/A", "N/A", IF(W394='Round 5'!$A$10, "Elected", IF(W394='Round 5'!$A$7, "Excluded", IF('Round 5'!$A$4="Complete", "Complete", "Viable"))))</f>
        <v>Complete</v>
      </c>
      <c r="Y394" s="21" t="str">
        <f>IF('Round 5'!$A$4="Complete", "Complete", IF(X394="N/A", "N/A", IF(X394="Viable", "No Transfer", IF(X394="Excluded", INDEX('Round 5'!$A$12:$M$617, MATCH($A394, 'Round 5'!$A$12:$A$617, 0), 3)))))</f>
        <v>Complete</v>
      </c>
      <c r="Z394" s="10" t="str">
        <f>IF('Round 5'!$A$4="Complete", "Complete", IF(Y394="N/A", "N/A", IF(Y394="No Transfer", Y394, IF(INDEX('Ballot Data'!$1:$1048576, MATCH($A394, 'Ballot Data'!$A:$A, 0), MATCH(Y394, 'Ballot Data'!$A$3:$U$3, 0))="", "Exhausted", INDEX('Ballot Data'!$1:$1048576, MATCH($A394, 'Ballot Data'!$A:$A, 0), MATCH(Y394, 'Ballot Data'!$A$3:$U$3, 0))))))</f>
        <v>Complete</v>
      </c>
      <c r="AA394" s="15" t="str">
        <f t="shared" si="62"/>
        <v>Complete</v>
      </c>
      <c r="AB394" t="str">
        <f>IF(AA394="Complete", AA394, IF(AA394="N/A", "N/A", INDEX('Ballot Data'!$1:$1048576, MATCH($A394, 'Ballot Data'!$A:$A, 0), MATCH(AA394, 'Ballot Data'!$A$3:$T$3, 0))))</f>
        <v>Complete</v>
      </c>
      <c r="AC394" t="str">
        <f>IF(AA394="N/A", "N/A", IF(AB394='Round 6'!$A$10, "Elected", IF(AB394='Round 6'!$A$7, "Excluded", IF('Round 6'!$A$4="Complete", "Complete", "Viable"))))</f>
        <v>Complete</v>
      </c>
      <c r="AD394" s="21" t="str">
        <f>IF('Round 6'!$A$4="Complete", "Complete", IF(AC394="N/A", "N/A", IF(AC394="Viable", "No Transfer", IF(AC394="Excluded", INDEX('Round 6'!$A$12:$M$617, MATCH($A394, 'Round 6'!$A$12:$A$617, 0), 3)))))</f>
        <v>Complete</v>
      </c>
      <c r="AE394" s="10" t="str">
        <f>IF('Round 6'!$A$4="Complete", "Complete", IF(AD394="N/A", "N/A", IF(AD394="No Transfer", AD394, IF(INDEX('Ballot Data'!$1:$1048576, MATCH($A394, 'Ballot Data'!$A:$A, 0), MATCH(AD394, 'Ballot Data'!$A$3:$U$3, 0))="", "Exhausted", INDEX('Ballot Data'!$1:$1048576, MATCH($A394, 'Ballot Data'!$A:$A, 0), MATCH(AD394, 'Ballot Data'!$A$3:$U$3, 0))))))</f>
        <v>Complete</v>
      </c>
      <c r="AF394" s="15" t="str">
        <f t="shared" si="63"/>
        <v>Complete</v>
      </c>
      <c r="AG394" t="str">
        <f>IF(AF394="Complete", AF394, IF(AF394="N/A", "N/A", INDEX('Ballot Data'!$1:$1048576, MATCH($A394, 'Ballot Data'!$A:$A, 0), MATCH(AF394, 'Ballot Data'!$A$3:$T$3, 0))))</f>
        <v>Complete</v>
      </c>
      <c r="AH394" t="str">
        <f>IF(AF394="N/A", "N/A", IF(AG394='Round 7'!$A$10, "Elected", IF(AG394='Round 7'!$A$7, "Excluded", IF('Round 7'!$A$4="Complete", "Complete", "Viable"))))</f>
        <v>Complete</v>
      </c>
      <c r="AI394" s="21" t="str">
        <f>IF('Round 7'!$A$4="Complete", "Complete", IF(AH394="N/A", "N/A", IF(AH394="Viable", "No Transfer", IF(AH394="Excluded", INDEX('Round 7'!$A$12:$M$617, MATCH($A394, 'Round 7'!$A$12:$A$617, 0), 3)))))</f>
        <v>Complete</v>
      </c>
      <c r="AJ394" s="10" t="str">
        <f>IF('Round 7'!$A$4="Complete", "Complete", IF(AI394="N/A", "N/A", IF(AI394="No Transfer", AI394, IF(INDEX('Ballot Data'!$1:$1048576, MATCH($A394, 'Ballot Data'!$A:$A, 0), MATCH(AI394, 'Ballot Data'!$A$3:$U$3, 0))="", "Exhausted", INDEX('Ballot Data'!$1:$1048576, MATCH($A394, 'Ballot Data'!$A:$A, 0), MATCH(AI394, 'Ballot Data'!$A$3:$U$3, 0))))))</f>
        <v>Complete</v>
      </c>
      <c r="AK394" s="15" t="str">
        <f t="shared" si="64"/>
        <v>Complete</v>
      </c>
      <c r="AL394" t="str">
        <f>IF(AK394="Complete", AK394, IF(AK394="N/A", "N/A", INDEX('Ballot Data'!$1:$1048576, MATCH($A394, 'Ballot Data'!$A:$A, 0), MATCH(AK394, 'Ballot Data'!$A$3:$T$3, 0))))</f>
        <v>Complete</v>
      </c>
      <c r="AM394" t="str">
        <f>IF(AK394="N/A", "N/A", IF(AL394='Round 8'!$A$10, "Elected", IF(AL394='Round 8'!$A$7, "Excluded", IF('Round 8'!$A$4="Complete", "Complete", "Viable"))))</f>
        <v>Complete</v>
      </c>
      <c r="AN394" s="21" t="str">
        <f>IF('Round 8'!$A$4="Complete", "Complete", IF(AM394="N/A", "N/A", IF(AM394="Viable", "No Transfer", IF(AM394="Excluded", INDEX('Round 8'!$A$12:$M$617, MATCH($A394, 'Round 8'!$A$12:$A$617, 0), 3)))))</f>
        <v>Complete</v>
      </c>
      <c r="AO394" s="10" t="str">
        <f>IF('Round 8'!$A$4="Complete", "Complete", IF(AN394="N/A", "N/A", IF(AN394="No Transfer", AN394, IF(INDEX('Ballot Data'!$1:$1048576, MATCH($A394, 'Ballot Data'!$A:$A, 0), MATCH(AN394, 'Ballot Data'!$A$3:$U$3, 0))="", "Exhausted", INDEX('Ballot Data'!$1:$1048576, MATCH($A394, 'Ballot Data'!$A:$A, 0), MATCH(AN394, 'Ballot Data'!$A$3:$U$3, 0))))))</f>
        <v>Complete</v>
      </c>
      <c r="AP394" s="15" t="str">
        <f t="shared" si="65"/>
        <v>Complete</v>
      </c>
      <c r="AQ394" t="str">
        <f>IF(AP394="Complete", AP394, IF(AP394="N/A", "N/A", INDEX('Ballot Data'!$1:$1048576, MATCH($A394, 'Ballot Data'!$A:$A, 0), MATCH(AP394, 'Ballot Data'!$A$3:$T$3, 0))))</f>
        <v>Complete</v>
      </c>
      <c r="AR394" t="str">
        <f>IF(AP394="N/A", "N/A", IF(AQ394='Round 9'!$A$10, "Elected", IF(AQ394='Round 9'!$A$7, "Excluded", IF('Round 9'!$A$4="Complete", "Complete", "Viable"))))</f>
        <v>Complete</v>
      </c>
      <c r="AS394" s="21" t="str">
        <f>IF('Round 9'!$A$4="Complete", "Complete", IF(AR394="N/A", "N/A", IF(AR394="Viable", "No Transfer", IF(AR394="Excluded", INDEX('Round 9'!$A$12:$M$617, MATCH($A394, 'Round 9'!$A$12:$A$617, 0), 3)))))</f>
        <v>Complete</v>
      </c>
      <c r="AT394" s="10" t="str">
        <f>IF('Round 9'!$A$4="Complete", "Complete", IF(AS394="N/A", "N/A", IF(AS394="No Transfer", AS394, IF(INDEX('Ballot Data'!$1:$1048576, MATCH($A394, 'Ballot Data'!$A:$A, 0), MATCH(AS394, 'Ballot Data'!$A$3:$U$3, 0))="", "Exhausted", INDEX('Ballot Data'!$1:$1048576, MATCH($A394, 'Ballot Data'!$A:$A, 0), MATCH(AS394, 'Ballot Data'!$A$3:$U$3, 0))))))</f>
        <v>Complete</v>
      </c>
      <c r="AU394" s="15" t="str">
        <f t="shared" si="66"/>
        <v>Complete</v>
      </c>
      <c r="AV394" t="str">
        <f>IF(AU394="Complete", AU394, IF(AU394="N/A", "N/A", INDEX('Ballot Data'!$1:$1048576, MATCH($A394, 'Ballot Data'!$A:$A, 0), MATCH(AU394, 'Ballot Data'!$A$3:$T$3, 0))))</f>
        <v>Complete</v>
      </c>
      <c r="AW394" t="str">
        <f>IF(AU394="N/A", "N/A", IF(AV394='Round 10'!$A$10, "Elected", IF(AV394='Round 10'!$A$7, "Excluded", IF('Round 10'!$A$4="Complete", "Complete", "Viable"))))</f>
        <v>Complete</v>
      </c>
      <c r="AX394" s="21" t="str">
        <f>IF('Round 10'!$A$4="Complete", "Complete", IF(AW394="N/A", "N/A", IF(AW394="Viable", "No Transfer", IF(AW394="Excluded", INDEX('Round 10'!$A$12:$M$617, MATCH($A394, 'Round 10'!$A$12:$A$617, 0), 3)))))</f>
        <v>Complete</v>
      </c>
      <c r="AY394" s="10" t="str">
        <f>IF('Round 10'!$A$4="Complete", "Complete", IF(AX394="N/A", "N/A", IF(AX394="No Transfer", AX394, IF(INDEX('Ballot Data'!$1:$1048576, MATCH($A394, 'Ballot Data'!$A:$A, 0), MATCH(AX394, 'Ballot Data'!$A$3:$U$3, 0))="", "Exhausted", INDEX('Ballot Data'!$1:$1048576, MATCH($A394, 'Ballot Data'!$A:$A, 0), MATCH(AX394, 'Ballot Data'!$A$3:$U$3, 0))))))</f>
        <v>Complete</v>
      </c>
    </row>
    <row r="395" spans="1:51" x14ac:dyDescent="0.25">
      <c r="A395">
        <f>'Ballot Data'!A396</f>
        <v>0</v>
      </c>
      <c r="B395">
        <v>1</v>
      </c>
      <c r="C395" t="e">
        <f>INDEX('Ballot Data'!$1:$1048576, MATCH($A395, 'Ballot Data'!$A:$A, 0), MATCH(B395, 'Ballot Data'!$A$3:$T$3, 0))</f>
        <v>#N/A</v>
      </c>
      <c r="D395" t="e">
        <f>IF(C395='Round 1'!$A$10, "Elected", IF(C395='Round 1'!$A$7, "Excluded", IF('Round 1'!$A$4="Complete", "Complete", "Viable")))</f>
        <v>#N/A</v>
      </c>
      <c r="E395" s="21" t="e">
        <f>IF('Round 1'!$A$4="Complete", "Complete", IF(D395="N/A", "N/A", IF(D395="Viable", "No Transfer", IF(D395="Excluded", INDEX('Round 1'!$A$12:$M$617, MATCH($A395, 'Round 1'!$A$12:$A$617, 0), 3)))))</f>
        <v>#N/A</v>
      </c>
      <c r="F395" s="10" t="e">
        <f>IF('Round 1'!$A$4="Complete", "Complete", IF(E395="N/A", "N/A", IF(E395="No Transfer", E395, IF(INDEX('Ballot Data'!$1:$1048576, MATCH($A395, 'Ballot Data'!$A:$A, 0), MATCH(E395, 'Ballot Data'!$A$3:$U$3, 0))="", "Exhausted", INDEX('Ballot Data'!$1:$1048576, MATCH($A395, 'Ballot Data'!$A:$A, 0), MATCH(E395, 'Ballot Data'!$A$3:$U$3, 0))))))</f>
        <v>#N/A</v>
      </c>
      <c r="G395" s="15" t="e">
        <f t="shared" si="59"/>
        <v>#N/A</v>
      </c>
      <c r="H395" t="e">
        <f>IF(G395="Complete", G395, IF(G395="N/A", "N/A", INDEX('Ballot Data'!$1:$1048576, MATCH($A395, 'Ballot Data'!$A:$A, 0), MATCH(G395, 'Ballot Data'!$A$3:$T$3, 0))))</f>
        <v>#N/A</v>
      </c>
      <c r="I395" t="e">
        <f>IF(G395="N/A", "N/A", IF(H395='Round 2'!$A$10, "Elected", IF(H395='Round 2'!$A$7, "Excluded", IF('Round 2'!$A$4="Complete", "Complete", "Viable"))))</f>
        <v>#N/A</v>
      </c>
      <c r="J395" s="21" t="e">
        <f>IF('Round 2'!$A$4="Complete", "Complete", IF(I395="N/A", "N/A", IF(I395="Viable", "No Transfer", IF(I395="Excluded", INDEX('Round 2'!$A$12:$M$617, MATCH($A395, 'Round 2'!$A$12:$A$617, 0), 3)))))</f>
        <v>#N/A</v>
      </c>
      <c r="K395" s="10" t="e">
        <f>IF('Round 2'!$A$4="Complete", "Complete", IF(J395="N/A", "N/A", IF(J395="No Transfer", J395, IF(INDEX('Ballot Data'!$1:$1048576, MATCH($A395, 'Ballot Data'!$A:$A, 0), MATCH(J395, 'Ballot Data'!$A$3:$U$3, 0))="", "Exhausted", INDEX('Ballot Data'!$1:$1048576, MATCH($A395, 'Ballot Data'!$A:$A, 0), MATCH(J395, 'Ballot Data'!$A$3:$U$3, 0))))))</f>
        <v>#N/A</v>
      </c>
      <c r="L395" s="15" t="e">
        <f t="shared" si="60"/>
        <v>#N/A</v>
      </c>
      <c r="M395" t="e">
        <f>IF(L395="Complete", L395, IF(L395="N/A", "N/A", INDEX('Ballot Data'!$1:$1048576, MATCH($A395, 'Ballot Data'!$A:$A, 0), MATCH(L395, 'Ballot Data'!$A$3:$T$3, 0))))</f>
        <v>#N/A</v>
      </c>
      <c r="N395" t="e">
        <f>IF(L395="N/A", "N/A", IF(M395='Round 3'!$A$10, "Elected", IF(M395='Round 3'!$A$7, "Excluded", IF('Round 3'!$A$4="Complete", "Complete", "Viable"))))</f>
        <v>#N/A</v>
      </c>
      <c r="O395" s="21" t="str">
        <f>IF('Round 3'!$A$4="Complete", "Complete", IF(N395="N/A", "N/A", IF(N395="Viable", "No Transfer", IF(N395="Excluded", INDEX('Round 3'!$A$12:$M$617, MATCH($A395, 'Round 3'!$A$12:$A$617, 0), 3)))))</f>
        <v>Complete</v>
      </c>
      <c r="P395" s="10" t="str">
        <f>IF('Round 3'!$A$4="Complete", "Complete", IF(O395="N/A", "N/A", IF(O395="No Transfer", O395, IF(INDEX('Ballot Data'!$1:$1048576, MATCH($A395, 'Ballot Data'!$A:$A, 0), MATCH(O395, 'Ballot Data'!$A$3:$U$3, 0))="", "Exhausted", INDEX('Ballot Data'!$1:$1048576, MATCH($A395, 'Ballot Data'!$A:$A, 0), MATCH(O395, 'Ballot Data'!$A$3:$U$3, 0))))))</f>
        <v>Complete</v>
      </c>
      <c r="Q395" s="15" t="str">
        <f t="shared" si="58"/>
        <v>Complete</v>
      </c>
      <c r="R395" t="str">
        <f>IF(Q395="Complete", Q395, IF(Q395="N/A", "N/A", INDEX('Ballot Data'!$1:$1048576, MATCH($A395, 'Ballot Data'!$A:$A, 0), MATCH(Q395, 'Ballot Data'!$A$3:$T$3, 0))))</f>
        <v>Complete</v>
      </c>
      <c r="S395" t="str">
        <f>IF(Q395="N/A", "N/A", IF(R395='Round 4'!$A$10, "Elected", IF(R395='Round 4'!$A$7, "Excluded", IF('Round 4'!$A$4="Complete", "Complete", "Viable"))))</f>
        <v>Complete</v>
      </c>
      <c r="T395" s="21" t="str">
        <f>IF('Round 4'!$A$4="Complete", "Complete", IF(S395="N/A", "N/A", IF(S395="Viable", "No Transfer", IF(S395="Excluded", INDEX('Round 4'!$A$12:$M$617, MATCH($A395, 'Round 4'!$A$12:$A$617, 0), 3)))))</f>
        <v>Complete</v>
      </c>
      <c r="U395" s="10" t="str">
        <f>IF('Round 4'!$A$4="Complete", "Complete", IF(T395="N/A", "N/A", IF(T395="No Transfer", T395, IF(INDEX('Ballot Data'!$1:$1048576, MATCH($A395, 'Ballot Data'!$A:$A, 0), MATCH(T395, 'Ballot Data'!$A$3:$U$3, 0))="", "Exhausted", INDEX('Ballot Data'!$1:$1048576, MATCH($A395, 'Ballot Data'!$A:$A, 0), MATCH(T395, 'Ballot Data'!$A$3:$U$3, 0))))))</f>
        <v>Complete</v>
      </c>
      <c r="V395" s="15" t="str">
        <f t="shared" si="61"/>
        <v>Complete</v>
      </c>
      <c r="W395" t="str">
        <f>IF(V395="Complete", V395, IF(V395="N/A", "N/A", INDEX('Ballot Data'!$1:$1048576, MATCH($A395, 'Ballot Data'!$A:$A, 0), MATCH(V395, 'Ballot Data'!$A$3:$T$3, 0))))</f>
        <v>Complete</v>
      </c>
      <c r="X395" t="str">
        <f>IF(V395="N/A", "N/A", IF(W395='Round 5'!$A$10, "Elected", IF(W395='Round 5'!$A$7, "Excluded", IF('Round 5'!$A$4="Complete", "Complete", "Viable"))))</f>
        <v>Complete</v>
      </c>
      <c r="Y395" s="21" t="str">
        <f>IF('Round 5'!$A$4="Complete", "Complete", IF(X395="N/A", "N/A", IF(X395="Viable", "No Transfer", IF(X395="Excluded", INDEX('Round 5'!$A$12:$M$617, MATCH($A395, 'Round 5'!$A$12:$A$617, 0), 3)))))</f>
        <v>Complete</v>
      </c>
      <c r="Z395" s="10" t="str">
        <f>IF('Round 5'!$A$4="Complete", "Complete", IF(Y395="N/A", "N/A", IF(Y395="No Transfer", Y395, IF(INDEX('Ballot Data'!$1:$1048576, MATCH($A395, 'Ballot Data'!$A:$A, 0), MATCH(Y395, 'Ballot Data'!$A$3:$U$3, 0))="", "Exhausted", INDEX('Ballot Data'!$1:$1048576, MATCH($A395, 'Ballot Data'!$A:$A, 0), MATCH(Y395, 'Ballot Data'!$A$3:$U$3, 0))))))</f>
        <v>Complete</v>
      </c>
      <c r="AA395" s="15" t="str">
        <f t="shared" si="62"/>
        <v>Complete</v>
      </c>
      <c r="AB395" t="str">
        <f>IF(AA395="Complete", AA395, IF(AA395="N/A", "N/A", INDEX('Ballot Data'!$1:$1048576, MATCH($A395, 'Ballot Data'!$A:$A, 0), MATCH(AA395, 'Ballot Data'!$A$3:$T$3, 0))))</f>
        <v>Complete</v>
      </c>
      <c r="AC395" t="str">
        <f>IF(AA395="N/A", "N/A", IF(AB395='Round 6'!$A$10, "Elected", IF(AB395='Round 6'!$A$7, "Excluded", IF('Round 6'!$A$4="Complete", "Complete", "Viable"))))</f>
        <v>Complete</v>
      </c>
      <c r="AD395" s="21" t="str">
        <f>IF('Round 6'!$A$4="Complete", "Complete", IF(AC395="N/A", "N/A", IF(AC395="Viable", "No Transfer", IF(AC395="Excluded", INDEX('Round 6'!$A$12:$M$617, MATCH($A395, 'Round 6'!$A$12:$A$617, 0), 3)))))</f>
        <v>Complete</v>
      </c>
      <c r="AE395" s="10" t="str">
        <f>IF('Round 6'!$A$4="Complete", "Complete", IF(AD395="N/A", "N/A", IF(AD395="No Transfer", AD395, IF(INDEX('Ballot Data'!$1:$1048576, MATCH($A395, 'Ballot Data'!$A:$A, 0), MATCH(AD395, 'Ballot Data'!$A$3:$U$3, 0))="", "Exhausted", INDEX('Ballot Data'!$1:$1048576, MATCH($A395, 'Ballot Data'!$A:$A, 0), MATCH(AD395, 'Ballot Data'!$A$3:$U$3, 0))))))</f>
        <v>Complete</v>
      </c>
      <c r="AF395" s="15" t="str">
        <f t="shared" si="63"/>
        <v>Complete</v>
      </c>
      <c r="AG395" t="str">
        <f>IF(AF395="Complete", AF395, IF(AF395="N/A", "N/A", INDEX('Ballot Data'!$1:$1048576, MATCH($A395, 'Ballot Data'!$A:$A, 0), MATCH(AF395, 'Ballot Data'!$A$3:$T$3, 0))))</f>
        <v>Complete</v>
      </c>
      <c r="AH395" t="str">
        <f>IF(AF395="N/A", "N/A", IF(AG395='Round 7'!$A$10, "Elected", IF(AG395='Round 7'!$A$7, "Excluded", IF('Round 7'!$A$4="Complete", "Complete", "Viable"))))</f>
        <v>Complete</v>
      </c>
      <c r="AI395" s="21" t="str">
        <f>IF('Round 7'!$A$4="Complete", "Complete", IF(AH395="N/A", "N/A", IF(AH395="Viable", "No Transfer", IF(AH395="Excluded", INDEX('Round 7'!$A$12:$M$617, MATCH($A395, 'Round 7'!$A$12:$A$617, 0), 3)))))</f>
        <v>Complete</v>
      </c>
      <c r="AJ395" s="10" t="str">
        <f>IF('Round 7'!$A$4="Complete", "Complete", IF(AI395="N/A", "N/A", IF(AI395="No Transfer", AI395, IF(INDEX('Ballot Data'!$1:$1048576, MATCH($A395, 'Ballot Data'!$A:$A, 0), MATCH(AI395, 'Ballot Data'!$A$3:$U$3, 0))="", "Exhausted", INDEX('Ballot Data'!$1:$1048576, MATCH($A395, 'Ballot Data'!$A:$A, 0), MATCH(AI395, 'Ballot Data'!$A$3:$U$3, 0))))))</f>
        <v>Complete</v>
      </c>
      <c r="AK395" s="15" t="str">
        <f t="shared" si="64"/>
        <v>Complete</v>
      </c>
      <c r="AL395" t="str">
        <f>IF(AK395="Complete", AK395, IF(AK395="N/A", "N/A", INDEX('Ballot Data'!$1:$1048576, MATCH($A395, 'Ballot Data'!$A:$A, 0), MATCH(AK395, 'Ballot Data'!$A$3:$T$3, 0))))</f>
        <v>Complete</v>
      </c>
      <c r="AM395" t="str">
        <f>IF(AK395="N/A", "N/A", IF(AL395='Round 8'!$A$10, "Elected", IF(AL395='Round 8'!$A$7, "Excluded", IF('Round 8'!$A$4="Complete", "Complete", "Viable"))))</f>
        <v>Complete</v>
      </c>
      <c r="AN395" s="21" t="str">
        <f>IF('Round 8'!$A$4="Complete", "Complete", IF(AM395="N/A", "N/A", IF(AM395="Viable", "No Transfer", IF(AM395="Excluded", INDEX('Round 8'!$A$12:$M$617, MATCH($A395, 'Round 8'!$A$12:$A$617, 0), 3)))))</f>
        <v>Complete</v>
      </c>
      <c r="AO395" s="10" t="str">
        <f>IF('Round 8'!$A$4="Complete", "Complete", IF(AN395="N/A", "N/A", IF(AN395="No Transfer", AN395, IF(INDEX('Ballot Data'!$1:$1048576, MATCH($A395, 'Ballot Data'!$A:$A, 0), MATCH(AN395, 'Ballot Data'!$A$3:$U$3, 0))="", "Exhausted", INDEX('Ballot Data'!$1:$1048576, MATCH($A395, 'Ballot Data'!$A:$A, 0), MATCH(AN395, 'Ballot Data'!$A$3:$U$3, 0))))))</f>
        <v>Complete</v>
      </c>
      <c r="AP395" s="15" t="str">
        <f t="shared" si="65"/>
        <v>Complete</v>
      </c>
      <c r="AQ395" t="str">
        <f>IF(AP395="Complete", AP395, IF(AP395="N/A", "N/A", INDEX('Ballot Data'!$1:$1048576, MATCH($A395, 'Ballot Data'!$A:$A, 0), MATCH(AP395, 'Ballot Data'!$A$3:$T$3, 0))))</f>
        <v>Complete</v>
      </c>
      <c r="AR395" t="str">
        <f>IF(AP395="N/A", "N/A", IF(AQ395='Round 9'!$A$10, "Elected", IF(AQ395='Round 9'!$A$7, "Excluded", IF('Round 9'!$A$4="Complete", "Complete", "Viable"))))</f>
        <v>Complete</v>
      </c>
      <c r="AS395" s="21" t="str">
        <f>IF('Round 9'!$A$4="Complete", "Complete", IF(AR395="N/A", "N/A", IF(AR395="Viable", "No Transfer", IF(AR395="Excluded", INDEX('Round 9'!$A$12:$M$617, MATCH($A395, 'Round 9'!$A$12:$A$617, 0), 3)))))</f>
        <v>Complete</v>
      </c>
      <c r="AT395" s="10" t="str">
        <f>IF('Round 9'!$A$4="Complete", "Complete", IF(AS395="N/A", "N/A", IF(AS395="No Transfer", AS395, IF(INDEX('Ballot Data'!$1:$1048576, MATCH($A395, 'Ballot Data'!$A:$A, 0), MATCH(AS395, 'Ballot Data'!$A$3:$U$3, 0))="", "Exhausted", INDEX('Ballot Data'!$1:$1048576, MATCH($A395, 'Ballot Data'!$A:$A, 0), MATCH(AS395, 'Ballot Data'!$A$3:$U$3, 0))))))</f>
        <v>Complete</v>
      </c>
      <c r="AU395" s="15" t="str">
        <f t="shared" si="66"/>
        <v>Complete</v>
      </c>
      <c r="AV395" t="str">
        <f>IF(AU395="Complete", AU395, IF(AU395="N/A", "N/A", INDEX('Ballot Data'!$1:$1048576, MATCH($A395, 'Ballot Data'!$A:$A, 0), MATCH(AU395, 'Ballot Data'!$A$3:$T$3, 0))))</f>
        <v>Complete</v>
      </c>
      <c r="AW395" t="str">
        <f>IF(AU395="N/A", "N/A", IF(AV395='Round 10'!$A$10, "Elected", IF(AV395='Round 10'!$A$7, "Excluded", IF('Round 10'!$A$4="Complete", "Complete", "Viable"))))</f>
        <v>Complete</v>
      </c>
      <c r="AX395" s="21" t="str">
        <f>IF('Round 10'!$A$4="Complete", "Complete", IF(AW395="N/A", "N/A", IF(AW395="Viable", "No Transfer", IF(AW395="Excluded", INDEX('Round 10'!$A$12:$M$617, MATCH($A395, 'Round 10'!$A$12:$A$617, 0), 3)))))</f>
        <v>Complete</v>
      </c>
      <c r="AY395" s="10" t="str">
        <f>IF('Round 10'!$A$4="Complete", "Complete", IF(AX395="N/A", "N/A", IF(AX395="No Transfer", AX395, IF(INDEX('Ballot Data'!$1:$1048576, MATCH($A395, 'Ballot Data'!$A:$A, 0), MATCH(AX395, 'Ballot Data'!$A$3:$U$3, 0))="", "Exhausted", INDEX('Ballot Data'!$1:$1048576, MATCH($A395, 'Ballot Data'!$A:$A, 0), MATCH(AX395, 'Ballot Data'!$A$3:$U$3, 0))))))</f>
        <v>Complete</v>
      </c>
    </row>
    <row r="396" spans="1:51" x14ac:dyDescent="0.25">
      <c r="A396">
        <f>'Ballot Data'!A397</f>
        <v>0</v>
      </c>
      <c r="B396">
        <v>1</v>
      </c>
      <c r="C396" t="e">
        <f>INDEX('Ballot Data'!$1:$1048576, MATCH($A396, 'Ballot Data'!$A:$A, 0), MATCH(B396, 'Ballot Data'!$A$3:$T$3, 0))</f>
        <v>#N/A</v>
      </c>
      <c r="D396" t="e">
        <f>IF(C396='Round 1'!$A$10, "Elected", IF(C396='Round 1'!$A$7, "Excluded", IF('Round 1'!$A$4="Complete", "Complete", "Viable")))</f>
        <v>#N/A</v>
      </c>
      <c r="E396" s="21" t="e">
        <f>IF('Round 1'!$A$4="Complete", "Complete", IF(D396="N/A", "N/A", IF(D396="Viable", "No Transfer", IF(D396="Excluded", INDEX('Round 1'!$A$12:$M$617, MATCH($A396, 'Round 1'!$A$12:$A$617, 0), 3)))))</f>
        <v>#N/A</v>
      </c>
      <c r="F396" s="10" t="e">
        <f>IF('Round 1'!$A$4="Complete", "Complete", IF(E396="N/A", "N/A", IF(E396="No Transfer", E396, IF(INDEX('Ballot Data'!$1:$1048576, MATCH($A396, 'Ballot Data'!$A:$A, 0), MATCH(E396, 'Ballot Data'!$A$3:$U$3, 0))="", "Exhausted", INDEX('Ballot Data'!$1:$1048576, MATCH($A396, 'Ballot Data'!$A:$A, 0), MATCH(E396, 'Ballot Data'!$A$3:$U$3, 0))))))</f>
        <v>#N/A</v>
      </c>
      <c r="G396" s="15" t="e">
        <f t="shared" si="59"/>
        <v>#N/A</v>
      </c>
      <c r="H396" t="e">
        <f>IF(G396="Complete", G396, IF(G396="N/A", "N/A", INDEX('Ballot Data'!$1:$1048576, MATCH($A396, 'Ballot Data'!$A:$A, 0), MATCH(G396, 'Ballot Data'!$A$3:$T$3, 0))))</f>
        <v>#N/A</v>
      </c>
      <c r="I396" t="e">
        <f>IF(G396="N/A", "N/A", IF(H396='Round 2'!$A$10, "Elected", IF(H396='Round 2'!$A$7, "Excluded", IF('Round 2'!$A$4="Complete", "Complete", "Viable"))))</f>
        <v>#N/A</v>
      </c>
      <c r="J396" s="21" t="e">
        <f>IF('Round 2'!$A$4="Complete", "Complete", IF(I396="N/A", "N/A", IF(I396="Viable", "No Transfer", IF(I396="Excluded", INDEX('Round 2'!$A$12:$M$617, MATCH($A396, 'Round 2'!$A$12:$A$617, 0), 3)))))</f>
        <v>#N/A</v>
      </c>
      <c r="K396" s="10" t="e">
        <f>IF('Round 2'!$A$4="Complete", "Complete", IF(J396="N/A", "N/A", IF(J396="No Transfer", J396, IF(INDEX('Ballot Data'!$1:$1048576, MATCH($A396, 'Ballot Data'!$A:$A, 0), MATCH(J396, 'Ballot Data'!$A$3:$U$3, 0))="", "Exhausted", INDEX('Ballot Data'!$1:$1048576, MATCH($A396, 'Ballot Data'!$A:$A, 0), MATCH(J396, 'Ballot Data'!$A$3:$U$3, 0))))))</f>
        <v>#N/A</v>
      </c>
      <c r="L396" s="15" t="e">
        <f t="shared" si="60"/>
        <v>#N/A</v>
      </c>
      <c r="M396" t="e">
        <f>IF(L396="Complete", L396, IF(L396="N/A", "N/A", INDEX('Ballot Data'!$1:$1048576, MATCH($A396, 'Ballot Data'!$A:$A, 0), MATCH(L396, 'Ballot Data'!$A$3:$T$3, 0))))</f>
        <v>#N/A</v>
      </c>
      <c r="N396" t="e">
        <f>IF(L396="N/A", "N/A", IF(M396='Round 3'!$A$10, "Elected", IF(M396='Round 3'!$A$7, "Excluded", IF('Round 3'!$A$4="Complete", "Complete", "Viable"))))</f>
        <v>#N/A</v>
      </c>
      <c r="O396" s="21" t="str">
        <f>IF('Round 3'!$A$4="Complete", "Complete", IF(N396="N/A", "N/A", IF(N396="Viable", "No Transfer", IF(N396="Excluded", INDEX('Round 3'!$A$12:$M$617, MATCH($A396, 'Round 3'!$A$12:$A$617, 0), 3)))))</f>
        <v>Complete</v>
      </c>
      <c r="P396" s="10" t="str">
        <f>IF('Round 3'!$A$4="Complete", "Complete", IF(O396="N/A", "N/A", IF(O396="No Transfer", O396, IF(INDEX('Ballot Data'!$1:$1048576, MATCH($A396, 'Ballot Data'!$A:$A, 0), MATCH(O396, 'Ballot Data'!$A$3:$U$3, 0))="", "Exhausted", INDEX('Ballot Data'!$1:$1048576, MATCH($A396, 'Ballot Data'!$A:$A, 0), MATCH(O396, 'Ballot Data'!$A$3:$U$3, 0))))))</f>
        <v>Complete</v>
      </c>
      <c r="Q396" s="15" t="str">
        <f t="shared" si="58"/>
        <v>Complete</v>
      </c>
      <c r="R396" t="str">
        <f>IF(Q396="Complete", Q396, IF(Q396="N/A", "N/A", INDEX('Ballot Data'!$1:$1048576, MATCH($A396, 'Ballot Data'!$A:$A, 0), MATCH(Q396, 'Ballot Data'!$A$3:$T$3, 0))))</f>
        <v>Complete</v>
      </c>
      <c r="S396" t="str">
        <f>IF(Q396="N/A", "N/A", IF(R396='Round 4'!$A$10, "Elected", IF(R396='Round 4'!$A$7, "Excluded", IF('Round 4'!$A$4="Complete", "Complete", "Viable"))))</f>
        <v>Complete</v>
      </c>
      <c r="T396" s="21" t="str">
        <f>IF('Round 4'!$A$4="Complete", "Complete", IF(S396="N/A", "N/A", IF(S396="Viable", "No Transfer", IF(S396="Excluded", INDEX('Round 4'!$A$12:$M$617, MATCH($A396, 'Round 4'!$A$12:$A$617, 0), 3)))))</f>
        <v>Complete</v>
      </c>
      <c r="U396" s="10" t="str">
        <f>IF('Round 4'!$A$4="Complete", "Complete", IF(T396="N/A", "N/A", IF(T396="No Transfer", T396, IF(INDEX('Ballot Data'!$1:$1048576, MATCH($A396, 'Ballot Data'!$A:$A, 0), MATCH(T396, 'Ballot Data'!$A$3:$U$3, 0))="", "Exhausted", INDEX('Ballot Data'!$1:$1048576, MATCH($A396, 'Ballot Data'!$A:$A, 0), MATCH(T396, 'Ballot Data'!$A$3:$U$3, 0))))))</f>
        <v>Complete</v>
      </c>
      <c r="V396" s="15" t="str">
        <f t="shared" si="61"/>
        <v>Complete</v>
      </c>
      <c r="W396" t="str">
        <f>IF(V396="Complete", V396, IF(V396="N/A", "N/A", INDEX('Ballot Data'!$1:$1048576, MATCH($A396, 'Ballot Data'!$A:$A, 0), MATCH(V396, 'Ballot Data'!$A$3:$T$3, 0))))</f>
        <v>Complete</v>
      </c>
      <c r="X396" t="str">
        <f>IF(V396="N/A", "N/A", IF(W396='Round 5'!$A$10, "Elected", IF(W396='Round 5'!$A$7, "Excluded", IF('Round 5'!$A$4="Complete", "Complete", "Viable"))))</f>
        <v>Complete</v>
      </c>
      <c r="Y396" s="21" t="str">
        <f>IF('Round 5'!$A$4="Complete", "Complete", IF(X396="N/A", "N/A", IF(X396="Viable", "No Transfer", IF(X396="Excluded", INDEX('Round 5'!$A$12:$M$617, MATCH($A396, 'Round 5'!$A$12:$A$617, 0), 3)))))</f>
        <v>Complete</v>
      </c>
      <c r="Z396" s="10" t="str">
        <f>IF('Round 5'!$A$4="Complete", "Complete", IF(Y396="N/A", "N/A", IF(Y396="No Transfer", Y396, IF(INDEX('Ballot Data'!$1:$1048576, MATCH($A396, 'Ballot Data'!$A:$A, 0), MATCH(Y396, 'Ballot Data'!$A$3:$U$3, 0))="", "Exhausted", INDEX('Ballot Data'!$1:$1048576, MATCH($A396, 'Ballot Data'!$A:$A, 0), MATCH(Y396, 'Ballot Data'!$A$3:$U$3, 0))))))</f>
        <v>Complete</v>
      </c>
      <c r="AA396" s="15" t="str">
        <f t="shared" si="62"/>
        <v>Complete</v>
      </c>
      <c r="AB396" t="str">
        <f>IF(AA396="Complete", AA396, IF(AA396="N/A", "N/A", INDEX('Ballot Data'!$1:$1048576, MATCH($A396, 'Ballot Data'!$A:$A, 0), MATCH(AA396, 'Ballot Data'!$A$3:$T$3, 0))))</f>
        <v>Complete</v>
      </c>
      <c r="AC396" t="str">
        <f>IF(AA396="N/A", "N/A", IF(AB396='Round 6'!$A$10, "Elected", IF(AB396='Round 6'!$A$7, "Excluded", IF('Round 6'!$A$4="Complete", "Complete", "Viable"))))</f>
        <v>Complete</v>
      </c>
      <c r="AD396" s="21" t="str">
        <f>IF('Round 6'!$A$4="Complete", "Complete", IF(AC396="N/A", "N/A", IF(AC396="Viable", "No Transfer", IF(AC396="Excluded", INDEX('Round 6'!$A$12:$M$617, MATCH($A396, 'Round 6'!$A$12:$A$617, 0), 3)))))</f>
        <v>Complete</v>
      </c>
      <c r="AE396" s="10" t="str">
        <f>IF('Round 6'!$A$4="Complete", "Complete", IF(AD396="N/A", "N/A", IF(AD396="No Transfer", AD396, IF(INDEX('Ballot Data'!$1:$1048576, MATCH($A396, 'Ballot Data'!$A:$A, 0), MATCH(AD396, 'Ballot Data'!$A$3:$U$3, 0))="", "Exhausted", INDEX('Ballot Data'!$1:$1048576, MATCH($A396, 'Ballot Data'!$A:$A, 0), MATCH(AD396, 'Ballot Data'!$A$3:$U$3, 0))))))</f>
        <v>Complete</v>
      </c>
      <c r="AF396" s="15" t="str">
        <f t="shared" si="63"/>
        <v>Complete</v>
      </c>
      <c r="AG396" t="str">
        <f>IF(AF396="Complete", AF396, IF(AF396="N/A", "N/A", INDEX('Ballot Data'!$1:$1048576, MATCH($A396, 'Ballot Data'!$A:$A, 0), MATCH(AF396, 'Ballot Data'!$A$3:$T$3, 0))))</f>
        <v>Complete</v>
      </c>
      <c r="AH396" t="str">
        <f>IF(AF396="N/A", "N/A", IF(AG396='Round 7'!$A$10, "Elected", IF(AG396='Round 7'!$A$7, "Excluded", IF('Round 7'!$A$4="Complete", "Complete", "Viable"))))</f>
        <v>Complete</v>
      </c>
      <c r="AI396" s="21" t="str">
        <f>IF('Round 7'!$A$4="Complete", "Complete", IF(AH396="N/A", "N/A", IF(AH396="Viable", "No Transfer", IF(AH396="Excluded", INDEX('Round 7'!$A$12:$M$617, MATCH($A396, 'Round 7'!$A$12:$A$617, 0), 3)))))</f>
        <v>Complete</v>
      </c>
      <c r="AJ396" s="10" t="str">
        <f>IF('Round 7'!$A$4="Complete", "Complete", IF(AI396="N/A", "N/A", IF(AI396="No Transfer", AI396, IF(INDEX('Ballot Data'!$1:$1048576, MATCH($A396, 'Ballot Data'!$A:$A, 0), MATCH(AI396, 'Ballot Data'!$A$3:$U$3, 0))="", "Exhausted", INDEX('Ballot Data'!$1:$1048576, MATCH($A396, 'Ballot Data'!$A:$A, 0), MATCH(AI396, 'Ballot Data'!$A$3:$U$3, 0))))))</f>
        <v>Complete</v>
      </c>
      <c r="AK396" s="15" t="str">
        <f t="shared" si="64"/>
        <v>Complete</v>
      </c>
      <c r="AL396" t="str">
        <f>IF(AK396="Complete", AK396, IF(AK396="N/A", "N/A", INDEX('Ballot Data'!$1:$1048576, MATCH($A396, 'Ballot Data'!$A:$A, 0), MATCH(AK396, 'Ballot Data'!$A$3:$T$3, 0))))</f>
        <v>Complete</v>
      </c>
      <c r="AM396" t="str">
        <f>IF(AK396="N/A", "N/A", IF(AL396='Round 8'!$A$10, "Elected", IF(AL396='Round 8'!$A$7, "Excluded", IF('Round 8'!$A$4="Complete", "Complete", "Viable"))))</f>
        <v>Complete</v>
      </c>
      <c r="AN396" s="21" t="str">
        <f>IF('Round 8'!$A$4="Complete", "Complete", IF(AM396="N/A", "N/A", IF(AM396="Viable", "No Transfer", IF(AM396="Excluded", INDEX('Round 8'!$A$12:$M$617, MATCH($A396, 'Round 8'!$A$12:$A$617, 0), 3)))))</f>
        <v>Complete</v>
      </c>
      <c r="AO396" s="10" t="str">
        <f>IF('Round 8'!$A$4="Complete", "Complete", IF(AN396="N/A", "N/A", IF(AN396="No Transfer", AN396, IF(INDEX('Ballot Data'!$1:$1048576, MATCH($A396, 'Ballot Data'!$A:$A, 0), MATCH(AN396, 'Ballot Data'!$A$3:$U$3, 0))="", "Exhausted", INDEX('Ballot Data'!$1:$1048576, MATCH($A396, 'Ballot Data'!$A:$A, 0), MATCH(AN396, 'Ballot Data'!$A$3:$U$3, 0))))))</f>
        <v>Complete</v>
      </c>
      <c r="AP396" s="15" t="str">
        <f t="shared" si="65"/>
        <v>Complete</v>
      </c>
      <c r="AQ396" t="str">
        <f>IF(AP396="Complete", AP396, IF(AP396="N/A", "N/A", INDEX('Ballot Data'!$1:$1048576, MATCH($A396, 'Ballot Data'!$A:$A, 0), MATCH(AP396, 'Ballot Data'!$A$3:$T$3, 0))))</f>
        <v>Complete</v>
      </c>
      <c r="AR396" t="str">
        <f>IF(AP396="N/A", "N/A", IF(AQ396='Round 9'!$A$10, "Elected", IF(AQ396='Round 9'!$A$7, "Excluded", IF('Round 9'!$A$4="Complete", "Complete", "Viable"))))</f>
        <v>Complete</v>
      </c>
      <c r="AS396" s="21" t="str">
        <f>IF('Round 9'!$A$4="Complete", "Complete", IF(AR396="N/A", "N/A", IF(AR396="Viable", "No Transfer", IF(AR396="Excluded", INDEX('Round 9'!$A$12:$M$617, MATCH($A396, 'Round 9'!$A$12:$A$617, 0), 3)))))</f>
        <v>Complete</v>
      </c>
      <c r="AT396" s="10" t="str">
        <f>IF('Round 9'!$A$4="Complete", "Complete", IF(AS396="N/A", "N/A", IF(AS396="No Transfer", AS396, IF(INDEX('Ballot Data'!$1:$1048576, MATCH($A396, 'Ballot Data'!$A:$A, 0), MATCH(AS396, 'Ballot Data'!$A$3:$U$3, 0))="", "Exhausted", INDEX('Ballot Data'!$1:$1048576, MATCH($A396, 'Ballot Data'!$A:$A, 0), MATCH(AS396, 'Ballot Data'!$A$3:$U$3, 0))))))</f>
        <v>Complete</v>
      </c>
      <c r="AU396" s="15" t="str">
        <f t="shared" si="66"/>
        <v>Complete</v>
      </c>
      <c r="AV396" t="str">
        <f>IF(AU396="Complete", AU396, IF(AU396="N/A", "N/A", INDEX('Ballot Data'!$1:$1048576, MATCH($A396, 'Ballot Data'!$A:$A, 0), MATCH(AU396, 'Ballot Data'!$A$3:$T$3, 0))))</f>
        <v>Complete</v>
      </c>
      <c r="AW396" t="str">
        <f>IF(AU396="N/A", "N/A", IF(AV396='Round 10'!$A$10, "Elected", IF(AV396='Round 10'!$A$7, "Excluded", IF('Round 10'!$A$4="Complete", "Complete", "Viable"))))</f>
        <v>Complete</v>
      </c>
      <c r="AX396" s="21" t="str">
        <f>IF('Round 10'!$A$4="Complete", "Complete", IF(AW396="N/A", "N/A", IF(AW396="Viable", "No Transfer", IF(AW396="Excluded", INDEX('Round 10'!$A$12:$M$617, MATCH($A396, 'Round 10'!$A$12:$A$617, 0), 3)))))</f>
        <v>Complete</v>
      </c>
      <c r="AY396" s="10" t="str">
        <f>IF('Round 10'!$A$4="Complete", "Complete", IF(AX396="N/A", "N/A", IF(AX396="No Transfer", AX396, IF(INDEX('Ballot Data'!$1:$1048576, MATCH($A396, 'Ballot Data'!$A:$A, 0), MATCH(AX396, 'Ballot Data'!$A$3:$U$3, 0))="", "Exhausted", INDEX('Ballot Data'!$1:$1048576, MATCH($A396, 'Ballot Data'!$A:$A, 0), MATCH(AX396, 'Ballot Data'!$A$3:$U$3, 0))))))</f>
        <v>Complete</v>
      </c>
    </row>
    <row r="397" spans="1:51" x14ac:dyDescent="0.25">
      <c r="A397">
        <f>'Ballot Data'!A398</f>
        <v>0</v>
      </c>
      <c r="B397">
        <v>1</v>
      </c>
      <c r="C397" t="e">
        <f>INDEX('Ballot Data'!$1:$1048576, MATCH($A397, 'Ballot Data'!$A:$A, 0), MATCH(B397, 'Ballot Data'!$A$3:$T$3, 0))</f>
        <v>#N/A</v>
      </c>
      <c r="D397" t="e">
        <f>IF(C397='Round 1'!$A$10, "Elected", IF(C397='Round 1'!$A$7, "Excluded", IF('Round 1'!$A$4="Complete", "Complete", "Viable")))</f>
        <v>#N/A</v>
      </c>
      <c r="E397" s="21" t="e">
        <f>IF('Round 1'!$A$4="Complete", "Complete", IF(D397="N/A", "N/A", IF(D397="Viable", "No Transfer", IF(D397="Excluded", INDEX('Round 1'!$A$12:$M$617, MATCH($A397, 'Round 1'!$A$12:$A$617, 0), 3)))))</f>
        <v>#N/A</v>
      </c>
      <c r="F397" s="10" t="e">
        <f>IF('Round 1'!$A$4="Complete", "Complete", IF(E397="N/A", "N/A", IF(E397="No Transfer", E397, IF(INDEX('Ballot Data'!$1:$1048576, MATCH($A397, 'Ballot Data'!$A:$A, 0), MATCH(E397, 'Ballot Data'!$A$3:$U$3, 0))="", "Exhausted", INDEX('Ballot Data'!$1:$1048576, MATCH($A397, 'Ballot Data'!$A:$A, 0), MATCH(E397, 'Ballot Data'!$A$3:$U$3, 0))))))</f>
        <v>#N/A</v>
      </c>
      <c r="G397" s="15" t="e">
        <f t="shared" si="59"/>
        <v>#N/A</v>
      </c>
      <c r="H397" t="e">
        <f>IF(G397="Complete", G397, IF(G397="N/A", "N/A", INDEX('Ballot Data'!$1:$1048576, MATCH($A397, 'Ballot Data'!$A:$A, 0), MATCH(G397, 'Ballot Data'!$A$3:$T$3, 0))))</f>
        <v>#N/A</v>
      </c>
      <c r="I397" t="e">
        <f>IF(G397="N/A", "N/A", IF(H397='Round 2'!$A$10, "Elected", IF(H397='Round 2'!$A$7, "Excluded", IF('Round 2'!$A$4="Complete", "Complete", "Viable"))))</f>
        <v>#N/A</v>
      </c>
      <c r="J397" s="21" t="e">
        <f>IF('Round 2'!$A$4="Complete", "Complete", IF(I397="N/A", "N/A", IF(I397="Viable", "No Transfer", IF(I397="Excluded", INDEX('Round 2'!$A$12:$M$617, MATCH($A397, 'Round 2'!$A$12:$A$617, 0), 3)))))</f>
        <v>#N/A</v>
      </c>
      <c r="K397" s="10" t="e">
        <f>IF('Round 2'!$A$4="Complete", "Complete", IF(J397="N/A", "N/A", IF(J397="No Transfer", J397, IF(INDEX('Ballot Data'!$1:$1048576, MATCH($A397, 'Ballot Data'!$A:$A, 0), MATCH(J397, 'Ballot Data'!$A$3:$U$3, 0))="", "Exhausted", INDEX('Ballot Data'!$1:$1048576, MATCH($A397, 'Ballot Data'!$A:$A, 0), MATCH(J397, 'Ballot Data'!$A$3:$U$3, 0))))))</f>
        <v>#N/A</v>
      </c>
      <c r="L397" s="15" t="e">
        <f t="shared" si="60"/>
        <v>#N/A</v>
      </c>
      <c r="M397" t="e">
        <f>IF(L397="Complete", L397, IF(L397="N/A", "N/A", INDEX('Ballot Data'!$1:$1048576, MATCH($A397, 'Ballot Data'!$A:$A, 0), MATCH(L397, 'Ballot Data'!$A$3:$T$3, 0))))</f>
        <v>#N/A</v>
      </c>
      <c r="N397" t="e">
        <f>IF(L397="N/A", "N/A", IF(M397='Round 3'!$A$10, "Elected", IF(M397='Round 3'!$A$7, "Excluded", IF('Round 3'!$A$4="Complete", "Complete", "Viable"))))</f>
        <v>#N/A</v>
      </c>
      <c r="O397" s="21" t="str">
        <f>IF('Round 3'!$A$4="Complete", "Complete", IF(N397="N/A", "N/A", IF(N397="Viable", "No Transfer", IF(N397="Excluded", INDEX('Round 3'!$A$12:$M$617, MATCH($A397, 'Round 3'!$A$12:$A$617, 0), 3)))))</f>
        <v>Complete</v>
      </c>
      <c r="P397" s="10" t="str">
        <f>IF('Round 3'!$A$4="Complete", "Complete", IF(O397="N/A", "N/A", IF(O397="No Transfer", O397, IF(INDEX('Ballot Data'!$1:$1048576, MATCH($A397, 'Ballot Data'!$A:$A, 0), MATCH(O397, 'Ballot Data'!$A$3:$U$3, 0))="", "Exhausted", INDEX('Ballot Data'!$1:$1048576, MATCH($A397, 'Ballot Data'!$A:$A, 0), MATCH(O397, 'Ballot Data'!$A$3:$U$3, 0))))))</f>
        <v>Complete</v>
      </c>
      <c r="Q397" s="15" t="str">
        <f t="shared" si="58"/>
        <v>Complete</v>
      </c>
      <c r="R397" t="str">
        <f>IF(Q397="Complete", Q397, IF(Q397="N/A", "N/A", INDEX('Ballot Data'!$1:$1048576, MATCH($A397, 'Ballot Data'!$A:$A, 0), MATCH(Q397, 'Ballot Data'!$A$3:$T$3, 0))))</f>
        <v>Complete</v>
      </c>
      <c r="S397" t="str">
        <f>IF(Q397="N/A", "N/A", IF(R397='Round 4'!$A$10, "Elected", IF(R397='Round 4'!$A$7, "Excluded", IF('Round 4'!$A$4="Complete", "Complete", "Viable"))))</f>
        <v>Complete</v>
      </c>
      <c r="T397" s="21" t="str">
        <f>IF('Round 4'!$A$4="Complete", "Complete", IF(S397="N/A", "N/A", IF(S397="Viable", "No Transfer", IF(S397="Excluded", INDEX('Round 4'!$A$12:$M$617, MATCH($A397, 'Round 4'!$A$12:$A$617, 0), 3)))))</f>
        <v>Complete</v>
      </c>
      <c r="U397" s="10" t="str">
        <f>IF('Round 4'!$A$4="Complete", "Complete", IF(T397="N/A", "N/A", IF(T397="No Transfer", T397, IF(INDEX('Ballot Data'!$1:$1048576, MATCH($A397, 'Ballot Data'!$A:$A, 0), MATCH(T397, 'Ballot Data'!$A$3:$U$3, 0))="", "Exhausted", INDEX('Ballot Data'!$1:$1048576, MATCH($A397, 'Ballot Data'!$A:$A, 0), MATCH(T397, 'Ballot Data'!$A$3:$U$3, 0))))))</f>
        <v>Complete</v>
      </c>
      <c r="V397" s="15" t="str">
        <f t="shared" si="61"/>
        <v>Complete</v>
      </c>
      <c r="W397" t="str">
        <f>IF(V397="Complete", V397, IF(V397="N/A", "N/A", INDEX('Ballot Data'!$1:$1048576, MATCH($A397, 'Ballot Data'!$A:$A, 0), MATCH(V397, 'Ballot Data'!$A$3:$T$3, 0))))</f>
        <v>Complete</v>
      </c>
      <c r="X397" t="str">
        <f>IF(V397="N/A", "N/A", IF(W397='Round 5'!$A$10, "Elected", IF(W397='Round 5'!$A$7, "Excluded", IF('Round 5'!$A$4="Complete", "Complete", "Viable"))))</f>
        <v>Complete</v>
      </c>
      <c r="Y397" s="21" t="str">
        <f>IF('Round 5'!$A$4="Complete", "Complete", IF(X397="N/A", "N/A", IF(X397="Viable", "No Transfer", IF(X397="Excluded", INDEX('Round 5'!$A$12:$M$617, MATCH($A397, 'Round 5'!$A$12:$A$617, 0), 3)))))</f>
        <v>Complete</v>
      </c>
      <c r="Z397" s="10" t="str">
        <f>IF('Round 5'!$A$4="Complete", "Complete", IF(Y397="N/A", "N/A", IF(Y397="No Transfer", Y397, IF(INDEX('Ballot Data'!$1:$1048576, MATCH($A397, 'Ballot Data'!$A:$A, 0), MATCH(Y397, 'Ballot Data'!$A$3:$U$3, 0))="", "Exhausted", INDEX('Ballot Data'!$1:$1048576, MATCH($A397, 'Ballot Data'!$A:$A, 0), MATCH(Y397, 'Ballot Data'!$A$3:$U$3, 0))))))</f>
        <v>Complete</v>
      </c>
      <c r="AA397" s="15" t="str">
        <f t="shared" si="62"/>
        <v>Complete</v>
      </c>
      <c r="AB397" t="str">
        <f>IF(AA397="Complete", AA397, IF(AA397="N/A", "N/A", INDEX('Ballot Data'!$1:$1048576, MATCH($A397, 'Ballot Data'!$A:$A, 0), MATCH(AA397, 'Ballot Data'!$A$3:$T$3, 0))))</f>
        <v>Complete</v>
      </c>
      <c r="AC397" t="str">
        <f>IF(AA397="N/A", "N/A", IF(AB397='Round 6'!$A$10, "Elected", IF(AB397='Round 6'!$A$7, "Excluded", IF('Round 6'!$A$4="Complete", "Complete", "Viable"))))</f>
        <v>Complete</v>
      </c>
      <c r="AD397" s="21" t="str">
        <f>IF('Round 6'!$A$4="Complete", "Complete", IF(AC397="N/A", "N/A", IF(AC397="Viable", "No Transfer", IF(AC397="Excluded", INDEX('Round 6'!$A$12:$M$617, MATCH($A397, 'Round 6'!$A$12:$A$617, 0), 3)))))</f>
        <v>Complete</v>
      </c>
      <c r="AE397" s="10" t="str">
        <f>IF('Round 6'!$A$4="Complete", "Complete", IF(AD397="N/A", "N/A", IF(AD397="No Transfer", AD397, IF(INDEX('Ballot Data'!$1:$1048576, MATCH($A397, 'Ballot Data'!$A:$A, 0), MATCH(AD397, 'Ballot Data'!$A$3:$U$3, 0))="", "Exhausted", INDEX('Ballot Data'!$1:$1048576, MATCH($A397, 'Ballot Data'!$A:$A, 0), MATCH(AD397, 'Ballot Data'!$A$3:$U$3, 0))))))</f>
        <v>Complete</v>
      </c>
      <c r="AF397" s="15" t="str">
        <f t="shared" si="63"/>
        <v>Complete</v>
      </c>
      <c r="AG397" t="str">
        <f>IF(AF397="Complete", AF397, IF(AF397="N/A", "N/A", INDEX('Ballot Data'!$1:$1048576, MATCH($A397, 'Ballot Data'!$A:$A, 0), MATCH(AF397, 'Ballot Data'!$A$3:$T$3, 0))))</f>
        <v>Complete</v>
      </c>
      <c r="AH397" t="str">
        <f>IF(AF397="N/A", "N/A", IF(AG397='Round 7'!$A$10, "Elected", IF(AG397='Round 7'!$A$7, "Excluded", IF('Round 7'!$A$4="Complete", "Complete", "Viable"))))</f>
        <v>Complete</v>
      </c>
      <c r="AI397" s="21" t="str">
        <f>IF('Round 7'!$A$4="Complete", "Complete", IF(AH397="N/A", "N/A", IF(AH397="Viable", "No Transfer", IF(AH397="Excluded", INDEX('Round 7'!$A$12:$M$617, MATCH($A397, 'Round 7'!$A$12:$A$617, 0), 3)))))</f>
        <v>Complete</v>
      </c>
      <c r="AJ397" s="10" t="str">
        <f>IF('Round 7'!$A$4="Complete", "Complete", IF(AI397="N/A", "N/A", IF(AI397="No Transfer", AI397, IF(INDEX('Ballot Data'!$1:$1048576, MATCH($A397, 'Ballot Data'!$A:$A, 0), MATCH(AI397, 'Ballot Data'!$A$3:$U$3, 0))="", "Exhausted", INDEX('Ballot Data'!$1:$1048576, MATCH($A397, 'Ballot Data'!$A:$A, 0), MATCH(AI397, 'Ballot Data'!$A$3:$U$3, 0))))))</f>
        <v>Complete</v>
      </c>
      <c r="AK397" s="15" t="str">
        <f t="shared" si="64"/>
        <v>Complete</v>
      </c>
      <c r="AL397" t="str">
        <f>IF(AK397="Complete", AK397, IF(AK397="N/A", "N/A", INDEX('Ballot Data'!$1:$1048576, MATCH($A397, 'Ballot Data'!$A:$A, 0), MATCH(AK397, 'Ballot Data'!$A$3:$T$3, 0))))</f>
        <v>Complete</v>
      </c>
      <c r="AM397" t="str">
        <f>IF(AK397="N/A", "N/A", IF(AL397='Round 8'!$A$10, "Elected", IF(AL397='Round 8'!$A$7, "Excluded", IF('Round 8'!$A$4="Complete", "Complete", "Viable"))))</f>
        <v>Complete</v>
      </c>
      <c r="AN397" s="21" t="str">
        <f>IF('Round 8'!$A$4="Complete", "Complete", IF(AM397="N/A", "N/A", IF(AM397="Viable", "No Transfer", IF(AM397="Excluded", INDEX('Round 8'!$A$12:$M$617, MATCH($A397, 'Round 8'!$A$12:$A$617, 0), 3)))))</f>
        <v>Complete</v>
      </c>
      <c r="AO397" s="10" t="str">
        <f>IF('Round 8'!$A$4="Complete", "Complete", IF(AN397="N/A", "N/A", IF(AN397="No Transfer", AN397, IF(INDEX('Ballot Data'!$1:$1048576, MATCH($A397, 'Ballot Data'!$A:$A, 0), MATCH(AN397, 'Ballot Data'!$A$3:$U$3, 0))="", "Exhausted", INDEX('Ballot Data'!$1:$1048576, MATCH($A397, 'Ballot Data'!$A:$A, 0), MATCH(AN397, 'Ballot Data'!$A$3:$U$3, 0))))))</f>
        <v>Complete</v>
      </c>
      <c r="AP397" s="15" t="str">
        <f t="shared" si="65"/>
        <v>Complete</v>
      </c>
      <c r="AQ397" t="str">
        <f>IF(AP397="Complete", AP397, IF(AP397="N/A", "N/A", INDEX('Ballot Data'!$1:$1048576, MATCH($A397, 'Ballot Data'!$A:$A, 0), MATCH(AP397, 'Ballot Data'!$A$3:$T$3, 0))))</f>
        <v>Complete</v>
      </c>
      <c r="AR397" t="str">
        <f>IF(AP397="N/A", "N/A", IF(AQ397='Round 9'!$A$10, "Elected", IF(AQ397='Round 9'!$A$7, "Excluded", IF('Round 9'!$A$4="Complete", "Complete", "Viable"))))</f>
        <v>Complete</v>
      </c>
      <c r="AS397" s="21" t="str">
        <f>IF('Round 9'!$A$4="Complete", "Complete", IF(AR397="N/A", "N/A", IF(AR397="Viable", "No Transfer", IF(AR397="Excluded", INDEX('Round 9'!$A$12:$M$617, MATCH($A397, 'Round 9'!$A$12:$A$617, 0), 3)))))</f>
        <v>Complete</v>
      </c>
      <c r="AT397" s="10" t="str">
        <f>IF('Round 9'!$A$4="Complete", "Complete", IF(AS397="N/A", "N/A", IF(AS397="No Transfer", AS397, IF(INDEX('Ballot Data'!$1:$1048576, MATCH($A397, 'Ballot Data'!$A:$A, 0), MATCH(AS397, 'Ballot Data'!$A$3:$U$3, 0))="", "Exhausted", INDEX('Ballot Data'!$1:$1048576, MATCH($A397, 'Ballot Data'!$A:$A, 0), MATCH(AS397, 'Ballot Data'!$A$3:$U$3, 0))))))</f>
        <v>Complete</v>
      </c>
      <c r="AU397" s="15" t="str">
        <f t="shared" si="66"/>
        <v>Complete</v>
      </c>
      <c r="AV397" t="str">
        <f>IF(AU397="Complete", AU397, IF(AU397="N/A", "N/A", INDEX('Ballot Data'!$1:$1048576, MATCH($A397, 'Ballot Data'!$A:$A, 0), MATCH(AU397, 'Ballot Data'!$A$3:$T$3, 0))))</f>
        <v>Complete</v>
      </c>
      <c r="AW397" t="str">
        <f>IF(AU397="N/A", "N/A", IF(AV397='Round 10'!$A$10, "Elected", IF(AV397='Round 10'!$A$7, "Excluded", IF('Round 10'!$A$4="Complete", "Complete", "Viable"))))</f>
        <v>Complete</v>
      </c>
      <c r="AX397" s="21" t="str">
        <f>IF('Round 10'!$A$4="Complete", "Complete", IF(AW397="N/A", "N/A", IF(AW397="Viable", "No Transfer", IF(AW397="Excluded", INDEX('Round 10'!$A$12:$M$617, MATCH($A397, 'Round 10'!$A$12:$A$617, 0), 3)))))</f>
        <v>Complete</v>
      </c>
      <c r="AY397" s="10" t="str">
        <f>IF('Round 10'!$A$4="Complete", "Complete", IF(AX397="N/A", "N/A", IF(AX397="No Transfer", AX397, IF(INDEX('Ballot Data'!$1:$1048576, MATCH($A397, 'Ballot Data'!$A:$A, 0), MATCH(AX397, 'Ballot Data'!$A$3:$U$3, 0))="", "Exhausted", INDEX('Ballot Data'!$1:$1048576, MATCH($A397, 'Ballot Data'!$A:$A, 0), MATCH(AX397, 'Ballot Data'!$A$3:$U$3, 0))))))</f>
        <v>Complete</v>
      </c>
    </row>
    <row r="398" spans="1:51" x14ac:dyDescent="0.25">
      <c r="A398">
        <f>'Ballot Data'!A399</f>
        <v>0</v>
      </c>
      <c r="B398">
        <v>1</v>
      </c>
      <c r="C398" t="e">
        <f>INDEX('Ballot Data'!$1:$1048576, MATCH($A398, 'Ballot Data'!$A:$A, 0), MATCH(B398, 'Ballot Data'!$A$3:$T$3, 0))</f>
        <v>#N/A</v>
      </c>
      <c r="D398" t="e">
        <f>IF(C398='Round 1'!$A$10, "Elected", IF(C398='Round 1'!$A$7, "Excluded", IF('Round 1'!$A$4="Complete", "Complete", "Viable")))</f>
        <v>#N/A</v>
      </c>
      <c r="E398" s="21" t="e">
        <f>IF('Round 1'!$A$4="Complete", "Complete", IF(D398="N/A", "N/A", IF(D398="Viable", "No Transfer", IF(D398="Excluded", INDEX('Round 1'!$A$12:$M$617, MATCH($A398, 'Round 1'!$A$12:$A$617, 0), 3)))))</f>
        <v>#N/A</v>
      </c>
      <c r="F398" s="10" t="e">
        <f>IF('Round 1'!$A$4="Complete", "Complete", IF(E398="N/A", "N/A", IF(E398="No Transfer", E398, IF(INDEX('Ballot Data'!$1:$1048576, MATCH($A398, 'Ballot Data'!$A:$A, 0), MATCH(E398, 'Ballot Data'!$A$3:$U$3, 0))="", "Exhausted", INDEX('Ballot Data'!$1:$1048576, MATCH($A398, 'Ballot Data'!$A:$A, 0), MATCH(E398, 'Ballot Data'!$A$3:$U$3, 0))))))</f>
        <v>#N/A</v>
      </c>
      <c r="G398" s="15" t="e">
        <f t="shared" si="59"/>
        <v>#N/A</v>
      </c>
      <c r="H398" t="e">
        <f>IF(G398="Complete", G398, IF(G398="N/A", "N/A", INDEX('Ballot Data'!$1:$1048576, MATCH($A398, 'Ballot Data'!$A:$A, 0), MATCH(G398, 'Ballot Data'!$A$3:$T$3, 0))))</f>
        <v>#N/A</v>
      </c>
      <c r="I398" t="e">
        <f>IF(G398="N/A", "N/A", IF(H398='Round 2'!$A$10, "Elected", IF(H398='Round 2'!$A$7, "Excluded", IF('Round 2'!$A$4="Complete", "Complete", "Viable"))))</f>
        <v>#N/A</v>
      </c>
      <c r="J398" s="21" t="e">
        <f>IF('Round 2'!$A$4="Complete", "Complete", IF(I398="N/A", "N/A", IF(I398="Viable", "No Transfer", IF(I398="Excluded", INDEX('Round 2'!$A$12:$M$617, MATCH($A398, 'Round 2'!$A$12:$A$617, 0), 3)))))</f>
        <v>#N/A</v>
      </c>
      <c r="K398" s="10" t="e">
        <f>IF('Round 2'!$A$4="Complete", "Complete", IF(J398="N/A", "N/A", IF(J398="No Transfer", J398, IF(INDEX('Ballot Data'!$1:$1048576, MATCH($A398, 'Ballot Data'!$A:$A, 0), MATCH(J398, 'Ballot Data'!$A$3:$U$3, 0))="", "Exhausted", INDEX('Ballot Data'!$1:$1048576, MATCH($A398, 'Ballot Data'!$A:$A, 0), MATCH(J398, 'Ballot Data'!$A$3:$U$3, 0))))))</f>
        <v>#N/A</v>
      </c>
      <c r="L398" s="15" t="e">
        <f t="shared" si="60"/>
        <v>#N/A</v>
      </c>
      <c r="M398" t="e">
        <f>IF(L398="Complete", L398, IF(L398="N/A", "N/A", INDEX('Ballot Data'!$1:$1048576, MATCH($A398, 'Ballot Data'!$A:$A, 0), MATCH(L398, 'Ballot Data'!$A$3:$T$3, 0))))</f>
        <v>#N/A</v>
      </c>
      <c r="N398" t="e">
        <f>IF(L398="N/A", "N/A", IF(M398='Round 3'!$A$10, "Elected", IF(M398='Round 3'!$A$7, "Excluded", IF('Round 3'!$A$4="Complete", "Complete", "Viable"))))</f>
        <v>#N/A</v>
      </c>
      <c r="O398" s="21" t="str">
        <f>IF('Round 3'!$A$4="Complete", "Complete", IF(N398="N/A", "N/A", IF(N398="Viable", "No Transfer", IF(N398="Excluded", INDEX('Round 3'!$A$12:$M$617, MATCH($A398, 'Round 3'!$A$12:$A$617, 0), 3)))))</f>
        <v>Complete</v>
      </c>
      <c r="P398" s="10" t="str">
        <f>IF('Round 3'!$A$4="Complete", "Complete", IF(O398="N/A", "N/A", IF(O398="No Transfer", O398, IF(INDEX('Ballot Data'!$1:$1048576, MATCH($A398, 'Ballot Data'!$A:$A, 0), MATCH(O398, 'Ballot Data'!$A$3:$U$3, 0))="", "Exhausted", INDEX('Ballot Data'!$1:$1048576, MATCH($A398, 'Ballot Data'!$A:$A, 0), MATCH(O398, 'Ballot Data'!$A$3:$U$3, 0))))))</f>
        <v>Complete</v>
      </c>
      <c r="Q398" s="15" t="str">
        <f t="shared" si="58"/>
        <v>Complete</v>
      </c>
      <c r="R398" t="str">
        <f>IF(Q398="Complete", Q398, IF(Q398="N/A", "N/A", INDEX('Ballot Data'!$1:$1048576, MATCH($A398, 'Ballot Data'!$A:$A, 0), MATCH(Q398, 'Ballot Data'!$A$3:$T$3, 0))))</f>
        <v>Complete</v>
      </c>
      <c r="S398" t="str">
        <f>IF(Q398="N/A", "N/A", IF(R398='Round 4'!$A$10, "Elected", IF(R398='Round 4'!$A$7, "Excluded", IF('Round 4'!$A$4="Complete", "Complete", "Viable"))))</f>
        <v>Complete</v>
      </c>
      <c r="T398" s="21" t="str">
        <f>IF('Round 4'!$A$4="Complete", "Complete", IF(S398="N/A", "N/A", IF(S398="Viable", "No Transfer", IF(S398="Excluded", INDEX('Round 4'!$A$12:$M$617, MATCH($A398, 'Round 4'!$A$12:$A$617, 0), 3)))))</f>
        <v>Complete</v>
      </c>
      <c r="U398" s="10" t="str">
        <f>IF('Round 4'!$A$4="Complete", "Complete", IF(T398="N/A", "N/A", IF(T398="No Transfer", T398, IF(INDEX('Ballot Data'!$1:$1048576, MATCH($A398, 'Ballot Data'!$A:$A, 0), MATCH(T398, 'Ballot Data'!$A$3:$U$3, 0))="", "Exhausted", INDEX('Ballot Data'!$1:$1048576, MATCH($A398, 'Ballot Data'!$A:$A, 0), MATCH(T398, 'Ballot Data'!$A$3:$U$3, 0))))))</f>
        <v>Complete</v>
      </c>
      <c r="V398" s="15" t="str">
        <f t="shared" si="61"/>
        <v>Complete</v>
      </c>
      <c r="W398" t="str">
        <f>IF(V398="Complete", V398, IF(V398="N/A", "N/A", INDEX('Ballot Data'!$1:$1048576, MATCH($A398, 'Ballot Data'!$A:$A, 0), MATCH(V398, 'Ballot Data'!$A$3:$T$3, 0))))</f>
        <v>Complete</v>
      </c>
      <c r="X398" t="str">
        <f>IF(V398="N/A", "N/A", IF(W398='Round 5'!$A$10, "Elected", IF(W398='Round 5'!$A$7, "Excluded", IF('Round 5'!$A$4="Complete", "Complete", "Viable"))))</f>
        <v>Complete</v>
      </c>
      <c r="Y398" s="21" t="str">
        <f>IF('Round 5'!$A$4="Complete", "Complete", IF(X398="N/A", "N/A", IF(X398="Viable", "No Transfer", IF(X398="Excluded", INDEX('Round 5'!$A$12:$M$617, MATCH($A398, 'Round 5'!$A$12:$A$617, 0), 3)))))</f>
        <v>Complete</v>
      </c>
      <c r="Z398" s="10" t="str">
        <f>IF('Round 5'!$A$4="Complete", "Complete", IF(Y398="N/A", "N/A", IF(Y398="No Transfer", Y398, IF(INDEX('Ballot Data'!$1:$1048576, MATCH($A398, 'Ballot Data'!$A:$A, 0), MATCH(Y398, 'Ballot Data'!$A$3:$U$3, 0))="", "Exhausted", INDEX('Ballot Data'!$1:$1048576, MATCH($A398, 'Ballot Data'!$A:$A, 0), MATCH(Y398, 'Ballot Data'!$A$3:$U$3, 0))))))</f>
        <v>Complete</v>
      </c>
      <c r="AA398" s="15" t="str">
        <f t="shared" si="62"/>
        <v>Complete</v>
      </c>
      <c r="AB398" t="str">
        <f>IF(AA398="Complete", AA398, IF(AA398="N/A", "N/A", INDEX('Ballot Data'!$1:$1048576, MATCH($A398, 'Ballot Data'!$A:$A, 0), MATCH(AA398, 'Ballot Data'!$A$3:$T$3, 0))))</f>
        <v>Complete</v>
      </c>
      <c r="AC398" t="str">
        <f>IF(AA398="N/A", "N/A", IF(AB398='Round 6'!$A$10, "Elected", IF(AB398='Round 6'!$A$7, "Excluded", IF('Round 6'!$A$4="Complete", "Complete", "Viable"))))</f>
        <v>Complete</v>
      </c>
      <c r="AD398" s="21" t="str">
        <f>IF('Round 6'!$A$4="Complete", "Complete", IF(AC398="N/A", "N/A", IF(AC398="Viable", "No Transfer", IF(AC398="Excluded", INDEX('Round 6'!$A$12:$M$617, MATCH($A398, 'Round 6'!$A$12:$A$617, 0), 3)))))</f>
        <v>Complete</v>
      </c>
      <c r="AE398" s="10" t="str">
        <f>IF('Round 6'!$A$4="Complete", "Complete", IF(AD398="N/A", "N/A", IF(AD398="No Transfer", AD398, IF(INDEX('Ballot Data'!$1:$1048576, MATCH($A398, 'Ballot Data'!$A:$A, 0), MATCH(AD398, 'Ballot Data'!$A$3:$U$3, 0))="", "Exhausted", INDEX('Ballot Data'!$1:$1048576, MATCH($A398, 'Ballot Data'!$A:$A, 0), MATCH(AD398, 'Ballot Data'!$A$3:$U$3, 0))))))</f>
        <v>Complete</v>
      </c>
      <c r="AF398" s="15" t="str">
        <f t="shared" si="63"/>
        <v>Complete</v>
      </c>
      <c r="AG398" t="str">
        <f>IF(AF398="Complete", AF398, IF(AF398="N/A", "N/A", INDEX('Ballot Data'!$1:$1048576, MATCH($A398, 'Ballot Data'!$A:$A, 0), MATCH(AF398, 'Ballot Data'!$A$3:$T$3, 0))))</f>
        <v>Complete</v>
      </c>
      <c r="AH398" t="str">
        <f>IF(AF398="N/A", "N/A", IF(AG398='Round 7'!$A$10, "Elected", IF(AG398='Round 7'!$A$7, "Excluded", IF('Round 7'!$A$4="Complete", "Complete", "Viable"))))</f>
        <v>Complete</v>
      </c>
      <c r="AI398" s="21" t="str">
        <f>IF('Round 7'!$A$4="Complete", "Complete", IF(AH398="N/A", "N/A", IF(AH398="Viable", "No Transfer", IF(AH398="Excluded", INDEX('Round 7'!$A$12:$M$617, MATCH($A398, 'Round 7'!$A$12:$A$617, 0), 3)))))</f>
        <v>Complete</v>
      </c>
      <c r="AJ398" s="10" t="str">
        <f>IF('Round 7'!$A$4="Complete", "Complete", IF(AI398="N/A", "N/A", IF(AI398="No Transfer", AI398, IF(INDEX('Ballot Data'!$1:$1048576, MATCH($A398, 'Ballot Data'!$A:$A, 0), MATCH(AI398, 'Ballot Data'!$A$3:$U$3, 0))="", "Exhausted", INDEX('Ballot Data'!$1:$1048576, MATCH($A398, 'Ballot Data'!$A:$A, 0), MATCH(AI398, 'Ballot Data'!$A$3:$U$3, 0))))))</f>
        <v>Complete</v>
      </c>
      <c r="AK398" s="15" t="str">
        <f t="shared" si="64"/>
        <v>Complete</v>
      </c>
      <c r="AL398" t="str">
        <f>IF(AK398="Complete", AK398, IF(AK398="N/A", "N/A", INDEX('Ballot Data'!$1:$1048576, MATCH($A398, 'Ballot Data'!$A:$A, 0), MATCH(AK398, 'Ballot Data'!$A$3:$T$3, 0))))</f>
        <v>Complete</v>
      </c>
      <c r="AM398" t="str">
        <f>IF(AK398="N/A", "N/A", IF(AL398='Round 8'!$A$10, "Elected", IF(AL398='Round 8'!$A$7, "Excluded", IF('Round 8'!$A$4="Complete", "Complete", "Viable"))))</f>
        <v>Complete</v>
      </c>
      <c r="AN398" s="21" t="str">
        <f>IF('Round 8'!$A$4="Complete", "Complete", IF(AM398="N/A", "N/A", IF(AM398="Viable", "No Transfer", IF(AM398="Excluded", INDEX('Round 8'!$A$12:$M$617, MATCH($A398, 'Round 8'!$A$12:$A$617, 0), 3)))))</f>
        <v>Complete</v>
      </c>
      <c r="AO398" s="10" t="str">
        <f>IF('Round 8'!$A$4="Complete", "Complete", IF(AN398="N/A", "N/A", IF(AN398="No Transfer", AN398, IF(INDEX('Ballot Data'!$1:$1048576, MATCH($A398, 'Ballot Data'!$A:$A, 0), MATCH(AN398, 'Ballot Data'!$A$3:$U$3, 0))="", "Exhausted", INDEX('Ballot Data'!$1:$1048576, MATCH($A398, 'Ballot Data'!$A:$A, 0), MATCH(AN398, 'Ballot Data'!$A$3:$U$3, 0))))))</f>
        <v>Complete</v>
      </c>
      <c r="AP398" s="15" t="str">
        <f t="shared" si="65"/>
        <v>Complete</v>
      </c>
      <c r="AQ398" t="str">
        <f>IF(AP398="Complete", AP398, IF(AP398="N/A", "N/A", INDEX('Ballot Data'!$1:$1048576, MATCH($A398, 'Ballot Data'!$A:$A, 0), MATCH(AP398, 'Ballot Data'!$A$3:$T$3, 0))))</f>
        <v>Complete</v>
      </c>
      <c r="AR398" t="str">
        <f>IF(AP398="N/A", "N/A", IF(AQ398='Round 9'!$A$10, "Elected", IF(AQ398='Round 9'!$A$7, "Excluded", IF('Round 9'!$A$4="Complete", "Complete", "Viable"))))</f>
        <v>Complete</v>
      </c>
      <c r="AS398" s="21" t="str">
        <f>IF('Round 9'!$A$4="Complete", "Complete", IF(AR398="N/A", "N/A", IF(AR398="Viable", "No Transfer", IF(AR398="Excluded", INDEX('Round 9'!$A$12:$M$617, MATCH($A398, 'Round 9'!$A$12:$A$617, 0), 3)))))</f>
        <v>Complete</v>
      </c>
      <c r="AT398" s="10" t="str">
        <f>IF('Round 9'!$A$4="Complete", "Complete", IF(AS398="N/A", "N/A", IF(AS398="No Transfer", AS398, IF(INDEX('Ballot Data'!$1:$1048576, MATCH($A398, 'Ballot Data'!$A:$A, 0), MATCH(AS398, 'Ballot Data'!$A$3:$U$3, 0))="", "Exhausted", INDEX('Ballot Data'!$1:$1048576, MATCH($A398, 'Ballot Data'!$A:$A, 0), MATCH(AS398, 'Ballot Data'!$A$3:$U$3, 0))))))</f>
        <v>Complete</v>
      </c>
      <c r="AU398" s="15" t="str">
        <f t="shared" si="66"/>
        <v>Complete</v>
      </c>
      <c r="AV398" t="str">
        <f>IF(AU398="Complete", AU398, IF(AU398="N/A", "N/A", INDEX('Ballot Data'!$1:$1048576, MATCH($A398, 'Ballot Data'!$A:$A, 0), MATCH(AU398, 'Ballot Data'!$A$3:$T$3, 0))))</f>
        <v>Complete</v>
      </c>
      <c r="AW398" t="str">
        <f>IF(AU398="N/A", "N/A", IF(AV398='Round 10'!$A$10, "Elected", IF(AV398='Round 10'!$A$7, "Excluded", IF('Round 10'!$A$4="Complete", "Complete", "Viable"))))</f>
        <v>Complete</v>
      </c>
      <c r="AX398" s="21" t="str">
        <f>IF('Round 10'!$A$4="Complete", "Complete", IF(AW398="N/A", "N/A", IF(AW398="Viable", "No Transfer", IF(AW398="Excluded", INDEX('Round 10'!$A$12:$M$617, MATCH($A398, 'Round 10'!$A$12:$A$617, 0), 3)))))</f>
        <v>Complete</v>
      </c>
      <c r="AY398" s="10" t="str">
        <f>IF('Round 10'!$A$4="Complete", "Complete", IF(AX398="N/A", "N/A", IF(AX398="No Transfer", AX398, IF(INDEX('Ballot Data'!$1:$1048576, MATCH($A398, 'Ballot Data'!$A:$A, 0), MATCH(AX398, 'Ballot Data'!$A$3:$U$3, 0))="", "Exhausted", INDEX('Ballot Data'!$1:$1048576, MATCH($A398, 'Ballot Data'!$A:$A, 0), MATCH(AX398, 'Ballot Data'!$A$3:$U$3, 0))))))</f>
        <v>Complete</v>
      </c>
    </row>
    <row r="399" spans="1:51" x14ac:dyDescent="0.25">
      <c r="A399">
        <f>'Ballot Data'!A400</f>
        <v>0</v>
      </c>
      <c r="B399">
        <v>1</v>
      </c>
      <c r="C399" t="e">
        <f>INDEX('Ballot Data'!$1:$1048576, MATCH($A399, 'Ballot Data'!$A:$A, 0), MATCH(B399, 'Ballot Data'!$A$3:$T$3, 0))</f>
        <v>#N/A</v>
      </c>
      <c r="D399" t="e">
        <f>IF(C399='Round 1'!$A$10, "Elected", IF(C399='Round 1'!$A$7, "Excluded", IF('Round 1'!$A$4="Complete", "Complete", "Viable")))</f>
        <v>#N/A</v>
      </c>
      <c r="E399" s="21" t="e">
        <f>IF('Round 1'!$A$4="Complete", "Complete", IF(D399="N/A", "N/A", IF(D399="Viable", "No Transfer", IF(D399="Excluded", INDEX('Round 1'!$A$12:$M$617, MATCH($A399, 'Round 1'!$A$12:$A$617, 0), 3)))))</f>
        <v>#N/A</v>
      </c>
      <c r="F399" s="10" t="e">
        <f>IF('Round 1'!$A$4="Complete", "Complete", IF(E399="N/A", "N/A", IF(E399="No Transfer", E399, IF(INDEX('Ballot Data'!$1:$1048576, MATCH($A399, 'Ballot Data'!$A:$A, 0), MATCH(E399, 'Ballot Data'!$A$3:$U$3, 0))="", "Exhausted", INDEX('Ballot Data'!$1:$1048576, MATCH($A399, 'Ballot Data'!$A:$A, 0), MATCH(E399, 'Ballot Data'!$A$3:$U$3, 0))))))</f>
        <v>#N/A</v>
      </c>
      <c r="G399" s="15" t="e">
        <f t="shared" si="59"/>
        <v>#N/A</v>
      </c>
      <c r="H399" t="e">
        <f>IF(G399="Complete", G399, IF(G399="N/A", "N/A", INDEX('Ballot Data'!$1:$1048576, MATCH($A399, 'Ballot Data'!$A:$A, 0), MATCH(G399, 'Ballot Data'!$A$3:$T$3, 0))))</f>
        <v>#N/A</v>
      </c>
      <c r="I399" t="e">
        <f>IF(G399="N/A", "N/A", IF(H399='Round 2'!$A$10, "Elected", IF(H399='Round 2'!$A$7, "Excluded", IF('Round 2'!$A$4="Complete", "Complete", "Viable"))))</f>
        <v>#N/A</v>
      </c>
      <c r="J399" s="21" t="e">
        <f>IF('Round 2'!$A$4="Complete", "Complete", IF(I399="N/A", "N/A", IF(I399="Viable", "No Transfer", IF(I399="Excluded", INDEX('Round 2'!$A$12:$M$617, MATCH($A399, 'Round 2'!$A$12:$A$617, 0), 3)))))</f>
        <v>#N/A</v>
      </c>
      <c r="K399" s="10" t="e">
        <f>IF('Round 2'!$A$4="Complete", "Complete", IF(J399="N/A", "N/A", IF(J399="No Transfer", J399, IF(INDEX('Ballot Data'!$1:$1048576, MATCH($A399, 'Ballot Data'!$A:$A, 0), MATCH(J399, 'Ballot Data'!$A$3:$U$3, 0))="", "Exhausted", INDEX('Ballot Data'!$1:$1048576, MATCH($A399, 'Ballot Data'!$A:$A, 0), MATCH(J399, 'Ballot Data'!$A$3:$U$3, 0))))))</f>
        <v>#N/A</v>
      </c>
      <c r="L399" s="15" t="e">
        <f t="shared" si="60"/>
        <v>#N/A</v>
      </c>
      <c r="M399" t="e">
        <f>IF(L399="Complete", L399, IF(L399="N/A", "N/A", INDEX('Ballot Data'!$1:$1048576, MATCH($A399, 'Ballot Data'!$A:$A, 0), MATCH(L399, 'Ballot Data'!$A$3:$T$3, 0))))</f>
        <v>#N/A</v>
      </c>
      <c r="N399" t="e">
        <f>IF(L399="N/A", "N/A", IF(M399='Round 3'!$A$10, "Elected", IF(M399='Round 3'!$A$7, "Excluded", IF('Round 3'!$A$4="Complete", "Complete", "Viable"))))</f>
        <v>#N/A</v>
      </c>
      <c r="O399" s="21" t="str">
        <f>IF('Round 3'!$A$4="Complete", "Complete", IF(N399="N/A", "N/A", IF(N399="Viable", "No Transfer", IF(N399="Excluded", INDEX('Round 3'!$A$12:$M$617, MATCH($A399, 'Round 3'!$A$12:$A$617, 0), 3)))))</f>
        <v>Complete</v>
      </c>
      <c r="P399" s="10" t="str">
        <f>IF('Round 3'!$A$4="Complete", "Complete", IF(O399="N/A", "N/A", IF(O399="No Transfer", O399, IF(INDEX('Ballot Data'!$1:$1048576, MATCH($A399, 'Ballot Data'!$A:$A, 0), MATCH(O399, 'Ballot Data'!$A$3:$U$3, 0))="", "Exhausted", INDEX('Ballot Data'!$1:$1048576, MATCH($A399, 'Ballot Data'!$A:$A, 0), MATCH(O399, 'Ballot Data'!$A$3:$U$3, 0))))))</f>
        <v>Complete</v>
      </c>
      <c r="Q399" s="15" t="str">
        <f t="shared" si="58"/>
        <v>Complete</v>
      </c>
      <c r="R399" t="str">
        <f>IF(Q399="Complete", Q399, IF(Q399="N/A", "N/A", INDEX('Ballot Data'!$1:$1048576, MATCH($A399, 'Ballot Data'!$A:$A, 0), MATCH(Q399, 'Ballot Data'!$A$3:$T$3, 0))))</f>
        <v>Complete</v>
      </c>
      <c r="S399" t="str">
        <f>IF(Q399="N/A", "N/A", IF(R399='Round 4'!$A$10, "Elected", IF(R399='Round 4'!$A$7, "Excluded", IF('Round 4'!$A$4="Complete", "Complete", "Viable"))))</f>
        <v>Complete</v>
      </c>
      <c r="T399" s="21" t="str">
        <f>IF('Round 4'!$A$4="Complete", "Complete", IF(S399="N/A", "N/A", IF(S399="Viable", "No Transfer", IF(S399="Excluded", INDEX('Round 4'!$A$12:$M$617, MATCH($A399, 'Round 4'!$A$12:$A$617, 0), 3)))))</f>
        <v>Complete</v>
      </c>
      <c r="U399" s="10" t="str">
        <f>IF('Round 4'!$A$4="Complete", "Complete", IF(T399="N/A", "N/A", IF(T399="No Transfer", T399, IF(INDEX('Ballot Data'!$1:$1048576, MATCH($A399, 'Ballot Data'!$A:$A, 0), MATCH(T399, 'Ballot Data'!$A$3:$U$3, 0))="", "Exhausted", INDEX('Ballot Data'!$1:$1048576, MATCH($A399, 'Ballot Data'!$A:$A, 0), MATCH(T399, 'Ballot Data'!$A$3:$U$3, 0))))))</f>
        <v>Complete</v>
      </c>
      <c r="V399" s="15" t="str">
        <f t="shared" si="61"/>
        <v>Complete</v>
      </c>
      <c r="W399" t="str">
        <f>IF(V399="Complete", V399, IF(V399="N/A", "N/A", INDEX('Ballot Data'!$1:$1048576, MATCH($A399, 'Ballot Data'!$A:$A, 0), MATCH(V399, 'Ballot Data'!$A$3:$T$3, 0))))</f>
        <v>Complete</v>
      </c>
      <c r="X399" t="str">
        <f>IF(V399="N/A", "N/A", IF(W399='Round 5'!$A$10, "Elected", IF(W399='Round 5'!$A$7, "Excluded", IF('Round 5'!$A$4="Complete", "Complete", "Viable"))))</f>
        <v>Complete</v>
      </c>
      <c r="Y399" s="21" t="str">
        <f>IF('Round 5'!$A$4="Complete", "Complete", IF(X399="N/A", "N/A", IF(X399="Viable", "No Transfer", IF(X399="Excluded", INDEX('Round 5'!$A$12:$M$617, MATCH($A399, 'Round 5'!$A$12:$A$617, 0), 3)))))</f>
        <v>Complete</v>
      </c>
      <c r="Z399" s="10" t="str">
        <f>IF('Round 5'!$A$4="Complete", "Complete", IF(Y399="N/A", "N/A", IF(Y399="No Transfer", Y399, IF(INDEX('Ballot Data'!$1:$1048576, MATCH($A399, 'Ballot Data'!$A:$A, 0), MATCH(Y399, 'Ballot Data'!$A$3:$U$3, 0))="", "Exhausted", INDEX('Ballot Data'!$1:$1048576, MATCH($A399, 'Ballot Data'!$A:$A, 0), MATCH(Y399, 'Ballot Data'!$A$3:$U$3, 0))))))</f>
        <v>Complete</v>
      </c>
      <c r="AA399" s="15" t="str">
        <f t="shared" si="62"/>
        <v>Complete</v>
      </c>
      <c r="AB399" t="str">
        <f>IF(AA399="Complete", AA399, IF(AA399="N/A", "N/A", INDEX('Ballot Data'!$1:$1048576, MATCH($A399, 'Ballot Data'!$A:$A, 0), MATCH(AA399, 'Ballot Data'!$A$3:$T$3, 0))))</f>
        <v>Complete</v>
      </c>
      <c r="AC399" t="str">
        <f>IF(AA399="N/A", "N/A", IF(AB399='Round 6'!$A$10, "Elected", IF(AB399='Round 6'!$A$7, "Excluded", IF('Round 6'!$A$4="Complete", "Complete", "Viable"))))</f>
        <v>Complete</v>
      </c>
      <c r="AD399" s="21" t="str">
        <f>IF('Round 6'!$A$4="Complete", "Complete", IF(AC399="N/A", "N/A", IF(AC399="Viable", "No Transfer", IF(AC399="Excluded", INDEX('Round 6'!$A$12:$M$617, MATCH($A399, 'Round 6'!$A$12:$A$617, 0), 3)))))</f>
        <v>Complete</v>
      </c>
      <c r="AE399" s="10" t="str">
        <f>IF('Round 6'!$A$4="Complete", "Complete", IF(AD399="N/A", "N/A", IF(AD399="No Transfer", AD399, IF(INDEX('Ballot Data'!$1:$1048576, MATCH($A399, 'Ballot Data'!$A:$A, 0), MATCH(AD399, 'Ballot Data'!$A$3:$U$3, 0))="", "Exhausted", INDEX('Ballot Data'!$1:$1048576, MATCH($A399, 'Ballot Data'!$A:$A, 0), MATCH(AD399, 'Ballot Data'!$A$3:$U$3, 0))))))</f>
        <v>Complete</v>
      </c>
      <c r="AF399" s="15" t="str">
        <f t="shared" si="63"/>
        <v>Complete</v>
      </c>
      <c r="AG399" t="str">
        <f>IF(AF399="Complete", AF399, IF(AF399="N/A", "N/A", INDEX('Ballot Data'!$1:$1048576, MATCH($A399, 'Ballot Data'!$A:$A, 0), MATCH(AF399, 'Ballot Data'!$A$3:$T$3, 0))))</f>
        <v>Complete</v>
      </c>
      <c r="AH399" t="str">
        <f>IF(AF399="N/A", "N/A", IF(AG399='Round 7'!$A$10, "Elected", IF(AG399='Round 7'!$A$7, "Excluded", IF('Round 7'!$A$4="Complete", "Complete", "Viable"))))</f>
        <v>Complete</v>
      </c>
      <c r="AI399" s="21" t="str">
        <f>IF('Round 7'!$A$4="Complete", "Complete", IF(AH399="N/A", "N/A", IF(AH399="Viable", "No Transfer", IF(AH399="Excluded", INDEX('Round 7'!$A$12:$M$617, MATCH($A399, 'Round 7'!$A$12:$A$617, 0), 3)))))</f>
        <v>Complete</v>
      </c>
      <c r="AJ399" s="10" t="str">
        <f>IF('Round 7'!$A$4="Complete", "Complete", IF(AI399="N/A", "N/A", IF(AI399="No Transfer", AI399, IF(INDEX('Ballot Data'!$1:$1048576, MATCH($A399, 'Ballot Data'!$A:$A, 0), MATCH(AI399, 'Ballot Data'!$A$3:$U$3, 0))="", "Exhausted", INDEX('Ballot Data'!$1:$1048576, MATCH($A399, 'Ballot Data'!$A:$A, 0), MATCH(AI399, 'Ballot Data'!$A$3:$U$3, 0))))))</f>
        <v>Complete</v>
      </c>
      <c r="AK399" s="15" t="str">
        <f t="shared" si="64"/>
        <v>Complete</v>
      </c>
      <c r="AL399" t="str">
        <f>IF(AK399="Complete", AK399, IF(AK399="N/A", "N/A", INDEX('Ballot Data'!$1:$1048576, MATCH($A399, 'Ballot Data'!$A:$A, 0), MATCH(AK399, 'Ballot Data'!$A$3:$T$3, 0))))</f>
        <v>Complete</v>
      </c>
      <c r="AM399" t="str">
        <f>IF(AK399="N/A", "N/A", IF(AL399='Round 8'!$A$10, "Elected", IF(AL399='Round 8'!$A$7, "Excluded", IF('Round 8'!$A$4="Complete", "Complete", "Viable"))))</f>
        <v>Complete</v>
      </c>
      <c r="AN399" s="21" t="str">
        <f>IF('Round 8'!$A$4="Complete", "Complete", IF(AM399="N/A", "N/A", IF(AM399="Viable", "No Transfer", IF(AM399="Excluded", INDEX('Round 8'!$A$12:$M$617, MATCH($A399, 'Round 8'!$A$12:$A$617, 0), 3)))))</f>
        <v>Complete</v>
      </c>
      <c r="AO399" s="10" t="str">
        <f>IF('Round 8'!$A$4="Complete", "Complete", IF(AN399="N/A", "N/A", IF(AN399="No Transfer", AN399, IF(INDEX('Ballot Data'!$1:$1048576, MATCH($A399, 'Ballot Data'!$A:$A, 0), MATCH(AN399, 'Ballot Data'!$A$3:$U$3, 0))="", "Exhausted", INDEX('Ballot Data'!$1:$1048576, MATCH($A399, 'Ballot Data'!$A:$A, 0), MATCH(AN399, 'Ballot Data'!$A$3:$U$3, 0))))))</f>
        <v>Complete</v>
      </c>
      <c r="AP399" s="15" t="str">
        <f t="shared" si="65"/>
        <v>Complete</v>
      </c>
      <c r="AQ399" t="str">
        <f>IF(AP399="Complete", AP399, IF(AP399="N/A", "N/A", INDEX('Ballot Data'!$1:$1048576, MATCH($A399, 'Ballot Data'!$A:$A, 0), MATCH(AP399, 'Ballot Data'!$A$3:$T$3, 0))))</f>
        <v>Complete</v>
      </c>
      <c r="AR399" t="str">
        <f>IF(AP399="N/A", "N/A", IF(AQ399='Round 9'!$A$10, "Elected", IF(AQ399='Round 9'!$A$7, "Excluded", IF('Round 9'!$A$4="Complete", "Complete", "Viable"))))</f>
        <v>Complete</v>
      </c>
      <c r="AS399" s="21" t="str">
        <f>IF('Round 9'!$A$4="Complete", "Complete", IF(AR399="N/A", "N/A", IF(AR399="Viable", "No Transfer", IF(AR399="Excluded", INDEX('Round 9'!$A$12:$M$617, MATCH($A399, 'Round 9'!$A$12:$A$617, 0), 3)))))</f>
        <v>Complete</v>
      </c>
      <c r="AT399" s="10" t="str">
        <f>IF('Round 9'!$A$4="Complete", "Complete", IF(AS399="N/A", "N/A", IF(AS399="No Transfer", AS399, IF(INDEX('Ballot Data'!$1:$1048576, MATCH($A399, 'Ballot Data'!$A:$A, 0), MATCH(AS399, 'Ballot Data'!$A$3:$U$3, 0))="", "Exhausted", INDEX('Ballot Data'!$1:$1048576, MATCH($A399, 'Ballot Data'!$A:$A, 0), MATCH(AS399, 'Ballot Data'!$A$3:$U$3, 0))))))</f>
        <v>Complete</v>
      </c>
      <c r="AU399" s="15" t="str">
        <f t="shared" si="66"/>
        <v>Complete</v>
      </c>
      <c r="AV399" t="str">
        <f>IF(AU399="Complete", AU399, IF(AU399="N/A", "N/A", INDEX('Ballot Data'!$1:$1048576, MATCH($A399, 'Ballot Data'!$A:$A, 0), MATCH(AU399, 'Ballot Data'!$A$3:$T$3, 0))))</f>
        <v>Complete</v>
      </c>
      <c r="AW399" t="str">
        <f>IF(AU399="N/A", "N/A", IF(AV399='Round 10'!$A$10, "Elected", IF(AV399='Round 10'!$A$7, "Excluded", IF('Round 10'!$A$4="Complete", "Complete", "Viable"))))</f>
        <v>Complete</v>
      </c>
      <c r="AX399" s="21" t="str">
        <f>IF('Round 10'!$A$4="Complete", "Complete", IF(AW399="N/A", "N/A", IF(AW399="Viable", "No Transfer", IF(AW399="Excluded", INDEX('Round 10'!$A$12:$M$617, MATCH($A399, 'Round 10'!$A$12:$A$617, 0), 3)))))</f>
        <v>Complete</v>
      </c>
      <c r="AY399" s="10" t="str">
        <f>IF('Round 10'!$A$4="Complete", "Complete", IF(AX399="N/A", "N/A", IF(AX399="No Transfer", AX399, IF(INDEX('Ballot Data'!$1:$1048576, MATCH($A399, 'Ballot Data'!$A:$A, 0), MATCH(AX399, 'Ballot Data'!$A$3:$U$3, 0))="", "Exhausted", INDEX('Ballot Data'!$1:$1048576, MATCH($A399, 'Ballot Data'!$A:$A, 0), MATCH(AX399, 'Ballot Data'!$A$3:$U$3, 0))))))</f>
        <v>Complete</v>
      </c>
    </row>
    <row r="400" spans="1:51" x14ac:dyDescent="0.25">
      <c r="A400">
        <f>'Ballot Data'!A401</f>
        <v>0</v>
      </c>
      <c r="B400">
        <v>1</v>
      </c>
      <c r="C400" t="e">
        <f>INDEX('Ballot Data'!$1:$1048576, MATCH($A400, 'Ballot Data'!$A:$A, 0), MATCH(B400, 'Ballot Data'!$A$3:$T$3, 0))</f>
        <v>#N/A</v>
      </c>
      <c r="D400" t="e">
        <f>IF(C400='Round 1'!$A$10, "Elected", IF(C400='Round 1'!$A$7, "Excluded", IF('Round 1'!$A$4="Complete", "Complete", "Viable")))</f>
        <v>#N/A</v>
      </c>
      <c r="E400" s="21" t="e">
        <f>IF('Round 1'!$A$4="Complete", "Complete", IF(D400="N/A", "N/A", IF(D400="Viable", "No Transfer", IF(D400="Excluded", INDEX('Round 1'!$A$12:$M$617, MATCH($A400, 'Round 1'!$A$12:$A$617, 0), 3)))))</f>
        <v>#N/A</v>
      </c>
      <c r="F400" s="10" t="e">
        <f>IF('Round 1'!$A$4="Complete", "Complete", IF(E400="N/A", "N/A", IF(E400="No Transfer", E400, IF(INDEX('Ballot Data'!$1:$1048576, MATCH($A400, 'Ballot Data'!$A:$A, 0), MATCH(E400, 'Ballot Data'!$A$3:$U$3, 0))="", "Exhausted", INDEX('Ballot Data'!$1:$1048576, MATCH($A400, 'Ballot Data'!$A:$A, 0), MATCH(E400, 'Ballot Data'!$A$3:$U$3, 0))))))</f>
        <v>#N/A</v>
      </c>
      <c r="G400" s="15" t="e">
        <f t="shared" si="59"/>
        <v>#N/A</v>
      </c>
      <c r="H400" t="e">
        <f>IF(G400="Complete", G400, IF(G400="N/A", "N/A", INDEX('Ballot Data'!$1:$1048576, MATCH($A400, 'Ballot Data'!$A:$A, 0), MATCH(G400, 'Ballot Data'!$A$3:$T$3, 0))))</f>
        <v>#N/A</v>
      </c>
      <c r="I400" t="e">
        <f>IF(G400="N/A", "N/A", IF(H400='Round 2'!$A$10, "Elected", IF(H400='Round 2'!$A$7, "Excluded", IF('Round 2'!$A$4="Complete", "Complete", "Viable"))))</f>
        <v>#N/A</v>
      </c>
      <c r="J400" s="21" t="e">
        <f>IF('Round 2'!$A$4="Complete", "Complete", IF(I400="N/A", "N/A", IF(I400="Viable", "No Transfer", IF(I400="Excluded", INDEX('Round 2'!$A$12:$M$617, MATCH($A400, 'Round 2'!$A$12:$A$617, 0), 3)))))</f>
        <v>#N/A</v>
      </c>
      <c r="K400" s="10" t="e">
        <f>IF('Round 2'!$A$4="Complete", "Complete", IF(J400="N/A", "N/A", IF(J400="No Transfer", J400, IF(INDEX('Ballot Data'!$1:$1048576, MATCH($A400, 'Ballot Data'!$A:$A, 0), MATCH(J400, 'Ballot Data'!$A$3:$U$3, 0))="", "Exhausted", INDEX('Ballot Data'!$1:$1048576, MATCH($A400, 'Ballot Data'!$A:$A, 0), MATCH(J400, 'Ballot Data'!$A$3:$U$3, 0))))))</f>
        <v>#N/A</v>
      </c>
      <c r="L400" s="15" t="e">
        <f t="shared" si="60"/>
        <v>#N/A</v>
      </c>
      <c r="M400" t="e">
        <f>IF(L400="Complete", L400, IF(L400="N/A", "N/A", INDEX('Ballot Data'!$1:$1048576, MATCH($A400, 'Ballot Data'!$A:$A, 0), MATCH(L400, 'Ballot Data'!$A$3:$T$3, 0))))</f>
        <v>#N/A</v>
      </c>
      <c r="N400" t="e">
        <f>IF(L400="N/A", "N/A", IF(M400='Round 3'!$A$10, "Elected", IF(M400='Round 3'!$A$7, "Excluded", IF('Round 3'!$A$4="Complete", "Complete", "Viable"))))</f>
        <v>#N/A</v>
      </c>
      <c r="O400" s="21" t="str">
        <f>IF('Round 3'!$A$4="Complete", "Complete", IF(N400="N/A", "N/A", IF(N400="Viable", "No Transfer", IF(N400="Excluded", INDEX('Round 3'!$A$12:$M$617, MATCH($A400, 'Round 3'!$A$12:$A$617, 0), 3)))))</f>
        <v>Complete</v>
      </c>
      <c r="P400" s="10" t="str">
        <f>IF('Round 3'!$A$4="Complete", "Complete", IF(O400="N/A", "N/A", IF(O400="No Transfer", O400, IF(INDEX('Ballot Data'!$1:$1048576, MATCH($A400, 'Ballot Data'!$A:$A, 0), MATCH(O400, 'Ballot Data'!$A$3:$U$3, 0))="", "Exhausted", INDEX('Ballot Data'!$1:$1048576, MATCH($A400, 'Ballot Data'!$A:$A, 0), MATCH(O400, 'Ballot Data'!$A$3:$U$3, 0))))))</f>
        <v>Complete</v>
      </c>
      <c r="Q400" s="15" t="str">
        <f t="shared" si="58"/>
        <v>Complete</v>
      </c>
      <c r="R400" t="str">
        <f>IF(Q400="Complete", Q400, IF(Q400="N/A", "N/A", INDEX('Ballot Data'!$1:$1048576, MATCH($A400, 'Ballot Data'!$A:$A, 0), MATCH(Q400, 'Ballot Data'!$A$3:$T$3, 0))))</f>
        <v>Complete</v>
      </c>
      <c r="S400" t="str">
        <f>IF(Q400="N/A", "N/A", IF(R400='Round 4'!$A$10, "Elected", IF(R400='Round 4'!$A$7, "Excluded", IF('Round 4'!$A$4="Complete", "Complete", "Viable"))))</f>
        <v>Complete</v>
      </c>
      <c r="T400" s="21" t="str">
        <f>IF('Round 4'!$A$4="Complete", "Complete", IF(S400="N/A", "N/A", IF(S400="Viable", "No Transfer", IF(S400="Excluded", INDEX('Round 4'!$A$12:$M$617, MATCH($A400, 'Round 4'!$A$12:$A$617, 0), 3)))))</f>
        <v>Complete</v>
      </c>
      <c r="U400" s="10" t="str">
        <f>IF('Round 4'!$A$4="Complete", "Complete", IF(T400="N/A", "N/A", IF(T400="No Transfer", T400, IF(INDEX('Ballot Data'!$1:$1048576, MATCH($A400, 'Ballot Data'!$A:$A, 0), MATCH(T400, 'Ballot Data'!$A$3:$U$3, 0))="", "Exhausted", INDEX('Ballot Data'!$1:$1048576, MATCH($A400, 'Ballot Data'!$A:$A, 0), MATCH(T400, 'Ballot Data'!$A$3:$U$3, 0))))))</f>
        <v>Complete</v>
      </c>
      <c r="V400" s="15" t="str">
        <f t="shared" si="61"/>
        <v>Complete</v>
      </c>
      <c r="W400" t="str">
        <f>IF(V400="Complete", V400, IF(V400="N/A", "N/A", INDEX('Ballot Data'!$1:$1048576, MATCH($A400, 'Ballot Data'!$A:$A, 0), MATCH(V400, 'Ballot Data'!$A$3:$T$3, 0))))</f>
        <v>Complete</v>
      </c>
      <c r="X400" t="str">
        <f>IF(V400="N/A", "N/A", IF(W400='Round 5'!$A$10, "Elected", IF(W400='Round 5'!$A$7, "Excluded", IF('Round 5'!$A$4="Complete", "Complete", "Viable"))))</f>
        <v>Complete</v>
      </c>
      <c r="Y400" s="21" t="str">
        <f>IF('Round 5'!$A$4="Complete", "Complete", IF(X400="N/A", "N/A", IF(X400="Viable", "No Transfer", IF(X400="Excluded", INDEX('Round 5'!$A$12:$M$617, MATCH($A400, 'Round 5'!$A$12:$A$617, 0), 3)))))</f>
        <v>Complete</v>
      </c>
      <c r="Z400" s="10" t="str">
        <f>IF('Round 5'!$A$4="Complete", "Complete", IF(Y400="N/A", "N/A", IF(Y400="No Transfer", Y400, IF(INDEX('Ballot Data'!$1:$1048576, MATCH($A400, 'Ballot Data'!$A:$A, 0), MATCH(Y400, 'Ballot Data'!$A$3:$U$3, 0))="", "Exhausted", INDEX('Ballot Data'!$1:$1048576, MATCH($A400, 'Ballot Data'!$A:$A, 0), MATCH(Y400, 'Ballot Data'!$A$3:$U$3, 0))))))</f>
        <v>Complete</v>
      </c>
      <c r="AA400" s="15" t="str">
        <f t="shared" si="62"/>
        <v>Complete</v>
      </c>
      <c r="AB400" t="str">
        <f>IF(AA400="Complete", AA400, IF(AA400="N/A", "N/A", INDEX('Ballot Data'!$1:$1048576, MATCH($A400, 'Ballot Data'!$A:$A, 0), MATCH(AA400, 'Ballot Data'!$A$3:$T$3, 0))))</f>
        <v>Complete</v>
      </c>
      <c r="AC400" t="str">
        <f>IF(AA400="N/A", "N/A", IF(AB400='Round 6'!$A$10, "Elected", IF(AB400='Round 6'!$A$7, "Excluded", IF('Round 6'!$A$4="Complete", "Complete", "Viable"))))</f>
        <v>Complete</v>
      </c>
      <c r="AD400" s="21" t="str">
        <f>IF('Round 6'!$A$4="Complete", "Complete", IF(AC400="N/A", "N/A", IF(AC400="Viable", "No Transfer", IF(AC400="Excluded", INDEX('Round 6'!$A$12:$M$617, MATCH($A400, 'Round 6'!$A$12:$A$617, 0), 3)))))</f>
        <v>Complete</v>
      </c>
      <c r="AE400" s="10" t="str">
        <f>IF('Round 6'!$A$4="Complete", "Complete", IF(AD400="N/A", "N/A", IF(AD400="No Transfer", AD400, IF(INDEX('Ballot Data'!$1:$1048576, MATCH($A400, 'Ballot Data'!$A:$A, 0), MATCH(AD400, 'Ballot Data'!$A$3:$U$3, 0))="", "Exhausted", INDEX('Ballot Data'!$1:$1048576, MATCH($A400, 'Ballot Data'!$A:$A, 0), MATCH(AD400, 'Ballot Data'!$A$3:$U$3, 0))))))</f>
        <v>Complete</v>
      </c>
      <c r="AF400" s="15" t="str">
        <f t="shared" si="63"/>
        <v>Complete</v>
      </c>
      <c r="AG400" t="str">
        <f>IF(AF400="Complete", AF400, IF(AF400="N/A", "N/A", INDEX('Ballot Data'!$1:$1048576, MATCH($A400, 'Ballot Data'!$A:$A, 0), MATCH(AF400, 'Ballot Data'!$A$3:$T$3, 0))))</f>
        <v>Complete</v>
      </c>
      <c r="AH400" t="str">
        <f>IF(AF400="N/A", "N/A", IF(AG400='Round 7'!$A$10, "Elected", IF(AG400='Round 7'!$A$7, "Excluded", IF('Round 7'!$A$4="Complete", "Complete", "Viable"))))</f>
        <v>Complete</v>
      </c>
      <c r="AI400" s="21" t="str">
        <f>IF('Round 7'!$A$4="Complete", "Complete", IF(AH400="N/A", "N/A", IF(AH400="Viable", "No Transfer", IF(AH400="Excluded", INDEX('Round 7'!$A$12:$M$617, MATCH($A400, 'Round 7'!$A$12:$A$617, 0), 3)))))</f>
        <v>Complete</v>
      </c>
      <c r="AJ400" s="10" t="str">
        <f>IF('Round 7'!$A$4="Complete", "Complete", IF(AI400="N/A", "N/A", IF(AI400="No Transfer", AI400, IF(INDEX('Ballot Data'!$1:$1048576, MATCH($A400, 'Ballot Data'!$A:$A, 0), MATCH(AI400, 'Ballot Data'!$A$3:$U$3, 0))="", "Exhausted", INDEX('Ballot Data'!$1:$1048576, MATCH($A400, 'Ballot Data'!$A:$A, 0), MATCH(AI400, 'Ballot Data'!$A$3:$U$3, 0))))))</f>
        <v>Complete</v>
      </c>
      <c r="AK400" s="15" t="str">
        <f t="shared" si="64"/>
        <v>Complete</v>
      </c>
      <c r="AL400" t="str">
        <f>IF(AK400="Complete", AK400, IF(AK400="N/A", "N/A", INDEX('Ballot Data'!$1:$1048576, MATCH($A400, 'Ballot Data'!$A:$A, 0), MATCH(AK400, 'Ballot Data'!$A$3:$T$3, 0))))</f>
        <v>Complete</v>
      </c>
      <c r="AM400" t="str">
        <f>IF(AK400="N/A", "N/A", IF(AL400='Round 8'!$A$10, "Elected", IF(AL400='Round 8'!$A$7, "Excluded", IF('Round 8'!$A$4="Complete", "Complete", "Viable"))))</f>
        <v>Complete</v>
      </c>
      <c r="AN400" s="21" t="str">
        <f>IF('Round 8'!$A$4="Complete", "Complete", IF(AM400="N/A", "N/A", IF(AM400="Viable", "No Transfer", IF(AM400="Excluded", INDEX('Round 8'!$A$12:$M$617, MATCH($A400, 'Round 8'!$A$12:$A$617, 0), 3)))))</f>
        <v>Complete</v>
      </c>
      <c r="AO400" s="10" t="str">
        <f>IF('Round 8'!$A$4="Complete", "Complete", IF(AN400="N/A", "N/A", IF(AN400="No Transfer", AN400, IF(INDEX('Ballot Data'!$1:$1048576, MATCH($A400, 'Ballot Data'!$A:$A, 0), MATCH(AN400, 'Ballot Data'!$A$3:$U$3, 0))="", "Exhausted", INDEX('Ballot Data'!$1:$1048576, MATCH($A400, 'Ballot Data'!$A:$A, 0), MATCH(AN400, 'Ballot Data'!$A$3:$U$3, 0))))))</f>
        <v>Complete</v>
      </c>
      <c r="AP400" s="15" t="str">
        <f t="shared" si="65"/>
        <v>Complete</v>
      </c>
      <c r="AQ400" t="str">
        <f>IF(AP400="Complete", AP400, IF(AP400="N/A", "N/A", INDEX('Ballot Data'!$1:$1048576, MATCH($A400, 'Ballot Data'!$A:$A, 0), MATCH(AP400, 'Ballot Data'!$A$3:$T$3, 0))))</f>
        <v>Complete</v>
      </c>
      <c r="AR400" t="str">
        <f>IF(AP400="N/A", "N/A", IF(AQ400='Round 9'!$A$10, "Elected", IF(AQ400='Round 9'!$A$7, "Excluded", IF('Round 9'!$A$4="Complete", "Complete", "Viable"))))</f>
        <v>Complete</v>
      </c>
      <c r="AS400" s="21" t="str">
        <f>IF('Round 9'!$A$4="Complete", "Complete", IF(AR400="N/A", "N/A", IF(AR400="Viable", "No Transfer", IF(AR400="Excluded", INDEX('Round 9'!$A$12:$M$617, MATCH($A400, 'Round 9'!$A$12:$A$617, 0), 3)))))</f>
        <v>Complete</v>
      </c>
      <c r="AT400" s="10" t="str">
        <f>IF('Round 9'!$A$4="Complete", "Complete", IF(AS400="N/A", "N/A", IF(AS400="No Transfer", AS400, IF(INDEX('Ballot Data'!$1:$1048576, MATCH($A400, 'Ballot Data'!$A:$A, 0), MATCH(AS400, 'Ballot Data'!$A$3:$U$3, 0))="", "Exhausted", INDEX('Ballot Data'!$1:$1048576, MATCH($A400, 'Ballot Data'!$A:$A, 0), MATCH(AS400, 'Ballot Data'!$A$3:$U$3, 0))))))</f>
        <v>Complete</v>
      </c>
      <c r="AU400" s="15" t="str">
        <f t="shared" si="66"/>
        <v>Complete</v>
      </c>
      <c r="AV400" t="str">
        <f>IF(AU400="Complete", AU400, IF(AU400="N/A", "N/A", INDEX('Ballot Data'!$1:$1048576, MATCH($A400, 'Ballot Data'!$A:$A, 0), MATCH(AU400, 'Ballot Data'!$A$3:$T$3, 0))))</f>
        <v>Complete</v>
      </c>
      <c r="AW400" t="str">
        <f>IF(AU400="N/A", "N/A", IF(AV400='Round 10'!$A$10, "Elected", IF(AV400='Round 10'!$A$7, "Excluded", IF('Round 10'!$A$4="Complete", "Complete", "Viable"))))</f>
        <v>Complete</v>
      </c>
      <c r="AX400" s="21" t="str">
        <f>IF('Round 10'!$A$4="Complete", "Complete", IF(AW400="N/A", "N/A", IF(AW400="Viable", "No Transfer", IF(AW400="Excluded", INDEX('Round 10'!$A$12:$M$617, MATCH($A400, 'Round 10'!$A$12:$A$617, 0), 3)))))</f>
        <v>Complete</v>
      </c>
      <c r="AY400" s="10" t="str">
        <f>IF('Round 10'!$A$4="Complete", "Complete", IF(AX400="N/A", "N/A", IF(AX400="No Transfer", AX400, IF(INDEX('Ballot Data'!$1:$1048576, MATCH($A400, 'Ballot Data'!$A:$A, 0), MATCH(AX400, 'Ballot Data'!$A$3:$U$3, 0))="", "Exhausted", INDEX('Ballot Data'!$1:$1048576, MATCH($A400, 'Ballot Data'!$A:$A, 0), MATCH(AX400, 'Ballot Data'!$A$3:$U$3, 0))))))</f>
        <v>Complete</v>
      </c>
    </row>
    <row r="401" spans="1:51" x14ac:dyDescent="0.25">
      <c r="A401">
        <f>'Ballot Data'!A402</f>
        <v>0</v>
      </c>
      <c r="B401">
        <v>1</v>
      </c>
      <c r="C401" t="e">
        <f>INDEX('Ballot Data'!$1:$1048576, MATCH($A401, 'Ballot Data'!$A:$A, 0), MATCH(B401, 'Ballot Data'!$A$3:$T$3, 0))</f>
        <v>#N/A</v>
      </c>
      <c r="D401" t="e">
        <f>IF(C401='Round 1'!$A$10, "Elected", IF(C401='Round 1'!$A$7, "Excluded", IF('Round 1'!$A$4="Complete", "Complete", "Viable")))</f>
        <v>#N/A</v>
      </c>
      <c r="E401" s="21" t="e">
        <f>IF('Round 1'!$A$4="Complete", "Complete", IF(D401="N/A", "N/A", IF(D401="Viable", "No Transfer", IF(D401="Excluded", INDEX('Round 1'!$A$12:$M$617, MATCH($A401, 'Round 1'!$A$12:$A$617, 0), 3)))))</f>
        <v>#N/A</v>
      </c>
      <c r="F401" s="10" t="e">
        <f>IF('Round 1'!$A$4="Complete", "Complete", IF(E401="N/A", "N/A", IF(E401="No Transfer", E401, IF(INDEX('Ballot Data'!$1:$1048576, MATCH($A401, 'Ballot Data'!$A:$A, 0), MATCH(E401, 'Ballot Data'!$A$3:$U$3, 0))="", "Exhausted", INDEX('Ballot Data'!$1:$1048576, MATCH($A401, 'Ballot Data'!$A:$A, 0), MATCH(E401, 'Ballot Data'!$A$3:$U$3, 0))))))</f>
        <v>#N/A</v>
      </c>
      <c r="G401" s="15" t="e">
        <f t="shared" si="59"/>
        <v>#N/A</v>
      </c>
      <c r="H401" t="e">
        <f>IF(G401="Complete", G401, IF(G401="N/A", "N/A", INDEX('Ballot Data'!$1:$1048576, MATCH($A401, 'Ballot Data'!$A:$A, 0), MATCH(G401, 'Ballot Data'!$A$3:$T$3, 0))))</f>
        <v>#N/A</v>
      </c>
      <c r="I401" t="e">
        <f>IF(G401="N/A", "N/A", IF(H401='Round 2'!$A$10, "Elected", IF(H401='Round 2'!$A$7, "Excluded", IF('Round 2'!$A$4="Complete", "Complete", "Viable"))))</f>
        <v>#N/A</v>
      </c>
      <c r="J401" s="21" t="e">
        <f>IF('Round 2'!$A$4="Complete", "Complete", IF(I401="N/A", "N/A", IF(I401="Viable", "No Transfer", IF(I401="Excluded", INDEX('Round 2'!$A$12:$M$617, MATCH($A401, 'Round 2'!$A$12:$A$617, 0), 3)))))</f>
        <v>#N/A</v>
      </c>
      <c r="K401" s="10" t="e">
        <f>IF('Round 2'!$A$4="Complete", "Complete", IF(J401="N/A", "N/A", IF(J401="No Transfer", J401, IF(INDEX('Ballot Data'!$1:$1048576, MATCH($A401, 'Ballot Data'!$A:$A, 0), MATCH(J401, 'Ballot Data'!$A$3:$U$3, 0))="", "Exhausted", INDEX('Ballot Data'!$1:$1048576, MATCH($A401, 'Ballot Data'!$A:$A, 0), MATCH(J401, 'Ballot Data'!$A$3:$U$3, 0))))))</f>
        <v>#N/A</v>
      </c>
      <c r="L401" s="15" t="e">
        <f t="shared" si="60"/>
        <v>#N/A</v>
      </c>
      <c r="M401" t="e">
        <f>IF(L401="Complete", L401, IF(L401="N/A", "N/A", INDEX('Ballot Data'!$1:$1048576, MATCH($A401, 'Ballot Data'!$A:$A, 0), MATCH(L401, 'Ballot Data'!$A$3:$T$3, 0))))</f>
        <v>#N/A</v>
      </c>
      <c r="N401" t="e">
        <f>IF(L401="N/A", "N/A", IF(M401='Round 3'!$A$10, "Elected", IF(M401='Round 3'!$A$7, "Excluded", IF('Round 3'!$A$4="Complete", "Complete", "Viable"))))</f>
        <v>#N/A</v>
      </c>
      <c r="O401" s="21" t="str">
        <f>IF('Round 3'!$A$4="Complete", "Complete", IF(N401="N/A", "N/A", IF(N401="Viable", "No Transfer", IF(N401="Excluded", INDEX('Round 3'!$A$12:$M$617, MATCH($A401, 'Round 3'!$A$12:$A$617, 0), 3)))))</f>
        <v>Complete</v>
      </c>
      <c r="P401" s="10" t="str">
        <f>IF('Round 3'!$A$4="Complete", "Complete", IF(O401="N/A", "N/A", IF(O401="No Transfer", O401, IF(INDEX('Ballot Data'!$1:$1048576, MATCH($A401, 'Ballot Data'!$A:$A, 0), MATCH(O401, 'Ballot Data'!$A$3:$U$3, 0))="", "Exhausted", INDEX('Ballot Data'!$1:$1048576, MATCH($A401, 'Ballot Data'!$A:$A, 0), MATCH(O401, 'Ballot Data'!$A$3:$U$3, 0))))))</f>
        <v>Complete</v>
      </c>
      <c r="Q401" s="15" t="str">
        <f t="shared" si="58"/>
        <v>Complete</v>
      </c>
      <c r="R401" t="str">
        <f>IF(Q401="Complete", Q401, IF(Q401="N/A", "N/A", INDEX('Ballot Data'!$1:$1048576, MATCH($A401, 'Ballot Data'!$A:$A, 0), MATCH(Q401, 'Ballot Data'!$A$3:$T$3, 0))))</f>
        <v>Complete</v>
      </c>
      <c r="S401" t="str">
        <f>IF(Q401="N/A", "N/A", IF(R401='Round 4'!$A$10, "Elected", IF(R401='Round 4'!$A$7, "Excluded", IF('Round 4'!$A$4="Complete", "Complete", "Viable"))))</f>
        <v>Complete</v>
      </c>
      <c r="T401" s="21" t="str">
        <f>IF('Round 4'!$A$4="Complete", "Complete", IF(S401="N/A", "N/A", IF(S401="Viable", "No Transfer", IF(S401="Excluded", INDEX('Round 4'!$A$12:$M$617, MATCH($A401, 'Round 4'!$A$12:$A$617, 0), 3)))))</f>
        <v>Complete</v>
      </c>
      <c r="U401" s="10" t="str">
        <f>IF('Round 4'!$A$4="Complete", "Complete", IF(T401="N/A", "N/A", IF(T401="No Transfer", T401, IF(INDEX('Ballot Data'!$1:$1048576, MATCH($A401, 'Ballot Data'!$A:$A, 0), MATCH(T401, 'Ballot Data'!$A$3:$U$3, 0))="", "Exhausted", INDEX('Ballot Data'!$1:$1048576, MATCH($A401, 'Ballot Data'!$A:$A, 0), MATCH(T401, 'Ballot Data'!$A$3:$U$3, 0))))))</f>
        <v>Complete</v>
      </c>
      <c r="V401" s="15" t="str">
        <f t="shared" si="61"/>
        <v>Complete</v>
      </c>
      <c r="W401" t="str">
        <f>IF(V401="Complete", V401, IF(V401="N/A", "N/A", INDEX('Ballot Data'!$1:$1048576, MATCH($A401, 'Ballot Data'!$A:$A, 0), MATCH(V401, 'Ballot Data'!$A$3:$T$3, 0))))</f>
        <v>Complete</v>
      </c>
      <c r="X401" t="str">
        <f>IF(V401="N/A", "N/A", IF(W401='Round 5'!$A$10, "Elected", IF(W401='Round 5'!$A$7, "Excluded", IF('Round 5'!$A$4="Complete", "Complete", "Viable"))))</f>
        <v>Complete</v>
      </c>
      <c r="Y401" s="21" t="str">
        <f>IF('Round 5'!$A$4="Complete", "Complete", IF(X401="N/A", "N/A", IF(X401="Viable", "No Transfer", IF(X401="Excluded", INDEX('Round 5'!$A$12:$M$617, MATCH($A401, 'Round 5'!$A$12:$A$617, 0), 3)))))</f>
        <v>Complete</v>
      </c>
      <c r="Z401" s="10" t="str">
        <f>IF('Round 5'!$A$4="Complete", "Complete", IF(Y401="N/A", "N/A", IF(Y401="No Transfer", Y401, IF(INDEX('Ballot Data'!$1:$1048576, MATCH($A401, 'Ballot Data'!$A:$A, 0), MATCH(Y401, 'Ballot Data'!$A$3:$U$3, 0))="", "Exhausted", INDEX('Ballot Data'!$1:$1048576, MATCH($A401, 'Ballot Data'!$A:$A, 0), MATCH(Y401, 'Ballot Data'!$A$3:$U$3, 0))))))</f>
        <v>Complete</v>
      </c>
      <c r="AA401" s="15" t="str">
        <f t="shared" si="62"/>
        <v>Complete</v>
      </c>
      <c r="AB401" t="str">
        <f>IF(AA401="Complete", AA401, IF(AA401="N/A", "N/A", INDEX('Ballot Data'!$1:$1048576, MATCH($A401, 'Ballot Data'!$A:$A, 0), MATCH(AA401, 'Ballot Data'!$A$3:$T$3, 0))))</f>
        <v>Complete</v>
      </c>
      <c r="AC401" t="str">
        <f>IF(AA401="N/A", "N/A", IF(AB401='Round 6'!$A$10, "Elected", IF(AB401='Round 6'!$A$7, "Excluded", IF('Round 6'!$A$4="Complete", "Complete", "Viable"))))</f>
        <v>Complete</v>
      </c>
      <c r="AD401" s="21" t="str">
        <f>IF('Round 6'!$A$4="Complete", "Complete", IF(AC401="N/A", "N/A", IF(AC401="Viable", "No Transfer", IF(AC401="Excluded", INDEX('Round 6'!$A$12:$M$617, MATCH($A401, 'Round 6'!$A$12:$A$617, 0), 3)))))</f>
        <v>Complete</v>
      </c>
      <c r="AE401" s="10" t="str">
        <f>IF('Round 6'!$A$4="Complete", "Complete", IF(AD401="N/A", "N/A", IF(AD401="No Transfer", AD401, IF(INDEX('Ballot Data'!$1:$1048576, MATCH($A401, 'Ballot Data'!$A:$A, 0), MATCH(AD401, 'Ballot Data'!$A$3:$U$3, 0))="", "Exhausted", INDEX('Ballot Data'!$1:$1048576, MATCH($A401, 'Ballot Data'!$A:$A, 0), MATCH(AD401, 'Ballot Data'!$A$3:$U$3, 0))))))</f>
        <v>Complete</v>
      </c>
      <c r="AF401" s="15" t="str">
        <f t="shared" si="63"/>
        <v>Complete</v>
      </c>
      <c r="AG401" t="str">
        <f>IF(AF401="Complete", AF401, IF(AF401="N/A", "N/A", INDEX('Ballot Data'!$1:$1048576, MATCH($A401, 'Ballot Data'!$A:$A, 0), MATCH(AF401, 'Ballot Data'!$A$3:$T$3, 0))))</f>
        <v>Complete</v>
      </c>
      <c r="AH401" t="str">
        <f>IF(AF401="N/A", "N/A", IF(AG401='Round 7'!$A$10, "Elected", IF(AG401='Round 7'!$A$7, "Excluded", IF('Round 7'!$A$4="Complete", "Complete", "Viable"))))</f>
        <v>Complete</v>
      </c>
      <c r="AI401" s="21" t="str">
        <f>IF('Round 7'!$A$4="Complete", "Complete", IF(AH401="N/A", "N/A", IF(AH401="Viable", "No Transfer", IF(AH401="Excluded", INDEX('Round 7'!$A$12:$M$617, MATCH($A401, 'Round 7'!$A$12:$A$617, 0), 3)))))</f>
        <v>Complete</v>
      </c>
      <c r="AJ401" s="10" t="str">
        <f>IF('Round 7'!$A$4="Complete", "Complete", IF(AI401="N/A", "N/A", IF(AI401="No Transfer", AI401, IF(INDEX('Ballot Data'!$1:$1048576, MATCH($A401, 'Ballot Data'!$A:$A, 0), MATCH(AI401, 'Ballot Data'!$A$3:$U$3, 0))="", "Exhausted", INDEX('Ballot Data'!$1:$1048576, MATCH($A401, 'Ballot Data'!$A:$A, 0), MATCH(AI401, 'Ballot Data'!$A$3:$U$3, 0))))))</f>
        <v>Complete</v>
      </c>
      <c r="AK401" s="15" t="str">
        <f t="shared" si="64"/>
        <v>Complete</v>
      </c>
      <c r="AL401" t="str">
        <f>IF(AK401="Complete", AK401, IF(AK401="N/A", "N/A", INDEX('Ballot Data'!$1:$1048576, MATCH($A401, 'Ballot Data'!$A:$A, 0), MATCH(AK401, 'Ballot Data'!$A$3:$T$3, 0))))</f>
        <v>Complete</v>
      </c>
      <c r="AM401" t="str">
        <f>IF(AK401="N/A", "N/A", IF(AL401='Round 8'!$A$10, "Elected", IF(AL401='Round 8'!$A$7, "Excluded", IF('Round 8'!$A$4="Complete", "Complete", "Viable"))))</f>
        <v>Complete</v>
      </c>
      <c r="AN401" s="21" t="str">
        <f>IF('Round 8'!$A$4="Complete", "Complete", IF(AM401="N/A", "N/A", IF(AM401="Viable", "No Transfer", IF(AM401="Excluded", INDEX('Round 8'!$A$12:$M$617, MATCH($A401, 'Round 8'!$A$12:$A$617, 0), 3)))))</f>
        <v>Complete</v>
      </c>
      <c r="AO401" s="10" t="str">
        <f>IF('Round 8'!$A$4="Complete", "Complete", IF(AN401="N/A", "N/A", IF(AN401="No Transfer", AN401, IF(INDEX('Ballot Data'!$1:$1048576, MATCH($A401, 'Ballot Data'!$A:$A, 0), MATCH(AN401, 'Ballot Data'!$A$3:$U$3, 0))="", "Exhausted", INDEX('Ballot Data'!$1:$1048576, MATCH($A401, 'Ballot Data'!$A:$A, 0), MATCH(AN401, 'Ballot Data'!$A$3:$U$3, 0))))))</f>
        <v>Complete</v>
      </c>
      <c r="AP401" s="15" t="str">
        <f t="shared" si="65"/>
        <v>Complete</v>
      </c>
      <c r="AQ401" t="str">
        <f>IF(AP401="Complete", AP401, IF(AP401="N/A", "N/A", INDEX('Ballot Data'!$1:$1048576, MATCH($A401, 'Ballot Data'!$A:$A, 0), MATCH(AP401, 'Ballot Data'!$A$3:$T$3, 0))))</f>
        <v>Complete</v>
      </c>
      <c r="AR401" t="str">
        <f>IF(AP401="N/A", "N/A", IF(AQ401='Round 9'!$A$10, "Elected", IF(AQ401='Round 9'!$A$7, "Excluded", IF('Round 9'!$A$4="Complete", "Complete", "Viable"))))</f>
        <v>Complete</v>
      </c>
      <c r="AS401" s="21" t="str">
        <f>IF('Round 9'!$A$4="Complete", "Complete", IF(AR401="N/A", "N/A", IF(AR401="Viable", "No Transfer", IF(AR401="Excluded", INDEX('Round 9'!$A$12:$M$617, MATCH($A401, 'Round 9'!$A$12:$A$617, 0), 3)))))</f>
        <v>Complete</v>
      </c>
      <c r="AT401" s="10" t="str">
        <f>IF('Round 9'!$A$4="Complete", "Complete", IF(AS401="N/A", "N/A", IF(AS401="No Transfer", AS401, IF(INDEX('Ballot Data'!$1:$1048576, MATCH($A401, 'Ballot Data'!$A:$A, 0), MATCH(AS401, 'Ballot Data'!$A$3:$U$3, 0))="", "Exhausted", INDEX('Ballot Data'!$1:$1048576, MATCH($A401, 'Ballot Data'!$A:$A, 0), MATCH(AS401, 'Ballot Data'!$A$3:$U$3, 0))))))</f>
        <v>Complete</v>
      </c>
      <c r="AU401" s="15" t="str">
        <f t="shared" si="66"/>
        <v>Complete</v>
      </c>
      <c r="AV401" t="str">
        <f>IF(AU401="Complete", AU401, IF(AU401="N/A", "N/A", INDEX('Ballot Data'!$1:$1048576, MATCH($A401, 'Ballot Data'!$A:$A, 0), MATCH(AU401, 'Ballot Data'!$A$3:$T$3, 0))))</f>
        <v>Complete</v>
      </c>
      <c r="AW401" t="str">
        <f>IF(AU401="N/A", "N/A", IF(AV401='Round 10'!$A$10, "Elected", IF(AV401='Round 10'!$A$7, "Excluded", IF('Round 10'!$A$4="Complete", "Complete", "Viable"))))</f>
        <v>Complete</v>
      </c>
      <c r="AX401" s="21" t="str">
        <f>IF('Round 10'!$A$4="Complete", "Complete", IF(AW401="N/A", "N/A", IF(AW401="Viable", "No Transfer", IF(AW401="Excluded", INDEX('Round 10'!$A$12:$M$617, MATCH($A401, 'Round 10'!$A$12:$A$617, 0), 3)))))</f>
        <v>Complete</v>
      </c>
      <c r="AY401" s="10" t="str">
        <f>IF('Round 10'!$A$4="Complete", "Complete", IF(AX401="N/A", "N/A", IF(AX401="No Transfer", AX401, IF(INDEX('Ballot Data'!$1:$1048576, MATCH($A401, 'Ballot Data'!$A:$A, 0), MATCH(AX401, 'Ballot Data'!$A$3:$U$3, 0))="", "Exhausted", INDEX('Ballot Data'!$1:$1048576, MATCH($A401, 'Ballot Data'!$A:$A, 0), MATCH(AX401, 'Ballot Data'!$A$3:$U$3, 0))))))</f>
        <v>Complete</v>
      </c>
    </row>
    <row r="402" spans="1:51" x14ac:dyDescent="0.25">
      <c r="A402">
        <f>'Ballot Data'!A403</f>
        <v>0</v>
      </c>
      <c r="B402">
        <v>1</v>
      </c>
      <c r="C402" t="e">
        <f>INDEX('Ballot Data'!$1:$1048576, MATCH($A402, 'Ballot Data'!$A:$A, 0), MATCH(B402, 'Ballot Data'!$A$3:$T$3, 0))</f>
        <v>#N/A</v>
      </c>
      <c r="D402" t="e">
        <f>IF(C402='Round 1'!$A$10, "Elected", IF(C402='Round 1'!$A$7, "Excluded", IF('Round 1'!$A$4="Complete", "Complete", "Viable")))</f>
        <v>#N/A</v>
      </c>
      <c r="E402" s="21" t="e">
        <f>IF('Round 1'!$A$4="Complete", "Complete", IF(D402="N/A", "N/A", IF(D402="Viable", "No Transfer", IF(D402="Excluded", INDEX('Round 1'!$A$12:$M$617, MATCH($A402, 'Round 1'!$A$12:$A$617, 0), 3)))))</f>
        <v>#N/A</v>
      </c>
      <c r="F402" s="10" t="e">
        <f>IF('Round 1'!$A$4="Complete", "Complete", IF(E402="N/A", "N/A", IF(E402="No Transfer", E402, IF(INDEX('Ballot Data'!$1:$1048576, MATCH($A402, 'Ballot Data'!$A:$A, 0), MATCH(E402, 'Ballot Data'!$A$3:$U$3, 0))="", "Exhausted", INDEX('Ballot Data'!$1:$1048576, MATCH($A402, 'Ballot Data'!$A:$A, 0), MATCH(E402, 'Ballot Data'!$A$3:$U$3, 0))))))</f>
        <v>#N/A</v>
      </c>
      <c r="G402" s="15" t="e">
        <f t="shared" si="59"/>
        <v>#N/A</v>
      </c>
      <c r="H402" t="e">
        <f>IF(G402="Complete", G402, IF(G402="N/A", "N/A", INDEX('Ballot Data'!$1:$1048576, MATCH($A402, 'Ballot Data'!$A:$A, 0), MATCH(G402, 'Ballot Data'!$A$3:$T$3, 0))))</f>
        <v>#N/A</v>
      </c>
      <c r="I402" t="e">
        <f>IF(G402="N/A", "N/A", IF(H402='Round 2'!$A$10, "Elected", IF(H402='Round 2'!$A$7, "Excluded", IF('Round 2'!$A$4="Complete", "Complete", "Viable"))))</f>
        <v>#N/A</v>
      </c>
      <c r="J402" s="21" t="e">
        <f>IF('Round 2'!$A$4="Complete", "Complete", IF(I402="N/A", "N/A", IF(I402="Viable", "No Transfer", IF(I402="Excluded", INDEX('Round 2'!$A$12:$M$617, MATCH($A402, 'Round 2'!$A$12:$A$617, 0), 3)))))</f>
        <v>#N/A</v>
      </c>
      <c r="K402" s="10" t="e">
        <f>IF('Round 2'!$A$4="Complete", "Complete", IF(J402="N/A", "N/A", IF(J402="No Transfer", J402, IF(INDEX('Ballot Data'!$1:$1048576, MATCH($A402, 'Ballot Data'!$A:$A, 0), MATCH(J402, 'Ballot Data'!$A$3:$U$3, 0))="", "Exhausted", INDEX('Ballot Data'!$1:$1048576, MATCH($A402, 'Ballot Data'!$A:$A, 0), MATCH(J402, 'Ballot Data'!$A$3:$U$3, 0))))))</f>
        <v>#N/A</v>
      </c>
      <c r="L402" s="15" t="e">
        <f t="shared" si="60"/>
        <v>#N/A</v>
      </c>
      <c r="M402" t="e">
        <f>IF(L402="Complete", L402, IF(L402="N/A", "N/A", INDEX('Ballot Data'!$1:$1048576, MATCH($A402, 'Ballot Data'!$A:$A, 0), MATCH(L402, 'Ballot Data'!$A$3:$T$3, 0))))</f>
        <v>#N/A</v>
      </c>
      <c r="N402" t="e">
        <f>IF(L402="N/A", "N/A", IF(M402='Round 3'!$A$10, "Elected", IF(M402='Round 3'!$A$7, "Excluded", IF('Round 3'!$A$4="Complete", "Complete", "Viable"))))</f>
        <v>#N/A</v>
      </c>
      <c r="O402" s="21" t="str">
        <f>IF('Round 3'!$A$4="Complete", "Complete", IF(N402="N/A", "N/A", IF(N402="Viable", "No Transfer", IF(N402="Excluded", INDEX('Round 3'!$A$12:$M$617, MATCH($A402, 'Round 3'!$A$12:$A$617, 0), 3)))))</f>
        <v>Complete</v>
      </c>
      <c r="P402" s="10" t="str">
        <f>IF('Round 3'!$A$4="Complete", "Complete", IF(O402="N/A", "N/A", IF(O402="No Transfer", O402, IF(INDEX('Ballot Data'!$1:$1048576, MATCH($A402, 'Ballot Data'!$A:$A, 0), MATCH(O402, 'Ballot Data'!$A$3:$U$3, 0))="", "Exhausted", INDEX('Ballot Data'!$1:$1048576, MATCH($A402, 'Ballot Data'!$A:$A, 0), MATCH(O402, 'Ballot Data'!$A$3:$U$3, 0))))))</f>
        <v>Complete</v>
      </c>
      <c r="Q402" s="15" t="str">
        <f t="shared" si="58"/>
        <v>Complete</v>
      </c>
      <c r="R402" t="str">
        <f>IF(Q402="Complete", Q402, IF(Q402="N/A", "N/A", INDEX('Ballot Data'!$1:$1048576, MATCH($A402, 'Ballot Data'!$A:$A, 0), MATCH(Q402, 'Ballot Data'!$A$3:$T$3, 0))))</f>
        <v>Complete</v>
      </c>
      <c r="S402" t="str">
        <f>IF(Q402="N/A", "N/A", IF(R402='Round 4'!$A$10, "Elected", IF(R402='Round 4'!$A$7, "Excluded", IF('Round 4'!$A$4="Complete", "Complete", "Viable"))))</f>
        <v>Complete</v>
      </c>
      <c r="T402" s="21" t="str">
        <f>IF('Round 4'!$A$4="Complete", "Complete", IF(S402="N/A", "N/A", IF(S402="Viable", "No Transfer", IF(S402="Excluded", INDEX('Round 4'!$A$12:$M$617, MATCH($A402, 'Round 4'!$A$12:$A$617, 0), 3)))))</f>
        <v>Complete</v>
      </c>
      <c r="U402" s="10" t="str">
        <f>IF('Round 4'!$A$4="Complete", "Complete", IF(T402="N/A", "N/A", IF(T402="No Transfer", T402, IF(INDEX('Ballot Data'!$1:$1048576, MATCH($A402, 'Ballot Data'!$A:$A, 0), MATCH(T402, 'Ballot Data'!$A$3:$U$3, 0))="", "Exhausted", INDEX('Ballot Data'!$1:$1048576, MATCH($A402, 'Ballot Data'!$A:$A, 0), MATCH(T402, 'Ballot Data'!$A$3:$U$3, 0))))))</f>
        <v>Complete</v>
      </c>
      <c r="V402" s="15" t="str">
        <f t="shared" si="61"/>
        <v>Complete</v>
      </c>
      <c r="W402" t="str">
        <f>IF(V402="Complete", V402, IF(V402="N/A", "N/A", INDEX('Ballot Data'!$1:$1048576, MATCH($A402, 'Ballot Data'!$A:$A, 0), MATCH(V402, 'Ballot Data'!$A$3:$T$3, 0))))</f>
        <v>Complete</v>
      </c>
      <c r="X402" t="str">
        <f>IF(V402="N/A", "N/A", IF(W402='Round 5'!$A$10, "Elected", IF(W402='Round 5'!$A$7, "Excluded", IF('Round 5'!$A$4="Complete", "Complete", "Viable"))))</f>
        <v>Complete</v>
      </c>
      <c r="Y402" s="21" t="str">
        <f>IF('Round 5'!$A$4="Complete", "Complete", IF(X402="N/A", "N/A", IF(X402="Viable", "No Transfer", IF(X402="Excluded", INDEX('Round 5'!$A$12:$M$617, MATCH($A402, 'Round 5'!$A$12:$A$617, 0), 3)))))</f>
        <v>Complete</v>
      </c>
      <c r="Z402" s="10" t="str">
        <f>IF('Round 5'!$A$4="Complete", "Complete", IF(Y402="N/A", "N/A", IF(Y402="No Transfer", Y402, IF(INDEX('Ballot Data'!$1:$1048576, MATCH($A402, 'Ballot Data'!$A:$A, 0), MATCH(Y402, 'Ballot Data'!$A$3:$U$3, 0))="", "Exhausted", INDEX('Ballot Data'!$1:$1048576, MATCH($A402, 'Ballot Data'!$A:$A, 0), MATCH(Y402, 'Ballot Data'!$A$3:$U$3, 0))))))</f>
        <v>Complete</v>
      </c>
      <c r="AA402" s="15" t="str">
        <f t="shared" si="62"/>
        <v>Complete</v>
      </c>
      <c r="AB402" t="str">
        <f>IF(AA402="Complete", AA402, IF(AA402="N/A", "N/A", INDEX('Ballot Data'!$1:$1048576, MATCH($A402, 'Ballot Data'!$A:$A, 0), MATCH(AA402, 'Ballot Data'!$A$3:$T$3, 0))))</f>
        <v>Complete</v>
      </c>
      <c r="AC402" t="str">
        <f>IF(AA402="N/A", "N/A", IF(AB402='Round 6'!$A$10, "Elected", IF(AB402='Round 6'!$A$7, "Excluded", IF('Round 6'!$A$4="Complete", "Complete", "Viable"))))</f>
        <v>Complete</v>
      </c>
      <c r="AD402" s="21" t="str">
        <f>IF('Round 6'!$A$4="Complete", "Complete", IF(AC402="N/A", "N/A", IF(AC402="Viable", "No Transfer", IF(AC402="Excluded", INDEX('Round 6'!$A$12:$M$617, MATCH($A402, 'Round 6'!$A$12:$A$617, 0), 3)))))</f>
        <v>Complete</v>
      </c>
      <c r="AE402" s="10" t="str">
        <f>IF('Round 6'!$A$4="Complete", "Complete", IF(AD402="N/A", "N/A", IF(AD402="No Transfer", AD402, IF(INDEX('Ballot Data'!$1:$1048576, MATCH($A402, 'Ballot Data'!$A:$A, 0), MATCH(AD402, 'Ballot Data'!$A$3:$U$3, 0))="", "Exhausted", INDEX('Ballot Data'!$1:$1048576, MATCH($A402, 'Ballot Data'!$A:$A, 0), MATCH(AD402, 'Ballot Data'!$A$3:$U$3, 0))))))</f>
        <v>Complete</v>
      </c>
      <c r="AF402" s="15" t="str">
        <f t="shared" si="63"/>
        <v>Complete</v>
      </c>
      <c r="AG402" t="str">
        <f>IF(AF402="Complete", AF402, IF(AF402="N/A", "N/A", INDEX('Ballot Data'!$1:$1048576, MATCH($A402, 'Ballot Data'!$A:$A, 0), MATCH(AF402, 'Ballot Data'!$A$3:$T$3, 0))))</f>
        <v>Complete</v>
      </c>
      <c r="AH402" t="str">
        <f>IF(AF402="N/A", "N/A", IF(AG402='Round 7'!$A$10, "Elected", IF(AG402='Round 7'!$A$7, "Excluded", IF('Round 7'!$A$4="Complete", "Complete", "Viable"))))</f>
        <v>Complete</v>
      </c>
      <c r="AI402" s="21" t="str">
        <f>IF('Round 7'!$A$4="Complete", "Complete", IF(AH402="N/A", "N/A", IF(AH402="Viable", "No Transfer", IF(AH402="Excluded", INDEX('Round 7'!$A$12:$M$617, MATCH($A402, 'Round 7'!$A$12:$A$617, 0), 3)))))</f>
        <v>Complete</v>
      </c>
      <c r="AJ402" s="10" t="str">
        <f>IF('Round 7'!$A$4="Complete", "Complete", IF(AI402="N/A", "N/A", IF(AI402="No Transfer", AI402, IF(INDEX('Ballot Data'!$1:$1048576, MATCH($A402, 'Ballot Data'!$A:$A, 0), MATCH(AI402, 'Ballot Data'!$A$3:$U$3, 0))="", "Exhausted", INDEX('Ballot Data'!$1:$1048576, MATCH($A402, 'Ballot Data'!$A:$A, 0), MATCH(AI402, 'Ballot Data'!$A$3:$U$3, 0))))))</f>
        <v>Complete</v>
      </c>
      <c r="AK402" s="15" t="str">
        <f t="shared" si="64"/>
        <v>Complete</v>
      </c>
      <c r="AL402" t="str">
        <f>IF(AK402="Complete", AK402, IF(AK402="N/A", "N/A", INDEX('Ballot Data'!$1:$1048576, MATCH($A402, 'Ballot Data'!$A:$A, 0), MATCH(AK402, 'Ballot Data'!$A$3:$T$3, 0))))</f>
        <v>Complete</v>
      </c>
      <c r="AM402" t="str">
        <f>IF(AK402="N/A", "N/A", IF(AL402='Round 8'!$A$10, "Elected", IF(AL402='Round 8'!$A$7, "Excluded", IF('Round 8'!$A$4="Complete", "Complete", "Viable"))))</f>
        <v>Complete</v>
      </c>
      <c r="AN402" s="21" t="str">
        <f>IF('Round 8'!$A$4="Complete", "Complete", IF(AM402="N/A", "N/A", IF(AM402="Viable", "No Transfer", IF(AM402="Excluded", INDEX('Round 8'!$A$12:$M$617, MATCH($A402, 'Round 8'!$A$12:$A$617, 0), 3)))))</f>
        <v>Complete</v>
      </c>
      <c r="AO402" s="10" t="str">
        <f>IF('Round 8'!$A$4="Complete", "Complete", IF(AN402="N/A", "N/A", IF(AN402="No Transfer", AN402, IF(INDEX('Ballot Data'!$1:$1048576, MATCH($A402, 'Ballot Data'!$A:$A, 0), MATCH(AN402, 'Ballot Data'!$A$3:$U$3, 0))="", "Exhausted", INDEX('Ballot Data'!$1:$1048576, MATCH($A402, 'Ballot Data'!$A:$A, 0), MATCH(AN402, 'Ballot Data'!$A$3:$U$3, 0))))))</f>
        <v>Complete</v>
      </c>
      <c r="AP402" s="15" t="str">
        <f t="shared" si="65"/>
        <v>Complete</v>
      </c>
      <c r="AQ402" t="str">
        <f>IF(AP402="Complete", AP402, IF(AP402="N/A", "N/A", INDEX('Ballot Data'!$1:$1048576, MATCH($A402, 'Ballot Data'!$A:$A, 0), MATCH(AP402, 'Ballot Data'!$A$3:$T$3, 0))))</f>
        <v>Complete</v>
      </c>
      <c r="AR402" t="str">
        <f>IF(AP402="N/A", "N/A", IF(AQ402='Round 9'!$A$10, "Elected", IF(AQ402='Round 9'!$A$7, "Excluded", IF('Round 9'!$A$4="Complete", "Complete", "Viable"))))</f>
        <v>Complete</v>
      </c>
      <c r="AS402" s="21" t="str">
        <f>IF('Round 9'!$A$4="Complete", "Complete", IF(AR402="N/A", "N/A", IF(AR402="Viable", "No Transfer", IF(AR402="Excluded", INDEX('Round 9'!$A$12:$M$617, MATCH($A402, 'Round 9'!$A$12:$A$617, 0), 3)))))</f>
        <v>Complete</v>
      </c>
      <c r="AT402" s="10" t="str">
        <f>IF('Round 9'!$A$4="Complete", "Complete", IF(AS402="N/A", "N/A", IF(AS402="No Transfer", AS402, IF(INDEX('Ballot Data'!$1:$1048576, MATCH($A402, 'Ballot Data'!$A:$A, 0), MATCH(AS402, 'Ballot Data'!$A$3:$U$3, 0))="", "Exhausted", INDEX('Ballot Data'!$1:$1048576, MATCH($A402, 'Ballot Data'!$A:$A, 0), MATCH(AS402, 'Ballot Data'!$A$3:$U$3, 0))))))</f>
        <v>Complete</v>
      </c>
      <c r="AU402" s="15" t="str">
        <f t="shared" si="66"/>
        <v>Complete</v>
      </c>
      <c r="AV402" t="str">
        <f>IF(AU402="Complete", AU402, IF(AU402="N/A", "N/A", INDEX('Ballot Data'!$1:$1048576, MATCH($A402, 'Ballot Data'!$A:$A, 0), MATCH(AU402, 'Ballot Data'!$A$3:$T$3, 0))))</f>
        <v>Complete</v>
      </c>
      <c r="AW402" t="str">
        <f>IF(AU402="N/A", "N/A", IF(AV402='Round 10'!$A$10, "Elected", IF(AV402='Round 10'!$A$7, "Excluded", IF('Round 10'!$A$4="Complete", "Complete", "Viable"))))</f>
        <v>Complete</v>
      </c>
      <c r="AX402" s="21" t="str">
        <f>IF('Round 10'!$A$4="Complete", "Complete", IF(AW402="N/A", "N/A", IF(AW402="Viable", "No Transfer", IF(AW402="Excluded", INDEX('Round 10'!$A$12:$M$617, MATCH($A402, 'Round 10'!$A$12:$A$617, 0), 3)))))</f>
        <v>Complete</v>
      </c>
      <c r="AY402" s="10" t="str">
        <f>IF('Round 10'!$A$4="Complete", "Complete", IF(AX402="N/A", "N/A", IF(AX402="No Transfer", AX402, IF(INDEX('Ballot Data'!$1:$1048576, MATCH($A402, 'Ballot Data'!$A:$A, 0), MATCH(AX402, 'Ballot Data'!$A$3:$U$3, 0))="", "Exhausted", INDEX('Ballot Data'!$1:$1048576, MATCH($A402, 'Ballot Data'!$A:$A, 0), MATCH(AX402, 'Ballot Data'!$A$3:$U$3, 0))))))</f>
        <v>Complete</v>
      </c>
    </row>
    <row r="403" spans="1:51" x14ac:dyDescent="0.25">
      <c r="A403">
        <f>'Ballot Data'!A404</f>
        <v>0</v>
      </c>
      <c r="B403">
        <v>1</v>
      </c>
      <c r="C403" t="e">
        <f>INDEX('Ballot Data'!$1:$1048576, MATCH($A403, 'Ballot Data'!$A:$A, 0), MATCH(B403, 'Ballot Data'!$A$3:$T$3, 0))</f>
        <v>#N/A</v>
      </c>
      <c r="D403" t="e">
        <f>IF(C403='Round 1'!$A$10, "Elected", IF(C403='Round 1'!$A$7, "Excluded", IF('Round 1'!$A$4="Complete", "Complete", "Viable")))</f>
        <v>#N/A</v>
      </c>
      <c r="E403" s="21" t="e">
        <f>IF('Round 1'!$A$4="Complete", "Complete", IF(D403="N/A", "N/A", IF(D403="Viable", "No Transfer", IF(D403="Excluded", INDEX('Round 1'!$A$12:$M$617, MATCH($A403, 'Round 1'!$A$12:$A$617, 0), 3)))))</f>
        <v>#N/A</v>
      </c>
      <c r="F403" s="10" t="e">
        <f>IF('Round 1'!$A$4="Complete", "Complete", IF(E403="N/A", "N/A", IF(E403="No Transfer", E403, IF(INDEX('Ballot Data'!$1:$1048576, MATCH($A403, 'Ballot Data'!$A:$A, 0), MATCH(E403, 'Ballot Data'!$A$3:$U$3, 0))="", "Exhausted", INDEX('Ballot Data'!$1:$1048576, MATCH($A403, 'Ballot Data'!$A:$A, 0), MATCH(E403, 'Ballot Data'!$A$3:$U$3, 0))))))</f>
        <v>#N/A</v>
      </c>
      <c r="G403" s="15" t="e">
        <f t="shared" si="59"/>
        <v>#N/A</v>
      </c>
      <c r="H403" t="e">
        <f>IF(G403="Complete", G403, IF(G403="N/A", "N/A", INDEX('Ballot Data'!$1:$1048576, MATCH($A403, 'Ballot Data'!$A:$A, 0), MATCH(G403, 'Ballot Data'!$A$3:$T$3, 0))))</f>
        <v>#N/A</v>
      </c>
      <c r="I403" t="e">
        <f>IF(G403="N/A", "N/A", IF(H403='Round 2'!$A$10, "Elected", IF(H403='Round 2'!$A$7, "Excluded", IF('Round 2'!$A$4="Complete", "Complete", "Viable"))))</f>
        <v>#N/A</v>
      </c>
      <c r="J403" s="21" t="e">
        <f>IF('Round 2'!$A$4="Complete", "Complete", IF(I403="N/A", "N/A", IF(I403="Viable", "No Transfer", IF(I403="Excluded", INDEX('Round 2'!$A$12:$M$617, MATCH($A403, 'Round 2'!$A$12:$A$617, 0), 3)))))</f>
        <v>#N/A</v>
      </c>
      <c r="K403" s="10" t="e">
        <f>IF('Round 2'!$A$4="Complete", "Complete", IF(J403="N/A", "N/A", IF(J403="No Transfer", J403, IF(INDEX('Ballot Data'!$1:$1048576, MATCH($A403, 'Ballot Data'!$A:$A, 0), MATCH(J403, 'Ballot Data'!$A$3:$U$3, 0))="", "Exhausted", INDEX('Ballot Data'!$1:$1048576, MATCH($A403, 'Ballot Data'!$A:$A, 0), MATCH(J403, 'Ballot Data'!$A$3:$U$3, 0))))))</f>
        <v>#N/A</v>
      </c>
      <c r="L403" s="15" t="e">
        <f t="shared" si="60"/>
        <v>#N/A</v>
      </c>
      <c r="M403" t="e">
        <f>IF(L403="Complete", L403, IF(L403="N/A", "N/A", INDEX('Ballot Data'!$1:$1048576, MATCH($A403, 'Ballot Data'!$A:$A, 0), MATCH(L403, 'Ballot Data'!$A$3:$T$3, 0))))</f>
        <v>#N/A</v>
      </c>
      <c r="N403" t="e">
        <f>IF(L403="N/A", "N/A", IF(M403='Round 3'!$A$10, "Elected", IF(M403='Round 3'!$A$7, "Excluded", IF('Round 3'!$A$4="Complete", "Complete", "Viable"))))</f>
        <v>#N/A</v>
      </c>
      <c r="O403" s="21" t="str">
        <f>IF('Round 3'!$A$4="Complete", "Complete", IF(N403="N/A", "N/A", IF(N403="Viable", "No Transfer", IF(N403="Excluded", INDEX('Round 3'!$A$12:$M$617, MATCH($A403, 'Round 3'!$A$12:$A$617, 0), 3)))))</f>
        <v>Complete</v>
      </c>
      <c r="P403" s="10" t="str">
        <f>IF('Round 3'!$A$4="Complete", "Complete", IF(O403="N/A", "N/A", IF(O403="No Transfer", O403, IF(INDEX('Ballot Data'!$1:$1048576, MATCH($A403, 'Ballot Data'!$A:$A, 0), MATCH(O403, 'Ballot Data'!$A$3:$U$3, 0))="", "Exhausted", INDEX('Ballot Data'!$1:$1048576, MATCH($A403, 'Ballot Data'!$A:$A, 0), MATCH(O403, 'Ballot Data'!$A$3:$U$3, 0))))))</f>
        <v>Complete</v>
      </c>
      <c r="Q403" s="15" t="str">
        <f t="shared" si="58"/>
        <v>Complete</v>
      </c>
      <c r="R403" t="str">
        <f>IF(Q403="Complete", Q403, IF(Q403="N/A", "N/A", INDEX('Ballot Data'!$1:$1048576, MATCH($A403, 'Ballot Data'!$A:$A, 0), MATCH(Q403, 'Ballot Data'!$A$3:$T$3, 0))))</f>
        <v>Complete</v>
      </c>
      <c r="S403" t="str">
        <f>IF(Q403="N/A", "N/A", IF(R403='Round 4'!$A$10, "Elected", IF(R403='Round 4'!$A$7, "Excluded", IF('Round 4'!$A$4="Complete", "Complete", "Viable"))))</f>
        <v>Complete</v>
      </c>
      <c r="T403" s="21" t="str">
        <f>IF('Round 4'!$A$4="Complete", "Complete", IF(S403="N/A", "N/A", IF(S403="Viable", "No Transfer", IF(S403="Excluded", INDEX('Round 4'!$A$12:$M$617, MATCH($A403, 'Round 4'!$A$12:$A$617, 0), 3)))))</f>
        <v>Complete</v>
      </c>
      <c r="U403" s="10" t="str">
        <f>IF('Round 4'!$A$4="Complete", "Complete", IF(T403="N/A", "N/A", IF(T403="No Transfer", T403, IF(INDEX('Ballot Data'!$1:$1048576, MATCH($A403, 'Ballot Data'!$A:$A, 0), MATCH(T403, 'Ballot Data'!$A$3:$U$3, 0))="", "Exhausted", INDEX('Ballot Data'!$1:$1048576, MATCH($A403, 'Ballot Data'!$A:$A, 0), MATCH(T403, 'Ballot Data'!$A$3:$U$3, 0))))))</f>
        <v>Complete</v>
      </c>
      <c r="V403" s="15" t="str">
        <f t="shared" si="61"/>
        <v>Complete</v>
      </c>
      <c r="W403" t="str">
        <f>IF(V403="Complete", V403, IF(V403="N/A", "N/A", INDEX('Ballot Data'!$1:$1048576, MATCH($A403, 'Ballot Data'!$A:$A, 0), MATCH(V403, 'Ballot Data'!$A$3:$T$3, 0))))</f>
        <v>Complete</v>
      </c>
      <c r="X403" t="str">
        <f>IF(V403="N/A", "N/A", IF(W403='Round 5'!$A$10, "Elected", IF(W403='Round 5'!$A$7, "Excluded", IF('Round 5'!$A$4="Complete", "Complete", "Viable"))))</f>
        <v>Complete</v>
      </c>
      <c r="Y403" s="21" t="str">
        <f>IF('Round 5'!$A$4="Complete", "Complete", IF(X403="N/A", "N/A", IF(X403="Viable", "No Transfer", IF(X403="Excluded", INDEX('Round 5'!$A$12:$M$617, MATCH($A403, 'Round 5'!$A$12:$A$617, 0), 3)))))</f>
        <v>Complete</v>
      </c>
      <c r="Z403" s="10" t="str">
        <f>IF('Round 5'!$A$4="Complete", "Complete", IF(Y403="N/A", "N/A", IF(Y403="No Transfer", Y403, IF(INDEX('Ballot Data'!$1:$1048576, MATCH($A403, 'Ballot Data'!$A:$A, 0), MATCH(Y403, 'Ballot Data'!$A$3:$U$3, 0))="", "Exhausted", INDEX('Ballot Data'!$1:$1048576, MATCH($A403, 'Ballot Data'!$A:$A, 0), MATCH(Y403, 'Ballot Data'!$A$3:$U$3, 0))))))</f>
        <v>Complete</v>
      </c>
      <c r="AA403" s="15" t="str">
        <f t="shared" si="62"/>
        <v>Complete</v>
      </c>
      <c r="AB403" t="str">
        <f>IF(AA403="Complete", AA403, IF(AA403="N/A", "N/A", INDEX('Ballot Data'!$1:$1048576, MATCH($A403, 'Ballot Data'!$A:$A, 0), MATCH(AA403, 'Ballot Data'!$A$3:$T$3, 0))))</f>
        <v>Complete</v>
      </c>
      <c r="AC403" t="str">
        <f>IF(AA403="N/A", "N/A", IF(AB403='Round 6'!$A$10, "Elected", IF(AB403='Round 6'!$A$7, "Excluded", IF('Round 6'!$A$4="Complete", "Complete", "Viable"))))</f>
        <v>Complete</v>
      </c>
      <c r="AD403" s="21" t="str">
        <f>IF('Round 6'!$A$4="Complete", "Complete", IF(AC403="N/A", "N/A", IF(AC403="Viable", "No Transfer", IF(AC403="Excluded", INDEX('Round 6'!$A$12:$M$617, MATCH($A403, 'Round 6'!$A$12:$A$617, 0), 3)))))</f>
        <v>Complete</v>
      </c>
      <c r="AE403" s="10" t="str">
        <f>IF('Round 6'!$A$4="Complete", "Complete", IF(AD403="N/A", "N/A", IF(AD403="No Transfer", AD403, IF(INDEX('Ballot Data'!$1:$1048576, MATCH($A403, 'Ballot Data'!$A:$A, 0), MATCH(AD403, 'Ballot Data'!$A$3:$U$3, 0))="", "Exhausted", INDEX('Ballot Data'!$1:$1048576, MATCH($A403, 'Ballot Data'!$A:$A, 0), MATCH(AD403, 'Ballot Data'!$A$3:$U$3, 0))))))</f>
        <v>Complete</v>
      </c>
      <c r="AF403" s="15" t="str">
        <f t="shared" si="63"/>
        <v>Complete</v>
      </c>
      <c r="AG403" t="str">
        <f>IF(AF403="Complete", AF403, IF(AF403="N/A", "N/A", INDEX('Ballot Data'!$1:$1048576, MATCH($A403, 'Ballot Data'!$A:$A, 0), MATCH(AF403, 'Ballot Data'!$A$3:$T$3, 0))))</f>
        <v>Complete</v>
      </c>
      <c r="AH403" t="str">
        <f>IF(AF403="N/A", "N/A", IF(AG403='Round 7'!$A$10, "Elected", IF(AG403='Round 7'!$A$7, "Excluded", IF('Round 7'!$A$4="Complete", "Complete", "Viable"))))</f>
        <v>Complete</v>
      </c>
      <c r="AI403" s="21" t="str">
        <f>IF('Round 7'!$A$4="Complete", "Complete", IF(AH403="N/A", "N/A", IF(AH403="Viable", "No Transfer", IF(AH403="Excluded", INDEX('Round 7'!$A$12:$M$617, MATCH($A403, 'Round 7'!$A$12:$A$617, 0), 3)))))</f>
        <v>Complete</v>
      </c>
      <c r="AJ403" s="10" t="str">
        <f>IF('Round 7'!$A$4="Complete", "Complete", IF(AI403="N/A", "N/A", IF(AI403="No Transfer", AI403, IF(INDEX('Ballot Data'!$1:$1048576, MATCH($A403, 'Ballot Data'!$A:$A, 0), MATCH(AI403, 'Ballot Data'!$A$3:$U$3, 0))="", "Exhausted", INDEX('Ballot Data'!$1:$1048576, MATCH($A403, 'Ballot Data'!$A:$A, 0), MATCH(AI403, 'Ballot Data'!$A$3:$U$3, 0))))))</f>
        <v>Complete</v>
      </c>
      <c r="AK403" s="15" t="str">
        <f t="shared" si="64"/>
        <v>Complete</v>
      </c>
      <c r="AL403" t="str">
        <f>IF(AK403="Complete", AK403, IF(AK403="N/A", "N/A", INDEX('Ballot Data'!$1:$1048576, MATCH($A403, 'Ballot Data'!$A:$A, 0), MATCH(AK403, 'Ballot Data'!$A$3:$T$3, 0))))</f>
        <v>Complete</v>
      </c>
      <c r="AM403" t="str">
        <f>IF(AK403="N/A", "N/A", IF(AL403='Round 8'!$A$10, "Elected", IF(AL403='Round 8'!$A$7, "Excluded", IF('Round 8'!$A$4="Complete", "Complete", "Viable"))))</f>
        <v>Complete</v>
      </c>
      <c r="AN403" s="21" t="str">
        <f>IF('Round 8'!$A$4="Complete", "Complete", IF(AM403="N/A", "N/A", IF(AM403="Viable", "No Transfer", IF(AM403="Excluded", INDEX('Round 8'!$A$12:$M$617, MATCH($A403, 'Round 8'!$A$12:$A$617, 0), 3)))))</f>
        <v>Complete</v>
      </c>
      <c r="AO403" s="10" t="str">
        <f>IF('Round 8'!$A$4="Complete", "Complete", IF(AN403="N/A", "N/A", IF(AN403="No Transfer", AN403, IF(INDEX('Ballot Data'!$1:$1048576, MATCH($A403, 'Ballot Data'!$A:$A, 0), MATCH(AN403, 'Ballot Data'!$A$3:$U$3, 0))="", "Exhausted", INDEX('Ballot Data'!$1:$1048576, MATCH($A403, 'Ballot Data'!$A:$A, 0), MATCH(AN403, 'Ballot Data'!$A$3:$U$3, 0))))))</f>
        <v>Complete</v>
      </c>
      <c r="AP403" s="15" t="str">
        <f t="shared" si="65"/>
        <v>Complete</v>
      </c>
      <c r="AQ403" t="str">
        <f>IF(AP403="Complete", AP403, IF(AP403="N/A", "N/A", INDEX('Ballot Data'!$1:$1048576, MATCH($A403, 'Ballot Data'!$A:$A, 0), MATCH(AP403, 'Ballot Data'!$A$3:$T$3, 0))))</f>
        <v>Complete</v>
      </c>
      <c r="AR403" t="str">
        <f>IF(AP403="N/A", "N/A", IF(AQ403='Round 9'!$A$10, "Elected", IF(AQ403='Round 9'!$A$7, "Excluded", IF('Round 9'!$A$4="Complete", "Complete", "Viable"))))</f>
        <v>Complete</v>
      </c>
      <c r="AS403" s="21" t="str">
        <f>IF('Round 9'!$A$4="Complete", "Complete", IF(AR403="N/A", "N/A", IF(AR403="Viable", "No Transfer", IF(AR403="Excluded", INDEX('Round 9'!$A$12:$M$617, MATCH($A403, 'Round 9'!$A$12:$A$617, 0), 3)))))</f>
        <v>Complete</v>
      </c>
      <c r="AT403" s="10" t="str">
        <f>IF('Round 9'!$A$4="Complete", "Complete", IF(AS403="N/A", "N/A", IF(AS403="No Transfer", AS403, IF(INDEX('Ballot Data'!$1:$1048576, MATCH($A403, 'Ballot Data'!$A:$A, 0), MATCH(AS403, 'Ballot Data'!$A$3:$U$3, 0))="", "Exhausted", INDEX('Ballot Data'!$1:$1048576, MATCH($A403, 'Ballot Data'!$A:$A, 0), MATCH(AS403, 'Ballot Data'!$A$3:$U$3, 0))))))</f>
        <v>Complete</v>
      </c>
      <c r="AU403" s="15" t="str">
        <f t="shared" si="66"/>
        <v>Complete</v>
      </c>
      <c r="AV403" t="str">
        <f>IF(AU403="Complete", AU403, IF(AU403="N/A", "N/A", INDEX('Ballot Data'!$1:$1048576, MATCH($A403, 'Ballot Data'!$A:$A, 0), MATCH(AU403, 'Ballot Data'!$A$3:$T$3, 0))))</f>
        <v>Complete</v>
      </c>
      <c r="AW403" t="str">
        <f>IF(AU403="N/A", "N/A", IF(AV403='Round 10'!$A$10, "Elected", IF(AV403='Round 10'!$A$7, "Excluded", IF('Round 10'!$A$4="Complete", "Complete", "Viable"))))</f>
        <v>Complete</v>
      </c>
      <c r="AX403" s="21" t="str">
        <f>IF('Round 10'!$A$4="Complete", "Complete", IF(AW403="N/A", "N/A", IF(AW403="Viable", "No Transfer", IF(AW403="Excluded", INDEX('Round 10'!$A$12:$M$617, MATCH($A403, 'Round 10'!$A$12:$A$617, 0), 3)))))</f>
        <v>Complete</v>
      </c>
      <c r="AY403" s="10" t="str">
        <f>IF('Round 10'!$A$4="Complete", "Complete", IF(AX403="N/A", "N/A", IF(AX403="No Transfer", AX403, IF(INDEX('Ballot Data'!$1:$1048576, MATCH($A403, 'Ballot Data'!$A:$A, 0), MATCH(AX403, 'Ballot Data'!$A$3:$U$3, 0))="", "Exhausted", INDEX('Ballot Data'!$1:$1048576, MATCH($A403, 'Ballot Data'!$A:$A, 0), MATCH(AX403, 'Ballot Data'!$A$3:$U$3, 0))))))</f>
        <v>Complete</v>
      </c>
    </row>
    <row r="404" spans="1:51" x14ac:dyDescent="0.25">
      <c r="A404">
        <f>'Ballot Data'!A405</f>
        <v>0</v>
      </c>
      <c r="B404">
        <v>1</v>
      </c>
      <c r="C404" t="e">
        <f>INDEX('Ballot Data'!$1:$1048576, MATCH($A404, 'Ballot Data'!$A:$A, 0), MATCH(B404, 'Ballot Data'!$A$3:$T$3, 0))</f>
        <v>#N/A</v>
      </c>
      <c r="D404" t="e">
        <f>IF(C404='Round 1'!$A$10, "Elected", IF(C404='Round 1'!$A$7, "Excluded", IF('Round 1'!$A$4="Complete", "Complete", "Viable")))</f>
        <v>#N/A</v>
      </c>
      <c r="E404" s="21" t="e">
        <f>IF('Round 1'!$A$4="Complete", "Complete", IF(D404="N/A", "N/A", IF(D404="Viable", "No Transfer", IF(D404="Excluded", INDEX('Round 1'!$A$12:$M$617, MATCH($A404, 'Round 1'!$A$12:$A$617, 0), 3)))))</f>
        <v>#N/A</v>
      </c>
      <c r="F404" s="10" t="e">
        <f>IF('Round 1'!$A$4="Complete", "Complete", IF(E404="N/A", "N/A", IF(E404="No Transfer", E404, IF(INDEX('Ballot Data'!$1:$1048576, MATCH($A404, 'Ballot Data'!$A:$A, 0), MATCH(E404, 'Ballot Data'!$A$3:$U$3, 0))="", "Exhausted", INDEX('Ballot Data'!$1:$1048576, MATCH($A404, 'Ballot Data'!$A:$A, 0), MATCH(E404, 'Ballot Data'!$A$3:$U$3, 0))))))</f>
        <v>#N/A</v>
      </c>
      <c r="G404" s="15" t="e">
        <f t="shared" si="59"/>
        <v>#N/A</v>
      </c>
      <c r="H404" t="e">
        <f>IF(G404="Complete", G404, IF(G404="N/A", "N/A", INDEX('Ballot Data'!$1:$1048576, MATCH($A404, 'Ballot Data'!$A:$A, 0), MATCH(G404, 'Ballot Data'!$A$3:$T$3, 0))))</f>
        <v>#N/A</v>
      </c>
      <c r="I404" t="e">
        <f>IF(G404="N/A", "N/A", IF(H404='Round 2'!$A$10, "Elected", IF(H404='Round 2'!$A$7, "Excluded", IF('Round 2'!$A$4="Complete", "Complete", "Viable"))))</f>
        <v>#N/A</v>
      </c>
      <c r="J404" s="21" t="e">
        <f>IF('Round 2'!$A$4="Complete", "Complete", IF(I404="N/A", "N/A", IF(I404="Viable", "No Transfer", IF(I404="Excluded", INDEX('Round 2'!$A$12:$M$617, MATCH($A404, 'Round 2'!$A$12:$A$617, 0), 3)))))</f>
        <v>#N/A</v>
      </c>
      <c r="K404" s="10" t="e">
        <f>IF('Round 2'!$A$4="Complete", "Complete", IF(J404="N/A", "N/A", IF(J404="No Transfer", J404, IF(INDEX('Ballot Data'!$1:$1048576, MATCH($A404, 'Ballot Data'!$A:$A, 0), MATCH(J404, 'Ballot Data'!$A$3:$U$3, 0))="", "Exhausted", INDEX('Ballot Data'!$1:$1048576, MATCH($A404, 'Ballot Data'!$A:$A, 0), MATCH(J404, 'Ballot Data'!$A$3:$U$3, 0))))))</f>
        <v>#N/A</v>
      </c>
      <c r="L404" s="15" t="e">
        <f t="shared" si="60"/>
        <v>#N/A</v>
      </c>
      <c r="M404" t="e">
        <f>IF(L404="Complete", L404, IF(L404="N/A", "N/A", INDEX('Ballot Data'!$1:$1048576, MATCH($A404, 'Ballot Data'!$A:$A, 0), MATCH(L404, 'Ballot Data'!$A$3:$T$3, 0))))</f>
        <v>#N/A</v>
      </c>
      <c r="N404" t="e">
        <f>IF(L404="N/A", "N/A", IF(M404='Round 3'!$A$10, "Elected", IF(M404='Round 3'!$A$7, "Excluded", IF('Round 3'!$A$4="Complete", "Complete", "Viable"))))</f>
        <v>#N/A</v>
      </c>
      <c r="O404" s="21" t="str">
        <f>IF('Round 3'!$A$4="Complete", "Complete", IF(N404="N/A", "N/A", IF(N404="Viable", "No Transfer", IF(N404="Excluded", INDEX('Round 3'!$A$12:$M$617, MATCH($A404, 'Round 3'!$A$12:$A$617, 0), 3)))))</f>
        <v>Complete</v>
      </c>
      <c r="P404" s="10" t="str">
        <f>IF('Round 3'!$A$4="Complete", "Complete", IF(O404="N/A", "N/A", IF(O404="No Transfer", O404, IF(INDEX('Ballot Data'!$1:$1048576, MATCH($A404, 'Ballot Data'!$A:$A, 0), MATCH(O404, 'Ballot Data'!$A$3:$U$3, 0))="", "Exhausted", INDEX('Ballot Data'!$1:$1048576, MATCH($A404, 'Ballot Data'!$A:$A, 0), MATCH(O404, 'Ballot Data'!$A$3:$U$3, 0))))))</f>
        <v>Complete</v>
      </c>
      <c r="Q404" s="15" t="str">
        <f t="shared" si="58"/>
        <v>Complete</v>
      </c>
      <c r="R404" t="str">
        <f>IF(Q404="Complete", Q404, IF(Q404="N/A", "N/A", INDEX('Ballot Data'!$1:$1048576, MATCH($A404, 'Ballot Data'!$A:$A, 0), MATCH(Q404, 'Ballot Data'!$A$3:$T$3, 0))))</f>
        <v>Complete</v>
      </c>
      <c r="S404" t="str">
        <f>IF(Q404="N/A", "N/A", IF(R404='Round 4'!$A$10, "Elected", IF(R404='Round 4'!$A$7, "Excluded", IF('Round 4'!$A$4="Complete", "Complete", "Viable"))))</f>
        <v>Complete</v>
      </c>
      <c r="T404" s="21" t="str">
        <f>IF('Round 4'!$A$4="Complete", "Complete", IF(S404="N/A", "N/A", IF(S404="Viable", "No Transfer", IF(S404="Excluded", INDEX('Round 4'!$A$12:$M$617, MATCH($A404, 'Round 4'!$A$12:$A$617, 0), 3)))))</f>
        <v>Complete</v>
      </c>
      <c r="U404" s="10" t="str">
        <f>IF('Round 4'!$A$4="Complete", "Complete", IF(T404="N/A", "N/A", IF(T404="No Transfer", T404, IF(INDEX('Ballot Data'!$1:$1048576, MATCH($A404, 'Ballot Data'!$A:$A, 0), MATCH(T404, 'Ballot Data'!$A$3:$U$3, 0))="", "Exhausted", INDEX('Ballot Data'!$1:$1048576, MATCH($A404, 'Ballot Data'!$A:$A, 0), MATCH(T404, 'Ballot Data'!$A$3:$U$3, 0))))))</f>
        <v>Complete</v>
      </c>
      <c r="V404" s="15" t="str">
        <f t="shared" si="61"/>
        <v>Complete</v>
      </c>
      <c r="W404" t="str">
        <f>IF(V404="Complete", V404, IF(V404="N/A", "N/A", INDEX('Ballot Data'!$1:$1048576, MATCH($A404, 'Ballot Data'!$A:$A, 0), MATCH(V404, 'Ballot Data'!$A$3:$T$3, 0))))</f>
        <v>Complete</v>
      </c>
      <c r="X404" t="str">
        <f>IF(V404="N/A", "N/A", IF(W404='Round 5'!$A$10, "Elected", IF(W404='Round 5'!$A$7, "Excluded", IF('Round 5'!$A$4="Complete", "Complete", "Viable"))))</f>
        <v>Complete</v>
      </c>
      <c r="Y404" s="21" t="str">
        <f>IF('Round 5'!$A$4="Complete", "Complete", IF(X404="N/A", "N/A", IF(X404="Viable", "No Transfer", IF(X404="Excluded", INDEX('Round 5'!$A$12:$M$617, MATCH($A404, 'Round 5'!$A$12:$A$617, 0), 3)))))</f>
        <v>Complete</v>
      </c>
      <c r="Z404" s="10" t="str">
        <f>IF('Round 5'!$A$4="Complete", "Complete", IF(Y404="N/A", "N/A", IF(Y404="No Transfer", Y404, IF(INDEX('Ballot Data'!$1:$1048576, MATCH($A404, 'Ballot Data'!$A:$A, 0), MATCH(Y404, 'Ballot Data'!$A$3:$U$3, 0))="", "Exhausted", INDEX('Ballot Data'!$1:$1048576, MATCH($A404, 'Ballot Data'!$A:$A, 0), MATCH(Y404, 'Ballot Data'!$A$3:$U$3, 0))))))</f>
        <v>Complete</v>
      </c>
      <c r="AA404" s="15" t="str">
        <f t="shared" si="62"/>
        <v>Complete</v>
      </c>
      <c r="AB404" t="str">
        <f>IF(AA404="Complete", AA404, IF(AA404="N/A", "N/A", INDEX('Ballot Data'!$1:$1048576, MATCH($A404, 'Ballot Data'!$A:$A, 0), MATCH(AA404, 'Ballot Data'!$A$3:$T$3, 0))))</f>
        <v>Complete</v>
      </c>
      <c r="AC404" t="str">
        <f>IF(AA404="N/A", "N/A", IF(AB404='Round 6'!$A$10, "Elected", IF(AB404='Round 6'!$A$7, "Excluded", IF('Round 6'!$A$4="Complete", "Complete", "Viable"))))</f>
        <v>Complete</v>
      </c>
      <c r="AD404" s="21" t="str">
        <f>IF('Round 6'!$A$4="Complete", "Complete", IF(AC404="N/A", "N/A", IF(AC404="Viable", "No Transfer", IF(AC404="Excluded", INDEX('Round 6'!$A$12:$M$617, MATCH($A404, 'Round 6'!$A$12:$A$617, 0), 3)))))</f>
        <v>Complete</v>
      </c>
      <c r="AE404" s="10" t="str">
        <f>IF('Round 6'!$A$4="Complete", "Complete", IF(AD404="N/A", "N/A", IF(AD404="No Transfer", AD404, IF(INDEX('Ballot Data'!$1:$1048576, MATCH($A404, 'Ballot Data'!$A:$A, 0), MATCH(AD404, 'Ballot Data'!$A$3:$U$3, 0))="", "Exhausted", INDEX('Ballot Data'!$1:$1048576, MATCH($A404, 'Ballot Data'!$A:$A, 0), MATCH(AD404, 'Ballot Data'!$A$3:$U$3, 0))))))</f>
        <v>Complete</v>
      </c>
      <c r="AF404" s="15" t="str">
        <f t="shared" si="63"/>
        <v>Complete</v>
      </c>
      <c r="AG404" t="str">
        <f>IF(AF404="Complete", AF404, IF(AF404="N/A", "N/A", INDEX('Ballot Data'!$1:$1048576, MATCH($A404, 'Ballot Data'!$A:$A, 0), MATCH(AF404, 'Ballot Data'!$A$3:$T$3, 0))))</f>
        <v>Complete</v>
      </c>
      <c r="AH404" t="str">
        <f>IF(AF404="N/A", "N/A", IF(AG404='Round 7'!$A$10, "Elected", IF(AG404='Round 7'!$A$7, "Excluded", IF('Round 7'!$A$4="Complete", "Complete", "Viable"))))</f>
        <v>Complete</v>
      </c>
      <c r="AI404" s="21" t="str">
        <f>IF('Round 7'!$A$4="Complete", "Complete", IF(AH404="N/A", "N/A", IF(AH404="Viable", "No Transfer", IF(AH404="Excluded", INDEX('Round 7'!$A$12:$M$617, MATCH($A404, 'Round 7'!$A$12:$A$617, 0), 3)))))</f>
        <v>Complete</v>
      </c>
      <c r="AJ404" s="10" t="str">
        <f>IF('Round 7'!$A$4="Complete", "Complete", IF(AI404="N/A", "N/A", IF(AI404="No Transfer", AI404, IF(INDEX('Ballot Data'!$1:$1048576, MATCH($A404, 'Ballot Data'!$A:$A, 0), MATCH(AI404, 'Ballot Data'!$A$3:$U$3, 0))="", "Exhausted", INDEX('Ballot Data'!$1:$1048576, MATCH($A404, 'Ballot Data'!$A:$A, 0), MATCH(AI404, 'Ballot Data'!$A$3:$U$3, 0))))))</f>
        <v>Complete</v>
      </c>
      <c r="AK404" s="15" t="str">
        <f t="shared" si="64"/>
        <v>Complete</v>
      </c>
      <c r="AL404" t="str">
        <f>IF(AK404="Complete", AK404, IF(AK404="N/A", "N/A", INDEX('Ballot Data'!$1:$1048576, MATCH($A404, 'Ballot Data'!$A:$A, 0), MATCH(AK404, 'Ballot Data'!$A$3:$T$3, 0))))</f>
        <v>Complete</v>
      </c>
      <c r="AM404" t="str">
        <f>IF(AK404="N/A", "N/A", IF(AL404='Round 8'!$A$10, "Elected", IF(AL404='Round 8'!$A$7, "Excluded", IF('Round 8'!$A$4="Complete", "Complete", "Viable"))))</f>
        <v>Complete</v>
      </c>
      <c r="AN404" s="21" t="str">
        <f>IF('Round 8'!$A$4="Complete", "Complete", IF(AM404="N/A", "N/A", IF(AM404="Viable", "No Transfer", IF(AM404="Excluded", INDEX('Round 8'!$A$12:$M$617, MATCH($A404, 'Round 8'!$A$12:$A$617, 0), 3)))))</f>
        <v>Complete</v>
      </c>
      <c r="AO404" s="10" t="str">
        <f>IF('Round 8'!$A$4="Complete", "Complete", IF(AN404="N/A", "N/A", IF(AN404="No Transfer", AN404, IF(INDEX('Ballot Data'!$1:$1048576, MATCH($A404, 'Ballot Data'!$A:$A, 0), MATCH(AN404, 'Ballot Data'!$A$3:$U$3, 0))="", "Exhausted", INDEX('Ballot Data'!$1:$1048576, MATCH($A404, 'Ballot Data'!$A:$A, 0), MATCH(AN404, 'Ballot Data'!$A$3:$U$3, 0))))))</f>
        <v>Complete</v>
      </c>
      <c r="AP404" s="15" t="str">
        <f t="shared" si="65"/>
        <v>Complete</v>
      </c>
      <c r="AQ404" t="str">
        <f>IF(AP404="Complete", AP404, IF(AP404="N/A", "N/A", INDEX('Ballot Data'!$1:$1048576, MATCH($A404, 'Ballot Data'!$A:$A, 0), MATCH(AP404, 'Ballot Data'!$A$3:$T$3, 0))))</f>
        <v>Complete</v>
      </c>
      <c r="AR404" t="str">
        <f>IF(AP404="N/A", "N/A", IF(AQ404='Round 9'!$A$10, "Elected", IF(AQ404='Round 9'!$A$7, "Excluded", IF('Round 9'!$A$4="Complete", "Complete", "Viable"))))</f>
        <v>Complete</v>
      </c>
      <c r="AS404" s="21" t="str">
        <f>IF('Round 9'!$A$4="Complete", "Complete", IF(AR404="N/A", "N/A", IF(AR404="Viable", "No Transfer", IF(AR404="Excluded", INDEX('Round 9'!$A$12:$M$617, MATCH($A404, 'Round 9'!$A$12:$A$617, 0), 3)))))</f>
        <v>Complete</v>
      </c>
      <c r="AT404" s="10" t="str">
        <f>IF('Round 9'!$A$4="Complete", "Complete", IF(AS404="N/A", "N/A", IF(AS404="No Transfer", AS404, IF(INDEX('Ballot Data'!$1:$1048576, MATCH($A404, 'Ballot Data'!$A:$A, 0), MATCH(AS404, 'Ballot Data'!$A$3:$U$3, 0))="", "Exhausted", INDEX('Ballot Data'!$1:$1048576, MATCH($A404, 'Ballot Data'!$A:$A, 0), MATCH(AS404, 'Ballot Data'!$A$3:$U$3, 0))))))</f>
        <v>Complete</v>
      </c>
      <c r="AU404" s="15" t="str">
        <f t="shared" si="66"/>
        <v>Complete</v>
      </c>
      <c r="AV404" t="str">
        <f>IF(AU404="Complete", AU404, IF(AU404="N/A", "N/A", INDEX('Ballot Data'!$1:$1048576, MATCH($A404, 'Ballot Data'!$A:$A, 0), MATCH(AU404, 'Ballot Data'!$A$3:$T$3, 0))))</f>
        <v>Complete</v>
      </c>
      <c r="AW404" t="str">
        <f>IF(AU404="N/A", "N/A", IF(AV404='Round 10'!$A$10, "Elected", IF(AV404='Round 10'!$A$7, "Excluded", IF('Round 10'!$A$4="Complete", "Complete", "Viable"))))</f>
        <v>Complete</v>
      </c>
      <c r="AX404" s="21" t="str">
        <f>IF('Round 10'!$A$4="Complete", "Complete", IF(AW404="N/A", "N/A", IF(AW404="Viable", "No Transfer", IF(AW404="Excluded", INDEX('Round 10'!$A$12:$M$617, MATCH($A404, 'Round 10'!$A$12:$A$617, 0), 3)))))</f>
        <v>Complete</v>
      </c>
      <c r="AY404" s="10" t="str">
        <f>IF('Round 10'!$A$4="Complete", "Complete", IF(AX404="N/A", "N/A", IF(AX404="No Transfer", AX404, IF(INDEX('Ballot Data'!$1:$1048576, MATCH($A404, 'Ballot Data'!$A:$A, 0), MATCH(AX404, 'Ballot Data'!$A$3:$U$3, 0))="", "Exhausted", INDEX('Ballot Data'!$1:$1048576, MATCH($A404, 'Ballot Data'!$A:$A, 0), MATCH(AX404, 'Ballot Data'!$A$3:$U$3, 0))))))</f>
        <v>Complete</v>
      </c>
    </row>
    <row r="405" spans="1:51" x14ac:dyDescent="0.25">
      <c r="A405">
        <f>'Ballot Data'!A406</f>
        <v>0</v>
      </c>
      <c r="B405">
        <v>1</v>
      </c>
      <c r="C405" t="e">
        <f>INDEX('Ballot Data'!$1:$1048576, MATCH($A405, 'Ballot Data'!$A:$A, 0), MATCH(B405, 'Ballot Data'!$A$3:$T$3, 0))</f>
        <v>#N/A</v>
      </c>
      <c r="D405" t="e">
        <f>IF(C405='Round 1'!$A$10, "Elected", IF(C405='Round 1'!$A$7, "Excluded", IF('Round 1'!$A$4="Complete", "Complete", "Viable")))</f>
        <v>#N/A</v>
      </c>
      <c r="E405" s="21" t="e">
        <f>IF('Round 1'!$A$4="Complete", "Complete", IF(D405="N/A", "N/A", IF(D405="Viable", "No Transfer", IF(D405="Excluded", INDEX('Round 1'!$A$12:$M$617, MATCH($A405, 'Round 1'!$A$12:$A$617, 0), 3)))))</f>
        <v>#N/A</v>
      </c>
      <c r="F405" s="10" t="e">
        <f>IF('Round 1'!$A$4="Complete", "Complete", IF(E405="N/A", "N/A", IF(E405="No Transfer", E405, IF(INDEX('Ballot Data'!$1:$1048576, MATCH($A405, 'Ballot Data'!$A:$A, 0), MATCH(E405, 'Ballot Data'!$A$3:$U$3, 0))="", "Exhausted", INDEX('Ballot Data'!$1:$1048576, MATCH($A405, 'Ballot Data'!$A:$A, 0), MATCH(E405, 'Ballot Data'!$A$3:$U$3, 0))))))</f>
        <v>#N/A</v>
      </c>
      <c r="G405" s="15" t="e">
        <f t="shared" si="59"/>
        <v>#N/A</v>
      </c>
      <c r="H405" t="e">
        <f>IF(G405="Complete", G405, IF(G405="N/A", "N/A", INDEX('Ballot Data'!$1:$1048576, MATCH($A405, 'Ballot Data'!$A:$A, 0), MATCH(G405, 'Ballot Data'!$A$3:$T$3, 0))))</f>
        <v>#N/A</v>
      </c>
      <c r="I405" t="e">
        <f>IF(G405="N/A", "N/A", IF(H405='Round 2'!$A$10, "Elected", IF(H405='Round 2'!$A$7, "Excluded", IF('Round 2'!$A$4="Complete", "Complete", "Viable"))))</f>
        <v>#N/A</v>
      </c>
      <c r="J405" s="21" t="e">
        <f>IF('Round 2'!$A$4="Complete", "Complete", IF(I405="N/A", "N/A", IF(I405="Viable", "No Transfer", IF(I405="Excluded", INDEX('Round 2'!$A$12:$M$617, MATCH($A405, 'Round 2'!$A$12:$A$617, 0), 3)))))</f>
        <v>#N/A</v>
      </c>
      <c r="K405" s="10" t="e">
        <f>IF('Round 2'!$A$4="Complete", "Complete", IF(J405="N/A", "N/A", IF(J405="No Transfer", J405, IF(INDEX('Ballot Data'!$1:$1048576, MATCH($A405, 'Ballot Data'!$A:$A, 0), MATCH(J405, 'Ballot Data'!$A$3:$U$3, 0))="", "Exhausted", INDEX('Ballot Data'!$1:$1048576, MATCH($A405, 'Ballot Data'!$A:$A, 0), MATCH(J405, 'Ballot Data'!$A$3:$U$3, 0))))))</f>
        <v>#N/A</v>
      </c>
      <c r="L405" s="15" t="e">
        <f t="shared" si="60"/>
        <v>#N/A</v>
      </c>
      <c r="M405" t="e">
        <f>IF(L405="Complete", L405, IF(L405="N/A", "N/A", INDEX('Ballot Data'!$1:$1048576, MATCH($A405, 'Ballot Data'!$A:$A, 0), MATCH(L405, 'Ballot Data'!$A$3:$T$3, 0))))</f>
        <v>#N/A</v>
      </c>
      <c r="N405" t="e">
        <f>IF(L405="N/A", "N/A", IF(M405='Round 3'!$A$10, "Elected", IF(M405='Round 3'!$A$7, "Excluded", IF('Round 3'!$A$4="Complete", "Complete", "Viable"))))</f>
        <v>#N/A</v>
      </c>
      <c r="O405" s="21" t="str">
        <f>IF('Round 3'!$A$4="Complete", "Complete", IF(N405="N/A", "N/A", IF(N405="Viable", "No Transfer", IF(N405="Excluded", INDEX('Round 3'!$A$12:$M$617, MATCH($A405, 'Round 3'!$A$12:$A$617, 0), 3)))))</f>
        <v>Complete</v>
      </c>
      <c r="P405" s="10" t="str">
        <f>IF('Round 3'!$A$4="Complete", "Complete", IF(O405="N/A", "N/A", IF(O405="No Transfer", O405, IF(INDEX('Ballot Data'!$1:$1048576, MATCH($A405, 'Ballot Data'!$A:$A, 0), MATCH(O405, 'Ballot Data'!$A$3:$U$3, 0))="", "Exhausted", INDEX('Ballot Data'!$1:$1048576, MATCH($A405, 'Ballot Data'!$A:$A, 0), MATCH(O405, 'Ballot Data'!$A$3:$U$3, 0))))))</f>
        <v>Complete</v>
      </c>
      <c r="Q405" s="15" t="str">
        <f t="shared" si="58"/>
        <v>Complete</v>
      </c>
      <c r="R405" t="str">
        <f>IF(Q405="Complete", Q405, IF(Q405="N/A", "N/A", INDEX('Ballot Data'!$1:$1048576, MATCH($A405, 'Ballot Data'!$A:$A, 0), MATCH(Q405, 'Ballot Data'!$A$3:$T$3, 0))))</f>
        <v>Complete</v>
      </c>
      <c r="S405" t="str">
        <f>IF(Q405="N/A", "N/A", IF(R405='Round 4'!$A$10, "Elected", IF(R405='Round 4'!$A$7, "Excluded", IF('Round 4'!$A$4="Complete", "Complete", "Viable"))))</f>
        <v>Complete</v>
      </c>
      <c r="T405" s="21" t="str">
        <f>IF('Round 4'!$A$4="Complete", "Complete", IF(S405="N/A", "N/A", IF(S405="Viable", "No Transfer", IF(S405="Excluded", INDEX('Round 4'!$A$12:$M$617, MATCH($A405, 'Round 4'!$A$12:$A$617, 0), 3)))))</f>
        <v>Complete</v>
      </c>
      <c r="U405" s="10" t="str">
        <f>IF('Round 4'!$A$4="Complete", "Complete", IF(T405="N/A", "N/A", IF(T405="No Transfer", T405, IF(INDEX('Ballot Data'!$1:$1048576, MATCH($A405, 'Ballot Data'!$A:$A, 0), MATCH(T405, 'Ballot Data'!$A$3:$U$3, 0))="", "Exhausted", INDEX('Ballot Data'!$1:$1048576, MATCH($A405, 'Ballot Data'!$A:$A, 0), MATCH(T405, 'Ballot Data'!$A$3:$U$3, 0))))))</f>
        <v>Complete</v>
      </c>
      <c r="V405" s="15" t="str">
        <f t="shared" si="61"/>
        <v>Complete</v>
      </c>
      <c r="W405" t="str">
        <f>IF(V405="Complete", V405, IF(V405="N/A", "N/A", INDEX('Ballot Data'!$1:$1048576, MATCH($A405, 'Ballot Data'!$A:$A, 0), MATCH(V405, 'Ballot Data'!$A$3:$T$3, 0))))</f>
        <v>Complete</v>
      </c>
      <c r="X405" t="str">
        <f>IF(V405="N/A", "N/A", IF(W405='Round 5'!$A$10, "Elected", IF(W405='Round 5'!$A$7, "Excluded", IF('Round 5'!$A$4="Complete", "Complete", "Viable"))))</f>
        <v>Complete</v>
      </c>
      <c r="Y405" s="21" t="str">
        <f>IF('Round 5'!$A$4="Complete", "Complete", IF(X405="N/A", "N/A", IF(X405="Viable", "No Transfer", IF(X405="Excluded", INDEX('Round 5'!$A$12:$M$617, MATCH($A405, 'Round 5'!$A$12:$A$617, 0), 3)))))</f>
        <v>Complete</v>
      </c>
      <c r="Z405" s="10" t="str">
        <f>IF('Round 5'!$A$4="Complete", "Complete", IF(Y405="N/A", "N/A", IF(Y405="No Transfer", Y405, IF(INDEX('Ballot Data'!$1:$1048576, MATCH($A405, 'Ballot Data'!$A:$A, 0), MATCH(Y405, 'Ballot Data'!$A$3:$U$3, 0))="", "Exhausted", INDEX('Ballot Data'!$1:$1048576, MATCH($A405, 'Ballot Data'!$A:$A, 0), MATCH(Y405, 'Ballot Data'!$A$3:$U$3, 0))))))</f>
        <v>Complete</v>
      </c>
      <c r="AA405" s="15" t="str">
        <f t="shared" si="62"/>
        <v>Complete</v>
      </c>
      <c r="AB405" t="str">
        <f>IF(AA405="Complete", AA405, IF(AA405="N/A", "N/A", INDEX('Ballot Data'!$1:$1048576, MATCH($A405, 'Ballot Data'!$A:$A, 0), MATCH(AA405, 'Ballot Data'!$A$3:$T$3, 0))))</f>
        <v>Complete</v>
      </c>
      <c r="AC405" t="str">
        <f>IF(AA405="N/A", "N/A", IF(AB405='Round 6'!$A$10, "Elected", IF(AB405='Round 6'!$A$7, "Excluded", IF('Round 6'!$A$4="Complete", "Complete", "Viable"))))</f>
        <v>Complete</v>
      </c>
      <c r="AD405" s="21" t="str">
        <f>IF('Round 6'!$A$4="Complete", "Complete", IF(AC405="N/A", "N/A", IF(AC405="Viable", "No Transfer", IF(AC405="Excluded", INDEX('Round 6'!$A$12:$M$617, MATCH($A405, 'Round 6'!$A$12:$A$617, 0), 3)))))</f>
        <v>Complete</v>
      </c>
      <c r="AE405" s="10" t="str">
        <f>IF('Round 6'!$A$4="Complete", "Complete", IF(AD405="N/A", "N/A", IF(AD405="No Transfer", AD405, IF(INDEX('Ballot Data'!$1:$1048576, MATCH($A405, 'Ballot Data'!$A:$A, 0), MATCH(AD405, 'Ballot Data'!$A$3:$U$3, 0))="", "Exhausted", INDEX('Ballot Data'!$1:$1048576, MATCH($A405, 'Ballot Data'!$A:$A, 0), MATCH(AD405, 'Ballot Data'!$A$3:$U$3, 0))))))</f>
        <v>Complete</v>
      </c>
      <c r="AF405" s="15" t="str">
        <f t="shared" si="63"/>
        <v>Complete</v>
      </c>
      <c r="AG405" t="str">
        <f>IF(AF405="Complete", AF405, IF(AF405="N/A", "N/A", INDEX('Ballot Data'!$1:$1048576, MATCH($A405, 'Ballot Data'!$A:$A, 0), MATCH(AF405, 'Ballot Data'!$A$3:$T$3, 0))))</f>
        <v>Complete</v>
      </c>
      <c r="AH405" t="str">
        <f>IF(AF405="N/A", "N/A", IF(AG405='Round 7'!$A$10, "Elected", IF(AG405='Round 7'!$A$7, "Excluded", IF('Round 7'!$A$4="Complete", "Complete", "Viable"))))</f>
        <v>Complete</v>
      </c>
      <c r="AI405" s="21" t="str">
        <f>IF('Round 7'!$A$4="Complete", "Complete", IF(AH405="N/A", "N/A", IF(AH405="Viable", "No Transfer", IF(AH405="Excluded", INDEX('Round 7'!$A$12:$M$617, MATCH($A405, 'Round 7'!$A$12:$A$617, 0), 3)))))</f>
        <v>Complete</v>
      </c>
      <c r="AJ405" s="10" t="str">
        <f>IF('Round 7'!$A$4="Complete", "Complete", IF(AI405="N/A", "N/A", IF(AI405="No Transfer", AI405, IF(INDEX('Ballot Data'!$1:$1048576, MATCH($A405, 'Ballot Data'!$A:$A, 0), MATCH(AI405, 'Ballot Data'!$A$3:$U$3, 0))="", "Exhausted", INDEX('Ballot Data'!$1:$1048576, MATCH($A405, 'Ballot Data'!$A:$A, 0), MATCH(AI405, 'Ballot Data'!$A$3:$U$3, 0))))))</f>
        <v>Complete</v>
      </c>
      <c r="AK405" s="15" t="str">
        <f t="shared" si="64"/>
        <v>Complete</v>
      </c>
      <c r="AL405" t="str">
        <f>IF(AK405="Complete", AK405, IF(AK405="N/A", "N/A", INDEX('Ballot Data'!$1:$1048576, MATCH($A405, 'Ballot Data'!$A:$A, 0), MATCH(AK405, 'Ballot Data'!$A$3:$T$3, 0))))</f>
        <v>Complete</v>
      </c>
      <c r="AM405" t="str">
        <f>IF(AK405="N/A", "N/A", IF(AL405='Round 8'!$A$10, "Elected", IF(AL405='Round 8'!$A$7, "Excluded", IF('Round 8'!$A$4="Complete", "Complete", "Viable"))))</f>
        <v>Complete</v>
      </c>
      <c r="AN405" s="21" t="str">
        <f>IF('Round 8'!$A$4="Complete", "Complete", IF(AM405="N/A", "N/A", IF(AM405="Viable", "No Transfer", IF(AM405="Excluded", INDEX('Round 8'!$A$12:$M$617, MATCH($A405, 'Round 8'!$A$12:$A$617, 0), 3)))))</f>
        <v>Complete</v>
      </c>
      <c r="AO405" s="10" t="str">
        <f>IF('Round 8'!$A$4="Complete", "Complete", IF(AN405="N/A", "N/A", IF(AN405="No Transfer", AN405, IF(INDEX('Ballot Data'!$1:$1048576, MATCH($A405, 'Ballot Data'!$A:$A, 0), MATCH(AN405, 'Ballot Data'!$A$3:$U$3, 0))="", "Exhausted", INDEX('Ballot Data'!$1:$1048576, MATCH($A405, 'Ballot Data'!$A:$A, 0), MATCH(AN405, 'Ballot Data'!$A$3:$U$3, 0))))))</f>
        <v>Complete</v>
      </c>
      <c r="AP405" s="15" t="str">
        <f t="shared" si="65"/>
        <v>Complete</v>
      </c>
      <c r="AQ405" t="str">
        <f>IF(AP405="Complete", AP405, IF(AP405="N/A", "N/A", INDEX('Ballot Data'!$1:$1048576, MATCH($A405, 'Ballot Data'!$A:$A, 0), MATCH(AP405, 'Ballot Data'!$A$3:$T$3, 0))))</f>
        <v>Complete</v>
      </c>
      <c r="AR405" t="str">
        <f>IF(AP405="N/A", "N/A", IF(AQ405='Round 9'!$A$10, "Elected", IF(AQ405='Round 9'!$A$7, "Excluded", IF('Round 9'!$A$4="Complete", "Complete", "Viable"))))</f>
        <v>Complete</v>
      </c>
      <c r="AS405" s="21" t="str">
        <f>IF('Round 9'!$A$4="Complete", "Complete", IF(AR405="N/A", "N/A", IF(AR405="Viable", "No Transfer", IF(AR405="Excluded", INDEX('Round 9'!$A$12:$M$617, MATCH($A405, 'Round 9'!$A$12:$A$617, 0), 3)))))</f>
        <v>Complete</v>
      </c>
      <c r="AT405" s="10" t="str">
        <f>IF('Round 9'!$A$4="Complete", "Complete", IF(AS405="N/A", "N/A", IF(AS405="No Transfer", AS405, IF(INDEX('Ballot Data'!$1:$1048576, MATCH($A405, 'Ballot Data'!$A:$A, 0), MATCH(AS405, 'Ballot Data'!$A$3:$U$3, 0))="", "Exhausted", INDEX('Ballot Data'!$1:$1048576, MATCH($A405, 'Ballot Data'!$A:$A, 0), MATCH(AS405, 'Ballot Data'!$A$3:$U$3, 0))))))</f>
        <v>Complete</v>
      </c>
      <c r="AU405" s="15" t="str">
        <f t="shared" si="66"/>
        <v>Complete</v>
      </c>
      <c r="AV405" t="str">
        <f>IF(AU405="Complete", AU405, IF(AU405="N/A", "N/A", INDEX('Ballot Data'!$1:$1048576, MATCH($A405, 'Ballot Data'!$A:$A, 0), MATCH(AU405, 'Ballot Data'!$A$3:$T$3, 0))))</f>
        <v>Complete</v>
      </c>
      <c r="AW405" t="str">
        <f>IF(AU405="N/A", "N/A", IF(AV405='Round 10'!$A$10, "Elected", IF(AV405='Round 10'!$A$7, "Excluded", IF('Round 10'!$A$4="Complete", "Complete", "Viable"))))</f>
        <v>Complete</v>
      </c>
      <c r="AX405" s="21" t="str">
        <f>IF('Round 10'!$A$4="Complete", "Complete", IF(AW405="N/A", "N/A", IF(AW405="Viable", "No Transfer", IF(AW405="Excluded", INDEX('Round 10'!$A$12:$M$617, MATCH($A405, 'Round 10'!$A$12:$A$617, 0), 3)))))</f>
        <v>Complete</v>
      </c>
      <c r="AY405" s="10" t="str">
        <f>IF('Round 10'!$A$4="Complete", "Complete", IF(AX405="N/A", "N/A", IF(AX405="No Transfer", AX405, IF(INDEX('Ballot Data'!$1:$1048576, MATCH($A405, 'Ballot Data'!$A:$A, 0), MATCH(AX405, 'Ballot Data'!$A$3:$U$3, 0))="", "Exhausted", INDEX('Ballot Data'!$1:$1048576, MATCH($A405, 'Ballot Data'!$A:$A, 0), MATCH(AX405, 'Ballot Data'!$A$3:$U$3, 0))))))</f>
        <v>Complete</v>
      </c>
    </row>
    <row r="406" spans="1:51" x14ac:dyDescent="0.25">
      <c r="A406">
        <f>'Ballot Data'!A407</f>
        <v>0</v>
      </c>
      <c r="B406">
        <v>1</v>
      </c>
      <c r="C406" t="e">
        <f>INDEX('Ballot Data'!$1:$1048576, MATCH($A406, 'Ballot Data'!$A:$A, 0), MATCH(B406, 'Ballot Data'!$A$3:$T$3, 0))</f>
        <v>#N/A</v>
      </c>
      <c r="D406" t="e">
        <f>IF(C406='Round 1'!$A$10, "Elected", IF(C406='Round 1'!$A$7, "Excluded", IF('Round 1'!$A$4="Complete", "Complete", "Viable")))</f>
        <v>#N/A</v>
      </c>
      <c r="E406" s="21" t="e">
        <f>IF('Round 1'!$A$4="Complete", "Complete", IF(D406="N/A", "N/A", IF(D406="Viable", "No Transfer", IF(D406="Excluded", INDEX('Round 1'!$A$12:$M$617, MATCH($A406, 'Round 1'!$A$12:$A$617, 0), 3)))))</f>
        <v>#N/A</v>
      </c>
      <c r="F406" s="10" t="e">
        <f>IF('Round 1'!$A$4="Complete", "Complete", IF(E406="N/A", "N/A", IF(E406="No Transfer", E406, IF(INDEX('Ballot Data'!$1:$1048576, MATCH($A406, 'Ballot Data'!$A:$A, 0), MATCH(E406, 'Ballot Data'!$A$3:$U$3, 0))="", "Exhausted", INDEX('Ballot Data'!$1:$1048576, MATCH($A406, 'Ballot Data'!$A:$A, 0), MATCH(E406, 'Ballot Data'!$A$3:$U$3, 0))))))</f>
        <v>#N/A</v>
      </c>
      <c r="G406" s="15" t="e">
        <f t="shared" si="59"/>
        <v>#N/A</v>
      </c>
      <c r="H406" t="e">
        <f>IF(G406="Complete", G406, IF(G406="N/A", "N/A", INDEX('Ballot Data'!$1:$1048576, MATCH($A406, 'Ballot Data'!$A:$A, 0), MATCH(G406, 'Ballot Data'!$A$3:$T$3, 0))))</f>
        <v>#N/A</v>
      </c>
      <c r="I406" t="e">
        <f>IF(G406="N/A", "N/A", IF(H406='Round 2'!$A$10, "Elected", IF(H406='Round 2'!$A$7, "Excluded", IF('Round 2'!$A$4="Complete", "Complete", "Viable"))))</f>
        <v>#N/A</v>
      </c>
      <c r="J406" s="21" t="e">
        <f>IF('Round 2'!$A$4="Complete", "Complete", IF(I406="N/A", "N/A", IF(I406="Viable", "No Transfer", IF(I406="Excluded", INDEX('Round 2'!$A$12:$M$617, MATCH($A406, 'Round 2'!$A$12:$A$617, 0), 3)))))</f>
        <v>#N/A</v>
      </c>
      <c r="K406" s="10" t="e">
        <f>IF('Round 2'!$A$4="Complete", "Complete", IF(J406="N/A", "N/A", IF(J406="No Transfer", J406, IF(INDEX('Ballot Data'!$1:$1048576, MATCH($A406, 'Ballot Data'!$A:$A, 0), MATCH(J406, 'Ballot Data'!$A$3:$U$3, 0))="", "Exhausted", INDEX('Ballot Data'!$1:$1048576, MATCH($A406, 'Ballot Data'!$A:$A, 0), MATCH(J406, 'Ballot Data'!$A$3:$U$3, 0))))))</f>
        <v>#N/A</v>
      </c>
      <c r="L406" s="15" t="e">
        <f t="shared" si="60"/>
        <v>#N/A</v>
      </c>
      <c r="M406" t="e">
        <f>IF(L406="Complete", L406, IF(L406="N/A", "N/A", INDEX('Ballot Data'!$1:$1048576, MATCH($A406, 'Ballot Data'!$A:$A, 0), MATCH(L406, 'Ballot Data'!$A$3:$T$3, 0))))</f>
        <v>#N/A</v>
      </c>
      <c r="N406" t="e">
        <f>IF(L406="N/A", "N/A", IF(M406='Round 3'!$A$10, "Elected", IF(M406='Round 3'!$A$7, "Excluded", IF('Round 3'!$A$4="Complete", "Complete", "Viable"))))</f>
        <v>#N/A</v>
      </c>
      <c r="O406" s="21" t="str">
        <f>IF('Round 3'!$A$4="Complete", "Complete", IF(N406="N/A", "N/A", IF(N406="Viable", "No Transfer", IF(N406="Excluded", INDEX('Round 3'!$A$12:$M$617, MATCH($A406, 'Round 3'!$A$12:$A$617, 0), 3)))))</f>
        <v>Complete</v>
      </c>
      <c r="P406" s="10" t="str">
        <f>IF('Round 3'!$A$4="Complete", "Complete", IF(O406="N/A", "N/A", IF(O406="No Transfer", O406, IF(INDEX('Ballot Data'!$1:$1048576, MATCH($A406, 'Ballot Data'!$A:$A, 0), MATCH(O406, 'Ballot Data'!$A$3:$U$3, 0))="", "Exhausted", INDEX('Ballot Data'!$1:$1048576, MATCH($A406, 'Ballot Data'!$A:$A, 0), MATCH(O406, 'Ballot Data'!$A$3:$U$3, 0))))))</f>
        <v>Complete</v>
      </c>
      <c r="Q406" s="15" t="str">
        <f t="shared" si="58"/>
        <v>Complete</v>
      </c>
      <c r="R406" t="str">
        <f>IF(Q406="Complete", Q406, IF(Q406="N/A", "N/A", INDEX('Ballot Data'!$1:$1048576, MATCH($A406, 'Ballot Data'!$A:$A, 0), MATCH(Q406, 'Ballot Data'!$A$3:$T$3, 0))))</f>
        <v>Complete</v>
      </c>
      <c r="S406" t="str">
        <f>IF(Q406="N/A", "N/A", IF(R406='Round 4'!$A$10, "Elected", IF(R406='Round 4'!$A$7, "Excluded", IF('Round 4'!$A$4="Complete", "Complete", "Viable"))))</f>
        <v>Complete</v>
      </c>
      <c r="T406" s="21" t="str">
        <f>IF('Round 4'!$A$4="Complete", "Complete", IF(S406="N/A", "N/A", IF(S406="Viable", "No Transfer", IF(S406="Excluded", INDEX('Round 4'!$A$12:$M$617, MATCH($A406, 'Round 4'!$A$12:$A$617, 0), 3)))))</f>
        <v>Complete</v>
      </c>
      <c r="U406" s="10" t="str">
        <f>IF('Round 4'!$A$4="Complete", "Complete", IF(T406="N/A", "N/A", IF(T406="No Transfer", T406, IF(INDEX('Ballot Data'!$1:$1048576, MATCH($A406, 'Ballot Data'!$A:$A, 0), MATCH(T406, 'Ballot Data'!$A$3:$U$3, 0))="", "Exhausted", INDEX('Ballot Data'!$1:$1048576, MATCH($A406, 'Ballot Data'!$A:$A, 0), MATCH(T406, 'Ballot Data'!$A$3:$U$3, 0))))))</f>
        <v>Complete</v>
      </c>
      <c r="V406" s="15" t="str">
        <f t="shared" si="61"/>
        <v>Complete</v>
      </c>
      <c r="W406" t="str">
        <f>IF(V406="Complete", V406, IF(V406="N/A", "N/A", INDEX('Ballot Data'!$1:$1048576, MATCH($A406, 'Ballot Data'!$A:$A, 0), MATCH(V406, 'Ballot Data'!$A$3:$T$3, 0))))</f>
        <v>Complete</v>
      </c>
      <c r="X406" t="str">
        <f>IF(V406="N/A", "N/A", IF(W406='Round 5'!$A$10, "Elected", IF(W406='Round 5'!$A$7, "Excluded", IF('Round 5'!$A$4="Complete", "Complete", "Viable"))))</f>
        <v>Complete</v>
      </c>
      <c r="Y406" s="21" t="str">
        <f>IF('Round 5'!$A$4="Complete", "Complete", IF(X406="N/A", "N/A", IF(X406="Viable", "No Transfer", IF(X406="Excluded", INDEX('Round 5'!$A$12:$M$617, MATCH($A406, 'Round 5'!$A$12:$A$617, 0), 3)))))</f>
        <v>Complete</v>
      </c>
      <c r="Z406" s="10" t="str">
        <f>IF('Round 5'!$A$4="Complete", "Complete", IF(Y406="N/A", "N/A", IF(Y406="No Transfer", Y406, IF(INDEX('Ballot Data'!$1:$1048576, MATCH($A406, 'Ballot Data'!$A:$A, 0), MATCH(Y406, 'Ballot Data'!$A$3:$U$3, 0))="", "Exhausted", INDEX('Ballot Data'!$1:$1048576, MATCH($A406, 'Ballot Data'!$A:$A, 0), MATCH(Y406, 'Ballot Data'!$A$3:$U$3, 0))))))</f>
        <v>Complete</v>
      </c>
      <c r="AA406" s="15" t="str">
        <f t="shared" si="62"/>
        <v>Complete</v>
      </c>
      <c r="AB406" t="str">
        <f>IF(AA406="Complete", AA406, IF(AA406="N/A", "N/A", INDEX('Ballot Data'!$1:$1048576, MATCH($A406, 'Ballot Data'!$A:$A, 0), MATCH(AA406, 'Ballot Data'!$A$3:$T$3, 0))))</f>
        <v>Complete</v>
      </c>
      <c r="AC406" t="str">
        <f>IF(AA406="N/A", "N/A", IF(AB406='Round 6'!$A$10, "Elected", IF(AB406='Round 6'!$A$7, "Excluded", IF('Round 6'!$A$4="Complete", "Complete", "Viable"))))</f>
        <v>Complete</v>
      </c>
      <c r="AD406" s="21" t="str">
        <f>IF('Round 6'!$A$4="Complete", "Complete", IF(AC406="N/A", "N/A", IF(AC406="Viable", "No Transfer", IF(AC406="Excluded", INDEX('Round 6'!$A$12:$M$617, MATCH($A406, 'Round 6'!$A$12:$A$617, 0), 3)))))</f>
        <v>Complete</v>
      </c>
      <c r="AE406" s="10" t="str">
        <f>IF('Round 6'!$A$4="Complete", "Complete", IF(AD406="N/A", "N/A", IF(AD406="No Transfer", AD406, IF(INDEX('Ballot Data'!$1:$1048576, MATCH($A406, 'Ballot Data'!$A:$A, 0), MATCH(AD406, 'Ballot Data'!$A$3:$U$3, 0))="", "Exhausted", INDEX('Ballot Data'!$1:$1048576, MATCH($A406, 'Ballot Data'!$A:$A, 0), MATCH(AD406, 'Ballot Data'!$A$3:$U$3, 0))))))</f>
        <v>Complete</v>
      </c>
      <c r="AF406" s="15" t="str">
        <f t="shared" si="63"/>
        <v>Complete</v>
      </c>
      <c r="AG406" t="str">
        <f>IF(AF406="Complete", AF406, IF(AF406="N/A", "N/A", INDEX('Ballot Data'!$1:$1048576, MATCH($A406, 'Ballot Data'!$A:$A, 0), MATCH(AF406, 'Ballot Data'!$A$3:$T$3, 0))))</f>
        <v>Complete</v>
      </c>
      <c r="AH406" t="str">
        <f>IF(AF406="N/A", "N/A", IF(AG406='Round 7'!$A$10, "Elected", IF(AG406='Round 7'!$A$7, "Excluded", IF('Round 7'!$A$4="Complete", "Complete", "Viable"))))</f>
        <v>Complete</v>
      </c>
      <c r="AI406" s="21" t="str">
        <f>IF('Round 7'!$A$4="Complete", "Complete", IF(AH406="N/A", "N/A", IF(AH406="Viable", "No Transfer", IF(AH406="Excluded", INDEX('Round 7'!$A$12:$M$617, MATCH($A406, 'Round 7'!$A$12:$A$617, 0), 3)))))</f>
        <v>Complete</v>
      </c>
      <c r="AJ406" s="10" t="str">
        <f>IF('Round 7'!$A$4="Complete", "Complete", IF(AI406="N/A", "N/A", IF(AI406="No Transfer", AI406, IF(INDEX('Ballot Data'!$1:$1048576, MATCH($A406, 'Ballot Data'!$A:$A, 0), MATCH(AI406, 'Ballot Data'!$A$3:$U$3, 0))="", "Exhausted", INDEX('Ballot Data'!$1:$1048576, MATCH($A406, 'Ballot Data'!$A:$A, 0), MATCH(AI406, 'Ballot Data'!$A$3:$U$3, 0))))))</f>
        <v>Complete</v>
      </c>
      <c r="AK406" s="15" t="str">
        <f t="shared" si="64"/>
        <v>Complete</v>
      </c>
      <c r="AL406" t="str">
        <f>IF(AK406="Complete", AK406, IF(AK406="N/A", "N/A", INDEX('Ballot Data'!$1:$1048576, MATCH($A406, 'Ballot Data'!$A:$A, 0), MATCH(AK406, 'Ballot Data'!$A$3:$T$3, 0))))</f>
        <v>Complete</v>
      </c>
      <c r="AM406" t="str">
        <f>IF(AK406="N/A", "N/A", IF(AL406='Round 8'!$A$10, "Elected", IF(AL406='Round 8'!$A$7, "Excluded", IF('Round 8'!$A$4="Complete", "Complete", "Viable"))))</f>
        <v>Complete</v>
      </c>
      <c r="AN406" s="21" t="str">
        <f>IF('Round 8'!$A$4="Complete", "Complete", IF(AM406="N/A", "N/A", IF(AM406="Viable", "No Transfer", IF(AM406="Excluded", INDEX('Round 8'!$A$12:$M$617, MATCH($A406, 'Round 8'!$A$12:$A$617, 0), 3)))))</f>
        <v>Complete</v>
      </c>
      <c r="AO406" s="10" t="str">
        <f>IF('Round 8'!$A$4="Complete", "Complete", IF(AN406="N/A", "N/A", IF(AN406="No Transfer", AN406, IF(INDEX('Ballot Data'!$1:$1048576, MATCH($A406, 'Ballot Data'!$A:$A, 0), MATCH(AN406, 'Ballot Data'!$A$3:$U$3, 0))="", "Exhausted", INDEX('Ballot Data'!$1:$1048576, MATCH($A406, 'Ballot Data'!$A:$A, 0), MATCH(AN406, 'Ballot Data'!$A$3:$U$3, 0))))))</f>
        <v>Complete</v>
      </c>
      <c r="AP406" s="15" t="str">
        <f t="shared" si="65"/>
        <v>Complete</v>
      </c>
      <c r="AQ406" t="str">
        <f>IF(AP406="Complete", AP406, IF(AP406="N/A", "N/A", INDEX('Ballot Data'!$1:$1048576, MATCH($A406, 'Ballot Data'!$A:$A, 0), MATCH(AP406, 'Ballot Data'!$A$3:$T$3, 0))))</f>
        <v>Complete</v>
      </c>
      <c r="AR406" t="str">
        <f>IF(AP406="N/A", "N/A", IF(AQ406='Round 9'!$A$10, "Elected", IF(AQ406='Round 9'!$A$7, "Excluded", IF('Round 9'!$A$4="Complete", "Complete", "Viable"))))</f>
        <v>Complete</v>
      </c>
      <c r="AS406" s="21" t="str">
        <f>IF('Round 9'!$A$4="Complete", "Complete", IF(AR406="N/A", "N/A", IF(AR406="Viable", "No Transfer", IF(AR406="Excluded", INDEX('Round 9'!$A$12:$M$617, MATCH($A406, 'Round 9'!$A$12:$A$617, 0), 3)))))</f>
        <v>Complete</v>
      </c>
      <c r="AT406" s="10" t="str">
        <f>IF('Round 9'!$A$4="Complete", "Complete", IF(AS406="N/A", "N/A", IF(AS406="No Transfer", AS406, IF(INDEX('Ballot Data'!$1:$1048576, MATCH($A406, 'Ballot Data'!$A:$A, 0), MATCH(AS406, 'Ballot Data'!$A$3:$U$3, 0))="", "Exhausted", INDEX('Ballot Data'!$1:$1048576, MATCH($A406, 'Ballot Data'!$A:$A, 0), MATCH(AS406, 'Ballot Data'!$A$3:$U$3, 0))))))</f>
        <v>Complete</v>
      </c>
      <c r="AU406" s="15" t="str">
        <f t="shared" si="66"/>
        <v>Complete</v>
      </c>
      <c r="AV406" t="str">
        <f>IF(AU406="Complete", AU406, IF(AU406="N/A", "N/A", INDEX('Ballot Data'!$1:$1048576, MATCH($A406, 'Ballot Data'!$A:$A, 0), MATCH(AU406, 'Ballot Data'!$A$3:$T$3, 0))))</f>
        <v>Complete</v>
      </c>
      <c r="AW406" t="str">
        <f>IF(AU406="N/A", "N/A", IF(AV406='Round 10'!$A$10, "Elected", IF(AV406='Round 10'!$A$7, "Excluded", IF('Round 10'!$A$4="Complete", "Complete", "Viable"))))</f>
        <v>Complete</v>
      </c>
      <c r="AX406" s="21" t="str">
        <f>IF('Round 10'!$A$4="Complete", "Complete", IF(AW406="N/A", "N/A", IF(AW406="Viable", "No Transfer", IF(AW406="Excluded", INDEX('Round 10'!$A$12:$M$617, MATCH($A406, 'Round 10'!$A$12:$A$617, 0), 3)))))</f>
        <v>Complete</v>
      </c>
      <c r="AY406" s="10" t="str">
        <f>IF('Round 10'!$A$4="Complete", "Complete", IF(AX406="N/A", "N/A", IF(AX406="No Transfer", AX406, IF(INDEX('Ballot Data'!$1:$1048576, MATCH($A406, 'Ballot Data'!$A:$A, 0), MATCH(AX406, 'Ballot Data'!$A$3:$U$3, 0))="", "Exhausted", INDEX('Ballot Data'!$1:$1048576, MATCH($A406, 'Ballot Data'!$A:$A, 0), MATCH(AX406, 'Ballot Data'!$A$3:$U$3, 0))))))</f>
        <v>Complete</v>
      </c>
    </row>
    <row r="407" spans="1:51" x14ac:dyDescent="0.25">
      <c r="A407">
        <f>'Ballot Data'!A408</f>
        <v>0</v>
      </c>
      <c r="B407">
        <v>1</v>
      </c>
      <c r="C407" t="e">
        <f>INDEX('Ballot Data'!$1:$1048576, MATCH($A407, 'Ballot Data'!$A:$A, 0), MATCH(B407, 'Ballot Data'!$A$3:$T$3, 0))</f>
        <v>#N/A</v>
      </c>
      <c r="D407" t="e">
        <f>IF(C407='Round 1'!$A$10, "Elected", IF(C407='Round 1'!$A$7, "Excluded", IF('Round 1'!$A$4="Complete", "Complete", "Viable")))</f>
        <v>#N/A</v>
      </c>
      <c r="E407" s="21" t="e">
        <f>IF('Round 1'!$A$4="Complete", "Complete", IF(D407="N/A", "N/A", IF(D407="Viable", "No Transfer", IF(D407="Excluded", INDEX('Round 1'!$A$12:$M$617, MATCH($A407, 'Round 1'!$A$12:$A$617, 0), 3)))))</f>
        <v>#N/A</v>
      </c>
      <c r="F407" s="10" t="e">
        <f>IF('Round 1'!$A$4="Complete", "Complete", IF(E407="N/A", "N/A", IF(E407="No Transfer", E407, IF(INDEX('Ballot Data'!$1:$1048576, MATCH($A407, 'Ballot Data'!$A:$A, 0), MATCH(E407, 'Ballot Data'!$A$3:$U$3, 0))="", "Exhausted", INDEX('Ballot Data'!$1:$1048576, MATCH($A407, 'Ballot Data'!$A:$A, 0), MATCH(E407, 'Ballot Data'!$A$3:$U$3, 0))))))</f>
        <v>#N/A</v>
      </c>
      <c r="G407" s="15" t="e">
        <f t="shared" si="59"/>
        <v>#N/A</v>
      </c>
      <c r="H407" t="e">
        <f>IF(G407="Complete", G407, IF(G407="N/A", "N/A", INDEX('Ballot Data'!$1:$1048576, MATCH($A407, 'Ballot Data'!$A:$A, 0), MATCH(G407, 'Ballot Data'!$A$3:$T$3, 0))))</f>
        <v>#N/A</v>
      </c>
      <c r="I407" t="e">
        <f>IF(G407="N/A", "N/A", IF(H407='Round 2'!$A$10, "Elected", IF(H407='Round 2'!$A$7, "Excluded", IF('Round 2'!$A$4="Complete", "Complete", "Viable"))))</f>
        <v>#N/A</v>
      </c>
      <c r="J407" s="21" t="e">
        <f>IF('Round 2'!$A$4="Complete", "Complete", IF(I407="N/A", "N/A", IF(I407="Viable", "No Transfer", IF(I407="Excluded", INDEX('Round 2'!$A$12:$M$617, MATCH($A407, 'Round 2'!$A$12:$A$617, 0), 3)))))</f>
        <v>#N/A</v>
      </c>
      <c r="K407" s="10" t="e">
        <f>IF('Round 2'!$A$4="Complete", "Complete", IF(J407="N/A", "N/A", IF(J407="No Transfer", J407, IF(INDEX('Ballot Data'!$1:$1048576, MATCH($A407, 'Ballot Data'!$A:$A, 0), MATCH(J407, 'Ballot Data'!$A$3:$U$3, 0))="", "Exhausted", INDEX('Ballot Data'!$1:$1048576, MATCH($A407, 'Ballot Data'!$A:$A, 0), MATCH(J407, 'Ballot Data'!$A$3:$U$3, 0))))))</f>
        <v>#N/A</v>
      </c>
      <c r="L407" s="15" t="e">
        <f t="shared" si="60"/>
        <v>#N/A</v>
      </c>
      <c r="M407" t="e">
        <f>IF(L407="Complete", L407, IF(L407="N/A", "N/A", INDEX('Ballot Data'!$1:$1048576, MATCH($A407, 'Ballot Data'!$A:$A, 0), MATCH(L407, 'Ballot Data'!$A$3:$T$3, 0))))</f>
        <v>#N/A</v>
      </c>
      <c r="N407" t="e">
        <f>IF(L407="N/A", "N/A", IF(M407='Round 3'!$A$10, "Elected", IF(M407='Round 3'!$A$7, "Excluded", IF('Round 3'!$A$4="Complete", "Complete", "Viable"))))</f>
        <v>#N/A</v>
      </c>
      <c r="O407" s="21" t="str">
        <f>IF('Round 3'!$A$4="Complete", "Complete", IF(N407="N/A", "N/A", IF(N407="Viable", "No Transfer", IF(N407="Excluded", INDEX('Round 3'!$A$12:$M$617, MATCH($A407, 'Round 3'!$A$12:$A$617, 0), 3)))))</f>
        <v>Complete</v>
      </c>
      <c r="P407" s="10" t="str">
        <f>IF('Round 3'!$A$4="Complete", "Complete", IF(O407="N/A", "N/A", IF(O407="No Transfer", O407, IF(INDEX('Ballot Data'!$1:$1048576, MATCH($A407, 'Ballot Data'!$A:$A, 0), MATCH(O407, 'Ballot Data'!$A$3:$U$3, 0))="", "Exhausted", INDEX('Ballot Data'!$1:$1048576, MATCH($A407, 'Ballot Data'!$A:$A, 0), MATCH(O407, 'Ballot Data'!$A$3:$U$3, 0))))))</f>
        <v>Complete</v>
      </c>
      <c r="Q407" s="15" t="str">
        <f t="shared" si="58"/>
        <v>Complete</v>
      </c>
      <c r="R407" t="str">
        <f>IF(Q407="Complete", Q407, IF(Q407="N/A", "N/A", INDEX('Ballot Data'!$1:$1048576, MATCH($A407, 'Ballot Data'!$A:$A, 0), MATCH(Q407, 'Ballot Data'!$A$3:$T$3, 0))))</f>
        <v>Complete</v>
      </c>
      <c r="S407" t="str">
        <f>IF(Q407="N/A", "N/A", IF(R407='Round 4'!$A$10, "Elected", IF(R407='Round 4'!$A$7, "Excluded", IF('Round 4'!$A$4="Complete", "Complete", "Viable"))))</f>
        <v>Complete</v>
      </c>
      <c r="T407" s="21" t="str">
        <f>IF('Round 4'!$A$4="Complete", "Complete", IF(S407="N/A", "N/A", IF(S407="Viable", "No Transfer", IF(S407="Excluded", INDEX('Round 4'!$A$12:$M$617, MATCH($A407, 'Round 4'!$A$12:$A$617, 0), 3)))))</f>
        <v>Complete</v>
      </c>
      <c r="U407" s="10" t="str">
        <f>IF('Round 4'!$A$4="Complete", "Complete", IF(T407="N/A", "N/A", IF(T407="No Transfer", T407, IF(INDEX('Ballot Data'!$1:$1048576, MATCH($A407, 'Ballot Data'!$A:$A, 0), MATCH(T407, 'Ballot Data'!$A$3:$U$3, 0))="", "Exhausted", INDEX('Ballot Data'!$1:$1048576, MATCH($A407, 'Ballot Data'!$A:$A, 0), MATCH(T407, 'Ballot Data'!$A$3:$U$3, 0))))))</f>
        <v>Complete</v>
      </c>
      <c r="V407" s="15" t="str">
        <f t="shared" si="61"/>
        <v>Complete</v>
      </c>
      <c r="W407" t="str">
        <f>IF(V407="Complete", V407, IF(V407="N/A", "N/A", INDEX('Ballot Data'!$1:$1048576, MATCH($A407, 'Ballot Data'!$A:$A, 0), MATCH(V407, 'Ballot Data'!$A$3:$T$3, 0))))</f>
        <v>Complete</v>
      </c>
      <c r="X407" t="str">
        <f>IF(V407="N/A", "N/A", IF(W407='Round 5'!$A$10, "Elected", IF(W407='Round 5'!$A$7, "Excluded", IF('Round 5'!$A$4="Complete", "Complete", "Viable"))))</f>
        <v>Complete</v>
      </c>
      <c r="Y407" s="21" t="str">
        <f>IF('Round 5'!$A$4="Complete", "Complete", IF(X407="N/A", "N/A", IF(X407="Viable", "No Transfer", IF(X407="Excluded", INDEX('Round 5'!$A$12:$M$617, MATCH($A407, 'Round 5'!$A$12:$A$617, 0), 3)))))</f>
        <v>Complete</v>
      </c>
      <c r="Z407" s="10" t="str">
        <f>IF('Round 5'!$A$4="Complete", "Complete", IF(Y407="N/A", "N/A", IF(Y407="No Transfer", Y407, IF(INDEX('Ballot Data'!$1:$1048576, MATCH($A407, 'Ballot Data'!$A:$A, 0), MATCH(Y407, 'Ballot Data'!$A$3:$U$3, 0))="", "Exhausted", INDEX('Ballot Data'!$1:$1048576, MATCH($A407, 'Ballot Data'!$A:$A, 0), MATCH(Y407, 'Ballot Data'!$A$3:$U$3, 0))))))</f>
        <v>Complete</v>
      </c>
      <c r="AA407" s="15" t="str">
        <f t="shared" si="62"/>
        <v>Complete</v>
      </c>
      <c r="AB407" t="str">
        <f>IF(AA407="Complete", AA407, IF(AA407="N/A", "N/A", INDEX('Ballot Data'!$1:$1048576, MATCH($A407, 'Ballot Data'!$A:$A, 0), MATCH(AA407, 'Ballot Data'!$A$3:$T$3, 0))))</f>
        <v>Complete</v>
      </c>
      <c r="AC407" t="str">
        <f>IF(AA407="N/A", "N/A", IF(AB407='Round 6'!$A$10, "Elected", IF(AB407='Round 6'!$A$7, "Excluded", IF('Round 6'!$A$4="Complete", "Complete", "Viable"))))</f>
        <v>Complete</v>
      </c>
      <c r="AD407" s="21" t="str">
        <f>IF('Round 6'!$A$4="Complete", "Complete", IF(AC407="N/A", "N/A", IF(AC407="Viable", "No Transfer", IF(AC407="Excluded", INDEX('Round 6'!$A$12:$M$617, MATCH($A407, 'Round 6'!$A$12:$A$617, 0), 3)))))</f>
        <v>Complete</v>
      </c>
      <c r="AE407" s="10" t="str">
        <f>IF('Round 6'!$A$4="Complete", "Complete", IF(AD407="N/A", "N/A", IF(AD407="No Transfer", AD407, IF(INDEX('Ballot Data'!$1:$1048576, MATCH($A407, 'Ballot Data'!$A:$A, 0), MATCH(AD407, 'Ballot Data'!$A$3:$U$3, 0))="", "Exhausted", INDEX('Ballot Data'!$1:$1048576, MATCH($A407, 'Ballot Data'!$A:$A, 0), MATCH(AD407, 'Ballot Data'!$A$3:$U$3, 0))))))</f>
        <v>Complete</v>
      </c>
      <c r="AF407" s="15" t="str">
        <f t="shared" si="63"/>
        <v>Complete</v>
      </c>
      <c r="AG407" t="str">
        <f>IF(AF407="Complete", AF407, IF(AF407="N/A", "N/A", INDEX('Ballot Data'!$1:$1048576, MATCH($A407, 'Ballot Data'!$A:$A, 0), MATCH(AF407, 'Ballot Data'!$A$3:$T$3, 0))))</f>
        <v>Complete</v>
      </c>
      <c r="AH407" t="str">
        <f>IF(AF407="N/A", "N/A", IF(AG407='Round 7'!$A$10, "Elected", IF(AG407='Round 7'!$A$7, "Excluded", IF('Round 7'!$A$4="Complete", "Complete", "Viable"))))</f>
        <v>Complete</v>
      </c>
      <c r="AI407" s="21" t="str">
        <f>IF('Round 7'!$A$4="Complete", "Complete", IF(AH407="N/A", "N/A", IF(AH407="Viable", "No Transfer", IF(AH407="Excluded", INDEX('Round 7'!$A$12:$M$617, MATCH($A407, 'Round 7'!$A$12:$A$617, 0), 3)))))</f>
        <v>Complete</v>
      </c>
      <c r="AJ407" s="10" t="str">
        <f>IF('Round 7'!$A$4="Complete", "Complete", IF(AI407="N/A", "N/A", IF(AI407="No Transfer", AI407, IF(INDEX('Ballot Data'!$1:$1048576, MATCH($A407, 'Ballot Data'!$A:$A, 0), MATCH(AI407, 'Ballot Data'!$A$3:$U$3, 0))="", "Exhausted", INDEX('Ballot Data'!$1:$1048576, MATCH($A407, 'Ballot Data'!$A:$A, 0), MATCH(AI407, 'Ballot Data'!$A$3:$U$3, 0))))))</f>
        <v>Complete</v>
      </c>
      <c r="AK407" s="15" t="str">
        <f t="shared" si="64"/>
        <v>Complete</v>
      </c>
      <c r="AL407" t="str">
        <f>IF(AK407="Complete", AK407, IF(AK407="N/A", "N/A", INDEX('Ballot Data'!$1:$1048576, MATCH($A407, 'Ballot Data'!$A:$A, 0), MATCH(AK407, 'Ballot Data'!$A$3:$T$3, 0))))</f>
        <v>Complete</v>
      </c>
      <c r="AM407" t="str">
        <f>IF(AK407="N/A", "N/A", IF(AL407='Round 8'!$A$10, "Elected", IF(AL407='Round 8'!$A$7, "Excluded", IF('Round 8'!$A$4="Complete", "Complete", "Viable"))))</f>
        <v>Complete</v>
      </c>
      <c r="AN407" s="21" t="str">
        <f>IF('Round 8'!$A$4="Complete", "Complete", IF(AM407="N/A", "N/A", IF(AM407="Viable", "No Transfer", IF(AM407="Excluded", INDEX('Round 8'!$A$12:$M$617, MATCH($A407, 'Round 8'!$A$12:$A$617, 0), 3)))))</f>
        <v>Complete</v>
      </c>
      <c r="AO407" s="10" t="str">
        <f>IF('Round 8'!$A$4="Complete", "Complete", IF(AN407="N/A", "N/A", IF(AN407="No Transfer", AN407, IF(INDEX('Ballot Data'!$1:$1048576, MATCH($A407, 'Ballot Data'!$A:$A, 0), MATCH(AN407, 'Ballot Data'!$A$3:$U$3, 0))="", "Exhausted", INDEX('Ballot Data'!$1:$1048576, MATCH($A407, 'Ballot Data'!$A:$A, 0), MATCH(AN407, 'Ballot Data'!$A$3:$U$3, 0))))))</f>
        <v>Complete</v>
      </c>
      <c r="AP407" s="15" t="str">
        <f t="shared" si="65"/>
        <v>Complete</v>
      </c>
      <c r="AQ407" t="str">
        <f>IF(AP407="Complete", AP407, IF(AP407="N/A", "N/A", INDEX('Ballot Data'!$1:$1048576, MATCH($A407, 'Ballot Data'!$A:$A, 0), MATCH(AP407, 'Ballot Data'!$A$3:$T$3, 0))))</f>
        <v>Complete</v>
      </c>
      <c r="AR407" t="str">
        <f>IF(AP407="N/A", "N/A", IF(AQ407='Round 9'!$A$10, "Elected", IF(AQ407='Round 9'!$A$7, "Excluded", IF('Round 9'!$A$4="Complete", "Complete", "Viable"))))</f>
        <v>Complete</v>
      </c>
      <c r="AS407" s="21" t="str">
        <f>IF('Round 9'!$A$4="Complete", "Complete", IF(AR407="N/A", "N/A", IF(AR407="Viable", "No Transfer", IF(AR407="Excluded", INDEX('Round 9'!$A$12:$M$617, MATCH($A407, 'Round 9'!$A$12:$A$617, 0), 3)))))</f>
        <v>Complete</v>
      </c>
      <c r="AT407" s="10" t="str">
        <f>IF('Round 9'!$A$4="Complete", "Complete", IF(AS407="N/A", "N/A", IF(AS407="No Transfer", AS407, IF(INDEX('Ballot Data'!$1:$1048576, MATCH($A407, 'Ballot Data'!$A:$A, 0), MATCH(AS407, 'Ballot Data'!$A$3:$U$3, 0))="", "Exhausted", INDEX('Ballot Data'!$1:$1048576, MATCH($A407, 'Ballot Data'!$A:$A, 0), MATCH(AS407, 'Ballot Data'!$A$3:$U$3, 0))))))</f>
        <v>Complete</v>
      </c>
      <c r="AU407" s="15" t="str">
        <f t="shared" si="66"/>
        <v>Complete</v>
      </c>
      <c r="AV407" t="str">
        <f>IF(AU407="Complete", AU407, IF(AU407="N/A", "N/A", INDEX('Ballot Data'!$1:$1048576, MATCH($A407, 'Ballot Data'!$A:$A, 0), MATCH(AU407, 'Ballot Data'!$A$3:$T$3, 0))))</f>
        <v>Complete</v>
      </c>
      <c r="AW407" t="str">
        <f>IF(AU407="N/A", "N/A", IF(AV407='Round 10'!$A$10, "Elected", IF(AV407='Round 10'!$A$7, "Excluded", IF('Round 10'!$A$4="Complete", "Complete", "Viable"))))</f>
        <v>Complete</v>
      </c>
      <c r="AX407" s="21" t="str">
        <f>IF('Round 10'!$A$4="Complete", "Complete", IF(AW407="N/A", "N/A", IF(AW407="Viable", "No Transfer", IF(AW407="Excluded", INDEX('Round 10'!$A$12:$M$617, MATCH($A407, 'Round 10'!$A$12:$A$617, 0), 3)))))</f>
        <v>Complete</v>
      </c>
      <c r="AY407" s="10" t="str">
        <f>IF('Round 10'!$A$4="Complete", "Complete", IF(AX407="N/A", "N/A", IF(AX407="No Transfer", AX407, IF(INDEX('Ballot Data'!$1:$1048576, MATCH($A407, 'Ballot Data'!$A:$A, 0), MATCH(AX407, 'Ballot Data'!$A$3:$U$3, 0))="", "Exhausted", INDEX('Ballot Data'!$1:$1048576, MATCH($A407, 'Ballot Data'!$A:$A, 0), MATCH(AX407, 'Ballot Data'!$A$3:$U$3, 0))))))</f>
        <v>Complete</v>
      </c>
    </row>
    <row r="408" spans="1:51" x14ac:dyDescent="0.25">
      <c r="A408">
        <f>'Ballot Data'!A409</f>
        <v>0</v>
      </c>
      <c r="B408">
        <v>1</v>
      </c>
      <c r="C408" t="e">
        <f>INDEX('Ballot Data'!$1:$1048576, MATCH($A408, 'Ballot Data'!$A:$A, 0), MATCH(B408, 'Ballot Data'!$A$3:$T$3, 0))</f>
        <v>#N/A</v>
      </c>
      <c r="D408" t="e">
        <f>IF(C408='Round 1'!$A$10, "Elected", IF(C408='Round 1'!$A$7, "Excluded", IF('Round 1'!$A$4="Complete", "Complete", "Viable")))</f>
        <v>#N/A</v>
      </c>
      <c r="E408" s="21" t="e">
        <f>IF('Round 1'!$A$4="Complete", "Complete", IF(D408="N/A", "N/A", IF(D408="Viable", "No Transfer", IF(D408="Excluded", INDEX('Round 1'!$A$12:$M$617, MATCH($A408, 'Round 1'!$A$12:$A$617, 0), 3)))))</f>
        <v>#N/A</v>
      </c>
      <c r="F408" s="10" t="e">
        <f>IF('Round 1'!$A$4="Complete", "Complete", IF(E408="N/A", "N/A", IF(E408="No Transfer", E408, IF(INDEX('Ballot Data'!$1:$1048576, MATCH($A408, 'Ballot Data'!$A:$A, 0), MATCH(E408, 'Ballot Data'!$A$3:$U$3, 0))="", "Exhausted", INDEX('Ballot Data'!$1:$1048576, MATCH($A408, 'Ballot Data'!$A:$A, 0), MATCH(E408, 'Ballot Data'!$A$3:$U$3, 0))))))</f>
        <v>#N/A</v>
      </c>
      <c r="G408" s="15" t="e">
        <f t="shared" si="59"/>
        <v>#N/A</v>
      </c>
      <c r="H408" t="e">
        <f>IF(G408="Complete", G408, IF(G408="N/A", "N/A", INDEX('Ballot Data'!$1:$1048576, MATCH($A408, 'Ballot Data'!$A:$A, 0), MATCH(G408, 'Ballot Data'!$A$3:$T$3, 0))))</f>
        <v>#N/A</v>
      </c>
      <c r="I408" t="e">
        <f>IF(G408="N/A", "N/A", IF(H408='Round 2'!$A$10, "Elected", IF(H408='Round 2'!$A$7, "Excluded", IF('Round 2'!$A$4="Complete", "Complete", "Viable"))))</f>
        <v>#N/A</v>
      </c>
      <c r="J408" s="21" t="e">
        <f>IF('Round 2'!$A$4="Complete", "Complete", IF(I408="N/A", "N/A", IF(I408="Viable", "No Transfer", IF(I408="Excluded", INDEX('Round 2'!$A$12:$M$617, MATCH($A408, 'Round 2'!$A$12:$A$617, 0), 3)))))</f>
        <v>#N/A</v>
      </c>
      <c r="K408" s="10" t="e">
        <f>IF('Round 2'!$A$4="Complete", "Complete", IF(J408="N/A", "N/A", IF(J408="No Transfer", J408, IF(INDEX('Ballot Data'!$1:$1048576, MATCH($A408, 'Ballot Data'!$A:$A, 0), MATCH(J408, 'Ballot Data'!$A$3:$U$3, 0))="", "Exhausted", INDEX('Ballot Data'!$1:$1048576, MATCH($A408, 'Ballot Data'!$A:$A, 0), MATCH(J408, 'Ballot Data'!$A$3:$U$3, 0))))))</f>
        <v>#N/A</v>
      </c>
      <c r="L408" s="15" t="e">
        <f t="shared" si="60"/>
        <v>#N/A</v>
      </c>
      <c r="M408" t="e">
        <f>IF(L408="Complete", L408, IF(L408="N/A", "N/A", INDEX('Ballot Data'!$1:$1048576, MATCH($A408, 'Ballot Data'!$A:$A, 0), MATCH(L408, 'Ballot Data'!$A$3:$T$3, 0))))</f>
        <v>#N/A</v>
      </c>
      <c r="N408" t="e">
        <f>IF(L408="N/A", "N/A", IF(M408='Round 3'!$A$10, "Elected", IF(M408='Round 3'!$A$7, "Excluded", IF('Round 3'!$A$4="Complete", "Complete", "Viable"))))</f>
        <v>#N/A</v>
      </c>
      <c r="O408" s="21" t="str">
        <f>IF('Round 3'!$A$4="Complete", "Complete", IF(N408="N/A", "N/A", IF(N408="Viable", "No Transfer", IF(N408="Excluded", INDEX('Round 3'!$A$12:$M$617, MATCH($A408, 'Round 3'!$A$12:$A$617, 0), 3)))))</f>
        <v>Complete</v>
      </c>
      <c r="P408" s="10" t="str">
        <f>IF('Round 3'!$A$4="Complete", "Complete", IF(O408="N/A", "N/A", IF(O408="No Transfer", O408, IF(INDEX('Ballot Data'!$1:$1048576, MATCH($A408, 'Ballot Data'!$A:$A, 0), MATCH(O408, 'Ballot Data'!$A$3:$U$3, 0))="", "Exhausted", INDEX('Ballot Data'!$1:$1048576, MATCH($A408, 'Ballot Data'!$A:$A, 0), MATCH(O408, 'Ballot Data'!$A$3:$U$3, 0))))))</f>
        <v>Complete</v>
      </c>
      <c r="Q408" s="15" t="str">
        <f t="shared" ref="Q408:Q471" si="67">IF(O408="No Transfer", L408, IF(OR(P408="Exhausted", P408="N/A"), "N/A", O408))</f>
        <v>Complete</v>
      </c>
      <c r="R408" t="str">
        <f>IF(Q408="Complete", Q408, IF(Q408="N/A", "N/A", INDEX('Ballot Data'!$1:$1048576, MATCH($A408, 'Ballot Data'!$A:$A, 0), MATCH(Q408, 'Ballot Data'!$A$3:$T$3, 0))))</f>
        <v>Complete</v>
      </c>
      <c r="S408" t="str">
        <f>IF(Q408="N/A", "N/A", IF(R408='Round 4'!$A$10, "Elected", IF(R408='Round 4'!$A$7, "Excluded", IF('Round 4'!$A$4="Complete", "Complete", "Viable"))))</f>
        <v>Complete</v>
      </c>
      <c r="T408" s="21" t="str">
        <f>IF('Round 4'!$A$4="Complete", "Complete", IF(S408="N/A", "N/A", IF(S408="Viable", "No Transfer", IF(S408="Excluded", INDEX('Round 4'!$A$12:$M$617, MATCH($A408, 'Round 4'!$A$12:$A$617, 0), 3)))))</f>
        <v>Complete</v>
      </c>
      <c r="U408" s="10" t="str">
        <f>IF('Round 4'!$A$4="Complete", "Complete", IF(T408="N/A", "N/A", IF(T408="No Transfer", T408, IF(INDEX('Ballot Data'!$1:$1048576, MATCH($A408, 'Ballot Data'!$A:$A, 0), MATCH(T408, 'Ballot Data'!$A$3:$U$3, 0))="", "Exhausted", INDEX('Ballot Data'!$1:$1048576, MATCH($A408, 'Ballot Data'!$A:$A, 0), MATCH(T408, 'Ballot Data'!$A$3:$U$3, 0))))))</f>
        <v>Complete</v>
      </c>
      <c r="V408" s="15" t="str">
        <f t="shared" si="61"/>
        <v>Complete</v>
      </c>
      <c r="W408" t="str">
        <f>IF(V408="Complete", V408, IF(V408="N/A", "N/A", INDEX('Ballot Data'!$1:$1048576, MATCH($A408, 'Ballot Data'!$A:$A, 0), MATCH(V408, 'Ballot Data'!$A$3:$T$3, 0))))</f>
        <v>Complete</v>
      </c>
      <c r="X408" t="str">
        <f>IF(V408="N/A", "N/A", IF(W408='Round 5'!$A$10, "Elected", IF(W408='Round 5'!$A$7, "Excluded", IF('Round 5'!$A$4="Complete", "Complete", "Viable"))))</f>
        <v>Complete</v>
      </c>
      <c r="Y408" s="21" t="str">
        <f>IF('Round 5'!$A$4="Complete", "Complete", IF(X408="N/A", "N/A", IF(X408="Viable", "No Transfer", IF(X408="Excluded", INDEX('Round 5'!$A$12:$M$617, MATCH($A408, 'Round 5'!$A$12:$A$617, 0), 3)))))</f>
        <v>Complete</v>
      </c>
      <c r="Z408" s="10" t="str">
        <f>IF('Round 5'!$A$4="Complete", "Complete", IF(Y408="N/A", "N/A", IF(Y408="No Transfer", Y408, IF(INDEX('Ballot Data'!$1:$1048576, MATCH($A408, 'Ballot Data'!$A:$A, 0), MATCH(Y408, 'Ballot Data'!$A$3:$U$3, 0))="", "Exhausted", INDEX('Ballot Data'!$1:$1048576, MATCH($A408, 'Ballot Data'!$A:$A, 0), MATCH(Y408, 'Ballot Data'!$A$3:$U$3, 0))))))</f>
        <v>Complete</v>
      </c>
      <c r="AA408" s="15" t="str">
        <f t="shared" si="62"/>
        <v>Complete</v>
      </c>
      <c r="AB408" t="str">
        <f>IF(AA408="Complete", AA408, IF(AA408="N/A", "N/A", INDEX('Ballot Data'!$1:$1048576, MATCH($A408, 'Ballot Data'!$A:$A, 0), MATCH(AA408, 'Ballot Data'!$A$3:$T$3, 0))))</f>
        <v>Complete</v>
      </c>
      <c r="AC408" t="str">
        <f>IF(AA408="N/A", "N/A", IF(AB408='Round 6'!$A$10, "Elected", IF(AB408='Round 6'!$A$7, "Excluded", IF('Round 6'!$A$4="Complete", "Complete", "Viable"))))</f>
        <v>Complete</v>
      </c>
      <c r="AD408" s="21" t="str">
        <f>IF('Round 6'!$A$4="Complete", "Complete", IF(AC408="N/A", "N/A", IF(AC408="Viable", "No Transfer", IF(AC408="Excluded", INDEX('Round 6'!$A$12:$M$617, MATCH($A408, 'Round 6'!$A$12:$A$617, 0), 3)))))</f>
        <v>Complete</v>
      </c>
      <c r="AE408" s="10" t="str">
        <f>IF('Round 6'!$A$4="Complete", "Complete", IF(AD408="N/A", "N/A", IF(AD408="No Transfer", AD408, IF(INDEX('Ballot Data'!$1:$1048576, MATCH($A408, 'Ballot Data'!$A:$A, 0), MATCH(AD408, 'Ballot Data'!$A$3:$U$3, 0))="", "Exhausted", INDEX('Ballot Data'!$1:$1048576, MATCH($A408, 'Ballot Data'!$A:$A, 0), MATCH(AD408, 'Ballot Data'!$A$3:$U$3, 0))))))</f>
        <v>Complete</v>
      </c>
      <c r="AF408" s="15" t="str">
        <f t="shared" si="63"/>
        <v>Complete</v>
      </c>
      <c r="AG408" t="str">
        <f>IF(AF408="Complete", AF408, IF(AF408="N/A", "N/A", INDEX('Ballot Data'!$1:$1048576, MATCH($A408, 'Ballot Data'!$A:$A, 0), MATCH(AF408, 'Ballot Data'!$A$3:$T$3, 0))))</f>
        <v>Complete</v>
      </c>
      <c r="AH408" t="str">
        <f>IF(AF408="N/A", "N/A", IF(AG408='Round 7'!$A$10, "Elected", IF(AG408='Round 7'!$A$7, "Excluded", IF('Round 7'!$A$4="Complete", "Complete", "Viable"))))</f>
        <v>Complete</v>
      </c>
      <c r="AI408" s="21" t="str">
        <f>IF('Round 7'!$A$4="Complete", "Complete", IF(AH408="N/A", "N/A", IF(AH408="Viable", "No Transfer", IF(AH408="Excluded", INDEX('Round 7'!$A$12:$M$617, MATCH($A408, 'Round 7'!$A$12:$A$617, 0), 3)))))</f>
        <v>Complete</v>
      </c>
      <c r="AJ408" s="10" t="str">
        <f>IF('Round 7'!$A$4="Complete", "Complete", IF(AI408="N/A", "N/A", IF(AI408="No Transfer", AI408, IF(INDEX('Ballot Data'!$1:$1048576, MATCH($A408, 'Ballot Data'!$A:$A, 0), MATCH(AI408, 'Ballot Data'!$A$3:$U$3, 0))="", "Exhausted", INDEX('Ballot Data'!$1:$1048576, MATCH($A408, 'Ballot Data'!$A:$A, 0), MATCH(AI408, 'Ballot Data'!$A$3:$U$3, 0))))))</f>
        <v>Complete</v>
      </c>
      <c r="AK408" s="15" t="str">
        <f t="shared" si="64"/>
        <v>Complete</v>
      </c>
      <c r="AL408" t="str">
        <f>IF(AK408="Complete", AK408, IF(AK408="N/A", "N/A", INDEX('Ballot Data'!$1:$1048576, MATCH($A408, 'Ballot Data'!$A:$A, 0), MATCH(AK408, 'Ballot Data'!$A$3:$T$3, 0))))</f>
        <v>Complete</v>
      </c>
      <c r="AM408" t="str">
        <f>IF(AK408="N/A", "N/A", IF(AL408='Round 8'!$A$10, "Elected", IF(AL408='Round 8'!$A$7, "Excluded", IF('Round 8'!$A$4="Complete", "Complete", "Viable"))))</f>
        <v>Complete</v>
      </c>
      <c r="AN408" s="21" t="str">
        <f>IF('Round 8'!$A$4="Complete", "Complete", IF(AM408="N/A", "N/A", IF(AM408="Viable", "No Transfer", IF(AM408="Excluded", INDEX('Round 8'!$A$12:$M$617, MATCH($A408, 'Round 8'!$A$12:$A$617, 0), 3)))))</f>
        <v>Complete</v>
      </c>
      <c r="AO408" s="10" t="str">
        <f>IF('Round 8'!$A$4="Complete", "Complete", IF(AN408="N/A", "N/A", IF(AN408="No Transfer", AN408, IF(INDEX('Ballot Data'!$1:$1048576, MATCH($A408, 'Ballot Data'!$A:$A, 0), MATCH(AN408, 'Ballot Data'!$A$3:$U$3, 0))="", "Exhausted", INDEX('Ballot Data'!$1:$1048576, MATCH($A408, 'Ballot Data'!$A:$A, 0), MATCH(AN408, 'Ballot Data'!$A$3:$U$3, 0))))))</f>
        <v>Complete</v>
      </c>
      <c r="AP408" s="15" t="str">
        <f t="shared" si="65"/>
        <v>Complete</v>
      </c>
      <c r="AQ408" t="str">
        <f>IF(AP408="Complete", AP408, IF(AP408="N/A", "N/A", INDEX('Ballot Data'!$1:$1048576, MATCH($A408, 'Ballot Data'!$A:$A, 0), MATCH(AP408, 'Ballot Data'!$A$3:$T$3, 0))))</f>
        <v>Complete</v>
      </c>
      <c r="AR408" t="str">
        <f>IF(AP408="N/A", "N/A", IF(AQ408='Round 9'!$A$10, "Elected", IF(AQ408='Round 9'!$A$7, "Excluded", IF('Round 9'!$A$4="Complete", "Complete", "Viable"))))</f>
        <v>Complete</v>
      </c>
      <c r="AS408" s="21" t="str">
        <f>IF('Round 9'!$A$4="Complete", "Complete", IF(AR408="N/A", "N/A", IF(AR408="Viable", "No Transfer", IF(AR408="Excluded", INDEX('Round 9'!$A$12:$M$617, MATCH($A408, 'Round 9'!$A$12:$A$617, 0), 3)))))</f>
        <v>Complete</v>
      </c>
      <c r="AT408" s="10" t="str">
        <f>IF('Round 9'!$A$4="Complete", "Complete", IF(AS408="N/A", "N/A", IF(AS408="No Transfer", AS408, IF(INDEX('Ballot Data'!$1:$1048576, MATCH($A408, 'Ballot Data'!$A:$A, 0), MATCH(AS408, 'Ballot Data'!$A$3:$U$3, 0))="", "Exhausted", INDEX('Ballot Data'!$1:$1048576, MATCH($A408, 'Ballot Data'!$A:$A, 0), MATCH(AS408, 'Ballot Data'!$A$3:$U$3, 0))))))</f>
        <v>Complete</v>
      </c>
      <c r="AU408" s="15" t="str">
        <f t="shared" si="66"/>
        <v>Complete</v>
      </c>
      <c r="AV408" t="str">
        <f>IF(AU408="Complete", AU408, IF(AU408="N/A", "N/A", INDEX('Ballot Data'!$1:$1048576, MATCH($A408, 'Ballot Data'!$A:$A, 0), MATCH(AU408, 'Ballot Data'!$A$3:$T$3, 0))))</f>
        <v>Complete</v>
      </c>
      <c r="AW408" t="str">
        <f>IF(AU408="N/A", "N/A", IF(AV408='Round 10'!$A$10, "Elected", IF(AV408='Round 10'!$A$7, "Excluded", IF('Round 10'!$A$4="Complete", "Complete", "Viable"))))</f>
        <v>Complete</v>
      </c>
      <c r="AX408" s="21" t="str">
        <f>IF('Round 10'!$A$4="Complete", "Complete", IF(AW408="N/A", "N/A", IF(AW408="Viable", "No Transfer", IF(AW408="Excluded", INDEX('Round 10'!$A$12:$M$617, MATCH($A408, 'Round 10'!$A$12:$A$617, 0), 3)))))</f>
        <v>Complete</v>
      </c>
      <c r="AY408" s="10" t="str">
        <f>IF('Round 10'!$A$4="Complete", "Complete", IF(AX408="N/A", "N/A", IF(AX408="No Transfer", AX408, IF(INDEX('Ballot Data'!$1:$1048576, MATCH($A408, 'Ballot Data'!$A:$A, 0), MATCH(AX408, 'Ballot Data'!$A$3:$U$3, 0))="", "Exhausted", INDEX('Ballot Data'!$1:$1048576, MATCH($A408, 'Ballot Data'!$A:$A, 0), MATCH(AX408, 'Ballot Data'!$A$3:$U$3, 0))))))</f>
        <v>Complete</v>
      </c>
    </row>
    <row r="409" spans="1:51" x14ac:dyDescent="0.25">
      <c r="A409">
        <f>'Ballot Data'!A410</f>
        <v>0</v>
      </c>
      <c r="B409">
        <v>1</v>
      </c>
      <c r="C409" t="e">
        <f>INDEX('Ballot Data'!$1:$1048576, MATCH($A409, 'Ballot Data'!$A:$A, 0), MATCH(B409, 'Ballot Data'!$A$3:$T$3, 0))</f>
        <v>#N/A</v>
      </c>
      <c r="D409" t="e">
        <f>IF(C409='Round 1'!$A$10, "Elected", IF(C409='Round 1'!$A$7, "Excluded", IF('Round 1'!$A$4="Complete", "Complete", "Viable")))</f>
        <v>#N/A</v>
      </c>
      <c r="E409" s="21" t="e">
        <f>IF('Round 1'!$A$4="Complete", "Complete", IF(D409="N/A", "N/A", IF(D409="Viable", "No Transfer", IF(D409="Excluded", INDEX('Round 1'!$A$12:$M$617, MATCH($A409, 'Round 1'!$A$12:$A$617, 0), 3)))))</f>
        <v>#N/A</v>
      </c>
      <c r="F409" s="10" t="e">
        <f>IF('Round 1'!$A$4="Complete", "Complete", IF(E409="N/A", "N/A", IF(E409="No Transfer", E409, IF(INDEX('Ballot Data'!$1:$1048576, MATCH($A409, 'Ballot Data'!$A:$A, 0), MATCH(E409, 'Ballot Data'!$A$3:$U$3, 0))="", "Exhausted", INDEX('Ballot Data'!$1:$1048576, MATCH($A409, 'Ballot Data'!$A:$A, 0), MATCH(E409, 'Ballot Data'!$A$3:$U$3, 0))))))</f>
        <v>#N/A</v>
      </c>
      <c r="G409" s="15" t="e">
        <f t="shared" si="59"/>
        <v>#N/A</v>
      </c>
      <c r="H409" t="e">
        <f>IF(G409="Complete", G409, IF(G409="N/A", "N/A", INDEX('Ballot Data'!$1:$1048576, MATCH($A409, 'Ballot Data'!$A:$A, 0), MATCH(G409, 'Ballot Data'!$A$3:$T$3, 0))))</f>
        <v>#N/A</v>
      </c>
      <c r="I409" t="e">
        <f>IF(G409="N/A", "N/A", IF(H409='Round 2'!$A$10, "Elected", IF(H409='Round 2'!$A$7, "Excluded", IF('Round 2'!$A$4="Complete", "Complete", "Viable"))))</f>
        <v>#N/A</v>
      </c>
      <c r="J409" s="21" t="e">
        <f>IF('Round 2'!$A$4="Complete", "Complete", IF(I409="N/A", "N/A", IF(I409="Viable", "No Transfer", IF(I409="Excluded", INDEX('Round 2'!$A$12:$M$617, MATCH($A409, 'Round 2'!$A$12:$A$617, 0), 3)))))</f>
        <v>#N/A</v>
      </c>
      <c r="K409" s="10" t="e">
        <f>IF('Round 2'!$A$4="Complete", "Complete", IF(J409="N/A", "N/A", IF(J409="No Transfer", J409, IF(INDEX('Ballot Data'!$1:$1048576, MATCH($A409, 'Ballot Data'!$A:$A, 0), MATCH(J409, 'Ballot Data'!$A$3:$U$3, 0))="", "Exhausted", INDEX('Ballot Data'!$1:$1048576, MATCH($A409, 'Ballot Data'!$A:$A, 0), MATCH(J409, 'Ballot Data'!$A$3:$U$3, 0))))))</f>
        <v>#N/A</v>
      </c>
      <c r="L409" s="15" t="e">
        <f t="shared" si="60"/>
        <v>#N/A</v>
      </c>
      <c r="M409" t="e">
        <f>IF(L409="Complete", L409, IF(L409="N/A", "N/A", INDEX('Ballot Data'!$1:$1048576, MATCH($A409, 'Ballot Data'!$A:$A, 0), MATCH(L409, 'Ballot Data'!$A$3:$T$3, 0))))</f>
        <v>#N/A</v>
      </c>
      <c r="N409" t="e">
        <f>IF(L409="N/A", "N/A", IF(M409='Round 3'!$A$10, "Elected", IF(M409='Round 3'!$A$7, "Excluded", IF('Round 3'!$A$4="Complete", "Complete", "Viable"))))</f>
        <v>#N/A</v>
      </c>
      <c r="O409" s="21" t="str">
        <f>IF('Round 3'!$A$4="Complete", "Complete", IF(N409="N/A", "N/A", IF(N409="Viable", "No Transfer", IF(N409="Excluded", INDEX('Round 3'!$A$12:$M$617, MATCH($A409, 'Round 3'!$A$12:$A$617, 0), 3)))))</f>
        <v>Complete</v>
      </c>
      <c r="P409" s="10" t="str">
        <f>IF('Round 3'!$A$4="Complete", "Complete", IF(O409="N/A", "N/A", IF(O409="No Transfer", O409, IF(INDEX('Ballot Data'!$1:$1048576, MATCH($A409, 'Ballot Data'!$A:$A, 0), MATCH(O409, 'Ballot Data'!$A$3:$U$3, 0))="", "Exhausted", INDEX('Ballot Data'!$1:$1048576, MATCH($A409, 'Ballot Data'!$A:$A, 0), MATCH(O409, 'Ballot Data'!$A$3:$U$3, 0))))))</f>
        <v>Complete</v>
      </c>
      <c r="Q409" s="15" t="str">
        <f t="shared" si="67"/>
        <v>Complete</v>
      </c>
      <c r="R409" t="str">
        <f>IF(Q409="Complete", Q409, IF(Q409="N/A", "N/A", INDEX('Ballot Data'!$1:$1048576, MATCH($A409, 'Ballot Data'!$A:$A, 0), MATCH(Q409, 'Ballot Data'!$A$3:$T$3, 0))))</f>
        <v>Complete</v>
      </c>
      <c r="S409" t="str">
        <f>IF(Q409="N/A", "N/A", IF(R409='Round 4'!$A$10, "Elected", IF(R409='Round 4'!$A$7, "Excluded", IF('Round 4'!$A$4="Complete", "Complete", "Viable"))))</f>
        <v>Complete</v>
      </c>
      <c r="T409" s="21" t="str">
        <f>IF('Round 4'!$A$4="Complete", "Complete", IF(S409="N/A", "N/A", IF(S409="Viable", "No Transfer", IF(S409="Excluded", INDEX('Round 4'!$A$12:$M$617, MATCH($A409, 'Round 4'!$A$12:$A$617, 0), 3)))))</f>
        <v>Complete</v>
      </c>
      <c r="U409" s="10" t="str">
        <f>IF('Round 4'!$A$4="Complete", "Complete", IF(T409="N/A", "N/A", IF(T409="No Transfer", T409, IF(INDEX('Ballot Data'!$1:$1048576, MATCH($A409, 'Ballot Data'!$A:$A, 0), MATCH(T409, 'Ballot Data'!$A$3:$U$3, 0))="", "Exhausted", INDEX('Ballot Data'!$1:$1048576, MATCH($A409, 'Ballot Data'!$A:$A, 0), MATCH(T409, 'Ballot Data'!$A$3:$U$3, 0))))))</f>
        <v>Complete</v>
      </c>
      <c r="V409" s="15" t="str">
        <f t="shared" si="61"/>
        <v>Complete</v>
      </c>
      <c r="W409" t="str">
        <f>IF(V409="Complete", V409, IF(V409="N/A", "N/A", INDEX('Ballot Data'!$1:$1048576, MATCH($A409, 'Ballot Data'!$A:$A, 0), MATCH(V409, 'Ballot Data'!$A$3:$T$3, 0))))</f>
        <v>Complete</v>
      </c>
      <c r="X409" t="str">
        <f>IF(V409="N/A", "N/A", IF(W409='Round 5'!$A$10, "Elected", IF(W409='Round 5'!$A$7, "Excluded", IF('Round 5'!$A$4="Complete", "Complete", "Viable"))))</f>
        <v>Complete</v>
      </c>
      <c r="Y409" s="21" t="str">
        <f>IF('Round 5'!$A$4="Complete", "Complete", IF(X409="N/A", "N/A", IF(X409="Viable", "No Transfer", IF(X409="Excluded", INDEX('Round 5'!$A$12:$M$617, MATCH($A409, 'Round 5'!$A$12:$A$617, 0), 3)))))</f>
        <v>Complete</v>
      </c>
      <c r="Z409" s="10" t="str">
        <f>IF('Round 5'!$A$4="Complete", "Complete", IF(Y409="N/A", "N/A", IF(Y409="No Transfer", Y409, IF(INDEX('Ballot Data'!$1:$1048576, MATCH($A409, 'Ballot Data'!$A:$A, 0), MATCH(Y409, 'Ballot Data'!$A$3:$U$3, 0))="", "Exhausted", INDEX('Ballot Data'!$1:$1048576, MATCH($A409, 'Ballot Data'!$A:$A, 0), MATCH(Y409, 'Ballot Data'!$A$3:$U$3, 0))))))</f>
        <v>Complete</v>
      </c>
      <c r="AA409" s="15" t="str">
        <f t="shared" si="62"/>
        <v>Complete</v>
      </c>
      <c r="AB409" t="str">
        <f>IF(AA409="Complete", AA409, IF(AA409="N/A", "N/A", INDEX('Ballot Data'!$1:$1048576, MATCH($A409, 'Ballot Data'!$A:$A, 0), MATCH(AA409, 'Ballot Data'!$A$3:$T$3, 0))))</f>
        <v>Complete</v>
      </c>
      <c r="AC409" t="str">
        <f>IF(AA409="N/A", "N/A", IF(AB409='Round 6'!$A$10, "Elected", IF(AB409='Round 6'!$A$7, "Excluded", IF('Round 6'!$A$4="Complete", "Complete", "Viable"))))</f>
        <v>Complete</v>
      </c>
      <c r="AD409" s="21" t="str">
        <f>IF('Round 6'!$A$4="Complete", "Complete", IF(AC409="N/A", "N/A", IF(AC409="Viable", "No Transfer", IF(AC409="Excluded", INDEX('Round 6'!$A$12:$M$617, MATCH($A409, 'Round 6'!$A$12:$A$617, 0), 3)))))</f>
        <v>Complete</v>
      </c>
      <c r="AE409" s="10" t="str">
        <f>IF('Round 6'!$A$4="Complete", "Complete", IF(AD409="N/A", "N/A", IF(AD409="No Transfer", AD409, IF(INDEX('Ballot Data'!$1:$1048576, MATCH($A409, 'Ballot Data'!$A:$A, 0), MATCH(AD409, 'Ballot Data'!$A$3:$U$3, 0))="", "Exhausted", INDEX('Ballot Data'!$1:$1048576, MATCH($A409, 'Ballot Data'!$A:$A, 0), MATCH(AD409, 'Ballot Data'!$A$3:$U$3, 0))))))</f>
        <v>Complete</v>
      </c>
      <c r="AF409" s="15" t="str">
        <f t="shared" si="63"/>
        <v>Complete</v>
      </c>
      <c r="AG409" t="str">
        <f>IF(AF409="Complete", AF409, IF(AF409="N/A", "N/A", INDEX('Ballot Data'!$1:$1048576, MATCH($A409, 'Ballot Data'!$A:$A, 0), MATCH(AF409, 'Ballot Data'!$A$3:$T$3, 0))))</f>
        <v>Complete</v>
      </c>
      <c r="AH409" t="str">
        <f>IF(AF409="N/A", "N/A", IF(AG409='Round 7'!$A$10, "Elected", IF(AG409='Round 7'!$A$7, "Excluded", IF('Round 7'!$A$4="Complete", "Complete", "Viable"))))</f>
        <v>Complete</v>
      </c>
      <c r="AI409" s="21" t="str">
        <f>IF('Round 7'!$A$4="Complete", "Complete", IF(AH409="N/A", "N/A", IF(AH409="Viable", "No Transfer", IF(AH409="Excluded", INDEX('Round 7'!$A$12:$M$617, MATCH($A409, 'Round 7'!$A$12:$A$617, 0), 3)))))</f>
        <v>Complete</v>
      </c>
      <c r="AJ409" s="10" t="str">
        <f>IF('Round 7'!$A$4="Complete", "Complete", IF(AI409="N/A", "N/A", IF(AI409="No Transfer", AI409, IF(INDEX('Ballot Data'!$1:$1048576, MATCH($A409, 'Ballot Data'!$A:$A, 0), MATCH(AI409, 'Ballot Data'!$A$3:$U$3, 0))="", "Exhausted", INDEX('Ballot Data'!$1:$1048576, MATCH($A409, 'Ballot Data'!$A:$A, 0), MATCH(AI409, 'Ballot Data'!$A$3:$U$3, 0))))))</f>
        <v>Complete</v>
      </c>
      <c r="AK409" s="15" t="str">
        <f t="shared" si="64"/>
        <v>Complete</v>
      </c>
      <c r="AL409" t="str">
        <f>IF(AK409="Complete", AK409, IF(AK409="N/A", "N/A", INDEX('Ballot Data'!$1:$1048576, MATCH($A409, 'Ballot Data'!$A:$A, 0), MATCH(AK409, 'Ballot Data'!$A$3:$T$3, 0))))</f>
        <v>Complete</v>
      </c>
      <c r="AM409" t="str">
        <f>IF(AK409="N/A", "N/A", IF(AL409='Round 8'!$A$10, "Elected", IF(AL409='Round 8'!$A$7, "Excluded", IF('Round 8'!$A$4="Complete", "Complete", "Viable"))))</f>
        <v>Complete</v>
      </c>
      <c r="AN409" s="21" t="str">
        <f>IF('Round 8'!$A$4="Complete", "Complete", IF(AM409="N/A", "N/A", IF(AM409="Viable", "No Transfer", IF(AM409="Excluded", INDEX('Round 8'!$A$12:$M$617, MATCH($A409, 'Round 8'!$A$12:$A$617, 0), 3)))))</f>
        <v>Complete</v>
      </c>
      <c r="AO409" s="10" t="str">
        <f>IF('Round 8'!$A$4="Complete", "Complete", IF(AN409="N/A", "N/A", IF(AN409="No Transfer", AN409, IF(INDEX('Ballot Data'!$1:$1048576, MATCH($A409, 'Ballot Data'!$A:$A, 0), MATCH(AN409, 'Ballot Data'!$A$3:$U$3, 0))="", "Exhausted", INDEX('Ballot Data'!$1:$1048576, MATCH($A409, 'Ballot Data'!$A:$A, 0), MATCH(AN409, 'Ballot Data'!$A$3:$U$3, 0))))))</f>
        <v>Complete</v>
      </c>
      <c r="AP409" s="15" t="str">
        <f t="shared" si="65"/>
        <v>Complete</v>
      </c>
      <c r="AQ409" t="str">
        <f>IF(AP409="Complete", AP409, IF(AP409="N/A", "N/A", INDEX('Ballot Data'!$1:$1048576, MATCH($A409, 'Ballot Data'!$A:$A, 0), MATCH(AP409, 'Ballot Data'!$A$3:$T$3, 0))))</f>
        <v>Complete</v>
      </c>
      <c r="AR409" t="str">
        <f>IF(AP409="N/A", "N/A", IF(AQ409='Round 9'!$A$10, "Elected", IF(AQ409='Round 9'!$A$7, "Excluded", IF('Round 9'!$A$4="Complete", "Complete", "Viable"))))</f>
        <v>Complete</v>
      </c>
      <c r="AS409" s="21" t="str">
        <f>IF('Round 9'!$A$4="Complete", "Complete", IF(AR409="N/A", "N/A", IF(AR409="Viable", "No Transfer", IF(AR409="Excluded", INDEX('Round 9'!$A$12:$M$617, MATCH($A409, 'Round 9'!$A$12:$A$617, 0), 3)))))</f>
        <v>Complete</v>
      </c>
      <c r="AT409" s="10" t="str">
        <f>IF('Round 9'!$A$4="Complete", "Complete", IF(AS409="N/A", "N/A", IF(AS409="No Transfer", AS409, IF(INDEX('Ballot Data'!$1:$1048576, MATCH($A409, 'Ballot Data'!$A:$A, 0), MATCH(AS409, 'Ballot Data'!$A$3:$U$3, 0))="", "Exhausted", INDEX('Ballot Data'!$1:$1048576, MATCH($A409, 'Ballot Data'!$A:$A, 0), MATCH(AS409, 'Ballot Data'!$A$3:$U$3, 0))))))</f>
        <v>Complete</v>
      </c>
      <c r="AU409" s="15" t="str">
        <f t="shared" si="66"/>
        <v>Complete</v>
      </c>
      <c r="AV409" t="str">
        <f>IF(AU409="Complete", AU409, IF(AU409="N/A", "N/A", INDEX('Ballot Data'!$1:$1048576, MATCH($A409, 'Ballot Data'!$A:$A, 0), MATCH(AU409, 'Ballot Data'!$A$3:$T$3, 0))))</f>
        <v>Complete</v>
      </c>
      <c r="AW409" t="str">
        <f>IF(AU409="N/A", "N/A", IF(AV409='Round 10'!$A$10, "Elected", IF(AV409='Round 10'!$A$7, "Excluded", IF('Round 10'!$A$4="Complete", "Complete", "Viable"))))</f>
        <v>Complete</v>
      </c>
      <c r="AX409" s="21" t="str">
        <f>IF('Round 10'!$A$4="Complete", "Complete", IF(AW409="N/A", "N/A", IF(AW409="Viable", "No Transfer", IF(AW409="Excluded", INDEX('Round 10'!$A$12:$M$617, MATCH($A409, 'Round 10'!$A$12:$A$617, 0), 3)))))</f>
        <v>Complete</v>
      </c>
      <c r="AY409" s="10" t="str">
        <f>IF('Round 10'!$A$4="Complete", "Complete", IF(AX409="N/A", "N/A", IF(AX409="No Transfer", AX409, IF(INDEX('Ballot Data'!$1:$1048576, MATCH($A409, 'Ballot Data'!$A:$A, 0), MATCH(AX409, 'Ballot Data'!$A$3:$U$3, 0))="", "Exhausted", INDEX('Ballot Data'!$1:$1048576, MATCH($A409, 'Ballot Data'!$A:$A, 0), MATCH(AX409, 'Ballot Data'!$A$3:$U$3, 0))))))</f>
        <v>Complete</v>
      </c>
    </row>
    <row r="410" spans="1:51" x14ac:dyDescent="0.25">
      <c r="A410">
        <f>'Ballot Data'!A411</f>
        <v>0</v>
      </c>
      <c r="B410">
        <v>1</v>
      </c>
      <c r="C410" t="e">
        <f>INDEX('Ballot Data'!$1:$1048576, MATCH($A410, 'Ballot Data'!$A:$A, 0), MATCH(B410, 'Ballot Data'!$A$3:$T$3, 0))</f>
        <v>#N/A</v>
      </c>
      <c r="D410" t="e">
        <f>IF(C410='Round 1'!$A$10, "Elected", IF(C410='Round 1'!$A$7, "Excluded", IF('Round 1'!$A$4="Complete", "Complete", "Viable")))</f>
        <v>#N/A</v>
      </c>
      <c r="E410" s="21" t="e">
        <f>IF('Round 1'!$A$4="Complete", "Complete", IF(D410="N/A", "N/A", IF(D410="Viable", "No Transfer", IF(D410="Excluded", INDEX('Round 1'!$A$12:$M$617, MATCH($A410, 'Round 1'!$A$12:$A$617, 0), 3)))))</f>
        <v>#N/A</v>
      </c>
      <c r="F410" s="10" t="e">
        <f>IF('Round 1'!$A$4="Complete", "Complete", IF(E410="N/A", "N/A", IF(E410="No Transfer", E410, IF(INDEX('Ballot Data'!$1:$1048576, MATCH($A410, 'Ballot Data'!$A:$A, 0), MATCH(E410, 'Ballot Data'!$A$3:$U$3, 0))="", "Exhausted", INDEX('Ballot Data'!$1:$1048576, MATCH($A410, 'Ballot Data'!$A:$A, 0), MATCH(E410, 'Ballot Data'!$A$3:$U$3, 0))))))</f>
        <v>#N/A</v>
      </c>
      <c r="G410" s="15" t="e">
        <f t="shared" si="59"/>
        <v>#N/A</v>
      </c>
      <c r="H410" t="e">
        <f>IF(G410="Complete", G410, IF(G410="N/A", "N/A", INDEX('Ballot Data'!$1:$1048576, MATCH($A410, 'Ballot Data'!$A:$A, 0), MATCH(G410, 'Ballot Data'!$A$3:$T$3, 0))))</f>
        <v>#N/A</v>
      </c>
      <c r="I410" t="e">
        <f>IF(G410="N/A", "N/A", IF(H410='Round 2'!$A$10, "Elected", IF(H410='Round 2'!$A$7, "Excluded", IF('Round 2'!$A$4="Complete", "Complete", "Viable"))))</f>
        <v>#N/A</v>
      </c>
      <c r="J410" s="21" t="e">
        <f>IF('Round 2'!$A$4="Complete", "Complete", IF(I410="N/A", "N/A", IF(I410="Viable", "No Transfer", IF(I410="Excluded", INDEX('Round 2'!$A$12:$M$617, MATCH($A410, 'Round 2'!$A$12:$A$617, 0), 3)))))</f>
        <v>#N/A</v>
      </c>
      <c r="K410" s="10" t="e">
        <f>IF('Round 2'!$A$4="Complete", "Complete", IF(J410="N/A", "N/A", IF(J410="No Transfer", J410, IF(INDEX('Ballot Data'!$1:$1048576, MATCH($A410, 'Ballot Data'!$A:$A, 0), MATCH(J410, 'Ballot Data'!$A$3:$U$3, 0))="", "Exhausted", INDEX('Ballot Data'!$1:$1048576, MATCH($A410, 'Ballot Data'!$A:$A, 0), MATCH(J410, 'Ballot Data'!$A$3:$U$3, 0))))))</f>
        <v>#N/A</v>
      </c>
      <c r="L410" s="15" t="e">
        <f t="shared" si="60"/>
        <v>#N/A</v>
      </c>
      <c r="M410" t="e">
        <f>IF(L410="Complete", L410, IF(L410="N/A", "N/A", INDEX('Ballot Data'!$1:$1048576, MATCH($A410, 'Ballot Data'!$A:$A, 0), MATCH(L410, 'Ballot Data'!$A$3:$T$3, 0))))</f>
        <v>#N/A</v>
      </c>
      <c r="N410" t="e">
        <f>IF(L410="N/A", "N/A", IF(M410='Round 3'!$A$10, "Elected", IF(M410='Round 3'!$A$7, "Excluded", IF('Round 3'!$A$4="Complete", "Complete", "Viable"))))</f>
        <v>#N/A</v>
      </c>
      <c r="O410" s="21" t="str">
        <f>IF('Round 3'!$A$4="Complete", "Complete", IF(N410="N/A", "N/A", IF(N410="Viable", "No Transfer", IF(N410="Excluded", INDEX('Round 3'!$A$12:$M$617, MATCH($A410, 'Round 3'!$A$12:$A$617, 0), 3)))))</f>
        <v>Complete</v>
      </c>
      <c r="P410" s="10" t="str">
        <f>IF('Round 3'!$A$4="Complete", "Complete", IF(O410="N/A", "N/A", IF(O410="No Transfer", O410, IF(INDEX('Ballot Data'!$1:$1048576, MATCH($A410, 'Ballot Data'!$A:$A, 0), MATCH(O410, 'Ballot Data'!$A$3:$U$3, 0))="", "Exhausted", INDEX('Ballot Data'!$1:$1048576, MATCH($A410, 'Ballot Data'!$A:$A, 0), MATCH(O410, 'Ballot Data'!$A$3:$U$3, 0))))))</f>
        <v>Complete</v>
      </c>
      <c r="Q410" s="15" t="str">
        <f t="shared" si="67"/>
        <v>Complete</v>
      </c>
      <c r="R410" t="str">
        <f>IF(Q410="Complete", Q410, IF(Q410="N/A", "N/A", INDEX('Ballot Data'!$1:$1048576, MATCH($A410, 'Ballot Data'!$A:$A, 0), MATCH(Q410, 'Ballot Data'!$A$3:$T$3, 0))))</f>
        <v>Complete</v>
      </c>
      <c r="S410" t="str">
        <f>IF(Q410="N/A", "N/A", IF(R410='Round 4'!$A$10, "Elected", IF(R410='Round 4'!$A$7, "Excluded", IF('Round 4'!$A$4="Complete", "Complete", "Viable"))))</f>
        <v>Complete</v>
      </c>
      <c r="T410" s="21" t="str">
        <f>IF('Round 4'!$A$4="Complete", "Complete", IF(S410="N/A", "N/A", IF(S410="Viable", "No Transfer", IF(S410="Excluded", INDEX('Round 4'!$A$12:$M$617, MATCH($A410, 'Round 4'!$A$12:$A$617, 0), 3)))))</f>
        <v>Complete</v>
      </c>
      <c r="U410" s="10" t="str">
        <f>IF('Round 4'!$A$4="Complete", "Complete", IF(T410="N/A", "N/A", IF(T410="No Transfer", T410, IF(INDEX('Ballot Data'!$1:$1048576, MATCH($A410, 'Ballot Data'!$A:$A, 0), MATCH(T410, 'Ballot Data'!$A$3:$U$3, 0))="", "Exhausted", INDEX('Ballot Data'!$1:$1048576, MATCH($A410, 'Ballot Data'!$A:$A, 0), MATCH(T410, 'Ballot Data'!$A$3:$U$3, 0))))))</f>
        <v>Complete</v>
      </c>
      <c r="V410" s="15" t="str">
        <f t="shared" si="61"/>
        <v>Complete</v>
      </c>
      <c r="W410" t="str">
        <f>IF(V410="Complete", V410, IF(V410="N/A", "N/A", INDEX('Ballot Data'!$1:$1048576, MATCH($A410, 'Ballot Data'!$A:$A, 0), MATCH(V410, 'Ballot Data'!$A$3:$T$3, 0))))</f>
        <v>Complete</v>
      </c>
      <c r="X410" t="str">
        <f>IF(V410="N/A", "N/A", IF(W410='Round 5'!$A$10, "Elected", IF(W410='Round 5'!$A$7, "Excluded", IF('Round 5'!$A$4="Complete", "Complete", "Viable"))))</f>
        <v>Complete</v>
      </c>
      <c r="Y410" s="21" t="str">
        <f>IF('Round 5'!$A$4="Complete", "Complete", IF(X410="N/A", "N/A", IF(X410="Viable", "No Transfer", IF(X410="Excluded", INDEX('Round 5'!$A$12:$M$617, MATCH($A410, 'Round 5'!$A$12:$A$617, 0), 3)))))</f>
        <v>Complete</v>
      </c>
      <c r="Z410" s="10" t="str">
        <f>IF('Round 5'!$A$4="Complete", "Complete", IF(Y410="N/A", "N/A", IF(Y410="No Transfer", Y410, IF(INDEX('Ballot Data'!$1:$1048576, MATCH($A410, 'Ballot Data'!$A:$A, 0), MATCH(Y410, 'Ballot Data'!$A$3:$U$3, 0))="", "Exhausted", INDEX('Ballot Data'!$1:$1048576, MATCH($A410, 'Ballot Data'!$A:$A, 0), MATCH(Y410, 'Ballot Data'!$A$3:$U$3, 0))))))</f>
        <v>Complete</v>
      </c>
      <c r="AA410" s="15" t="str">
        <f t="shared" si="62"/>
        <v>Complete</v>
      </c>
      <c r="AB410" t="str">
        <f>IF(AA410="Complete", AA410, IF(AA410="N/A", "N/A", INDEX('Ballot Data'!$1:$1048576, MATCH($A410, 'Ballot Data'!$A:$A, 0), MATCH(AA410, 'Ballot Data'!$A$3:$T$3, 0))))</f>
        <v>Complete</v>
      </c>
      <c r="AC410" t="str">
        <f>IF(AA410="N/A", "N/A", IF(AB410='Round 6'!$A$10, "Elected", IF(AB410='Round 6'!$A$7, "Excluded", IF('Round 6'!$A$4="Complete", "Complete", "Viable"))))</f>
        <v>Complete</v>
      </c>
      <c r="AD410" s="21" t="str">
        <f>IF('Round 6'!$A$4="Complete", "Complete", IF(AC410="N/A", "N/A", IF(AC410="Viable", "No Transfer", IF(AC410="Excluded", INDEX('Round 6'!$A$12:$M$617, MATCH($A410, 'Round 6'!$A$12:$A$617, 0), 3)))))</f>
        <v>Complete</v>
      </c>
      <c r="AE410" s="10" t="str">
        <f>IF('Round 6'!$A$4="Complete", "Complete", IF(AD410="N/A", "N/A", IF(AD410="No Transfer", AD410, IF(INDEX('Ballot Data'!$1:$1048576, MATCH($A410, 'Ballot Data'!$A:$A, 0), MATCH(AD410, 'Ballot Data'!$A$3:$U$3, 0))="", "Exhausted", INDEX('Ballot Data'!$1:$1048576, MATCH($A410, 'Ballot Data'!$A:$A, 0), MATCH(AD410, 'Ballot Data'!$A$3:$U$3, 0))))))</f>
        <v>Complete</v>
      </c>
      <c r="AF410" s="15" t="str">
        <f t="shared" si="63"/>
        <v>Complete</v>
      </c>
      <c r="AG410" t="str">
        <f>IF(AF410="Complete", AF410, IF(AF410="N/A", "N/A", INDEX('Ballot Data'!$1:$1048576, MATCH($A410, 'Ballot Data'!$A:$A, 0), MATCH(AF410, 'Ballot Data'!$A$3:$T$3, 0))))</f>
        <v>Complete</v>
      </c>
      <c r="AH410" t="str">
        <f>IF(AF410="N/A", "N/A", IF(AG410='Round 7'!$A$10, "Elected", IF(AG410='Round 7'!$A$7, "Excluded", IF('Round 7'!$A$4="Complete", "Complete", "Viable"))))</f>
        <v>Complete</v>
      </c>
      <c r="AI410" s="21" t="str">
        <f>IF('Round 7'!$A$4="Complete", "Complete", IF(AH410="N/A", "N/A", IF(AH410="Viable", "No Transfer", IF(AH410="Excluded", INDEX('Round 7'!$A$12:$M$617, MATCH($A410, 'Round 7'!$A$12:$A$617, 0), 3)))))</f>
        <v>Complete</v>
      </c>
      <c r="AJ410" s="10" t="str">
        <f>IF('Round 7'!$A$4="Complete", "Complete", IF(AI410="N/A", "N/A", IF(AI410="No Transfer", AI410, IF(INDEX('Ballot Data'!$1:$1048576, MATCH($A410, 'Ballot Data'!$A:$A, 0), MATCH(AI410, 'Ballot Data'!$A$3:$U$3, 0))="", "Exhausted", INDEX('Ballot Data'!$1:$1048576, MATCH($A410, 'Ballot Data'!$A:$A, 0), MATCH(AI410, 'Ballot Data'!$A$3:$U$3, 0))))))</f>
        <v>Complete</v>
      </c>
      <c r="AK410" s="15" t="str">
        <f t="shared" si="64"/>
        <v>Complete</v>
      </c>
      <c r="AL410" t="str">
        <f>IF(AK410="Complete", AK410, IF(AK410="N/A", "N/A", INDEX('Ballot Data'!$1:$1048576, MATCH($A410, 'Ballot Data'!$A:$A, 0), MATCH(AK410, 'Ballot Data'!$A$3:$T$3, 0))))</f>
        <v>Complete</v>
      </c>
      <c r="AM410" t="str">
        <f>IF(AK410="N/A", "N/A", IF(AL410='Round 8'!$A$10, "Elected", IF(AL410='Round 8'!$A$7, "Excluded", IF('Round 8'!$A$4="Complete", "Complete", "Viable"))))</f>
        <v>Complete</v>
      </c>
      <c r="AN410" s="21" t="str">
        <f>IF('Round 8'!$A$4="Complete", "Complete", IF(AM410="N/A", "N/A", IF(AM410="Viable", "No Transfer", IF(AM410="Excluded", INDEX('Round 8'!$A$12:$M$617, MATCH($A410, 'Round 8'!$A$12:$A$617, 0), 3)))))</f>
        <v>Complete</v>
      </c>
      <c r="AO410" s="10" t="str">
        <f>IF('Round 8'!$A$4="Complete", "Complete", IF(AN410="N/A", "N/A", IF(AN410="No Transfer", AN410, IF(INDEX('Ballot Data'!$1:$1048576, MATCH($A410, 'Ballot Data'!$A:$A, 0), MATCH(AN410, 'Ballot Data'!$A$3:$U$3, 0))="", "Exhausted", INDEX('Ballot Data'!$1:$1048576, MATCH($A410, 'Ballot Data'!$A:$A, 0), MATCH(AN410, 'Ballot Data'!$A$3:$U$3, 0))))))</f>
        <v>Complete</v>
      </c>
      <c r="AP410" s="15" t="str">
        <f t="shared" si="65"/>
        <v>Complete</v>
      </c>
      <c r="AQ410" t="str">
        <f>IF(AP410="Complete", AP410, IF(AP410="N/A", "N/A", INDEX('Ballot Data'!$1:$1048576, MATCH($A410, 'Ballot Data'!$A:$A, 0), MATCH(AP410, 'Ballot Data'!$A$3:$T$3, 0))))</f>
        <v>Complete</v>
      </c>
      <c r="AR410" t="str">
        <f>IF(AP410="N/A", "N/A", IF(AQ410='Round 9'!$A$10, "Elected", IF(AQ410='Round 9'!$A$7, "Excluded", IF('Round 9'!$A$4="Complete", "Complete", "Viable"))))</f>
        <v>Complete</v>
      </c>
      <c r="AS410" s="21" t="str">
        <f>IF('Round 9'!$A$4="Complete", "Complete", IF(AR410="N/A", "N/A", IF(AR410="Viable", "No Transfer", IF(AR410="Excluded", INDEX('Round 9'!$A$12:$M$617, MATCH($A410, 'Round 9'!$A$12:$A$617, 0), 3)))))</f>
        <v>Complete</v>
      </c>
      <c r="AT410" s="10" t="str">
        <f>IF('Round 9'!$A$4="Complete", "Complete", IF(AS410="N/A", "N/A", IF(AS410="No Transfer", AS410, IF(INDEX('Ballot Data'!$1:$1048576, MATCH($A410, 'Ballot Data'!$A:$A, 0), MATCH(AS410, 'Ballot Data'!$A$3:$U$3, 0))="", "Exhausted", INDEX('Ballot Data'!$1:$1048576, MATCH($A410, 'Ballot Data'!$A:$A, 0), MATCH(AS410, 'Ballot Data'!$A$3:$U$3, 0))))))</f>
        <v>Complete</v>
      </c>
      <c r="AU410" s="15" t="str">
        <f t="shared" si="66"/>
        <v>Complete</v>
      </c>
      <c r="AV410" t="str">
        <f>IF(AU410="Complete", AU410, IF(AU410="N/A", "N/A", INDEX('Ballot Data'!$1:$1048576, MATCH($A410, 'Ballot Data'!$A:$A, 0), MATCH(AU410, 'Ballot Data'!$A$3:$T$3, 0))))</f>
        <v>Complete</v>
      </c>
      <c r="AW410" t="str">
        <f>IF(AU410="N/A", "N/A", IF(AV410='Round 10'!$A$10, "Elected", IF(AV410='Round 10'!$A$7, "Excluded", IF('Round 10'!$A$4="Complete", "Complete", "Viable"))))</f>
        <v>Complete</v>
      </c>
      <c r="AX410" s="21" t="str">
        <f>IF('Round 10'!$A$4="Complete", "Complete", IF(AW410="N/A", "N/A", IF(AW410="Viable", "No Transfer", IF(AW410="Excluded", INDEX('Round 10'!$A$12:$M$617, MATCH($A410, 'Round 10'!$A$12:$A$617, 0), 3)))))</f>
        <v>Complete</v>
      </c>
      <c r="AY410" s="10" t="str">
        <f>IF('Round 10'!$A$4="Complete", "Complete", IF(AX410="N/A", "N/A", IF(AX410="No Transfer", AX410, IF(INDEX('Ballot Data'!$1:$1048576, MATCH($A410, 'Ballot Data'!$A:$A, 0), MATCH(AX410, 'Ballot Data'!$A$3:$U$3, 0))="", "Exhausted", INDEX('Ballot Data'!$1:$1048576, MATCH($A410, 'Ballot Data'!$A:$A, 0), MATCH(AX410, 'Ballot Data'!$A$3:$U$3, 0))))))</f>
        <v>Complete</v>
      </c>
    </row>
    <row r="411" spans="1:51" x14ac:dyDescent="0.25">
      <c r="A411">
        <f>'Ballot Data'!A412</f>
        <v>0</v>
      </c>
      <c r="B411">
        <v>1</v>
      </c>
      <c r="C411" t="e">
        <f>INDEX('Ballot Data'!$1:$1048576, MATCH($A411, 'Ballot Data'!$A:$A, 0), MATCH(B411, 'Ballot Data'!$A$3:$T$3, 0))</f>
        <v>#N/A</v>
      </c>
      <c r="D411" t="e">
        <f>IF(C411='Round 1'!$A$10, "Elected", IF(C411='Round 1'!$A$7, "Excluded", IF('Round 1'!$A$4="Complete", "Complete", "Viable")))</f>
        <v>#N/A</v>
      </c>
      <c r="E411" s="21" t="e">
        <f>IF('Round 1'!$A$4="Complete", "Complete", IF(D411="N/A", "N/A", IF(D411="Viable", "No Transfer", IF(D411="Excluded", INDEX('Round 1'!$A$12:$M$617, MATCH($A411, 'Round 1'!$A$12:$A$617, 0), 3)))))</f>
        <v>#N/A</v>
      </c>
      <c r="F411" s="10" t="e">
        <f>IF('Round 1'!$A$4="Complete", "Complete", IF(E411="N/A", "N/A", IF(E411="No Transfer", E411, IF(INDEX('Ballot Data'!$1:$1048576, MATCH($A411, 'Ballot Data'!$A:$A, 0), MATCH(E411, 'Ballot Data'!$A$3:$U$3, 0))="", "Exhausted", INDEX('Ballot Data'!$1:$1048576, MATCH($A411, 'Ballot Data'!$A:$A, 0), MATCH(E411, 'Ballot Data'!$A$3:$U$3, 0))))))</f>
        <v>#N/A</v>
      </c>
      <c r="G411" s="15" t="e">
        <f t="shared" si="59"/>
        <v>#N/A</v>
      </c>
      <c r="H411" t="e">
        <f>IF(G411="Complete", G411, IF(G411="N/A", "N/A", INDEX('Ballot Data'!$1:$1048576, MATCH($A411, 'Ballot Data'!$A:$A, 0), MATCH(G411, 'Ballot Data'!$A$3:$T$3, 0))))</f>
        <v>#N/A</v>
      </c>
      <c r="I411" t="e">
        <f>IF(G411="N/A", "N/A", IF(H411='Round 2'!$A$10, "Elected", IF(H411='Round 2'!$A$7, "Excluded", IF('Round 2'!$A$4="Complete", "Complete", "Viable"))))</f>
        <v>#N/A</v>
      </c>
      <c r="J411" s="21" t="e">
        <f>IF('Round 2'!$A$4="Complete", "Complete", IF(I411="N/A", "N/A", IF(I411="Viable", "No Transfer", IF(I411="Excluded", INDEX('Round 2'!$A$12:$M$617, MATCH($A411, 'Round 2'!$A$12:$A$617, 0), 3)))))</f>
        <v>#N/A</v>
      </c>
      <c r="K411" s="10" t="e">
        <f>IF('Round 2'!$A$4="Complete", "Complete", IF(J411="N/A", "N/A", IF(J411="No Transfer", J411, IF(INDEX('Ballot Data'!$1:$1048576, MATCH($A411, 'Ballot Data'!$A:$A, 0), MATCH(J411, 'Ballot Data'!$A$3:$U$3, 0))="", "Exhausted", INDEX('Ballot Data'!$1:$1048576, MATCH($A411, 'Ballot Data'!$A:$A, 0), MATCH(J411, 'Ballot Data'!$A$3:$U$3, 0))))))</f>
        <v>#N/A</v>
      </c>
      <c r="L411" s="15" t="e">
        <f t="shared" si="60"/>
        <v>#N/A</v>
      </c>
      <c r="M411" t="e">
        <f>IF(L411="Complete", L411, IF(L411="N/A", "N/A", INDEX('Ballot Data'!$1:$1048576, MATCH($A411, 'Ballot Data'!$A:$A, 0), MATCH(L411, 'Ballot Data'!$A$3:$T$3, 0))))</f>
        <v>#N/A</v>
      </c>
      <c r="N411" t="e">
        <f>IF(L411="N/A", "N/A", IF(M411='Round 3'!$A$10, "Elected", IF(M411='Round 3'!$A$7, "Excluded", IF('Round 3'!$A$4="Complete", "Complete", "Viable"))))</f>
        <v>#N/A</v>
      </c>
      <c r="O411" s="21" t="str">
        <f>IF('Round 3'!$A$4="Complete", "Complete", IF(N411="N/A", "N/A", IF(N411="Viable", "No Transfer", IF(N411="Excluded", INDEX('Round 3'!$A$12:$M$617, MATCH($A411, 'Round 3'!$A$12:$A$617, 0), 3)))))</f>
        <v>Complete</v>
      </c>
      <c r="P411" s="10" t="str">
        <f>IF('Round 3'!$A$4="Complete", "Complete", IF(O411="N/A", "N/A", IF(O411="No Transfer", O411, IF(INDEX('Ballot Data'!$1:$1048576, MATCH($A411, 'Ballot Data'!$A:$A, 0), MATCH(O411, 'Ballot Data'!$A$3:$U$3, 0))="", "Exhausted", INDEX('Ballot Data'!$1:$1048576, MATCH($A411, 'Ballot Data'!$A:$A, 0), MATCH(O411, 'Ballot Data'!$A$3:$U$3, 0))))))</f>
        <v>Complete</v>
      </c>
      <c r="Q411" s="15" t="str">
        <f t="shared" si="67"/>
        <v>Complete</v>
      </c>
      <c r="R411" t="str">
        <f>IF(Q411="Complete", Q411, IF(Q411="N/A", "N/A", INDEX('Ballot Data'!$1:$1048576, MATCH($A411, 'Ballot Data'!$A:$A, 0), MATCH(Q411, 'Ballot Data'!$A$3:$T$3, 0))))</f>
        <v>Complete</v>
      </c>
      <c r="S411" t="str">
        <f>IF(Q411="N/A", "N/A", IF(R411='Round 4'!$A$10, "Elected", IF(R411='Round 4'!$A$7, "Excluded", IF('Round 4'!$A$4="Complete", "Complete", "Viable"))))</f>
        <v>Complete</v>
      </c>
      <c r="T411" s="21" t="str">
        <f>IF('Round 4'!$A$4="Complete", "Complete", IF(S411="N/A", "N/A", IF(S411="Viable", "No Transfer", IF(S411="Excluded", INDEX('Round 4'!$A$12:$M$617, MATCH($A411, 'Round 4'!$A$12:$A$617, 0), 3)))))</f>
        <v>Complete</v>
      </c>
      <c r="U411" s="10" t="str">
        <f>IF('Round 4'!$A$4="Complete", "Complete", IF(T411="N/A", "N/A", IF(T411="No Transfer", T411, IF(INDEX('Ballot Data'!$1:$1048576, MATCH($A411, 'Ballot Data'!$A:$A, 0), MATCH(T411, 'Ballot Data'!$A$3:$U$3, 0))="", "Exhausted", INDEX('Ballot Data'!$1:$1048576, MATCH($A411, 'Ballot Data'!$A:$A, 0), MATCH(T411, 'Ballot Data'!$A$3:$U$3, 0))))))</f>
        <v>Complete</v>
      </c>
      <c r="V411" s="15" t="str">
        <f t="shared" si="61"/>
        <v>Complete</v>
      </c>
      <c r="W411" t="str">
        <f>IF(V411="Complete", V411, IF(V411="N/A", "N/A", INDEX('Ballot Data'!$1:$1048576, MATCH($A411, 'Ballot Data'!$A:$A, 0), MATCH(V411, 'Ballot Data'!$A$3:$T$3, 0))))</f>
        <v>Complete</v>
      </c>
      <c r="X411" t="str">
        <f>IF(V411="N/A", "N/A", IF(W411='Round 5'!$A$10, "Elected", IF(W411='Round 5'!$A$7, "Excluded", IF('Round 5'!$A$4="Complete", "Complete", "Viable"))))</f>
        <v>Complete</v>
      </c>
      <c r="Y411" s="21" t="str">
        <f>IF('Round 5'!$A$4="Complete", "Complete", IF(X411="N/A", "N/A", IF(X411="Viable", "No Transfer", IF(X411="Excluded", INDEX('Round 5'!$A$12:$M$617, MATCH($A411, 'Round 5'!$A$12:$A$617, 0), 3)))))</f>
        <v>Complete</v>
      </c>
      <c r="Z411" s="10" t="str">
        <f>IF('Round 5'!$A$4="Complete", "Complete", IF(Y411="N/A", "N/A", IF(Y411="No Transfer", Y411, IF(INDEX('Ballot Data'!$1:$1048576, MATCH($A411, 'Ballot Data'!$A:$A, 0), MATCH(Y411, 'Ballot Data'!$A$3:$U$3, 0))="", "Exhausted", INDEX('Ballot Data'!$1:$1048576, MATCH($A411, 'Ballot Data'!$A:$A, 0), MATCH(Y411, 'Ballot Data'!$A$3:$U$3, 0))))))</f>
        <v>Complete</v>
      </c>
      <c r="AA411" s="15" t="str">
        <f t="shared" si="62"/>
        <v>Complete</v>
      </c>
      <c r="AB411" t="str">
        <f>IF(AA411="Complete", AA411, IF(AA411="N/A", "N/A", INDEX('Ballot Data'!$1:$1048576, MATCH($A411, 'Ballot Data'!$A:$A, 0), MATCH(AA411, 'Ballot Data'!$A$3:$T$3, 0))))</f>
        <v>Complete</v>
      </c>
      <c r="AC411" t="str">
        <f>IF(AA411="N/A", "N/A", IF(AB411='Round 6'!$A$10, "Elected", IF(AB411='Round 6'!$A$7, "Excluded", IF('Round 6'!$A$4="Complete", "Complete", "Viable"))))</f>
        <v>Complete</v>
      </c>
      <c r="AD411" s="21" t="str">
        <f>IF('Round 6'!$A$4="Complete", "Complete", IF(AC411="N/A", "N/A", IF(AC411="Viable", "No Transfer", IF(AC411="Excluded", INDEX('Round 6'!$A$12:$M$617, MATCH($A411, 'Round 6'!$A$12:$A$617, 0), 3)))))</f>
        <v>Complete</v>
      </c>
      <c r="AE411" s="10" t="str">
        <f>IF('Round 6'!$A$4="Complete", "Complete", IF(AD411="N/A", "N/A", IF(AD411="No Transfer", AD411, IF(INDEX('Ballot Data'!$1:$1048576, MATCH($A411, 'Ballot Data'!$A:$A, 0), MATCH(AD411, 'Ballot Data'!$A$3:$U$3, 0))="", "Exhausted", INDEX('Ballot Data'!$1:$1048576, MATCH($A411, 'Ballot Data'!$A:$A, 0), MATCH(AD411, 'Ballot Data'!$A$3:$U$3, 0))))))</f>
        <v>Complete</v>
      </c>
      <c r="AF411" s="15" t="str">
        <f t="shared" si="63"/>
        <v>Complete</v>
      </c>
      <c r="AG411" t="str">
        <f>IF(AF411="Complete", AF411, IF(AF411="N/A", "N/A", INDEX('Ballot Data'!$1:$1048576, MATCH($A411, 'Ballot Data'!$A:$A, 0), MATCH(AF411, 'Ballot Data'!$A$3:$T$3, 0))))</f>
        <v>Complete</v>
      </c>
      <c r="AH411" t="str">
        <f>IF(AF411="N/A", "N/A", IF(AG411='Round 7'!$A$10, "Elected", IF(AG411='Round 7'!$A$7, "Excluded", IF('Round 7'!$A$4="Complete", "Complete", "Viable"))))</f>
        <v>Complete</v>
      </c>
      <c r="AI411" s="21" t="str">
        <f>IF('Round 7'!$A$4="Complete", "Complete", IF(AH411="N/A", "N/A", IF(AH411="Viable", "No Transfer", IF(AH411="Excluded", INDEX('Round 7'!$A$12:$M$617, MATCH($A411, 'Round 7'!$A$12:$A$617, 0), 3)))))</f>
        <v>Complete</v>
      </c>
      <c r="AJ411" s="10" t="str">
        <f>IF('Round 7'!$A$4="Complete", "Complete", IF(AI411="N/A", "N/A", IF(AI411="No Transfer", AI411, IF(INDEX('Ballot Data'!$1:$1048576, MATCH($A411, 'Ballot Data'!$A:$A, 0), MATCH(AI411, 'Ballot Data'!$A$3:$U$3, 0))="", "Exhausted", INDEX('Ballot Data'!$1:$1048576, MATCH($A411, 'Ballot Data'!$A:$A, 0), MATCH(AI411, 'Ballot Data'!$A$3:$U$3, 0))))))</f>
        <v>Complete</v>
      </c>
      <c r="AK411" s="15" t="str">
        <f t="shared" si="64"/>
        <v>Complete</v>
      </c>
      <c r="AL411" t="str">
        <f>IF(AK411="Complete", AK411, IF(AK411="N/A", "N/A", INDEX('Ballot Data'!$1:$1048576, MATCH($A411, 'Ballot Data'!$A:$A, 0), MATCH(AK411, 'Ballot Data'!$A$3:$T$3, 0))))</f>
        <v>Complete</v>
      </c>
      <c r="AM411" t="str">
        <f>IF(AK411="N/A", "N/A", IF(AL411='Round 8'!$A$10, "Elected", IF(AL411='Round 8'!$A$7, "Excluded", IF('Round 8'!$A$4="Complete", "Complete", "Viable"))))</f>
        <v>Complete</v>
      </c>
      <c r="AN411" s="21" t="str">
        <f>IF('Round 8'!$A$4="Complete", "Complete", IF(AM411="N/A", "N/A", IF(AM411="Viable", "No Transfer", IF(AM411="Excluded", INDEX('Round 8'!$A$12:$M$617, MATCH($A411, 'Round 8'!$A$12:$A$617, 0), 3)))))</f>
        <v>Complete</v>
      </c>
      <c r="AO411" s="10" t="str">
        <f>IF('Round 8'!$A$4="Complete", "Complete", IF(AN411="N/A", "N/A", IF(AN411="No Transfer", AN411, IF(INDEX('Ballot Data'!$1:$1048576, MATCH($A411, 'Ballot Data'!$A:$A, 0), MATCH(AN411, 'Ballot Data'!$A$3:$U$3, 0))="", "Exhausted", INDEX('Ballot Data'!$1:$1048576, MATCH($A411, 'Ballot Data'!$A:$A, 0), MATCH(AN411, 'Ballot Data'!$A$3:$U$3, 0))))))</f>
        <v>Complete</v>
      </c>
      <c r="AP411" s="15" t="str">
        <f t="shared" si="65"/>
        <v>Complete</v>
      </c>
      <c r="AQ411" t="str">
        <f>IF(AP411="Complete", AP411, IF(AP411="N/A", "N/A", INDEX('Ballot Data'!$1:$1048576, MATCH($A411, 'Ballot Data'!$A:$A, 0), MATCH(AP411, 'Ballot Data'!$A$3:$T$3, 0))))</f>
        <v>Complete</v>
      </c>
      <c r="AR411" t="str">
        <f>IF(AP411="N/A", "N/A", IF(AQ411='Round 9'!$A$10, "Elected", IF(AQ411='Round 9'!$A$7, "Excluded", IF('Round 9'!$A$4="Complete", "Complete", "Viable"))))</f>
        <v>Complete</v>
      </c>
      <c r="AS411" s="21" t="str">
        <f>IF('Round 9'!$A$4="Complete", "Complete", IF(AR411="N/A", "N/A", IF(AR411="Viable", "No Transfer", IF(AR411="Excluded", INDEX('Round 9'!$A$12:$M$617, MATCH($A411, 'Round 9'!$A$12:$A$617, 0), 3)))))</f>
        <v>Complete</v>
      </c>
      <c r="AT411" s="10" t="str">
        <f>IF('Round 9'!$A$4="Complete", "Complete", IF(AS411="N/A", "N/A", IF(AS411="No Transfer", AS411, IF(INDEX('Ballot Data'!$1:$1048576, MATCH($A411, 'Ballot Data'!$A:$A, 0), MATCH(AS411, 'Ballot Data'!$A$3:$U$3, 0))="", "Exhausted", INDEX('Ballot Data'!$1:$1048576, MATCH($A411, 'Ballot Data'!$A:$A, 0), MATCH(AS411, 'Ballot Data'!$A$3:$U$3, 0))))))</f>
        <v>Complete</v>
      </c>
      <c r="AU411" s="15" t="str">
        <f t="shared" si="66"/>
        <v>Complete</v>
      </c>
      <c r="AV411" t="str">
        <f>IF(AU411="Complete", AU411, IF(AU411="N/A", "N/A", INDEX('Ballot Data'!$1:$1048576, MATCH($A411, 'Ballot Data'!$A:$A, 0), MATCH(AU411, 'Ballot Data'!$A$3:$T$3, 0))))</f>
        <v>Complete</v>
      </c>
      <c r="AW411" t="str">
        <f>IF(AU411="N/A", "N/A", IF(AV411='Round 10'!$A$10, "Elected", IF(AV411='Round 10'!$A$7, "Excluded", IF('Round 10'!$A$4="Complete", "Complete", "Viable"))))</f>
        <v>Complete</v>
      </c>
      <c r="AX411" s="21" t="str">
        <f>IF('Round 10'!$A$4="Complete", "Complete", IF(AW411="N/A", "N/A", IF(AW411="Viable", "No Transfer", IF(AW411="Excluded", INDEX('Round 10'!$A$12:$M$617, MATCH($A411, 'Round 10'!$A$12:$A$617, 0), 3)))))</f>
        <v>Complete</v>
      </c>
      <c r="AY411" s="10" t="str">
        <f>IF('Round 10'!$A$4="Complete", "Complete", IF(AX411="N/A", "N/A", IF(AX411="No Transfer", AX411, IF(INDEX('Ballot Data'!$1:$1048576, MATCH($A411, 'Ballot Data'!$A:$A, 0), MATCH(AX411, 'Ballot Data'!$A$3:$U$3, 0))="", "Exhausted", INDEX('Ballot Data'!$1:$1048576, MATCH($A411, 'Ballot Data'!$A:$A, 0), MATCH(AX411, 'Ballot Data'!$A$3:$U$3, 0))))))</f>
        <v>Complete</v>
      </c>
    </row>
    <row r="412" spans="1:51" x14ac:dyDescent="0.25">
      <c r="A412">
        <f>'Ballot Data'!A413</f>
        <v>0</v>
      </c>
      <c r="B412">
        <v>1</v>
      </c>
      <c r="C412" t="e">
        <f>INDEX('Ballot Data'!$1:$1048576, MATCH($A412, 'Ballot Data'!$A:$A, 0), MATCH(B412, 'Ballot Data'!$A$3:$T$3, 0))</f>
        <v>#N/A</v>
      </c>
      <c r="D412" t="e">
        <f>IF(C412='Round 1'!$A$10, "Elected", IF(C412='Round 1'!$A$7, "Excluded", IF('Round 1'!$A$4="Complete", "Complete", "Viable")))</f>
        <v>#N/A</v>
      </c>
      <c r="E412" s="21" t="e">
        <f>IF('Round 1'!$A$4="Complete", "Complete", IF(D412="N/A", "N/A", IF(D412="Viable", "No Transfer", IF(D412="Excluded", INDEX('Round 1'!$A$12:$M$617, MATCH($A412, 'Round 1'!$A$12:$A$617, 0), 3)))))</f>
        <v>#N/A</v>
      </c>
      <c r="F412" s="10" t="e">
        <f>IF('Round 1'!$A$4="Complete", "Complete", IF(E412="N/A", "N/A", IF(E412="No Transfer", E412, IF(INDEX('Ballot Data'!$1:$1048576, MATCH($A412, 'Ballot Data'!$A:$A, 0), MATCH(E412, 'Ballot Data'!$A$3:$U$3, 0))="", "Exhausted", INDEX('Ballot Data'!$1:$1048576, MATCH($A412, 'Ballot Data'!$A:$A, 0), MATCH(E412, 'Ballot Data'!$A$3:$U$3, 0))))))</f>
        <v>#N/A</v>
      </c>
      <c r="G412" s="15" t="e">
        <f t="shared" si="59"/>
        <v>#N/A</v>
      </c>
      <c r="H412" t="e">
        <f>IF(G412="Complete", G412, IF(G412="N/A", "N/A", INDEX('Ballot Data'!$1:$1048576, MATCH($A412, 'Ballot Data'!$A:$A, 0), MATCH(G412, 'Ballot Data'!$A$3:$T$3, 0))))</f>
        <v>#N/A</v>
      </c>
      <c r="I412" t="e">
        <f>IF(G412="N/A", "N/A", IF(H412='Round 2'!$A$10, "Elected", IF(H412='Round 2'!$A$7, "Excluded", IF('Round 2'!$A$4="Complete", "Complete", "Viable"))))</f>
        <v>#N/A</v>
      </c>
      <c r="J412" s="21" t="e">
        <f>IF('Round 2'!$A$4="Complete", "Complete", IF(I412="N/A", "N/A", IF(I412="Viable", "No Transfer", IF(I412="Excluded", INDEX('Round 2'!$A$12:$M$617, MATCH($A412, 'Round 2'!$A$12:$A$617, 0), 3)))))</f>
        <v>#N/A</v>
      </c>
      <c r="K412" s="10" t="e">
        <f>IF('Round 2'!$A$4="Complete", "Complete", IF(J412="N/A", "N/A", IF(J412="No Transfer", J412, IF(INDEX('Ballot Data'!$1:$1048576, MATCH($A412, 'Ballot Data'!$A:$A, 0), MATCH(J412, 'Ballot Data'!$A$3:$U$3, 0))="", "Exhausted", INDEX('Ballot Data'!$1:$1048576, MATCH($A412, 'Ballot Data'!$A:$A, 0), MATCH(J412, 'Ballot Data'!$A$3:$U$3, 0))))))</f>
        <v>#N/A</v>
      </c>
      <c r="L412" s="15" t="e">
        <f t="shared" si="60"/>
        <v>#N/A</v>
      </c>
      <c r="M412" t="e">
        <f>IF(L412="Complete", L412, IF(L412="N/A", "N/A", INDEX('Ballot Data'!$1:$1048576, MATCH($A412, 'Ballot Data'!$A:$A, 0), MATCH(L412, 'Ballot Data'!$A$3:$T$3, 0))))</f>
        <v>#N/A</v>
      </c>
      <c r="N412" t="e">
        <f>IF(L412="N/A", "N/A", IF(M412='Round 3'!$A$10, "Elected", IF(M412='Round 3'!$A$7, "Excluded", IF('Round 3'!$A$4="Complete", "Complete", "Viable"))))</f>
        <v>#N/A</v>
      </c>
      <c r="O412" s="21" t="str">
        <f>IF('Round 3'!$A$4="Complete", "Complete", IF(N412="N/A", "N/A", IF(N412="Viable", "No Transfer", IF(N412="Excluded", INDEX('Round 3'!$A$12:$M$617, MATCH($A412, 'Round 3'!$A$12:$A$617, 0), 3)))))</f>
        <v>Complete</v>
      </c>
      <c r="P412" s="10" t="str">
        <f>IF('Round 3'!$A$4="Complete", "Complete", IF(O412="N/A", "N/A", IF(O412="No Transfer", O412, IF(INDEX('Ballot Data'!$1:$1048576, MATCH($A412, 'Ballot Data'!$A:$A, 0), MATCH(O412, 'Ballot Data'!$A$3:$U$3, 0))="", "Exhausted", INDEX('Ballot Data'!$1:$1048576, MATCH($A412, 'Ballot Data'!$A:$A, 0), MATCH(O412, 'Ballot Data'!$A$3:$U$3, 0))))))</f>
        <v>Complete</v>
      </c>
      <c r="Q412" s="15" t="str">
        <f t="shared" si="67"/>
        <v>Complete</v>
      </c>
      <c r="R412" t="str">
        <f>IF(Q412="Complete", Q412, IF(Q412="N/A", "N/A", INDEX('Ballot Data'!$1:$1048576, MATCH($A412, 'Ballot Data'!$A:$A, 0), MATCH(Q412, 'Ballot Data'!$A$3:$T$3, 0))))</f>
        <v>Complete</v>
      </c>
      <c r="S412" t="str">
        <f>IF(Q412="N/A", "N/A", IF(R412='Round 4'!$A$10, "Elected", IF(R412='Round 4'!$A$7, "Excluded", IF('Round 4'!$A$4="Complete", "Complete", "Viable"))))</f>
        <v>Complete</v>
      </c>
      <c r="T412" s="21" t="str">
        <f>IF('Round 4'!$A$4="Complete", "Complete", IF(S412="N/A", "N/A", IF(S412="Viable", "No Transfer", IF(S412="Excluded", INDEX('Round 4'!$A$12:$M$617, MATCH($A412, 'Round 4'!$A$12:$A$617, 0), 3)))))</f>
        <v>Complete</v>
      </c>
      <c r="U412" s="10" t="str">
        <f>IF('Round 4'!$A$4="Complete", "Complete", IF(T412="N/A", "N/A", IF(T412="No Transfer", T412, IF(INDEX('Ballot Data'!$1:$1048576, MATCH($A412, 'Ballot Data'!$A:$A, 0), MATCH(T412, 'Ballot Data'!$A$3:$U$3, 0))="", "Exhausted", INDEX('Ballot Data'!$1:$1048576, MATCH($A412, 'Ballot Data'!$A:$A, 0), MATCH(T412, 'Ballot Data'!$A$3:$U$3, 0))))))</f>
        <v>Complete</v>
      </c>
      <c r="V412" s="15" t="str">
        <f t="shared" si="61"/>
        <v>Complete</v>
      </c>
      <c r="W412" t="str">
        <f>IF(V412="Complete", V412, IF(V412="N/A", "N/A", INDEX('Ballot Data'!$1:$1048576, MATCH($A412, 'Ballot Data'!$A:$A, 0), MATCH(V412, 'Ballot Data'!$A$3:$T$3, 0))))</f>
        <v>Complete</v>
      </c>
      <c r="X412" t="str">
        <f>IF(V412="N/A", "N/A", IF(W412='Round 5'!$A$10, "Elected", IF(W412='Round 5'!$A$7, "Excluded", IF('Round 5'!$A$4="Complete", "Complete", "Viable"))))</f>
        <v>Complete</v>
      </c>
      <c r="Y412" s="21" t="str">
        <f>IF('Round 5'!$A$4="Complete", "Complete", IF(X412="N/A", "N/A", IF(X412="Viable", "No Transfer", IF(X412="Excluded", INDEX('Round 5'!$A$12:$M$617, MATCH($A412, 'Round 5'!$A$12:$A$617, 0), 3)))))</f>
        <v>Complete</v>
      </c>
      <c r="Z412" s="10" t="str">
        <f>IF('Round 5'!$A$4="Complete", "Complete", IF(Y412="N/A", "N/A", IF(Y412="No Transfer", Y412, IF(INDEX('Ballot Data'!$1:$1048576, MATCH($A412, 'Ballot Data'!$A:$A, 0), MATCH(Y412, 'Ballot Data'!$A$3:$U$3, 0))="", "Exhausted", INDEX('Ballot Data'!$1:$1048576, MATCH($A412, 'Ballot Data'!$A:$A, 0), MATCH(Y412, 'Ballot Data'!$A$3:$U$3, 0))))))</f>
        <v>Complete</v>
      </c>
      <c r="AA412" s="15" t="str">
        <f t="shared" si="62"/>
        <v>Complete</v>
      </c>
      <c r="AB412" t="str">
        <f>IF(AA412="Complete", AA412, IF(AA412="N/A", "N/A", INDEX('Ballot Data'!$1:$1048576, MATCH($A412, 'Ballot Data'!$A:$A, 0), MATCH(AA412, 'Ballot Data'!$A$3:$T$3, 0))))</f>
        <v>Complete</v>
      </c>
      <c r="AC412" t="str">
        <f>IF(AA412="N/A", "N/A", IF(AB412='Round 6'!$A$10, "Elected", IF(AB412='Round 6'!$A$7, "Excluded", IF('Round 6'!$A$4="Complete", "Complete", "Viable"))))</f>
        <v>Complete</v>
      </c>
      <c r="AD412" s="21" t="str">
        <f>IF('Round 6'!$A$4="Complete", "Complete", IF(AC412="N/A", "N/A", IF(AC412="Viable", "No Transfer", IF(AC412="Excluded", INDEX('Round 6'!$A$12:$M$617, MATCH($A412, 'Round 6'!$A$12:$A$617, 0), 3)))))</f>
        <v>Complete</v>
      </c>
      <c r="AE412" s="10" t="str">
        <f>IF('Round 6'!$A$4="Complete", "Complete", IF(AD412="N/A", "N/A", IF(AD412="No Transfer", AD412, IF(INDEX('Ballot Data'!$1:$1048576, MATCH($A412, 'Ballot Data'!$A:$A, 0), MATCH(AD412, 'Ballot Data'!$A$3:$U$3, 0))="", "Exhausted", INDEX('Ballot Data'!$1:$1048576, MATCH($A412, 'Ballot Data'!$A:$A, 0), MATCH(AD412, 'Ballot Data'!$A$3:$U$3, 0))))))</f>
        <v>Complete</v>
      </c>
      <c r="AF412" s="15" t="str">
        <f t="shared" si="63"/>
        <v>Complete</v>
      </c>
      <c r="AG412" t="str">
        <f>IF(AF412="Complete", AF412, IF(AF412="N/A", "N/A", INDEX('Ballot Data'!$1:$1048576, MATCH($A412, 'Ballot Data'!$A:$A, 0), MATCH(AF412, 'Ballot Data'!$A$3:$T$3, 0))))</f>
        <v>Complete</v>
      </c>
      <c r="AH412" t="str">
        <f>IF(AF412="N/A", "N/A", IF(AG412='Round 7'!$A$10, "Elected", IF(AG412='Round 7'!$A$7, "Excluded", IF('Round 7'!$A$4="Complete", "Complete", "Viable"))))</f>
        <v>Complete</v>
      </c>
      <c r="AI412" s="21" t="str">
        <f>IF('Round 7'!$A$4="Complete", "Complete", IF(AH412="N/A", "N/A", IF(AH412="Viable", "No Transfer", IF(AH412="Excluded", INDEX('Round 7'!$A$12:$M$617, MATCH($A412, 'Round 7'!$A$12:$A$617, 0), 3)))))</f>
        <v>Complete</v>
      </c>
      <c r="AJ412" s="10" t="str">
        <f>IF('Round 7'!$A$4="Complete", "Complete", IF(AI412="N/A", "N/A", IF(AI412="No Transfer", AI412, IF(INDEX('Ballot Data'!$1:$1048576, MATCH($A412, 'Ballot Data'!$A:$A, 0), MATCH(AI412, 'Ballot Data'!$A$3:$U$3, 0))="", "Exhausted", INDEX('Ballot Data'!$1:$1048576, MATCH($A412, 'Ballot Data'!$A:$A, 0), MATCH(AI412, 'Ballot Data'!$A$3:$U$3, 0))))))</f>
        <v>Complete</v>
      </c>
      <c r="AK412" s="15" t="str">
        <f t="shared" si="64"/>
        <v>Complete</v>
      </c>
      <c r="AL412" t="str">
        <f>IF(AK412="Complete", AK412, IF(AK412="N/A", "N/A", INDEX('Ballot Data'!$1:$1048576, MATCH($A412, 'Ballot Data'!$A:$A, 0), MATCH(AK412, 'Ballot Data'!$A$3:$T$3, 0))))</f>
        <v>Complete</v>
      </c>
      <c r="AM412" t="str">
        <f>IF(AK412="N/A", "N/A", IF(AL412='Round 8'!$A$10, "Elected", IF(AL412='Round 8'!$A$7, "Excluded", IF('Round 8'!$A$4="Complete", "Complete", "Viable"))))</f>
        <v>Complete</v>
      </c>
      <c r="AN412" s="21" t="str">
        <f>IF('Round 8'!$A$4="Complete", "Complete", IF(AM412="N/A", "N/A", IF(AM412="Viable", "No Transfer", IF(AM412="Excluded", INDEX('Round 8'!$A$12:$M$617, MATCH($A412, 'Round 8'!$A$12:$A$617, 0), 3)))))</f>
        <v>Complete</v>
      </c>
      <c r="AO412" s="10" t="str">
        <f>IF('Round 8'!$A$4="Complete", "Complete", IF(AN412="N/A", "N/A", IF(AN412="No Transfer", AN412, IF(INDEX('Ballot Data'!$1:$1048576, MATCH($A412, 'Ballot Data'!$A:$A, 0), MATCH(AN412, 'Ballot Data'!$A$3:$U$3, 0))="", "Exhausted", INDEX('Ballot Data'!$1:$1048576, MATCH($A412, 'Ballot Data'!$A:$A, 0), MATCH(AN412, 'Ballot Data'!$A$3:$U$3, 0))))))</f>
        <v>Complete</v>
      </c>
      <c r="AP412" s="15" t="str">
        <f t="shared" si="65"/>
        <v>Complete</v>
      </c>
      <c r="AQ412" t="str">
        <f>IF(AP412="Complete", AP412, IF(AP412="N/A", "N/A", INDEX('Ballot Data'!$1:$1048576, MATCH($A412, 'Ballot Data'!$A:$A, 0), MATCH(AP412, 'Ballot Data'!$A$3:$T$3, 0))))</f>
        <v>Complete</v>
      </c>
      <c r="AR412" t="str">
        <f>IF(AP412="N/A", "N/A", IF(AQ412='Round 9'!$A$10, "Elected", IF(AQ412='Round 9'!$A$7, "Excluded", IF('Round 9'!$A$4="Complete", "Complete", "Viable"))))</f>
        <v>Complete</v>
      </c>
      <c r="AS412" s="21" t="str">
        <f>IF('Round 9'!$A$4="Complete", "Complete", IF(AR412="N/A", "N/A", IF(AR412="Viable", "No Transfer", IF(AR412="Excluded", INDEX('Round 9'!$A$12:$M$617, MATCH($A412, 'Round 9'!$A$12:$A$617, 0), 3)))))</f>
        <v>Complete</v>
      </c>
      <c r="AT412" s="10" t="str">
        <f>IF('Round 9'!$A$4="Complete", "Complete", IF(AS412="N/A", "N/A", IF(AS412="No Transfer", AS412, IF(INDEX('Ballot Data'!$1:$1048576, MATCH($A412, 'Ballot Data'!$A:$A, 0), MATCH(AS412, 'Ballot Data'!$A$3:$U$3, 0))="", "Exhausted", INDEX('Ballot Data'!$1:$1048576, MATCH($A412, 'Ballot Data'!$A:$A, 0), MATCH(AS412, 'Ballot Data'!$A$3:$U$3, 0))))))</f>
        <v>Complete</v>
      </c>
      <c r="AU412" s="15" t="str">
        <f t="shared" si="66"/>
        <v>Complete</v>
      </c>
      <c r="AV412" t="str">
        <f>IF(AU412="Complete", AU412, IF(AU412="N/A", "N/A", INDEX('Ballot Data'!$1:$1048576, MATCH($A412, 'Ballot Data'!$A:$A, 0), MATCH(AU412, 'Ballot Data'!$A$3:$T$3, 0))))</f>
        <v>Complete</v>
      </c>
      <c r="AW412" t="str">
        <f>IF(AU412="N/A", "N/A", IF(AV412='Round 10'!$A$10, "Elected", IF(AV412='Round 10'!$A$7, "Excluded", IF('Round 10'!$A$4="Complete", "Complete", "Viable"))))</f>
        <v>Complete</v>
      </c>
      <c r="AX412" s="21" t="str">
        <f>IF('Round 10'!$A$4="Complete", "Complete", IF(AW412="N/A", "N/A", IF(AW412="Viable", "No Transfer", IF(AW412="Excluded", INDEX('Round 10'!$A$12:$M$617, MATCH($A412, 'Round 10'!$A$12:$A$617, 0), 3)))))</f>
        <v>Complete</v>
      </c>
      <c r="AY412" s="10" t="str">
        <f>IF('Round 10'!$A$4="Complete", "Complete", IF(AX412="N/A", "N/A", IF(AX412="No Transfer", AX412, IF(INDEX('Ballot Data'!$1:$1048576, MATCH($A412, 'Ballot Data'!$A:$A, 0), MATCH(AX412, 'Ballot Data'!$A$3:$U$3, 0))="", "Exhausted", INDEX('Ballot Data'!$1:$1048576, MATCH($A412, 'Ballot Data'!$A:$A, 0), MATCH(AX412, 'Ballot Data'!$A$3:$U$3, 0))))))</f>
        <v>Complete</v>
      </c>
    </row>
    <row r="413" spans="1:51" x14ac:dyDescent="0.25">
      <c r="A413">
        <f>'Ballot Data'!A414</f>
        <v>0</v>
      </c>
      <c r="B413">
        <v>1</v>
      </c>
      <c r="C413" t="e">
        <f>INDEX('Ballot Data'!$1:$1048576, MATCH($A413, 'Ballot Data'!$A:$A, 0), MATCH(B413, 'Ballot Data'!$A$3:$T$3, 0))</f>
        <v>#N/A</v>
      </c>
      <c r="D413" t="e">
        <f>IF(C413='Round 1'!$A$10, "Elected", IF(C413='Round 1'!$A$7, "Excluded", IF('Round 1'!$A$4="Complete", "Complete", "Viable")))</f>
        <v>#N/A</v>
      </c>
      <c r="E413" s="21" t="e">
        <f>IF('Round 1'!$A$4="Complete", "Complete", IF(D413="N/A", "N/A", IF(D413="Viable", "No Transfer", IF(D413="Excluded", INDEX('Round 1'!$A$12:$M$617, MATCH($A413, 'Round 1'!$A$12:$A$617, 0), 3)))))</f>
        <v>#N/A</v>
      </c>
      <c r="F413" s="10" t="e">
        <f>IF('Round 1'!$A$4="Complete", "Complete", IF(E413="N/A", "N/A", IF(E413="No Transfer", E413, IF(INDEX('Ballot Data'!$1:$1048576, MATCH($A413, 'Ballot Data'!$A:$A, 0), MATCH(E413, 'Ballot Data'!$A$3:$U$3, 0))="", "Exhausted", INDEX('Ballot Data'!$1:$1048576, MATCH($A413, 'Ballot Data'!$A:$A, 0), MATCH(E413, 'Ballot Data'!$A$3:$U$3, 0))))))</f>
        <v>#N/A</v>
      </c>
      <c r="G413" s="15" t="e">
        <f t="shared" si="59"/>
        <v>#N/A</v>
      </c>
      <c r="H413" t="e">
        <f>IF(G413="Complete", G413, IF(G413="N/A", "N/A", INDEX('Ballot Data'!$1:$1048576, MATCH($A413, 'Ballot Data'!$A:$A, 0), MATCH(G413, 'Ballot Data'!$A$3:$T$3, 0))))</f>
        <v>#N/A</v>
      </c>
      <c r="I413" t="e">
        <f>IF(G413="N/A", "N/A", IF(H413='Round 2'!$A$10, "Elected", IF(H413='Round 2'!$A$7, "Excluded", IF('Round 2'!$A$4="Complete", "Complete", "Viable"))))</f>
        <v>#N/A</v>
      </c>
      <c r="J413" s="21" t="e">
        <f>IF('Round 2'!$A$4="Complete", "Complete", IF(I413="N/A", "N/A", IF(I413="Viable", "No Transfer", IF(I413="Excluded", INDEX('Round 2'!$A$12:$M$617, MATCH($A413, 'Round 2'!$A$12:$A$617, 0), 3)))))</f>
        <v>#N/A</v>
      </c>
      <c r="K413" s="10" t="e">
        <f>IF('Round 2'!$A$4="Complete", "Complete", IF(J413="N/A", "N/A", IF(J413="No Transfer", J413, IF(INDEX('Ballot Data'!$1:$1048576, MATCH($A413, 'Ballot Data'!$A:$A, 0), MATCH(J413, 'Ballot Data'!$A$3:$U$3, 0))="", "Exhausted", INDEX('Ballot Data'!$1:$1048576, MATCH($A413, 'Ballot Data'!$A:$A, 0), MATCH(J413, 'Ballot Data'!$A$3:$U$3, 0))))))</f>
        <v>#N/A</v>
      </c>
      <c r="L413" s="15" t="e">
        <f t="shared" si="60"/>
        <v>#N/A</v>
      </c>
      <c r="M413" t="e">
        <f>IF(L413="Complete", L413, IF(L413="N/A", "N/A", INDEX('Ballot Data'!$1:$1048576, MATCH($A413, 'Ballot Data'!$A:$A, 0), MATCH(L413, 'Ballot Data'!$A$3:$T$3, 0))))</f>
        <v>#N/A</v>
      </c>
      <c r="N413" t="e">
        <f>IF(L413="N/A", "N/A", IF(M413='Round 3'!$A$10, "Elected", IF(M413='Round 3'!$A$7, "Excluded", IF('Round 3'!$A$4="Complete", "Complete", "Viable"))))</f>
        <v>#N/A</v>
      </c>
      <c r="O413" s="21" t="str">
        <f>IF('Round 3'!$A$4="Complete", "Complete", IF(N413="N/A", "N/A", IF(N413="Viable", "No Transfer", IF(N413="Excluded", INDEX('Round 3'!$A$12:$M$617, MATCH($A413, 'Round 3'!$A$12:$A$617, 0), 3)))))</f>
        <v>Complete</v>
      </c>
      <c r="P413" s="10" t="str">
        <f>IF('Round 3'!$A$4="Complete", "Complete", IF(O413="N/A", "N/A", IF(O413="No Transfer", O413, IF(INDEX('Ballot Data'!$1:$1048576, MATCH($A413, 'Ballot Data'!$A:$A, 0), MATCH(O413, 'Ballot Data'!$A$3:$U$3, 0))="", "Exhausted", INDEX('Ballot Data'!$1:$1048576, MATCH($A413, 'Ballot Data'!$A:$A, 0), MATCH(O413, 'Ballot Data'!$A$3:$U$3, 0))))))</f>
        <v>Complete</v>
      </c>
      <c r="Q413" s="15" t="str">
        <f t="shared" si="67"/>
        <v>Complete</v>
      </c>
      <c r="R413" t="str">
        <f>IF(Q413="Complete", Q413, IF(Q413="N/A", "N/A", INDEX('Ballot Data'!$1:$1048576, MATCH($A413, 'Ballot Data'!$A:$A, 0), MATCH(Q413, 'Ballot Data'!$A$3:$T$3, 0))))</f>
        <v>Complete</v>
      </c>
      <c r="S413" t="str">
        <f>IF(Q413="N/A", "N/A", IF(R413='Round 4'!$A$10, "Elected", IF(R413='Round 4'!$A$7, "Excluded", IF('Round 4'!$A$4="Complete", "Complete", "Viable"))))</f>
        <v>Complete</v>
      </c>
      <c r="T413" s="21" t="str">
        <f>IF('Round 4'!$A$4="Complete", "Complete", IF(S413="N/A", "N/A", IF(S413="Viable", "No Transfer", IF(S413="Excluded", INDEX('Round 4'!$A$12:$M$617, MATCH($A413, 'Round 4'!$A$12:$A$617, 0), 3)))))</f>
        <v>Complete</v>
      </c>
      <c r="U413" s="10" t="str">
        <f>IF('Round 4'!$A$4="Complete", "Complete", IF(T413="N/A", "N/A", IF(T413="No Transfer", T413, IF(INDEX('Ballot Data'!$1:$1048576, MATCH($A413, 'Ballot Data'!$A:$A, 0), MATCH(T413, 'Ballot Data'!$A$3:$U$3, 0))="", "Exhausted", INDEX('Ballot Data'!$1:$1048576, MATCH($A413, 'Ballot Data'!$A:$A, 0), MATCH(T413, 'Ballot Data'!$A$3:$U$3, 0))))))</f>
        <v>Complete</v>
      </c>
      <c r="V413" s="15" t="str">
        <f t="shared" si="61"/>
        <v>Complete</v>
      </c>
      <c r="W413" t="str">
        <f>IF(V413="Complete", V413, IF(V413="N/A", "N/A", INDEX('Ballot Data'!$1:$1048576, MATCH($A413, 'Ballot Data'!$A:$A, 0), MATCH(V413, 'Ballot Data'!$A$3:$T$3, 0))))</f>
        <v>Complete</v>
      </c>
      <c r="X413" t="str">
        <f>IF(V413="N/A", "N/A", IF(W413='Round 5'!$A$10, "Elected", IF(W413='Round 5'!$A$7, "Excluded", IF('Round 5'!$A$4="Complete", "Complete", "Viable"))))</f>
        <v>Complete</v>
      </c>
      <c r="Y413" s="21" t="str">
        <f>IF('Round 5'!$A$4="Complete", "Complete", IF(X413="N/A", "N/A", IF(X413="Viable", "No Transfer", IF(X413="Excluded", INDEX('Round 5'!$A$12:$M$617, MATCH($A413, 'Round 5'!$A$12:$A$617, 0), 3)))))</f>
        <v>Complete</v>
      </c>
      <c r="Z413" s="10" t="str">
        <f>IF('Round 5'!$A$4="Complete", "Complete", IF(Y413="N/A", "N/A", IF(Y413="No Transfer", Y413, IF(INDEX('Ballot Data'!$1:$1048576, MATCH($A413, 'Ballot Data'!$A:$A, 0), MATCH(Y413, 'Ballot Data'!$A$3:$U$3, 0))="", "Exhausted", INDEX('Ballot Data'!$1:$1048576, MATCH($A413, 'Ballot Data'!$A:$A, 0), MATCH(Y413, 'Ballot Data'!$A$3:$U$3, 0))))))</f>
        <v>Complete</v>
      </c>
      <c r="AA413" s="15" t="str">
        <f t="shared" si="62"/>
        <v>Complete</v>
      </c>
      <c r="AB413" t="str">
        <f>IF(AA413="Complete", AA413, IF(AA413="N/A", "N/A", INDEX('Ballot Data'!$1:$1048576, MATCH($A413, 'Ballot Data'!$A:$A, 0), MATCH(AA413, 'Ballot Data'!$A$3:$T$3, 0))))</f>
        <v>Complete</v>
      </c>
      <c r="AC413" t="str">
        <f>IF(AA413="N/A", "N/A", IF(AB413='Round 6'!$A$10, "Elected", IF(AB413='Round 6'!$A$7, "Excluded", IF('Round 6'!$A$4="Complete", "Complete", "Viable"))))</f>
        <v>Complete</v>
      </c>
      <c r="AD413" s="21" t="str">
        <f>IF('Round 6'!$A$4="Complete", "Complete", IF(AC413="N/A", "N/A", IF(AC413="Viable", "No Transfer", IF(AC413="Excluded", INDEX('Round 6'!$A$12:$M$617, MATCH($A413, 'Round 6'!$A$12:$A$617, 0), 3)))))</f>
        <v>Complete</v>
      </c>
      <c r="AE413" s="10" t="str">
        <f>IF('Round 6'!$A$4="Complete", "Complete", IF(AD413="N/A", "N/A", IF(AD413="No Transfer", AD413, IF(INDEX('Ballot Data'!$1:$1048576, MATCH($A413, 'Ballot Data'!$A:$A, 0), MATCH(AD413, 'Ballot Data'!$A$3:$U$3, 0))="", "Exhausted", INDEX('Ballot Data'!$1:$1048576, MATCH($A413, 'Ballot Data'!$A:$A, 0), MATCH(AD413, 'Ballot Data'!$A$3:$U$3, 0))))))</f>
        <v>Complete</v>
      </c>
      <c r="AF413" s="15" t="str">
        <f t="shared" si="63"/>
        <v>Complete</v>
      </c>
      <c r="AG413" t="str">
        <f>IF(AF413="Complete", AF413, IF(AF413="N/A", "N/A", INDEX('Ballot Data'!$1:$1048576, MATCH($A413, 'Ballot Data'!$A:$A, 0), MATCH(AF413, 'Ballot Data'!$A$3:$T$3, 0))))</f>
        <v>Complete</v>
      </c>
      <c r="AH413" t="str">
        <f>IF(AF413="N/A", "N/A", IF(AG413='Round 7'!$A$10, "Elected", IF(AG413='Round 7'!$A$7, "Excluded", IF('Round 7'!$A$4="Complete", "Complete", "Viable"))))</f>
        <v>Complete</v>
      </c>
      <c r="AI413" s="21" t="str">
        <f>IF('Round 7'!$A$4="Complete", "Complete", IF(AH413="N/A", "N/A", IF(AH413="Viable", "No Transfer", IF(AH413="Excluded", INDEX('Round 7'!$A$12:$M$617, MATCH($A413, 'Round 7'!$A$12:$A$617, 0), 3)))))</f>
        <v>Complete</v>
      </c>
      <c r="AJ413" s="10" t="str">
        <f>IF('Round 7'!$A$4="Complete", "Complete", IF(AI413="N/A", "N/A", IF(AI413="No Transfer", AI413, IF(INDEX('Ballot Data'!$1:$1048576, MATCH($A413, 'Ballot Data'!$A:$A, 0), MATCH(AI413, 'Ballot Data'!$A$3:$U$3, 0))="", "Exhausted", INDEX('Ballot Data'!$1:$1048576, MATCH($A413, 'Ballot Data'!$A:$A, 0), MATCH(AI413, 'Ballot Data'!$A$3:$U$3, 0))))))</f>
        <v>Complete</v>
      </c>
      <c r="AK413" s="15" t="str">
        <f t="shared" si="64"/>
        <v>Complete</v>
      </c>
      <c r="AL413" t="str">
        <f>IF(AK413="Complete", AK413, IF(AK413="N/A", "N/A", INDEX('Ballot Data'!$1:$1048576, MATCH($A413, 'Ballot Data'!$A:$A, 0), MATCH(AK413, 'Ballot Data'!$A$3:$T$3, 0))))</f>
        <v>Complete</v>
      </c>
      <c r="AM413" t="str">
        <f>IF(AK413="N/A", "N/A", IF(AL413='Round 8'!$A$10, "Elected", IF(AL413='Round 8'!$A$7, "Excluded", IF('Round 8'!$A$4="Complete", "Complete", "Viable"))))</f>
        <v>Complete</v>
      </c>
      <c r="AN413" s="21" t="str">
        <f>IF('Round 8'!$A$4="Complete", "Complete", IF(AM413="N/A", "N/A", IF(AM413="Viable", "No Transfer", IF(AM413="Excluded", INDEX('Round 8'!$A$12:$M$617, MATCH($A413, 'Round 8'!$A$12:$A$617, 0), 3)))))</f>
        <v>Complete</v>
      </c>
      <c r="AO413" s="10" t="str">
        <f>IF('Round 8'!$A$4="Complete", "Complete", IF(AN413="N/A", "N/A", IF(AN413="No Transfer", AN413, IF(INDEX('Ballot Data'!$1:$1048576, MATCH($A413, 'Ballot Data'!$A:$A, 0), MATCH(AN413, 'Ballot Data'!$A$3:$U$3, 0))="", "Exhausted", INDEX('Ballot Data'!$1:$1048576, MATCH($A413, 'Ballot Data'!$A:$A, 0), MATCH(AN413, 'Ballot Data'!$A$3:$U$3, 0))))))</f>
        <v>Complete</v>
      </c>
      <c r="AP413" s="15" t="str">
        <f t="shared" si="65"/>
        <v>Complete</v>
      </c>
      <c r="AQ413" t="str">
        <f>IF(AP413="Complete", AP413, IF(AP413="N/A", "N/A", INDEX('Ballot Data'!$1:$1048576, MATCH($A413, 'Ballot Data'!$A:$A, 0), MATCH(AP413, 'Ballot Data'!$A$3:$T$3, 0))))</f>
        <v>Complete</v>
      </c>
      <c r="AR413" t="str">
        <f>IF(AP413="N/A", "N/A", IF(AQ413='Round 9'!$A$10, "Elected", IF(AQ413='Round 9'!$A$7, "Excluded", IF('Round 9'!$A$4="Complete", "Complete", "Viable"))))</f>
        <v>Complete</v>
      </c>
      <c r="AS413" s="21" t="str">
        <f>IF('Round 9'!$A$4="Complete", "Complete", IF(AR413="N/A", "N/A", IF(AR413="Viable", "No Transfer", IF(AR413="Excluded", INDEX('Round 9'!$A$12:$M$617, MATCH($A413, 'Round 9'!$A$12:$A$617, 0), 3)))))</f>
        <v>Complete</v>
      </c>
      <c r="AT413" s="10" t="str">
        <f>IF('Round 9'!$A$4="Complete", "Complete", IF(AS413="N/A", "N/A", IF(AS413="No Transfer", AS413, IF(INDEX('Ballot Data'!$1:$1048576, MATCH($A413, 'Ballot Data'!$A:$A, 0), MATCH(AS413, 'Ballot Data'!$A$3:$U$3, 0))="", "Exhausted", INDEX('Ballot Data'!$1:$1048576, MATCH($A413, 'Ballot Data'!$A:$A, 0), MATCH(AS413, 'Ballot Data'!$A$3:$U$3, 0))))))</f>
        <v>Complete</v>
      </c>
      <c r="AU413" s="15" t="str">
        <f t="shared" si="66"/>
        <v>Complete</v>
      </c>
      <c r="AV413" t="str">
        <f>IF(AU413="Complete", AU413, IF(AU413="N/A", "N/A", INDEX('Ballot Data'!$1:$1048576, MATCH($A413, 'Ballot Data'!$A:$A, 0), MATCH(AU413, 'Ballot Data'!$A$3:$T$3, 0))))</f>
        <v>Complete</v>
      </c>
      <c r="AW413" t="str">
        <f>IF(AU413="N/A", "N/A", IF(AV413='Round 10'!$A$10, "Elected", IF(AV413='Round 10'!$A$7, "Excluded", IF('Round 10'!$A$4="Complete", "Complete", "Viable"))))</f>
        <v>Complete</v>
      </c>
      <c r="AX413" s="21" t="str">
        <f>IF('Round 10'!$A$4="Complete", "Complete", IF(AW413="N/A", "N/A", IF(AW413="Viable", "No Transfer", IF(AW413="Excluded", INDEX('Round 10'!$A$12:$M$617, MATCH($A413, 'Round 10'!$A$12:$A$617, 0), 3)))))</f>
        <v>Complete</v>
      </c>
      <c r="AY413" s="10" t="str">
        <f>IF('Round 10'!$A$4="Complete", "Complete", IF(AX413="N/A", "N/A", IF(AX413="No Transfer", AX413, IF(INDEX('Ballot Data'!$1:$1048576, MATCH($A413, 'Ballot Data'!$A:$A, 0), MATCH(AX413, 'Ballot Data'!$A$3:$U$3, 0))="", "Exhausted", INDEX('Ballot Data'!$1:$1048576, MATCH($A413, 'Ballot Data'!$A:$A, 0), MATCH(AX413, 'Ballot Data'!$A$3:$U$3, 0))))))</f>
        <v>Complete</v>
      </c>
    </row>
    <row r="414" spans="1:51" x14ac:dyDescent="0.25">
      <c r="A414">
        <f>'Ballot Data'!A415</f>
        <v>0</v>
      </c>
      <c r="B414">
        <v>1</v>
      </c>
      <c r="C414" t="e">
        <f>INDEX('Ballot Data'!$1:$1048576, MATCH($A414, 'Ballot Data'!$A:$A, 0), MATCH(B414, 'Ballot Data'!$A$3:$T$3, 0))</f>
        <v>#N/A</v>
      </c>
      <c r="D414" t="e">
        <f>IF(C414='Round 1'!$A$10, "Elected", IF(C414='Round 1'!$A$7, "Excluded", IF('Round 1'!$A$4="Complete", "Complete", "Viable")))</f>
        <v>#N/A</v>
      </c>
      <c r="E414" s="21" t="e">
        <f>IF('Round 1'!$A$4="Complete", "Complete", IF(D414="N/A", "N/A", IF(D414="Viable", "No Transfer", IF(D414="Excluded", INDEX('Round 1'!$A$12:$M$617, MATCH($A414, 'Round 1'!$A$12:$A$617, 0), 3)))))</f>
        <v>#N/A</v>
      </c>
      <c r="F414" s="10" t="e">
        <f>IF('Round 1'!$A$4="Complete", "Complete", IF(E414="N/A", "N/A", IF(E414="No Transfer", E414, IF(INDEX('Ballot Data'!$1:$1048576, MATCH($A414, 'Ballot Data'!$A:$A, 0), MATCH(E414, 'Ballot Data'!$A$3:$U$3, 0))="", "Exhausted", INDEX('Ballot Data'!$1:$1048576, MATCH($A414, 'Ballot Data'!$A:$A, 0), MATCH(E414, 'Ballot Data'!$A$3:$U$3, 0))))))</f>
        <v>#N/A</v>
      </c>
      <c r="G414" s="15" t="e">
        <f t="shared" si="59"/>
        <v>#N/A</v>
      </c>
      <c r="H414" t="e">
        <f>IF(G414="Complete", G414, IF(G414="N/A", "N/A", INDEX('Ballot Data'!$1:$1048576, MATCH($A414, 'Ballot Data'!$A:$A, 0), MATCH(G414, 'Ballot Data'!$A$3:$T$3, 0))))</f>
        <v>#N/A</v>
      </c>
      <c r="I414" t="e">
        <f>IF(G414="N/A", "N/A", IF(H414='Round 2'!$A$10, "Elected", IF(H414='Round 2'!$A$7, "Excluded", IF('Round 2'!$A$4="Complete", "Complete", "Viable"))))</f>
        <v>#N/A</v>
      </c>
      <c r="J414" s="21" t="e">
        <f>IF('Round 2'!$A$4="Complete", "Complete", IF(I414="N/A", "N/A", IF(I414="Viable", "No Transfer", IF(I414="Excluded", INDEX('Round 2'!$A$12:$M$617, MATCH($A414, 'Round 2'!$A$12:$A$617, 0), 3)))))</f>
        <v>#N/A</v>
      </c>
      <c r="K414" s="10" t="e">
        <f>IF('Round 2'!$A$4="Complete", "Complete", IF(J414="N/A", "N/A", IF(J414="No Transfer", J414, IF(INDEX('Ballot Data'!$1:$1048576, MATCH($A414, 'Ballot Data'!$A:$A, 0), MATCH(J414, 'Ballot Data'!$A$3:$U$3, 0))="", "Exhausted", INDEX('Ballot Data'!$1:$1048576, MATCH($A414, 'Ballot Data'!$A:$A, 0), MATCH(J414, 'Ballot Data'!$A$3:$U$3, 0))))))</f>
        <v>#N/A</v>
      </c>
      <c r="L414" s="15" t="e">
        <f t="shared" si="60"/>
        <v>#N/A</v>
      </c>
      <c r="M414" t="e">
        <f>IF(L414="Complete", L414, IF(L414="N/A", "N/A", INDEX('Ballot Data'!$1:$1048576, MATCH($A414, 'Ballot Data'!$A:$A, 0), MATCH(L414, 'Ballot Data'!$A$3:$T$3, 0))))</f>
        <v>#N/A</v>
      </c>
      <c r="N414" t="e">
        <f>IF(L414="N/A", "N/A", IF(M414='Round 3'!$A$10, "Elected", IF(M414='Round 3'!$A$7, "Excluded", IF('Round 3'!$A$4="Complete", "Complete", "Viable"))))</f>
        <v>#N/A</v>
      </c>
      <c r="O414" s="21" t="str">
        <f>IF('Round 3'!$A$4="Complete", "Complete", IF(N414="N/A", "N/A", IF(N414="Viable", "No Transfer", IF(N414="Excluded", INDEX('Round 3'!$A$12:$M$617, MATCH($A414, 'Round 3'!$A$12:$A$617, 0), 3)))))</f>
        <v>Complete</v>
      </c>
      <c r="P414" s="10" t="str">
        <f>IF('Round 3'!$A$4="Complete", "Complete", IF(O414="N/A", "N/A", IF(O414="No Transfer", O414, IF(INDEX('Ballot Data'!$1:$1048576, MATCH($A414, 'Ballot Data'!$A:$A, 0), MATCH(O414, 'Ballot Data'!$A$3:$U$3, 0))="", "Exhausted", INDEX('Ballot Data'!$1:$1048576, MATCH($A414, 'Ballot Data'!$A:$A, 0), MATCH(O414, 'Ballot Data'!$A$3:$U$3, 0))))))</f>
        <v>Complete</v>
      </c>
      <c r="Q414" s="15" t="str">
        <f t="shared" si="67"/>
        <v>Complete</v>
      </c>
      <c r="R414" t="str">
        <f>IF(Q414="Complete", Q414, IF(Q414="N/A", "N/A", INDEX('Ballot Data'!$1:$1048576, MATCH($A414, 'Ballot Data'!$A:$A, 0), MATCH(Q414, 'Ballot Data'!$A$3:$T$3, 0))))</f>
        <v>Complete</v>
      </c>
      <c r="S414" t="str">
        <f>IF(Q414="N/A", "N/A", IF(R414='Round 4'!$A$10, "Elected", IF(R414='Round 4'!$A$7, "Excluded", IF('Round 4'!$A$4="Complete", "Complete", "Viable"))))</f>
        <v>Complete</v>
      </c>
      <c r="T414" s="21" t="str">
        <f>IF('Round 4'!$A$4="Complete", "Complete", IF(S414="N/A", "N/A", IF(S414="Viable", "No Transfer", IF(S414="Excluded", INDEX('Round 4'!$A$12:$M$617, MATCH($A414, 'Round 4'!$A$12:$A$617, 0), 3)))))</f>
        <v>Complete</v>
      </c>
      <c r="U414" s="10" t="str">
        <f>IF('Round 4'!$A$4="Complete", "Complete", IF(T414="N/A", "N/A", IF(T414="No Transfer", T414, IF(INDEX('Ballot Data'!$1:$1048576, MATCH($A414, 'Ballot Data'!$A:$A, 0), MATCH(T414, 'Ballot Data'!$A$3:$U$3, 0))="", "Exhausted", INDEX('Ballot Data'!$1:$1048576, MATCH($A414, 'Ballot Data'!$A:$A, 0), MATCH(T414, 'Ballot Data'!$A$3:$U$3, 0))))))</f>
        <v>Complete</v>
      </c>
      <c r="V414" s="15" t="str">
        <f t="shared" si="61"/>
        <v>Complete</v>
      </c>
      <c r="W414" t="str">
        <f>IF(V414="Complete", V414, IF(V414="N/A", "N/A", INDEX('Ballot Data'!$1:$1048576, MATCH($A414, 'Ballot Data'!$A:$A, 0), MATCH(V414, 'Ballot Data'!$A$3:$T$3, 0))))</f>
        <v>Complete</v>
      </c>
      <c r="X414" t="str">
        <f>IF(V414="N/A", "N/A", IF(W414='Round 5'!$A$10, "Elected", IF(W414='Round 5'!$A$7, "Excluded", IF('Round 5'!$A$4="Complete", "Complete", "Viable"))))</f>
        <v>Complete</v>
      </c>
      <c r="Y414" s="21" t="str">
        <f>IF('Round 5'!$A$4="Complete", "Complete", IF(X414="N/A", "N/A", IF(X414="Viable", "No Transfer", IF(X414="Excluded", INDEX('Round 5'!$A$12:$M$617, MATCH($A414, 'Round 5'!$A$12:$A$617, 0), 3)))))</f>
        <v>Complete</v>
      </c>
      <c r="Z414" s="10" t="str">
        <f>IF('Round 5'!$A$4="Complete", "Complete", IF(Y414="N/A", "N/A", IF(Y414="No Transfer", Y414, IF(INDEX('Ballot Data'!$1:$1048576, MATCH($A414, 'Ballot Data'!$A:$A, 0), MATCH(Y414, 'Ballot Data'!$A$3:$U$3, 0))="", "Exhausted", INDEX('Ballot Data'!$1:$1048576, MATCH($A414, 'Ballot Data'!$A:$A, 0), MATCH(Y414, 'Ballot Data'!$A$3:$U$3, 0))))))</f>
        <v>Complete</v>
      </c>
      <c r="AA414" s="15" t="str">
        <f t="shared" si="62"/>
        <v>Complete</v>
      </c>
      <c r="AB414" t="str">
        <f>IF(AA414="Complete", AA414, IF(AA414="N/A", "N/A", INDEX('Ballot Data'!$1:$1048576, MATCH($A414, 'Ballot Data'!$A:$A, 0), MATCH(AA414, 'Ballot Data'!$A$3:$T$3, 0))))</f>
        <v>Complete</v>
      </c>
      <c r="AC414" t="str">
        <f>IF(AA414="N/A", "N/A", IF(AB414='Round 6'!$A$10, "Elected", IF(AB414='Round 6'!$A$7, "Excluded", IF('Round 6'!$A$4="Complete", "Complete", "Viable"))))</f>
        <v>Complete</v>
      </c>
      <c r="AD414" s="21" t="str">
        <f>IF('Round 6'!$A$4="Complete", "Complete", IF(AC414="N/A", "N/A", IF(AC414="Viable", "No Transfer", IF(AC414="Excluded", INDEX('Round 6'!$A$12:$M$617, MATCH($A414, 'Round 6'!$A$12:$A$617, 0), 3)))))</f>
        <v>Complete</v>
      </c>
      <c r="AE414" s="10" t="str">
        <f>IF('Round 6'!$A$4="Complete", "Complete", IF(AD414="N/A", "N/A", IF(AD414="No Transfer", AD414, IF(INDEX('Ballot Data'!$1:$1048576, MATCH($A414, 'Ballot Data'!$A:$A, 0), MATCH(AD414, 'Ballot Data'!$A$3:$U$3, 0))="", "Exhausted", INDEX('Ballot Data'!$1:$1048576, MATCH($A414, 'Ballot Data'!$A:$A, 0), MATCH(AD414, 'Ballot Data'!$A$3:$U$3, 0))))))</f>
        <v>Complete</v>
      </c>
      <c r="AF414" s="15" t="str">
        <f t="shared" si="63"/>
        <v>Complete</v>
      </c>
      <c r="AG414" t="str">
        <f>IF(AF414="Complete", AF414, IF(AF414="N/A", "N/A", INDEX('Ballot Data'!$1:$1048576, MATCH($A414, 'Ballot Data'!$A:$A, 0), MATCH(AF414, 'Ballot Data'!$A$3:$T$3, 0))))</f>
        <v>Complete</v>
      </c>
      <c r="AH414" t="str">
        <f>IF(AF414="N/A", "N/A", IF(AG414='Round 7'!$A$10, "Elected", IF(AG414='Round 7'!$A$7, "Excluded", IF('Round 7'!$A$4="Complete", "Complete", "Viable"))))</f>
        <v>Complete</v>
      </c>
      <c r="AI414" s="21" t="str">
        <f>IF('Round 7'!$A$4="Complete", "Complete", IF(AH414="N/A", "N/A", IF(AH414="Viable", "No Transfer", IF(AH414="Excluded", INDEX('Round 7'!$A$12:$M$617, MATCH($A414, 'Round 7'!$A$12:$A$617, 0), 3)))))</f>
        <v>Complete</v>
      </c>
      <c r="AJ414" s="10" t="str">
        <f>IF('Round 7'!$A$4="Complete", "Complete", IF(AI414="N/A", "N/A", IF(AI414="No Transfer", AI414, IF(INDEX('Ballot Data'!$1:$1048576, MATCH($A414, 'Ballot Data'!$A:$A, 0), MATCH(AI414, 'Ballot Data'!$A$3:$U$3, 0))="", "Exhausted", INDEX('Ballot Data'!$1:$1048576, MATCH($A414, 'Ballot Data'!$A:$A, 0), MATCH(AI414, 'Ballot Data'!$A$3:$U$3, 0))))))</f>
        <v>Complete</v>
      </c>
      <c r="AK414" s="15" t="str">
        <f t="shared" si="64"/>
        <v>Complete</v>
      </c>
      <c r="AL414" t="str">
        <f>IF(AK414="Complete", AK414, IF(AK414="N/A", "N/A", INDEX('Ballot Data'!$1:$1048576, MATCH($A414, 'Ballot Data'!$A:$A, 0), MATCH(AK414, 'Ballot Data'!$A$3:$T$3, 0))))</f>
        <v>Complete</v>
      </c>
      <c r="AM414" t="str">
        <f>IF(AK414="N/A", "N/A", IF(AL414='Round 8'!$A$10, "Elected", IF(AL414='Round 8'!$A$7, "Excluded", IF('Round 8'!$A$4="Complete", "Complete", "Viable"))))</f>
        <v>Complete</v>
      </c>
      <c r="AN414" s="21" t="str">
        <f>IF('Round 8'!$A$4="Complete", "Complete", IF(AM414="N/A", "N/A", IF(AM414="Viable", "No Transfer", IF(AM414="Excluded", INDEX('Round 8'!$A$12:$M$617, MATCH($A414, 'Round 8'!$A$12:$A$617, 0), 3)))))</f>
        <v>Complete</v>
      </c>
      <c r="AO414" s="10" t="str">
        <f>IF('Round 8'!$A$4="Complete", "Complete", IF(AN414="N/A", "N/A", IF(AN414="No Transfer", AN414, IF(INDEX('Ballot Data'!$1:$1048576, MATCH($A414, 'Ballot Data'!$A:$A, 0), MATCH(AN414, 'Ballot Data'!$A$3:$U$3, 0))="", "Exhausted", INDEX('Ballot Data'!$1:$1048576, MATCH($A414, 'Ballot Data'!$A:$A, 0), MATCH(AN414, 'Ballot Data'!$A$3:$U$3, 0))))))</f>
        <v>Complete</v>
      </c>
      <c r="AP414" s="15" t="str">
        <f t="shared" si="65"/>
        <v>Complete</v>
      </c>
      <c r="AQ414" t="str">
        <f>IF(AP414="Complete", AP414, IF(AP414="N/A", "N/A", INDEX('Ballot Data'!$1:$1048576, MATCH($A414, 'Ballot Data'!$A:$A, 0), MATCH(AP414, 'Ballot Data'!$A$3:$T$3, 0))))</f>
        <v>Complete</v>
      </c>
      <c r="AR414" t="str">
        <f>IF(AP414="N/A", "N/A", IF(AQ414='Round 9'!$A$10, "Elected", IF(AQ414='Round 9'!$A$7, "Excluded", IF('Round 9'!$A$4="Complete", "Complete", "Viable"))))</f>
        <v>Complete</v>
      </c>
      <c r="AS414" s="21" t="str">
        <f>IF('Round 9'!$A$4="Complete", "Complete", IF(AR414="N/A", "N/A", IF(AR414="Viable", "No Transfer", IF(AR414="Excluded", INDEX('Round 9'!$A$12:$M$617, MATCH($A414, 'Round 9'!$A$12:$A$617, 0), 3)))))</f>
        <v>Complete</v>
      </c>
      <c r="AT414" s="10" t="str">
        <f>IF('Round 9'!$A$4="Complete", "Complete", IF(AS414="N/A", "N/A", IF(AS414="No Transfer", AS414, IF(INDEX('Ballot Data'!$1:$1048576, MATCH($A414, 'Ballot Data'!$A:$A, 0), MATCH(AS414, 'Ballot Data'!$A$3:$U$3, 0))="", "Exhausted", INDEX('Ballot Data'!$1:$1048576, MATCH($A414, 'Ballot Data'!$A:$A, 0), MATCH(AS414, 'Ballot Data'!$A$3:$U$3, 0))))))</f>
        <v>Complete</v>
      </c>
      <c r="AU414" s="15" t="str">
        <f t="shared" si="66"/>
        <v>Complete</v>
      </c>
      <c r="AV414" t="str">
        <f>IF(AU414="Complete", AU414, IF(AU414="N/A", "N/A", INDEX('Ballot Data'!$1:$1048576, MATCH($A414, 'Ballot Data'!$A:$A, 0), MATCH(AU414, 'Ballot Data'!$A$3:$T$3, 0))))</f>
        <v>Complete</v>
      </c>
      <c r="AW414" t="str">
        <f>IF(AU414="N/A", "N/A", IF(AV414='Round 10'!$A$10, "Elected", IF(AV414='Round 10'!$A$7, "Excluded", IF('Round 10'!$A$4="Complete", "Complete", "Viable"))))</f>
        <v>Complete</v>
      </c>
      <c r="AX414" s="21" t="str">
        <f>IF('Round 10'!$A$4="Complete", "Complete", IF(AW414="N/A", "N/A", IF(AW414="Viable", "No Transfer", IF(AW414="Excluded", INDEX('Round 10'!$A$12:$M$617, MATCH($A414, 'Round 10'!$A$12:$A$617, 0), 3)))))</f>
        <v>Complete</v>
      </c>
      <c r="AY414" s="10" t="str">
        <f>IF('Round 10'!$A$4="Complete", "Complete", IF(AX414="N/A", "N/A", IF(AX414="No Transfer", AX414, IF(INDEX('Ballot Data'!$1:$1048576, MATCH($A414, 'Ballot Data'!$A:$A, 0), MATCH(AX414, 'Ballot Data'!$A$3:$U$3, 0))="", "Exhausted", INDEX('Ballot Data'!$1:$1048576, MATCH($A414, 'Ballot Data'!$A:$A, 0), MATCH(AX414, 'Ballot Data'!$A$3:$U$3, 0))))))</f>
        <v>Complete</v>
      </c>
    </row>
    <row r="415" spans="1:51" x14ac:dyDescent="0.25">
      <c r="A415">
        <f>'Ballot Data'!A416</f>
        <v>0</v>
      </c>
      <c r="B415">
        <v>1</v>
      </c>
      <c r="C415" t="e">
        <f>INDEX('Ballot Data'!$1:$1048576, MATCH($A415, 'Ballot Data'!$A:$A, 0), MATCH(B415, 'Ballot Data'!$A$3:$T$3, 0))</f>
        <v>#N/A</v>
      </c>
      <c r="D415" t="e">
        <f>IF(C415='Round 1'!$A$10, "Elected", IF(C415='Round 1'!$A$7, "Excluded", IF('Round 1'!$A$4="Complete", "Complete", "Viable")))</f>
        <v>#N/A</v>
      </c>
      <c r="E415" s="21" t="e">
        <f>IF('Round 1'!$A$4="Complete", "Complete", IF(D415="N/A", "N/A", IF(D415="Viable", "No Transfer", IF(D415="Excluded", INDEX('Round 1'!$A$12:$M$617, MATCH($A415, 'Round 1'!$A$12:$A$617, 0), 3)))))</f>
        <v>#N/A</v>
      </c>
      <c r="F415" s="10" t="e">
        <f>IF('Round 1'!$A$4="Complete", "Complete", IF(E415="N/A", "N/A", IF(E415="No Transfer", E415, IF(INDEX('Ballot Data'!$1:$1048576, MATCH($A415, 'Ballot Data'!$A:$A, 0), MATCH(E415, 'Ballot Data'!$A$3:$U$3, 0))="", "Exhausted", INDEX('Ballot Data'!$1:$1048576, MATCH($A415, 'Ballot Data'!$A:$A, 0), MATCH(E415, 'Ballot Data'!$A$3:$U$3, 0))))))</f>
        <v>#N/A</v>
      </c>
      <c r="G415" s="15" t="e">
        <f t="shared" si="59"/>
        <v>#N/A</v>
      </c>
      <c r="H415" t="e">
        <f>IF(G415="Complete", G415, IF(G415="N/A", "N/A", INDEX('Ballot Data'!$1:$1048576, MATCH($A415, 'Ballot Data'!$A:$A, 0), MATCH(G415, 'Ballot Data'!$A$3:$T$3, 0))))</f>
        <v>#N/A</v>
      </c>
      <c r="I415" t="e">
        <f>IF(G415="N/A", "N/A", IF(H415='Round 2'!$A$10, "Elected", IF(H415='Round 2'!$A$7, "Excluded", IF('Round 2'!$A$4="Complete", "Complete", "Viable"))))</f>
        <v>#N/A</v>
      </c>
      <c r="J415" s="21" t="e">
        <f>IF('Round 2'!$A$4="Complete", "Complete", IF(I415="N/A", "N/A", IF(I415="Viable", "No Transfer", IF(I415="Excluded", INDEX('Round 2'!$A$12:$M$617, MATCH($A415, 'Round 2'!$A$12:$A$617, 0), 3)))))</f>
        <v>#N/A</v>
      </c>
      <c r="K415" s="10" t="e">
        <f>IF('Round 2'!$A$4="Complete", "Complete", IF(J415="N/A", "N/A", IF(J415="No Transfer", J415, IF(INDEX('Ballot Data'!$1:$1048576, MATCH($A415, 'Ballot Data'!$A:$A, 0), MATCH(J415, 'Ballot Data'!$A$3:$U$3, 0))="", "Exhausted", INDEX('Ballot Data'!$1:$1048576, MATCH($A415, 'Ballot Data'!$A:$A, 0), MATCH(J415, 'Ballot Data'!$A$3:$U$3, 0))))))</f>
        <v>#N/A</v>
      </c>
      <c r="L415" s="15" t="e">
        <f t="shared" si="60"/>
        <v>#N/A</v>
      </c>
      <c r="M415" t="e">
        <f>IF(L415="Complete", L415, IF(L415="N/A", "N/A", INDEX('Ballot Data'!$1:$1048576, MATCH($A415, 'Ballot Data'!$A:$A, 0), MATCH(L415, 'Ballot Data'!$A$3:$T$3, 0))))</f>
        <v>#N/A</v>
      </c>
      <c r="N415" t="e">
        <f>IF(L415="N/A", "N/A", IF(M415='Round 3'!$A$10, "Elected", IF(M415='Round 3'!$A$7, "Excluded", IF('Round 3'!$A$4="Complete", "Complete", "Viable"))))</f>
        <v>#N/A</v>
      </c>
      <c r="O415" s="21" t="str">
        <f>IF('Round 3'!$A$4="Complete", "Complete", IF(N415="N/A", "N/A", IF(N415="Viable", "No Transfer", IF(N415="Excluded", INDEX('Round 3'!$A$12:$M$617, MATCH($A415, 'Round 3'!$A$12:$A$617, 0), 3)))))</f>
        <v>Complete</v>
      </c>
      <c r="P415" s="10" t="str">
        <f>IF('Round 3'!$A$4="Complete", "Complete", IF(O415="N/A", "N/A", IF(O415="No Transfer", O415, IF(INDEX('Ballot Data'!$1:$1048576, MATCH($A415, 'Ballot Data'!$A:$A, 0), MATCH(O415, 'Ballot Data'!$A$3:$U$3, 0))="", "Exhausted", INDEX('Ballot Data'!$1:$1048576, MATCH($A415, 'Ballot Data'!$A:$A, 0), MATCH(O415, 'Ballot Data'!$A$3:$U$3, 0))))))</f>
        <v>Complete</v>
      </c>
      <c r="Q415" s="15" t="str">
        <f t="shared" si="67"/>
        <v>Complete</v>
      </c>
      <c r="R415" t="str">
        <f>IF(Q415="Complete", Q415, IF(Q415="N/A", "N/A", INDEX('Ballot Data'!$1:$1048576, MATCH($A415, 'Ballot Data'!$A:$A, 0), MATCH(Q415, 'Ballot Data'!$A$3:$T$3, 0))))</f>
        <v>Complete</v>
      </c>
      <c r="S415" t="str">
        <f>IF(Q415="N/A", "N/A", IF(R415='Round 4'!$A$10, "Elected", IF(R415='Round 4'!$A$7, "Excluded", IF('Round 4'!$A$4="Complete", "Complete", "Viable"))))</f>
        <v>Complete</v>
      </c>
      <c r="T415" s="21" t="str">
        <f>IF('Round 4'!$A$4="Complete", "Complete", IF(S415="N/A", "N/A", IF(S415="Viable", "No Transfer", IF(S415="Excluded", INDEX('Round 4'!$A$12:$M$617, MATCH($A415, 'Round 4'!$A$12:$A$617, 0), 3)))))</f>
        <v>Complete</v>
      </c>
      <c r="U415" s="10" t="str">
        <f>IF('Round 4'!$A$4="Complete", "Complete", IF(T415="N/A", "N/A", IF(T415="No Transfer", T415, IF(INDEX('Ballot Data'!$1:$1048576, MATCH($A415, 'Ballot Data'!$A:$A, 0), MATCH(T415, 'Ballot Data'!$A$3:$U$3, 0))="", "Exhausted", INDEX('Ballot Data'!$1:$1048576, MATCH($A415, 'Ballot Data'!$A:$A, 0), MATCH(T415, 'Ballot Data'!$A$3:$U$3, 0))))))</f>
        <v>Complete</v>
      </c>
      <c r="V415" s="15" t="str">
        <f t="shared" si="61"/>
        <v>Complete</v>
      </c>
      <c r="W415" t="str">
        <f>IF(V415="Complete", V415, IF(V415="N/A", "N/A", INDEX('Ballot Data'!$1:$1048576, MATCH($A415, 'Ballot Data'!$A:$A, 0), MATCH(V415, 'Ballot Data'!$A$3:$T$3, 0))))</f>
        <v>Complete</v>
      </c>
      <c r="X415" t="str">
        <f>IF(V415="N/A", "N/A", IF(W415='Round 5'!$A$10, "Elected", IF(W415='Round 5'!$A$7, "Excluded", IF('Round 5'!$A$4="Complete", "Complete", "Viable"))))</f>
        <v>Complete</v>
      </c>
      <c r="Y415" s="21" t="str">
        <f>IF('Round 5'!$A$4="Complete", "Complete", IF(X415="N/A", "N/A", IF(X415="Viable", "No Transfer", IF(X415="Excluded", INDEX('Round 5'!$A$12:$M$617, MATCH($A415, 'Round 5'!$A$12:$A$617, 0), 3)))))</f>
        <v>Complete</v>
      </c>
      <c r="Z415" s="10" t="str">
        <f>IF('Round 5'!$A$4="Complete", "Complete", IF(Y415="N/A", "N/A", IF(Y415="No Transfer", Y415, IF(INDEX('Ballot Data'!$1:$1048576, MATCH($A415, 'Ballot Data'!$A:$A, 0), MATCH(Y415, 'Ballot Data'!$A$3:$U$3, 0))="", "Exhausted", INDEX('Ballot Data'!$1:$1048576, MATCH($A415, 'Ballot Data'!$A:$A, 0), MATCH(Y415, 'Ballot Data'!$A$3:$U$3, 0))))))</f>
        <v>Complete</v>
      </c>
      <c r="AA415" s="15" t="str">
        <f t="shared" si="62"/>
        <v>Complete</v>
      </c>
      <c r="AB415" t="str">
        <f>IF(AA415="Complete", AA415, IF(AA415="N/A", "N/A", INDEX('Ballot Data'!$1:$1048576, MATCH($A415, 'Ballot Data'!$A:$A, 0), MATCH(AA415, 'Ballot Data'!$A$3:$T$3, 0))))</f>
        <v>Complete</v>
      </c>
      <c r="AC415" t="str">
        <f>IF(AA415="N/A", "N/A", IF(AB415='Round 6'!$A$10, "Elected", IF(AB415='Round 6'!$A$7, "Excluded", IF('Round 6'!$A$4="Complete", "Complete", "Viable"))))</f>
        <v>Complete</v>
      </c>
      <c r="AD415" s="21" t="str">
        <f>IF('Round 6'!$A$4="Complete", "Complete", IF(AC415="N/A", "N/A", IF(AC415="Viable", "No Transfer", IF(AC415="Excluded", INDEX('Round 6'!$A$12:$M$617, MATCH($A415, 'Round 6'!$A$12:$A$617, 0), 3)))))</f>
        <v>Complete</v>
      </c>
      <c r="AE415" s="10" t="str">
        <f>IF('Round 6'!$A$4="Complete", "Complete", IF(AD415="N/A", "N/A", IF(AD415="No Transfer", AD415, IF(INDEX('Ballot Data'!$1:$1048576, MATCH($A415, 'Ballot Data'!$A:$A, 0), MATCH(AD415, 'Ballot Data'!$A$3:$U$3, 0))="", "Exhausted", INDEX('Ballot Data'!$1:$1048576, MATCH($A415, 'Ballot Data'!$A:$A, 0), MATCH(AD415, 'Ballot Data'!$A$3:$U$3, 0))))))</f>
        <v>Complete</v>
      </c>
      <c r="AF415" s="15" t="str">
        <f t="shared" si="63"/>
        <v>Complete</v>
      </c>
      <c r="AG415" t="str">
        <f>IF(AF415="Complete", AF415, IF(AF415="N/A", "N/A", INDEX('Ballot Data'!$1:$1048576, MATCH($A415, 'Ballot Data'!$A:$A, 0), MATCH(AF415, 'Ballot Data'!$A$3:$T$3, 0))))</f>
        <v>Complete</v>
      </c>
      <c r="AH415" t="str">
        <f>IF(AF415="N/A", "N/A", IF(AG415='Round 7'!$A$10, "Elected", IF(AG415='Round 7'!$A$7, "Excluded", IF('Round 7'!$A$4="Complete", "Complete", "Viable"))))</f>
        <v>Complete</v>
      </c>
      <c r="AI415" s="21" t="str">
        <f>IF('Round 7'!$A$4="Complete", "Complete", IF(AH415="N/A", "N/A", IF(AH415="Viable", "No Transfer", IF(AH415="Excluded", INDEX('Round 7'!$A$12:$M$617, MATCH($A415, 'Round 7'!$A$12:$A$617, 0), 3)))))</f>
        <v>Complete</v>
      </c>
      <c r="AJ415" s="10" t="str">
        <f>IF('Round 7'!$A$4="Complete", "Complete", IF(AI415="N/A", "N/A", IF(AI415="No Transfer", AI415, IF(INDEX('Ballot Data'!$1:$1048576, MATCH($A415, 'Ballot Data'!$A:$A, 0), MATCH(AI415, 'Ballot Data'!$A$3:$U$3, 0))="", "Exhausted", INDEX('Ballot Data'!$1:$1048576, MATCH($A415, 'Ballot Data'!$A:$A, 0), MATCH(AI415, 'Ballot Data'!$A$3:$U$3, 0))))))</f>
        <v>Complete</v>
      </c>
      <c r="AK415" s="15" t="str">
        <f t="shared" si="64"/>
        <v>Complete</v>
      </c>
      <c r="AL415" t="str">
        <f>IF(AK415="Complete", AK415, IF(AK415="N/A", "N/A", INDEX('Ballot Data'!$1:$1048576, MATCH($A415, 'Ballot Data'!$A:$A, 0), MATCH(AK415, 'Ballot Data'!$A$3:$T$3, 0))))</f>
        <v>Complete</v>
      </c>
      <c r="AM415" t="str">
        <f>IF(AK415="N/A", "N/A", IF(AL415='Round 8'!$A$10, "Elected", IF(AL415='Round 8'!$A$7, "Excluded", IF('Round 8'!$A$4="Complete", "Complete", "Viable"))))</f>
        <v>Complete</v>
      </c>
      <c r="AN415" s="21" t="str">
        <f>IF('Round 8'!$A$4="Complete", "Complete", IF(AM415="N/A", "N/A", IF(AM415="Viable", "No Transfer", IF(AM415="Excluded", INDEX('Round 8'!$A$12:$M$617, MATCH($A415, 'Round 8'!$A$12:$A$617, 0), 3)))))</f>
        <v>Complete</v>
      </c>
      <c r="AO415" s="10" t="str">
        <f>IF('Round 8'!$A$4="Complete", "Complete", IF(AN415="N/A", "N/A", IF(AN415="No Transfer", AN415, IF(INDEX('Ballot Data'!$1:$1048576, MATCH($A415, 'Ballot Data'!$A:$A, 0), MATCH(AN415, 'Ballot Data'!$A$3:$U$3, 0))="", "Exhausted", INDEX('Ballot Data'!$1:$1048576, MATCH($A415, 'Ballot Data'!$A:$A, 0), MATCH(AN415, 'Ballot Data'!$A$3:$U$3, 0))))))</f>
        <v>Complete</v>
      </c>
      <c r="AP415" s="15" t="str">
        <f t="shared" si="65"/>
        <v>Complete</v>
      </c>
      <c r="AQ415" t="str">
        <f>IF(AP415="Complete", AP415, IF(AP415="N/A", "N/A", INDEX('Ballot Data'!$1:$1048576, MATCH($A415, 'Ballot Data'!$A:$A, 0), MATCH(AP415, 'Ballot Data'!$A$3:$T$3, 0))))</f>
        <v>Complete</v>
      </c>
      <c r="AR415" t="str">
        <f>IF(AP415="N/A", "N/A", IF(AQ415='Round 9'!$A$10, "Elected", IF(AQ415='Round 9'!$A$7, "Excluded", IF('Round 9'!$A$4="Complete", "Complete", "Viable"))))</f>
        <v>Complete</v>
      </c>
      <c r="AS415" s="21" t="str">
        <f>IF('Round 9'!$A$4="Complete", "Complete", IF(AR415="N/A", "N/A", IF(AR415="Viable", "No Transfer", IF(AR415="Excluded", INDEX('Round 9'!$A$12:$M$617, MATCH($A415, 'Round 9'!$A$12:$A$617, 0), 3)))))</f>
        <v>Complete</v>
      </c>
      <c r="AT415" s="10" t="str">
        <f>IF('Round 9'!$A$4="Complete", "Complete", IF(AS415="N/A", "N/A", IF(AS415="No Transfer", AS415, IF(INDEX('Ballot Data'!$1:$1048576, MATCH($A415, 'Ballot Data'!$A:$A, 0), MATCH(AS415, 'Ballot Data'!$A$3:$U$3, 0))="", "Exhausted", INDEX('Ballot Data'!$1:$1048576, MATCH($A415, 'Ballot Data'!$A:$A, 0), MATCH(AS415, 'Ballot Data'!$A$3:$U$3, 0))))))</f>
        <v>Complete</v>
      </c>
      <c r="AU415" s="15" t="str">
        <f t="shared" si="66"/>
        <v>Complete</v>
      </c>
      <c r="AV415" t="str">
        <f>IF(AU415="Complete", AU415, IF(AU415="N/A", "N/A", INDEX('Ballot Data'!$1:$1048576, MATCH($A415, 'Ballot Data'!$A:$A, 0), MATCH(AU415, 'Ballot Data'!$A$3:$T$3, 0))))</f>
        <v>Complete</v>
      </c>
      <c r="AW415" t="str">
        <f>IF(AU415="N/A", "N/A", IF(AV415='Round 10'!$A$10, "Elected", IF(AV415='Round 10'!$A$7, "Excluded", IF('Round 10'!$A$4="Complete", "Complete", "Viable"))))</f>
        <v>Complete</v>
      </c>
      <c r="AX415" s="21" t="str">
        <f>IF('Round 10'!$A$4="Complete", "Complete", IF(AW415="N/A", "N/A", IF(AW415="Viable", "No Transfer", IF(AW415="Excluded", INDEX('Round 10'!$A$12:$M$617, MATCH($A415, 'Round 10'!$A$12:$A$617, 0), 3)))))</f>
        <v>Complete</v>
      </c>
      <c r="AY415" s="10" t="str">
        <f>IF('Round 10'!$A$4="Complete", "Complete", IF(AX415="N/A", "N/A", IF(AX415="No Transfer", AX415, IF(INDEX('Ballot Data'!$1:$1048576, MATCH($A415, 'Ballot Data'!$A:$A, 0), MATCH(AX415, 'Ballot Data'!$A$3:$U$3, 0))="", "Exhausted", INDEX('Ballot Data'!$1:$1048576, MATCH($A415, 'Ballot Data'!$A:$A, 0), MATCH(AX415, 'Ballot Data'!$A$3:$U$3, 0))))))</f>
        <v>Complete</v>
      </c>
    </row>
    <row r="416" spans="1:51" x14ac:dyDescent="0.25">
      <c r="A416">
        <f>'Ballot Data'!A417</f>
        <v>0</v>
      </c>
      <c r="B416">
        <v>1</v>
      </c>
      <c r="C416" t="e">
        <f>INDEX('Ballot Data'!$1:$1048576, MATCH($A416, 'Ballot Data'!$A:$A, 0), MATCH(B416, 'Ballot Data'!$A$3:$T$3, 0))</f>
        <v>#N/A</v>
      </c>
      <c r="D416" t="e">
        <f>IF(C416='Round 1'!$A$10, "Elected", IF(C416='Round 1'!$A$7, "Excluded", IF('Round 1'!$A$4="Complete", "Complete", "Viable")))</f>
        <v>#N/A</v>
      </c>
      <c r="E416" s="21" t="e">
        <f>IF('Round 1'!$A$4="Complete", "Complete", IF(D416="N/A", "N/A", IF(D416="Viable", "No Transfer", IF(D416="Excluded", INDEX('Round 1'!$A$12:$M$617, MATCH($A416, 'Round 1'!$A$12:$A$617, 0), 3)))))</f>
        <v>#N/A</v>
      </c>
      <c r="F416" s="10" t="e">
        <f>IF('Round 1'!$A$4="Complete", "Complete", IF(E416="N/A", "N/A", IF(E416="No Transfer", E416, IF(INDEX('Ballot Data'!$1:$1048576, MATCH($A416, 'Ballot Data'!$A:$A, 0), MATCH(E416, 'Ballot Data'!$A$3:$U$3, 0))="", "Exhausted", INDEX('Ballot Data'!$1:$1048576, MATCH($A416, 'Ballot Data'!$A:$A, 0), MATCH(E416, 'Ballot Data'!$A$3:$U$3, 0))))))</f>
        <v>#N/A</v>
      </c>
      <c r="G416" s="15" t="e">
        <f t="shared" si="59"/>
        <v>#N/A</v>
      </c>
      <c r="H416" t="e">
        <f>IF(G416="Complete", G416, IF(G416="N/A", "N/A", INDEX('Ballot Data'!$1:$1048576, MATCH($A416, 'Ballot Data'!$A:$A, 0), MATCH(G416, 'Ballot Data'!$A$3:$T$3, 0))))</f>
        <v>#N/A</v>
      </c>
      <c r="I416" t="e">
        <f>IF(G416="N/A", "N/A", IF(H416='Round 2'!$A$10, "Elected", IF(H416='Round 2'!$A$7, "Excluded", IF('Round 2'!$A$4="Complete", "Complete", "Viable"))))</f>
        <v>#N/A</v>
      </c>
      <c r="J416" s="21" t="e">
        <f>IF('Round 2'!$A$4="Complete", "Complete", IF(I416="N/A", "N/A", IF(I416="Viable", "No Transfer", IF(I416="Excluded", INDEX('Round 2'!$A$12:$M$617, MATCH($A416, 'Round 2'!$A$12:$A$617, 0), 3)))))</f>
        <v>#N/A</v>
      </c>
      <c r="K416" s="10" t="e">
        <f>IF('Round 2'!$A$4="Complete", "Complete", IF(J416="N/A", "N/A", IF(J416="No Transfer", J416, IF(INDEX('Ballot Data'!$1:$1048576, MATCH($A416, 'Ballot Data'!$A:$A, 0), MATCH(J416, 'Ballot Data'!$A$3:$U$3, 0))="", "Exhausted", INDEX('Ballot Data'!$1:$1048576, MATCH($A416, 'Ballot Data'!$A:$A, 0), MATCH(J416, 'Ballot Data'!$A$3:$U$3, 0))))))</f>
        <v>#N/A</v>
      </c>
      <c r="L416" s="15" t="e">
        <f t="shared" si="60"/>
        <v>#N/A</v>
      </c>
      <c r="M416" t="e">
        <f>IF(L416="Complete", L416, IF(L416="N/A", "N/A", INDEX('Ballot Data'!$1:$1048576, MATCH($A416, 'Ballot Data'!$A:$A, 0), MATCH(L416, 'Ballot Data'!$A$3:$T$3, 0))))</f>
        <v>#N/A</v>
      </c>
      <c r="N416" t="e">
        <f>IF(L416="N/A", "N/A", IF(M416='Round 3'!$A$10, "Elected", IF(M416='Round 3'!$A$7, "Excluded", IF('Round 3'!$A$4="Complete", "Complete", "Viable"))))</f>
        <v>#N/A</v>
      </c>
      <c r="O416" s="21" t="str">
        <f>IF('Round 3'!$A$4="Complete", "Complete", IF(N416="N/A", "N/A", IF(N416="Viable", "No Transfer", IF(N416="Excluded", INDEX('Round 3'!$A$12:$M$617, MATCH($A416, 'Round 3'!$A$12:$A$617, 0), 3)))))</f>
        <v>Complete</v>
      </c>
      <c r="P416" s="10" t="str">
        <f>IF('Round 3'!$A$4="Complete", "Complete", IF(O416="N/A", "N/A", IF(O416="No Transfer", O416, IF(INDEX('Ballot Data'!$1:$1048576, MATCH($A416, 'Ballot Data'!$A:$A, 0), MATCH(O416, 'Ballot Data'!$A$3:$U$3, 0))="", "Exhausted", INDEX('Ballot Data'!$1:$1048576, MATCH($A416, 'Ballot Data'!$A:$A, 0), MATCH(O416, 'Ballot Data'!$A$3:$U$3, 0))))))</f>
        <v>Complete</v>
      </c>
      <c r="Q416" s="15" t="str">
        <f t="shared" si="67"/>
        <v>Complete</v>
      </c>
      <c r="R416" t="str">
        <f>IF(Q416="Complete", Q416, IF(Q416="N/A", "N/A", INDEX('Ballot Data'!$1:$1048576, MATCH($A416, 'Ballot Data'!$A:$A, 0), MATCH(Q416, 'Ballot Data'!$A$3:$T$3, 0))))</f>
        <v>Complete</v>
      </c>
      <c r="S416" t="str">
        <f>IF(Q416="N/A", "N/A", IF(R416='Round 4'!$A$10, "Elected", IF(R416='Round 4'!$A$7, "Excluded", IF('Round 4'!$A$4="Complete", "Complete", "Viable"))))</f>
        <v>Complete</v>
      </c>
      <c r="T416" s="21" t="str">
        <f>IF('Round 4'!$A$4="Complete", "Complete", IF(S416="N/A", "N/A", IF(S416="Viable", "No Transfer", IF(S416="Excluded", INDEX('Round 4'!$A$12:$M$617, MATCH($A416, 'Round 4'!$A$12:$A$617, 0), 3)))))</f>
        <v>Complete</v>
      </c>
      <c r="U416" s="10" t="str">
        <f>IF('Round 4'!$A$4="Complete", "Complete", IF(T416="N/A", "N/A", IF(T416="No Transfer", T416, IF(INDEX('Ballot Data'!$1:$1048576, MATCH($A416, 'Ballot Data'!$A:$A, 0), MATCH(T416, 'Ballot Data'!$A$3:$U$3, 0))="", "Exhausted", INDEX('Ballot Data'!$1:$1048576, MATCH($A416, 'Ballot Data'!$A:$A, 0), MATCH(T416, 'Ballot Data'!$A$3:$U$3, 0))))))</f>
        <v>Complete</v>
      </c>
      <c r="V416" s="15" t="str">
        <f t="shared" si="61"/>
        <v>Complete</v>
      </c>
      <c r="W416" t="str">
        <f>IF(V416="Complete", V416, IF(V416="N/A", "N/A", INDEX('Ballot Data'!$1:$1048576, MATCH($A416, 'Ballot Data'!$A:$A, 0), MATCH(V416, 'Ballot Data'!$A$3:$T$3, 0))))</f>
        <v>Complete</v>
      </c>
      <c r="X416" t="str">
        <f>IF(V416="N/A", "N/A", IF(W416='Round 5'!$A$10, "Elected", IF(W416='Round 5'!$A$7, "Excluded", IF('Round 5'!$A$4="Complete", "Complete", "Viable"))))</f>
        <v>Complete</v>
      </c>
      <c r="Y416" s="21" t="str">
        <f>IF('Round 5'!$A$4="Complete", "Complete", IF(X416="N/A", "N/A", IF(X416="Viable", "No Transfer", IF(X416="Excluded", INDEX('Round 5'!$A$12:$M$617, MATCH($A416, 'Round 5'!$A$12:$A$617, 0), 3)))))</f>
        <v>Complete</v>
      </c>
      <c r="Z416" s="10" t="str">
        <f>IF('Round 5'!$A$4="Complete", "Complete", IF(Y416="N/A", "N/A", IF(Y416="No Transfer", Y416, IF(INDEX('Ballot Data'!$1:$1048576, MATCH($A416, 'Ballot Data'!$A:$A, 0), MATCH(Y416, 'Ballot Data'!$A$3:$U$3, 0))="", "Exhausted", INDEX('Ballot Data'!$1:$1048576, MATCH($A416, 'Ballot Data'!$A:$A, 0), MATCH(Y416, 'Ballot Data'!$A$3:$U$3, 0))))))</f>
        <v>Complete</v>
      </c>
      <c r="AA416" s="15" t="str">
        <f t="shared" si="62"/>
        <v>Complete</v>
      </c>
      <c r="AB416" t="str">
        <f>IF(AA416="Complete", AA416, IF(AA416="N/A", "N/A", INDEX('Ballot Data'!$1:$1048576, MATCH($A416, 'Ballot Data'!$A:$A, 0), MATCH(AA416, 'Ballot Data'!$A$3:$T$3, 0))))</f>
        <v>Complete</v>
      </c>
      <c r="AC416" t="str">
        <f>IF(AA416="N/A", "N/A", IF(AB416='Round 6'!$A$10, "Elected", IF(AB416='Round 6'!$A$7, "Excluded", IF('Round 6'!$A$4="Complete", "Complete", "Viable"))))</f>
        <v>Complete</v>
      </c>
      <c r="AD416" s="21" t="str">
        <f>IF('Round 6'!$A$4="Complete", "Complete", IF(AC416="N/A", "N/A", IF(AC416="Viable", "No Transfer", IF(AC416="Excluded", INDEX('Round 6'!$A$12:$M$617, MATCH($A416, 'Round 6'!$A$12:$A$617, 0), 3)))))</f>
        <v>Complete</v>
      </c>
      <c r="AE416" s="10" t="str">
        <f>IF('Round 6'!$A$4="Complete", "Complete", IF(AD416="N/A", "N/A", IF(AD416="No Transfer", AD416, IF(INDEX('Ballot Data'!$1:$1048576, MATCH($A416, 'Ballot Data'!$A:$A, 0), MATCH(AD416, 'Ballot Data'!$A$3:$U$3, 0))="", "Exhausted", INDEX('Ballot Data'!$1:$1048576, MATCH($A416, 'Ballot Data'!$A:$A, 0), MATCH(AD416, 'Ballot Data'!$A$3:$U$3, 0))))))</f>
        <v>Complete</v>
      </c>
      <c r="AF416" s="15" t="str">
        <f t="shared" si="63"/>
        <v>Complete</v>
      </c>
      <c r="AG416" t="str">
        <f>IF(AF416="Complete", AF416, IF(AF416="N/A", "N/A", INDEX('Ballot Data'!$1:$1048576, MATCH($A416, 'Ballot Data'!$A:$A, 0), MATCH(AF416, 'Ballot Data'!$A$3:$T$3, 0))))</f>
        <v>Complete</v>
      </c>
      <c r="AH416" t="str">
        <f>IF(AF416="N/A", "N/A", IF(AG416='Round 7'!$A$10, "Elected", IF(AG416='Round 7'!$A$7, "Excluded", IF('Round 7'!$A$4="Complete", "Complete", "Viable"))))</f>
        <v>Complete</v>
      </c>
      <c r="AI416" s="21" t="str">
        <f>IF('Round 7'!$A$4="Complete", "Complete", IF(AH416="N/A", "N/A", IF(AH416="Viable", "No Transfer", IF(AH416="Excluded", INDEX('Round 7'!$A$12:$M$617, MATCH($A416, 'Round 7'!$A$12:$A$617, 0), 3)))))</f>
        <v>Complete</v>
      </c>
      <c r="AJ416" s="10" t="str">
        <f>IF('Round 7'!$A$4="Complete", "Complete", IF(AI416="N/A", "N/A", IF(AI416="No Transfer", AI416, IF(INDEX('Ballot Data'!$1:$1048576, MATCH($A416, 'Ballot Data'!$A:$A, 0), MATCH(AI416, 'Ballot Data'!$A$3:$U$3, 0))="", "Exhausted", INDEX('Ballot Data'!$1:$1048576, MATCH($A416, 'Ballot Data'!$A:$A, 0), MATCH(AI416, 'Ballot Data'!$A$3:$U$3, 0))))))</f>
        <v>Complete</v>
      </c>
      <c r="AK416" s="15" t="str">
        <f t="shared" si="64"/>
        <v>Complete</v>
      </c>
      <c r="AL416" t="str">
        <f>IF(AK416="Complete", AK416, IF(AK416="N/A", "N/A", INDEX('Ballot Data'!$1:$1048576, MATCH($A416, 'Ballot Data'!$A:$A, 0), MATCH(AK416, 'Ballot Data'!$A$3:$T$3, 0))))</f>
        <v>Complete</v>
      </c>
      <c r="AM416" t="str">
        <f>IF(AK416="N/A", "N/A", IF(AL416='Round 8'!$A$10, "Elected", IF(AL416='Round 8'!$A$7, "Excluded", IF('Round 8'!$A$4="Complete", "Complete", "Viable"))))</f>
        <v>Complete</v>
      </c>
      <c r="AN416" s="21" t="str">
        <f>IF('Round 8'!$A$4="Complete", "Complete", IF(AM416="N/A", "N/A", IF(AM416="Viable", "No Transfer", IF(AM416="Excluded", INDEX('Round 8'!$A$12:$M$617, MATCH($A416, 'Round 8'!$A$12:$A$617, 0), 3)))))</f>
        <v>Complete</v>
      </c>
      <c r="AO416" s="10" t="str">
        <f>IF('Round 8'!$A$4="Complete", "Complete", IF(AN416="N/A", "N/A", IF(AN416="No Transfer", AN416, IF(INDEX('Ballot Data'!$1:$1048576, MATCH($A416, 'Ballot Data'!$A:$A, 0), MATCH(AN416, 'Ballot Data'!$A$3:$U$3, 0))="", "Exhausted", INDEX('Ballot Data'!$1:$1048576, MATCH($A416, 'Ballot Data'!$A:$A, 0), MATCH(AN416, 'Ballot Data'!$A$3:$U$3, 0))))))</f>
        <v>Complete</v>
      </c>
      <c r="AP416" s="15" t="str">
        <f t="shared" si="65"/>
        <v>Complete</v>
      </c>
      <c r="AQ416" t="str">
        <f>IF(AP416="Complete", AP416, IF(AP416="N/A", "N/A", INDEX('Ballot Data'!$1:$1048576, MATCH($A416, 'Ballot Data'!$A:$A, 0), MATCH(AP416, 'Ballot Data'!$A$3:$T$3, 0))))</f>
        <v>Complete</v>
      </c>
      <c r="AR416" t="str">
        <f>IF(AP416="N/A", "N/A", IF(AQ416='Round 9'!$A$10, "Elected", IF(AQ416='Round 9'!$A$7, "Excluded", IF('Round 9'!$A$4="Complete", "Complete", "Viable"))))</f>
        <v>Complete</v>
      </c>
      <c r="AS416" s="21" t="str">
        <f>IF('Round 9'!$A$4="Complete", "Complete", IF(AR416="N/A", "N/A", IF(AR416="Viable", "No Transfer", IF(AR416="Excluded", INDEX('Round 9'!$A$12:$M$617, MATCH($A416, 'Round 9'!$A$12:$A$617, 0), 3)))))</f>
        <v>Complete</v>
      </c>
      <c r="AT416" s="10" t="str">
        <f>IF('Round 9'!$A$4="Complete", "Complete", IF(AS416="N/A", "N/A", IF(AS416="No Transfer", AS416, IF(INDEX('Ballot Data'!$1:$1048576, MATCH($A416, 'Ballot Data'!$A:$A, 0), MATCH(AS416, 'Ballot Data'!$A$3:$U$3, 0))="", "Exhausted", INDEX('Ballot Data'!$1:$1048576, MATCH($A416, 'Ballot Data'!$A:$A, 0), MATCH(AS416, 'Ballot Data'!$A$3:$U$3, 0))))))</f>
        <v>Complete</v>
      </c>
      <c r="AU416" s="15" t="str">
        <f t="shared" si="66"/>
        <v>Complete</v>
      </c>
      <c r="AV416" t="str">
        <f>IF(AU416="Complete", AU416, IF(AU416="N/A", "N/A", INDEX('Ballot Data'!$1:$1048576, MATCH($A416, 'Ballot Data'!$A:$A, 0), MATCH(AU416, 'Ballot Data'!$A$3:$T$3, 0))))</f>
        <v>Complete</v>
      </c>
      <c r="AW416" t="str">
        <f>IF(AU416="N/A", "N/A", IF(AV416='Round 10'!$A$10, "Elected", IF(AV416='Round 10'!$A$7, "Excluded", IF('Round 10'!$A$4="Complete", "Complete", "Viable"))))</f>
        <v>Complete</v>
      </c>
      <c r="AX416" s="21" t="str">
        <f>IF('Round 10'!$A$4="Complete", "Complete", IF(AW416="N/A", "N/A", IF(AW416="Viable", "No Transfer", IF(AW416="Excluded", INDEX('Round 10'!$A$12:$M$617, MATCH($A416, 'Round 10'!$A$12:$A$617, 0), 3)))))</f>
        <v>Complete</v>
      </c>
      <c r="AY416" s="10" t="str">
        <f>IF('Round 10'!$A$4="Complete", "Complete", IF(AX416="N/A", "N/A", IF(AX416="No Transfer", AX416, IF(INDEX('Ballot Data'!$1:$1048576, MATCH($A416, 'Ballot Data'!$A:$A, 0), MATCH(AX416, 'Ballot Data'!$A$3:$U$3, 0))="", "Exhausted", INDEX('Ballot Data'!$1:$1048576, MATCH($A416, 'Ballot Data'!$A:$A, 0), MATCH(AX416, 'Ballot Data'!$A$3:$U$3, 0))))))</f>
        <v>Complete</v>
      </c>
    </row>
    <row r="417" spans="1:51" x14ac:dyDescent="0.25">
      <c r="A417">
        <f>'Ballot Data'!A418</f>
        <v>0</v>
      </c>
      <c r="B417">
        <v>1</v>
      </c>
      <c r="C417" t="e">
        <f>INDEX('Ballot Data'!$1:$1048576, MATCH($A417, 'Ballot Data'!$A:$A, 0), MATCH(B417, 'Ballot Data'!$A$3:$T$3, 0))</f>
        <v>#N/A</v>
      </c>
      <c r="D417" t="e">
        <f>IF(C417='Round 1'!$A$10, "Elected", IF(C417='Round 1'!$A$7, "Excluded", IF('Round 1'!$A$4="Complete", "Complete", "Viable")))</f>
        <v>#N/A</v>
      </c>
      <c r="E417" s="21" t="e">
        <f>IF('Round 1'!$A$4="Complete", "Complete", IF(D417="N/A", "N/A", IF(D417="Viable", "No Transfer", IF(D417="Excluded", INDEX('Round 1'!$A$12:$M$617, MATCH($A417, 'Round 1'!$A$12:$A$617, 0), 3)))))</f>
        <v>#N/A</v>
      </c>
      <c r="F417" s="10" t="e">
        <f>IF('Round 1'!$A$4="Complete", "Complete", IF(E417="N/A", "N/A", IF(E417="No Transfer", E417, IF(INDEX('Ballot Data'!$1:$1048576, MATCH($A417, 'Ballot Data'!$A:$A, 0), MATCH(E417, 'Ballot Data'!$A$3:$U$3, 0))="", "Exhausted", INDEX('Ballot Data'!$1:$1048576, MATCH($A417, 'Ballot Data'!$A:$A, 0), MATCH(E417, 'Ballot Data'!$A$3:$U$3, 0))))))</f>
        <v>#N/A</v>
      </c>
      <c r="G417" s="15" t="e">
        <f t="shared" si="59"/>
        <v>#N/A</v>
      </c>
      <c r="H417" t="e">
        <f>IF(G417="Complete", G417, IF(G417="N/A", "N/A", INDEX('Ballot Data'!$1:$1048576, MATCH($A417, 'Ballot Data'!$A:$A, 0), MATCH(G417, 'Ballot Data'!$A$3:$T$3, 0))))</f>
        <v>#N/A</v>
      </c>
      <c r="I417" t="e">
        <f>IF(G417="N/A", "N/A", IF(H417='Round 2'!$A$10, "Elected", IF(H417='Round 2'!$A$7, "Excluded", IF('Round 2'!$A$4="Complete", "Complete", "Viable"))))</f>
        <v>#N/A</v>
      </c>
      <c r="J417" s="21" t="e">
        <f>IF('Round 2'!$A$4="Complete", "Complete", IF(I417="N/A", "N/A", IF(I417="Viable", "No Transfer", IF(I417="Excluded", INDEX('Round 2'!$A$12:$M$617, MATCH($A417, 'Round 2'!$A$12:$A$617, 0), 3)))))</f>
        <v>#N/A</v>
      </c>
      <c r="K417" s="10" t="e">
        <f>IF('Round 2'!$A$4="Complete", "Complete", IF(J417="N/A", "N/A", IF(J417="No Transfer", J417, IF(INDEX('Ballot Data'!$1:$1048576, MATCH($A417, 'Ballot Data'!$A:$A, 0), MATCH(J417, 'Ballot Data'!$A$3:$U$3, 0))="", "Exhausted", INDEX('Ballot Data'!$1:$1048576, MATCH($A417, 'Ballot Data'!$A:$A, 0), MATCH(J417, 'Ballot Data'!$A$3:$U$3, 0))))))</f>
        <v>#N/A</v>
      </c>
      <c r="L417" s="15" t="e">
        <f t="shared" si="60"/>
        <v>#N/A</v>
      </c>
      <c r="M417" t="e">
        <f>IF(L417="Complete", L417, IF(L417="N/A", "N/A", INDEX('Ballot Data'!$1:$1048576, MATCH($A417, 'Ballot Data'!$A:$A, 0), MATCH(L417, 'Ballot Data'!$A$3:$T$3, 0))))</f>
        <v>#N/A</v>
      </c>
      <c r="N417" t="e">
        <f>IF(L417="N/A", "N/A", IF(M417='Round 3'!$A$10, "Elected", IF(M417='Round 3'!$A$7, "Excluded", IF('Round 3'!$A$4="Complete", "Complete", "Viable"))))</f>
        <v>#N/A</v>
      </c>
      <c r="O417" s="21" t="str">
        <f>IF('Round 3'!$A$4="Complete", "Complete", IF(N417="N/A", "N/A", IF(N417="Viable", "No Transfer", IF(N417="Excluded", INDEX('Round 3'!$A$12:$M$617, MATCH($A417, 'Round 3'!$A$12:$A$617, 0), 3)))))</f>
        <v>Complete</v>
      </c>
      <c r="P417" s="10" t="str">
        <f>IF('Round 3'!$A$4="Complete", "Complete", IF(O417="N/A", "N/A", IF(O417="No Transfer", O417, IF(INDEX('Ballot Data'!$1:$1048576, MATCH($A417, 'Ballot Data'!$A:$A, 0), MATCH(O417, 'Ballot Data'!$A$3:$U$3, 0))="", "Exhausted", INDEX('Ballot Data'!$1:$1048576, MATCH($A417, 'Ballot Data'!$A:$A, 0), MATCH(O417, 'Ballot Data'!$A$3:$U$3, 0))))))</f>
        <v>Complete</v>
      </c>
      <c r="Q417" s="15" t="str">
        <f t="shared" si="67"/>
        <v>Complete</v>
      </c>
      <c r="R417" t="str">
        <f>IF(Q417="Complete", Q417, IF(Q417="N/A", "N/A", INDEX('Ballot Data'!$1:$1048576, MATCH($A417, 'Ballot Data'!$A:$A, 0), MATCH(Q417, 'Ballot Data'!$A$3:$T$3, 0))))</f>
        <v>Complete</v>
      </c>
      <c r="S417" t="str">
        <f>IF(Q417="N/A", "N/A", IF(R417='Round 4'!$A$10, "Elected", IF(R417='Round 4'!$A$7, "Excluded", IF('Round 4'!$A$4="Complete", "Complete", "Viable"))))</f>
        <v>Complete</v>
      </c>
      <c r="T417" s="21" t="str">
        <f>IF('Round 4'!$A$4="Complete", "Complete", IF(S417="N/A", "N/A", IF(S417="Viable", "No Transfer", IF(S417="Excluded", INDEX('Round 4'!$A$12:$M$617, MATCH($A417, 'Round 4'!$A$12:$A$617, 0), 3)))))</f>
        <v>Complete</v>
      </c>
      <c r="U417" s="10" t="str">
        <f>IF('Round 4'!$A$4="Complete", "Complete", IF(T417="N/A", "N/A", IF(T417="No Transfer", T417, IF(INDEX('Ballot Data'!$1:$1048576, MATCH($A417, 'Ballot Data'!$A:$A, 0), MATCH(T417, 'Ballot Data'!$A$3:$U$3, 0))="", "Exhausted", INDEX('Ballot Data'!$1:$1048576, MATCH($A417, 'Ballot Data'!$A:$A, 0), MATCH(T417, 'Ballot Data'!$A$3:$U$3, 0))))))</f>
        <v>Complete</v>
      </c>
      <c r="V417" s="15" t="str">
        <f t="shared" si="61"/>
        <v>Complete</v>
      </c>
      <c r="W417" t="str">
        <f>IF(V417="Complete", V417, IF(V417="N/A", "N/A", INDEX('Ballot Data'!$1:$1048576, MATCH($A417, 'Ballot Data'!$A:$A, 0), MATCH(V417, 'Ballot Data'!$A$3:$T$3, 0))))</f>
        <v>Complete</v>
      </c>
      <c r="X417" t="str">
        <f>IF(V417="N/A", "N/A", IF(W417='Round 5'!$A$10, "Elected", IF(W417='Round 5'!$A$7, "Excluded", IF('Round 5'!$A$4="Complete", "Complete", "Viable"))))</f>
        <v>Complete</v>
      </c>
      <c r="Y417" s="21" t="str">
        <f>IF('Round 5'!$A$4="Complete", "Complete", IF(X417="N/A", "N/A", IF(X417="Viable", "No Transfer", IF(X417="Excluded", INDEX('Round 5'!$A$12:$M$617, MATCH($A417, 'Round 5'!$A$12:$A$617, 0), 3)))))</f>
        <v>Complete</v>
      </c>
      <c r="Z417" s="10" t="str">
        <f>IF('Round 5'!$A$4="Complete", "Complete", IF(Y417="N/A", "N/A", IF(Y417="No Transfer", Y417, IF(INDEX('Ballot Data'!$1:$1048576, MATCH($A417, 'Ballot Data'!$A:$A, 0), MATCH(Y417, 'Ballot Data'!$A$3:$U$3, 0))="", "Exhausted", INDEX('Ballot Data'!$1:$1048576, MATCH($A417, 'Ballot Data'!$A:$A, 0), MATCH(Y417, 'Ballot Data'!$A$3:$U$3, 0))))))</f>
        <v>Complete</v>
      </c>
      <c r="AA417" s="15" t="str">
        <f t="shared" si="62"/>
        <v>Complete</v>
      </c>
      <c r="AB417" t="str">
        <f>IF(AA417="Complete", AA417, IF(AA417="N/A", "N/A", INDEX('Ballot Data'!$1:$1048576, MATCH($A417, 'Ballot Data'!$A:$A, 0), MATCH(AA417, 'Ballot Data'!$A$3:$T$3, 0))))</f>
        <v>Complete</v>
      </c>
      <c r="AC417" t="str">
        <f>IF(AA417="N/A", "N/A", IF(AB417='Round 6'!$A$10, "Elected", IF(AB417='Round 6'!$A$7, "Excluded", IF('Round 6'!$A$4="Complete", "Complete", "Viable"))))</f>
        <v>Complete</v>
      </c>
      <c r="AD417" s="21" t="str">
        <f>IF('Round 6'!$A$4="Complete", "Complete", IF(AC417="N/A", "N/A", IF(AC417="Viable", "No Transfer", IF(AC417="Excluded", INDEX('Round 6'!$A$12:$M$617, MATCH($A417, 'Round 6'!$A$12:$A$617, 0), 3)))))</f>
        <v>Complete</v>
      </c>
      <c r="AE417" s="10" t="str">
        <f>IF('Round 6'!$A$4="Complete", "Complete", IF(AD417="N/A", "N/A", IF(AD417="No Transfer", AD417, IF(INDEX('Ballot Data'!$1:$1048576, MATCH($A417, 'Ballot Data'!$A:$A, 0), MATCH(AD417, 'Ballot Data'!$A$3:$U$3, 0))="", "Exhausted", INDEX('Ballot Data'!$1:$1048576, MATCH($A417, 'Ballot Data'!$A:$A, 0), MATCH(AD417, 'Ballot Data'!$A$3:$U$3, 0))))))</f>
        <v>Complete</v>
      </c>
      <c r="AF417" s="15" t="str">
        <f t="shared" si="63"/>
        <v>Complete</v>
      </c>
      <c r="AG417" t="str">
        <f>IF(AF417="Complete", AF417, IF(AF417="N/A", "N/A", INDEX('Ballot Data'!$1:$1048576, MATCH($A417, 'Ballot Data'!$A:$A, 0), MATCH(AF417, 'Ballot Data'!$A$3:$T$3, 0))))</f>
        <v>Complete</v>
      </c>
      <c r="AH417" t="str">
        <f>IF(AF417="N/A", "N/A", IF(AG417='Round 7'!$A$10, "Elected", IF(AG417='Round 7'!$A$7, "Excluded", IF('Round 7'!$A$4="Complete", "Complete", "Viable"))))</f>
        <v>Complete</v>
      </c>
      <c r="AI417" s="21" t="str">
        <f>IF('Round 7'!$A$4="Complete", "Complete", IF(AH417="N/A", "N/A", IF(AH417="Viable", "No Transfer", IF(AH417="Excluded", INDEX('Round 7'!$A$12:$M$617, MATCH($A417, 'Round 7'!$A$12:$A$617, 0), 3)))))</f>
        <v>Complete</v>
      </c>
      <c r="AJ417" s="10" t="str">
        <f>IF('Round 7'!$A$4="Complete", "Complete", IF(AI417="N/A", "N/A", IF(AI417="No Transfer", AI417, IF(INDEX('Ballot Data'!$1:$1048576, MATCH($A417, 'Ballot Data'!$A:$A, 0), MATCH(AI417, 'Ballot Data'!$A$3:$U$3, 0))="", "Exhausted", INDEX('Ballot Data'!$1:$1048576, MATCH($A417, 'Ballot Data'!$A:$A, 0), MATCH(AI417, 'Ballot Data'!$A$3:$U$3, 0))))))</f>
        <v>Complete</v>
      </c>
      <c r="AK417" s="15" t="str">
        <f t="shared" si="64"/>
        <v>Complete</v>
      </c>
      <c r="AL417" t="str">
        <f>IF(AK417="Complete", AK417, IF(AK417="N/A", "N/A", INDEX('Ballot Data'!$1:$1048576, MATCH($A417, 'Ballot Data'!$A:$A, 0), MATCH(AK417, 'Ballot Data'!$A$3:$T$3, 0))))</f>
        <v>Complete</v>
      </c>
      <c r="AM417" t="str">
        <f>IF(AK417="N/A", "N/A", IF(AL417='Round 8'!$A$10, "Elected", IF(AL417='Round 8'!$A$7, "Excluded", IF('Round 8'!$A$4="Complete", "Complete", "Viable"))))</f>
        <v>Complete</v>
      </c>
      <c r="AN417" s="21" t="str">
        <f>IF('Round 8'!$A$4="Complete", "Complete", IF(AM417="N/A", "N/A", IF(AM417="Viable", "No Transfer", IF(AM417="Excluded", INDEX('Round 8'!$A$12:$M$617, MATCH($A417, 'Round 8'!$A$12:$A$617, 0), 3)))))</f>
        <v>Complete</v>
      </c>
      <c r="AO417" s="10" t="str">
        <f>IF('Round 8'!$A$4="Complete", "Complete", IF(AN417="N/A", "N/A", IF(AN417="No Transfer", AN417, IF(INDEX('Ballot Data'!$1:$1048576, MATCH($A417, 'Ballot Data'!$A:$A, 0), MATCH(AN417, 'Ballot Data'!$A$3:$U$3, 0))="", "Exhausted", INDEX('Ballot Data'!$1:$1048576, MATCH($A417, 'Ballot Data'!$A:$A, 0), MATCH(AN417, 'Ballot Data'!$A$3:$U$3, 0))))))</f>
        <v>Complete</v>
      </c>
      <c r="AP417" s="15" t="str">
        <f t="shared" si="65"/>
        <v>Complete</v>
      </c>
      <c r="AQ417" t="str">
        <f>IF(AP417="Complete", AP417, IF(AP417="N/A", "N/A", INDEX('Ballot Data'!$1:$1048576, MATCH($A417, 'Ballot Data'!$A:$A, 0), MATCH(AP417, 'Ballot Data'!$A$3:$T$3, 0))))</f>
        <v>Complete</v>
      </c>
      <c r="AR417" t="str">
        <f>IF(AP417="N/A", "N/A", IF(AQ417='Round 9'!$A$10, "Elected", IF(AQ417='Round 9'!$A$7, "Excluded", IF('Round 9'!$A$4="Complete", "Complete", "Viable"))))</f>
        <v>Complete</v>
      </c>
      <c r="AS417" s="21" t="str">
        <f>IF('Round 9'!$A$4="Complete", "Complete", IF(AR417="N/A", "N/A", IF(AR417="Viable", "No Transfer", IF(AR417="Excluded", INDEX('Round 9'!$A$12:$M$617, MATCH($A417, 'Round 9'!$A$12:$A$617, 0), 3)))))</f>
        <v>Complete</v>
      </c>
      <c r="AT417" s="10" t="str">
        <f>IF('Round 9'!$A$4="Complete", "Complete", IF(AS417="N/A", "N/A", IF(AS417="No Transfer", AS417, IF(INDEX('Ballot Data'!$1:$1048576, MATCH($A417, 'Ballot Data'!$A:$A, 0), MATCH(AS417, 'Ballot Data'!$A$3:$U$3, 0))="", "Exhausted", INDEX('Ballot Data'!$1:$1048576, MATCH($A417, 'Ballot Data'!$A:$A, 0), MATCH(AS417, 'Ballot Data'!$A$3:$U$3, 0))))))</f>
        <v>Complete</v>
      </c>
      <c r="AU417" s="15" t="str">
        <f t="shared" si="66"/>
        <v>Complete</v>
      </c>
      <c r="AV417" t="str">
        <f>IF(AU417="Complete", AU417, IF(AU417="N/A", "N/A", INDEX('Ballot Data'!$1:$1048576, MATCH($A417, 'Ballot Data'!$A:$A, 0), MATCH(AU417, 'Ballot Data'!$A$3:$T$3, 0))))</f>
        <v>Complete</v>
      </c>
      <c r="AW417" t="str">
        <f>IF(AU417="N/A", "N/A", IF(AV417='Round 10'!$A$10, "Elected", IF(AV417='Round 10'!$A$7, "Excluded", IF('Round 10'!$A$4="Complete", "Complete", "Viable"))))</f>
        <v>Complete</v>
      </c>
      <c r="AX417" s="21" t="str">
        <f>IF('Round 10'!$A$4="Complete", "Complete", IF(AW417="N/A", "N/A", IF(AW417="Viable", "No Transfer", IF(AW417="Excluded", INDEX('Round 10'!$A$12:$M$617, MATCH($A417, 'Round 10'!$A$12:$A$617, 0), 3)))))</f>
        <v>Complete</v>
      </c>
      <c r="AY417" s="10" t="str">
        <f>IF('Round 10'!$A$4="Complete", "Complete", IF(AX417="N/A", "N/A", IF(AX417="No Transfer", AX417, IF(INDEX('Ballot Data'!$1:$1048576, MATCH($A417, 'Ballot Data'!$A:$A, 0), MATCH(AX417, 'Ballot Data'!$A$3:$U$3, 0))="", "Exhausted", INDEX('Ballot Data'!$1:$1048576, MATCH($A417, 'Ballot Data'!$A:$A, 0), MATCH(AX417, 'Ballot Data'!$A$3:$U$3, 0))))))</f>
        <v>Complete</v>
      </c>
    </row>
    <row r="418" spans="1:51" x14ac:dyDescent="0.25">
      <c r="A418">
        <f>'Ballot Data'!A419</f>
        <v>0</v>
      </c>
      <c r="B418">
        <v>1</v>
      </c>
      <c r="C418" t="e">
        <f>INDEX('Ballot Data'!$1:$1048576, MATCH($A418, 'Ballot Data'!$A:$A, 0), MATCH(B418, 'Ballot Data'!$A$3:$T$3, 0))</f>
        <v>#N/A</v>
      </c>
      <c r="D418" t="e">
        <f>IF(C418='Round 1'!$A$10, "Elected", IF(C418='Round 1'!$A$7, "Excluded", IF('Round 1'!$A$4="Complete", "Complete", "Viable")))</f>
        <v>#N/A</v>
      </c>
      <c r="E418" s="21" t="e">
        <f>IF('Round 1'!$A$4="Complete", "Complete", IF(D418="N/A", "N/A", IF(D418="Viable", "No Transfer", IF(D418="Excluded", INDEX('Round 1'!$A$12:$M$617, MATCH($A418, 'Round 1'!$A$12:$A$617, 0), 3)))))</f>
        <v>#N/A</v>
      </c>
      <c r="F418" s="10" t="e">
        <f>IF('Round 1'!$A$4="Complete", "Complete", IF(E418="N/A", "N/A", IF(E418="No Transfer", E418, IF(INDEX('Ballot Data'!$1:$1048576, MATCH($A418, 'Ballot Data'!$A:$A, 0), MATCH(E418, 'Ballot Data'!$A$3:$U$3, 0))="", "Exhausted", INDEX('Ballot Data'!$1:$1048576, MATCH($A418, 'Ballot Data'!$A:$A, 0), MATCH(E418, 'Ballot Data'!$A$3:$U$3, 0))))))</f>
        <v>#N/A</v>
      </c>
      <c r="G418" s="15" t="e">
        <f t="shared" si="59"/>
        <v>#N/A</v>
      </c>
      <c r="H418" t="e">
        <f>IF(G418="Complete", G418, IF(G418="N/A", "N/A", INDEX('Ballot Data'!$1:$1048576, MATCH($A418, 'Ballot Data'!$A:$A, 0), MATCH(G418, 'Ballot Data'!$A$3:$T$3, 0))))</f>
        <v>#N/A</v>
      </c>
      <c r="I418" t="e">
        <f>IF(G418="N/A", "N/A", IF(H418='Round 2'!$A$10, "Elected", IF(H418='Round 2'!$A$7, "Excluded", IF('Round 2'!$A$4="Complete", "Complete", "Viable"))))</f>
        <v>#N/A</v>
      </c>
      <c r="J418" s="21" t="e">
        <f>IF('Round 2'!$A$4="Complete", "Complete", IF(I418="N/A", "N/A", IF(I418="Viable", "No Transfer", IF(I418="Excluded", INDEX('Round 2'!$A$12:$M$617, MATCH($A418, 'Round 2'!$A$12:$A$617, 0), 3)))))</f>
        <v>#N/A</v>
      </c>
      <c r="K418" s="10" t="e">
        <f>IF('Round 2'!$A$4="Complete", "Complete", IF(J418="N/A", "N/A", IF(J418="No Transfer", J418, IF(INDEX('Ballot Data'!$1:$1048576, MATCH($A418, 'Ballot Data'!$A:$A, 0), MATCH(J418, 'Ballot Data'!$A$3:$U$3, 0))="", "Exhausted", INDEX('Ballot Data'!$1:$1048576, MATCH($A418, 'Ballot Data'!$A:$A, 0), MATCH(J418, 'Ballot Data'!$A$3:$U$3, 0))))))</f>
        <v>#N/A</v>
      </c>
      <c r="L418" s="15" t="e">
        <f t="shared" si="60"/>
        <v>#N/A</v>
      </c>
      <c r="M418" t="e">
        <f>IF(L418="Complete", L418, IF(L418="N/A", "N/A", INDEX('Ballot Data'!$1:$1048576, MATCH($A418, 'Ballot Data'!$A:$A, 0), MATCH(L418, 'Ballot Data'!$A$3:$T$3, 0))))</f>
        <v>#N/A</v>
      </c>
      <c r="N418" t="e">
        <f>IF(L418="N/A", "N/A", IF(M418='Round 3'!$A$10, "Elected", IF(M418='Round 3'!$A$7, "Excluded", IF('Round 3'!$A$4="Complete", "Complete", "Viable"))))</f>
        <v>#N/A</v>
      </c>
      <c r="O418" s="21" t="str">
        <f>IF('Round 3'!$A$4="Complete", "Complete", IF(N418="N/A", "N/A", IF(N418="Viable", "No Transfer", IF(N418="Excluded", INDEX('Round 3'!$A$12:$M$617, MATCH($A418, 'Round 3'!$A$12:$A$617, 0), 3)))))</f>
        <v>Complete</v>
      </c>
      <c r="P418" s="10" t="str">
        <f>IF('Round 3'!$A$4="Complete", "Complete", IF(O418="N/A", "N/A", IF(O418="No Transfer", O418, IF(INDEX('Ballot Data'!$1:$1048576, MATCH($A418, 'Ballot Data'!$A:$A, 0), MATCH(O418, 'Ballot Data'!$A$3:$U$3, 0))="", "Exhausted", INDEX('Ballot Data'!$1:$1048576, MATCH($A418, 'Ballot Data'!$A:$A, 0), MATCH(O418, 'Ballot Data'!$A$3:$U$3, 0))))))</f>
        <v>Complete</v>
      </c>
      <c r="Q418" s="15" t="str">
        <f t="shared" si="67"/>
        <v>Complete</v>
      </c>
      <c r="R418" t="str">
        <f>IF(Q418="Complete", Q418, IF(Q418="N/A", "N/A", INDEX('Ballot Data'!$1:$1048576, MATCH($A418, 'Ballot Data'!$A:$A, 0), MATCH(Q418, 'Ballot Data'!$A$3:$T$3, 0))))</f>
        <v>Complete</v>
      </c>
      <c r="S418" t="str">
        <f>IF(Q418="N/A", "N/A", IF(R418='Round 4'!$A$10, "Elected", IF(R418='Round 4'!$A$7, "Excluded", IF('Round 4'!$A$4="Complete", "Complete", "Viable"))))</f>
        <v>Complete</v>
      </c>
      <c r="T418" s="21" t="str">
        <f>IF('Round 4'!$A$4="Complete", "Complete", IF(S418="N/A", "N/A", IF(S418="Viable", "No Transfer", IF(S418="Excluded", INDEX('Round 4'!$A$12:$M$617, MATCH($A418, 'Round 4'!$A$12:$A$617, 0), 3)))))</f>
        <v>Complete</v>
      </c>
      <c r="U418" s="10" t="str">
        <f>IF('Round 4'!$A$4="Complete", "Complete", IF(T418="N/A", "N/A", IF(T418="No Transfer", T418, IF(INDEX('Ballot Data'!$1:$1048576, MATCH($A418, 'Ballot Data'!$A:$A, 0), MATCH(T418, 'Ballot Data'!$A$3:$U$3, 0))="", "Exhausted", INDEX('Ballot Data'!$1:$1048576, MATCH($A418, 'Ballot Data'!$A:$A, 0), MATCH(T418, 'Ballot Data'!$A$3:$U$3, 0))))))</f>
        <v>Complete</v>
      </c>
      <c r="V418" s="15" t="str">
        <f t="shared" si="61"/>
        <v>Complete</v>
      </c>
      <c r="W418" t="str">
        <f>IF(V418="Complete", V418, IF(V418="N/A", "N/A", INDEX('Ballot Data'!$1:$1048576, MATCH($A418, 'Ballot Data'!$A:$A, 0), MATCH(V418, 'Ballot Data'!$A$3:$T$3, 0))))</f>
        <v>Complete</v>
      </c>
      <c r="X418" t="str">
        <f>IF(V418="N/A", "N/A", IF(W418='Round 5'!$A$10, "Elected", IF(W418='Round 5'!$A$7, "Excluded", IF('Round 5'!$A$4="Complete", "Complete", "Viable"))))</f>
        <v>Complete</v>
      </c>
      <c r="Y418" s="21" t="str">
        <f>IF('Round 5'!$A$4="Complete", "Complete", IF(X418="N/A", "N/A", IF(X418="Viable", "No Transfer", IF(X418="Excluded", INDEX('Round 5'!$A$12:$M$617, MATCH($A418, 'Round 5'!$A$12:$A$617, 0), 3)))))</f>
        <v>Complete</v>
      </c>
      <c r="Z418" s="10" t="str">
        <f>IF('Round 5'!$A$4="Complete", "Complete", IF(Y418="N/A", "N/A", IF(Y418="No Transfer", Y418, IF(INDEX('Ballot Data'!$1:$1048576, MATCH($A418, 'Ballot Data'!$A:$A, 0), MATCH(Y418, 'Ballot Data'!$A$3:$U$3, 0))="", "Exhausted", INDEX('Ballot Data'!$1:$1048576, MATCH($A418, 'Ballot Data'!$A:$A, 0), MATCH(Y418, 'Ballot Data'!$A$3:$U$3, 0))))))</f>
        <v>Complete</v>
      </c>
      <c r="AA418" s="15" t="str">
        <f t="shared" si="62"/>
        <v>Complete</v>
      </c>
      <c r="AB418" t="str">
        <f>IF(AA418="Complete", AA418, IF(AA418="N/A", "N/A", INDEX('Ballot Data'!$1:$1048576, MATCH($A418, 'Ballot Data'!$A:$A, 0), MATCH(AA418, 'Ballot Data'!$A$3:$T$3, 0))))</f>
        <v>Complete</v>
      </c>
      <c r="AC418" t="str">
        <f>IF(AA418="N/A", "N/A", IF(AB418='Round 6'!$A$10, "Elected", IF(AB418='Round 6'!$A$7, "Excluded", IF('Round 6'!$A$4="Complete", "Complete", "Viable"))))</f>
        <v>Complete</v>
      </c>
      <c r="AD418" s="21" t="str">
        <f>IF('Round 6'!$A$4="Complete", "Complete", IF(AC418="N/A", "N/A", IF(AC418="Viable", "No Transfer", IF(AC418="Excluded", INDEX('Round 6'!$A$12:$M$617, MATCH($A418, 'Round 6'!$A$12:$A$617, 0), 3)))))</f>
        <v>Complete</v>
      </c>
      <c r="AE418" s="10" t="str">
        <f>IF('Round 6'!$A$4="Complete", "Complete", IF(AD418="N/A", "N/A", IF(AD418="No Transfer", AD418, IF(INDEX('Ballot Data'!$1:$1048576, MATCH($A418, 'Ballot Data'!$A:$A, 0), MATCH(AD418, 'Ballot Data'!$A$3:$U$3, 0))="", "Exhausted", INDEX('Ballot Data'!$1:$1048576, MATCH($A418, 'Ballot Data'!$A:$A, 0), MATCH(AD418, 'Ballot Data'!$A$3:$U$3, 0))))))</f>
        <v>Complete</v>
      </c>
      <c r="AF418" s="15" t="str">
        <f t="shared" si="63"/>
        <v>Complete</v>
      </c>
      <c r="AG418" t="str">
        <f>IF(AF418="Complete", AF418, IF(AF418="N/A", "N/A", INDEX('Ballot Data'!$1:$1048576, MATCH($A418, 'Ballot Data'!$A:$A, 0), MATCH(AF418, 'Ballot Data'!$A$3:$T$3, 0))))</f>
        <v>Complete</v>
      </c>
      <c r="AH418" t="str">
        <f>IF(AF418="N/A", "N/A", IF(AG418='Round 7'!$A$10, "Elected", IF(AG418='Round 7'!$A$7, "Excluded", IF('Round 7'!$A$4="Complete", "Complete", "Viable"))))</f>
        <v>Complete</v>
      </c>
      <c r="AI418" s="21" t="str">
        <f>IF('Round 7'!$A$4="Complete", "Complete", IF(AH418="N/A", "N/A", IF(AH418="Viable", "No Transfer", IF(AH418="Excluded", INDEX('Round 7'!$A$12:$M$617, MATCH($A418, 'Round 7'!$A$12:$A$617, 0), 3)))))</f>
        <v>Complete</v>
      </c>
      <c r="AJ418" s="10" t="str">
        <f>IF('Round 7'!$A$4="Complete", "Complete", IF(AI418="N/A", "N/A", IF(AI418="No Transfer", AI418, IF(INDEX('Ballot Data'!$1:$1048576, MATCH($A418, 'Ballot Data'!$A:$A, 0), MATCH(AI418, 'Ballot Data'!$A$3:$U$3, 0))="", "Exhausted", INDEX('Ballot Data'!$1:$1048576, MATCH($A418, 'Ballot Data'!$A:$A, 0), MATCH(AI418, 'Ballot Data'!$A$3:$U$3, 0))))))</f>
        <v>Complete</v>
      </c>
      <c r="AK418" s="15" t="str">
        <f t="shared" si="64"/>
        <v>Complete</v>
      </c>
      <c r="AL418" t="str">
        <f>IF(AK418="Complete", AK418, IF(AK418="N/A", "N/A", INDEX('Ballot Data'!$1:$1048576, MATCH($A418, 'Ballot Data'!$A:$A, 0), MATCH(AK418, 'Ballot Data'!$A$3:$T$3, 0))))</f>
        <v>Complete</v>
      </c>
      <c r="AM418" t="str">
        <f>IF(AK418="N/A", "N/A", IF(AL418='Round 8'!$A$10, "Elected", IF(AL418='Round 8'!$A$7, "Excluded", IF('Round 8'!$A$4="Complete", "Complete", "Viable"))))</f>
        <v>Complete</v>
      </c>
      <c r="AN418" s="21" t="str">
        <f>IF('Round 8'!$A$4="Complete", "Complete", IF(AM418="N/A", "N/A", IF(AM418="Viable", "No Transfer", IF(AM418="Excluded", INDEX('Round 8'!$A$12:$M$617, MATCH($A418, 'Round 8'!$A$12:$A$617, 0), 3)))))</f>
        <v>Complete</v>
      </c>
      <c r="AO418" s="10" t="str">
        <f>IF('Round 8'!$A$4="Complete", "Complete", IF(AN418="N/A", "N/A", IF(AN418="No Transfer", AN418, IF(INDEX('Ballot Data'!$1:$1048576, MATCH($A418, 'Ballot Data'!$A:$A, 0), MATCH(AN418, 'Ballot Data'!$A$3:$U$3, 0))="", "Exhausted", INDEX('Ballot Data'!$1:$1048576, MATCH($A418, 'Ballot Data'!$A:$A, 0), MATCH(AN418, 'Ballot Data'!$A$3:$U$3, 0))))))</f>
        <v>Complete</v>
      </c>
      <c r="AP418" s="15" t="str">
        <f t="shared" si="65"/>
        <v>Complete</v>
      </c>
      <c r="AQ418" t="str">
        <f>IF(AP418="Complete", AP418, IF(AP418="N/A", "N/A", INDEX('Ballot Data'!$1:$1048576, MATCH($A418, 'Ballot Data'!$A:$A, 0), MATCH(AP418, 'Ballot Data'!$A$3:$T$3, 0))))</f>
        <v>Complete</v>
      </c>
      <c r="AR418" t="str">
        <f>IF(AP418="N/A", "N/A", IF(AQ418='Round 9'!$A$10, "Elected", IF(AQ418='Round 9'!$A$7, "Excluded", IF('Round 9'!$A$4="Complete", "Complete", "Viable"))))</f>
        <v>Complete</v>
      </c>
      <c r="AS418" s="21" t="str">
        <f>IF('Round 9'!$A$4="Complete", "Complete", IF(AR418="N/A", "N/A", IF(AR418="Viable", "No Transfer", IF(AR418="Excluded", INDEX('Round 9'!$A$12:$M$617, MATCH($A418, 'Round 9'!$A$12:$A$617, 0), 3)))))</f>
        <v>Complete</v>
      </c>
      <c r="AT418" s="10" t="str">
        <f>IF('Round 9'!$A$4="Complete", "Complete", IF(AS418="N/A", "N/A", IF(AS418="No Transfer", AS418, IF(INDEX('Ballot Data'!$1:$1048576, MATCH($A418, 'Ballot Data'!$A:$A, 0), MATCH(AS418, 'Ballot Data'!$A$3:$U$3, 0))="", "Exhausted", INDEX('Ballot Data'!$1:$1048576, MATCH($A418, 'Ballot Data'!$A:$A, 0), MATCH(AS418, 'Ballot Data'!$A$3:$U$3, 0))))))</f>
        <v>Complete</v>
      </c>
      <c r="AU418" s="15" t="str">
        <f t="shared" si="66"/>
        <v>Complete</v>
      </c>
      <c r="AV418" t="str">
        <f>IF(AU418="Complete", AU418, IF(AU418="N/A", "N/A", INDEX('Ballot Data'!$1:$1048576, MATCH($A418, 'Ballot Data'!$A:$A, 0), MATCH(AU418, 'Ballot Data'!$A$3:$T$3, 0))))</f>
        <v>Complete</v>
      </c>
      <c r="AW418" t="str">
        <f>IF(AU418="N/A", "N/A", IF(AV418='Round 10'!$A$10, "Elected", IF(AV418='Round 10'!$A$7, "Excluded", IF('Round 10'!$A$4="Complete", "Complete", "Viable"))))</f>
        <v>Complete</v>
      </c>
      <c r="AX418" s="21" t="str">
        <f>IF('Round 10'!$A$4="Complete", "Complete", IF(AW418="N/A", "N/A", IF(AW418="Viable", "No Transfer", IF(AW418="Excluded", INDEX('Round 10'!$A$12:$M$617, MATCH($A418, 'Round 10'!$A$12:$A$617, 0), 3)))))</f>
        <v>Complete</v>
      </c>
      <c r="AY418" s="10" t="str">
        <f>IF('Round 10'!$A$4="Complete", "Complete", IF(AX418="N/A", "N/A", IF(AX418="No Transfer", AX418, IF(INDEX('Ballot Data'!$1:$1048576, MATCH($A418, 'Ballot Data'!$A:$A, 0), MATCH(AX418, 'Ballot Data'!$A$3:$U$3, 0))="", "Exhausted", INDEX('Ballot Data'!$1:$1048576, MATCH($A418, 'Ballot Data'!$A:$A, 0), MATCH(AX418, 'Ballot Data'!$A$3:$U$3, 0))))))</f>
        <v>Complete</v>
      </c>
    </row>
    <row r="419" spans="1:51" x14ac:dyDescent="0.25">
      <c r="A419">
        <f>'Ballot Data'!A420</f>
        <v>0</v>
      </c>
      <c r="B419">
        <v>1</v>
      </c>
      <c r="C419" t="e">
        <f>INDEX('Ballot Data'!$1:$1048576, MATCH($A419, 'Ballot Data'!$A:$A, 0), MATCH(B419, 'Ballot Data'!$A$3:$T$3, 0))</f>
        <v>#N/A</v>
      </c>
      <c r="D419" t="e">
        <f>IF(C419='Round 1'!$A$10, "Elected", IF(C419='Round 1'!$A$7, "Excluded", IF('Round 1'!$A$4="Complete", "Complete", "Viable")))</f>
        <v>#N/A</v>
      </c>
      <c r="E419" s="21" t="e">
        <f>IF('Round 1'!$A$4="Complete", "Complete", IF(D419="N/A", "N/A", IF(D419="Viable", "No Transfer", IF(D419="Excluded", INDEX('Round 1'!$A$12:$M$617, MATCH($A419, 'Round 1'!$A$12:$A$617, 0), 3)))))</f>
        <v>#N/A</v>
      </c>
      <c r="F419" s="10" t="e">
        <f>IF('Round 1'!$A$4="Complete", "Complete", IF(E419="N/A", "N/A", IF(E419="No Transfer", E419, IF(INDEX('Ballot Data'!$1:$1048576, MATCH($A419, 'Ballot Data'!$A:$A, 0), MATCH(E419, 'Ballot Data'!$A$3:$U$3, 0))="", "Exhausted", INDEX('Ballot Data'!$1:$1048576, MATCH($A419, 'Ballot Data'!$A:$A, 0), MATCH(E419, 'Ballot Data'!$A$3:$U$3, 0))))))</f>
        <v>#N/A</v>
      </c>
      <c r="G419" s="15" t="e">
        <f t="shared" ref="G419:G482" si="68">IF(E419="No Transfer", B419, IF(OR(F419="Exhausted", F419="N/A"), "N/A", E419))</f>
        <v>#N/A</v>
      </c>
      <c r="H419" t="e">
        <f>IF(G419="Complete", G419, IF(G419="N/A", "N/A", INDEX('Ballot Data'!$1:$1048576, MATCH($A419, 'Ballot Data'!$A:$A, 0), MATCH(G419, 'Ballot Data'!$A$3:$T$3, 0))))</f>
        <v>#N/A</v>
      </c>
      <c r="I419" t="e">
        <f>IF(G419="N/A", "N/A", IF(H419='Round 2'!$A$10, "Elected", IF(H419='Round 2'!$A$7, "Excluded", IF('Round 2'!$A$4="Complete", "Complete", "Viable"))))</f>
        <v>#N/A</v>
      </c>
      <c r="J419" s="21" t="e">
        <f>IF('Round 2'!$A$4="Complete", "Complete", IF(I419="N/A", "N/A", IF(I419="Viable", "No Transfer", IF(I419="Excluded", INDEX('Round 2'!$A$12:$M$617, MATCH($A419, 'Round 2'!$A$12:$A$617, 0), 3)))))</f>
        <v>#N/A</v>
      </c>
      <c r="K419" s="10" t="e">
        <f>IF('Round 2'!$A$4="Complete", "Complete", IF(J419="N/A", "N/A", IF(J419="No Transfer", J419, IF(INDEX('Ballot Data'!$1:$1048576, MATCH($A419, 'Ballot Data'!$A:$A, 0), MATCH(J419, 'Ballot Data'!$A$3:$U$3, 0))="", "Exhausted", INDEX('Ballot Data'!$1:$1048576, MATCH($A419, 'Ballot Data'!$A:$A, 0), MATCH(J419, 'Ballot Data'!$A$3:$U$3, 0))))))</f>
        <v>#N/A</v>
      </c>
      <c r="L419" s="15" t="e">
        <f t="shared" ref="L419:L482" si="69">IF(J419="No Transfer", G419, IF(OR(K419="Exhausted", K419="N/A"), "N/A", J419))</f>
        <v>#N/A</v>
      </c>
      <c r="M419" t="e">
        <f>IF(L419="Complete", L419, IF(L419="N/A", "N/A", INDEX('Ballot Data'!$1:$1048576, MATCH($A419, 'Ballot Data'!$A:$A, 0), MATCH(L419, 'Ballot Data'!$A$3:$T$3, 0))))</f>
        <v>#N/A</v>
      </c>
      <c r="N419" t="e">
        <f>IF(L419="N/A", "N/A", IF(M419='Round 3'!$A$10, "Elected", IF(M419='Round 3'!$A$7, "Excluded", IF('Round 3'!$A$4="Complete", "Complete", "Viable"))))</f>
        <v>#N/A</v>
      </c>
      <c r="O419" s="21" t="str">
        <f>IF('Round 3'!$A$4="Complete", "Complete", IF(N419="N/A", "N/A", IF(N419="Viable", "No Transfer", IF(N419="Excluded", INDEX('Round 3'!$A$12:$M$617, MATCH($A419, 'Round 3'!$A$12:$A$617, 0), 3)))))</f>
        <v>Complete</v>
      </c>
      <c r="P419" s="10" t="str">
        <f>IF('Round 3'!$A$4="Complete", "Complete", IF(O419="N/A", "N/A", IF(O419="No Transfer", O419, IF(INDEX('Ballot Data'!$1:$1048576, MATCH($A419, 'Ballot Data'!$A:$A, 0), MATCH(O419, 'Ballot Data'!$A$3:$U$3, 0))="", "Exhausted", INDEX('Ballot Data'!$1:$1048576, MATCH($A419, 'Ballot Data'!$A:$A, 0), MATCH(O419, 'Ballot Data'!$A$3:$U$3, 0))))))</f>
        <v>Complete</v>
      </c>
      <c r="Q419" s="15" t="str">
        <f t="shared" si="67"/>
        <v>Complete</v>
      </c>
      <c r="R419" t="str">
        <f>IF(Q419="Complete", Q419, IF(Q419="N/A", "N/A", INDEX('Ballot Data'!$1:$1048576, MATCH($A419, 'Ballot Data'!$A:$A, 0), MATCH(Q419, 'Ballot Data'!$A$3:$T$3, 0))))</f>
        <v>Complete</v>
      </c>
      <c r="S419" t="str">
        <f>IF(Q419="N/A", "N/A", IF(R419='Round 4'!$A$10, "Elected", IF(R419='Round 4'!$A$7, "Excluded", IF('Round 4'!$A$4="Complete", "Complete", "Viable"))))</f>
        <v>Complete</v>
      </c>
      <c r="T419" s="21" t="str">
        <f>IF('Round 4'!$A$4="Complete", "Complete", IF(S419="N/A", "N/A", IF(S419="Viable", "No Transfer", IF(S419="Excluded", INDEX('Round 4'!$A$12:$M$617, MATCH($A419, 'Round 4'!$A$12:$A$617, 0), 3)))))</f>
        <v>Complete</v>
      </c>
      <c r="U419" s="10" t="str">
        <f>IF('Round 4'!$A$4="Complete", "Complete", IF(T419="N/A", "N/A", IF(T419="No Transfer", T419, IF(INDEX('Ballot Data'!$1:$1048576, MATCH($A419, 'Ballot Data'!$A:$A, 0), MATCH(T419, 'Ballot Data'!$A$3:$U$3, 0))="", "Exhausted", INDEX('Ballot Data'!$1:$1048576, MATCH($A419, 'Ballot Data'!$A:$A, 0), MATCH(T419, 'Ballot Data'!$A$3:$U$3, 0))))))</f>
        <v>Complete</v>
      </c>
      <c r="V419" s="15" t="str">
        <f t="shared" si="61"/>
        <v>Complete</v>
      </c>
      <c r="W419" t="str">
        <f>IF(V419="Complete", V419, IF(V419="N/A", "N/A", INDEX('Ballot Data'!$1:$1048576, MATCH($A419, 'Ballot Data'!$A:$A, 0), MATCH(V419, 'Ballot Data'!$A$3:$T$3, 0))))</f>
        <v>Complete</v>
      </c>
      <c r="X419" t="str">
        <f>IF(V419="N/A", "N/A", IF(W419='Round 5'!$A$10, "Elected", IF(W419='Round 5'!$A$7, "Excluded", IF('Round 5'!$A$4="Complete", "Complete", "Viable"))))</f>
        <v>Complete</v>
      </c>
      <c r="Y419" s="21" t="str">
        <f>IF('Round 5'!$A$4="Complete", "Complete", IF(X419="N/A", "N/A", IF(X419="Viable", "No Transfer", IF(X419="Excluded", INDEX('Round 5'!$A$12:$M$617, MATCH($A419, 'Round 5'!$A$12:$A$617, 0), 3)))))</f>
        <v>Complete</v>
      </c>
      <c r="Z419" s="10" t="str">
        <f>IF('Round 5'!$A$4="Complete", "Complete", IF(Y419="N/A", "N/A", IF(Y419="No Transfer", Y419, IF(INDEX('Ballot Data'!$1:$1048576, MATCH($A419, 'Ballot Data'!$A:$A, 0), MATCH(Y419, 'Ballot Data'!$A$3:$U$3, 0))="", "Exhausted", INDEX('Ballot Data'!$1:$1048576, MATCH($A419, 'Ballot Data'!$A:$A, 0), MATCH(Y419, 'Ballot Data'!$A$3:$U$3, 0))))))</f>
        <v>Complete</v>
      </c>
      <c r="AA419" s="15" t="str">
        <f t="shared" si="62"/>
        <v>Complete</v>
      </c>
      <c r="AB419" t="str">
        <f>IF(AA419="Complete", AA419, IF(AA419="N/A", "N/A", INDEX('Ballot Data'!$1:$1048576, MATCH($A419, 'Ballot Data'!$A:$A, 0), MATCH(AA419, 'Ballot Data'!$A$3:$T$3, 0))))</f>
        <v>Complete</v>
      </c>
      <c r="AC419" t="str">
        <f>IF(AA419="N/A", "N/A", IF(AB419='Round 6'!$A$10, "Elected", IF(AB419='Round 6'!$A$7, "Excluded", IF('Round 6'!$A$4="Complete", "Complete", "Viable"))))</f>
        <v>Complete</v>
      </c>
      <c r="AD419" s="21" t="str">
        <f>IF('Round 6'!$A$4="Complete", "Complete", IF(AC419="N/A", "N/A", IF(AC419="Viable", "No Transfer", IF(AC419="Excluded", INDEX('Round 6'!$A$12:$M$617, MATCH($A419, 'Round 6'!$A$12:$A$617, 0), 3)))))</f>
        <v>Complete</v>
      </c>
      <c r="AE419" s="10" t="str">
        <f>IF('Round 6'!$A$4="Complete", "Complete", IF(AD419="N/A", "N/A", IF(AD419="No Transfer", AD419, IF(INDEX('Ballot Data'!$1:$1048576, MATCH($A419, 'Ballot Data'!$A:$A, 0), MATCH(AD419, 'Ballot Data'!$A$3:$U$3, 0))="", "Exhausted", INDEX('Ballot Data'!$1:$1048576, MATCH($A419, 'Ballot Data'!$A:$A, 0), MATCH(AD419, 'Ballot Data'!$A$3:$U$3, 0))))))</f>
        <v>Complete</v>
      </c>
      <c r="AF419" s="15" t="str">
        <f t="shared" si="63"/>
        <v>Complete</v>
      </c>
      <c r="AG419" t="str">
        <f>IF(AF419="Complete", AF419, IF(AF419="N/A", "N/A", INDEX('Ballot Data'!$1:$1048576, MATCH($A419, 'Ballot Data'!$A:$A, 0), MATCH(AF419, 'Ballot Data'!$A$3:$T$3, 0))))</f>
        <v>Complete</v>
      </c>
      <c r="AH419" t="str">
        <f>IF(AF419="N/A", "N/A", IF(AG419='Round 7'!$A$10, "Elected", IF(AG419='Round 7'!$A$7, "Excluded", IF('Round 7'!$A$4="Complete", "Complete", "Viable"))))</f>
        <v>Complete</v>
      </c>
      <c r="AI419" s="21" t="str">
        <f>IF('Round 7'!$A$4="Complete", "Complete", IF(AH419="N/A", "N/A", IF(AH419="Viable", "No Transfer", IF(AH419="Excluded", INDEX('Round 7'!$A$12:$M$617, MATCH($A419, 'Round 7'!$A$12:$A$617, 0), 3)))))</f>
        <v>Complete</v>
      </c>
      <c r="AJ419" s="10" t="str">
        <f>IF('Round 7'!$A$4="Complete", "Complete", IF(AI419="N/A", "N/A", IF(AI419="No Transfer", AI419, IF(INDEX('Ballot Data'!$1:$1048576, MATCH($A419, 'Ballot Data'!$A:$A, 0), MATCH(AI419, 'Ballot Data'!$A$3:$U$3, 0))="", "Exhausted", INDEX('Ballot Data'!$1:$1048576, MATCH($A419, 'Ballot Data'!$A:$A, 0), MATCH(AI419, 'Ballot Data'!$A$3:$U$3, 0))))))</f>
        <v>Complete</v>
      </c>
      <c r="AK419" s="15" t="str">
        <f t="shared" si="64"/>
        <v>Complete</v>
      </c>
      <c r="AL419" t="str">
        <f>IF(AK419="Complete", AK419, IF(AK419="N/A", "N/A", INDEX('Ballot Data'!$1:$1048576, MATCH($A419, 'Ballot Data'!$A:$A, 0), MATCH(AK419, 'Ballot Data'!$A$3:$T$3, 0))))</f>
        <v>Complete</v>
      </c>
      <c r="AM419" t="str">
        <f>IF(AK419="N/A", "N/A", IF(AL419='Round 8'!$A$10, "Elected", IF(AL419='Round 8'!$A$7, "Excluded", IF('Round 8'!$A$4="Complete", "Complete", "Viable"))))</f>
        <v>Complete</v>
      </c>
      <c r="AN419" s="21" t="str">
        <f>IF('Round 8'!$A$4="Complete", "Complete", IF(AM419="N/A", "N/A", IF(AM419="Viable", "No Transfer", IF(AM419="Excluded", INDEX('Round 8'!$A$12:$M$617, MATCH($A419, 'Round 8'!$A$12:$A$617, 0), 3)))))</f>
        <v>Complete</v>
      </c>
      <c r="AO419" s="10" t="str">
        <f>IF('Round 8'!$A$4="Complete", "Complete", IF(AN419="N/A", "N/A", IF(AN419="No Transfer", AN419, IF(INDEX('Ballot Data'!$1:$1048576, MATCH($A419, 'Ballot Data'!$A:$A, 0), MATCH(AN419, 'Ballot Data'!$A$3:$U$3, 0))="", "Exhausted", INDEX('Ballot Data'!$1:$1048576, MATCH($A419, 'Ballot Data'!$A:$A, 0), MATCH(AN419, 'Ballot Data'!$A$3:$U$3, 0))))))</f>
        <v>Complete</v>
      </c>
      <c r="AP419" s="15" t="str">
        <f t="shared" si="65"/>
        <v>Complete</v>
      </c>
      <c r="AQ419" t="str">
        <f>IF(AP419="Complete", AP419, IF(AP419="N/A", "N/A", INDEX('Ballot Data'!$1:$1048576, MATCH($A419, 'Ballot Data'!$A:$A, 0), MATCH(AP419, 'Ballot Data'!$A$3:$T$3, 0))))</f>
        <v>Complete</v>
      </c>
      <c r="AR419" t="str">
        <f>IF(AP419="N/A", "N/A", IF(AQ419='Round 9'!$A$10, "Elected", IF(AQ419='Round 9'!$A$7, "Excluded", IF('Round 9'!$A$4="Complete", "Complete", "Viable"))))</f>
        <v>Complete</v>
      </c>
      <c r="AS419" s="21" t="str">
        <f>IF('Round 9'!$A$4="Complete", "Complete", IF(AR419="N/A", "N/A", IF(AR419="Viable", "No Transfer", IF(AR419="Excluded", INDEX('Round 9'!$A$12:$M$617, MATCH($A419, 'Round 9'!$A$12:$A$617, 0), 3)))))</f>
        <v>Complete</v>
      </c>
      <c r="AT419" s="10" t="str">
        <f>IF('Round 9'!$A$4="Complete", "Complete", IF(AS419="N/A", "N/A", IF(AS419="No Transfer", AS419, IF(INDEX('Ballot Data'!$1:$1048576, MATCH($A419, 'Ballot Data'!$A:$A, 0), MATCH(AS419, 'Ballot Data'!$A$3:$U$3, 0))="", "Exhausted", INDEX('Ballot Data'!$1:$1048576, MATCH($A419, 'Ballot Data'!$A:$A, 0), MATCH(AS419, 'Ballot Data'!$A$3:$U$3, 0))))))</f>
        <v>Complete</v>
      </c>
      <c r="AU419" s="15" t="str">
        <f t="shared" si="66"/>
        <v>Complete</v>
      </c>
      <c r="AV419" t="str">
        <f>IF(AU419="Complete", AU419, IF(AU419="N/A", "N/A", INDEX('Ballot Data'!$1:$1048576, MATCH($A419, 'Ballot Data'!$A:$A, 0), MATCH(AU419, 'Ballot Data'!$A$3:$T$3, 0))))</f>
        <v>Complete</v>
      </c>
      <c r="AW419" t="str">
        <f>IF(AU419="N/A", "N/A", IF(AV419='Round 10'!$A$10, "Elected", IF(AV419='Round 10'!$A$7, "Excluded", IF('Round 10'!$A$4="Complete", "Complete", "Viable"))))</f>
        <v>Complete</v>
      </c>
      <c r="AX419" s="21" t="str">
        <f>IF('Round 10'!$A$4="Complete", "Complete", IF(AW419="N/A", "N/A", IF(AW419="Viable", "No Transfer", IF(AW419="Excluded", INDEX('Round 10'!$A$12:$M$617, MATCH($A419, 'Round 10'!$A$12:$A$617, 0), 3)))))</f>
        <v>Complete</v>
      </c>
      <c r="AY419" s="10" t="str">
        <f>IF('Round 10'!$A$4="Complete", "Complete", IF(AX419="N/A", "N/A", IF(AX419="No Transfer", AX419, IF(INDEX('Ballot Data'!$1:$1048576, MATCH($A419, 'Ballot Data'!$A:$A, 0), MATCH(AX419, 'Ballot Data'!$A$3:$U$3, 0))="", "Exhausted", INDEX('Ballot Data'!$1:$1048576, MATCH($A419, 'Ballot Data'!$A:$A, 0), MATCH(AX419, 'Ballot Data'!$A$3:$U$3, 0))))))</f>
        <v>Complete</v>
      </c>
    </row>
    <row r="420" spans="1:51" x14ac:dyDescent="0.25">
      <c r="A420">
        <f>'Ballot Data'!A421</f>
        <v>0</v>
      </c>
      <c r="B420">
        <v>1</v>
      </c>
      <c r="C420" t="e">
        <f>INDEX('Ballot Data'!$1:$1048576, MATCH($A420, 'Ballot Data'!$A:$A, 0), MATCH(B420, 'Ballot Data'!$A$3:$T$3, 0))</f>
        <v>#N/A</v>
      </c>
      <c r="D420" t="e">
        <f>IF(C420='Round 1'!$A$10, "Elected", IF(C420='Round 1'!$A$7, "Excluded", IF('Round 1'!$A$4="Complete", "Complete", "Viable")))</f>
        <v>#N/A</v>
      </c>
      <c r="E420" s="21" t="e">
        <f>IF('Round 1'!$A$4="Complete", "Complete", IF(D420="N/A", "N/A", IF(D420="Viable", "No Transfer", IF(D420="Excluded", INDEX('Round 1'!$A$12:$M$617, MATCH($A420, 'Round 1'!$A$12:$A$617, 0), 3)))))</f>
        <v>#N/A</v>
      </c>
      <c r="F420" s="10" t="e">
        <f>IF('Round 1'!$A$4="Complete", "Complete", IF(E420="N/A", "N/A", IF(E420="No Transfer", E420, IF(INDEX('Ballot Data'!$1:$1048576, MATCH($A420, 'Ballot Data'!$A:$A, 0), MATCH(E420, 'Ballot Data'!$A$3:$U$3, 0))="", "Exhausted", INDEX('Ballot Data'!$1:$1048576, MATCH($A420, 'Ballot Data'!$A:$A, 0), MATCH(E420, 'Ballot Data'!$A$3:$U$3, 0))))))</f>
        <v>#N/A</v>
      </c>
      <c r="G420" s="15" t="e">
        <f t="shared" si="68"/>
        <v>#N/A</v>
      </c>
      <c r="H420" t="e">
        <f>IF(G420="Complete", G420, IF(G420="N/A", "N/A", INDEX('Ballot Data'!$1:$1048576, MATCH($A420, 'Ballot Data'!$A:$A, 0), MATCH(G420, 'Ballot Data'!$A$3:$T$3, 0))))</f>
        <v>#N/A</v>
      </c>
      <c r="I420" t="e">
        <f>IF(G420="N/A", "N/A", IF(H420='Round 2'!$A$10, "Elected", IF(H420='Round 2'!$A$7, "Excluded", IF('Round 2'!$A$4="Complete", "Complete", "Viable"))))</f>
        <v>#N/A</v>
      </c>
      <c r="J420" s="21" t="e">
        <f>IF('Round 2'!$A$4="Complete", "Complete", IF(I420="N/A", "N/A", IF(I420="Viable", "No Transfer", IF(I420="Excluded", INDEX('Round 2'!$A$12:$M$617, MATCH($A420, 'Round 2'!$A$12:$A$617, 0), 3)))))</f>
        <v>#N/A</v>
      </c>
      <c r="K420" s="10" t="e">
        <f>IF('Round 2'!$A$4="Complete", "Complete", IF(J420="N/A", "N/A", IF(J420="No Transfer", J420, IF(INDEX('Ballot Data'!$1:$1048576, MATCH($A420, 'Ballot Data'!$A:$A, 0), MATCH(J420, 'Ballot Data'!$A$3:$U$3, 0))="", "Exhausted", INDEX('Ballot Data'!$1:$1048576, MATCH($A420, 'Ballot Data'!$A:$A, 0), MATCH(J420, 'Ballot Data'!$A$3:$U$3, 0))))))</f>
        <v>#N/A</v>
      </c>
      <c r="L420" s="15" t="e">
        <f t="shared" si="69"/>
        <v>#N/A</v>
      </c>
      <c r="M420" t="e">
        <f>IF(L420="Complete", L420, IF(L420="N/A", "N/A", INDEX('Ballot Data'!$1:$1048576, MATCH($A420, 'Ballot Data'!$A:$A, 0), MATCH(L420, 'Ballot Data'!$A$3:$T$3, 0))))</f>
        <v>#N/A</v>
      </c>
      <c r="N420" t="e">
        <f>IF(L420="N/A", "N/A", IF(M420='Round 3'!$A$10, "Elected", IF(M420='Round 3'!$A$7, "Excluded", IF('Round 3'!$A$4="Complete", "Complete", "Viable"))))</f>
        <v>#N/A</v>
      </c>
      <c r="O420" s="21" t="str">
        <f>IF('Round 3'!$A$4="Complete", "Complete", IF(N420="N/A", "N/A", IF(N420="Viable", "No Transfer", IF(N420="Excluded", INDEX('Round 3'!$A$12:$M$617, MATCH($A420, 'Round 3'!$A$12:$A$617, 0), 3)))))</f>
        <v>Complete</v>
      </c>
      <c r="P420" s="10" t="str">
        <f>IF('Round 3'!$A$4="Complete", "Complete", IF(O420="N/A", "N/A", IF(O420="No Transfer", O420, IF(INDEX('Ballot Data'!$1:$1048576, MATCH($A420, 'Ballot Data'!$A:$A, 0), MATCH(O420, 'Ballot Data'!$A$3:$U$3, 0))="", "Exhausted", INDEX('Ballot Data'!$1:$1048576, MATCH($A420, 'Ballot Data'!$A:$A, 0), MATCH(O420, 'Ballot Data'!$A$3:$U$3, 0))))))</f>
        <v>Complete</v>
      </c>
      <c r="Q420" s="15" t="str">
        <f t="shared" si="67"/>
        <v>Complete</v>
      </c>
      <c r="R420" t="str">
        <f>IF(Q420="Complete", Q420, IF(Q420="N/A", "N/A", INDEX('Ballot Data'!$1:$1048576, MATCH($A420, 'Ballot Data'!$A:$A, 0), MATCH(Q420, 'Ballot Data'!$A$3:$T$3, 0))))</f>
        <v>Complete</v>
      </c>
      <c r="S420" t="str">
        <f>IF(Q420="N/A", "N/A", IF(R420='Round 4'!$A$10, "Elected", IF(R420='Round 4'!$A$7, "Excluded", IF('Round 4'!$A$4="Complete", "Complete", "Viable"))))</f>
        <v>Complete</v>
      </c>
      <c r="T420" s="21" t="str">
        <f>IF('Round 4'!$A$4="Complete", "Complete", IF(S420="N/A", "N/A", IF(S420="Viable", "No Transfer", IF(S420="Excluded", INDEX('Round 4'!$A$12:$M$617, MATCH($A420, 'Round 4'!$A$12:$A$617, 0), 3)))))</f>
        <v>Complete</v>
      </c>
      <c r="U420" s="10" t="str">
        <f>IF('Round 4'!$A$4="Complete", "Complete", IF(T420="N/A", "N/A", IF(T420="No Transfer", T420, IF(INDEX('Ballot Data'!$1:$1048576, MATCH($A420, 'Ballot Data'!$A:$A, 0), MATCH(T420, 'Ballot Data'!$A$3:$U$3, 0))="", "Exhausted", INDEX('Ballot Data'!$1:$1048576, MATCH($A420, 'Ballot Data'!$A:$A, 0), MATCH(T420, 'Ballot Data'!$A$3:$U$3, 0))))))</f>
        <v>Complete</v>
      </c>
      <c r="V420" s="15" t="str">
        <f t="shared" si="61"/>
        <v>Complete</v>
      </c>
      <c r="W420" t="str">
        <f>IF(V420="Complete", V420, IF(V420="N/A", "N/A", INDEX('Ballot Data'!$1:$1048576, MATCH($A420, 'Ballot Data'!$A:$A, 0), MATCH(V420, 'Ballot Data'!$A$3:$T$3, 0))))</f>
        <v>Complete</v>
      </c>
      <c r="X420" t="str">
        <f>IF(V420="N/A", "N/A", IF(W420='Round 5'!$A$10, "Elected", IF(W420='Round 5'!$A$7, "Excluded", IF('Round 5'!$A$4="Complete", "Complete", "Viable"))))</f>
        <v>Complete</v>
      </c>
      <c r="Y420" s="21" t="str">
        <f>IF('Round 5'!$A$4="Complete", "Complete", IF(X420="N/A", "N/A", IF(X420="Viable", "No Transfer", IF(X420="Excluded", INDEX('Round 5'!$A$12:$M$617, MATCH($A420, 'Round 5'!$A$12:$A$617, 0), 3)))))</f>
        <v>Complete</v>
      </c>
      <c r="Z420" s="10" t="str">
        <f>IF('Round 5'!$A$4="Complete", "Complete", IF(Y420="N/A", "N/A", IF(Y420="No Transfer", Y420, IF(INDEX('Ballot Data'!$1:$1048576, MATCH($A420, 'Ballot Data'!$A:$A, 0), MATCH(Y420, 'Ballot Data'!$A$3:$U$3, 0))="", "Exhausted", INDEX('Ballot Data'!$1:$1048576, MATCH($A420, 'Ballot Data'!$A:$A, 0), MATCH(Y420, 'Ballot Data'!$A$3:$U$3, 0))))))</f>
        <v>Complete</v>
      </c>
      <c r="AA420" s="15" t="str">
        <f t="shared" si="62"/>
        <v>Complete</v>
      </c>
      <c r="AB420" t="str">
        <f>IF(AA420="Complete", AA420, IF(AA420="N/A", "N/A", INDEX('Ballot Data'!$1:$1048576, MATCH($A420, 'Ballot Data'!$A:$A, 0), MATCH(AA420, 'Ballot Data'!$A$3:$T$3, 0))))</f>
        <v>Complete</v>
      </c>
      <c r="AC420" t="str">
        <f>IF(AA420="N/A", "N/A", IF(AB420='Round 6'!$A$10, "Elected", IF(AB420='Round 6'!$A$7, "Excluded", IF('Round 6'!$A$4="Complete", "Complete", "Viable"))))</f>
        <v>Complete</v>
      </c>
      <c r="AD420" s="21" t="str">
        <f>IF('Round 6'!$A$4="Complete", "Complete", IF(AC420="N/A", "N/A", IF(AC420="Viable", "No Transfer", IF(AC420="Excluded", INDEX('Round 6'!$A$12:$M$617, MATCH($A420, 'Round 6'!$A$12:$A$617, 0), 3)))))</f>
        <v>Complete</v>
      </c>
      <c r="AE420" s="10" t="str">
        <f>IF('Round 6'!$A$4="Complete", "Complete", IF(AD420="N/A", "N/A", IF(AD420="No Transfer", AD420, IF(INDEX('Ballot Data'!$1:$1048576, MATCH($A420, 'Ballot Data'!$A:$A, 0), MATCH(AD420, 'Ballot Data'!$A$3:$U$3, 0))="", "Exhausted", INDEX('Ballot Data'!$1:$1048576, MATCH($A420, 'Ballot Data'!$A:$A, 0), MATCH(AD420, 'Ballot Data'!$A$3:$U$3, 0))))))</f>
        <v>Complete</v>
      </c>
      <c r="AF420" s="15" t="str">
        <f t="shared" si="63"/>
        <v>Complete</v>
      </c>
      <c r="AG420" t="str">
        <f>IF(AF420="Complete", AF420, IF(AF420="N/A", "N/A", INDEX('Ballot Data'!$1:$1048576, MATCH($A420, 'Ballot Data'!$A:$A, 0), MATCH(AF420, 'Ballot Data'!$A$3:$T$3, 0))))</f>
        <v>Complete</v>
      </c>
      <c r="AH420" t="str">
        <f>IF(AF420="N/A", "N/A", IF(AG420='Round 7'!$A$10, "Elected", IF(AG420='Round 7'!$A$7, "Excluded", IF('Round 7'!$A$4="Complete", "Complete", "Viable"))))</f>
        <v>Complete</v>
      </c>
      <c r="AI420" s="21" t="str">
        <f>IF('Round 7'!$A$4="Complete", "Complete", IF(AH420="N/A", "N/A", IF(AH420="Viable", "No Transfer", IF(AH420="Excluded", INDEX('Round 7'!$A$12:$M$617, MATCH($A420, 'Round 7'!$A$12:$A$617, 0), 3)))))</f>
        <v>Complete</v>
      </c>
      <c r="AJ420" s="10" t="str">
        <f>IF('Round 7'!$A$4="Complete", "Complete", IF(AI420="N/A", "N/A", IF(AI420="No Transfer", AI420, IF(INDEX('Ballot Data'!$1:$1048576, MATCH($A420, 'Ballot Data'!$A:$A, 0), MATCH(AI420, 'Ballot Data'!$A$3:$U$3, 0))="", "Exhausted", INDEX('Ballot Data'!$1:$1048576, MATCH($A420, 'Ballot Data'!$A:$A, 0), MATCH(AI420, 'Ballot Data'!$A$3:$U$3, 0))))))</f>
        <v>Complete</v>
      </c>
      <c r="AK420" s="15" t="str">
        <f t="shared" si="64"/>
        <v>Complete</v>
      </c>
      <c r="AL420" t="str">
        <f>IF(AK420="Complete", AK420, IF(AK420="N/A", "N/A", INDEX('Ballot Data'!$1:$1048576, MATCH($A420, 'Ballot Data'!$A:$A, 0), MATCH(AK420, 'Ballot Data'!$A$3:$T$3, 0))))</f>
        <v>Complete</v>
      </c>
      <c r="AM420" t="str">
        <f>IF(AK420="N/A", "N/A", IF(AL420='Round 8'!$A$10, "Elected", IF(AL420='Round 8'!$A$7, "Excluded", IF('Round 8'!$A$4="Complete", "Complete", "Viable"))))</f>
        <v>Complete</v>
      </c>
      <c r="AN420" s="21" t="str">
        <f>IF('Round 8'!$A$4="Complete", "Complete", IF(AM420="N/A", "N/A", IF(AM420="Viable", "No Transfer", IF(AM420="Excluded", INDEX('Round 8'!$A$12:$M$617, MATCH($A420, 'Round 8'!$A$12:$A$617, 0), 3)))))</f>
        <v>Complete</v>
      </c>
      <c r="AO420" s="10" t="str">
        <f>IF('Round 8'!$A$4="Complete", "Complete", IF(AN420="N/A", "N/A", IF(AN420="No Transfer", AN420, IF(INDEX('Ballot Data'!$1:$1048576, MATCH($A420, 'Ballot Data'!$A:$A, 0), MATCH(AN420, 'Ballot Data'!$A$3:$U$3, 0))="", "Exhausted", INDEX('Ballot Data'!$1:$1048576, MATCH($A420, 'Ballot Data'!$A:$A, 0), MATCH(AN420, 'Ballot Data'!$A$3:$U$3, 0))))))</f>
        <v>Complete</v>
      </c>
      <c r="AP420" s="15" t="str">
        <f t="shared" si="65"/>
        <v>Complete</v>
      </c>
      <c r="AQ420" t="str">
        <f>IF(AP420="Complete", AP420, IF(AP420="N/A", "N/A", INDEX('Ballot Data'!$1:$1048576, MATCH($A420, 'Ballot Data'!$A:$A, 0), MATCH(AP420, 'Ballot Data'!$A$3:$T$3, 0))))</f>
        <v>Complete</v>
      </c>
      <c r="AR420" t="str">
        <f>IF(AP420="N/A", "N/A", IF(AQ420='Round 9'!$A$10, "Elected", IF(AQ420='Round 9'!$A$7, "Excluded", IF('Round 9'!$A$4="Complete", "Complete", "Viable"))))</f>
        <v>Complete</v>
      </c>
      <c r="AS420" s="21" t="str">
        <f>IF('Round 9'!$A$4="Complete", "Complete", IF(AR420="N/A", "N/A", IF(AR420="Viable", "No Transfer", IF(AR420="Excluded", INDEX('Round 9'!$A$12:$M$617, MATCH($A420, 'Round 9'!$A$12:$A$617, 0), 3)))))</f>
        <v>Complete</v>
      </c>
      <c r="AT420" s="10" t="str">
        <f>IF('Round 9'!$A$4="Complete", "Complete", IF(AS420="N/A", "N/A", IF(AS420="No Transfer", AS420, IF(INDEX('Ballot Data'!$1:$1048576, MATCH($A420, 'Ballot Data'!$A:$A, 0), MATCH(AS420, 'Ballot Data'!$A$3:$U$3, 0))="", "Exhausted", INDEX('Ballot Data'!$1:$1048576, MATCH($A420, 'Ballot Data'!$A:$A, 0), MATCH(AS420, 'Ballot Data'!$A$3:$U$3, 0))))))</f>
        <v>Complete</v>
      </c>
      <c r="AU420" s="15" t="str">
        <f t="shared" si="66"/>
        <v>Complete</v>
      </c>
      <c r="AV420" t="str">
        <f>IF(AU420="Complete", AU420, IF(AU420="N/A", "N/A", INDEX('Ballot Data'!$1:$1048576, MATCH($A420, 'Ballot Data'!$A:$A, 0), MATCH(AU420, 'Ballot Data'!$A$3:$T$3, 0))))</f>
        <v>Complete</v>
      </c>
      <c r="AW420" t="str">
        <f>IF(AU420="N/A", "N/A", IF(AV420='Round 10'!$A$10, "Elected", IF(AV420='Round 10'!$A$7, "Excluded", IF('Round 10'!$A$4="Complete", "Complete", "Viable"))))</f>
        <v>Complete</v>
      </c>
      <c r="AX420" s="21" t="str">
        <f>IF('Round 10'!$A$4="Complete", "Complete", IF(AW420="N/A", "N/A", IF(AW420="Viable", "No Transfer", IF(AW420="Excluded", INDEX('Round 10'!$A$12:$M$617, MATCH($A420, 'Round 10'!$A$12:$A$617, 0), 3)))))</f>
        <v>Complete</v>
      </c>
      <c r="AY420" s="10" t="str">
        <f>IF('Round 10'!$A$4="Complete", "Complete", IF(AX420="N/A", "N/A", IF(AX420="No Transfer", AX420, IF(INDEX('Ballot Data'!$1:$1048576, MATCH($A420, 'Ballot Data'!$A:$A, 0), MATCH(AX420, 'Ballot Data'!$A$3:$U$3, 0))="", "Exhausted", INDEX('Ballot Data'!$1:$1048576, MATCH($A420, 'Ballot Data'!$A:$A, 0), MATCH(AX420, 'Ballot Data'!$A$3:$U$3, 0))))))</f>
        <v>Complete</v>
      </c>
    </row>
    <row r="421" spans="1:51" x14ac:dyDescent="0.25">
      <c r="A421">
        <f>'Ballot Data'!A422</f>
        <v>0</v>
      </c>
      <c r="B421">
        <v>1</v>
      </c>
      <c r="C421" t="e">
        <f>INDEX('Ballot Data'!$1:$1048576, MATCH($A421, 'Ballot Data'!$A:$A, 0), MATCH(B421, 'Ballot Data'!$A$3:$T$3, 0))</f>
        <v>#N/A</v>
      </c>
      <c r="D421" t="e">
        <f>IF(C421='Round 1'!$A$10, "Elected", IF(C421='Round 1'!$A$7, "Excluded", IF('Round 1'!$A$4="Complete", "Complete", "Viable")))</f>
        <v>#N/A</v>
      </c>
      <c r="E421" s="21" t="e">
        <f>IF('Round 1'!$A$4="Complete", "Complete", IF(D421="N/A", "N/A", IF(D421="Viable", "No Transfer", IF(D421="Excluded", INDEX('Round 1'!$A$12:$M$617, MATCH($A421, 'Round 1'!$A$12:$A$617, 0), 3)))))</f>
        <v>#N/A</v>
      </c>
      <c r="F421" s="10" t="e">
        <f>IF('Round 1'!$A$4="Complete", "Complete", IF(E421="N/A", "N/A", IF(E421="No Transfer", E421, IF(INDEX('Ballot Data'!$1:$1048576, MATCH($A421, 'Ballot Data'!$A:$A, 0), MATCH(E421, 'Ballot Data'!$A$3:$U$3, 0))="", "Exhausted", INDEX('Ballot Data'!$1:$1048576, MATCH($A421, 'Ballot Data'!$A:$A, 0), MATCH(E421, 'Ballot Data'!$A$3:$U$3, 0))))))</f>
        <v>#N/A</v>
      </c>
      <c r="G421" s="15" t="e">
        <f t="shared" si="68"/>
        <v>#N/A</v>
      </c>
      <c r="H421" t="e">
        <f>IF(G421="Complete", G421, IF(G421="N/A", "N/A", INDEX('Ballot Data'!$1:$1048576, MATCH($A421, 'Ballot Data'!$A:$A, 0), MATCH(G421, 'Ballot Data'!$A$3:$T$3, 0))))</f>
        <v>#N/A</v>
      </c>
      <c r="I421" t="e">
        <f>IF(G421="N/A", "N/A", IF(H421='Round 2'!$A$10, "Elected", IF(H421='Round 2'!$A$7, "Excluded", IF('Round 2'!$A$4="Complete", "Complete", "Viable"))))</f>
        <v>#N/A</v>
      </c>
      <c r="J421" s="21" t="e">
        <f>IF('Round 2'!$A$4="Complete", "Complete", IF(I421="N/A", "N/A", IF(I421="Viable", "No Transfer", IF(I421="Excluded", INDEX('Round 2'!$A$12:$M$617, MATCH($A421, 'Round 2'!$A$12:$A$617, 0), 3)))))</f>
        <v>#N/A</v>
      </c>
      <c r="K421" s="10" t="e">
        <f>IF('Round 2'!$A$4="Complete", "Complete", IF(J421="N/A", "N/A", IF(J421="No Transfer", J421, IF(INDEX('Ballot Data'!$1:$1048576, MATCH($A421, 'Ballot Data'!$A:$A, 0), MATCH(J421, 'Ballot Data'!$A$3:$U$3, 0))="", "Exhausted", INDEX('Ballot Data'!$1:$1048576, MATCH($A421, 'Ballot Data'!$A:$A, 0), MATCH(J421, 'Ballot Data'!$A$3:$U$3, 0))))))</f>
        <v>#N/A</v>
      </c>
      <c r="L421" s="15" t="e">
        <f t="shared" si="69"/>
        <v>#N/A</v>
      </c>
      <c r="M421" t="e">
        <f>IF(L421="Complete", L421, IF(L421="N/A", "N/A", INDEX('Ballot Data'!$1:$1048576, MATCH($A421, 'Ballot Data'!$A:$A, 0), MATCH(L421, 'Ballot Data'!$A$3:$T$3, 0))))</f>
        <v>#N/A</v>
      </c>
      <c r="N421" t="e">
        <f>IF(L421="N/A", "N/A", IF(M421='Round 3'!$A$10, "Elected", IF(M421='Round 3'!$A$7, "Excluded", IF('Round 3'!$A$4="Complete", "Complete", "Viable"))))</f>
        <v>#N/A</v>
      </c>
      <c r="O421" s="21" t="str">
        <f>IF('Round 3'!$A$4="Complete", "Complete", IF(N421="N/A", "N/A", IF(N421="Viable", "No Transfer", IF(N421="Excluded", INDEX('Round 3'!$A$12:$M$617, MATCH($A421, 'Round 3'!$A$12:$A$617, 0), 3)))))</f>
        <v>Complete</v>
      </c>
      <c r="P421" s="10" t="str">
        <f>IF('Round 3'!$A$4="Complete", "Complete", IF(O421="N/A", "N/A", IF(O421="No Transfer", O421, IF(INDEX('Ballot Data'!$1:$1048576, MATCH($A421, 'Ballot Data'!$A:$A, 0), MATCH(O421, 'Ballot Data'!$A$3:$U$3, 0))="", "Exhausted", INDEX('Ballot Data'!$1:$1048576, MATCH($A421, 'Ballot Data'!$A:$A, 0), MATCH(O421, 'Ballot Data'!$A$3:$U$3, 0))))))</f>
        <v>Complete</v>
      </c>
      <c r="Q421" s="15" t="str">
        <f t="shared" si="67"/>
        <v>Complete</v>
      </c>
      <c r="R421" t="str">
        <f>IF(Q421="Complete", Q421, IF(Q421="N/A", "N/A", INDEX('Ballot Data'!$1:$1048576, MATCH($A421, 'Ballot Data'!$A:$A, 0), MATCH(Q421, 'Ballot Data'!$A$3:$T$3, 0))))</f>
        <v>Complete</v>
      </c>
      <c r="S421" t="str">
        <f>IF(Q421="N/A", "N/A", IF(R421='Round 4'!$A$10, "Elected", IF(R421='Round 4'!$A$7, "Excluded", IF('Round 4'!$A$4="Complete", "Complete", "Viable"))))</f>
        <v>Complete</v>
      </c>
      <c r="T421" s="21" t="str">
        <f>IF('Round 4'!$A$4="Complete", "Complete", IF(S421="N/A", "N/A", IF(S421="Viable", "No Transfer", IF(S421="Excluded", INDEX('Round 4'!$A$12:$M$617, MATCH($A421, 'Round 4'!$A$12:$A$617, 0), 3)))))</f>
        <v>Complete</v>
      </c>
      <c r="U421" s="10" t="str">
        <f>IF('Round 4'!$A$4="Complete", "Complete", IF(T421="N/A", "N/A", IF(T421="No Transfer", T421, IF(INDEX('Ballot Data'!$1:$1048576, MATCH($A421, 'Ballot Data'!$A:$A, 0), MATCH(T421, 'Ballot Data'!$A$3:$U$3, 0))="", "Exhausted", INDEX('Ballot Data'!$1:$1048576, MATCH($A421, 'Ballot Data'!$A:$A, 0), MATCH(T421, 'Ballot Data'!$A$3:$U$3, 0))))))</f>
        <v>Complete</v>
      </c>
      <c r="V421" s="15" t="str">
        <f t="shared" si="61"/>
        <v>Complete</v>
      </c>
      <c r="W421" t="str">
        <f>IF(V421="Complete", V421, IF(V421="N/A", "N/A", INDEX('Ballot Data'!$1:$1048576, MATCH($A421, 'Ballot Data'!$A:$A, 0), MATCH(V421, 'Ballot Data'!$A$3:$T$3, 0))))</f>
        <v>Complete</v>
      </c>
      <c r="X421" t="str">
        <f>IF(V421="N/A", "N/A", IF(W421='Round 5'!$A$10, "Elected", IF(W421='Round 5'!$A$7, "Excluded", IF('Round 5'!$A$4="Complete", "Complete", "Viable"))))</f>
        <v>Complete</v>
      </c>
      <c r="Y421" s="21" t="str">
        <f>IF('Round 5'!$A$4="Complete", "Complete", IF(X421="N/A", "N/A", IF(X421="Viable", "No Transfer", IF(X421="Excluded", INDEX('Round 5'!$A$12:$M$617, MATCH($A421, 'Round 5'!$A$12:$A$617, 0), 3)))))</f>
        <v>Complete</v>
      </c>
      <c r="Z421" s="10" t="str">
        <f>IF('Round 5'!$A$4="Complete", "Complete", IF(Y421="N/A", "N/A", IF(Y421="No Transfer", Y421, IF(INDEX('Ballot Data'!$1:$1048576, MATCH($A421, 'Ballot Data'!$A:$A, 0), MATCH(Y421, 'Ballot Data'!$A$3:$U$3, 0))="", "Exhausted", INDEX('Ballot Data'!$1:$1048576, MATCH($A421, 'Ballot Data'!$A:$A, 0), MATCH(Y421, 'Ballot Data'!$A$3:$U$3, 0))))))</f>
        <v>Complete</v>
      </c>
      <c r="AA421" s="15" t="str">
        <f t="shared" si="62"/>
        <v>Complete</v>
      </c>
      <c r="AB421" t="str">
        <f>IF(AA421="Complete", AA421, IF(AA421="N/A", "N/A", INDEX('Ballot Data'!$1:$1048576, MATCH($A421, 'Ballot Data'!$A:$A, 0), MATCH(AA421, 'Ballot Data'!$A$3:$T$3, 0))))</f>
        <v>Complete</v>
      </c>
      <c r="AC421" t="str">
        <f>IF(AA421="N/A", "N/A", IF(AB421='Round 6'!$A$10, "Elected", IF(AB421='Round 6'!$A$7, "Excluded", IF('Round 6'!$A$4="Complete", "Complete", "Viable"))))</f>
        <v>Complete</v>
      </c>
      <c r="AD421" s="21" t="str">
        <f>IF('Round 6'!$A$4="Complete", "Complete", IF(AC421="N/A", "N/A", IF(AC421="Viable", "No Transfer", IF(AC421="Excluded", INDEX('Round 6'!$A$12:$M$617, MATCH($A421, 'Round 6'!$A$12:$A$617, 0), 3)))))</f>
        <v>Complete</v>
      </c>
      <c r="AE421" s="10" t="str">
        <f>IF('Round 6'!$A$4="Complete", "Complete", IF(AD421="N/A", "N/A", IF(AD421="No Transfer", AD421, IF(INDEX('Ballot Data'!$1:$1048576, MATCH($A421, 'Ballot Data'!$A:$A, 0), MATCH(AD421, 'Ballot Data'!$A$3:$U$3, 0))="", "Exhausted", INDEX('Ballot Data'!$1:$1048576, MATCH($A421, 'Ballot Data'!$A:$A, 0), MATCH(AD421, 'Ballot Data'!$A$3:$U$3, 0))))))</f>
        <v>Complete</v>
      </c>
      <c r="AF421" s="15" t="str">
        <f t="shared" si="63"/>
        <v>Complete</v>
      </c>
      <c r="AG421" t="str">
        <f>IF(AF421="Complete", AF421, IF(AF421="N/A", "N/A", INDEX('Ballot Data'!$1:$1048576, MATCH($A421, 'Ballot Data'!$A:$A, 0), MATCH(AF421, 'Ballot Data'!$A$3:$T$3, 0))))</f>
        <v>Complete</v>
      </c>
      <c r="AH421" t="str">
        <f>IF(AF421="N/A", "N/A", IF(AG421='Round 7'!$A$10, "Elected", IF(AG421='Round 7'!$A$7, "Excluded", IF('Round 7'!$A$4="Complete", "Complete", "Viable"))))</f>
        <v>Complete</v>
      </c>
      <c r="AI421" s="21" t="str">
        <f>IF('Round 7'!$A$4="Complete", "Complete", IF(AH421="N/A", "N/A", IF(AH421="Viable", "No Transfer", IF(AH421="Excluded", INDEX('Round 7'!$A$12:$M$617, MATCH($A421, 'Round 7'!$A$12:$A$617, 0), 3)))))</f>
        <v>Complete</v>
      </c>
      <c r="AJ421" s="10" t="str">
        <f>IF('Round 7'!$A$4="Complete", "Complete", IF(AI421="N/A", "N/A", IF(AI421="No Transfer", AI421, IF(INDEX('Ballot Data'!$1:$1048576, MATCH($A421, 'Ballot Data'!$A:$A, 0), MATCH(AI421, 'Ballot Data'!$A$3:$U$3, 0))="", "Exhausted", INDEX('Ballot Data'!$1:$1048576, MATCH($A421, 'Ballot Data'!$A:$A, 0), MATCH(AI421, 'Ballot Data'!$A$3:$U$3, 0))))))</f>
        <v>Complete</v>
      </c>
      <c r="AK421" s="15" t="str">
        <f t="shared" si="64"/>
        <v>Complete</v>
      </c>
      <c r="AL421" t="str">
        <f>IF(AK421="Complete", AK421, IF(AK421="N/A", "N/A", INDEX('Ballot Data'!$1:$1048576, MATCH($A421, 'Ballot Data'!$A:$A, 0), MATCH(AK421, 'Ballot Data'!$A$3:$T$3, 0))))</f>
        <v>Complete</v>
      </c>
      <c r="AM421" t="str">
        <f>IF(AK421="N/A", "N/A", IF(AL421='Round 8'!$A$10, "Elected", IF(AL421='Round 8'!$A$7, "Excluded", IF('Round 8'!$A$4="Complete", "Complete", "Viable"))))</f>
        <v>Complete</v>
      </c>
      <c r="AN421" s="21" t="str">
        <f>IF('Round 8'!$A$4="Complete", "Complete", IF(AM421="N/A", "N/A", IF(AM421="Viable", "No Transfer", IF(AM421="Excluded", INDEX('Round 8'!$A$12:$M$617, MATCH($A421, 'Round 8'!$A$12:$A$617, 0), 3)))))</f>
        <v>Complete</v>
      </c>
      <c r="AO421" s="10" t="str">
        <f>IF('Round 8'!$A$4="Complete", "Complete", IF(AN421="N/A", "N/A", IF(AN421="No Transfer", AN421, IF(INDEX('Ballot Data'!$1:$1048576, MATCH($A421, 'Ballot Data'!$A:$A, 0), MATCH(AN421, 'Ballot Data'!$A$3:$U$3, 0))="", "Exhausted", INDEX('Ballot Data'!$1:$1048576, MATCH($A421, 'Ballot Data'!$A:$A, 0), MATCH(AN421, 'Ballot Data'!$A$3:$U$3, 0))))))</f>
        <v>Complete</v>
      </c>
      <c r="AP421" s="15" t="str">
        <f t="shared" si="65"/>
        <v>Complete</v>
      </c>
      <c r="AQ421" t="str">
        <f>IF(AP421="Complete", AP421, IF(AP421="N/A", "N/A", INDEX('Ballot Data'!$1:$1048576, MATCH($A421, 'Ballot Data'!$A:$A, 0), MATCH(AP421, 'Ballot Data'!$A$3:$T$3, 0))))</f>
        <v>Complete</v>
      </c>
      <c r="AR421" t="str">
        <f>IF(AP421="N/A", "N/A", IF(AQ421='Round 9'!$A$10, "Elected", IF(AQ421='Round 9'!$A$7, "Excluded", IF('Round 9'!$A$4="Complete", "Complete", "Viable"))))</f>
        <v>Complete</v>
      </c>
      <c r="AS421" s="21" t="str">
        <f>IF('Round 9'!$A$4="Complete", "Complete", IF(AR421="N/A", "N/A", IF(AR421="Viable", "No Transfer", IF(AR421="Excluded", INDEX('Round 9'!$A$12:$M$617, MATCH($A421, 'Round 9'!$A$12:$A$617, 0), 3)))))</f>
        <v>Complete</v>
      </c>
      <c r="AT421" s="10" t="str">
        <f>IF('Round 9'!$A$4="Complete", "Complete", IF(AS421="N/A", "N/A", IF(AS421="No Transfer", AS421, IF(INDEX('Ballot Data'!$1:$1048576, MATCH($A421, 'Ballot Data'!$A:$A, 0), MATCH(AS421, 'Ballot Data'!$A$3:$U$3, 0))="", "Exhausted", INDEX('Ballot Data'!$1:$1048576, MATCH($A421, 'Ballot Data'!$A:$A, 0), MATCH(AS421, 'Ballot Data'!$A$3:$U$3, 0))))))</f>
        <v>Complete</v>
      </c>
      <c r="AU421" s="15" t="str">
        <f t="shared" si="66"/>
        <v>Complete</v>
      </c>
      <c r="AV421" t="str">
        <f>IF(AU421="Complete", AU421, IF(AU421="N/A", "N/A", INDEX('Ballot Data'!$1:$1048576, MATCH($A421, 'Ballot Data'!$A:$A, 0), MATCH(AU421, 'Ballot Data'!$A$3:$T$3, 0))))</f>
        <v>Complete</v>
      </c>
      <c r="AW421" t="str">
        <f>IF(AU421="N/A", "N/A", IF(AV421='Round 10'!$A$10, "Elected", IF(AV421='Round 10'!$A$7, "Excluded", IF('Round 10'!$A$4="Complete", "Complete", "Viable"))))</f>
        <v>Complete</v>
      </c>
      <c r="AX421" s="21" t="str">
        <f>IF('Round 10'!$A$4="Complete", "Complete", IF(AW421="N/A", "N/A", IF(AW421="Viable", "No Transfer", IF(AW421="Excluded", INDEX('Round 10'!$A$12:$M$617, MATCH($A421, 'Round 10'!$A$12:$A$617, 0), 3)))))</f>
        <v>Complete</v>
      </c>
      <c r="AY421" s="10" t="str">
        <f>IF('Round 10'!$A$4="Complete", "Complete", IF(AX421="N/A", "N/A", IF(AX421="No Transfer", AX421, IF(INDEX('Ballot Data'!$1:$1048576, MATCH($A421, 'Ballot Data'!$A:$A, 0), MATCH(AX421, 'Ballot Data'!$A$3:$U$3, 0))="", "Exhausted", INDEX('Ballot Data'!$1:$1048576, MATCH($A421, 'Ballot Data'!$A:$A, 0), MATCH(AX421, 'Ballot Data'!$A$3:$U$3, 0))))))</f>
        <v>Complete</v>
      </c>
    </row>
    <row r="422" spans="1:51" x14ac:dyDescent="0.25">
      <c r="A422">
        <f>'Ballot Data'!A423</f>
        <v>0</v>
      </c>
      <c r="B422">
        <v>1</v>
      </c>
      <c r="C422" t="e">
        <f>INDEX('Ballot Data'!$1:$1048576, MATCH($A422, 'Ballot Data'!$A:$A, 0), MATCH(B422, 'Ballot Data'!$A$3:$T$3, 0))</f>
        <v>#N/A</v>
      </c>
      <c r="D422" t="e">
        <f>IF(C422='Round 1'!$A$10, "Elected", IF(C422='Round 1'!$A$7, "Excluded", IF('Round 1'!$A$4="Complete", "Complete", "Viable")))</f>
        <v>#N/A</v>
      </c>
      <c r="E422" s="21" t="e">
        <f>IF('Round 1'!$A$4="Complete", "Complete", IF(D422="N/A", "N/A", IF(D422="Viable", "No Transfer", IF(D422="Excluded", INDEX('Round 1'!$A$12:$M$617, MATCH($A422, 'Round 1'!$A$12:$A$617, 0), 3)))))</f>
        <v>#N/A</v>
      </c>
      <c r="F422" s="10" t="e">
        <f>IF('Round 1'!$A$4="Complete", "Complete", IF(E422="N/A", "N/A", IF(E422="No Transfer", E422, IF(INDEX('Ballot Data'!$1:$1048576, MATCH($A422, 'Ballot Data'!$A:$A, 0), MATCH(E422, 'Ballot Data'!$A$3:$U$3, 0))="", "Exhausted", INDEX('Ballot Data'!$1:$1048576, MATCH($A422, 'Ballot Data'!$A:$A, 0), MATCH(E422, 'Ballot Data'!$A$3:$U$3, 0))))))</f>
        <v>#N/A</v>
      </c>
      <c r="G422" s="15" t="e">
        <f t="shared" si="68"/>
        <v>#N/A</v>
      </c>
      <c r="H422" t="e">
        <f>IF(G422="Complete", G422, IF(G422="N/A", "N/A", INDEX('Ballot Data'!$1:$1048576, MATCH($A422, 'Ballot Data'!$A:$A, 0), MATCH(G422, 'Ballot Data'!$A$3:$T$3, 0))))</f>
        <v>#N/A</v>
      </c>
      <c r="I422" t="e">
        <f>IF(G422="N/A", "N/A", IF(H422='Round 2'!$A$10, "Elected", IF(H422='Round 2'!$A$7, "Excluded", IF('Round 2'!$A$4="Complete", "Complete", "Viable"))))</f>
        <v>#N/A</v>
      </c>
      <c r="J422" s="21" t="e">
        <f>IF('Round 2'!$A$4="Complete", "Complete", IF(I422="N/A", "N/A", IF(I422="Viable", "No Transfer", IF(I422="Excluded", INDEX('Round 2'!$A$12:$M$617, MATCH($A422, 'Round 2'!$A$12:$A$617, 0), 3)))))</f>
        <v>#N/A</v>
      </c>
      <c r="K422" s="10" t="e">
        <f>IF('Round 2'!$A$4="Complete", "Complete", IF(J422="N/A", "N/A", IF(J422="No Transfer", J422, IF(INDEX('Ballot Data'!$1:$1048576, MATCH($A422, 'Ballot Data'!$A:$A, 0), MATCH(J422, 'Ballot Data'!$A$3:$U$3, 0))="", "Exhausted", INDEX('Ballot Data'!$1:$1048576, MATCH($A422, 'Ballot Data'!$A:$A, 0), MATCH(J422, 'Ballot Data'!$A$3:$U$3, 0))))))</f>
        <v>#N/A</v>
      </c>
      <c r="L422" s="15" t="e">
        <f t="shared" si="69"/>
        <v>#N/A</v>
      </c>
      <c r="M422" t="e">
        <f>IF(L422="Complete", L422, IF(L422="N/A", "N/A", INDEX('Ballot Data'!$1:$1048576, MATCH($A422, 'Ballot Data'!$A:$A, 0), MATCH(L422, 'Ballot Data'!$A$3:$T$3, 0))))</f>
        <v>#N/A</v>
      </c>
      <c r="N422" t="e">
        <f>IF(L422="N/A", "N/A", IF(M422='Round 3'!$A$10, "Elected", IF(M422='Round 3'!$A$7, "Excluded", IF('Round 3'!$A$4="Complete", "Complete", "Viable"))))</f>
        <v>#N/A</v>
      </c>
      <c r="O422" s="21" t="str">
        <f>IF('Round 3'!$A$4="Complete", "Complete", IF(N422="N/A", "N/A", IF(N422="Viable", "No Transfer", IF(N422="Excluded", INDEX('Round 3'!$A$12:$M$617, MATCH($A422, 'Round 3'!$A$12:$A$617, 0), 3)))))</f>
        <v>Complete</v>
      </c>
      <c r="P422" s="10" t="str">
        <f>IF('Round 3'!$A$4="Complete", "Complete", IF(O422="N/A", "N/A", IF(O422="No Transfer", O422, IF(INDEX('Ballot Data'!$1:$1048576, MATCH($A422, 'Ballot Data'!$A:$A, 0), MATCH(O422, 'Ballot Data'!$A$3:$U$3, 0))="", "Exhausted", INDEX('Ballot Data'!$1:$1048576, MATCH($A422, 'Ballot Data'!$A:$A, 0), MATCH(O422, 'Ballot Data'!$A$3:$U$3, 0))))))</f>
        <v>Complete</v>
      </c>
      <c r="Q422" s="15" t="str">
        <f t="shared" si="67"/>
        <v>Complete</v>
      </c>
      <c r="R422" t="str">
        <f>IF(Q422="Complete", Q422, IF(Q422="N/A", "N/A", INDEX('Ballot Data'!$1:$1048576, MATCH($A422, 'Ballot Data'!$A:$A, 0), MATCH(Q422, 'Ballot Data'!$A$3:$T$3, 0))))</f>
        <v>Complete</v>
      </c>
      <c r="S422" t="str">
        <f>IF(Q422="N/A", "N/A", IF(R422='Round 4'!$A$10, "Elected", IF(R422='Round 4'!$A$7, "Excluded", IF('Round 4'!$A$4="Complete", "Complete", "Viable"))))</f>
        <v>Complete</v>
      </c>
      <c r="T422" s="21" t="str">
        <f>IF('Round 4'!$A$4="Complete", "Complete", IF(S422="N/A", "N/A", IF(S422="Viable", "No Transfer", IF(S422="Excluded", INDEX('Round 4'!$A$12:$M$617, MATCH($A422, 'Round 4'!$A$12:$A$617, 0), 3)))))</f>
        <v>Complete</v>
      </c>
      <c r="U422" s="10" t="str">
        <f>IF('Round 4'!$A$4="Complete", "Complete", IF(T422="N/A", "N/A", IF(T422="No Transfer", T422, IF(INDEX('Ballot Data'!$1:$1048576, MATCH($A422, 'Ballot Data'!$A:$A, 0), MATCH(T422, 'Ballot Data'!$A$3:$U$3, 0))="", "Exhausted", INDEX('Ballot Data'!$1:$1048576, MATCH($A422, 'Ballot Data'!$A:$A, 0), MATCH(T422, 'Ballot Data'!$A$3:$U$3, 0))))))</f>
        <v>Complete</v>
      </c>
      <c r="V422" s="15" t="str">
        <f t="shared" si="61"/>
        <v>Complete</v>
      </c>
      <c r="W422" t="str">
        <f>IF(V422="Complete", V422, IF(V422="N/A", "N/A", INDEX('Ballot Data'!$1:$1048576, MATCH($A422, 'Ballot Data'!$A:$A, 0), MATCH(V422, 'Ballot Data'!$A$3:$T$3, 0))))</f>
        <v>Complete</v>
      </c>
      <c r="X422" t="str">
        <f>IF(V422="N/A", "N/A", IF(W422='Round 5'!$A$10, "Elected", IF(W422='Round 5'!$A$7, "Excluded", IF('Round 5'!$A$4="Complete", "Complete", "Viable"))))</f>
        <v>Complete</v>
      </c>
      <c r="Y422" s="21" t="str">
        <f>IF('Round 5'!$A$4="Complete", "Complete", IF(X422="N/A", "N/A", IF(X422="Viable", "No Transfer", IF(X422="Excluded", INDEX('Round 5'!$A$12:$M$617, MATCH($A422, 'Round 5'!$A$12:$A$617, 0), 3)))))</f>
        <v>Complete</v>
      </c>
      <c r="Z422" s="10" t="str">
        <f>IF('Round 5'!$A$4="Complete", "Complete", IF(Y422="N/A", "N/A", IF(Y422="No Transfer", Y422, IF(INDEX('Ballot Data'!$1:$1048576, MATCH($A422, 'Ballot Data'!$A:$A, 0), MATCH(Y422, 'Ballot Data'!$A$3:$U$3, 0))="", "Exhausted", INDEX('Ballot Data'!$1:$1048576, MATCH($A422, 'Ballot Data'!$A:$A, 0), MATCH(Y422, 'Ballot Data'!$A$3:$U$3, 0))))))</f>
        <v>Complete</v>
      </c>
      <c r="AA422" s="15" t="str">
        <f t="shared" si="62"/>
        <v>Complete</v>
      </c>
      <c r="AB422" t="str">
        <f>IF(AA422="Complete", AA422, IF(AA422="N/A", "N/A", INDEX('Ballot Data'!$1:$1048576, MATCH($A422, 'Ballot Data'!$A:$A, 0), MATCH(AA422, 'Ballot Data'!$A$3:$T$3, 0))))</f>
        <v>Complete</v>
      </c>
      <c r="AC422" t="str">
        <f>IF(AA422="N/A", "N/A", IF(AB422='Round 6'!$A$10, "Elected", IF(AB422='Round 6'!$A$7, "Excluded", IF('Round 6'!$A$4="Complete", "Complete", "Viable"))))</f>
        <v>Complete</v>
      </c>
      <c r="AD422" s="21" t="str">
        <f>IF('Round 6'!$A$4="Complete", "Complete", IF(AC422="N/A", "N/A", IF(AC422="Viable", "No Transfer", IF(AC422="Excluded", INDEX('Round 6'!$A$12:$M$617, MATCH($A422, 'Round 6'!$A$12:$A$617, 0), 3)))))</f>
        <v>Complete</v>
      </c>
      <c r="AE422" s="10" t="str">
        <f>IF('Round 6'!$A$4="Complete", "Complete", IF(AD422="N/A", "N/A", IF(AD422="No Transfer", AD422, IF(INDEX('Ballot Data'!$1:$1048576, MATCH($A422, 'Ballot Data'!$A:$A, 0), MATCH(AD422, 'Ballot Data'!$A$3:$U$3, 0))="", "Exhausted", INDEX('Ballot Data'!$1:$1048576, MATCH($A422, 'Ballot Data'!$A:$A, 0), MATCH(AD422, 'Ballot Data'!$A$3:$U$3, 0))))))</f>
        <v>Complete</v>
      </c>
      <c r="AF422" s="15" t="str">
        <f t="shared" si="63"/>
        <v>Complete</v>
      </c>
      <c r="AG422" t="str">
        <f>IF(AF422="Complete", AF422, IF(AF422="N/A", "N/A", INDEX('Ballot Data'!$1:$1048576, MATCH($A422, 'Ballot Data'!$A:$A, 0), MATCH(AF422, 'Ballot Data'!$A$3:$T$3, 0))))</f>
        <v>Complete</v>
      </c>
      <c r="AH422" t="str">
        <f>IF(AF422="N/A", "N/A", IF(AG422='Round 7'!$A$10, "Elected", IF(AG422='Round 7'!$A$7, "Excluded", IF('Round 7'!$A$4="Complete", "Complete", "Viable"))))</f>
        <v>Complete</v>
      </c>
      <c r="AI422" s="21" t="str">
        <f>IF('Round 7'!$A$4="Complete", "Complete", IF(AH422="N/A", "N/A", IF(AH422="Viable", "No Transfer", IF(AH422="Excluded", INDEX('Round 7'!$A$12:$M$617, MATCH($A422, 'Round 7'!$A$12:$A$617, 0), 3)))))</f>
        <v>Complete</v>
      </c>
      <c r="AJ422" s="10" t="str">
        <f>IF('Round 7'!$A$4="Complete", "Complete", IF(AI422="N/A", "N/A", IF(AI422="No Transfer", AI422, IF(INDEX('Ballot Data'!$1:$1048576, MATCH($A422, 'Ballot Data'!$A:$A, 0), MATCH(AI422, 'Ballot Data'!$A$3:$U$3, 0))="", "Exhausted", INDEX('Ballot Data'!$1:$1048576, MATCH($A422, 'Ballot Data'!$A:$A, 0), MATCH(AI422, 'Ballot Data'!$A$3:$U$3, 0))))))</f>
        <v>Complete</v>
      </c>
      <c r="AK422" s="15" t="str">
        <f t="shared" si="64"/>
        <v>Complete</v>
      </c>
      <c r="AL422" t="str">
        <f>IF(AK422="Complete", AK422, IF(AK422="N/A", "N/A", INDEX('Ballot Data'!$1:$1048576, MATCH($A422, 'Ballot Data'!$A:$A, 0), MATCH(AK422, 'Ballot Data'!$A$3:$T$3, 0))))</f>
        <v>Complete</v>
      </c>
      <c r="AM422" t="str">
        <f>IF(AK422="N/A", "N/A", IF(AL422='Round 8'!$A$10, "Elected", IF(AL422='Round 8'!$A$7, "Excluded", IF('Round 8'!$A$4="Complete", "Complete", "Viable"))))</f>
        <v>Complete</v>
      </c>
      <c r="AN422" s="21" t="str">
        <f>IF('Round 8'!$A$4="Complete", "Complete", IF(AM422="N/A", "N/A", IF(AM422="Viable", "No Transfer", IF(AM422="Excluded", INDEX('Round 8'!$A$12:$M$617, MATCH($A422, 'Round 8'!$A$12:$A$617, 0), 3)))))</f>
        <v>Complete</v>
      </c>
      <c r="AO422" s="10" t="str">
        <f>IF('Round 8'!$A$4="Complete", "Complete", IF(AN422="N/A", "N/A", IF(AN422="No Transfer", AN422, IF(INDEX('Ballot Data'!$1:$1048576, MATCH($A422, 'Ballot Data'!$A:$A, 0), MATCH(AN422, 'Ballot Data'!$A$3:$U$3, 0))="", "Exhausted", INDEX('Ballot Data'!$1:$1048576, MATCH($A422, 'Ballot Data'!$A:$A, 0), MATCH(AN422, 'Ballot Data'!$A$3:$U$3, 0))))))</f>
        <v>Complete</v>
      </c>
      <c r="AP422" s="15" t="str">
        <f t="shared" si="65"/>
        <v>Complete</v>
      </c>
      <c r="AQ422" t="str">
        <f>IF(AP422="Complete", AP422, IF(AP422="N/A", "N/A", INDEX('Ballot Data'!$1:$1048576, MATCH($A422, 'Ballot Data'!$A:$A, 0), MATCH(AP422, 'Ballot Data'!$A$3:$T$3, 0))))</f>
        <v>Complete</v>
      </c>
      <c r="AR422" t="str">
        <f>IF(AP422="N/A", "N/A", IF(AQ422='Round 9'!$A$10, "Elected", IF(AQ422='Round 9'!$A$7, "Excluded", IF('Round 9'!$A$4="Complete", "Complete", "Viable"))))</f>
        <v>Complete</v>
      </c>
      <c r="AS422" s="21" t="str">
        <f>IF('Round 9'!$A$4="Complete", "Complete", IF(AR422="N/A", "N/A", IF(AR422="Viable", "No Transfer", IF(AR422="Excluded", INDEX('Round 9'!$A$12:$M$617, MATCH($A422, 'Round 9'!$A$12:$A$617, 0), 3)))))</f>
        <v>Complete</v>
      </c>
      <c r="AT422" s="10" t="str">
        <f>IF('Round 9'!$A$4="Complete", "Complete", IF(AS422="N/A", "N/A", IF(AS422="No Transfer", AS422, IF(INDEX('Ballot Data'!$1:$1048576, MATCH($A422, 'Ballot Data'!$A:$A, 0), MATCH(AS422, 'Ballot Data'!$A$3:$U$3, 0))="", "Exhausted", INDEX('Ballot Data'!$1:$1048576, MATCH($A422, 'Ballot Data'!$A:$A, 0), MATCH(AS422, 'Ballot Data'!$A$3:$U$3, 0))))))</f>
        <v>Complete</v>
      </c>
      <c r="AU422" s="15" t="str">
        <f t="shared" si="66"/>
        <v>Complete</v>
      </c>
      <c r="AV422" t="str">
        <f>IF(AU422="Complete", AU422, IF(AU422="N/A", "N/A", INDEX('Ballot Data'!$1:$1048576, MATCH($A422, 'Ballot Data'!$A:$A, 0), MATCH(AU422, 'Ballot Data'!$A$3:$T$3, 0))))</f>
        <v>Complete</v>
      </c>
      <c r="AW422" t="str">
        <f>IF(AU422="N/A", "N/A", IF(AV422='Round 10'!$A$10, "Elected", IF(AV422='Round 10'!$A$7, "Excluded", IF('Round 10'!$A$4="Complete", "Complete", "Viable"))))</f>
        <v>Complete</v>
      </c>
      <c r="AX422" s="21" t="str">
        <f>IF('Round 10'!$A$4="Complete", "Complete", IF(AW422="N/A", "N/A", IF(AW422="Viable", "No Transfer", IF(AW422="Excluded", INDEX('Round 10'!$A$12:$M$617, MATCH($A422, 'Round 10'!$A$12:$A$617, 0), 3)))))</f>
        <v>Complete</v>
      </c>
      <c r="AY422" s="10" t="str">
        <f>IF('Round 10'!$A$4="Complete", "Complete", IF(AX422="N/A", "N/A", IF(AX422="No Transfer", AX422, IF(INDEX('Ballot Data'!$1:$1048576, MATCH($A422, 'Ballot Data'!$A:$A, 0), MATCH(AX422, 'Ballot Data'!$A$3:$U$3, 0))="", "Exhausted", INDEX('Ballot Data'!$1:$1048576, MATCH($A422, 'Ballot Data'!$A:$A, 0), MATCH(AX422, 'Ballot Data'!$A$3:$U$3, 0))))))</f>
        <v>Complete</v>
      </c>
    </row>
    <row r="423" spans="1:51" x14ac:dyDescent="0.25">
      <c r="A423">
        <f>'Ballot Data'!A424</f>
        <v>0</v>
      </c>
      <c r="B423">
        <v>1</v>
      </c>
      <c r="C423" t="e">
        <f>INDEX('Ballot Data'!$1:$1048576, MATCH($A423, 'Ballot Data'!$A:$A, 0), MATCH(B423, 'Ballot Data'!$A$3:$T$3, 0))</f>
        <v>#N/A</v>
      </c>
      <c r="D423" t="e">
        <f>IF(C423='Round 1'!$A$10, "Elected", IF(C423='Round 1'!$A$7, "Excluded", IF('Round 1'!$A$4="Complete", "Complete", "Viable")))</f>
        <v>#N/A</v>
      </c>
      <c r="E423" s="21" t="e">
        <f>IF('Round 1'!$A$4="Complete", "Complete", IF(D423="N/A", "N/A", IF(D423="Viable", "No Transfer", IF(D423="Excluded", INDEX('Round 1'!$A$12:$M$617, MATCH($A423, 'Round 1'!$A$12:$A$617, 0), 3)))))</f>
        <v>#N/A</v>
      </c>
      <c r="F423" s="10" t="e">
        <f>IF('Round 1'!$A$4="Complete", "Complete", IF(E423="N/A", "N/A", IF(E423="No Transfer", E423, IF(INDEX('Ballot Data'!$1:$1048576, MATCH($A423, 'Ballot Data'!$A:$A, 0), MATCH(E423, 'Ballot Data'!$A$3:$U$3, 0))="", "Exhausted", INDEX('Ballot Data'!$1:$1048576, MATCH($A423, 'Ballot Data'!$A:$A, 0), MATCH(E423, 'Ballot Data'!$A$3:$U$3, 0))))))</f>
        <v>#N/A</v>
      </c>
      <c r="G423" s="15" t="e">
        <f t="shared" si="68"/>
        <v>#N/A</v>
      </c>
      <c r="H423" t="e">
        <f>IF(G423="Complete", G423, IF(G423="N/A", "N/A", INDEX('Ballot Data'!$1:$1048576, MATCH($A423, 'Ballot Data'!$A:$A, 0), MATCH(G423, 'Ballot Data'!$A$3:$T$3, 0))))</f>
        <v>#N/A</v>
      </c>
      <c r="I423" t="e">
        <f>IF(G423="N/A", "N/A", IF(H423='Round 2'!$A$10, "Elected", IF(H423='Round 2'!$A$7, "Excluded", IF('Round 2'!$A$4="Complete", "Complete", "Viable"))))</f>
        <v>#N/A</v>
      </c>
      <c r="J423" s="21" t="e">
        <f>IF('Round 2'!$A$4="Complete", "Complete", IF(I423="N/A", "N/A", IF(I423="Viable", "No Transfer", IF(I423="Excluded", INDEX('Round 2'!$A$12:$M$617, MATCH($A423, 'Round 2'!$A$12:$A$617, 0), 3)))))</f>
        <v>#N/A</v>
      </c>
      <c r="K423" s="10" t="e">
        <f>IF('Round 2'!$A$4="Complete", "Complete", IF(J423="N/A", "N/A", IF(J423="No Transfer", J423, IF(INDEX('Ballot Data'!$1:$1048576, MATCH($A423, 'Ballot Data'!$A:$A, 0), MATCH(J423, 'Ballot Data'!$A$3:$U$3, 0))="", "Exhausted", INDEX('Ballot Data'!$1:$1048576, MATCH($A423, 'Ballot Data'!$A:$A, 0), MATCH(J423, 'Ballot Data'!$A$3:$U$3, 0))))))</f>
        <v>#N/A</v>
      </c>
      <c r="L423" s="15" t="e">
        <f t="shared" si="69"/>
        <v>#N/A</v>
      </c>
      <c r="M423" t="e">
        <f>IF(L423="Complete", L423, IF(L423="N/A", "N/A", INDEX('Ballot Data'!$1:$1048576, MATCH($A423, 'Ballot Data'!$A:$A, 0), MATCH(L423, 'Ballot Data'!$A$3:$T$3, 0))))</f>
        <v>#N/A</v>
      </c>
      <c r="N423" t="e">
        <f>IF(L423="N/A", "N/A", IF(M423='Round 3'!$A$10, "Elected", IF(M423='Round 3'!$A$7, "Excluded", IF('Round 3'!$A$4="Complete", "Complete", "Viable"))))</f>
        <v>#N/A</v>
      </c>
      <c r="O423" s="21" t="str">
        <f>IF('Round 3'!$A$4="Complete", "Complete", IF(N423="N/A", "N/A", IF(N423="Viable", "No Transfer", IF(N423="Excluded", INDEX('Round 3'!$A$12:$M$617, MATCH($A423, 'Round 3'!$A$12:$A$617, 0), 3)))))</f>
        <v>Complete</v>
      </c>
      <c r="P423" s="10" t="str">
        <f>IF('Round 3'!$A$4="Complete", "Complete", IF(O423="N/A", "N/A", IF(O423="No Transfer", O423, IF(INDEX('Ballot Data'!$1:$1048576, MATCH($A423, 'Ballot Data'!$A:$A, 0), MATCH(O423, 'Ballot Data'!$A$3:$U$3, 0))="", "Exhausted", INDEX('Ballot Data'!$1:$1048576, MATCH($A423, 'Ballot Data'!$A:$A, 0), MATCH(O423, 'Ballot Data'!$A$3:$U$3, 0))))))</f>
        <v>Complete</v>
      </c>
      <c r="Q423" s="15" t="str">
        <f t="shared" si="67"/>
        <v>Complete</v>
      </c>
      <c r="R423" t="str">
        <f>IF(Q423="Complete", Q423, IF(Q423="N/A", "N/A", INDEX('Ballot Data'!$1:$1048576, MATCH($A423, 'Ballot Data'!$A:$A, 0), MATCH(Q423, 'Ballot Data'!$A$3:$T$3, 0))))</f>
        <v>Complete</v>
      </c>
      <c r="S423" t="str">
        <f>IF(Q423="N/A", "N/A", IF(R423='Round 4'!$A$10, "Elected", IF(R423='Round 4'!$A$7, "Excluded", IF('Round 4'!$A$4="Complete", "Complete", "Viable"))))</f>
        <v>Complete</v>
      </c>
      <c r="T423" s="21" t="str">
        <f>IF('Round 4'!$A$4="Complete", "Complete", IF(S423="N/A", "N/A", IF(S423="Viable", "No Transfer", IF(S423="Excluded", INDEX('Round 4'!$A$12:$M$617, MATCH($A423, 'Round 4'!$A$12:$A$617, 0), 3)))))</f>
        <v>Complete</v>
      </c>
      <c r="U423" s="10" t="str">
        <f>IF('Round 4'!$A$4="Complete", "Complete", IF(T423="N/A", "N/A", IF(T423="No Transfer", T423, IF(INDEX('Ballot Data'!$1:$1048576, MATCH($A423, 'Ballot Data'!$A:$A, 0), MATCH(T423, 'Ballot Data'!$A$3:$U$3, 0))="", "Exhausted", INDEX('Ballot Data'!$1:$1048576, MATCH($A423, 'Ballot Data'!$A:$A, 0), MATCH(T423, 'Ballot Data'!$A$3:$U$3, 0))))))</f>
        <v>Complete</v>
      </c>
      <c r="V423" s="15" t="str">
        <f t="shared" si="61"/>
        <v>Complete</v>
      </c>
      <c r="W423" t="str">
        <f>IF(V423="Complete", V423, IF(V423="N/A", "N/A", INDEX('Ballot Data'!$1:$1048576, MATCH($A423, 'Ballot Data'!$A:$A, 0), MATCH(V423, 'Ballot Data'!$A$3:$T$3, 0))))</f>
        <v>Complete</v>
      </c>
      <c r="X423" t="str">
        <f>IF(V423="N/A", "N/A", IF(W423='Round 5'!$A$10, "Elected", IF(W423='Round 5'!$A$7, "Excluded", IF('Round 5'!$A$4="Complete", "Complete", "Viable"))))</f>
        <v>Complete</v>
      </c>
      <c r="Y423" s="21" t="str">
        <f>IF('Round 5'!$A$4="Complete", "Complete", IF(X423="N/A", "N/A", IF(X423="Viable", "No Transfer", IF(X423="Excluded", INDEX('Round 5'!$A$12:$M$617, MATCH($A423, 'Round 5'!$A$12:$A$617, 0), 3)))))</f>
        <v>Complete</v>
      </c>
      <c r="Z423" s="10" t="str">
        <f>IF('Round 5'!$A$4="Complete", "Complete", IF(Y423="N/A", "N/A", IF(Y423="No Transfer", Y423, IF(INDEX('Ballot Data'!$1:$1048576, MATCH($A423, 'Ballot Data'!$A:$A, 0), MATCH(Y423, 'Ballot Data'!$A$3:$U$3, 0))="", "Exhausted", INDEX('Ballot Data'!$1:$1048576, MATCH($A423, 'Ballot Data'!$A:$A, 0), MATCH(Y423, 'Ballot Data'!$A$3:$U$3, 0))))))</f>
        <v>Complete</v>
      </c>
      <c r="AA423" s="15" t="str">
        <f t="shared" si="62"/>
        <v>Complete</v>
      </c>
      <c r="AB423" t="str">
        <f>IF(AA423="Complete", AA423, IF(AA423="N/A", "N/A", INDEX('Ballot Data'!$1:$1048576, MATCH($A423, 'Ballot Data'!$A:$A, 0), MATCH(AA423, 'Ballot Data'!$A$3:$T$3, 0))))</f>
        <v>Complete</v>
      </c>
      <c r="AC423" t="str">
        <f>IF(AA423="N/A", "N/A", IF(AB423='Round 6'!$A$10, "Elected", IF(AB423='Round 6'!$A$7, "Excluded", IF('Round 6'!$A$4="Complete", "Complete", "Viable"))))</f>
        <v>Complete</v>
      </c>
      <c r="AD423" s="21" t="str">
        <f>IF('Round 6'!$A$4="Complete", "Complete", IF(AC423="N/A", "N/A", IF(AC423="Viable", "No Transfer", IF(AC423="Excluded", INDEX('Round 6'!$A$12:$M$617, MATCH($A423, 'Round 6'!$A$12:$A$617, 0), 3)))))</f>
        <v>Complete</v>
      </c>
      <c r="AE423" s="10" t="str">
        <f>IF('Round 6'!$A$4="Complete", "Complete", IF(AD423="N/A", "N/A", IF(AD423="No Transfer", AD423, IF(INDEX('Ballot Data'!$1:$1048576, MATCH($A423, 'Ballot Data'!$A:$A, 0), MATCH(AD423, 'Ballot Data'!$A$3:$U$3, 0))="", "Exhausted", INDEX('Ballot Data'!$1:$1048576, MATCH($A423, 'Ballot Data'!$A:$A, 0), MATCH(AD423, 'Ballot Data'!$A$3:$U$3, 0))))))</f>
        <v>Complete</v>
      </c>
      <c r="AF423" s="15" t="str">
        <f t="shared" si="63"/>
        <v>Complete</v>
      </c>
      <c r="AG423" t="str">
        <f>IF(AF423="Complete", AF423, IF(AF423="N/A", "N/A", INDEX('Ballot Data'!$1:$1048576, MATCH($A423, 'Ballot Data'!$A:$A, 0), MATCH(AF423, 'Ballot Data'!$A$3:$T$3, 0))))</f>
        <v>Complete</v>
      </c>
      <c r="AH423" t="str">
        <f>IF(AF423="N/A", "N/A", IF(AG423='Round 7'!$A$10, "Elected", IF(AG423='Round 7'!$A$7, "Excluded", IF('Round 7'!$A$4="Complete", "Complete", "Viable"))))</f>
        <v>Complete</v>
      </c>
      <c r="AI423" s="21" t="str">
        <f>IF('Round 7'!$A$4="Complete", "Complete", IF(AH423="N/A", "N/A", IF(AH423="Viable", "No Transfer", IF(AH423="Excluded", INDEX('Round 7'!$A$12:$M$617, MATCH($A423, 'Round 7'!$A$12:$A$617, 0), 3)))))</f>
        <v>Complete</v>
      </c>
      <c r="AJ423" s="10" t="str">
        <f>IF('Round 7'!$A$4="Complete", "Complete", IF(AI423="N/A", "N/A", IF(AI423="No Transfer", AI423, IF(INDEX('Ballot Data'!$1:$1048576, MATCH($A423, 'Ballot Data'!$A:$A, 0), MATCH(AI423, 'Ballot Data'!$A$3:$U$3, 0))="", "Exhausted", INDEX('Ballot Data'!$1:$1048576, MATCH($A423, 'Ballot Data'!$A:$A, 0), MATCH(AI423, 'Ballot Data'!$A$3:$U$3, 0))))))</f>
        <v>Complete</v>
      </c>
      <c r="AK423" s="15" t="str">
        <f t="shared" si="64"/>
        <v>Complete</v>
      </c>
      <c r="AL423" t="str">
        <f>IF(AK423="Complete", AK423, IF(AK423="N/A", "N/A", INDEX('Ballot Data'!$1:$1048576, MATCH($A423, 'Ballot Data'!$A:$A, 0), MATCH(AK423, 'Ballot Data'!$A$3:$T$3, 0))))</f>
        <v>Complete</v>
      </c>
      <c r="AM423" t="str">
        <f>IF(AK423="N/A", "N/A", IF(AL423='Round 8'!$A$10, "Elected", IF(AL423='Round 8'!$A$7, "Excluded", IF('Round 8'!$A$4="Complete", "Complete", "Viable"))))</f>
        <v>Complete</v>
      </c>
      <c r="AN423" s="21" t="str">
        <f>IF('Round 8'!$A$4="Complete", "Complete", IF(AM423="N/A", "N/A", IF(AM423="Viable", "No Transfer", IF(AM423="Excluded", INDEX('Round 8'!$A$12:$M$617, MATCH($A423, 'Round 8'!$A$12:$A$617, 0), 3)))))</f>
        <v>Complete</v>
      </c>
      <c r="AO423" s="10" t="str">
        <f>IF('Round 8'!$A$4="Complete", "Complete", IF(AN423="N/A", "N/A", IF(AN423="No Transfer", AN423, IF(INDEX('Ballot Data'!$1:$1048576, MATCH($A423, 'Ballot Data'!$A:$A, 0), MATCH(AN423, 'Ballot Data'!$A$3:$U$3, 0))="", "Exhausted", INDEX('Ballot Data'!$1:$1048576, MATCH($A423, 'Ballot Data'!$A:$A, 0), MATCH(AN423, 'Ballot Data'!$A$3:$U$3, 0))))))</f>
        <v>Complete</v>
      </c>
      <c r="AP423" s="15" t="str">
        <f t="shared" si="65"/>
        <v>Complete</v>
      </c>
      <c r="AQ423" t="str">
        <f>IF(AP423="Complete", AP423, IF(AP423="N/A", "N/A", INDEX('Ballot Data'!$1:$1048576, MATCH($A423, 'Ballot Data'!$A:$A, 0), MATCH(AP423, 'Ballot Data'!$A$3:$T$3, 0))))</f>
        <v>Complete</v>
      </c>
      <c r="AR423" t="str">
        <f>IF(AP423="N/A", "N/A", IF(AQ423='Round 9'!$A$10, "Elected", IF(AQ423='Round 9'!$A$7, "Excluded", IF('Round 9'!$A$4="Complete", "Complete", "Viable"))))</f>
        <v>Complete</v>
      </c>
      <c r="AS423" s="21" t="str">
        <f>IF('Round 9'!$A$4="Complete", "Complete", IF(AR423="N/A", "N/A", IF(AR423="Viable", "No Transfer", IF(AR423="Excluded", INDEX('Round 9'!$A$12:$M$617, MATCH($A423, 'Round 9'!$A$12:$A$617, 0), 3)))))</f>
        <v>Complete</v>
      </c>
      <c r="AT423" s="10" t="str">
        <f>IF('Round 9'!$A$4="Complete", "Complete", IF(AS423="N/A", "N/A", IF(AS423="No Transfer", AS423, IF(INDEX('Ballot Data'!$1:$1048576, MATCH($A423, 'Ballot Data'!$A:$A, 0), MATCH(AS423, 'Ballot Data'!$A$3:$U$3, 0))="", "Exhausted", INDEX('Ballot Data'!$1:$1048576, MATCH($A423, 'Ballot Data'!$A:$A, 0), MATCH(AS423, 'Ballot Data'!$A$3:$U$3, 0))))))</f>
        <v>Complete</v>
      </c>
      <c r="AU423" s="15" t="str">
        <f t="shared" si="66"/>
        <v>Complete</v>
      </c>
      <c r="AV423" t="str">
        <f>IF(AU423="Complete", AU423, IF(AU423="N/A", "N/A", INDEX('Ballot Data'!$1:$1048576, MATCH($A423, 'Ballot Data'!$A:$A, 0), MATCH(AU423, 'Ballot Data'!$A$3:$T$3, 0))))</f>
        <v>Complete</v>
      </c>
      <c r="AW423" t="str">
        <f>IF(AU423="N/A", "N/A", IF(AV423='Round 10'!$A$10, "Elected", IF(AV423='Round 10'!$A$7, "Excluded", IF('Round 10'!$A$4="Complete", "Complete", "Viable"))))</f>
        <v>Complete</v>
      </c>
      <c r="AX423" s="21" t="str">
        <f>IF('Round 10'!$A$4="Complete", "Complete", IF(AW423="N/A", "N/A", IF(AW423="Viable", "No Transfer", IF(AW423="Excluded", INDEX('Round 10'!$A$12:$M$617, MATCH($A423, 'Round 10'!$A$12:$A$617, 0), 3)))))</f>
        <v>Complete</v>
      </c>
      <c r="AY423" s="10" t="str">
        <f>IF('Round 10'!$A$4="Complete", "Complete", IF(AX423="N/A", "N/A", IF(AX423="No Transfer", AX423, IF(INDEX('Ballot Data'!$1:$1048576, MATCH($A423, 'Ballot Data'!$A:$A, 0), MATCH(AX423, 'Ballot Data'!$A$3:$U$3, 0))="", "Exhausted", INDEX('Ballot Data'!$1:$1048576, MATCH($A423, 'Ballot Data'!$A:$A, 0), MATCH(AX423, 'Ballot Data'!$A$3:$U$3, 0))))))</f>
        <v>Complete</v>
      </c>
    </row>
    <row r="424" spans="1:51" x14ac:dyDescent="0.25">
      <c r="A424">
        <f>'Ballot Data'!A425</f>
        <v>0</v>
      </c>
      <c r="B424">
        <v>1</v>
      </c>
      <c r="C424" t="e">
        <f>INDEX('Ballot Data'!$1:$1048576, MATCH($A424, 'Ballot Data'!$A:$A, 0), MATCH(B424, 'Ballot Data'!$A$3:$T$3, 0))</f>
        <v>#N/A</v>
      </c>
      <c r="D424" t="e">
        <f>IF(C424='Round 1'!$A$10, "Elected", IF(C424='Round 1'!$A$7, "Excluded", IF('Round 1'!$A$4="Complete", "Complete", "Viable")))</f>
        <v>#N/A</v>
      </c>
      <c r="E424" s="21" t="e">
        <f>IF('Round 1'!$A$4="Complete", "Complete", IF(D424="N/A", "N/A", IF(D424="Viable", "No Transfer", IF(D424="Excluded", INDEX('Round 1'!$A$12:$M$617, MATCH($A424, 'Round 1'!$A$12:$A$617, 0), 3)))))</f>
        <v>#N/A</v>
      </c>
      <c r="F424" s="10" t="e">
        <f>IF('Round 1'!$A$4="Complete", "Complete", IF(E424="N/A", "N/A", IF(E424="No Transfer", E424, IF(INDEX('Ballot Data'!$1:$1048576, MATCH($A424, 'Ballot Data'!$A:$A, 0), MATCH(E424, 'Ballot Data'!$A$3:$U$3, 0))="", "Exhausted", INDEX('Ballot Data'!$1:$1048576, MATCH($A424, 'Ballot Data'!$A:$A, 0), MATCH(E424, 'Ballot Data'!$A$3:$U$3, 0))))))</f>
        <v>#N/A</v>
      </c>
      <c r="G424" s="15" t="e">
        <f t="shared" si="68"/>
        <v>#N/A</v>
      </c>
      <c r="H424" t="e">
        <f>IF(G424="Complete", G424, IF(G424="N/A", "N/A", INDEX('Ballot Data'!$1:$1048576, MATCH($A424, 'Ballot Data'!$A:$A, 0), MATCH(G424, 'Ballot Data'!$A$3:$T$3, 0))))</f>
        <v>#N/A</v>
      </c>
      <c r="I424" t="e">
        <f>IF(G424="N/A", "N/A", IF(H424='Round 2'!$A$10, "Elected", IF(H424='Round 2'!$A$7, "Excluded", IF('Round 2'!$A$4="Complete", "Complete", "Viable"))))</f>
        <v>#N/A</v>
      </c>
      <c r="J424" s="21" t="e">
        <f>IF('Round 2'!$A$4="Complete", "Complete", IF(I424="N/A", "N/A", IF(I424="Viable", "No Transfer", IF(I424="Excluded", INDEX('Round 2'!$A$12:$M$617, MATCH($A424, 'Round 2'!$A$12:$A$617, 0), 3)))))</f>
        <v>#N/A</v>
      </c>
      <c r="K424" s="10" t="e">
        <f>IF('Round 2'!$A$4="Complete", "Complete", IF(J424="N/A", "N/A", IF(J424="No Transfer", J424, IF(INDEX('Ballot Data'!$1:$1048576, MATCH($A424, 'Ballot Data'!$A:$A, 0), MATCH(J424, 'Ballot Data'!$A$3:$U$3, 0))="", "Exhausted", INDEX('Ballot Data'!$1:$1048576, MATCH($A424, 'Ballot Data'!$A:$A, 0), MATCH(J424, 'Ballot Data'!$A$3:$U$3, 0))))))</f>
        <v>#N/A</v>
      </c>
      <c r="L424" s="15" t="e">
        <f t="shared" si="69"/>
        <v>#N/A</v>
      </c>
      <c r="M424" t="e">
        <f>IF(L424="Complete", L424, IF(L424="N/A", "N/A", INDEX('Ballot Data'!$1:$1048576, MATCH($A424, 'Ballot Data'!$A:$A, 0), MATCH(L424, 'Ballot Data'!$A$3:$T$3, 0))))</f>
        <v>#N/A</v>
      </c>
      <c r="N424" t="e">
        <f>IF(L424="N/A", "N/A", IF(M424='Round 3'!$A$10, "Elected", IF(M424='Round 3'!$A$7, "Excluded", IF('Round 3'!$A$4="Complete", "Complete", "Viable"))))</f>
        <v>#N/A</v>
      </c>
      <c r="O424" s="21" t="str">
        <f>IF('Round 3'!$A$4="Complete", "Complete", IF(N424="N/A", "N/A", IF(N424="Viable", "No Transfer", IF(N424="Excluded", INDEX('Round 3'!$A$12:$M$617, MATCH($A424, 'Round 3'!$A$12:$A$617, 0), 3)))))</f>
        <v>Complete</v>
      </c>
      <c r="P424" s="10" t="str">
        <f>IF('Round 3'!$A$4="Complete", "Complete", IF(O424="N/A", "N/A", IF(O424="No Transfer", O424, IF(INDEX('Ballot Data'!$1:$1048576, MATCH($A424, 'Ballot Data'!$A:$A, 0), MATCH(O424, 'Ballot Data'!$A$3:$U$3, 0))="", "Exhausted", INDEX('Ballot Data'!$1:$1048576, MATCH($A424, 'Ballot Data'!$A:$A, 0), MATCH(O424, 'Ballot Data'!$A$3:$U$3, 0))))))</f>
        <v>Complete</v>
      </c>
      <c r="Q424" s="15" t="str">
        <f t="shared" si="67"/>
        <v>Complete</v>
      </c>
      <c r="R424" t="str">
        <f>IF(Q424="Complete", Q424, IF(Q424="N/A", "N/A", INDEX('Ballot Data'!$1:$1048576, MATCH($A424, 'Ballot Data'!$A:$A, 0), MATCH(Q424, 'Ballot Data'!$A$3:$T$3, 0))))</f>
        <v>Complete</v>
      </c>
      <c r="S424" t="str">
        <f>IF(Q424="N/A", "N/A", IF(R424='Round 4'!$A$10, "Elected", IF(R424='Round 4'!$A$7, "Excluded", IF('Round 4'!$A$4="Complete", "Complete", "Viable"))))</f>
        <v>Complete</v>
      </c>
      <c r="T424" s="21" t="str">
        <f>IF('Round 4'!$A$4="Complete", "Complete", IF(S424="N/A", "N/A", IF(S424="Viable", "No Transfer", IF(S424="Excluded", INDEX('Round 4'!$A$12:$M$617, MATCH($A424, 'Round 4'!$A$12:$A$617, 0), 3)))))</f>
        <v>Complete</v>
      </c>
      <c r="U424" s="10" t="str">
        <f>IF('Round 4'!$A$4="Complete", "Complete", IF(T424="N/A", "N/A", IF(T424="No Transfer", T424, IF(INDEX('Ballot Data'!$1:$1048576, MATCH($A424, 'Ballot Data'!$A:$A, 0), MATCH(T424, 'Ballot Data'!$A$3:$U$3, 0))="", "Exhausted", INDEX('Ballot Data'!$1:$1048576, MATCH($A424, 'Ballot Data'!$A:$A, 0), MATCH(T424, 'Ballot Data'!$A$3:$U$3, 0))))))</f>
        <v>Complete</v>
      </c>
      <c r="V424" s="15" t="str">
        <f t="shared" si="61"/>
        <v>Complete</v>
      </c>
      <c r="W424" t="str">
        <f>IF(V424="Complete", V424, IF(V424="N/A", "N/A", INDEX('Ballot Data'!$1:$1048576, MATCH($A424, 'Ballot Data'!$A:$A, 0), MATCH(V424, 'Ballot Data'!$A$3:$T$3, 0))))</f>
        <v>Complete</v>
      </c>
      <c r="X424" t="str">
        <f>IF(V424="N/A", "N/A", IF(W424='Round 5'!$A$10, "Elected", IF(W424='Round 5'!$A$7, "Excluded", IF('Round 5'!$A$4="Complete", "Complete", "Viable"))))</f>
        <v>Complete</v>
      </c>
      <c r="Y424" s="21" t="str">
        <f>IF('Round 5'!$A$4="Complete", "Complete", IF(X424="N/A", "N/A", IF(X424="Viable", "No Transfer", IF(X424="Excluded", INDEX('Round 5'!$A$12:$M$617, MATCH($A424, 'Round 5'!$A$12:$A$617, 0), 3)))))</f>
        <v>Complete</v>
      </c>
      <c r="Z424" s="10" t="str">
        <f>IF('Round 5'!$A$4="Complete", "Complete", IF(Y424="N/A", "N/A", IF(Y424="No Transfer", Y424, IF(INDEX('Ballot Data'!$1:$1048576, MATCH($A424, 'Ballot Data'!$A:$A, 0), MATCH(Y424, 'Ballot Data'!$A$3:$U$3, 0))="", "Exhausted", INDEX('Ballot Data'!$1:$1048576, MATCH($A424, 'Ballot Data'!$A:$A, 0), MATCH(Y424, 'Ballot Data'!$A$3:$U$3, 0))))))</f>
        <v>Complete</v>
      </c>
      <c r="AA424" s="15" t="str">
        <f t="shared" si="62"/>
        <v>Complete</v>
      </c>
      <c r="AB424" t="str">
        <f>IF(AA424="Complete", AA424, IF(AA424="N/A", "N/A", INDEX('Ballot Data'!$1:$1048576, MATCH($A424, 'Ballot Data'!$A:$A, 0), MATCH(AA424, 'Ballot Data'!$A$3:$T$3, 0))))</f>
        <v>Complete</v>
      </c>
      <c r="AC424" t="str">
        <f>IF(AA424="N/A", "N/A", IF(AB424='Round 6'!$A$10, "Elected", IF(AB424='Round 6'!$A$7, "Excluded", IF('Round 6'!$A$4="Complete", "Complete", "Viable"))))</f>
        <v>Complete</v>
      </c>
      <c r="AD424" s="21" t="str">
        <f>IF('Round 6'!$A$4="Complete", "Complete", IF(AC424="N/A", "N/A", IF(AC424="Viable", "No Transfer", IF(AC424="Excluded", INDEX('Round 6'!$A$12:$M$617, MATCH($A424, 'Round 6'!$A$12:$A$617, 0), 3)))))</f>
        <v>Complete</v>
      </c>
      <c r="AE424" s="10" t="str">
        <f>IF('Round 6'!$A$4="Complete", "Complete", IF(AD424="N/A", "N/A", IF(AD424="No Transfer", AD424, IF(INDEX('Ballot Data'!$1:$1048576, MATCH($A424, 'Ballot Data'!$A:$A, 0), MATCH(AD424, 'Ballot Data'!$A$3:$U$3, 0))="", "Exhausted", INDEX('Ballot Data'!$1:$1048576, MATCH($A424, 'Ballot Data'!$A:$A, 0), MATCH(AD424, 'Ballot Data'!$A$3:$U$3, 0))))))</f>
        <v>Complete</v>
      </c>
      <c r="AF424" s="15" t="str">
        <f t="shared" si="63"/>
        <v>Complete</v>
      </c>
      <c r="AG424" t="str">
        <f>IF(AF424="Complete", AF424, IF(AF424="N/A", "N/A", INDEX('Ballot Data'!$1:$1048576, MATCH($A424, 'Ballot Data'!$A:$A, 0), MATCH(AF424, 'Ballot Data'!$A$3:$T$3, 0))))</f>
        <v>Complete</v>
      </c>
      <c r="AH424" t="str">
        <f>IF(AF424="N/A", "N/A", IF(AG424='Round 7'!$A$10, "Elected", IF(AG424='Round 7'!$A$7, "Excluded", IF('Round 7'!$A$4="Complete", "Complete", "Viable"))))</f>
        <v>Complete</v>
      </c>
      <c r="AI424" s="21" t="str">
        <f>IF('Round 7'!$A$4="Complete", "Complete", IF(AH424="N/A", "N/A", IF(AH424="Viable", "No Transfer", IF(AH424="Excluded", INDEX('Round 7'!$A$12:$M$617, MATCH($A424, 'Round 7'!$A$12:$A$617, 0), 3)))))</f>
        <v>Complete</v>
      </c>
      <c r="AJ424" s="10" t="str">
        <f>IF('Round 7'!$A$4="Complete", "Complete", IF(AI424="N/A", "N/A", IF(AI424="No Transfer", AI424, IF(INDEX('Ballot Data'!$1:$1048576, MATCH($A424, 'Ballot Data'!$A:$A, 0), MATCH(AI424, 'Ballot Data'!$A$3:$U$3, 0))="", "Exhausted", INDEX('Ballot Data'!$1:$1048576, MATCH($A424, 'Ballot Data'!$A:$A, 0), MATCH(AI424, 'Ballot Data'!$A$3:$U$3, 0))))))</f>
        <v>Complete</v>
      </c>
      <c r="AK424" s="15" t="str">
        <f t="shared" si="64"/>
        <v>Complete</v>
      </c>
      <c r="AL424" t="str">
        <f>IF(AK424="Complete", AK424, IF(AK424="N/A", "N/A", INDEX('Ballot Data'!$1:$1048576, MATCH($A424, 'Ballot Data'!$A:$A, 0), MATCH(AK424, 'Ballot Data'!$A$3:$T$3, 0))))</f>
        <v>Complete</v>
      </c>
      <c r="AM424" t="str">
        <f>IF(AK424="N/A", "N/A", IF(AL424='Round 8'!$A$10, "Elected", IF(AL424='Round 8'!$A$7, "Excluded", IF('Round 8'!$A$4="Complete", "Complete", "Viable"))))</f>
        <v>Complete</v>
      </c>
      <c r="AN424" s="21" t="str">
        <f>IF('Round 8'!$A$4="Complete", "Complete", IF(AM424="N/A", "N/A", IF(AM424="Viable", "No Transfer", IF(AM424="Excluded", INDEX('Round 8'!$A$12:$M$617, MATCH($A424, 'Round 8'!$A$12:$A$617, 0), 3)))))</f>
        <v>Complete</v>
      </c>
      <c r="AO424" s="10" t="str">
        <f>IF('Round 8'!$A$4="Complete", "Complete", IF(AN424="N/A", "N/A", IF(AN424="No Transfer", AN424, IF(INDEX('Ballot Data'!$1:$1048576, MATCH($A424, 'Ballot Data'!$A:$A, 0), MATCH(AN424, 'Ballot Data'!$A$3:$U$3, 0))="", "Exhausted", INDEX('Ballot Data'!$1:$1048576, MATCH($A424, 'Ballot Data'!$A:$A, 0), MATCH(AN424, 'Ballot Data'!$A$3:$U$3, 0))))))</f>
        <v>Complete</v>
      </c>
      <c r="AP424" s="15" t="str">
        <f t="shared" si="65"/>
        <v>Complete</v>
      </c>
      <c r="AQ424" t="str">
        <f>IF(AP424="Complete", AP424, IF(AP424="N/A", "N/A", INDEX('Ballot Data'!$1:$1048576, MATCH($A424, 'Ballot Data'!$A:$A, 0), MATCH(AP424, 'Ballot Data'!$A$3:$T$3, 0))))</f>
        <v>Complete</v>
      </c>
      <c r="AR424" t="str">
        <f>IF(AP424="N/A", "N/A", IF(AQ424='Round 9'!$A$10, "Elected", IF(AQ424='Round 9'!$A$7, "Excluded", IF('Round 9'!$A$4="Complete", "Complete", "Viable"))))</f>
        <v>Complete</v>
      </c>
      <c r="AS424" s="21" t="str">
        <f>IF('Round 9'!$A$4="Complete", "Complete", IF(AR424="N/A", "N/A", IF(AR424="Viable", "No Transfer", IF(AR424="Excluded", INDEX('Round 9'!$A$12:$M$617, MATCH($A424, 'Round 9'!$A$12:$A$617, 0), 3)))))</f>
        <v>Complete</v>
      </c>
      <c r="AT424" s="10" t="str">
        <f>IF('Round 9'!$A$4="Complete", "Complete", IF(AS424="N/A", "N/A", IF(AS424="No Transfer", AS424, IF(INDEX('Ballot Data'!$1:$1048576, MATCH($A424, 'Ballot Data'!$A:$A, 0), MATCH(AS424, 'Ballot Data'!$A$3:$U$3, 0))="", "Exhausted", INDEX('Ballot Data'!$1:$1048576, MATCH($A424, 'Ballot Data'!$A:$A, 0), MATCH(AS424, 'Ballot Data'!$A$3:$U$3, 0))))))</f>
        <v>Complete</v>
      </c>
      <c r="AU424" s="15" t="str">
        <f t="shared" si="66"/>
        <v>Complete</v>
      </c>
      <c r="AV424" t="str">
        <f>IF(AU424="Complete", AU424, IF(AU424="N/A", "N/A", INDEX('Ballot Data'!$1:$1048576, MATCH($A424, 'Ballot Data'!$A:$A, 0), MATCH(AU424, 'Ballot Data'!$A$3:$T$3, 0))))</f>
        <v>Complete</v>
      </c>
      <c r="AW424" t="str">
        <f>IF(AU424="N/A", "N/A", IF(AV424='Round 10'!$A$10, "Elected", IF(AV424='Round 10'!$A$7, "Excluded", IF('Round 10'!$A$4="Complete", "Complete", "Viable"))))</f>
        <v>Complete</v>
      </c>
      <c r="AX424" s="21" t="str">
        <f>IF('Round 10'!$A$4="Complete", "Complete", IF(AW424="N/A", "N/A", IF(AW424="Viable", "No Transfer", IF(AW424="Excluded", INDEX('Round 10'!$A$12:$M$617, MATCH($A424, 'Round 10'!$A$12:$A$617, 0), 3)))))</f>
        <v>Complete</v>
      </c>
      <c r="AY424" s="10" t="str">
        <f>IF('Round 10'!$A$4="Complete", "Complete", IF(AX424="N/A", "N/A", IF(AX424="No Transfer", AX424, IF(INDEX('Ballot Data'!$1:$1048576, MATCH($A424, 'Ballot Data'!$A:$A, 0), MATCH(AX424, 'Ballot Data'!$A$3:$U$3, 0))="", "Exhausted", INDEX('Ballot Data'!$1:$1048576, MATCH($A424, 'Ballot Data'!$A:$A, 0), MATCH(AX424, 'Ballot Data'!$A$3:$U$3, 0))))))</f>
        <v>Complete</v>
      </c>
    </row>
    <row r="425" spans="1:51" x14ac:dyDescent="0.25">
      <c r="A425">
        <f>'Ballot Data'!A426</f>
        <v>0</v>
      </c>
      <c r="B425">
        <v>1</v>
      </c>
      <c r="C425" t="e">
        <f>INDEX('Ballot Data'!$1:$1048576, MATCH($A425, 'Ballot Data'!$A:$A, 0), MATCH(B425, 'Ballot Data'!$A$3:$T$3, 0))</f>
        <v>#N/A</v>
      </c>
      <c r="D425" t="e">
        <f>IF(C425='Round 1'!$A$10, "Elected", IF(C425='Round 1'!$A$7, "Excluded", IF('Round 1'!$A$4="Complete", "Complete", "Viable")))</f>
        <v>#N/A</v>
      </c>
      <c r="E425" s="21" t="e">
        <f>IF('Round 1'!$A$4="Complete", "Complete", IF(D425="N/A", "N/A", IF(D425="Viable", "No Transfer", IF(D425="Excluded", INDEX('Round 1'!$A$12:$M$617, MATCH($A425, 'Round 1'!$A$12:$A$617, 0), 3)))))</f>
        <v>#N/A</v>
      </c>
      <c r="F425" s="10" t="e">
        <f>IF('Round 1'!$A$4="Complete", "Complete", IF(E425="N/A", "N/A", IF(E425="No Transfer", E425, IF(INDEX('Ballot Data'!$1:$1048576, MATCH($A425, 'Ballot Data'!$A:$A, 0), MATCH(E425, 'Ballot Data'!$A$3:$U$3, 0))="", "Exhausted", INDEX('Ballot Data'!$1:$1048576, MATCH($A425, 'Ballot Data'!$A:$A, 0), MATCH(E425, 'Ballot Data'!$A$3:$U$3, 0))))))</f>
        <v>#N/A</v>
      </c>
      <c r="G425" s="15" t="e">
        <f t="shared" si="68"/>
        <v>#N/A</v>
      </c>
      <c r="H425" t="e">
        <f>IF(G425="Complete", G425, IF(G425="N/A", "N/A", INDEX('Ballot Data'!$1:$1048576, MATCH($A425, 'Ballot Data'!$A:$A, 0), MATCH(G425, 'Ballot Data'!$A$3:$T$3, 0))))</f>
        <v>#N/A</v>
      </c>
      <c r="I425" t="e">
        <f>IF(G425="N/A", "N/A", IF(H425='Round 2'!$A$10, "Elected", IF(H425='Round 2'!$A$7, "Excluded", IF('Round 2'!$A$4="Complete", "Complete", "Viable"))))</f>
        <v>#N/A</v>
      </c>
      <c r="J425" s="21" t="e">
        <f>IF('Round 2'!$A$4="Complete", "Complete", IF(I425="N/A", "N/A", IF(I425="Viable", "No Transfer", IF(I425="Excluded", INDEX('Round 2'!$A$12:$M$617, MATCH($A425, 'Round 2'!$A$12:$A$617, 0), 3)))))</f>
        <v>#N/A</v>
      </c>
      <c r="K425" s="10" t="e">
        <f>IF('Round 2'!$A$4="Complete", "Complete", IF(J425="N/A", "N/A", IF(J425="No Transfer", J425, IF(INDEX('Ballot Data'!$1:$1048576, MATCH($A425, 'Ballot Data'!$A:$A, 0), MATCH(J425, 'Ballot Data'!$A$3:$U$3, 0))="", "Exhausted", INDEX('Ballot Data'!$1:$1048576, MATCH($A425, 'Ballot Data'!$A:$A, 0), MATCH(J425, 'Ballot Data'!$A$3:$U$3, 0))))))</f>
        <v>#N/A</v>
      </c>
      <c r="L425" s="15" t="e">
        <f t="shared" si="69"/>
        <v>#N/A</v>
      </c>
      <c r="M425" t="e">
        <f>IF(L425="Complete", L425, IF(L425="N/A", "N/A", INDEX('Ballot Data'!$1:$1048576, MATCH($A425, 'Ballot Data'!$A:$A, 0), MATCH(L425, 'Ballot Data'!$A$3:$T$3, 0))))</f>
        <v>#N/A</v>
      </c>
      <c r="N425" t="e">
        <f>IF(L425="N/A", "N/A", IF(M425='Round 3'!$A$10, "Elected", IF(M425='Round 3'!$A$7, "Excluded", IF('Round 3'!$A$4="Complete", "Complete", "Viable"))))</f>
        <v>#N/A</v>
      </c>
      <c r="O425" s="21" t="str">
        <f>IF('Round 3'!$A$4="Complete", "Complete", IF(N425="N/A", "N/A", IF(N425="Viable", "No Transfer", IF(N425="Excluded", INDEX('Round 3'!$A$12:$M$617, MATCH($A425, 'Round 3'!$A$12:$A$617, 0), 3)))))</f>
        <v>Complete</v>
      </c>
      <c r="P425" s="10" t="str">
        <f>IF('Round 3'!$A$4="Complete", "Complete", IF(O425="N/A", "N/A", IF(O425="No Transfer", O425, IF(INDEX('Ballot Data'!$1:$1048576, MATCH($A425, 'Ballot Data'!$A:$A, 0), MATCH(O425, 'Ballot Data'!$A$3:$U$3, 0))="", "Exhausted", INDEX('Ballot Data'!$1:$1048576, MATCH($A425, 'Ballot Data'!$A:$A, 0), MATCH(O425, 'Ballot Data'!$A$3:$U$3, 0))))))</f>
        <v>Complete</v>
      </c>
      <c r="Q425" s="15" t="str">
        <f t="shared" si="67"/>
        <v>Complete</v>
      </c>
      <c r="R425" t="str">
        <f>IF(Q425="Complete", Q425, IF(Q425="N/A", "N/A", INDEX('Ballot Data'!$1:$1048576, MATCH($A425, 'Ballot Data'!$A:$A, 0), MATCH(Q425, 'Ballot Data'!$A$3:$T$3, 0))))</f>
        <v>Complete</v>
      </c>
      <c r="S425" t="str">
        <f>IF(Q425="N/A", "N/A", IF(R425='Round 4'!$A$10, "Elected", IF(R425='Round 4'!$A$7, "Excluded", IF('Round 4'!$A$4="Complete", "Complete", "Viable"))))</f>
        <v>Complete</v>
      </c>
      <c r="T425" s="21" t="str">
        <f>IF('Round 4'!$A$4="Complete", "Complete", IF(S425="N/A", "N/A", IF(S425="Viable", "No Transfer", IF(S425="Excluded", INDEX('Round 4'!$A$12:$M$617, MATCH($A425, 'Round 4'!$A$12:$A$617, 0), 3)))))</f>
        <v>Complete</v>
      </c>
      <c r="U425" s="10" t="str">
        <f>IF('Round 4'!$A$4="Complete", "Complete", IF(T425="N/A", "N/A", IF(T425="No Transfer", T425, IF(INDEX('Ballot Data'!$1:$1048576, MATCH($A425, 'Ballot Data'!$A:$A, 0), MATCH(T425, 'Ballot Data'!$A$3:$U$3, 0))="", "Exhausted", INDEX('Ballot Data'!$1:$1048576, MATCH($A425, 'Ballot Data'!$A:$A, 0), MATCH(T425, 'Ballot Data'!$A$3:$U$3, 0))))))</f>
        <v>Complete</v>
      </c>
      <c r="V425" s="15" t="str">
        <f t="shared" si="61"/>
        <v>Complete</v>
      </c>
      <c r="W425" t="str">
        <f>IF(V425="Complete", V425, IF(V425="N/A", "N/A", INDEX('Ballot Data'!$1:$1048576, MATCH($A425, 'Ballot Data'!$A:$A, 0), MATCH(V425, 'Ballot Data'!$A$3:$T$3, 0))))</f>
        <v>Complete</v>
      </c>
      <c r="X425" t="str">
        <f>IF(V425="N/A", "N/A", IF(W425='Round 5'!$A$10, "Elected", IF(W425='Round 5'!$A$7, "Excluded", IF('Round 5'!$A$4="Complete", "Complete", "Viable"))))</f>
        <v>Complete</v>
      </c>
      <c r="Y425" s="21" t="str">
        <f>IF('Round 5'!$A$4="Complete", "Complete", IF(X425="N/A", "N/A", IF(X425="Viable", "No Transfer", IF(X425="Excluded", INDEX('Round 5'!$A$12:$M$617, MATCH($A425, 'Round 5'!$A$12:$A$617, 0), 3)))))</f>
        <v>Complete</v>
      </c>
      <c r="Z425" s="10" t="str">
        <f>IF('Round 5'!$A$4="Complete", "Complete", IF(Y425="N/A", "N/A", IF(Y425="No Transfer", Y425, IF(INDEX('Ballot Data'!$1:$1048576, MATCH($A425, 'Ballot Data'!$A:$A, 0), MATCH(Y425, 'Ballot Data'!$A$3:$U$3, 0))="", "Exhausted", INDEX('Ballot Data'!$1:$1048576, MATCH($A425, 'Ballot Data'!$A:$A, 0), MATCH(Y425, 'Ballot Data'!$A$3:$U$3, 0))))))</f>
        <v>Complete</v>
      </c>
      <c r="AA425" s="15" t="str">
        <f t="shared" si="62"/>
        <v>Complete</v>
      </c>
      <c r="AB425" t="str">
        <f>IF(AA425="Complete", AA425, IF(AA425="N/A", "N/A", INDEX('Ballot Data'!$1:$1048576, MATCH($A425, 'Ballot Data'!$A:$A, 0), MATCH(AA425, 'Ballot Data'!$A$3:$T$3, 0))))</f>
        <v>Complete</v>
      </c>
      <c r="AC425" t="str">
        <f>IF(AA425="N/A", "N/A", IF(AB425='Round 6'!$A$10, "Elected", IF(AB425='Round 6'!$A$7, "Excluded", IF('Round 6'!$A$4="Complete", "Complete", "Viable"))))</f>
        <v>Complete</v>
      </c>
      <c r="AD425" s="21" t="str">
        <f>IF('Round 6'!$A$4="Complete", "Complete", IF(AC425="N/A", "N/A", IF(AC425="Viable", "No Transfer", IF(AC425="Excluded", INDEX('Round 6'!$A$12:$M$617, MATCH($A425, 'Round 6'!$A$12:$A$617, 0), 3)))))</f>
        <v>Complete</v>
      </c>
      <c r="AE425" s="10" t="str">
        <f>IF('Round 6'!$A$4="Complete", "Complete", IF(AD425="N/A", "N/A", IF(AD425="No Transfer", AD425, IF(INDEX('Ballot Data'!$1:$1048576, MATCH($A425, 'Ballot Data'!$A:$A, 0), MATCH(AD425, 'Ballot Data'!$A$3:$U$3, 0))="", "Exhausted", INDEX('Ballot Data'!$1:$1048576, MATCH($A425, 'Ballot Data'!$A:$A, 0), MATCH(AD425, 'Ballot Data'!$A$3:$U$3, 0))))))</f>
        <v>Complete</v>
      </c>
      <c r="AF425" s="15" t="str">
        <f t="shared" si="63"/>
        <v>Complete</v>
      </c>
      <c r="AG425" t="str">
        <f>IF(AF425="Complete", AF425, IF(AF425="N/A", "N/A", INDEX('Ballot Data'!$1:$1048576, MATCH($A425, 'Ballot Data'!$A:$A, 0), MATCH(AF425, 'Ballot Data'!$A$3:$T$3, 0))))</f>
        <v>Complete</v>
      </c>
      <c r="AH425" t="str">
        <f>IF(AF425="N/A", "N/A", IF(AG425='Round 7'!$A$10, "Elected", IF(AG425='Round 7'!$A$7, "Excluded", IF('Round 7'!$A$4="Complete", "Complete", "Viable"))))</f>
        <v>Complete</v>
      </c>
      <c r="AI425" s="21" t="str">
        <f>IF('Round 7'!$A$4="Complete", "Complete", IF(AH425="N/A", "N/A", IF(AH425="Viable", "No Transfer", IF(AH425="Excluded", INDEX('Round 7'!$A$12:$M$617, MATCH($A425, 'Round 7'!$A$12:$A$617, 0), 3)))))</f>
        <v>Complete</v>
      </c>
      <c r="AJ425" s="10" t="str">
        <f>IF('Round 7'!$A$4="Complete", "Complete", IF(AI425="N/A", "N/A", IF(AI425="No Transfer", AI425, IF(INDEX('Ballot Data'!$1:$1048576, MATCH($A425, 'Ballot Data'!$A:$A, 0), MATCH(AI425, 'Ballot Data'!$A$3:$U$3, 0))="", "Exhausted", INDEX('Ballot Data'!$1:$1048576, MATCH($A425, 'Ballot Data'!$A:$A, 0), MATCH(AI425, 'Ballot Data'!$A$3:$U$3, 0))))))</f>
        <v>Complete</v>
      </c>
      <c r="AK425" s="15" t="str">
        <f t="shared" si="64"/>
        <v>Complete</v>
      </c>
      <c r="AL425" t="str">
        <f>IF(AK425="Complete", AK425, IF(AK425="N/A", "N/A", INDEX('Ballot Data'!$1:$1048576, MATCH($A425, 'Ballot Data'!$A:$A, 0), MATCH(AK425, 'Ballot Data'!$A$3:$T$3, 0))))</f>
        <v>Complete</v>
      </c>
      <c r="AM425" t="str">
        <f>IF(AK425="N/A", "N/A", IF(AL425='Round 8'!$A$10, "Elected", IF(AL425='Round 8'!$A$7, "Excluded", IF('Round 8'!$A$4="Complete", "Complete", "Viable"))))</f>
        <v>Complete</v>
      </c>
      <c r="AN425" s="21" t="str">
        <f>IF('Round 8'!$A$4="Complete", "Complete", IF(AM425="N/A", "N/A", IF(AM425="Viable", "No Transfer", IF(AM425="Excluded", INDEX('Round 8'!$A$12:$M$617, MATCH($A425, 'Round 8'!$A$12:$A$617, 0), 3)))))</f>
        <v>Complete</v>
      </c>
      <c r="AO425" s="10" t="str">
        <f>IF('Round 8'!$A$4="Complete", "Complete", IF(AN425="N/A", "N/A", IF(AN425="No Transfer", AN425, IF(INDEX('Ballot Data'!$1:$1048576, MATCH($A425, 'Ballot Data'!$A:$A, 0), MATCH(AN425, 'Ballot Data'!$A$3:$U$3, 0))="", "Exhausted", INDEX('Ballot Data'!$1:$1048576, MATCH($A425, 'Ballot Data'!$A:$A, 0), MATCH(AN425, 'Ballot Data'!$A$3:$U$3, 0))))))</f>
        <v>Complete</v>
      </c>
      <c r="AP425" s="15" t="str">
        <f t="shared" si="65"/>
        <v>Complete</v>
      </c>
      <c r="AQ425" t="str">
        <f>IF(AP425="Complete", AP425, IF(AP425="N/A", "N/A", INDEX('Ballot Data'!$1:$1048576, MATCH($A425, 'Ballot Data'!$A:$A, 0), MATCH(AP425, 'Ballot Data'!$A$3:$T$3, 0))))</f>
        <v>Complete</v>
      </c>
      <c r="AR425" t="str">
        <f>IF(AP425="N/A", "N/A", IF(AQ425='Round 9'!$A$10, "Elected", IF(AQ425='Round 9'!$A$7, "Excluded", IF('Round 9'!$A$4="Complete", "Complete", "Viable"))))</f>
        <v>Complete</v>
      </c>
      <c r="AS425" s="21" t="str">
        <f>IF('Round 9'!$A$4="Complete", "Complete", IF(AR425="N/A", "N/A", IF(AR425="Viable", "No Transfer", IF(AR425="Excluded", INDEX('Round 9'!$A$12:$M$617, MATCH($A425, 'Round 9'!$A$12:$A$617, 0), 3)))))</f>
        <v>Complete</v>
      </c>
      <c r="AT425" s="10" t="str">
        <f>IF('Round 9'!$A$4="Complete", "Complete", IF(AS425="N/A", "N/A", IF(AS425="No Transfer", AS425, IF(INDEX('Ballot Data'!$1:$1048576, MATCH($A425, 'Ballot Data'!$A:$A, 0), MATCH(AS425, 'Ballot Data'!$A$3:$U$3, 0))="", "Exhausted", INDEX('Ballot Data'!$1:$1048576, MATCH($A425, 'Ballot Data'!$A:$A, 0), MATCH(AS425, 'Ballot Data'!$A$3:$U$3, 0))))))</f>
        <v>Complete</v>
      </c>
      <c r="AU425" s="15" t="str">
        <f t="shared" si="66"/>
        <v>Complete</v>
      </c>
      <c r="AV425" t="str">
        <f>IF(AU425="Complete", AU425, IF(AU425="N/A", "N/A", INDEX('Ballot Data'!$1:$1048576, MATCH($A425, 'Ballot Data'!$A:$A, 0), MATCH(AU425, 'Ballot Data'!$A$3:$T$3, 0))))</f>
        <v>Complete</v>
      </c>
      <c r="AW425" t="str">
        <f>IF(AU425="N/A", "N/A", IF(AV425='Round 10'!$A$10, "Elected", IF(AV425='Round 10'!$A$7, "Excluded", IF('Round 10'!$A$4="Complete", "Complete", "Viable"))))</f>
        <v>Complete</v>
      </c>
      <c r="AX425" s="21" t="str">
        <f>IF('Round 10'!$A$4="Complete", "Complete", IF(AW425="N/A", "N/A", IF(AW425="Viable", "No Transfer", IF(AW425="Excluded", INDEX('Round 10'!$A$12:$M$617, MATCH($A425, 'Round 10'!$A$12:$A$617, 0), 3)))))</f>
        <v>Complete</v>
      </c>
      <c r="AY425" s="10" t="str">
        <f>IF('Round 10'!$A$4="Complete", "Complete", IF(AX425="N/A", "N/A", IF(AX425="No Transfer", AX425, IF(INDEX('Ballot Data'!$1:$1048576, MATCH($A425, 'Ballot Data'!$A:$A, 0), MATCH(AX425, 'Ballot Data'!$A$3:$U$3, 0))="", "Exhausted", INDEX('Ballot Data'!$1:$1048576, MATCH($A425, 'Ballot Data'!$A:$A, 0), MATCH(AX425, 'Ballot Data'!$A$3:$U$3, 0))))))</f>
        <v>Complete</v>
      </c>
    </row>
    <row r="426" spans="1:51" x14ac:dyDescent="0.25">
      <c r="A426">
        <f>'Ballot Data'!A427</f>
        <v>0</v>
      </c>
      <c r="B426">
        <v>1</v>
      </c>
      <c r="C426" t="e">
        <f>INDEX('Ballot Data'!$1:$1048576, MATCH($A426, 'Ballot Data'!$A:$A, 0), MATCH(B426, 'Ballot Data'!$A$3:$T$3, 0))</f>
        <v>#N/A</v>
      </c>
      <c r="D426" t="e">
        <f>IF(C426='Round 1'!$A$10, "Elected", IF(C426='Round 1'!$A$7, "Excluded", IF('Round 1'!$A$4="Complete", "Complete", "Viable")))</f>
        <v>#N/A</v>
      </c>
      <c r="E426" s="21" t="e">
        <f>IF('Round 1'!$A$4="Complete", "Complete", IF(D426="N/A", "N/A", IF(D426="Viable", "No Transfer", IF(D426="Excluded", INDEX('Round 1'!$A$12:$M$617, MATCH($A426, 'Round 1'!$A$12:$A$617, 0), 3)))))</f>
        <v>#N/A</v>
      </c>
      <c r="F426" s="10" t="e">
        <f>IF('Round 1'!$A$4="Complete", "Complete", IF(E426="N/A", "N/A", IF(E426="No Transfer", E426, IF(INDEX('Ballot Data'!$1:$1048576, MATCH($A426, 'Ballot Data'!$A:$A, 0), MATCH(E426, 'Ballot Data'!$A$3:$U$3, 0))="", "Exhausted", INDEX('Ballot Data'!$1:$1048576, MATCH($A426, 'Ballot Data'!$A:$A, 0), MATCH(E426, 'Ballot Data'!$A$3:$U$3, 0))))))</f>
        <v>#N/A</v>
      </c>
      <c r="G426" s="15" t="e">
        <f t="shared" si="68"/>
        <v>#N/A</v>
      </c>
      <c r="H426" t="e">
        <f>IF(G426="Complete", G426, IF(G426="N/A", "N/A", INDEX('Ballot Data'!$1:$1048576, MATCH($A426, 'Ballot Data'!$A:$A, 0), MATCH(G426, 'Ballot Data'!$A$3:$T$3, 0))))</f>
        <v>#N/A</v>
      </c>
      <c r="I426" t="e">
        <f>IF(G426="N/A", "N/A", IF(H426='Round 2'!$A$10, "Elected", IF(H426='Round 2'!$A$7, "Excluded", IF('Round 2'!$A$4="Complete", "Complete", "Viable"))))</f>
        <v>#N/A</v>
      </c>
      <c r="J426" s="21" t="e">
        <f>IF('Round 2'!$A$4="Complete", "Complete", IF(I426="N/A", "N/A", IF(I426="Viable", "No Transfer", IF(I426="Excluded", INDEX('Round 2'!$A$12:$M$617, MATCH($A426, 'Round 2'!$A$12:$A$617, 0), 3)))))</f>
        <v>#N/A</v>
      </c>
      <c r="K426" s="10" t="e">
        <f>IF('Round 2'!$A$4="Complete", "Complete", IF(J426="N/A", "N/A", IF(J426="No Transfer", J426, IF(INDEX('Ballot Data'!$1:$1048576, MATCH($A426, 'Ballot Data'!$A:$A, 0), MATCH(J426, 'Ballot Data'!$A$3:$U$3, 0))="", "Exhausted", INDEX('Ballot Data'!$1:$1048576, MATCH($A426, 'Ballot Data'!$A:$A, 0), MATCH(J426, 'Ballot Data'!$A$3:$U$3, 0))))))</f>
        <v>#N/A</v>
      </c>
      <c r="L426" s="15" t="e">
        <f t="shared" si="69"/>
        <v>#N/A</v>
      </c>
      <c r="M426" t="e">
        <f>IF(L426="Complete", L426, IF(L426="N/A", "N/A", INDEX('Ballot Data'!$1:$1048576, MATCH($A426, 'Ballot Data'!$A:$A, 0), MATCH(L426, 'Ballot Data'!$A$3:$T$3, 0))))</f>
        <v>#N/A</v>
      </c>
      <c r="N426" t="e">
        <f>IF(L426="N/A", "N/A", IF(M426='Round 3'!$A$10, "Elected", IF(M426='Round 3'!$A$7, "Excluded", IF('Round 3'!$A$4="Complete", "Complete", "Viable"))))</f>
        <v>#N/A</v>
      </c>
      <c r="O426" s="21" t="str">
        <f>IF('Round 3'!$A$4="Complete", "Complete", IF(N426="N/A", "N/A", IF(N426="Viable", "No Transfer", IF(N426="Excluded", INDEX('Round 3'!$A$12:$M$617, MATCH($A426, 'Round 3'!$A$12:$A$617, 0), 3)))))</f>
        <v>Complete</v>
      </c>
      <c r="P426" s="10" t="str">
        <f>IF('Round 3'!$A$4="Complete", "Complete", IF(O426="N/A", "N/A", IF(O426="No Transfer", O426, IF(INDEX('Ballot Data'!$1:$1048576, MATCH($A426, 'Ballot Data'!$A:$A, 0), MATCH(O426, 'Ballot Data'!$A$3:$U$3, 0))="", "Exhausted", INDEX('Ballot Data'!$1:$1048576, MATCH($A426, 'Ballot Data'!$A:$A, 0), MATCH(O426, 'Ballot Data'!$A$3:$U$3, 0))))))</f>
        <v>Complete</v>
      </c>
      <c r="Q426" s="15" t="str">
        <f t="shared" si="67"/>
        <v>Complete</v>
      </c>
      <c r="R426" t="str">
        <f>IF(Q426="Complete", Q426, IF(Q426="N/A", "N/A", INDEX('Ballot Data'!$1:$1048576, MATCH($A426, 'Ballot Data'!$A:$A, 0), MATCH(Q426, 'Ballot Data'!$A$3:$T$3, 0))))</f>
        <v>Complete</v>
      </c>
      <c r="S426" t="str">
        <f>IF(Q426="N/A", "N/A", IF(R426='Round 4'!$A$10, "Elected", IF(R426='Round 4'!$A$7, "Excluded", IF('Round 4'!$A$4="Complete", "Complete", "Viable"))))</f>
        <v>Complete</v>
      </c>
      <c r="T426" s="21" t="str">
        <f>IF('Round 4'!$A$4="Complete", "Complete", IF(S426="N/A", "N/A", IF(S426="Viable", "No Transfer", IF(S426="Excluded", INDEX('Round 4'!$A$12:$M$617, MATCH($A426, 'Round 4'!$A$12:$A$617, 0), 3)))))</f>
        <v>Complete</v>
      </c>
      <c r="U426" s="10" t="str">
        <f>IF('Round 4'!$A$4="Complete", "Complete", IF(T426="N/A", "N/A", IF(T426="No Transfer", T426, IF(INDEX('Ballot Data'!$1:$1048576, MATCH($A426, 'Ballot Data'!$A:$A, 0), MATCH(T426, 'Ballot Data'!$A$3:$U$3, 0))="", "Exhausted", INDEX('Ballot Data'!$1:$1048576, MATCH($A426, 'Ballot Data'!$A:$A, 0), MATCH(T426, 'Ballot Data'!$A$3:$U$3, 0))))))</f>
        <v>Complete</v>
      </c>
      <c r="V426" s="15" t="str">
        <f t="shared" si="61"/>
        <v>Complete</v>
      </c>
      <c r="W426" t="str">
        <f>IF(V426="Complete", V426, IF(V426="N/A", "N/A", INDEX('Ballot Data'!$1:$1048576, MATCH($A426, 'Ballot Data'!$A:$A, 0), MATCH(V426, 'Ballot Data'!$A$3:$T$3, 0))))</f>
        <v>Complete</v>
      </c>
      <c r="X426" t="str">
        <f>IF(V426="N/A", "N/A", IF(W426='Round 5'!$A$10, "Elected", IF(W426='Round 5'!$A$7, "Excluded", IF('Round 5'!$A$4="Complete", "Complete", "Viable"))))</f>
        <v>Complete</v>
      </c>
      <c r="Y426" s="21" t="str">
        <f>IF('Round 5'!$A$4="Complete", "Complete", IF(X426="N/A", "N/A", IF(X426="Viable", "No Transfer", IF(X426="Excluded", INDEX('Round 5'!$A$12:$M$617, MATCH($A426, 'Round 5'!$A$12:$A$617, 0), 3)))))</f>
        <v>Complete</v>
      </c>
      <c r="Z426" s="10" t="str">
        <f>IF('Round 5'!$A$4="Complete", "Complete", IF(Y426="N/A", "N/A", IF(Y426="No Transfer", Y426, IF(INDEX('Ballot Data'!$1:$1048576, MATCH($A426, 'Ballot Data'!$A:$A, 0), MATCH(Y426, 'Ballot Data'!$A$3:$U$3, 0))="", "Exhausted", INDEX('Ballot Data'!$1:$1048576, MATCH($A426, 'Ballot Data'!$A:$A, 0), MATCH(Y426, 'Ballot Data'!$A$3:$U$3, 0))))))</f>
        <v>Complete</v>
      </c>
      <c r="AA426" s="15" t="str">
        <f t="shared" si="62"/>
        <v>Complete</v>
      </c>
      <c r="AB426" t="str">
        <f>IF(AA426="Complete", AA426, IF(AA426="N/A", "N/A", INDEX('Ballot Data'!$1:$1048576, MATCH($A426, 'Ballot Data'!$A:$A, 0), MATCH(AA426, 'Ballot Data'!$A$3:$T$3, 0))))</f>
        <v>Complete</v>
      </c>
      <c r="AC426" t="str">
        <f>IF(AA426="N/A", "N/A", IF(AB426='Round 6'!$A$10, "Elected", IF(AB426='Round 6'!$A$7, "Excluded", IF('Round 6'!$A$4="Complete", "Complete", "Viable"))))</f>
        <v>Complete</v>
      </c>
      <c r="AD426" s="21" t="str">
        <f>IF('Round 6'!$A$4="Complete", "Complete", IF(AC426="N/A", "N/A", IF(AC426="Viable", "No Transfer", IF(AC426="Excluded", INDEX('Round 6'!$A$12:$M$617, MATCH($A426, 'Round 6'!$A$12:$A$617, 0), 3)))))</f>
        <v>Complete</v>
      </c>
      <c r="AE426" s="10" t="str">
        <f>IF('Round 6'!$A$4="Complete", "Complete", IF(AD426="N/A", "N/A", IF(AD426="No Transfer", AD426, IF(INDEX('Ballot Data'!$1:$1048576, MATCH($A426, 'Ballot Data'!$A:$A, 0), MATCH(AD426, 'Ballot Data'!$A$3:$U$3, 0))="", "Exhausted", INDEX('Ballot Data'!$1:$1048576, MATCH($A426, 'Ballot Data'!$A:$A, 0), MATCH(AD426, 'Ballot Data'!$A$3:$U$3, 0))))))</f>
        <v>Complete</v>
      </c>
      <c r="AF426" s="15" t="str">
        <f t="shared" si="63"/>
        <v>Complete</v>
      </c>
      <c r="AG426" t="str">
        <f>IF(AF426="Complete", AF426, IF(AF426="N/A", "N/A", INDEX('Ballot Data'!$1:$1048576, MATCH($A426, 'Ballot Data'!$A:$A, 0), MATCH(AF426, 'Ballot Data'!$A$3:$T$3, 0))))</f>
        <v>Complete</v>
      </c>
      <c r="AH426" t="str">
        <f>IF(AF426="N/A", "N/A", IF(AG426='Round 7'!$A$10, "Elected", IF(AG426='Round 7'!$A$7, "Excluded", IF('Round 7'!$A$4="Complete", "Complete", "Viable"))))</f>
        <v>Complete</v>
      </c>
      <c r="AI426" s="21" t="str">
        <f>IF('Round 7'!$A$4="Complete", "Complete", IF(AH426="N/A", "N/A", IF(AH426="Viable", "No Transfer", IF(AH426="Excluded", INDEX('Round 7'!$A$12:$M$617, MATCH($A426, 'Round 7'!$A$12:$A$617, 0), 3)))))</f>
        <v>Complete</v>
      </c>
      <c r="AJ426" s="10" t="str">
        <f>IF('Round 7'!$A$4="Complete", "Complete", IF(AI426="N/A", "N/A", IF(AI426="No Transfer", AI426, IF(INDEX('Ballot Data'!$1:$1048576, MATCH($A426, 'Ballot Data'!$A:$A, 0), MATCH(AI426, 'Ballot Data'!$A$3:$U$3, 0))="", "Exhausted", INDEX('Ballot Data'!$1:$1048576, MATCH($A426, 'Ballot Data'!$A:$A, 0), MATCH(AI426, 'Ballot Data'!$A$3:$U$3, 0))))))</f>
        <v>Complete</v>
      </c>
      <c r="AK426" s="15" t="str">
        <f t="shared" si="64"/>
        <v>Complete</v>
      </c>
      <c r="AL426" t="str">
        <f>IF(AK426="Complete", AK426, IF(AK426="N/A", "N/A", INDEX('Ballot Data'!$1:$1048576, MATCH($A426, 'Ballot Data'!$A:$A, 0), MATCH(AK426, 'Ballot Data'!$A$3:$T$3, 0))))</f>
        <v>Complete</v>
      </c>
      <c r="AM426" t="str">
        <f>IF(AK426="N/A", "N/A", IF(AL426='Round 8'!$A$10, "Elected", IF(AL426='Round 8'!$A$7, "Excluded", IF('Round 8'!$A$4="Complete", "Complete", "Viable"))))</f>
        <v>Complete</v>
      </c>
      <c r="AN426" s="21" t="str">
        <f>IF('Round 8'!$A$4="Complete", "Complete", IF(AM426="N/A", "N/A", IF(AM426="Viable", "No Transfer", IF(AM426="Excluded", INDEX('Round 8'!$A$12:$M$617, MATCH($A426, 'Round 8'!$A$12:$A$617, 0), 3)))))</f>
        <v>Complete</v>
      </c>
      <c r="AO426" s="10" t="str">
        <f>IF('Round 8'!$A$4="Complete", "Complete", IF(AN426="N/A", "N/A", IF(AN426="No Transfer", AN426, IF(INDEX('Ballot Data'!$1:$1048576, MATCH($A426, 'Ballot Data'!$A:$A, 0), MATCH(AN426, 'Ballot Data'!$A$3:$U$3, 0))="", "Exhausted", INDEX('Ballot Data'!$1:$1048576, MATCH($A426, 'Ballot Data'!$A:$A, 0), MATCH(AN426, 'Ballot Data'!$A$3:$U$3, 0))))))</f>
        <v>Complete</v>
      </c>
      <c r="AP426" s="15" t="str">
        <f t="shared" si="65"/>
        <v>Complete</v>
      </c>
      <c r="AQ426" t="str">
        <f>IF(AP426="Complete", AP426, IF(AP426="N/A", "N/A", INDEX('Ballot Data'!$1:$1048576, MATCH($A426, 'Ballot Data'!$A:$A, 0), MATCH(AP426, 'Ballot Data'!$A$3:$T$3, 0))))</f>
        <v>Complete</v>
      </c>
      <c r="AR426" t="str">
        <f>IF(AP426="N/A", "N/A", IF(AQ426='Round 9'!$A$10, "Elected", IF(AQ426='Round 9'!$A$7, "Excluded", IF('Round 9'!$A$4="Complete", "Complete", "Viable"))))</f>
        <v>Complete</v>
      </c>
      <c r="AS426" s="21" t="str">
        <f>IF('Round 9'!$A$4="Complete", "Complete", IF(AR426="N/A", "N/A", IF(AR426="Viable", "No Transfer", IF(AR426="Excluded", INDEX('Round 9'!$A$12:$M$617, MATCH($A426, 'Round 9'!$A$12:$A$617, 0), 3)))))</f>
        <v>Complete</v>
      </c>
      <c r="AT426" s="10" t="str">
        <f>IF('Round 9'!$A$4="Complete", "Complete", IF(AS426="N/A", "N/A", IF(AS426="No Transfer", AS426, IF(INDEX('Ballot Data'!$1:$1048576, MATCH($A426, 'Ballot Data'!$A:$A, 0), MATCH(AS426, 'Ballot Data'!$A$3:$U$3, 0))="", "Exhausted", INDEX('Ballot Data'!$1:$1048576, MATCH($A426, 'Ballot Data'!$A:$A, 0), MATCH(AS426, 'Ballot Data'!$A$3:$U$3, 0))))))</f>
        <v>Complete</v>
      </c>
      <c r="AU426" s="15" t="str">
        <f t="shared" si="66"/>
        <v>Complete</v>
      </c>
      <c r="AV426" t="str">
        <f>IF(AU426="Complete", AU426, IF(AU426="N/A", "N/A", INDEX('Ballot Data'!$1:$1048576, MATCH($A426, 'Ballot Data'!$A:$A, 0), MATCH(AU426, 'Ballot Data'!$A$3:$T$3, 0))))</f>
        <v>Complete</v>
      </c>
      <c r="AW426" t="str">
        <f>IF(AU426="N/A", "N/A", IF(AV426='Round 10'!$A$10, "Elected", IF(AV426='Round 10'!$A$7, "Excluded", IF('Round 10'!$A$4="Complete", "Complete", "Viable"))))</f>
        <v>Complete</v>
      </c>
      <c r="AX426" s="21" t="str">
        <f>IF('Round 10'!$A$4="Complete", "Complete", IF(AW426="N/A", "N/A", IF(AW426="Viable", "No Transfer", IF(AW426="Excluded", INDEX('Round 10'!$A$12:$M$617, MATCH($A426, 'Round 10'!$A$12:$A$617, 0), 3)))))</f>
        <v>Complete</v>
      </c>
      <c r="AY426" s="10" t="str">
        <f>IF('Round 10'!$A$4="Complete", "Complete", IF(AX426="N/A", "N/A", IF(AX426="No Transfer", AX426, IF(INDEX('Ballot Data'!$1:$1048576, MATCH($A426, 'Ballot Data'!$A:$A, 0), MATCH(AX426, 'Ballot Data'!$A$3:$U$3, 0))="", "Exhausted", INDEX('Ballot Data'!$1:$1048576, MATCH($A426, 'Ballot Data'!$A:$A, 0), MATCH(AX426, 'Ballot Data'!$A$3:$U$3, 0))))))</f>
        <v>Complete</v>
      </c>
    </row>
    <row r="427" spans="1:51" x14ac:dyDescent="0.25">
      <c r="A427">
        <f>'Ballot Data'!A428</f>
        <v>0</v>
      </c>
      <c r="B427">
        <v>1</v>
      </c>
      <c r="C427" t="e">
        <f>INDEX('Ballot Data'!$1:$1048576, MATCH($A427, 'Ballot Data'!$A:$A, 0), MATCH(B427, 'Ballot Data'!$A$3:$T$3, 0))</f>
        <v>#N/A</v>
      </c>
      <c r="D427" t="e">
        <f>IF(C427='Round 1'!$A$10, "Elected", IF(C427='Round 1'!$A$7, "Excluded", IF('Round 1'!$A$4="Complete", "Complete", "Viable")))</f>
        <v>#N/A</v>
      </c>
      <c r="E427" s="21" t="e">
        <f>IF('Round 1'!$A$4="Complete", "Complete", IF(D427="N/A", "N/A", IF(D427="Viable", "No Transfer", IF(D427="Excluded", INDEX('Round 1'!$A$12:$M$617, MATCH($A427, 'Round 1'!$A$12:$A$617, 0), 3)))))</f>
        <v>#N/A</v>
      </c>
      <c r="F427" s="10" t="e">
        <f>IF('Round 1'!$A$4="Complete", "Complete", IF(E427="N/A", "N/A", IF(E427="No Transfer", E427, IF(INDEX('Ballot Data'!$1:$1048576, MATCH($A427, 'Ballot Data'!$A:$A, 0), MATCH(E427, 'Ballot Data'!$A$3:$U$3, 0))="", "Exhausted", INDEX('Ballot Data'!$1:$1048576, MATCH($A427, 'Ballot Data'!$A:$A, 0), MATCH(E427, 'Ballot Data'!$A$3:$U$3, 0))))))</f>
        <v>#N/A</v>
      </c>
      <c r="G427" s="15" t="e">
        <f t="shared" si="68"/>
        <v>#N/A</v>
      </c>
      <c r="H427" t="e">
        <f>IF(G427="Complete", G427, IF(G427="N/A", "N/A", INDEX('Ballot Data'!$1:$1048576, MATCH($A427, 'Ballot Data'!$A:$A, 0), MATCH(G427, 'Ballot Data'!$A$3:$T$3, 0))))</f>
        <v>#N/A</v>
      </c>
      <c r="I427" t="e">
        <f>IF(G427="N/A", "N/A", IF(H427='Round 2'!$A$10, "Elected", IF(H427='Round 2'!$A$7, "Excluded", IF('Round 2'!$A$4="Complete", "Complete", "Viable"))))</f>
        <v>#N/A</v>
      </c>
      <c r="J427" s="21" t="e">
        <f>IF('Round 2'!$A$4="Complete", "Complete", IF(I427="N/A", "N/A", IF(I427="Viable", "No Transfer", IF(I427="Excluded", INDEX('Round 2'!$A$12:$M$617, MATCH($A427, 'Round 2'!$A$12:$A$617, 0), 3)))))</f>
        <v>#N/A</v>
      </c>
      <c r="K427" s="10" t="e">
        <f>IF('Round 2'!$A$4="Complete", "Complete", IF(J427="N/A", "N/A", IF(J427="No Transfer", J427, IF(INDEX('Ballot Data'!$1:$1048576, MATCH($A427, 'Ballot Data'!$A:$A, 0), MATCH(J427, 'Ballot Data'!$A$3:$U$3, 0))="", "Exhausted", INDEX('Ballot Data'!$1:$1048576, MATCH($A427, 'Ballot Data'!$A:$A, 0), MATCH(J427, 'Ballot Data'!$A$3:$U$3, 0))))))</f>
        <v>#N/A</v>
      </c>
      <c r="L427" s="15" t="e">
        <f t="shared" si="69"/>
        <v>#N/A</v>
      </c>
      <c r="M427" t="e">
        <f>IF(L427="Complete", L427, IF(L427="N/A", "N/A", INDEX('Ballot Data'!$1:$1048576, MATCH($A427, 'Ballot Data'!$A:$A, 0), MATCH(L427, 'Ballot Data'!$A$3:$T$3, 0))))</f>
        <v>#N/A</v>
      </c>
      <c r="N427" t="e">
        <f>IF(L427="N/A", "N/A", IF(M427='Round 3'!$A$10, "Elected", IF(M427='Round 3'!$A$7, "Excluded", IF('Round 3'!$A$4="Complete", "Complete", "Viable"))))</f>
        <v>#N/A</v>
      </c>
      <c r="O427" s="21" t="str">
        <f>IF('Round 3'!$A$4="Complete", "Complete", IF(N427="N/A", "N/A", IF(N427="Viable", "No Transfer", IF(N427="Excluded", INDEX('Round 3'!$A$12:$M$617, MATCH($A427, 'Round 3'!$A$12:$A$617, 0), 3)))))</f>
        <v>Complete</v>
      </c>
      <c r="P427" s="10" t="str">
        <f>IF('Round 3'!$A$4="Complete", "Complete", IF(O427="N/A", "N/A", IF(O427="No Transfer", O427, IF(INDEX('Ballot Data'!$1:$1048576, MATCH($A427, 'Ballot Data'!$A:$A, 0), MATCH(O427, 'Ballot Data'!$A$3:$U$3, 0))="", "Exhausted", INDEX('Ballot Data'!$1:$1048576, MATCH($A427, 'Ballot Data'!$A:$A, 0), MATCH(O427, 'Ballot Data'!$A$3:$U$3, 0))))))</f>
        <v>Complete</v>
      </c>
      <c r="Q427" s="15" t="str">
        <f t="shared" si="67"/>
        <v>Complete</v>
      </c>
      <c r="R427" t="str">
        <f>IF(Q427="Complete", Q427, IF(Q427="N/A", "N/A", INDEX('Ballot Data'!$1:$1048576, MATCH($A427, 'Ballot Data'!$A:$A, 0), MATCH(Q427, 'Ballot Data'!$A$3:$T$3, 0))))</f>
        <v>Complete</v>
      </c>
      <c r="S427" t="str">
        <f>IF(Q427="N/A", "N/A", IF(R427='Round 4'!$A$10, "Elected", IF(R427='Round 4'!$A$7, "Excluded", IF('Round 4'!$A$4="Complete", "Complete", "Viable"))))</f>
        <v>Complete</v>
      </c>
      <c r="T427" s="21" t="str">
        <f>IF('Round 4'!$A$4="Complete", "Complete", IF(S427="N/A", "N/A", IF(S427="Viable", "No Transfer", IF(S427="Excluded", INDEX('Round 4'!$A$12:$M$617, MATCH($A427, 'Round 4'!$A$12:$A$617, 0), 3)))))</f>
        <v>Complete</v>
      </c>
      <c r="U427" s="10" t="str">
        <f>IF('Round 4'!$A$4="Complete", "Complete", IF(T427="N/A", "N/A", IF(T427="No Transfer", T427, IF(INDEX('Ballot Data'!$1:$1048576, MATCH($A427, 'Ballot Data'!$A:$A, 0), MATCH(T427, 'Ballot Data'!$A$3:$U$3, 0))="", "Exhausted", INDEX('Ballot Data'!$1:$1048576, MATCH($A427, 'Ballot Data'!$A:$A, 0), MATCH(T427, 'Ballot Data'!$A$3:$U$3, 0))))))</f>
        <v>Complete</v>
      </c>
      <c r="V427" s="15" t="str">
        <f t="shared" si="61"/>
        <v>Complete</v>
      </c>
      <c r="W427" t="str">
        <f>IF(V427="Complete", V427, IF(V427="N/A", "N/A", INDEX('Ballot Data'!$1:$1048576, MATCH($A427, 'Ballot Data'!$A:$A, 0), MATCH(V427, 'Ballot Data'!$A$3:$T$3, 0))))</f>
        <v>Complete</v>
      </c>
      <c r="X427" t="str">
        <f>IF(V427="N/A", "N/A", IF(W427='Round 5'!$A$10, "Elected", IF(W427='Round 5'!$A$7, "Excluded", IF('Round 5'!$A$4="Complete", "Complete", "Viable"))))</f>
        <v>Complete</v>
      </c>
      <c r="Y427" s="21" t="str">
        <f>IF('Round 5'!$A$4="Complete", "Complete", IF(X427="N/A", "N/A", IF(X427="Viable", "No Transfer", IF(X427="Excluded", INDEX('Round 5'!$A$12:$M$617, MATCH($A427, 'Round 5'!$A$12:$A$617, 0), 3)))))</f>
        <v>Complete</v>
      </c>
      <c r="Z427" s="10" t="str">
        <f>IF('Round 5'!$A$4="Complete", "Complete", IF(Y427="N/A", "N/A", IF(Y427="No Transfer", Y427, IF(INDEX('Ballot Data'!$1:$1048576, MATCH($A427, 'Ballot Data'!$A:$A, 0), MATCH(Y427, 'Ballot Data'!$A$3:$U$3, 0))="", "Exhausted", INDEX('Ballot Data'!$1:$1048576, MATCH($A427, 'Ballot Data'!$A:$A, 0), MATCH(Y427, 'Ballot Data'!$A$3:$U$3, 0))))))</f>
        <v>Complete</v>
      </c>
      <c r="AA427" s="15" t="str">
        <f t="shared" si="62"/>
        <v>Complete</v>
      </c>
      <c r="AB427" t="str">
        <f>IF(AA427="Complete", AA427, IF(AA427="N/A", "N/A", INDEX('Ballot Data'!$1:$1048576, MATCH($A427, 'Ballot Data'!$A:$A, 0), MATCH(AA427, 'Ballot Data'!$A$3:$T$3, 0))))</f>
        <v>Complete</v>
      </c>
      <c r="AC427" t="str">
        <f>IF(AA427="N/A", "N/A", IF(AB427='Round 6'!$A$10, "Elected", IF(AB427='Round 6'!$A$7, "Excluded", IF('Round 6'!$A$4="Complete", "Complete", "Viable"))))</f>
        <v>Complete</v>
      </c>
      <c r="AD427" s="21" t="str">
        <f>IF('Round 6'!$A$4="Complete", "Complete", IF(AC427="N/A", "N/A", IF(AC427="Viable", "No Transfer", IF(AC427="Excluded", INDEX('Round 6'!$A$12:$M$617, MATCH($A427, 'Round 6'!$A$12:$A$617, 0), 3)))))</f>
        <v>Complete</v>
      </c>
      <c r="AE427" s="10" t="str">
        <f>IF('Round 6'!$A$4="Complete", "Complete", IF(AD427="N/A", "N/A", IF(AD427="No Transfer", AD427, IF(INDEX('Ballot Data'!$1:$1048576, MATCH($A427, 'Ballot Data'!$A:$A, 0), MATCH(AD427, 'Ballot Data'!$A$3:$U$3, 0))="", "Exhausted", INDEX('Ballot Data'!$1:$1048576, MATCH($A427, 'Ballot Data'!$A:$A, 0), MATCH(AD427, 'Ballot Data'!$A$3:$U$3, 0))))))</f>
        <v>Complete</v>
      </c>
      <c r="AF427" s="15" t="str">
        <f t="shared" si="63"/>
        <v>Complete</v>
      </c>
      <c r="AG427" t="str">
        <f>IF(AF427="Complete", AF427, IF(AF427="N/A", "N/A", INDEX('Ballot Data'!$1:$1048576, MATCH($A427, 'Ballot Data'!$A:$A, 0), MATCH(AF427, 'Ballot Data'!$A$3:$T$3, 0))))</f>
        <v>Complete</v>
      </c>
      <c r="AH427" t="str">
        <f>IF(AF427="N/A", "N/A", IF(AG427='Round 7'!$A$10, "Elected", IF(AG427='Round 7'!$A$7, "Excluded", IF('Round 7'!$A$4="Complete", "Complete", "Viable"))))</f>
        <v>Complete</v>
      </c>
      <c r="AI427" s="21" t="str">
        <f>IF('Round 7'!$A$4="Complete", "Complete", IF(AH427="N/A", "N/A", IF(AH427="Viable", "No Transfer", IF(AH427="Excluded", INDEX('Round 7'!$A$12:$M$617, MATCH($A427, 'Round 7'!$A$12:$A$617, 0), 3)))))</f>
        <v>Complete</v>
      </c>
      <c r="AJ427" s="10" t="str">
        <f>IF('Round 7'!$A$4="Complete", "Complete", IF(AI427="N/A", "N/A", IF(AI427="No Transfer", AI427, IF(INDEX('Ballot Data'!$1:$1048576, MATCH($A427, 'Ballot Data'!$A:$A, 0), MATCH(AI427, 'Ballot Data'!$A$3:$U$3, 0))="", "Exhausted", INDEX('Ballot Data'!$1:$1048576, MATCH($A427, 'Ballot Data'!$A:$A, 0), MATCH(AI427, 'Ballot Data'!$A$3:$U$3, 0))))))</f>
        <v>Complete</v>
      </c>
      <c r="AK427" s="15" t="str">
        <f t="shared" si="64"/>
        <v>Complete</v>
      </c>
      <c r="AL427" t="str">
        <f>IF(AK427="Complete", AK427, IF(AK427="N/A", "N/A", INDEX('Ballot Data'!$1:$1048576, MATCH($A427, 'Ballot Data'!$A:$A, 0), MATCH(AK427, 'Ballot Data'!$A$3:$T$3, 0))))</f>
        <v>Complete</v>
      </c>
      <c r="AM427" t="str">
        <f>IF(AK427="N/A", "N/A", IF(AL427='Round 8'!$A$10, "Elected", IF(AL427='Round 8'!$A$7, "Excluded", IF('Round 8'!$A$4="Complete", "Complete", "Viable"))))</f>
        <v>Complete</v>
      </c>
      <c r="AN427" s="21" t="str">
        <f>IF('Round 8'!$A$4="Complete", "Complete", IF(AM427="N/A", "N/A", IF(AM427="Viable", "No Transfer", IF(AM427="Excluded", INDEX('Round 8'!$A$12:$M$617, MATCH($A427, 'Round 8'!$A$12:$A$617, 0), 3)))))</f>
        <v>Complete</v>
      </c>
      <c r="AO427" s="10" t="str">
        <f>IF('Round 8'!$A$4="Complete", "Complete", IF(AN427="N/A", "N/A", IF(AN427="No Transfer", AN427, IF(INDEX('Ballot Data'!$1:$1048576, MATCH($A427, 'Ballot Data'!$A:$A, 0), MATCH(AN427, 'Ballot Data'!$A$3:$U$3, 0))="", "Exhausted", INDEX('Ballot Data'!$1:$1048576, MATCH($A427, 'Ballot Data'!$A:$A, 0), MATCH(AN427, 'Ballot Data'!$A$3:$U$3, 0))))))</f>
        <v>Complete</v>
      </c>
      <c r="AP427" s="15" t="str">
        <f t="shared" si="65"/>
        <v>Complete</v>
      </c>
      <c r="AQ427" t="str">
        <f>IF(AP427="Complete", AP427, IF(AP427="N/A", "N/A", INDEX('Ballot Data'!$1:$1048576, MATCH($A427, 'Ballot Data'!$A:$A, 0), MATCH(AP427, 'Ballot Data'!$A$3:$T$3, 0))))</f>
        <v>Complete</v>
      </c>
      <c r="AR427" t="str">
        <f>IF(AP427="N/A", "N/A", IF(AQ427='Round 9'!$A$10, "Elected", IF(AQ427='Round 9'!$A$7, "Excluded", IF('Round 9'!$A$4="Complete", "Complete", "Viable"))))</f>
        <v>Complete</v>
      </c>
      <c r="AS427" s="21" t="str">
        <f>IF('Round 9'!$A$4="Complete", "Complete", IF(AR427="N/A", "N/A", IF(AR427="Viable", "No Transfer", IF(AR427="Excluded", INDEX('Round 9'!$A$12:$M$617, MATCH($A427, 'Round 9'!$A$12:$A$617, 0), 3)))))</f>
        <v>Complete</v>
      </c>
      <c r="AT427" s="10" t="str">
        <f>IF('Round 9'!$A$4="Complete", "Complete", IF(AS427="N/A", "N/A", IF(AS427="No Transfer", AS427, IF(INDEX('Ballot Data'!$1:$1048576, MATCH($A427, 'Ballot Data'!$A:$A, 0), MATCH(AS427, 'Ballot Data'!$A$3:$U$3, 0))="", "Exhausted", INDEX('Ballot Data'!$1:$1048576, MATCH($A427, 'Ballot Data'!$A:$A, 0), MATCH(AS427, 'Ballot Data'!$A$3:$U$3, 0))))))</f>
        <v>Complete</v>
      </c>
      <c r="AU427" s="15" t="str">
        <f t="shared" si="66"/>
        <v>Complete</v>
      </c>
      <c r="AV427" t="str">
        <f>IF(AU427="Complete", AU427, IF(AU427="N/A", "N/A", INDEX('Ballot Data'!$1:$1048576, MATCH($A427, 'Ballot Data'!$A:$A, 0), MATCH(AU427, 'Ballot Data'!$A$3:$T$3, 0))))</f>
        <v>Complete</v>
      </c>
      <c r="AW427" t="str">
        <f>IF(AU427="N/A", "N/A", IF(AV427='Round 10'!$A$10, "Elected", IF(AV427='Round 10'!$A$7, "Excluded", IF('Round 10'!$A$4="Complete", "Complete", "Viable"))))</f>
        <v>Complete</v>
      </c>
      <c r="AX427" s="21" t="str">
        <f>IF('Round 10'!$A$4="Complete", "Complete", IF(AW427="N/A", "N/A", IF(AW427="Viable", "No Transfer", IF(AW427="Excluded", INDEX('Round 10'!$A$12:$M$617, MATCH($A427, 'Round 10'!$A$12:$A$617, 0), 3)))))</f>
        <v>Complete</v>
      </c>
      <c r="AY427" s="10" t="str">
        <f>IF('Round 10'!$A$4="Complete", "Complete", IF(AX427="N/A", "N/A", IF(AX427="No Transfer", AX427, IF(INDEX('Ballot Data'!$1:$1048576, MATCH($A427, 'Ballot Data'!$A:$A, 0), MATCH(AX427, 'Ballot Data'!$A$3:$U$3, 0))="", "Exhausted", INDEX('Ballot Data'!$1:$1048576, MATCH($A427, 'Ballot Data'!$A:$A, 0), MATCH(AX427, 'Ballot Data'!$A$3:$U$3, 0))))))</f>
        <v>Complete</v>
      </c>
    </row>
    <row r="428" spans="1:51" x14ac:dyDescent="0.25">
      <c r="A428">
        <f>'Ballot Data'!A429</f>
        <v>0</v>
      </c>
      <c r="B428">
        <v>1</v>
      </c>
      <c r="C428" t="e">
        <f>INDEX('Ballot Data'!$1:$1048576, MATCH($A428, 'Ballot Data'!$A:$A, 0), MATCH(B428, 'Ballot Data'!$A$3:$T$3, 0))</f>
        <v>#N/A</v>
      </c>
      <c r="D428" t="e">
        <f>IF(C428='Round 1'!$A$10, "Elected", IF(C428='Round 1'!$A$7, "Excluded", IF('Round 1'!$A$4="Complete", "Complete", "Viable")))</f>
        <v>#N/A</v>
      </c>
      <c r="E428" s="21" t="e">
        <f>IF('Round 1'!$A$4="Complete", "Complete", IF(D428="N/A", "N/A", IF(D428="Viable", "No Transfer", IF(D428="Excluded", INDEX('Round 1'!$A$12:$M$617, MATCH($A428, 'Round 1'!$A$12:$A$617, 0), 3)))))</f>
        <v>#N/A</v>
      </c>
      <c r="F428" s="10" t="e">
        <f>IF('Round 1'!$A$4="Complete", "Complete", IF(E428="N/A", "N/A", IF(E428="No Transfer", E428, IF(INDEX('Ballot Data'!$1:$1048576, MATCH($A428, 'Ballot Data'!$A:$A, 0), MATCH(E428, 'Ballot Data'!$A$3:$U$3, 0))="", "Exhausted", INDEX('Ballot Data'!$1:$1048576, MATCH($A428, 'Ballot Data'!$A:$A, 0), MATCH(E428, 'Ballot Data'!$A$3:$U$3, 0))))))</f>
        <v>#N/A</v>
      </c>
      <c r="G428" s="15" t="e">
        <f t="shared" si="68"/>
        <v>#N/A</v>
      </c>
      <c r="H428" t="e">
        <f>IF(G428="Complete", G428, IF(G428="N/A", "N/A", INDEX('Ballot Data'!$1:$1048576, MATCH($A428, 'Ballot Data'!$A:$A, 0), MATCH(G428, 'Ballot Data'!$A$3:$T$3, 0))))</f>
        <v>#N/A</v>
      </c>
      <c r="I428" t="e">
        <f>IF(G428="N/A", "N/A", IF(H428='Round 2'!$A$10, "Elected", IF(H428='Round 2'!$A$7, "Excluded", IF('Round 2'!$A$4="Complete", "Complete", "Viable"))))</f>
        <v>#N/A</v>
      </c>
      <c r="J428" s="21" t="e">
        <f>IF('Round 2'!$A$4="Complete", "Complete", IF(I428="N/A", "N/A", IF(I428="Viable", "No Transfer", IF(I428="Excluded", INDEX('Round 2'!$A$12:$M$617, MATCH($A428, 'Round 2'!$A$12:$A$617, 0), 3)))))</f>
        <v>#N/A</v>
      </c>
      <c r="K428" s="10" t="e">
        <f>IF('Round 2'!$A$4="Complete", "Complete", IF(J428="N/A", "N/A", IF(J428="No Transfer", J428, IF(INDEX('Ballot Data'!$1:$1048576, MATCH($A428, 'Ballot Data'!$A:$A, 0), MATCH(J428, 'Ballot Data'!$A$3:$U$3, 0))="", "Exhausted", INDEX('Ballot Data'!$1:$1048576, MATCH($A428, 'Ballot Data'!$A:$A, 0), MATCH(J428, 'Ballot Data'!$A$3:$U$3, 0))))))</f>
        <v>#N/A</v>
      </c>
      <c r="L428" s="15" t="e">
        <f t="shared" si="69"/>
        <v>#N/A</v>
      </c>
      <c r="M428" t="e">
        <f>IF(L428="Complete", L428, IF(L428="N/A", "N/A", INDEX('Ballot Data'!$1:$1048576, MATCH($A428, 'Ballot Data'!$A:$A, 0), MATCH(L428, 'Ballot Data'!$A$3:$T$3, 0))))</f>
        <v>#N/A</v>
      </c>
      <c r="N428" t="e">
        <f>IF(L428="N/A", "N/A", IF(M428='Round 3'!$A$10, "Elected", IF(M428='Round 3'!$A$7, "Excluded", IF('Round 3'!$A$4="Complete", "Complete", "Viable"))))</f>
        <v>#N/A</v>
      </c>
      <c r="O428" s="21" t="str">
        <f>IF('Round 3'!$A$4="Complete", "Complete", IF(N428="N/A", "N/A", IF(N428="Viable", "No Transfer", IF(N428="Excluded", INDEX('Round 3'!$A$12:$M$617, MATCH($A428, 'Round 3'!$A$12:$A$617, 0), 3)))))</f>
        <v>Complete</v>
      </c>
      <c r="P428" s="10" t="str">
        <f>IF('Round 3'!$A$4="Complete", "Complete", IF(O428="N/A", "N/A", IF(O428="No Transfer", O428, IF(INDEX('Ballot Data'!$1:$1048576, MATCH($A428, 'Ballot Data'!$A:$A, 0), MATCH(O428, 'Ballot Data'!$A$3:$U$3, 0))="", "Exhausted", INDEX('Ballot Data'!$1:$1048576, MATCH($A428, 'Ballot Data'!$A:$A, 0), MATCH(O428, 'Ballot Data'!$A$3:$U$3, 0))))))</f>
        <v>Complete</v>
      </c>
      <c r="Q428" s="15" t="str">
        <f t="shared" si="67"/>
        <v>Complete</v>
      </c>
      <c r="R428" t="str">
        <f>IF(Q428="Complete", Q428, IF(Q428="N/A", "N/A", INDEX('Ballot Data'!$1:$1048576, MATCH($A428, 'Ballot Data'!$A:$A, 0), MATCH(Q428, 'Ballot Data'!$A$3:$T$3, 0))))</f>
        <v>Complete</v>
      </c>
      <c r="S428" t="str">
        <f>IF(Q428="N/A", "N/A", IF(R428='Round 4'!$A$10, "Elected", IF(R428='Round 4'!$A$7, "Excluded", IF('Round 4'!$A$4="Complete", "Complete", "Viable"))))</f>
        <v>Complete</v>
      </c>
      <c r="T428" s="21" t="str">
        <f>IF('Round 4'!$A$4="Complete", "Complete", IF(S428="N/A", "N/A", IF(S428="Viable", "No Transfer", IF(S428="Excluded", INDEX('Round 4'!$A$12:$M$617, MATCH($A428, 'Round 4'!$A$12:$A$617, 0), 3)))))</f>
        <v>Complete</v>
      </c>
      <c r="U428" s="10" t="str">
        <f>IF('Round 4'!$A$4="Complete", "Complete", IF(T428="N/A", "N/A", IF(T428="No Transfer", T428, IF(INDEX('Ballot Data'!$1:$1048576, MATCH($A428, 'Ballot Data'!$A:$A, 0), MATCH(T428, 'Ballot Data'!$A$3:$U$3, 0))="", "Exhausted", INDEX('Ballot Data'!$1:$1048576, MATCH($A428, 'Ballot Data'!$A:$A, 0), MATCH(T428, 'Ballot Data'!$A$3:$U$3, 0))))))</f>
        <v>Complete</v>
      </c>
      <c r="V428" s="15" t="str">
        <f t="shared" si="61"/>
        <v>Complete</v>
      </c>
      <c r="W428" t="str">
        <f>IF(V428="Complete", V428, IF(V428="N/A", "N/A", INDEX('Ballot Data'!$1:$1048576, MATCH($A428, 'Ballot Data'!$A:$A, 0), MATCH(V428, 'Ballot Data'!$A$3:$T$3, 0))))</f>
        <v>Complete</v>
      </c>
      <c r="X428" t="str">
        <f>IF(V428="N/A", "N/A", IF(W428='Round 5'!$A$10, "Elected", IF(W428='Round 5'!$A$7, "Excluded", IF('Round 5'!$A$4="Complete", "Complete", "Viable"))))</f>
        <v>Complete</v>
      </c>
      <c r="Y428" s="21" t="str">
        <f>IF('Round 5'!$A$4="Complete", "Complete", IF(X428="N/A", "N/A", IF(X428="Viable", "No Transfer", IF(X428="Excluded", INDEX('Round 5'!$A$12:$M$617, MATCH($A428, 'Round 5'!$A$12:$A$617, 0), 3)))))</f>
        <v>Complete</v>
      </c>
      <c r="Z428" s="10" t="str">
        <f>IF('Round 5'!$A$4="Complete", "Complete", IF(Y428="N/A", "N/A", IF(Y428="No Transfer", Y428, IF(INDEX('Ballot Data'!$1:$1048576, MATCH($A428, 'Ballot Data'!$A:$A, 0), MATCH(Y428, 'Ballot Data'!$A$3:$U$3, 0))="", "Exhausted", INDEX('Ballot Data'!$1:$1048576, MATCH($A428, 'Ballot Data'!$A:$A, 0), MATCH(Y428, 'Ballot Data'!$A$3:$U$3, 0))))))</f>
        <v>Complete</v>
      </c>
      <c r="AA428" s="15" t="str">
        <f t="shared" si="62"/>
        <v>Complete</v>
      </c>
      <c r="AB428" t="str">
        <f>IF(AA428="Complete", AA428, IF(AA428="N/A", "N/A", INDEX('Ballot Data'!$1:$1048576, MATCH($A428, 'Ballot Data'!$A:$A, 0), MATCH(AA428, 'Ballot Data'!$A$3:$T$3, 0))))</f>
        <v>Complete</v>
      </c>
      <c r="AC428" t="str">
        <f>IF(AA428="N/A", "N/A", IF(AB428='Round 6'!$A$10, "Elected", IF(AB428='Round 6'!$A$7, "Excluded", IF('Round 6'!$A$4="Complete", "Complete", "Viable"))))</f>
        <v>Complete</v>
      </c>
      <c r="AD428" s="21" t="str">
        <f>IF('Round 6'!$A$4="Complete", "Complete", IF(AC428="N/A", "N/A", IF(AC428="Viable", "No Transfer", IF(AC428="Excluded", INDEX('Round 6'!$A$12:$M$617, MATCH($A428, 'Round 6'!$A$12:$A$617, 0), 3)))))</f>
        <v>Complete</v>
      </c>
      <c r="AE428" s="10" t="str">
        <f>IF('Round 6'!$A$4="Complete", "Complete", IF(AD428="N/A", "N/A", IF(AD428="No Transfer", AD428, IF(INDEX('Ballot Data'!$1:$1048576, MATCH($A428, 'Ballot Data'!$A:$A, 0), MATCH(AD428, 'Ballot Data'!$A$3:$U$3, 0))="", "Exhausted", INDEX('Ballot Data'!$1:$1048576, MATCH($A428, 'Ballot Data'!$A:$A, 0), MATCH(AD428, 'Ballot Data'!$A$3:$U$3, 0))))))</f>
        <v>Complete</v>
      </c>
      <c r="AF428" s="15" t="str">
        <f t="shared" si="63"/>
        <v>Complete</v>
      </c>
      <c r="AG428" t="str">
        <f>IF(AF428="Complete", AF428, IF(AF428="N/A", "N/A", INDEX('Ballot Data'!$1:$1048576, MATCH($A428, 'Ballot Data'!$A:$A, 0), MATCH(AF428, 'Ballot Data'!$A$3:$T$3, 0))))</f>
        <v>Complete</v>
      </c>
      <c r="AH428" t="str">
        <f>IF(AF428="N/A", "N/A", IF(AG428='Round 7'!$A$10, "Elected", IF(AG428='Round 7'!$A$7, "Excluded", IF('Round 7'!$A$4="Complete", "Complete", "Viable"))))</f>
        <v>Complete</v>
      </c>
      <c r="AI428" s="21" t="str">
        <f>IF('Round 7'!$A$4="Complete", "Complete", IF(AH428="N/A", "N/A", IF(AH428="Viable", "No Transfer", IF(AH428="Excluded", INDEX('Round 7'!$A$12:$M$617, MATCH($A428, 'Round 7'!$A$12:$A$617, 0), 3)))))</f>
        <v>Complete</v>
      </c>
      <c r="AJ428" s="10" t="str">
        <f>IF('Round 7'!$A$4="Complete", "Complete", IF(AI428="N/A", "N/A", IF(AI428="No Transfer", AI428, IF(INDEX('Ballot Data'!$1:$1048576, MATCH($A428, 'Ballot Data'!$A:$A, 0), MATCH(AI428, 'Ballot Data'!$A$3:$U$3, 0))="", "Exhausted", INDEX('Ballot Data'!$1:$1048576, MATCH($A428, 'Ballot Data'!$A:$A, 0), MATCH(AI428, 'Ballot Data'!$A$3:$U$3, 0))))))</f>
        <v>Complete</v>
      </c>
      <c r="AK428" s="15" t="str">
        <f t="shared" si="64"/>
        <v>Complete</v>
      </c>
      <c r="AL428" t="str">
        <f>IF(AK428="Complete", AK428, IF(AK428="N/A", "N/A", INDEX('Ballot Data'!$1:$1048576, MATCH($A428, 'Ballot Data'!$A:$A, 0), MATCH(AK428, 'Ballot Data'!$A$3:$T$3, 0))))</f>
        <v>Complete</v>
      </c>
      <c r="AM428" t="str">
        <f>IF(AK428="N/A", "N/A", IF(AL428='Round 8'!$A$10, "Elected", IF(AL428='Round 8'!$A$7, "Excluded", IF('Round 8'!$A$4="Complete", "Complete", "Viable"))))</f>
        <v>Complete</v>
      </c>
      <c r="AN428" s="21" t="str">
        <f>IF('Round 8'!$A$4="Complete", "Complete", IF(AM428="N/A", "N/A", IF(AM428="Viable", "No Transfer", IF(AM428="Excluded", INDEX('Round 8'!$A$12:$M$617, MATCH($A428, 'Round 8'!$A$12:$A$617, 0), 3)))))</f>
        <v>Complete</v>
      </c>
      <c r="AO428" s="10" t="str">
        <f>IF('Round 8'!$A$4="Complete", "Complete", IF(AN428="N/A", "N/A", IF(AN428="No Transfer", AN428, IF(INDEX('Ballot Data'!$1:$1048576, MATCH($A428, 'Ballot Data'!$A:$A, 0), MATCH(AN428, 'Ballot Data'!$A$3:$U$3, 0))="", "Exhausted", INDEX('Ballot Data'!$1:$1048576, MATCH($A428, 'Ballot Data'!$A:$A, 0), MATCH(AN428, 'Ballot Data'!$A$3:$U$3, 0))))))</f>
        <v>Complete</v>
      </c>
      <c r="AP428" s="15" t="str">
        <f t="shared" si="65"/>
        <v>Complete</v>
      </c>
      <c r="AQ428" t="str">
        <f>IF(AP428="Complete", AP428, IF(AP428="N/A", "N/A", INDEX('Ballot Data'!$1:$1048576, MATCH($A428, 'Ballot Data'!$A:$A, 0), MATCH(AP428, 'Ballot Data'!$A$3:$T$3, 0))))</f>
        <v>Complete</v>
      </c>
      <c r="AR428" t="str">
        <f>IF(AP428="N/A", "N/A", IF(AQ428='Round 9'!$A$10, "Elected", IF(AQ428='Round 9'!$A$7, "Excluded", IF('Round 9'!$A$4="Complete", "Complete", "Viable"))))</f>
        <v>Complete</v>
      </c>
      <c r="AS428" s="21" t="str">
        <f>IF('Round 9'!$A$4="Complete", "Complete", IF(AR428="N/A", "N/A", IF(AR428="Viable", "No Transfer", IF(AR428="Excluded", INDEX('Round 9'!$A$12:$M$617, MATCH($A428, 'Round 9'!$A$12:$A$617, 0), 3)))))</f>
        <v>Complete</v>
      </c>
      <c r="AT428" s="10" t="str">
        <f>IF('Round 9'!$A$4="Complete", "Complete", IF(AS428="N/A", "N/A", IF(AS428="No Transfer", AS428, IF(INDEX('Ballot Data'!$1:$1048576, MATCH($A428, 'Ballot Data'!$A:$A, 0), MATCH(AS428, 'Ballot Data'!$A$3:$U$3, 0))="", "Exhausted", INDEX('Ballot Data'!$1:$1048576, MATCH($A428, 'Ballot Data'!$A:$A, 0), MATCH(AS428, 'Ballot Data'!$A$3:$U$3, 0))))))</f>
        <v>Complete</v>
      </c>
      <c r="AU428" s="15" t="str">
        <f t="shared" si="66"/>
        <v>Complete</v>
      </c>
      <c r="AV428" t="str">
        <f>IF(AU428="Complete", AU428, IF(AU428="N/A", "N/A", INDEX('Ballot Data'!$1:$1048576, MATCH($A428, 'Ballot Data'!$A:$A, 0), MATCH(AU428, 'Ballot Data'!$A$3:$T$3, 0))))</f>
        <v>Complete</v>
      </c>
      <c r="AW428" t="str">
        <f>IF(AU428="N/A", "N/A", IF(AV428='Round 10'!$A$10, "Elected", IF(AV428='Round 10'!$A$7, "Excluded", IF('Round 10'!$A$4="Complete", "Complete", "Viable"))))</f>
        <v>Complete</v>
      </c>
      <c r="AX428" s="21" t="str">
        <f>IF('Round 10'!$A$4="Complete", "Complete", IF(AW428="N/A", "N/A", IF(AW428="Viable", "No Transfer", IF(AW428="Excluded", INDEX('Round 10'!$A$12:$M$617, MATCH($A428, 'Round 10'!$A$12:$A$617, 0), 3)))))</f>
        <v>Complete</v>
      </c>
      <c r="AY428" s="10" t="str">
        <f>IF('Round 10'!$A$4="Complete", "Complete", IF(AX428="N/A", "N/A", IF(AX428="No Transfer", AX428, IF(INDEX('Ballot Data'!$1:$1048576, MATCH($A428, 'Ballot Data'!$A:$A, 0), MATCH(AX428, 'Ballot Data'!$A$3:$U$3, 0))="", "Exhausted", INDEX('Ballot Data'!$1:$1048576, MATCH($A428, 'Ballot Data'!$A:$A, 0), MATCH(AX428, 'Ballot Data'!$A$3:$U$3, 0))))))</f>
        <v>Complete</v>
      </c>
    </row>
    <row r="429" spans="1:51" x14ac:dyDescent="0.25">
      <c r="A429">
        <f>'Ballot Data'!A430</f>
        <v>0</v>
      </c>
      <c r="B429">
        <v>1</v>
      </c>
      <c r="C429" t="e">
        <f>INDEX('Ballot Data'!$1:$1048576, MATCH($A429, 'Ballot Data'!$A:$A, 0), MATCH(B429, 'Ballot Data'!$A$3:$T$3, 0))</f>
        <v>#N/A</v>
      </c>
      <c r="D429" t="e">
        <f>IF(C429='Round 1'!$A$10, "Elected", IF(C429='Round 1'!$A$7, "Excluded", IF('Round 1'!$A$4="Complete", "Complete", "Viable")))</f>
        <v>#N/A</v>
      </c>
      <c r="E429" s="21" t="e">
        <f>IF('Round 1'!$A$4="Complete", "Complete", IF(D429="N/A", "N/A", IF(D429="Viable", "No Transfer", IF(D429="Excluded", INDEX('Round 1'!$A$12:$M$617, MATCH($A429, 'Round 1'!$A$12:$A$617, 0), 3)))))</f>
        <v>#N/A</v>
      </c>
      <c r="F429" s="10" t="e">
        <f>IF('Round 1'!$A$4="Complete", "Complete", IF(E429="N/A", "N/A", IF(E429="No Transfer", E429, IF(INDEX('Ballot Data'!$1:$1048576, MATCH($A429, 'Ballot Data'!$A:$A, 0), MATCH(E429, 'Ballot Data'!$A$3:$U$3, 0))="", "Exhausted", INDEX('Ballot Data'!$1:$1048576, MATCH($A429, 'Ballot Data'!$A:$A, 0), MATCH(E429, 'Ballot Data'!$A$3:$U$3, 0))))))</f>
        <v>#N/A</v>
      </c>
      <c r="G429" s="15" t="e">
        <f t="shared" si="68"/>
        <v>#N/A</v>
      </c>
      <c r="H429" t="e">
        <f>IF(G429="Complete", G429, IF(G429="N/A", "N/A", INDEX('Ballot Data'!$1:$1048576, MATCH($A429, 'Ballot Data'!$A:$A, 0), MATCH(G429, 'Ballot Data'!$A$3:$T$3, 0))))</f>
        <v>#N/A</v>
      </c>
      <c r="I429" t="e">
        <f>IF(G429="N/A", "N/A", IF(H429='Round 2'!$A$10, "Elected", IF(H429='Round 2'!$A$7, "Excluded", IF('Round 2'!$A$4="Complete", "Complete", "Viable"))))</f>
        <v>#N/A</v>
      </c>
      <c r="J429" s="21" t="e">
        <f>IF('Round 2'!$A$4="Complete", "Complete", IF(I429="N/A", "N/A", IF(I429="Viable", "No Transfer", IF(I429="Excluded", INDEX('Round 2'!$A$12:$M$617, MATCH($A429, 'Round 2'!$A$12:$A$617, 0), 3)))))</f>
        <v>#N/A</v>
      </c>
      <c r="K429" s="10" t="e">
        <f>IF('Round 2'!$A$4="Complete", "Complete", IF(J429="N/A", "N/A", IF(J429="No Transfer", J429, IF(INDEX('Ballot Data'!$1:$1048576, MATCH($A429, 'Ballot Data'!$A:$A, 0), MATCH(J429, 'Ballot Data'!$A$3:$U$3, 0))="", "Exhausted", INDEX('Ballot Data'!$1:$1048576, MATCH($A429, 'Ballot Data'!$A:$A, 0), MATCH(J429, 'Ballot Data'!$A$3:$U$3, 0))))))</f>
        <v>#N/A</v>
      </c>
      <c r="L429" s="15" t="e">
        <f t="shared" si="69"/>
        <v>#N/A</v>
      </c>
      <c r="M429" t="e">
        <f>IF(L429="Complete", L429, IF(L429="N/A", "N/A", INDEX('Ballot Data'!$1:$1048576, MATCH($A429, 'Ballot Data'!$A:$A, 0), MATCH(L429, 'Ballot Data'!$A$3:$T$3, 0))))</f>
        <v>#N/A</v>
      </c>
      <c r="N429" t="e">
        <f>IF(L429="N/A", "N/A", IF(M429='Round 3'!$A$10, "Elected", IF(M429='Round 3'!$A$7, "Excluded", IF('Round 3'!$A$4="Complete", "Complete", "Viable"))))</f>
        <v>#N/A</v>
      </c>
      <c r="O429" s="21" t="str">
        <f>IF('Round 3'!$A$4="Complete", "Complete", IF(N429="N/A", "N/A", IF(N429="Viable", "No Transfer", IF(N429="Excluded", INDEX('Round 3'!$A$12:$M$617, MATCH($A429, 'Round 3'!$A$12:$A$617, 0), 3)))))</f>
        <v>Complete</v>
      </c>
      <c r="P429" s="10" t="str">
        <f>IF('Round 3'!$A$4="Complete", "Complete", IF(O429="N/A", "N/A", IF(O429="No Transfer", O429, IF(INDEX('Ballot Data'!$1:$1048576, MATCH($A429, 'Ballot Data'!$A:$A, 0), MATCH(O429, 'Ballot Data'!$A$3:$U$3, 0))="", "Exhausted", INDEX('Ballot Data'!$1:$1048576, MATCH($A429, 'Ballot Data'!$A:$A, 0), MATCH(O429, 'Ballot Data'!$A$3:$U$3, 0))))))</f>
        <v>Complete</v>
      </c>
      <c r="Q429" s="15" t="str">
        <f t="shared" si="67"/>
        <v>Complete</v>
      </c>
      <c r="R429" t="str">
        <f>IF(Q429="Complete", Q429, IF(Q429="N/A", "N/A", INDEX('Ballot Data'!$1:$1048576, MATCH($A429, 'Ballot Data'!$A:$A, 0), MATCH(Q429, 'Ballot Data'!$A$3:$T$3, 0))))</f>
        <v>Complete</v>
      </c>
      <c r="S429" t="str">
        <f>IF(Q429="N/A", "N/A", IF(R429='Round 4'!$A$10, "Elected", IF(R429='Round 4'!$A$7, "Excluded", IF('Round 4'!$A$4="Complete", "Complete", "Viable"))))</f>
        <v>Complete</v>
      </c>
      <c r="T429" s="21" t="str">
        <f>IF('Round 4'!$A$4="Complete", "Complete", IF(S429="N/A", "N/A", IF(S429="Viable", "No Transfer", IF(S429="Excluded", INDEX('Round 4'!$A$12:$M$617, MATCH($A429, 'Round 4'!$A$12:$A$617, 0), 3)))))</f>
        <v>Complete</v>
      </c>
      <c r="U429" s="10" t="str">
        <f>IF('Round 4'!$A$4="Complete", "Complete", IF(T429="N/A", "N/A", IF(T429="No Transfer", T429, IF(INDEX('Ballot Data'!$1:$1048576, MATCH($A429, 'Ballot Data'!$A:$A, 0), MATCH(T429, 'Ballot Data'!$A$3:$U$3, 0))="", "Exhausted", INDEX('Ballot Data'!$1:$1048576, MATCH($A429, 'Ballot Data'!$A:$A, 0), MATCH(T429, 'Ballot Data'!$A$3:$U$3, 0))))))</f>
        <v>Complete</v>
      </c>
      <c r="V429" s="15" t="str">
        <f t="shared" si="61"/>
        <v>Complete</v>
      </c>
      <c r="W429" t="str">
        <f>IF(V429="Complete", V429, IF(V429="N/A", "N/A", INDEX('Ballot Data'!$1:$1048576, MATCH($A429, 'Ballot Data'!$A:$A, 0), MATCH(V429, 'Ballot Data'!$A$3:$T$3, 0))))</f>
        <v>Complete</v>
      </c>
      <c r="X429" t="str">
        <f>IF(V429="N/A", "N/A", IF(W429='Round 5'!$A$10, "Elected", IF(W429='Round 5'!$A$7, "Excluded", IF('Round 5'!$A$4="Complete", "Complete", "Viable"))))</f>
        <v>Complete</v>
      </c>
      <c r="Y429" s="21" t="str">
        <f>IF('Round 5'!$A$4="Complete", "Complete", IF(X429="N/A", "N/A", IF(X429="Viable", "No Transfer", IF(X429="Excluded", INDEX('Round 5'!$A$12:$M$617, MATCH($A429, 'Round 5'!$A$12:$A$617, 0), 3)))))</f>
        <v>Complete</v>
      </c>
      <c r="Z429" s="10" t="str">
        <f>IF('Round 5'!$A$4="Complete", "Complete", IF(Y429="N/A", "N/A", IF(Y429="No Transfer", Y429, IF(INDEX('Ballot Data'!$1:$1048576, MATCH($A429, 'Ballot Data'!$A:$A, 0), MATCH(Y429, 'Ballot Data'!$A$3:$U$3, 0))="", "Exhausted", INDEX('Ballot Data'!$1:$1048576, MATCH($A429, 'Ballot Data'!$A:$A, 0), MATCH(Y429, 'Ballot Data'!$A$3:$U$3, 0))))))</f>
        <v>Complete</v>
      </c>
      <c r="AA429" s="15" t="str">
        <f t="shared" si="62"/>
        <v>Complete</v>
      </c>
      <c r="AB429" t="str">
        <f>IF(AA429="Complete", AA429, IF(AA429="N/A", "N/A", INDEX('Ballot Data'!$1:$1048576, MATCH($A429, 'Ballot Data'!$A:$A, 0), MATCH(AA429, 'Ballot Data'!$A$3:$T$3, 0))))</f>
        <v>Complete</v>
      </c>
      <c r="AC429" t="str">
        <f>IF(AA429="N/A", "N/A", IF(AB429='Round 6'!$A$10, "Elected", IF(AB429='Round 6'!$A$7, "Excluded", IF('Round 6'!$A$4="Complete", "Complete", "Viable"))))</f>
        <v>Complete</v>
      </c>
      <c r="AD429" s="21" t="str">
        <f>IF('Round 6'!$A$4="Complete", "Complete", IF(AC429="N/A", "N/A", IF(AC429="Viable", "No Transfer", IF(AC429="Excluded", INDEX('Round 6'!$A$12:$M$617, MATCH($A429, 'Round 6'!$A$12:$A$617, 0), 3)))))</f>
        <v>Complete</v>
      </c>
      <c r="AE429" s="10" t="str">
        <f>IF('Round 6'!$A$4="Complete", "Complete", IF(AD429="N/A", "N/A", IF(AD429="No Transfer", AD429, IF(INDEX('Ballot Data'!$1:$1048576, MATCH($A429, 'Ballot Data'!$A:$A, 0), MATCH(AD429, 'Ballot Data'!$A$3:$U$3, 0))="", "Exhausted", INDEX('Ballot Data'!$1:$1048576, MATCH($A429, 'Ballot Data'!$A:$A, 0), MATCH(AD429, 'Ballot Data'!$A$3:$U$3, 0))))))</f>
        <v>Complete</v>
      </c>
      <c r="AF429" s="15" t="str">
        <f t="shared" si="63"/>
        <v>Complete</v>
      </c>
      <c r="AG429" t="str">
        <f>IF(AF429="Complete", AF429, IF(AF429="N/A", "N/A", INDEX('Ballot Data'!$1:$1048576, MATCH($A429, 'Ballot Data'!$A:$A, 0), MATCH(AF429, 'Ballot Data'!$A$3:$T$3, 0))))</f>
        <v>Complete</v>
      </c>
      <c r="AH429" t="str">
        <f>IF(AF429="N/A", "N/A", IF(AG429='Round 7'!$A$10, "Elected", IF(AG429='Round 7'!$A$7, "Excluded", IF('Round 7'!$A$4="Complete", "Complete", "Viable"))))</f>
        <v>Complete</v>
      </c>
      <c r="AI429" s="21" t="str">
        <f>IF('Round 7'!$A$4="Complete", "Complete", IF(AH429="N/A", "N/A", IF(AH429="Viable", "No Transfer", IF(AH429="Excluded", INDEX('Round 7'!$A$12:$M$617, MATCH($A429, 'Round 7'!$A$12:$A$617, 0), 3)))))</f>
        <v>Complete</v>
      </c>
      <c r="AJ429" s="10" t="str">
        <f>IF('Round 7'!$A$4="Complete", "Complete", IF(AI429="N/A", "N/A", IF(AI429="No Transfer", AI429, IF(INDEX('Ballot Data'!$1:$1048576, MATCH($A429, 'Ballot Data'!$A:$A, 0), MATCH(AI429, 'Ballot Data'!$A$3:$U$3, 0))="", "Exhausted", INDEX('Ballot Data'!$1:$1048576, MATCH($A429, 'Ballot Data'!$A:$A, 0), MATCH(AI429, 'Ballot Data'!$A$3:$U$3, 0))))))</f>
        <v>Complete</v>
      </c>
      <c r="AK429" s="15" t="str">
        <f t="shared" si="64"/>
        <v>Complete</v>
      </c>
      <c r="AL429" t="str">
        <f>IF(AK429="Complete", AK429, IF(AK429="N/A", "N/A", INDEX('Ballot Data'!$1:$1048576, MATCH($A429, 'Ballot Data'!$A:$A, 0), MATCH(AK429, 'Ballot Data'!$A$3:$T$3, 0))))</f>
        <v>Complete</v>
      </c>
      <c r="AM429" t="str">
        <f>IF(AK429="N/A", "N/A", IF(AL429='Round 8'!$A$10, "Elected", IF(AL429='Round 8'!$A$7, "Excluded", IF('Round 8'!$A$4="Complete", "Complete", "Viable"))))</f>
        <v>Complete</v>
      </c>
      <c r="AN429" s="21" t="str">
        <f>IF('Round 8'!$A$4="Complete", "Complete", IF(AM429="N/A", "N/A", IF(AM429="Viable", "No Transfer", IF(AM429="Excluded", INDEX('Round 8'!$A$12:$M$617, MATCH($A429, 'Round 8'!$A$12:$A$617, 0), 3)))))</f>
        <v>Complete</v>
      </c>
      <c r="AO429" s="10" t="str">
        <f>IF('Round 8'!$A$4="Complete", "Complete", IF(AN429="N/A", "N/A", IF(AN429="No Transfer", AN429, IF(INDEX('Ballot Data'!$1:$1048576, MATCH($A429, 'Ballot Data'!$A:$A, 0), MATCH(AN429, 'Ballot Data'!$A$3:$U$3, 0))="", "Exhausted", INDEX('Ballot Data'!$1:$1048576, MATCH($A429, 'Ballot Data'!$A:$A, 0), MATCH(AN429, 'Ballot Data'!$A$3:$U$3, 0))))))</f>
        <v>Complete</v>
      </c>
      <c r="AP429" s="15" t="str">
        <f t="shared" si="65"/>
        <v>Complete</v>
      </c>
      <c r="AQ429" t="str">
        <f>IF(AP429="Complete", AP429, IF(AP429="N/A", "N/A", INDEX('Ballot Data'!$1:$1048576, MATCH($A429, 'Ballot Data'!$A:$A, 0), MATCH(AP429, 'Ballot Data'!$A$3:$T$3, 0))))</f>
        <v>Complete</v>
      </c>
      <c r="AR429" t="str">
        <f>IF(AP429="N/A", "N/A", IF(AQ429='Round 9'!$A$10, "Elected", IF(AQ429='Round 9'!$A$7, "Excluded", IF('Round 9'!$A$4="Complete", "Complete", "Viable"))))</f>
        <v>Complete</v>
      </c>
      <c r="AS429" s="21" t="str">
        <f>IF('Round 9'!$A$4="Complete", "Complete", IF(AR429="N/A", "N/A", IF(AR429="Viable", "No Transfer", IF(AR429="Excluded", INDEX('Round 9'!$A$12:$M$617, MATCH($A429, 'Round 9'!$A$12:$A$617, 0), 3)))))</f>
        <v>Complete</v>
      </c>
      <c r="AT429" s="10" t="str">
        <f>IF('Round 9'!$A$4="Complete", "Complete", IF(AS429="N/A", "N/A", IF(AS429="No Transfer", AS429, IF(INDEX('Ballot Data'!$1:$1048576, MATCH($A429, 'Ballot Data'!$A:$A, 0), MATCH(AS429, 'Ballot Data'!$A$3:$U$3, 0))="", "Exhausted", INDEX('Ballot Data'!$1:$1048576, MATCH($A429, 'Ballot Data'!$A:$A, 0), MATCH(AS429, 'Ballot Data'!$A$3:$U$3, 0))))))</f>
        <v>Complete</v>
      </c>
      <c r="AU429" s="15" t="str">
        <f t="shared" si="66"/>
        <v>Complete</v>
      </c>
      <c r="AV429" t="str">
        <f>IF(AU429="Complete", AU429, IF(AU429="N/A", "N/A", INDEX('Ballot Data'!$1:$1048576, MATCH($A429, 'Ballot Data'!$A:$A, 0), MATCH(AU429, 'Ballot Data'!$A$3:$T$3, 0))))</f>
        <v>Complete</v>
      </c>
      <c r="AW429" t="str">
        <f>IF(AU429="N/A", "N/A", IF(AV429='Round 10'!$A$10, "Elected", IF(AV429='Round 10'!$A$7, "Excluded", IF('Round 10'!$A$4="Complete", "Complete", "Viable"))))</f>
        <v>Complete</v>
      </c>
      <c r="AX429" s="21" t="str">
        <f>IF('Round 10'!$A$4="Complete", "Complete", IF(AW429="N/A", "N/A", IF(AW429="Viable", "No Transfer", IF(AW429="Excluded", INDEX('Round 10'!$A$12:$M$617, MATCH($A429, 'Round 10'!$A$12:$A$617, 0), 3)))))</f>
        <v>Complete</v>
      </c>
      <c r="AY429" s="10" t="str">
        <f>IF('Round 10'!$A$4="Complete", "Complete", IF(AX429="N/A", "N/A", IF(AX429="No Transfer", AX429, IF(INDEX('Ballot Data'!$1:$1048576, MATCH($A429, 'Ballot Data'!$A:$A, 0), MATCH(AX429, 'Ballot Data'!$A$3:$U$3, 0))="", "Exhausted", INDEX('Ballot Data'!$1:$1048576, MATCH($A429, 'Ballot Data'!$A:$A, 0), MATCH(AX429, 'Ballot Data'!$A$3:$U$3, 0))))))</f>
        <v>Complete</v>
      </c>
    </row>
    <row r="430" spans="1:51" x14ac:dyDescent="0.25">
      <c r="A430">
        <f>'Ballot Data'!A431</f>
        <v>0</v>
      </c>
      <c r="B430">
        <v>1</v>
      </c>
      <c r="C430" t="e">
        <f>INDEX('Ballot Data'!$1:$1048576, MATCH($A430, 'Ballot Data'!$A:$A, 0), MATCH(B430, 'Ballot Data'!$A$3:$T$3, 0))</f>
        <v>#N/A</v>
      </c>
      <c r="D430" t="e">
        <f>IF(C430='Round 1'!$A$10, "Elected", IF(C430='Round 1'!$A$7, "Excluded", IF('Round 1'!$A$4="Complete", "Complete", "Viable")))</f>
        <v>#N/A</v>
      </c>
      <c r="E430" s="21" t="e">
        <f>IF('Round 1'!$A$4="Complete", "Complete", IF(D430="N/A", "N/A", IF(D430="Viable", "No Transfer", IF(D430="Excluded", INDEX('Round 1'!$A$12:$M$617, MATCH($A430, 'Round 1'!$A$12:$A$617, 0), 3)))))</f>
        <v>#N/A</v>
      </c>
      <c r="F430" s="10" t="e">
        <f>IF('Round 1'!$A$4="Complete", "Complete", IF(E430="N/A", "N/A", IF(E430="No Transfer", E430, IF(INDEX('Ballot Data'!$1:$1048576, MATCH($A430, 'Ballot Data'!$A:$A, 0), MATCH(E430, 'Ballot Data'!$A$3:$U$3, 0))="", "Exhausted", INDEX('Ballot Data'!$1:$1048576, MATCH($A430, 'Ballot Data'!$A:$A, 0), MATCH(E430, 'Ballot Data'!$A$3:$U$3, 0))))))</f>
        <v>#N/A</v>
      </c>
      <c r="G430" s="15" t="e">
        <f t="shared" si="68"/>
        <v>#N/A</v>
      </c>
      <c r="H430" t="e">
        <f>IF(G430="Complete", G430, IF(G430="N/A", "N/A", INDEX('Ballot Data'!$1:$1048576, MATCH($A430, 'Ballot Data'!$A:$A, 0), MATCH(G430, 'Ballot Data'!$A$3:$T$3, 0))))</f>
        <v>#N/A</v>
      </c>
      <c r="I430" t="e">
        <f>IF(G430="N/A", "N/A", IF(H430='Round 2'!$A$10, "Elected", IF(H430='Round 2'!$A$7, "Excluded", IF('Round 2'!$A$4="Complete", "Complete", "Viable"))))</f>
        <v>#N/A</v>
      </c>
      <c r="J430" s="21" t="e">
        <f>IF('Round 2'!$A$4="Complete", "Complete", IF(I430="N/A", "N/A", IF(I430="Viable", "No Transfer", IF(I430="Excluded", INDEX('Round 2'!$A$12:$M$617, MATCH($A430, 'Round 2'!$A$12:$A$617, 0), 3)))))</f>
        <v>#N/A</v>
      </c>
      <c r="K430" s="10" t="e">
        <f>IF('Round 2'!$A$4="Complete", "Complete", IF(J430="N/A", "N/A", IF(J430="No Transfer", J430, IF(INDEX('Ballot Data'!$1:$1048576, MATCH($A430, 'Ballot Data'!$A:$A, 0), MATCH(J430, 'Ballot Data'!$A$3:$U$3, 0))="", "Exhausted", INDEX('Ballot Data'!$1:$1048576, MATCH($A430, 'Ballot Data'!$A:$A, 0), MATCH(J430, 'Ballot Data'!$A$3:$U$3, 0))))))</f>
        <v>#N/A</v>
      </c>
      <c r="L430" s="15" t="e">
        <f t="shared" si="69"/>
        <v>#N/A</v>
      </c>
      <c r="M430" t="e">
        <f>IF(L430="Complete", L430, IF(L430="N/A", "N/A", INDEX('Ballot Data'!$1:$1048576, MATCH($A430, 'Ballot Data'!$A:$A, 0), MATCH(L430, 'Ballot Data'!$A$3:$T$3, 0))))</f>
        <v>#N/A</v>
      </c>
      <c r="N430" t="e">
        <f>IF(L430="N/A", "N/A", IF(M430='Round 3'!$A$10, "Elected", IF(M430='Round 3'!$A$7, "Excluded", IF('Round 3'!$A$4="Complete", "Complete", "Viable"))))</f>
        <v>#N/A</v>
      </c>
      <c r="O430" s="21" t="str">
        <f>IF('Round 3'!$A$4="Complete", "Complete", IF(N430="N/A", "N/A", IF(N430="Viable", "No Transfer", IF(N430="Excluded", INDEX('Round 3'!$A$12:$M$617, MATCH($A430, 'Round 3'!$A$12:$A$617, 0), 3)))))</f>
        <v>Complete</v>
      </c>
      <c r="P430" s="10" t="str">
        <f>IF('Round 3'!$A$4="Complete", "Complete", IF(O430="N/A", "N/A", IF(O430="No Transfer", O430, IF(INDEX('Ballot Data'!$1:$1048576, MATCH($A430, 'Ballot Data'!$A:$A, 0), MATCH(O430, 'Ballot Data'!$A$3:$U$3, 0))="", "Exhausted", INDEX('Ballot Data'!$1:$1048576, MATCH($A430, 'Ballot Data'!$A:$A, 0), MATCH(O430, 'Ballot Data'!$A$3:$U$3, 0))))))</f>
        <v>Complete</v>
      </c>
      <c r="Q430" s="15" t="str">
        <f t="shared" si="67"/>
        <v>Complete</v>
      </c>
      <c r="R430" t="str">
        <f>IF(Q430="Complete", Q430, IF(Q430="N/A", "N/A", INDEX('Ballot Data'!$1:$1048576, MATCH($A430, 'Ballot Data'!$A:$A, 0), MATCH(Q430, 'Ballot Data'!$A$3:$T$3, 0))))</f>
        <v>Complete</v>
      </c>
      <c r="S430" t="str">
        <f>IF(Q430="N/A", "N/A", IF(R430='Round 4'!$A$10, "Elected", IF(R430='Round 4'!$A$7, "Excluded", IF('Round 4'!$A$4="Complete", "Complete", "Viable"))))</f>
        <v>Complete</v>
      </c>
      <c r="T430" s="21" t="str">
        <f>IF('Round 4'!$A$4="Complete", "Complete", IF(S430="N/A", "N/A", IF(S430="Viable", "No Transfer", IF(S430="Excluded", INDEX('Round 4'!$A$12:$M$617, MATCH($A430, 'Round 4'!$A$12:$A$617, 0), 3)))))</f>
        <v>Complete</v>
      </c>
      <c r="U430" s="10" t="str">
        <f>IF('Round 4'!$A$4="Complete", "Complete", IF(T430="N/A", "N/A", IF(T430="No Transfer", T430, IF(INDEX('Ballot Data'!$1:$1048576, MATCH($A430, 'Ballot Data'!$A:$A, 0), MATCH(T430, 'Ballot Data'!$A$3:$U$3, 0))="", "Exhausted", INDEX('Ballot Data'!$1:$1048576, MATCH($A430, 'Ballot Data'!$A:$A, 0), MATCH(T430, 'Ballot Data'!$A$3:$U$3, 0))))))</f>
        <v>Complete</v>
      </c>
      <c r="V430" s="15" t="str">
        <f t="shared" si="61"/>
        <v>Complete</v>
      </c>
      <c r="W430" t="str">
        <f>IF(V430="Complete", V430, IF(V430="N/A", "N/A", INDEX('Ballot Data'!$1:$1048576, MATCH($A430, 'Ballot Data'!$A:$A, 0), MATCH(V430, 'Ballot Data'!$A$3:$T$3, 0))))</f>
        <v>Complete</v>
      </c>
      <c r="X430" t="str">
        <f>IF(V430="N/A", "N/A", IF(W430='Round 5'!$A$10, "Elected", IF(W430='Round 5'!$A$7, "Excluded", IF('Round 5'!$A$4="Complete", "Complete", "Viable"))))</f>
        <v>Complete</v>
      </c>
      <c r="Y430" s="21" t="str">
        <f>IF('Round 5'!$A$4="Complete", "Complete", IF(X430="N/A", "N/A", IF(X430="Viable", "No Transfer", IF(X430="Excluded", INDEX('Round 5'!$A$12:$M$617, MATCH($A430, 'Round 5'!$A$12:$A$617, 0), 3)))))</f>
        <v>Complete</v>
      </c>
      <c r="Z430" s="10" t="str">
        <f>IF('Round 5'!$A$4="Complete", "Complete", IF(Y430="N/A", "N/A", IF(Y430="No Transfer", Y430, IF(INDEX('Ballot Data'!$1:$1048576, MATCH($A430, 'Ballot Data'!$A:$A, 0), MATCH(Y430, 'Ballot Data'!$A$3:$U$3, 0))="", "Exhausted", INDEX('Ballot Data'!$1:$1048576, MATCH($A430, 'Ballot Data'!$A:$A, 0), MATCH(Y430, 'Ballot Data'!$A$3:$U$3, 0))))))</f>
        <v>Complete</v>
      </c>
      <c r="AA430" s="15" t="str">
        <f t="shared" si="62"/>
        <v>Complete</v>
      </c>
      <c r="AB430" t="str">
        <f>IF(AA430="Complete", AA430, IF(AA430="N/A", "N/A", INDEX('Ballot Data'!$1:$1048576, MATCH($A430, 'Ballot Data'!$A:$A, 0), MATCH(AA430, 'Ballot Data'!$A$3:$T$3, 0))))</f>
        <v>Complete</v>
      </c>
      <c r="AC430" t="str">
        <f>IF(AA430="N/A", "N/A", IF(AB430='Round 6'!$A$10, "Elected", IF(AB430='Round 6'!$A$7, "Excluded", IF('Round 6'!$A$4="Complete", "Complete", "Viable"))))</f>
        <v>Complete</v>
      </c>
      <c r="AD430" s="21" t="str">
        <f>IF('Round 6'!$A$4="Complete", "Complete", IF(AC430="N/A", "N/A", IF(AC430="Viable", "No Transfer", IF(AC430="Excluded", INDEX('Round 6'!$A$12:$M$617, MATCH($A430, 'Round 6'!$A$12:$A$617, 0), 3)))))</f>
        <v>Complete</v>
      </c>
      <c r="AE430" s="10" t="str">
        <f>IF('Round 6'!$A$4="Complete", "Complete", IF(AD430="N/A", "N/A", IF(AD430="No Transfer", AD430, IF(INDEX('Ballot Data'!$1:$1048576, MATCH($A430, 'Ballot Data'!$A:$A, 0), MATCH(AD430, 'Ballot Data'!$A$3:$U$3, 0))="", "Exhausted", INDEX('Ballot Data'!$1:$1048576, MATCH($A430, 'Ballot Data'!$A:$A, 0), MATCH(AD430, 'Ballot Data'!$A$3:$U$3, 0))))))</f>
        <v>Complete</v>
      </c>
      <c r="AF430" s="15" t="str">
        <f t="shared" si="63"/>
        <v>Complete</v>
      </c>
      <c r="AG430" t="str">
        <f>IF(AF430="Complete", AF430, IF(AF430="N/A", "N/A", INDEX('Ballot Data'!$1:$1048576, MATCH($A430, 'Ballot Data'!$A:$A, 0), MATCH(AF430, 'Ballot Data'!$A$3:$T$3, 0))))</f>
        <v>Complete</v>
      </c>
      <c r="AH430" t="str">
        <f>IF(AF430="N/A", "N/A", IF(AG430='Round 7'!$A$10, "Elected", IF(AG430='Round 7'!$A$7, "Excluded", IF('Round 7'!$A$4="Complete", "Complete", "Viable"))))</f>
        <v>Complete</v>
      </c>
      <c r="AI430" s="21" t="str">
        <f>IF('Round 7'!$A$4="Complete", "Complete", IF(AH430="N/A", "N/A", IF(AH430="Viable", "No Transfer", IF(AH430="Excluded", INDEX('Round 7'!$A$12:$M$617, MATCH($A430, 'Round 7'!$A$12:$A$617, 0), 3)))))</f>
        <v>Complete</v>
      </c>
      <c r="AJ430" s="10" t="str">
        <f>IF('Round 7'!$A$4="Complete", "Complete", IF(AI430="N/A", "N/A", IF(AI430="No Transfer", AI430, IF(INDEX('Ballot Data'!$1:$1048576, MATCH($A430, 'Ballot Data'!$A:$A, 0), MATCH(AI430, 'Ballot Data'!$A$3:$U$3, 0))="", "Exhausted", INDEX('Ballot Data'!$1:$1048576, MATCH($A430, 'Ballot Data'!$A:$A, 0), MATCH(AI430, 'Ballot Data'!$A$3:$U$3, 0))))))</f>
        <v>Complete</v>
      </c>
      <c r="AK430" s="15" t="str">
        <f t="shared" si="64"/>
        <v>Complete</v>
      </c>
      <c r="AL430" t="str">
        <f>IF(AK430="Complete", AK430, IF(AK430="N/A", "N/A", INDEX('Ballot Data'!$1:$1048576, MATCH($A430, 'Ballot Data'!$A:$A, 0), MATCH(AK430, 'Ballot Data'!$A$3:$T$3, 0))))</f>
        <v>Complete</v>
      </c>
      <c r="AM430" t="str">
        <f>IF(AK430="N/A", "N/A", IF(AL430='Round 8'!$A$10, "Elected", IF(AL430='Round 8'!$A$7, "Excluded", IF('Round 8'!$A$4="Complete", "Complete", "Viable"))))</f>
        <v>Complete</v>
      </c>
      <c r="AN430" s="21" t="str">
        <f>IF('Round 8'!$A$4="Complete", "Complete", IF(AM430="N/A", "N/A", IF(AM430="Viable", "No Transfer", IF(AM430="Excluded", INDEX('Round 8'!$A$12:$M$617, MATCH($A430, 'Round 8'!$A$12:$A$617, 0), 3)))))</f>
        <v>Complete</v>
      </c>
      <c r="AO430" s="10" t="str">
        <f>IF('Round 8'!$A$4="Complete", "Complete", IF(AN430="N/A", "N/A", IF(AN430="No Transfer", AN430, IF(INDEX('Ballot Data'!$1:$1048576, MATCH($A430, 'Ballot Data'!$A:$A, 0), MATCH(AN430, 'Ballot Data'!$A$3:$U$3, 0))="", "Exhausted", INDEX('Ballot Data'!$1:$1048576, MATCH($A430, 'Ballot Data'!$A:$A, 0), MATCH(AN430, 'Ballot Data'!$A$3:$U$3, 0))))))</f>
        <v>Complete</v>
      </c>
      <c r="AP430" s="15" t="str">
        <f t="shared" si="65"/>
        <v>Complete</v>
      </c>
      <c r="AQ430" t="str">
        <f>IF(AP430="Complete", AP430, IF(AP430="N/A", "N/A", INDEX('Ballot Data'!$1:$1048576, MATCH($A430, 'Ballot Data'!$A:$A, 0), MATCH(AP430, 'Ballot Data'!$A$3:$T$3, 0))))</f>
        <v>Complete</v>
      </c>
      <c r="AR430" t="str">
        <f>IF(AP430="N/A", "N/A", IF(AQ430='Round 9'!$A$10, "Elected", IF(AQ430='Round 9'!$A$7, "Excluded", IF('Round 9'!$A$4="Complete", "Complete", "Viable"))))</f>
        <v>Complete</v>
      </c>
      <c r="AS430" s="21" t="str">
        <f>IF('Round 9'!$A$4="Complete", "Complete", IF(AR430="N/A", "N/A", IF(AR430="Viable", "No Transfer", IF(AR430="Excluded", INDEX('Round 9'!$A$12:$M$617, MATCH($A430, 'Round 9'!$A$12:$A$617, 0), 3)))))</f>
        <v>Complete</v>
      </c>
      <c r="AT430" s="10" t="str">
        <f>IF('Round 9'!$A$4="Complete", "Complete", IF(AS430="N/A", "N/A", IF(AS430="No Transfer", AS430, IF(INDEX('Ballot Data'!$1:$1048576, MATCH($A430, 'Ballot Data'!$A:$A, 0), MATCH(AS430, 'Ballot Data'!$A$3:$U$3, 0))="", "Exhausted", INDEX('Ballot Data'!$1:$1048576, MATCH($A430, 'Ballot Data'!$A:$A, 0), MATCH(AS430, 'Ballot Data'!$A$3:$U$3, 0))))))</f>
        <v>Complete</v>
      </c>
      <c r="AU430" s="15" t="str">
        <f t="shared" si="66"/>
        <v>Complete</v>
      </c>
      <c r="AV430" t="str">
        <f>IF(AU430="Complete", AU430, IF(AU430="N/A", "N/A", INDEX('Ballot Data'!$1:$1048576, MATCH($A430, 'Ballot Data'!$A:$A, 0), MATCH(AU430, 'Ballot Data'!$A$3:$T$3, 0))))</f>
        <v>Complete</v>
      </c>
      <c r="AW430" t="str">
        <f>IF(AU430="N/A", "N/A", IF(AV430='Round 10'!$A$10, "Elected", IF(AV430='Round 10'!$A$7, "Excluded", IF('Round 10'!$A$4="Complete", "Complete", "Viable"))))</f>
        <v>Complete</v>
      </c>
      <c r="AX430" s="21" t="str">
        <f>IF('Round 10'!$A$4="Complete", "Complete", IF(AW430="N/A", "N/A", IF(AW430="Viable", "No Transfer", IF(AW430="Excluded", INDEX('Round 10'!$A$12:$M$617, MATCH($A430, 'Round 10'!$A$12:$A$617, 0), 3)))))</f>
        <v>Complete</v>
      </c>
      <c r="AY430" s="10" t="str">
        <f>IF('Round 10'!$A$4="Complete", "Complete", IF(AX430="N/A", "N/A", IF(AX430="No Transfer", AX430, IF(INDEX('Ballot Data'!$1:$1048576, MATCH($A430, 'Ballot Data'!$A:$A, 0), MATCH(AX430, 'Ballot Data'!$A$3:$U$3, 0))="", "Exhausted", INDEX('Ballot Data'!$1:$1048576, MATCH($A430, 'Ballot Data'!$A:$A, 0), MATCH(AX430, 'Ballot Data'!$A$3:$U$3, 0))))))</f>
        <v>Complete</v>
      </c>
    </row>
    <row r="431" spans="1:51" x14ac:dyDescent="0.25">
      <c r="A431">
        <f>'Ballot Data'!A432</f>
        <v>0</v>
      </c>
      <c r="B431">
        <v>1</v>
      </c>
      <c r="C431" t="e">
        <f>INDEX('Ballot Data'!$1:$1048576, MATCH($A431, 'Ballot Data'!$A:$A, 0), MATCH(B431, 'Ballot Data'!$A$3:$T$3, 0))</f>
        <v>#N/A</v>
      </c>
      <c r="D431" t="e">
        <f>IF(C431='Round 1'!$A$10, "Elected", IF(C431='Round 1'!$A$7, "Excluded", IF('Round 1'!$A$4="Complete", "Complete", "Viable")))</f>
        <v>#N/A</v>
      </c>
      <c r="E431" s="21" t="e">
        <f>IF('Round 1'!$A$4="Complete", "Complete", IF(D431="N/A", "N/A", IF(D431="Viable", "No Transfer", IF(D431="Excluded", INDEX('Round 1'!$A$12:$M$617, MATCH($A431, 'Round 1'!$A$12:$A$617, 0), 3)))))</f>
        <v>#N/A</v>
      </c>
      <c r="F431" s="10" t="e">
        <f>IF('Round 1'!$A$4="Complete", "Complete", IF(E431="N/A", "N/A", IF(E431="No Transfer", E431, IF(INDEX('Ballot Data'!$1:$1048576, MATCH($A431, 'Ballot Data'!$A:$A, 0), MATCH(E431, 'Ballot Data'!$A$3:$U$3, 0))="", "Exhausted", INDEX('Ballot Data'!$1:$1048576, MATCH($A431, 'Ballot Data'!$A:$A, 0), MATCH(E431, 'Ballot Data'!$A$3:$U$3, 0))))))</f>
        <v>#N/A</v>
      </c>
      <c r="G431" s="15" t="e">
        <f t="shared" si="68"/>
        <v>#N/A</v>
      </c>
      <c r="H431" t="e">
        <f>IF(G431="Complete", G431, IF(G431="N/A", "N/A", INDEX('Ballot Data'!$1:$1048576, MATCH($A431, 'Ballot Data'!$A:$A, 0), MATCH(G431, 'Ballot Data'!$A$3:$T$3, 0))))</f>
        <v>#N/A</v>
      </c>
      <c r="I431" t="e">
        <f>IF(G431="N/A", "N/A", IF(H431='Round 2'!$A$10, "Elected", IF(H431='Round 2'!$A$7, "Excluded", IF('Round 2'!$A$4="Complete", "Complete", "Viable"))))</f>
        <v>#N/A</v>
      </c>
      <c r="J431" s="21" t="e">
        <f>IF('Round 2'!$A$4="Complete", "Complete", IF(I431="N/A", "N/A", IF(I431="Viable", "No Transfer", IF(I431="Excluded", INDEX('Round 2'!$A$12:$M$617, MATCH($A431, 'Round 2'!$A$12:$A$617, 0), 3)))))</f>
        <v>#N/A</v>
      </c>
      <c r="K431" s="10" t="e">
        <f>IF('Round 2'!$A$4="Complete", "Complete", IF(J431="N/A", "N/A", IF(J431="No Transfer", J431, IF(INDEX('Ballot Data'!$1:$1048576, MATCH($A431, 'Ballot Data'!$A:$A, 0), MATCH(J431, 'Ballot Data'!$A$3:$U$3, 0))="", "Exhausted", INDEX('Ballot Data'!$1:$1048576, MATCH($A431, 'Ballot Data'!$A:$A, 0), MATCH(J431, 'Ballot Data'!$A$3:$U$3, 0))))))</f>
        <v>#N/A</v>
      </c>
      <c r="L431" s="15" t="e">
        <f t="shared" si="69"/>
        <v>#N/A</v>
      </c>
      <c r="M431" t="e">
        <f>IF(L431="Complete", L431, IF(L431="N/A", "N/A", INDEX('Ballot Data'!$1:$1048576, MATCH($A431, 'Ballot Data'!$A:$A, 0), MATCH(L431, 'Ballot Data'!$A$3:$T$3, 0))))</f>
        <v>#N/A</v>
      </c>
      <c r="N431" t="e">
        <f>IF(L431="N/A", "N/A", IF(M431='Round 3'!$A$10, "Elected", IF(M431='Round 3'!$A$7, "Excluded", IF('Round 3'!$A$4="Complete", "Complete", "Viable"))))</f>
        <v>#N/A</v>
      </c>
      <c r="O431" s="21" t="str">
        <f>IF('Round 3'!$A$4="Complete", "Complete", IF(N431="N/A", "N/A", IF(N431="Viable", "No Transfer", IF(N431="Excluded", INDEX('Round 3'!$A$12:$M$617, MATCH($A431, 'Round 3'!$A$12:$A$617, 0), 3)))))</f>
        <v>Complete</v>
      </c>
      <c r="P431" s="10" t="str">
        <f>IF('Round 3'!$A$4="Complete", "Complete", IF(O431="N/A", "N/A", IF(O431="No Transfer", O431, IF(INDEX('Ballot Data'!$1:$1048576, MATCH($A431, 'Ballot Data'!$A:$A, 0), MATCH(O431, 'Ballot Data'!$A$3:$U$3, 0))="", "Exhausted", INDEX('Ballot Data'!$1:$1048576, MATCH($A431, 'Ballot Data'!$A:$A, 0), MATCH(O431, 'Ballot Data'!$A$3:$U$3, 0))))))</f>
        <v>Complete</v>
      </c>
      <c r="Q431" s="15" t="str">
        <f t="shared" si="67"/>
        <v>Complete</v>
      </c>
      <c r="R431" t="str">
        <f>IF(Q431="Complete", Q431, IF(Q431="N/A", "N/A", INDEX('Ballot Data'!$1:$1048576, MATCH($A431, 'Ballot Data'!$A:$A, 0), MATCH(Q431, 'Ballot Data'!$A$3:$T$3, 0))))</f>
        <v>Complete</v>
      </c>
      <c r="S431" t="str">
        <f>IF(Q431="N/A", "N/A", IF(R431='Round 4'!$A$10, "Elected", IF(R431='Round 4'!$A$7, "Excluded", IF('Round 4'!$A$4="Complete", "Complete", "Viable"))))</f>
        <v>Complete</v>
      </c>
      <c r="T431" s="21" t="str">
        <f>IF('Round 4'!$A$4="Complete", "Complete", IF(S431="N/A", "N/A", IF(S431="Viable", "No Transfer", IF(S431="Excluded", INDEX('Round 4'!$A$12:$M$617, MATCH($A431, 'Round 4'!$A$12:$A$617, 0), 3)))))</f>
        <v>Complete</v>
      </c>
      <c r="U431" s="10" t="str">
        <f>IF('Round 4'!$A$4="Complete", "Complete", IF(T431="N/A", "N/A", IF(T431="No Transfer", T431, IF(INDEX('Ballot Data'!$1:$1048576, MATCH($A431, 'Ballot Data'!$A:$A, 0), MATCH(T431, 'Ballot Data'!$A$3:$U$3, 0))="", "Exhausted", INDEX('Ballot Data'!$1:$1048576, MATCH($A431, 'Ballot Data'!$A:$A, 0), MATCH(T431, 'Ballot Data'!$A$3:$U$3, 0))))))</f>
        <v>Complete</v>
      </c>
      <c r="V431" s="15" t="str">
        <f t="shared" si="61"/>
        <v>Complete</v>
      </c>
      <c r="W431" t="str">
        <f>IF(V431="Complete", V431, IF(V431="N/A", "N/A", INDEX('Ballot Data'!$1:$1048576, MATCH($A431, 'Ballot Data'!$A:$A, 0), MATCH(V431, 'Ballot Data'!$A$3:$T$3, 0))))</f>
        <v>Complete</v>
      </c>
      <c r="X431" t="str">
        <f>IF(V431="N/A", "N/A", IF(W431='Round 5'!$A$10, "Elected", IF(W431='Round 5'!$A$7, "Excluded", IF('Round 5'!$A$4="Complete", "Complete", "Viable"))))</f>
        <v>Complete</v>
      </c>
      <c r="Y431" s="21" t="str">
        <f>IF('Round 5'!$A$4="Complete", "Complete", IF(X431="N/A", "N/A", IF(X431="Viable", "No Transfer", IF(X431="Excluded", INDEX('Round 5'!$A$12:$M$617, MATCH($A431, 'Round 5'!$A$12:$A$617, 0), 3)))))</f>
        <v>Complete</v>
      </c>
      <c r="Z431" s="10" t="str">
        <f>IF('Round 5'!$A$4="Complete", "Complete", IF(Y431="N/A", "N/A", IF(Y431="No Transfer", Y431, IF(INDEX('Ballot Data'!$1:$1048576, MATCH($A431, 'Ballot Data'!$A:$A, 0), MATCH(Y431, 'Ballot Data'!$A$3:$U$3, 0))="", "Exhausted", INDEX('Ballot Data'!$1:$1048576, MATCH($A431, 'Ballot Data'!$A:$A, 0), MATCH(Y431, 'Ballot Data'!$A$3:$U$3, 0))))))</f>
        <v>Complete</v>
      </c>
      <c r="AA431" s="15" t="str">
        <f t="shared" si="62"/>
        <v>Complete</v>
      </c>
      <c r="AB431" t="str">
        <f>IF(AA431="Complete", AA431, IF(AA431="N/A", "N/A", INDEX('Ballot Data'!$1:$1048576, MATCH($A431, 'Ballot Data'!$A:$A, 0), MATCH(AA431, 'Ballot Data'!$A$3:$T$3, 0))))</f>
        <v>Complete</v>
      </c>
      <c r="AC431" t="str">
        <f>IF(AA431="N/A", "N/A", IF(AB431='Round 6'!$A$10, "Elected", IF(AB431='Round 6'!$A$7, "Excluded", IF('Round 6'!$A$4="Complete", "Complete", "Viable"))))</f>
        <v>Complete</v>
      </c>
      <c r="AD431" s="21" t="str">
        <f>IF('Round 6'!$A$4="Complete", "Complete", IF(AC431="N/A", "N/A", IF(AC431="Viable", "No Transfer", IF(AC431="Excluded", INDEX('Round 6'!$A$12:$M$617, MATCH($A431, 'Round 6'!$A$12:$A$617, 0), 3)))))</f>
        <v>Complete</v>
      </c>
      <c r="AE431" s="10" t="str">
        <f>IF('Round 6'!$A$4="Complete", "Complete", IF(AD431="N/A", "N/A", IF(AD431="No Transfer", AD431, IF(INDEX('Ballot Data'!$1:$1048576, MATCH($A431, 'Ballot Data'!$A:$A, 0), MATCH(AD431, 'Ballot Data'!$A$3:$U$3, 0))="", "Exhausted", INDEX('Ballot Data'!$1:$1048576, MATCH($A431, 'Ballot Data'!$A:$A, 0), MATCH(AD431, 'Ballot Data'!$A$3:$U$3, 0))))))</f>
        <v>Complete</v>
      </c>
      <c r="AF431" s="15" t="str">
        <f t="shared" si="63"/>
        <v>Complete</v>
      </c>
      <c r="AG431" t="str">
        <f>IF(AF431="Complete", AF431, IF(AF431="N/A", "N/A", INDEX('Ballot Data'!$1:$1048576, MATCH($A431, 'Ballot Data'!$A:$A, 0), MATCH(AF431, 'Ballot Data'!$A$3:$T$3, 0))))</f>
        <v>Complete</v>
      </c>
      <c r="AH431" t="str">
        <f>IF(AF431="N/A", "N/A", IF(AG431='Round 7'!$A$10, "Elected", IF(AG431='Round 7'!$A$7, "Excluded", IF('Round 7'!$A$4="Complete", "Complete", "Viable"))))</f>
        <v>Complete</v>
      </c>
      <c r="AI431" s="21" t="str">
        <f>IF('Round 7'!$A$4="Complete", "Complete", IF(AH431="N/A", "N/A", IF(AH431="Viable", "No Transfer", IF(AH431="Excluded", INDEX('Round 7'!$A$12:$M$617, MATCH($A431, 'Round 7'!$A$12:$A$617, 0), 3)))))</f>
        <v>Complete</v>
      </c>
      <c r="AJ431" s="10" t="str">
        <f>IF('Round 7'!$A$4="Complete", "Complete", IF(AI431="N/A", "N/A", IF(AI431="No Transfer", AI431, IF(INDEX('Ballot Data'!$1:$1048576, MATCH($A431, 'Ballot Data'!$A:$A, 0), MATCH(AI431, 'Ballot Data'!$A$3:$U$3, 0))="", "Exhausted", INDEX('Ballot Data'!$1:$1048576, MATCH($A431, 'Ballot Data'!$A:$A, 0), MATCH(AI431, 'Ballot Data'!$A$3:$U$3, 0))))))</f>
        <v>Complete</v>
      </c>
      <c r="AK431" s="15" t="str">
        <f t="shared" si="64"/>
        <v>Complete</v>
      </c>
      <c r="AL431" t="str">
        <f>IF(AK431="Complete", AK431, IF(AK431="N/A", "N/A", INDEX('Ballot Data'!$1:$1048576, MATCH($A431, 'Ballot Data'!$A:$A, 0), MATCH(AK431, 'Ballot Data'!$A$3:$T$3, 0))))</f>
        <v>Complete</v>
      </c>
      <c r="AM431" t="str">
        <f>IF(AK431="N/A", "N/A", IF(AL431='Round 8'!$A$10, "Elected", IF(AL431='Round 8'!$A$7, "Excluded", IF('Round 8'!$A$4="Complete", "Complete", "Viable"))))</f>
        <v>Complete</v>
      </c>
      <c r="AN431" s="21" t="str">
        <f>IF('Round 8'!$A$4="Complete", "Complete", IF(AM431="N/A", "N/A", IF(AM431="Viable", "No Transfer", IF(AM431="Excluded", INDEX('Round 8'!$A$12:$M$617, MATCH($A431, 'Round 8'!$A$12:$A$617, 0), 3)))))</f>
        <v>Complete</v>
      </c>
      <c r="AO431" s="10" t="str">
        <f>IF('Round 8'!$A$4="Complete", "Complete", IF(AN431="N/A", "N/A", IF(AN431="No Transfer", AN431, IF(INDEX('Ballot Data'!$1:$1048576, MATCH($A431, 'Ballot Data'!$A:$A, 0), MATCH(AN431, 'Ballot Data'!$A$3:$U$3, 0))="", "Exhausted", INDEX('Ballot Data'!$1:$1048576, MATCH($A431, 'Ballot Data'!$A:$A, 0), MATCH(AN431, 'Ballot Data'!$A$3:$U$3, 0))))))</f>
        <v>Complete</v>
      </c>
      <c r="AP431" s="15" t="str">
        <f t="shared" si="65"/>
        <v>Complete</v>
      </c>
      <c r="AQ431" t="str">
        <f>IF(AP431="Complete", AP431, IF(AP431="N/A", "N/A", INDEX('Ballot Data'!$1:$1048576, MATCH($A431, 'Ballot Data'!$A:$A, 0), MATCH(AP431, 'Ballot Data'!$A$3:$T$3, 0))))</f>
        <v>Complete</v>
      </c>
      <c r="AR431" t="str">
        <f>IF(AP431="N/A", "N/A", IF(AQ431='Round 9'!$A$10, "Elected", IF(AQ431='Round 9'!$A$7, "Excluded", IF('Round 9'!$A$4="Complete", "Complete", "Viable"))))</f>
        <v>Complete</v>
      </c>
      <c r="AS431" s="21" t="str">
        <f>IF('Round 9'!$A$4="Complete", "Complete", IF(AR431="N/A", "N/A", IF(AR431="Viable", "No Transfer", IF(AR431="Excluded", INDEX('Round 9'!$A$12:$M$617, MATCH($A431, 'Round 9'!$A$12:$A$617, 0), 3)))))</f>
        <v>Complete</v>
      </c>
      <c r="AT431" s="10" t="str">
        <f>IF('Round 9'!$A$4="Complete", "Complete", IF(AS431="N/A", "N/A", IF(AS431="No Transfer", AS431, IF(INDEX('Ballot Data'!$1:$1048576, MATCH($A431, 'Ballot Data'!$A:$A, 0), MATCH(AS431, 'Ballot Data'!$A$3:$U$3, 0))="", "Exhausted", INDEX('Ballot Data'!$1:$1048576, MATCH($A431, 'Ballot Data'!$A:$A, 0), MATCH(AS431, 'Ballot Data'!$A$3:$U$3, 0))))))</f>
        <v>Complete</v>
      </c>
      <c r="AU431" s="15" t="str">
        <f t="shared" si="66"/>
        <v>Complete</v>
      </c>
      <c r="AV431" t="str">
        <f>IF(AU431="Complete", AU431, IF(AU431="N/A", "N/A", INDEX('Ballot Data'!$1:$1048576, MATCH($A431, 'Ballot Data'!$A:$A, 0), MATCH(AU431, 'Ballot Data'!$A$3:$T$3, 0))))</f>
        <v>Complete</v>
      </c>
      <c r="AW431" t="str">
        <f>IF(AU431="N/A", "N/A", IF(AV431='Round 10'!$A$10, "Elected", IF(AV431='Round 10'!$A$7, "Excluded", IF('Round 10'!$A$4="Complete", "Complete", "Viable"))))</f>
        <v>Complete</v>
      </c>
      <c r="AX431" s="21" t="str">
        <f>IF('Round 10'!$A$4="Complete", "Complete", IF(AW431="N/A", "N/A", IF(AW431="Viable", "No Transfer", IF(AW431="Excluded", INDEX('Round 10'!$A$12:$M$617, MATCH($A431, 'Round 10'!$A$12:$A$617, 0), 3)))))</f>
        <v>Complete</v>
      </c>
      <c r="AY431" s="10" t="str">
        <f>IF('Round 10'!$A$4="Complete", "Complete", IF(AX431="N/A", "N/A", IF(AX431="No Transfer", AX431, IF(INDEX('Ballot Data'!$1:$1048576, MATCH($A431, 'Ballot Data'!$A:$A, 0), MATCH(AX431, 'Ballot Data'!$A$3:$U$3, 0))="", "Exhausted", INDEX('Ballot Data'!$1:$1048576, MATCH($A431, 'Ballot Data'!$A:$A, 0), MATCH(AX431, 'Ballot Data'!$A$3:$U$3, 0))))))</f>
        <v>Complete</v>
      </c>
    </row>
    <row r="432" spans="1:51" x14ac:dyDescent="0.25">
      <c r="A432">
        <f>'Ballot Data'!A433</f>
        <v>0</v>
      </c>
      <c r="B432">
        <v>1</v>
      </c>
      <c r="C432" t="e">
        <f>INDEX('Ballot Data'!$1:$1048576, MATCH($A432, 'Ballot Data'!$A:$A, 0), MATCH(B432, 'Ballot Data'!$A$3:$T$3, 0))</f>
        <v>#N/A</v>
      </c>
      <c r="D432" t="e">
        <f>IF(C432='Round 1'!$A$10, "Elected", IF(C432='Round 1'!$A$7, "Excluded", IF('Round 1'!$A$4="Complete", "Complete", "Viable")))</f>
        <v>#N/A</v>
      </c>
      <c r="E432" s="21" t="e">
        <f>IF('Round 1'!$A$4="Complete", "Complete", IF(D432="N/A", "N/A", IF(D432="Viable", "No Transfer", IF(D432="Excluded", INDEX('Round 1'!$A$12:$M$617, MATCH($A432, 'Round 1'!$A$12:$A$617, 0), 3)))))</f>
        <v>#N/A</v>
      </c>
      <c r="F432" s="10" t="e">
        <f>IF('Round 1'!$A$4="Complete", "Complete", IF(E432="N/A", "N/A", IF(E432="No Transfer", E432, IF(INDEX('Ballot Data'!$1:$1048576, MATCH($A432, 'Ballot Data'!$A:$A, 0), MATCH(E432, 'Ballot Data'!$A$3:$U$3, 0))="", "Exhausted", INDEX('Ballot Data'!$1:$1048576, MATCH($A432, 'Ballot Data'!$A:$A, 0), MATCH(E432, 'Ballot Data'!$A$3:$U$3, 0))))))</f>
        <v>#N/A</v>
      </c>
      <c r="G432" s="15" t="e">
        <f t="shared" si="68"/>
        <v>#N/A</v>
      </c>
      <c r="H432" t="e">
        <f>IF(G432="Complete", G432, IF(G432="N/A", "N/A", INDEX('Ballot Data'!$1:$1048576, MATCH($A432, 'Ballot Data'!$A:$A, 0), MATCH(G432, 'Ballot Data'!$A$3:$T$3, 0))))</f>
        <v>#N/A</v>
      </c>
      <c r="I432" t="e">
        <f>IF(G432="N/A", "N/A", IF(H432='Round 2'!$A$10, "Elected", IF(H432='Round 2'!$A$7, "Excluded", IF('Round 2'!$A$4="Complete", "Complete", "Viable"))))</f>
        <v>#N/A</v>
      </c>
      <c r="J432" s="21" t="e">
        <f>IF('Round 2'!$A$4="Complete", "Complete", IF(I432="N/A", "N/A", IF(I432="Viable", "No Transfer", IF(I432="Excluded", INDEX('Round 2'!$A$12:$M$617, MATCH($A432, 'Round 2'!$A$12:$A$617, 0), 3)))))</f>
        <v>#N/A</v>
      </c>
      <c r="K432" s="10" t="e">
        <f>IF('Round 2'!$A$4="Complete", "Complete", IF(J432="N/A", "N/A", IF(J432="No Transfer", J432, IF(INDEX('Ballot Data'!$1:$1048576, MATCH($A432, 'Ballot Data'!$A:$A, 0), MATCH(J432, 'Ballot Data'!$A$3:$U$3, 0))="", "Exhausted", INDEX('Ballot Data'!$1:$1048576, MATCH($A432, 'Ballot Data'!$A:$A, 0), MATCH(J432, 'Ballot Data'!$A$3:$U$3, 0))))))</f>
        <v>#N/A</v>
      </c>
      <c r="L432" s="15" t="e">
        <f t="shared" si="69"/>
        <v>#N/A</v>
      </c>
      <c r="M432" t="e">
        <f>IF(L432="Complete", L432, IF(L432="N/A", "N/A", INDEX('Ballot Data'!$1:$1048576, MATCH($A432, 'Ballot Data'!$A:$A, 0), MATCH(L432, 'Ballot Data'!$A$3:$T$3, 0))))</f>
        <v>#N/A</v>
      </c>
      <c r="N432" t="e">
        <f>IF(L432="N/A", "N/A", IF(M432='Round 3'!$A$10, "Elected", IF(M432='Round 3'!$A$7, "Excluded", IF('Round 3'!$A$4="Complete", "Complete", "Viable"))))</f>
        <v>#N/A</v>
      </c>
      <c r="O432" s="21" t="str">
        <f>IF('Round 3'!$A$4="Complete", "Complete", IF(N432="N/A", "N/A", IF(N432="Viable", "No Transfer", IF(N432="Excluded", INDEX('Round 3'!$A$12:$M$617, MATCH($A432, 'Round 3'!$A$12:$A$617, 0), 3)))))</f>
        <v>Complete</v>
      </c>
      <c r="P432" s="10" t="str">
        <f>IF('Round 3'!$A$4="Complete", "Complete", IF(O432="N/A", "N/A", IF(O432="No Transfer", O432, IF(INDEX('Ballot Data'!$1:$1048576, MATCH($A432, 'Ballot Data'!$A:$A, 0), MATCH(O432, 'Ballot Data'!$A$3:$U$3, 0))="", "Exhausted", INDEX('Ballot Data'!$1:$1048576, MATCH($A432, 'Ballot Data'!$A:$A, 0), MATCH(O432, 'Ballot Data'!$A$3:$U$3, 0))))))</f>
        <v>Complete</v>
      </c>
      <c r="Q432" s="15" t="str">
        <f t="shared" si="67"/>
        <v>Complete</v>
      </c>
      <c r="R432" t="str">
        <f>IF(Q432="Complete", Q432, IF(Q432="N/A", "N/A", INDEX('Ballot Data'!$1:$1048576, MATCH($A432, 'Ballot Data'!$A:$A, 0), MATCH(Q432, 'Ballot Data'!$A$3:$T$3, 0))))</f>
        <v>Complete</v>
      </c>
      <c r="S432" t="str">
        <f>IF(Q432="N/A", "N/A", IF(R432='Round 4'!$A$10, "Elected", IF(R432='Round 4'!$A$7, "Excluded", IF('Round 4'!$A$4="Complete", "Complete", "Viable"))))</f>
        <v>Complete</v>
      </c>
      <c r="T432" s="21" t="str">
        <f>IF('Round 4'!$A$4="Complete", "Complete", IF(S432="N/A", "N/A", IF(S432="Viable", "No Transfer", IF(S432="Excluded", INDEX('Round 4'!$A$12:$M$617, MATCH($A432, 'Round 4'!$A$12:$A$617, 0), 3)))))</f>
        <v>Complete</v>
      </c>
      <c r="U432" s="10" t="str">
        <f>IF('Round 4'!$A$4="Complete", "Complete", IF(T432="N/A", "N/A", IF(T432="No Transfer", T432, IF(INDEX('Ballot Data'!$1:$1048576, MATCH($A432, 'Ballot Data'!$A:$A, 0), MATCH(T432, 'Ballot Data'!$A$3:$U$3, 0))="", "Exhausted", INDEX('Ballot Data'!$1:$1048576, MATCH($A432, 'Ballot Data'!$A:$A, 0), MATCH(T432, 'Ballot Data'!$A$3:$U$3, 0))))))</f>
        <v>Complete</v>
      </c>
      <c r="V432" s="15" t="str">
        <f t="shared" si="61"/>
        <v>Complete</v>
      </c>
      <c r="W432" t="str">
        <f>IF(V432="Complete", V432, IF(V432="N/A", "N/A", INDEX('Ballot Data'!$1:$1048576, MATCH($A432, 'Ballot Data'!$A:$A, 0), MATCH(V432, 'Ballot Data'!$A$3:$T$3, 0))))</f>
        <v>Complete</v>
      </c>
      <c r="X432" t="str">
        <f>IF(V432="N/A", "N/A", IF(W432='Round 5'!$A$10, "Elected", IF(W432='Round 5'!$A$7, "Excluded", IF('Round 5'!$A$4="Complete", "Complete", "Viable"))))</f>
        <v>Complete</v>
      </c>
      <c r="Y432" s="21" t="str">
        <f>IF('Round 5'!$A$4="Complete", "Complete", IF(X432="N/A", "N/A", IF(X432="Viable", "No Transfer", IF(X432="Excluded", INDEX('Round 5'!$A$12:$M$617, MATCH($A432, 'Round 5'!$A$12:$A$617, 0), 3)))))</f>
        <v>Complete</v>
      </c>
      <c r="Z432" s="10" t="str">
        <f>IF('Round 5'!$A$4="Complete", "Complete", IF(Y432="N/A", "N/A", IF(Y432="No Transfer", Y432, IF(INDEX('Ballot Data'!$1:$1048576, MATCH($A432, 'Ballot Data'!$A:$A, 0), MATCH(Y432, 'Ballot Data'!$A$3:$U$3, 0))="", "Exhausted", INDEX('Ballot Data'!$1:$1048576, MATCH($A432, 'Ballot Data'!$A:$A, 0), MATCH(Y432, 'Ballot Data'!$A$3:$U$3, 0))))))</f>
        <v>Complete</v>
      </c>
      <c r="AA432" s="15" t="str">
        <f t="shared" si="62"/>
        <v>Complete</v>
      </c>
      <c r="AB432" t="str">
        <f>IF(AA432="Complete", AA432, IF(AA432="N/A", "N/A", INDEX('Ballot Data'!$1:$1048576, MATCH($A432, 'Ballot Data'!$A:$A, 0), MATCH(AA432, 'Ballot Data'!$A$3:$T$3, 0))))</f>
        <v>Complete</v>
      </c>
      <c r="AC432" t="str">
        <f>IF(AA432="N/A", "N/A", IF(AB432='Round 6'!$A$10, "Elected", IF(AB432='Round 6'!$A$7, "Excluded", IF('Round 6'!$A$4="Complete", "Complete", "Viable"))))</f>
        <v>Complete</v>
      </c>
      <c r="AD432" s="21" t="str">
        <f>IF('Round 6'!$A$4="Complete", "Complete", IF(AC432="N/A", "N/A", IF(AC432="Viable", "No Transfer", IF(AC432="Excluded", INDEX('Round 6'!$A$12:$M$617, MATCH($A432, 'Round 6'!$A$12:$A$617, 0), 3)))))</f>
        <v>Complete</v>
      </c>
      <c r="AE432" s="10" t="str">
        <f>IF('Round 6'!$A$4="Complete", "Complete", IF(AD432="N/A", "N/A", IF(AD432="No Transfer", AD432, IF(INDEX('Ballot Data'!$1:$1048576, MATCH($A432, 'Ballot Data'!$A:$A, 0), MATCH(AD432, 'Ballot Data'!$A$3:$U$3, 0))="", "Exhausted", INDEX('Ballot Data'!$1:$1048576, MATCH($A432, 'Ballot Data'!$A:$A, 0), MATCH(AD432, 'Ballot Data'!$A$3:$U$3, 0))))))</f>
        <v>Complete</v>
      </c>
      <c r="AF432" s="15" t="str">
        <f t="shared" si="63"/>
        <v>Complete</v>
      </c>
      <c r="AG432" t="str">
        <f>IF(AF432="Complete", AF432, IF(AF432="N/A", "N/A", INDEX('Ballot Data'!$1:$1048576, MATCH($A432, 'Ballot Data'!$A:$A, 0), MATCH(AF432, 'Ballot Data'!$A$3:$T$3, 0))))</f>
        <v>Complete</v>
      </c>
      <c r="AH432" t="str">
        <f>IF(AF432="N/A", "N/A", IF(AG432='Round 7'!$A$10, "Elected", IF(AG432='Round 7'!$A$7, "Excluded", IF('Round 7'!$A$4="Complete", "Complete", "Viable"))))</f>
        <v>Complete</v>
      </c>
      <c r="AI432" s="21" t="str">
        <f>IF('Round 7'!$A$4="Complete", "Complete", IF(AH432="N/A", "N/A", IF(AH432="Viable", "No Transfer", IF(AH432="Excluded", INDEX('Round 7'!$A$12:$M$617, MATCH($A432, 'Round 7'!$A$12:$A$617, 0), 3)))))</f>
        <v>Complete</v>
      </c>
      <c r="AJ432" s="10" t="str">
        <f>IF('Round 7'!$A$4="Complete", "Complete", IF(AI432="N/A", "N/A", IF(AI432="No Transfer", AI432, IF(INDEX('Ballot Data'!$1:$1048576, MATCH($A432, 'Ballot Data'!$A:$A, 0), MATCH(AI432, 'Ballot Data'!$A$3:$U$3, 0))="", "Exhausted", INDEX('Ballot Data'!$1:$1048576, MATCH($A432, 'Ballot Data'!$A:$A, 0), MATCH(AI432, 'Ballot Data'!$A$3:$U$3, 0))))))</f>
        <v>Complete</v>
      </c>
      <c r="AK432" s="15" t="str">
        <f t="shared" si="64"/>
        <v>Complete</v>
      </c>
      <c r="AL432" t="str">
        <f>IF(AK432="Complete", AK432, IF(AK432="N/A", "N/A", INDEX('Ballot Data'!$1:$1048576, MATCH($A432, 'Ballot Data'!$A:$A, 0), MATCH(AK432, 'Ballot Data'!$A$3:$T$3, 0))))</f>
        <v>Complete</v>
      </c>
      <c r="AM432" t="str">
        <f>IF(AK432="N/A", "N/A", IF(AL432='Round 8'!$A$10, "Elected", IF(AL432='Round 8'!$A$7, "Excluded", IF('Round 8'!$A$4="Complete", "Complete", "Viable"))))</f>
        <v>Complete</v>
      </c>
      <c r="AN432" s="21" t="str">
        <f>IF('Round 8'!$A$4="Complete", "Complete", IF(AM432="N/A", "N/A", IF(AM432="Viable", "No Transfer", IF(AM432="Excluded", INDEX('Round 8'!$A$12:$M$617, MATCH($A432, 'Round 8'!$A$12:$A$617, 0), 3)))))</f>
        <v>Complete</v>
      </c>
      <c r="AO432" s="10" t="str">
        <f>IF('Round 8'!$A$4="Complete", "Complete", IF(AN432="N/A", "N/A", IF(AN432="No Transfer", AN432, IF(INDEX('Ballot Data'!$1:$1048576, MATCH($A432, 'Ballot Data'!$A:$A, 0), MATCH(AN432, 'Ballot Data'!$A$3:$U$3, 0))="", "Exhausted", INDEX('Ballot Data'!$1:$1048576, MATCH($A432, 'Ballot Data'!$A:$A, 0), MATCH(AN432, 'Ballot Data'!$A$3:$U$3, 0))))))</f>
        <v>Complete</v>
      </c>
      <c r="AP432" s="15" t="str">
        <f t="shared" si="65"/>
        <v>Complete</v>
      </c>
      <c r="AQ432" t="str">
        <f>IF(AP432="Complete", AP432, IF(AP432="N/A", "N/A", INDEX('Ballot Data'!$1:$1048576, MATCH($A432, 'Ballot Data'!$A:$A, 0), MATCH(AP432, 'Ballot Data'!$A$3:$T$3, 0))))</f>
        <v>Complete</v>
      </c>
      <c r="AR432" t="str">
        <f>IF(AP432="N/A", "N/A", IF(AQ432='Round 9'!$A$10, "Elected", IF(AQ432='Round 9'!$A$7, "Excluded", IF('Round 9'!$A$4="Complete", "Complete", "Viable"))))</f>
        <v>Complete</v>
      </c>
      <c r="AS432" s="21" t="str">
        <f>IF('Round 9'!$A$4="Complete", "Complete", IF(AR432="N/A", "N/A", IF(AR432="Viable", "No Transfer", IF(AR432="Excluded", INDEX('Round 9'!$A$12:$M$617, MATCH($A432, 'Round 9'!$A$12:$A$617, 0), 3)))))</f>
        <v>Complete</v>
      </c>
      <c r="AT432" s="10" t="str">
        <f>IF('Round 9'!$A$4="Complete", "Complete", IF(AS432="N/A", "N/A", IF(AS432="No Transfer", AS432, IF(INDEX('Ballot Data'!$1:$1048576, MATCH($A432, 'Ballot Data'!$A:$A, 0), MATCH(AS432, 'Ballot Data'!$A$3:$U$3, 0))="", "Exhausted", INDEX('Ballot Data'!$1:$1048576, MATCH($A432, 'Ballot Data'!$A:$A, 0), MATCH(AS432, 'Ballot Data'!$A$3:$U$3, 0))))))</f>
        <v>Complete</v>
      </c>
      <c r="AU432" s="15" t="str">
        <f t="shared" si="66"/>
        <v>Complete</v>
      </c>
      <c r="AV432" t="str">
        <f>IF(AU432="Complete", AU432, IF(AU432="N/A", "N/A", INDEX('Ballot Data'!$1:$1048576, MATCH($A432, 'Ballot Data'!$A:$A, 0), MATCH(AU432, 'Ballot Data'!$A$3:$T$3, 0))))</f>
        <v>Complete</v>
      </c>
      <c r="AW432" t="str">
        <f>IF(AU432="N/A", "N/A", IF(AV432='Round 10'!$A$10, "Elected", IF(AV432='Round 10'!$A$7, "Excluded", IF('Round 10'!$A$4="Complete", "Complete", "Viable"))))</f>
        <v>Complete</v>
      </c>
      <c r="AX432" s="21" t="str">
        <f>IF('Round 10'!$A$4="Complete", "Complete", IF(AW432="N/A", "N/A", IF(AW432="Viable", "No Transfer", IF(AW432="Excluded", INDEX('Round 10'!$A$12:$M$617, MATCH($A432, 'Round 10'!$A$12:$A$617, 0), 3)))))</f>
        <v>Complete</v>
      </c>
      <c r="AY432" s="10" t="str">
        <f>IF('Round 10'!$A$4="Complete", "Complete", IF(AX432="N/A", "N/A", IF(AX432="No Transfer", AX432, IF(INDEX('Ballot Data'!$1:$1048576, MATCH($A432, 'Ballot Data'!$A:$A, 0), MATCH(AX432, 'Ballot Data'!$A$3:$U$3, 0))="", "Exhausted", INDEX('Ballot Data'!$1:$1048576, MATCH($A432, 'Ballot Data'!$A:$A, 0), MATCH(AX432, 'Ballot Data'!$A$3:$U$3, 0))))))</f>
        <v>Complete</v>
      </c>
    </row>
    <row r="433" spans="1:51" x14ac:dyDescent="0.25">
      <c r="A433">
        <f>'Ballot Data'!A434</f>
        <v>0</v>
      </c>
      <c r="B433">
        <v>1</v>
      </c>
      <c r="C433" t="e">
        <f>INDEX('Ballot Data'!$1:$1048576, MATCH($A433, 'Ballot Data'!$A:$A, 0), MATCH(B433, 'Ballot Data'!$A$3:$T$3, 0))</f>
        <v>#N/A</v>
      </c>
      <c r="D433" t="e">
        <f>IF(C433='Round 1'!$A$10, "Elected", IF(C433='Round 1'!$A$7, "Excluded", IF('Round 1'!$A$4="Complete", "Complete", "Viable")))</f>
        <v>#N/A</v>
      </c>
      <c r="E433" s="21" t="e">
        <f>IF('Round 1'!$A$4="Complete", "Complete", IF(D433="N/A", "N/A", IF(D433="Viable", "No Transfer", IF(D433="Excluded", INDEX('Round 1'!$A$12:$M$617, MATCH($A433, 'Round 1'!$A$12:$A$617, 0), 3)))))</f>
        <v>#N/A</v>
      </c>
      <c r="F433" s="10" t="e">
        <f>IF('Round 1'!$A$4="Complete", "Complete", IF(E433="N/A", "N/A", IF(E433="No Transfer", E433, IF(INDEX('Ballot Data'!$1:$1048576, MATCH($A433, 'Ballot Data'!$A:$A, 0), MATCH(E433, 'Ballot Data'!$A$3:$U$3, 0))="", "Exhausted", INDEX('Ballot Data'!$1:$1048576, MATCH($A433, 'Ballot Data'!$A:$A, 0), MATCH(E433, 'Ballot Data'!$A$3:$U$3, 0))))))</f>
        <v>#N/A</v>
      </c>
      <c r="G433" s="15" t="e">
        <f t="shared" si="68"/>
        <v>#N/A</v>
      </c>
      <c r="H433" t="e">
        <f>IF(G433="Complete", G433, IF(G433="N/A", "N/A", INDEX('Ballot Data'!$1:$1048576, MATCH($A433, 'Ballot Data'!$A:$A, 0), MATCH(G433, 'Ballot Data'!$A$3:$T$3, 0))))</f>
        <v>#N/A</v>
      </c>
      <c r="I433" t="e">
        <f>IF(G433="N/A", "N/A", IF(H433='Round 2'!$A$10, "Elected", IF(H433='Round 2'!$A$7, "Excluded", IF('Round 2'!$A$4="Complete", "Complete", "Viable"))))</f>
        <v>#N/A</v>
      </c>
      <c r="J433" s="21" t="e">
        <f>IF('Round 2'!$A$4="Complete", "Complete", IF(I433="N/A", "N/A", IF(I433="Viable", "No Transfer", IF(I433="Excluded", INDEX('Round 2'!$A$12:$M$617, MATCH($A433, 'Round 2'!$A$12:$A$617, 0), 3)))))</f>
        <v>#N/A</v>
      </c>
      <c r="K433" s="10" t="e">
        <f>IF('Round 2'!$A$4="Complete", "Complete", IF(J433="N/A", "N/A", IF(J433="No Transfer", J433, IF(INDEX('Ballot Data'!$1:$1048576, MATCH($A433, 'Ballot Data'!$A:$A, 0), MATCH(J433, 'Ballot Data'!$A$3:$U$3, 0))="", "Exhausted", INDEX('Ballot Data'!$1:$1048576, MATCH($A433, 'Ballot Data'!$A:$A, 0), MATCH(J433, 'Ballot Data'!$A$3:$U$3, 0))))))</f>
        <v>#N/A</v>
      </c>
      <c r="L433" s="15" t="e">
        <f t="shared" si="69"/>
        <v>#N/A</v>
      </c>
      <c r="M433" t="e">
        <f>IF(L433="Complete", L433, IF(L433="N/A", "N/A", INDEX('Ballot Data'!$1:$1048576, MATCH($A433, 'Ballot Data'!$A:$A, 0), MATCH(L433, 'Ballot Data'!$A$3:$T$3, 0))))</f>
        <v>#N/A</v>
      </c>
      <c r="N433" t="e">
        <f>IF(L433="N/A", "N/A", IF(M433='Round 3'!$A$10, "Elected", IF(M433='Round 3'!$A$7, "Excluded", IF('Round 3'!$A$4="Complete", "Complete", "Viable"))))</f>
        <v>#N/A</v>
      </c>
      <c r="O433" s="21" t="str">
        <f>IF('Round 3'!$A$4="Complete", "Complete", IF(N433="N/A", "N/A", IF(N433="Viable", "No Transfer", IF(N433="Excluded", INDEX('Round 3'!$A$12:$M$617, MATCH($A433, 'Round 3'!$A$12:$A$617, 0), 3)))))</f>
        <v>Complete</v>
      </c>
      <c r="P433" s="10" t="str">
        <f>IF('Round 3'!$A$4="Complete", "Complete", IF(O433="N/A", "N/A", IF(O433="No Transfer", O433, IF(INDEX('Ballot Data'!$1:$1048576, MATCH($A433, 'Ballot Data'!$A:$A, 0), MATCH(O433, 'Ballot Data'!$A$3:$U$3, 0))="", "Exhausted", INDEX('Ballot Data'!$1:$1048576, MATCH($A433, 'Ballot Data'!$A:$A, 0), MATCH(O433, 'Ballot Data'!$A$3:$U$3, 0))))))</f>
        <v>Complete</v>
      </c>
      <c r="Q433" s="15" t="str">
        <f t="shared" si="67"/>
        <v>Complete</v>
      </c>
      <c r="R433" t="str">
        <f>IF(Q433="Complete", Q433, IF(Q433="N/A", "N/A", INDEX('Ballot Data'!$1:$1048576, MATCH($A433, 'Ballot Data'!$A:$A, 0), MATCH(Q433, 'Ballot Data'!$A$3:$T$3, 0))))</f>
        <v>Complete</v>
      </c>
      <c r="S433" t="str">
        <f>IF(Q433="N/A", "N/A", IF(R433='Round 4'!$A$10, "Elected", IF(R433='Round 4'!$A$7, "Excluded", IF('Round 4'!$A$4="Complete", "Complete", "Viable"))))</f>
        <v>Complete</v>
      </c>
      <c r="T433" s="21" t="str">
        <f>IF('Round 4'!$A$4="Complete", "Complete", IF(S433="N/A", "N/A", IF(S433="Viable", "No Transfer", IF(S433="Excluded", INDEX('Round 4'!$A$12:$M$617, MATCH($A433, 'Round 4'!$A$12:$A$617, 0), 3)))))</f>
        <v>Complete</v>
      </c>
      <c r="U433" s="10" t="str">
        <f>IF('Round 4'!$A$4="Complete", "Complete", IF(T433="N/A", "N/A", IF(T433="No Transfer", T433, IF(INDEX('Ballot Data'!$1:$1048576, MATCH($A433, 'Ballot Data'!$A:$A, 0), MATCH(T433, 'Ballot Data'!$A$3:$U$3, 0))="", "Exhausted", INDEX('Ballot Data'!$1:$1048576, MATCH($A433, 'Ballot Data'!$A:$A, 0), MATCH(T433, 'Ballot Data'!$A$3:$U$3, 0))))))</f>
        <v>Complete</v>
      </c>
      <c r="V433" s="15" t="str">
        <f t="shared" si="61"/>
        <v>Complete</v>
      </c>
      <c r="W433" t="str">
        <f>IF(V433="Complete", V433, IF(V433="N/A", "N/A", INDEX('Ballot Data'!$1:$1048576, MATCH($A433, 'Ballot Data'!$A:$A, 0), MATCH(V433, 'Ballot Data'!$A$3:$T$3, 0))))</f>
        <v>Complete</v>
      </c>
      <c r="X433" t="str">
        <f>IF(V433="N/A", "N/A", IF(W433='Round 5'!$A$10, "Elected", IF(W433='Round 5'!$A$7, "Excluded", IF('Round 5'!$A$4="Complete", "Complete", "Viable"))))</f>
        <v>Complete</v>
      </c>
      <c r="Y433" s="21" t="str">
        <f>IF('Round 5'!$A$4="Complete", "Complete", IF(X433="N/A", "N/A", IF(X433="Viable", "No Transfer", IF(X433="Excluded", INDEX('Round 5'!$A$12:$M$617, MATCH($A433, 'Round 5'!$A$12:$A$617, 0), 3)))))</f>
        <v>Complete</v>
      </c>
      <c r="Z433" s="10" t="str">
        <f>IF('Round 5'!$A$4="Complete", "Complete", IF(Y433="N/A", "N/A", IF(Y433="No Transfer", Y433, IF(INDEX('Ballot Data'!$1:$1048576, MATCH($A433, 'Ballot Data'!$A:$A, 0), MATCH(Y433, 'Ballot Data'!$A$3:$U$3, 0))="", "Exhausted", INDEX('Ballot Data'!$1:$1048576, MATCH($A433, 'Ballot Data'!$A:$A, 0), MATCH(Y433, 'Ballot Data'!$A$3:$U$3, 0))))))</f>
        <v>Complete</v>
      </c>
      <c r="AA433" s="15" t="str">
        <f t="shared" si="62"/>
        <v>Complete</v>
      </c>
      <c r="AB433" t="str">
        <f>IF(AA433="Complete", AA433, IF(AA433="N/A", "N/A", INDEX('Ballot Data'!$1:$1048576, MATCH($A433, 'Ballot Data'!$A:$A, 0), MATCH(AA433, 'Ballot Data'!$A$3:$T$3, 0))))</f>
        <v>Complete</v>
      </c>
      <c r="AC433" t="str">
        <f>IF(AA433="N/A", "N/A", IF(AB433='Round 6'!$A$10, "Elected", IF(AB433='Round 6'!$A$7, "Excluded", IF('Round 6'!$A$4="Complete", "Complete", "Viable"))))</f>
        <v>Complete</v>
      </c>
      <c r="AD433" s="21" t="str">
        <f>IF('Round 6'!$A$4="Complete", "Complete", IF(AC433="N/A", "N/A", IF(AC433="Viable", "No Transfer", IF(AC433="Excluded", INDEX('Round 6'!$A$12:$M$617, MATCH($A433, 'Round 6'!$A$12:$A$617, 0), 3)))))</f>
        <v>Complete</v>
      </c>
      <c r="AE433" s="10" t="str">
        <f>IF('Round 6'!$A$4="Complete", "Complete", IF(AD433="N/A", "N/A", IF(AD433="No Transfer", AD433, IF(INDEX('Ballot Data'!$1:$1048576, MATCH($A433, 'Ballot Data'!$A:$A, 0), MATCH(AD433, 'Ballot Data'!$A$3:$U$3, 0))="", "Exhausted", INDEX('Ballot Data'!$1:$1048576, MATCH($A433, 'Ballot Data'!$A:$A, 0), MATCH(AD433, 'Ballot Data'!$A$3:$U$3, 0))))))</f>
        <v>Complete</v>
      </c>
      <c r="AF433" s="15" t="str">
        <f t="shared" si="63"/>
        <v>Complete</v>
      </c>
      <c r="AG433" t="str">
        <f>IF(AF433="Complete", AF433, IF(AF433="N/A", "N/A", INDEX('Ballot Data'!$1:$1048576, MATCH($A433, 'Ballot Data'!$A:$A, 0), MATCH(AF433, 'Ballot Data'!$A$3:$T$3, 0))))</f>
        <v>Complete</v>
      </c>
      <c r="AH433" t="str">
        <f>IF(AF433="N/A", "N/A", IF(AG433='Round 7'!$A$10, "Elected", IF(AG433='Round 7'!$A$7, "Excluded", IF('Round 7'!$A$4="Complete", "Complete", "Viable"))))</f>
        <v>Complete</v>
      </c>
      <c r="AI433" s="21" t="str">
        <f>IF('Round 7'!$A$4="Complete", "Complete", IF(AH433="N/A", "N/A", IF(AH433="Viable", "No Transfer", IF(AH433="Excluded", INDEX('Round 7'!$A$12:$M$617, MATCH($A433, 'Round 7'!$A$12:$A$617, 0), 3)))))</f>
        <v>Complete</v>
      </c>
      <c r="AJ433" s="10" t="str">
        <f>IF('Round 7'!$A$4="Complete", "Complete", IF(AI433="N/A", "N/A", IF(AI433="No Transfer", AI433, IF(INDEX('Ballot Data'!$1:$1048576, MATCH($A433, 'Ballot Data'!$A:$A, 0), MATCH(AI433, 'Ballot Data'!$A$3:$U$3, 0))="", "Exhausted", INDEX('Ballot Data'!$1:$1048576, MATCH($A433, 'Ballot Data'!$A:$A, 0), MATCH(AI433, 'Ballot Data'!$A$3:$U$3, 0))))))</f>
        <v>Complete</v>
      </c>
      <c r="AK433" s="15" t="str">
        <f t="shared" si="64"/>
        <v>Complete</v>
      </c>
      <c r="AL433" t="str">
        <f>IF(AK433="Complete", AK433, IF(AK433="N/A", "N/A", INDEX('Ballot Data'!$1:$1048576, MATCH($A433, 'Ballot Data'!$A:$A, 0), MATCH(AK433, 'Ballot Data'!$A$3:$T$3, 0))))</f>
        <v>Complete</v>
      </c>
      <c r="AM433" t="str">
        <f>IF(AK433="N/A", "N/A", IF(AL433='Round 8'!$A$10, "Elected", IF(AL433='Round 8'!$A$7, "Excluded", IF('Round 8'!$A$4="Complete", "Complete", "Viable"))))</f>
        <v>Complete</v>
      </c>
      <c r="AN433" s="21" t="str">
        <f>IF('Round 8'!$A$4="Complete", "Complete", IF(AM433="N/A", "N/A", IF(AM433="Viable", "No Transfer", IF(AM433="Excluded", INDEX('Round 8'!$A$12:$M$617, MATCH($A433, 'Round 8'!$A$12:$A$617, 0), 3)))))</f>
        <v>Complete</v>
      </c>
      <c r="AO433" s="10" t="str">
        <f>IF('Round 8'!$A$4="Complete", "Complete", IF(AN433="N/A", "N/A", IF(AN433="No Transfer", AN433, IF(INDEX('Ballot Data'!$1:$1048576, MATCH($A433, 'Ballot Data'!$A:$A, 0), MATCH(AN433, 'Ballot Data'!$A$3:$U$3, 0))="", "Exhausted", INDEX('Ballot Data'!$1:$1048576, MATCH($A433, 'Ballot Data'!$A:$A, 0), MATCH(AN433, 'Ballot Data'!$A$3:$U$3, 0))))))</f>
        <v>Complete</v>
      </c>
      <c r="AP433" s="15" t="str">
        <f t="shared" si="65"/>
        <v>Complete</v>
      </c>
      <c r="AQ433" t="str">
        <f>IF(AP433="Complete", AP433, IF(AP433="N/A", "N/A", INDEX('Ballot Data'!$1:$1048576, MATCH($A433, 'Ballot Data'!$A:$A, 0), MATCH(AP433, 'Ballot Data'!$A$3:$T$3, 0))))</f>
        <v>Complete</v>
      </c>
      <c r="AR433" t="str">
        <f>IF(AP433="N/A", "N/A", IF(AQ433='Round 9'!$A$10, "Elected", IF(AQ433='Round 9'!$A$7, "Excluded", IF('Round 9'!$A$4="Complete", "Complete", "Viable"))))</f>
        <v>Complete</v>
      </c>
      <c r="AS433" s="21" t="str">
        <f>IF('Round 9'!$A$4="Complete", "Complete", IF(AR433="N/A", "N/A", IF(AR433="Viable", "No Transfer", IF(AR433="Excluded", INDEX('Round 9'!$A$12:$M$617, MATCH($A433, 'Round 9'!$A$12:$A$617, 0), 3)))))</f>
        <v>Complete</v>
      </c>
      <c r="AT433" s="10" t="str">
        <f>IF('Round 9'!$A$4="Complete", "Complete", IF(AS433="N/A", "N/A", IF(AS433="No Transfer", AS433, IF(INDEX('Ballot Data'!$1:$1048576, MATCH($A433, 'Ballot Data'!$A:$A, 0), MATCH(AS433, 'Ballot Data'!$A$3:$U$3, 0))="", "Exhausted", INDEX('Ballot Data'!$1:$1048576, MATCH($A433, 'Ballot Data'!$A:$A, 0), MATCH(AS433, 'Ballot Data'!$A$3:$U$3, 0))))))</f>
        <v>Complete</v>
      </c>
      <c r="AU433" s="15" t="str">
        <f t="shared" si="66"/>
        <v>Complete</v>
      </c>
      <c r="AV433" t="str">
        <f>IF(AU433="Complete", AU433, IF(AU433="N/A", "N/A", INDEX('Ballot Data'!$1:$1048576, MATCH($A433, 'Ballot Data'!$A:$A, 0), MATCH(AU433, 'Ballot Data'!$A$3:$T$3, 0))))</f>
        <v>Complete</v>
      </c>
      <c r="AW433" t="str">
        <f>IF(AU433="N/A", "N/A", IF(AV433='Round 10'!$A$10, "Elected", IF(AV433='Round 10'!$A$7, "Excluded", IF('Round 10'!$A$4="Complete", "Complete", "Viable"))))</f>
        <v>Complete</v>
      </c>
      <c r="AX433" s="21" t="str">
        <f>IF('Round 10'!$A$4="Complete", "Complete", IF(AW433="N/A", "N/A", IF(AW433="Viable", "No Transfer", IF(AW433="Excluded", INDEX('Round 10'!$A$12:$M$617, MATCH($A433, 'Round 10'!$A$12:$A$617, 0), 3)))))</f>
        <v>Complete</v>
      </c>
      <c r="AY433" s="10" t="str">
        <f>IF('Round 10'!$A$4="Complete", "Complete", IF(AX433="N/A", "N/A", IF(AX433="No Transfer", AX433, IF(INDEX('Ballot Data'!$1:$1048576, MATCH($A433, 'Ballot Data'!$A:$A, 0), MATCH(AX433, 'Ballot Data'!$A$3:$U$3, 0))="", "Exhausted", INDEX('Ballot Data'!$1:$1048576, MATCH($A433, 'Ballot Data'!$A:$A, 0), MATCH(AX433, 'Ballot Data'!$A$3:$U$3, 0))))))</f>
        <v>Complete</v>
      </c>
    </row>
    <row r="434" spans="1:51" x14ac:dyDescent="0.25">
      <c r="A434">
        <f>'Ballot Data'!A435</f>
        <v>0</v>
      </c>
      <c r="B434">
        <v>1</v>
      </c>
      <c r="C434" t="e">
        <f>INDEX('Ballot Data'!$1:$1048576, MATCH($A434, 'Ballot Data'!$A:$A, 0), MATCH(B434, 'Ballot Data'!$A$3:$T$3, 0))</f>
        <v>#N/A</v>
      </c>
      <c r="D434" t="e">
        <f>IF(C434='Round 1'!$A$10, "Elected", IF(C434='Round 1'!$A$7, "Excluded", IF('Round 1'!$A$4="Complete", "Complete", "Viable")))</f>
        <v>#N/A</v>
      </c>
      <c r="E434" s="21" t="e">
        <f>IF('Round 1'!$A$4="Complete", "Complete", IF(D434="N/A", "N/A", IF(D434="Viable", "No Transfer", IF(D434="Excluded", INDEX('Round 1'!$A$12:$M$617, MATCH($A434, 'Round 1'!$A$12:$A$617, 0), 3)))))</f>
        <v>#N/A</v>
      </c>
      <c r="F434" s="10" t="e">
        <f>IF('Round 1'!$A$4="Complete", "Complete", IF(E434="N/A", "N/A", IF(E434="No Transfer", E434, IF(INDEX('Ballot Data'!$1:$1048576, MATCH($A434, 'Ballot Data'!$A:$A, 0), MATCH(E434, 'Ballot Data'!$A$3:$U$3, 0))="", "Exhausted", INDEX('Ballot Data'!$1:$1048576, MATCH($A434, 'Ballot Data'!$A:$A, 0), MATCH(E434, 'Ballot Data'!$A$3:$U$3, 0))))))</f>
        <v>#N/A</v>
      </c>
      <c r="G434" s="15" t="e">
        <f t="shared" si="68"/>
        <v>#N/A</v>
      </c>
      <c r="H434" t="e">
        <f>IF(G434="Complete", G434, IF(G434="N/A", "N/A", INDEX('Ballot Data'!$1:$1048576, MATCH($A434, 'Ballot Data'!$A:$A, 0), MATCH(G434, 'Ballot Data'!$A$3:$T$3, 0))))</f>
        <v>#N/A</v>
      </c>
      <c r="I434" t="e">
        <f>IF(G434="N/A", "N/A", IF(H434='Round 2'!$A$10, "Elected", IF(H434='Round 2'!$A$7, "Excluded", IF('Round 2'!$A$4="Complete", "Complete", "Viable"))))</f>
        <v>#N/A</v>
      </c>
      <c r="J434" s="21" t="e">
        <f>IF('Round 2'!$A$4="Complete", "Complete", IF(I434="N/A", "N/A", IF(I434="Viable", "No Transfer", IF(I434="Excluded", INDEX('Round 2'!$A$12:$M$617, MATCH($A434, 'Round 2'!$A$12:$A$617, 0), 3)))))</f>
        <v>#N/A</v>
      </c>
      <c r="K434" s="10" t="e">
        <f>IF('Round 2'!$A$4="Complete", "Complete", IF(J434="N/A", "N/A", IF(J434="No Transfer", J434, IF(INDEX('Ballot Data'!$1:$1048576, MATCH($A434, 'Ballot Data'!$A:$A, 0), MATCH(J434, 'Ballot Data'!$A$3:$U$3, 0))="", "Exhausted", INDEX('Ballot Data'!$1:$1048576, MATCH($A434, 'Ballot Data'!$A:$A, 0), MATCH(J434, 'Ballot Data'!$A$3:$U$3, 0))))))</f>
        <v>#N/A</v>
      </c>
      <c r="L434" s="15" t="e">
        <f t="shared" si="69"/>
        <v>#N/A</v>
      </c>
      <c r="M434" t="e">
        <f>IF(L434="Complete", L434, IF(L434="N/A", "N/A", INDEX('Ballot Data'!$1:$1048576, MATCH($A434, 'Ballot Data'!$A:$A, 0), MATCH(L434, 'Ballot Data'!$A$3:$T$3, 0))))</f>
        <v>#N/A</v>
      </c>
      <c r="N434" t="e">
        <f>IF(L434="N/A", "N/A", IF(M434='Round 3'!$A$10, "Elected", IF(M434='Round 3'!$A$7, "Excluded", IF('Round 3'!$A$4="Complete", "Complete", "Viable"))))</f>
        <v>#N/A</v>
      </c>
      <c r="O434" s="21" t="str">
        <f>IF('Round 3'!$A$4="Complete", "Complete", IF(N434="N/A", "N/A", IF(N434="Viable", "No Transfer", IF(N434="Excluded", INDEX('Round 3'!$A$12:$M$617, MATCH($A434, 'Round 3'!$A$12:$A$617, 0), 3)))))</f>
        <v>Complete</v>
      </c>
      <c r="P434" s="10" t="str">
        <f>IF('Round 3'!$A$4="Complete", "Complete", IF(O434="N/A", "N/A", IF(O434="No Transfer", O434, IF(INDEX('Ballot Data'!$1:$1048576, MATCH($A434, 'Ballot Data'!$A:$A, 0), MATCH(O434, 'Ballot Data'!$A$3:$U$3, 0))="", "Exhausted", INDEX('Ballot Data'!$1:$1048576, MATCH($A434, 'Ballot Data'!$A:$A, 0), MATCH(O434, 'Ballot Data'!$A$3:$U$3, 0))))))</f>
        <v>Complete</v>
      </c>
      <c r="Q434" s="15" t="str">
        <f t="shared" si="67"/>
        <v>Complete</v>
      </c>
      <c r="R434" t="str">
        <f>IF(Q434="Complete", Q434, IF(Q434="N/A", "N/A", INDEX('Ballot Data'!$1:$1048576, MATCH($A434, 'Ballot Data'!$A:$A, 0), MATCH(Q434, 'Ballot Data'!$A$3:$T$3, 0))))</f>
        <v>Complete</v>
      </c>
      <c r="S434" t="str">
        <f>IF(Q434="N/A", "N/A", IF(R434='Round 4'!$A$10, "Elected", IF(R434='Round 4'!$A$7, "Excluded", IF('Round 4'!$A$4="Complete", "Complete", "Viable"))))</f>
        <v>Complete</v>
      </c>
      <c r="T434" s="21" t="str">
        <f>IF('Round 4'!$A$4="Complete", "Complete", IF(S434="N/A", "N/A", IF(S434="Viable", "No Transfer", IF(S434="Excluded", INDEX('Round 4'!$A$12:$M$617, MATCH($A434, 'Round 4'!$A$12:$A$617, 0), 3)))))</f>
        <v>Complete</v>
      </c>
      <c r="U434" s="10" t="str">
        <f>IF('Round 4'!$A$4="Complete", "Complete", IF(T434="N/A", "N/A", IF(T434="No Transfer", T434, IF(INDEX('Ballot Data'!$1:$1048576, MATCH($A434, 'Ballot Data'!$A:$A, 0), MATCH(T434, 'Ballot Data'!$A$3:$U$3, 0))="", "Exhausted", INDEX('Ballot Data'!$1:$1048576, MATCH($A434, 'Ballot Data'!$A:$A, 0), MATCH(T434, 'Ballot Data'!$A$3:$U$3, 0))))))</f>
        <v>Complete</v>
      </c>
      <c r="V434" s="15" t="str">
        <f t="shared" si="61"/>
        <v>Complete</v>
      </c>
      <c r="W434" t="str">
        <f>IF(V434="Complete", V434, IF(V434="N/A", "N/A", INDEX('Ballot Data'!$1:$1048576, MATCH($A434, 'Ballot Data'!$A:$A, 0), MATCH(V434, 'Ballot Data'!$A$3:$T$3, 0))))</f>
        <v>Complete</v>
      </c>
      <c r="X434" t="str">
        <f>IF(V434="N/A", "N/A", IF(W434='Round 5'!$A$10, "Elected", IF(W434='Round 5'!$A$7, "Excluded", IF('Round 5'!$A$4="Complete", "Complete", "Viable"))))</f>
        <v>Complete</v>
      </c>
      <c r="Y434" s="21" t="str">
        <f>IF('Round 5'!$A$4="Complete", "Complete", IF(X434="N/A", "N/A", IF(X434="Viable", "No Transfer", IF(X434="Excluded", INDEX('Round 5'!$A$12:$M$617, MATCH($A434, 'Round 5'!$A$12:$A$617, 0), 3)))))</f>
        <v>Complete</v>
      </c>
      <c r="Z434" s="10" t="str">
        <f>IF('Round 5'!$A$4="Complete", "Complete", IF(Y434="N/A", "N/A", IF(Y434="No Transfer", Y434, IF(INDEX('Ballot Data'!$1:$1048576, MATCH($A434, 'Ballot Data'!$A:$A, 0), MATCH(Y434, 'Ballot Data'!$A$3:$U$3, 0))="", "Exhausted", INDEX('Ballot Data'!$1:$1048576, MATCH($A434, 'Ballot Data'!$A:$A, 0), MATCH(Y434, 'Ballot Data'!$A$3:$U$3, 0))))))</f>
        <v>Complete</v>
      </c>
      <c r="AA434" s="15" t="str">
        <f t="shared" si="62"/>
        <v>Complete</v>
      </c>
      <c r="AB434" t="str">
        <f>IF(AA434="Complete", AA434, IF(AA434="N/A", "N/A", INDEX('Ballot Data'!$1:$1048576, MATCH($A434, 'Ballot Data'!$A:$A, 0), MATCH(AA434, 'Ballot Data'!$A$3:$T$3, 0))))</f>
        <v>Complete</v>
      </c>
      <c r="AC434" t="str">
        <f>IF(AA434="N/A", "N/A", IF(AB434='Round 6'!$A$10, "Elected", IF(AB434='Round 6'!$A$7, "Excluded", IF('Round 6'!$A$4="Complete", "Complete", "Viable"))))</f>
        <v>Complete</v>
      </c>
      <c r="AD434" s="21" t="str">
        <f>IF('Round 6'!$A$4="Complete", "Complete", IF(AC434="N/A", "N/A", IF(AC434="Viable", "No Transfer", IF(AC434="Excluded", INDEX('Round 6'!$A$12:$M$617, MATCH($A434, 'Round 6'!$A$12:$A$617, 0), 3)))))</f>
        <v>Complete</v>
      </c>
      <c r="AE434" s="10" t="str">
        <f>IF('Round 6'!$A$4="Complete", "Complete", IF(AD434="N/A", "N/A", IF(AD434="No Transfer", AD434, IF(INDEX('Ballot Data'!$1:$1048576, MATCH($A434, 'Ballot Data'!$A:$A, 0), MATCH(AD434, 'Ballot Data'!$A$3:$U$3, 0))="", "Exhausted", INDEX('Ballot Data'!$1:$1048576, MATCH($A434, 'Ballot Data'!$A:$A, 0), MATCH(AD434, 'Ballot Data'!$A$3:$U$3, 0))))))</f>
        <v>Complete</v>
      </c>
      <c r="AF434" s="15" t="str">
        <f t="shared" si="63"/>
        <v>Complete</v>
      </c>
      <c r="AG434" t="str">
        <f>IF(AF434="Complete", AF434, IF(AF434="N/A", "N/A", INDEX('Ballot Data'!$1:$1048576, MATCH($A434, 'Ballot Data'!$A:$A, 0), MATCH(AF434, 'Ballot Data'!$A$3:$T$3, 0))))</f>
        <v>Complete</v>
      </c>
      <c r="AH434" t="str">
        <f>IF(AF434="N/A", "N/A", IF(AG434='Round 7'!$A$10, "Elected", IF(AG434='Round 7'!$A$7, "Excluded", IF('Round 7'!$A$4="Complete", "Complete", "Viable"))))</f>
        <v>Complete</v>
      </c>
      <c r="AI434" s="21" t="str">
        <f>IF('Round 7'!$A$4="Complete", "Complete", IF(AH434="N/A", "N/A", IF(AH434="Viable", "No Transfer", IF(AH434="Excluded", INDEX('Round 7'!$A$12:$M$617, MATCH($A434, 'Round 7'!$A$12:$A$617, 0), 3)))))</f>
        <v>Complete</v>
      </c>
      <c r="AJ434" s="10" t="str">
        <f>IF('Round 7'!$A$4="Complete", "Complete", IF(AI434="N/A", "N/A", IF(AI434="No Transfer", AI434, IF(INDEX('Ballot Data'!$1:$1048576, MATCH($A434, 'Ballot Data'!$A:$A, 0), MATCH(AI434, 'Ballot Data'!$A$3:$U$3, 0))="", "Exhausted", INDEX('Ballot Data'!$1:$1048576, MATCH($A434, 'Ballot Data'!$A:$A, 0), MATCH(AI434, 'Ballot Data'!$A$3:$U$3, 0))))))</f>
        <v>Complete</v>
      </c>
      <c r="AK434" s="15" t="str">
        <f t="shared" si="64"/>
        <v>Complete</v>
      </c>
      <c r="AL434" t="str">
        <f>IF(AK434="Complete", AK434, IF(AK434="N/A", "N/A", INDEX('Ballot Data'!$1:$1048576, MATCH($A434, 'Ballot Data'!$A:$A, 0), MATCH(AK434, 'Ballot Data'!$A$3:$T$3, 0))))</f>
        <v>Complete</v>
      </c>
      <c r="AM434" t="str">
        <f>IF(AK434="N/A", "N/A", IF(AL434='Round 8'!$A$10, "Elected", IF(AL434='Round 8'!$A$7, "Excluded", IF('Round 8'!$A$4="Complete", "Complete", "Viable"))))</f>
        <v>Complete</v>
      </c>
      <c r="AN434" s="21" t="str">
        <f>IF('Round 8'!$A$4="Complete", "Complete", IF(AM434="N/A", "N/A", IF(AM434="Viable", "No Transfer", IF(AM434="Excluded", INDEX('Round 8'!$A$12:$M$617, MATCH($A434, 'Round 8'!$A$12:$A$617, 0), 3)))))</f>
        <v>Complete</v>
      </c>
      <c r="AO434" s="10" t="str">
        <f>IF('Round 8'!$A$4="Complete", "Complete", IF(AN434="N/A", "N/A", IF(AN434="No Transfer", AN434, IF(INDEX('Ballot Data'!$1:$1048576, MATCH($A434, 'Ballot Data'!$A:$A, 0), MATCH(AN434, 'Ballot Data'!$A$3:$U$3, 0))="", "Exhausted", INDEX('Ballot Data'!$1:$1048576, MATCH($A434, 'Ballot Data'!$A:$A, 0), MATCH(AN434, 'Ballot Data'!$A$3:$U$3, 0))))))</f>
        <v>Complete</v>
      </c>
      <c r="AP434" s="15" t="str">
        <f t="shared" si="65"/>
        <v>Complete</v>
      </c>
      <c r="AQ434" t="str">
        <f>IF(AP434="Complete", AP434, IF(AP434="N/A", "N/A", INDEX('Ballot Data'!$1:$1048576, MATCH($A434, 'Ballot Data'!$A:$A, 0), MATCH(AP434, 'Ballot Data'!$A$3:$T$3, 0))))</f>
        <v>Complete</v>
      </c>
      <c r="AR434" t="str">
        <f>IF(AP434="N/A", "N/A", IF(AQ434='Round 9'!$A$10, "Elected", IF(AQ434='Round 9'!$A$7, "Excluded", IF('Round 9'!$A$4="Complete", "Complete", "Viable"))))</f>
        <v>Complete</v>
      </c>
      <c r="AS434" s="21" t="str">
        <f>IF('Round 9'!$A$4="Complete", "Complete", IF(AR434="N/A", "N/A", IF(AR434="Viable", "No Transfer", IF(AR434="Excluded", INDEX('Round 9'!$A$12:$M$617, MATCH($A434, 'Round 9'!$A$12:$A$617, 0), 3)))))</f>
        <v>Complete</v>
      </c>
      <c r="AT434" s="10" t="str">
        <f>IF('Round 9'!$A$4="Complete", "Complete", IF(AS434="N/A", "N/A", IF(AS434="No Transfer", AS434, IF(INDEX('Ballot Data'!$1:$1048576, MATCH($A434, 'Ballot Data'!$A:$A, 0), MATCH(AS434, 'Ballot Data'!$A$3:$U$3, 0))="", "Exhausted", INDEX('Ballot Data'!$1:$1048576, MATCH($A434, 'Ballot Data'!$A:$A, 0), MATCH(AS434, 'Ballot Data'!$A$3:$U$3, 0))))))</f>
        <v>Complete</v>
      </c>
      <c r="AU434" s="15" t="str">
        <f t="shared" si="66"/>
        <v>Complete</v>
      </c>
      <c r="AV434" t="str">
        <f>IF(AU434="Complete", AU434, IF(AU434="N/A", "N/A", INDEX('Ballot Data'!$1:$1048576, MATCH($A434, 'Ballot Data'!$A:$A, 0), MATCH(AU434, 'Ballot Data'!$A$3:$T$3, 0))))</f>
        <v>Complete</v>
      </c>
      <c r="AW434" t="str">
        <f>IF(AU434="N/A", "N/A", IF(AV434='Round 10'!$A$10, "Elected", IF(AV434='Round 10'!$A$7, "Excluded", IF('Round 10'!$A$4="Complete", "Complete", "Viable"))))</f>
        <v>Complete</v>
      </c>
      <c r="AX434" s="21" t="str">
        <f>IF('Round 10'!$A$4="Complete", "Complete", IF(AW434="N/A", "N/A", IF(AW434="Viable", "No Transfer", IF(AW434="Excluded", INDEX('Round 10'!$A$12:$M$617, MATCH($A434, 'Round 10'!$A$12:$A$617, 0), 3)))))</f>
        <v>Complete</v>
      </c>
      <c r="AY434" s="10" t="str">
        <f>IF('Round 10'!$A$4="Complete", "Complete", IF(AX434="N/A", "N/A", IF(AX434="No Transfer", AX434, IF(INDEX('Ballot Data'!$1:$1048576, MATCH($A434, 'Ballot Data'!$A:$A, 0), MATCH(AX434, 'Ballot Data'!$A$3:$U$3, 0))="", "Exhausted", INDEX('Ballot Data'!$1:$1048576, MATCH($A434, 'Ballot Data'!$A:$A, 0), MATCH(AX434, 'Ballot Data'!$A$3:$U$3, 0))))))</f>
        <v>Complete</v>
      </c>
    </row>
    <row r="435" spans="1:51" x14ac:dyDescent="0.25">
      <c r="A435">
        <f>'Ballot Data'!A436</f>
        <v>0</v>
      </c>
      <c r="B435">
        <v>1</v>
      </c>
      <c r="C435" t="e">
        <f>INDEX('Ballot Data'!$1:$1048576, MATCH($A435, 'Ballot Data'!$A:$A, 0), MATCH(B435, 'Ballot Data'!$A$3:$T$3, 0))</f>
        <v>#N/A</v>
      </c>
      <c r="D435" t="e">
        <f>IF(C435='Round 1'!$A$10, "Elected", IF(C435='Round 1'!$A$7, "Excluded", IF('Round 1'!$A$4="Complete", "Complete", "Viable")))</f>
        <v>#N/A</v>
      </c>
      <c r="E435" s="21" t="e">
        <f>IF('Round 1'!$A$4="Complete", "Complete", IF(D435="N/A", "N/A", IF(D435="Viable", "No Transfer", IF(D435="Excluded", INDEX('Round 1'!$A$12:$M$617, MATCH($A435, 'Round 1'!$A$12:$A$617, 0), 3)))))</f>
        <v>#N/A</v>
      </c>
      <c r="F435" s="10" t="e">
        <f>IF('Round 1'!$A$4="Complete", "Complete", IF(E435="N/A", "N/A", IF(E435="No Transfer", E435, IF(INDEX('Ballot Data'!$1:$1048576, MATCH($A435, 'Ballot Data'!$A:$A, 0), MATCH(E435, 'Ballot Data'!$A$3:$U$3, 0))="", "Exhausted", INDEX('Ballot Data'!$1:$1048576, MATCH($A435, 'Ballot Data'!$A:$A, 0), MATCH(E435, 'Ballot Data'!$A$3:$U$3, 0))))))</f>
        <v>#N/A</v>
      </c>
      <c r="G435" s="15" t="e">
        <f t="shared" si="68"/>
        <v>#N/A</v>
      </c>
      <c r="H435" t="e">
        <f>IF(G435="Complete", G435, IF(G435="N/A", "N/A", INDEX('Ballot Data'!$1:$1048576, MATCH($A435, 'Ballot Data'!$A:$A, 0), MATCH(G435, 'Ballot Data'!$A$3:$T$3, 0))))</f>
        <v>#N/A</v>
      </c>
      <c r="I435" t="e">
        <f>IF(G435="N/A", "N/A", IF(H435='Round 2'!$A$10, "Elected", IF(H435='Round 2'!$A$7, "Excluded", IF('Round 2'!$A$4="Complete", "Complete", "Viable"))))</f>
        <v>#N/A</v>
      </c>
      <c r="J435" s="21" t="e">
        <f>IF('Round 2'!$A$4="Complete", "Complete", IF(I435="N/A", "N/A", IF(I435="Viable", "No Transfer", IF(I435="Excluded", INDEX('Round 2'!$A$12:$M$617, MATCH($A435, 'Round 2'!$A$12:$A$617, 0), 3)))))</f>
        <v>#N/A</v>
      </c>
      <c r="K435" s="10" t="e">
        <f>IF('Round 2'!$A$4="Complete", "Complete", IF(J435="N/A", "N/A", IF(J435="No Transfer", J435, IF(INDEX('Ballot Data'!$1:$1048576, MATCH($A435, 'Ballot Data'!$A:$A, 0), MATCH(J435, 'Ballot Data'!$A$3:$U$3, 0))="", "Exhausted", INDEX('Ballot Data'!$1:$1048576, MATCH($A435, 'Ballot Data'!$A:$A, 0), MATCH(J435, 'Ballot Data'!$A$3:$U$3, 0))))))</f>
        <v>#N/A</v>
      </c>
      <c r="L435" s="15" t="e">
        <f t="shared" si="69"/>
        <v>#N/A</v>
      </c>
      <c r="M435" t="e">
        <f>IF(L435="Complete", L435, IF(L435="N/A", "N/A", INDEX('Ballot Data'!$1:$1048576, MATCH($A435, 'Ballot Data'!$A:$A, 0), MATCH(L435, 'Ballot Data'!$A$3:$T$3, 0))))</f>
        <v>#N/A</v>
      </c>
      <c r="N435" t="e">
        <f>IF(L435="N/A", "N/A", IF(M435='Round 3'!$A$10, "Elected", IF(M435='Round 3'!$A$7, "Excluded", IF('Round 3'!$A$4="Complete", "Complete", "Viable"))))</f>
        <v>#N/A</v>
      </c>
      <c r="O435" s="21" t="str">
        <f>IF('Round 3'!$A$4="Complete", "Complete", IF(N435="N/A", "N/A", IF(N435="Viable", "No Transfer", IF(N435="Excluded", INDEX('Round 3'!$A$12:$M$617, MATCH($A435, 'Round 3'!$A$12:$A$617, 0), 3)))))</f>
        <v>Complete</v>
      </c>
      <c r="P435" s="10" t="str">
        <f>IF('Round 3'!$A$4="Complete", "Complete", IF(O435="N/A", "N/A", IF(O435="No Transfer", O435, IF(INDEX('Ballot Data'!$1:$1048576, MATCH($A435, 'Ballot Data'!$A:$A, 0), MATCH(O435, 'Ballot Data'!$A$3:$U$3, 0))="", "Exhausted", INDEX('Ballot Data'!$1:$1048576, MATCH($A435, 'Ballot Data'!$A:$A, 0), MATCH(O435, 'Ballot Data'!$A$3:$U$3, 0))))))</f>
        <v>Complete</v>
      </c>
      <c r="Q435" s="15" t="str">
        <f t="shared" si="67"/>
        <v>Complete</v>
      </c>
      <c r="R435" t="str">
        <f>IF(Q435="Complete", Q435, IF(Q435="N/A", "N/A", INDEX('Ballot Data'!$1:$1048576, MATCH($A435, 'Ballot Data'!$A:$A, 0), MATCH(Q435, 'Ballot Data'!$A$3:$T$3, 0))))</f>
        <v>Complete</v>
      </c>
      <c r="S435" t="str">
        <f>IF(Q435="N/A", "N/A", IF(R435='Round 4'!$A$10, "Elected", IF(R435='Round 4'!$A$7, "Excluded", IF('Round 4'!$A$4="Complete", "Complete", "Viable"))))</f>
        <v>Complete</v>
      </c>
      <c r="T435" s="21" t="str">
        <f>IF('Round 4'!$A$4="Complete", "Complete", IF(S435="N/A", "N/A", IF(S435="Viable", "No Transfer", IF(S435="Excluded", INDEX('Round 4'!$A$12:$M$617, MATCH($A435, 'Round 4'!$A$12:$A$617, 0), 3)))))</f>
        <v>Complete</v>
      </c>
      <c r="U435" s="10" t="str">
        <f>IF('Round 4'!$A$4="Complete", "Complete", IF(T435="N/A", "N/A", IF(T435="No Transfer", T435, IF(INDEX('Ballot Data'!$1:$1048576, MATCH($A435, 'Ballot Data'!$A:$A, 0), MATCH(T435, 'Ballot Data'!$A$3:$U$3, 0))="", "Exhausted", INDEX('Ballot Data'!$1:$1048576, MATCH($A435, 'Ballot Data'!$A:$A, 0), MATCH(T435, 'Ballot Data'!$A$3:$U$3, 0))))))</f>
        <v>Complete</v>
      </c>
      <c r="V435" s="15" t="str">
        <f t="shared" si="61"/>
        <v>Complete</v>
      </c>
      <c r="W435" t="str">
        <f>IF(V435="Complete", V435, IF(V435="N/A", "N/A", INDEX('Ballot Data'!$1:$1048576, MATCH($A435, 'Ballot Data'!$A:$A, 0), MATCH(V435, 'Ballot Data'!$A$3:$T$3, 0))))</f>
        <v>Complete</v>
      </c>
      <c r="X435" t="str">
        <f>IF(V435="N/A", "N/A", IF(W435='Round 5'!$A$10, "Elected", IF(W435='Round 5'!$A$7, "Excluded", IF('Round 5'!$A$4="Complete", "Complete", "Viable"))))</f>
        <v>Complete</v>
      </c>
      <c r="Y435" s="21" t="str">
        <f>IF('Round 5'!$A$4="Complete", "Complete", IF(X435="N/A", "N/A", IF(X435="Viable", "No Transfer", IF(X435="Excluded", INDEX('Round 5'!$A$12:$M$617, MATCH($A435, 'Round 5'!$A$12:$A$617, 0), 3)))))</f>
        <v>Complete</v>
      </c>
      <c r="Z435" s="10" t="str">
        <f>IF('Round 5'!$A$4="Complete", "Complete", IF(Y435="N/A", "N/A", IF(Y435="No Transfer", Y435, IF(INDEX('Ballot Data'!$1:$1048576, MATCH($A435, 'Ballot Data'!$A:$A, 0), MATCH(Y435, 'Ballot Data'!$A$3:$U$3, 0))="", "Exhausted", INDEX('Ballot Data'!$1:$1048576, MATCH($A435, 'Ballot Data'!$A:$A, 0), MATCH(Y435, 'Ballot Data'!$A$3:$U$3, 0))))))</f>
        <v>Complete</v>
      </c>
      <c r="AA435" s="15" t="str">
        <f t="shared" si="62"/>
        <v>Complete</v>
      </c>
      <c r="AB435" t="str">
        <f>IF(AA435="Complete", AA435, IF(AA435="N/A", "N/A", INDEX('Ballot Data'!$1:$1048576, MATCH($A435, 'Ballot Data'!$A:$A, 0), MATCH(AA435, 'Ballot Data'!$A$3:$T$3, 0))))</f>
        <v>Complete</v>
      </c>
      <c r="AC435" t="str">
        <f>IF(AA435="N/A", "N/A", IF(AB435='Round 6'!$A$10, "Elected", IF(AB435='Round 6'!$A$7, "Excluded", IF('Round 6'!$A$4="Complete", "Complete", "Viable"))))</f>
        <v>Complete</v>
      </c>
      <c r="AD435" s="21" t="str">
        <f>IF('Round 6'!$A$4="Complete", "Complete", IF(AC435="N/A", "N/A", IF(AC435="Viable", "No Transfer", IF(AC435="Excluded", INDEX('Round 6'!$A$12:$M$617, MATCH($A435, 'Round 6'!$A$12:$A$617, 0), 3)))))</f>
        <v>Complete</v>
      </c>
      <c r="AE435" s="10" t="str">
        <f>IF('Round 6'!$A$4="Complete", "Complete", IF(AD435="N/A", "N/A", IF(AD435="No Transfer", AD435, IF(INDEX('Ballot Data'!$1:$1048576, MATCH($A435, 'Ballot Data'!$A:$A, 0), MATCH(AD435, 'Ballot Data'!$A$3:$U$3, 0))="", "Exhausted", INDEX('Ballot Data'!$1:$1048576, MATCH($A435, 'Ballot Data'!$A:$A, 0), MATCH(AD435, 'Ballot Data'!$A$3:$U$3, 0))))))</f>
        <v>Complete</v>
      </c>
      <c r="AF435" s="15" t="str">
        <f t="shared" si="63"/>
        <v>Complete</v>
      </c>
      <c r="AG435" t="str">
        <f>IF(AF435="Complete", AF435, IF(AF435="N/A", "N/A", INDEX('Ballot Data'!$1:$1048576, MATCH($A435, 'Ballot Data'!$A:$A, 0), MATCH(AF435, 'Ballot Data'!$A$3:$T$3, 0))))</f>
        <v>Complete</v>
      </c>
      <c r="AH435" t="str">
        <f>IF(AF435="N/A", "N/A", IF(AG435='Round 7'!$A$10, "Elected", IF(AG435='Round 7'!$A$7, "Excluded", IF('Round 7'!$A$4="Complete", "Complete", "Viable"))))</f>
        <v>Complete</v>
      </c>
      <c r="AI435" s="21" t="str">
        <f>IF('Round 7'!$A$4="Complete", "Complete", IF(AH435="N/A", "N/A", IF(AH435="Viable", "No Transfer", IF(AH435="Excluded", INDEX('Round 7'!$A$12:$M$617, MATCH($A435, 'Round 7'!$A$12:$A$617, 0), 3)))))</f>
        <v>Complete</v>
      </c>
      <c r="AJ435" s="10" t="str">
        <f>IF('Round 7'!$A$4="Complete", "Complete", IF(AI435="N/A", "N/A", IF(AI435="No Transfer", AI435, IF(INDEX('Ballot Data'!$1:$1048576, MATCH($A435, 'Ballot Data'!$A:$A, 0), MATCH(AI435, 'Ballot Data'!$A$3:$U$3, 0))="", "Exhausted", INDEX('Ballot Data'!$1:$1048576, MATCH($A435, 'Ballot Data'!$A:$A, 0), MATCH(AI435, 'Ballot Data'!$A$3:$U$3, 0))))))</f>
        <v>Complete</v>
      </c>
      <c r="AK435" s="15" t="str">
        <f t="shared" si="64"/>
        <v>Complete</v>
      </c>
      <c r="AL435" t="str">
        <f>IF(AK435="Complete", AK435, IF(AK435="N/A", "N/A", INDEX('Ballot Data'!$1:$1048576, MATCH($A435, 'Ballot Data'!$A:$A, 0), MATCH(AK435, 'Ballot Data'!$A$3:$T$3, 0))))</f>
        <v>Complete</v>
      </c>
      <c r="AM435" t="str">
        <f>IF(AK435="N/A", "N/A", IF(AL435='Round 8'!$A$10, "Elected", IF(AL435='Round 8'!$A$7, "Excluded", IF('Round 8'!$A$4="Complete", "Complete", "Viable"))))</f>
        <v>Complete</v>
      </c>
      <c r="AN435" s="21" t="str">
        <f>IF('Round 8'!$A$4="Complete", "Complete", IF(AM435="N/A", "N/A", IF(AM435="Viable", "No Transfer", IF(AM435="Excluded", INDEX('Round 8'!$A$12:$M$617, MATCH($A435, 'Round 8'!$A$12:$A$617, 0), 3)))))</f>
        <v>Complete</v>
      </c>
      <c r="AO435" s="10" t="str">
        <f>IF('Round 8'!$A$4="Complete", "Complete", IF(AN435="N/A", "N/A", IF(AN435="No Transfer", AN435, IF(INDEX('Ballot Data'!$1:$1048576, MATCH($A435, 'Ballot Data'!$A:$A, 0), MATCH(AN435, 'Ballot Data'!$A$3:$U$3, 0))="", "Exhausted", INDEX('Ballot Data'!$1:$1048576, MATCH($A435, 'Ballot Data'!$A:$A, 0), MATCH(AN435, 'Ballot Data'!$A$3:$U$3, 0))))))</f>
        <v>Complete</v>
      </c>
      <c r="AP435" s="15" t="str">
        <f t="shared" si="65"/>
        <v>Complete</v>
      </c>
      <c r="AQ435" t="str">
        <f>IF(AP435="Complete", AP435, IF(AP435="N/A", "N/A", INDEX('Ballot Data'!$1:$1048576, MATCH($A435, 'Ballot Data'!$A:$A, 0), MATCH(AP435, 'Ballot Data'!$A$3:$T$3, 0))))</f>
        <v>Complete</v>
      </c>
      <c r="AR435" t="str">
        <f>IF(AP435="N/A", "N/A", IF(AQ435='Round 9'!$A$10, "Elected", IF(AQ435='Round 9'!$A$7, "Excluded", IF('Round 9'!$A$4="Complete", "Complete", "Viable"))))</f>
        <v>Complete</v>
      </c>
      <c r="AS435" s="21" t="str">
        <f>IF('Round 9'!$A$4="Complete", "Complete", IF(AR435="N/A", "N/A", IF(AR435="Viable", "No Transfer", IF(AR435="Excluded", INDEX('Round 9'!$A$12:$M$617, MATCH($A435, 'Round 9'!$A$12:$A$617, 0), 3)))))</f>
        <v>Complete</v>
      </c>
      <c r="AT435" s="10" t="str">
        <f>IF('Round 9'!$A$4="Complete", "Complete", IF(AS435="N/A", "N/A", IF(AS435="No Transfer", AS435, IF(INDEX('Ballot Data'!$1:$1048576, MATCH($A435, 'Ballot Data'!$A:$A, 0), MATCH(AS435, 'Ballot Data'!$A$3:$U$3, 0))="", "Exhausted", INDEX('Ballot Data'!$1:$1048576, MATCH($A435, 'Ballot Data'!$A:$A, 0), MATCH(AS435, 'Ballot Data'!$A$3:$U$3, 0))))))</f>
        <v>Complete</v>
      </c>
      <c r="AU435" s="15" t="str">
        <f t="shared" si="66"/>
        <v>Complete</v>
      </c>
      <c r="AV435" t="str">
        <f>IF(AU435="Complete", AU435, IF(AU435="N/A", "N/A", INDEX('Ballot Data'!$1:$1048576, MATCH($A435, 'Ballot Data'!$A:$A, 0), MATCH(AU435, 'Ballot Data'!$A$3:$T$3, 0))))</f>
        <v>Complete</v>
      </c>
      <c r="AW435" t="str">
        <f>IF(AU435="N/A", "N/A", IF(AV435='Round 10'!$A$10, "Elected", IF(AV435='Round 10'!$A$7, "Excluded", IF('Round 10'!$A$4="Complete", "Complete", "Viable"))))</f>
        <v>Complete</v>
      </c>
      <c r="AX435" s="21" t="str">
        <f>IF('Round 10'!$A$4="Complete", "Complete", IF(AW435="N/A", "N/A", IF(AW435="Viable", "No Transfer", IF(AW435="Excluded", INDEX('Round 10'!$A$12:$M$617, MATCH($A435, 'Round 10'!$A$12:$A$617, 0), 3)))))</f>
        <v>Complete</v>
      </c>
      <c r="AY435" s="10" t="str">
        <f>IF('Round 10'!$A$4="Complete", "Complete", IF(AX435="N/A", "N/A", IF(AX435="No Transfer", AX435, IF(INDEX('Ballot Data'!$1:$1048576, MATCH($A435, 'Ballot Data'!$A:$A, 0), MATCH(AX435, 'Ballot Data'!$A$3:$U$3, 0))="", "Exhausted", INDEX('Ballot Data'!$1:$1048576, MATCH($A435, 'Ballot Data'!$A:$A, 0), MATCH(AX435, 'Ballot Data'!$A$3:$U$3, 0))))))</f>
        <v>Complete</v>
      </c>
    </row>
    <row r="436" spans="1:51" x14ac:dyDescent="0.25">
      <c r="A436">
        <f>'Ballot Data'!A437</f>
        <v>0</v>
      </c>
      <c r="B436">
        <v>1</v>
      </c>
      <c r="C436" t="e">
        <f>INDEX('Ballot Data'!$1:$1048576, MATCH($A436, 'Ballot Data'!$A:$A, 0), MATCH(B436, 'Ballot Data'!$A$3:$T$3, 0))</f>
        <v>#N/A</v>
      </c>
      <c r="D436" t="e">
        <f>IF(C436='Round 1'!$A$10, "Elected", IF(C436='Round 1'!$A$7, "Excluded", IF('Round 1'!$A$4="Complete", "Complete", "Viable")))</f>
        <v>#N/A</v>
      </c>
      <c r="E436" s="21" t="e">
        <f>IF('Round 1'!$A$4="Complete", "Complete", IF(D436="N/A", "N/A", IF(D436="Viable", "No Transfer", IF(D436="Excluded", INDEX('Round 1'!$A$12:$M$617, MATCH($A436, 'Round 1'!$A$12:$A$617, 0), 3)))))</f>
        <v>#N/A</v>
      </c>
      <c r="F436" s="10" t="e">
        <f>IF('Round 1'!$A$4="Complete", "Complete", IF(E436="N/A", "N/A", IF(E436="No Transfer", E436, IF(INDEX('Ballot Data'!$1:$1048576, MATCH($A436, 'Ballot Data'!$A:$A, 0), MATCH(E436, 'Ballot Data'!$A$3:$U$3, 0))="", "Exhausted", INDEX('Ballot Data'!$1:$1048576, MATCH($A436, 'Ballot Data'!$A:$A, 0), MATCH(E436, 'Ballot Data'!$A$3:$U$3, 0))))))</f>
        <v>#N/A</v>
      </c>
      <c r="G436" s="15" t="e">
        <f t="shared" si="68"/>
        <v>#N/A</v>
      </c>
      <c r="H436" t="e">
        <f>IF(G436="Complete", G436, IF(G436="N/A", "N/A", INDEX('Ballot Data'!$1:$1048576, MATCH($A436, 'Ballot Data'!$A:$A, 0), MATCH(G436, 'Ballot Data'!$A$3:$T$3, 0))))</f>
        <v>#N/A</v>
      </c>
      <c r="I436" t="e">
        <f>IF(G436="N/A", "N/A", IF(H436='Round 2'!$A$10, "Elected", IF(H436='Round 2'!$A$7, "Excluded", IF('Round 2'!$A$4="Complete", "Complete", "Viable"))))</f>
        <v>#N/A</v>
      </c>
      <c r="J436" s="21" t="e">
        <f>IF('Round 2'!$A$4="Complete", "Complete", IF(I436="N/A", "N/A", IF(I436="Viable", "No Transfer", IF(I436="Excluded", INDEX('Round 2'!$A$12:$M$617, MATCH($A436, 'Round 2'!$A$12:$A$617, 0), 3)))))</f>
        <v>#N/A</v>
      </c>
      <c r="K436" s="10" t="e">
        <f>IF('Round 2'!$A$4="Complete", "Complete", IF(J436="N/A", "N/A", IF(J436="No Transfer", J436, IF(INDEX('Ballot Data'!$1:$1048576, MATCH($A436, 'Ballot Data'!$A:$A, 0), MATCH(J436, 'Ballot Data'!$A$3:$U$3, 0))="", "Exhausted", INDEX('Ballot Data'!$1:$1048576, MATCH($A436, 'Ballot Data'!$A:$A, 0), MATCH(J436, 'Ballot Data'!$A$3:$U$3, 0))))))</f>
        <v>#N/A</v>
      </c>
      <c r="L436" s="15" t="e">
        <f t="shared" si="69"/>
        <v>#N/A</v>
      </c>
      <c r="M436" t="e">
        <f>IF(L436="Complete", L436, IF(L436="N/A", "N/A", INDEX('Ballot Data'!$1:$1048576, MATCH($A436, 'Ballot Data'!$A:$A, 0), MATCH(L436, 'Ballot Data'!$A$3:$T$3, 0))))</f>
        <v>#N/A</v>
      </c>
      <c r="N436" t="e">
        <f>IF(L436="N/A", "N/A", IF(M436='Round 3'!$A$10, "Elected", IF(M436='Round 3'!$A$7, "Excluded", IF('Round 3'!$A$4="Complete", "Complete", "Viable"))))</f>
        <v>#N/A</v>
      </c>
      <c r="O436" s="21" t="str">
        <f>IF('Round 3'!$A$4="Complete", "Complete", IF(N436="N/A", "N/A", IF(N436="Viable", "No Transfer", IF(N436="Excluded", INDEX('Round 3'!$A$12:$M$617, MATCH($A436, 'Round 3'!$A$12:$A$617, 0), 3)))))</f>
        <v>Complete</v>
      </c>
      <c r="P436" s="10" t="str">
        <f>IF('Round 3'!$A$4="Complete", "Complete", IF(O436="N/A", "N/A", IF(O436="No Transfer", O436, IF(INDEX('Ballot Data'!$1:$1048576, MATCH($A436, 'Ballot Data'!$A:$A, 0), MATCH(O436, 'Ballot Data'!$A$3:$U$3, 0))="", "Exhausted", INDEX('Ballot Data'!$1:$1048576, MATCH($A436, 'Ballot Data'!$A:$A, 0), MATCH(O436, 'Ballot Data'!$A$3:$U$3, 0))))))</f>
        <v>Complete</v>
      </c>
      <c r="Q436" s="15" t="str">
        <f t="shared" si="67"/>
        <v>Complete</v>
      </c>
      <c r="R436" t="str">
        <f>IF(Q436="Complete", Q436, IF(Q436="N/A", "N/A", INDEX('Ballot Data'!$1:$1048576, MATCH($A436, 'Ballot Data'!$A:$A, 0), MATCH(Q436, 'Ballot Data'!$A$3:$T$3, 0))))</f>
        <v>Complete</v>
      </c>
      <c r="S436" t="str">
        <f>IF(Q436="N/A", "N/A", IF(R436='Round 4'!$A$10, "Elected", IF(R436='Round 4'!$A$7, "Excluded", IF('Round 4'!$A$4="Complete", "Complete", "Viable"))))</f>
        <v>Complete</v>
      </c>
      <c r="T436" s="21" t="str">
        <f>IF('Round 4'!$A$4="Complete", "Complete", IF(S436="N/A", "N/A", IF(S436="Viable", "No Transfer", IF(S436="Excluded", INDEX('Round 4'!$A$12:$M$617, MATCH($A436, 'Round 4'!$A$12:$A$617, 0), 3)))))</f>
        <v>Complete</v>
      </c>
      <c r="U436" s="10" t="str">
        <f>IF('Round 4'!$A$4="Complete", "Complete", IF(T436="N/A", "N/A", IF(T436="No Transfer", T436, IF(INDEX('Ballot Data'!$1:$1048576, MATCH($A436, 'Ballot Data'!$A:$A, 0), MATCH(T436, 'Ballot Data'!$A$3:$U$3, 0))="", "Exhausted", INDEX('Ballot Data'!$1:$1048576, MATCH($A436, 'Ballot Data'!$A:$A, 0), MATCH(T436, 'Ballot Data'!$A$3:$U$3, 0))))))</f>
        <v>Complete</v>
      </c>
      <c r="V436" s="15" t="str">
        <f t="shared" si="61"/>
        <v>Complete</v>
      </c>
      <c r="W436" t="str">
        <f>IF(V436="Complete", V436, IF(V436="N/A", "N/A", INDEX('Ballot Data'!$1:$1048576, MATCH($A436, 'Ballot Data'!$A:$A, 0), MATCH(V436, 'Ballot Data'!$A$3:$T$3, 0))))</f>
        <v>Complete</v>
      </c>
      <c r="X436" t="str">
        <f>IF(V436="N/A", "N/A", IF(W436='Round 5'!$A$10, "Elected", IF(W436='Round 5'!$A$7, "Excluded", IF('Round 5'!$A$4="Complete", "Complete", "Viable"))))</f>
        <v>Complete</v>
      </c>
      <c r="Y436" s="21" t="str">
        <f>IF('Round 5'!$A$4="Complete", "Complete", IF(X436="N/A", "N/A", IF(X436="Viable", "No Transfer", IF(X436="Excluded", INDEX('Round 5'!$A$12:$M$617, MATCH($A436, 'Round 5'!$A$12:$A$617, 0), 3)))))</f>
        <v>Complete</v>
      </c>
      <c r="Z436" s="10" t="str">
        <f>IF('Round 5'!$A$4="Complete", "Complete", IF(Y436="N/A", "N/A", IF(Y436="No Transfer", Y436, IF(INDEX('Ballot Data'!$1:$1048576, MATCH($A436, 'Ballot Data'!$A:$A, 0), MATCH(Y436, 'Ballot Data'!$A$3:$U$3, 0))="", "Exhausted", INDEX('Ballot Data'!$1:$1048576, MATCH($A436, 'Ballot Data'!$A:$A, 0), MATCH(Y436, 'Ballot Data'!$A$3:$U$3, 0))))))</f>
        <v>Complete</v>
      </c>
      <c r="AA436" s="15" t="str">
        <f t="shared" si="62"/>
        <v>Complete</v>
      </c>
      <c r="AB436" t="str">
        <f>IF(AA436="Complete", AA436, IF(AA436="N/A", "N/A", INDEX('Ballot Data'!$1:$1048576, MATCH($A436, 'Ballot Data'!$A:$A, 0), MATCH(AA436, 'Ballot Data'!$A$3:$T$3, 0))))</f>
        <v>Complete</v>
      </c>
      <c r="AC436" t="str">
        <f>IF(AA436="N/A", "N/A", IF(AB436='Round 6'!$A$10, "Elected", IF(AB436='Round 6'!$A$7, "Excluded", IF('Round 6'!$A$4="Complete", "Complete", "Viable"))))</f>
        <v>Complete</v>
      </c>
      <c r="AD436" s="21" t="str">
        <f>IF('Round 6'!$A$4="Complete", "Complete", IF(AC436="N/A", "N/A", IF(AC436="Viable", "No Transfer", IF(AC436="Excluded", INDEX('Round 6'!$A$12:$M$617, MATCH($A436, 'Round 6'!$A$12:$A$617, 0), 3)))))</f>
        <v>Complete</v>
      </c>
      <c r="AE436" s="10" t="str">
        <f>IF('Round 6'!$A$4="Complete", "Complete", IF(AD436="N/A", "N/A", IF(AD436="No Transfer", AD436, IF(INDEX('Ballot Data'!$1:$1048576, MATCH($A436, 'Ballot Data'!$A:$A, 0), MATCH(AD436, 'Ballot Data'!$A$3:$U$3, 0))="", "Exhausted", INDEX('Ballot Data'!$1:$1048576, MATCH($A436, 'Ballot Data'!$A:$A, 0), MATCH(AD436, 'Ballot Data'!$A$3:$U$3, 0))))))</f>
        <v>Complete</v>
      </c>
      <c r="AF436" s="15" t="str">
        <f t="shared" si="63"/>
        <v>Complete</v>
      </c>
      <c r="AG436" t="str">
        <f>IF(AF436="Complete", AF436, IF(AF436="N/A", "N/A", INDEX('Ballot Data'!$1:$1048576, MATCH($A436, 'Ballot Data'!$A:$A, 0), MATCH(AF436, 'Ballot Data'!$A$3:$T$3, 0))))</f>
        <v>Complete</v>
      </c>
      <c r="AH436" t="str">
        <f>IF(AF436="N/A", "N/A", IF(AG436='Round 7'!$A$10, "Elected", IF(AG436='Round 7'!$A$7, "Excluded", IF('Round 7'!$A$4="Complete", "Complete", "Viable"))))</f>
        <v>Complete</v>
      </c>
      <c r="AI436" s="21" t="str">
        <f>IF('Round 7'!$A$4="Complete", "Complete", IF(AH436="N/A", "N/A", IF(AH436="Viable", "No Transfer", IF(AH436="Excluded", INDEX('Round 7'!$A$12:$M$617, MATCH($A436, 'Round 7'!$A$12:$A$617, 0), 3)))))</f>
        <v>Complete</v>
      </c>
      <c r="AJ436" s="10" t="str">
        <f>IF('Round 7'!$A$4="Complete", "Complete", IF(AI436="N/A", "N/A", IF(AI436="No Transfer", AI436, IF(INDEX('Ballot Data'!$1:$1048576, MATCH($A436, 'Ballot Data'!$A:$A, 0), MATCH(AI436, 'Ballot Data'!$A$3:$U$3, 0))="", "Exhausted", INDEX('Ballot Data'!$1:$1048576, MATCH($A436, 'Ballot Data'!$A:$A, 0), MATCH(AI436, 'Ballot Data'!$A$3:$U$3, 0))))))</f>
        <v>Complete</v>
      </c>
      <c r="AK436" s="15" t="str">
        <f t="shared" si="64"/>
        <v>Complete</v>
      </c>
      <c r="AL436" t="str">
        <f>IF(AK436="Complete", AK436, IF(AK436="N/A", "N/A", INDEX('Ballot Data'!$1:$1048576, MATCH($A436, 'Ballot Data'!$A:$A, 0), MATCH(AK436, 'Ballot Data'!$A$3:$T$3, 0))))</f>
        <v>Complete</v>
      </c>
      <c r="AM436" t="str">
        <f>IF(AK436="N/A", "N/A", IF(AL436='Round 8'!$A$10, "Elected", IF(AL436='Round 8'!$A$7, "Excluded", IF('Round 8'!$A$4="Complete", "Complete", "Viable"))))</f>
        <v>Complete</v>
      </c>
      <c r="AN436" s="21" t="str">
        <f>IF('Round 8'!$A$4="Complete", "Complete", IF(AM436="N/A", "N/A", IF(AM436="Viable", "No Transfer", IF(AM436="Excluded", INDEX('Round 8'!$A$12:$M$617, MATCH($A436, 'Round 8'!$A$12:$A$617, 0), 3)))))</f>
        <v>Complete</v>
      </c>
      <c r="AO436" s="10" t="str">
        <f>IF('Round 8'!$A$4="Complete", "Complete", IF(AN436="N/A", "N/A", IF(AN436="No Transfer", AN436, IF(INDEX('Ballot Data'!$1:$1048576, MATCH($A436, 'Ballot Data'!$A:$A, 0), MATCH(AN436, 'Ballot Data'!$A$3:$U$3, 0))="", "Exhausted", INDEX('Ballot Data'!$1:$1048576, MATCH($A436, 'Ballot Data'!$A:$A, 0), MATCH(AN436, 'Ballot Data'!$A$3:$U$3, 0))))))</f>
        <v>Complete</v>
      </c>
      <c r="AP436" s="15" t="str">
        <f t="shared" si="65"/>
        <v>Complete</v>
      </c>
      <c r="AQ436" t="str">
        <f>IF(AP436="Complete", AP436, IF(AP436="N/A", "N/A", INDEX('Ballot Data'!$1:$1048576, MATCH($A436, 'Ballot Data'!$A:$A, 0), MATCH(AP436, 'Ballot Data'!$A$3:$T$3, 0))))</f>
        <v>Complete</v>
      </c>
      <c r="AR436" t="str">
        <f>IF(AP436="N/A", "N/A", IF(AQ436='Round 9'!$A$10, "Elected", IF(AQ436='Round 9'!$A$7, "Excluded", IF('Round 9'!$A$4="Complete", "Complete", "Viable"))))</f>
        <v>Complete</v>
      </c>
      <c r="AS436" s="21" t="str">
        <f>IF('Round 9'!$A$4="Complete", "Complete", IF(AR436="N/A", "N/A", IF(AR436="Viable", "No Transfer", IF(AR436="Excluded", INDEX('Round 9'!$A$12:$M$617, MATCH($A436, 'Round 9'!$A$12:$A$617, 0), 3)))))</f>
        <v>Complete</v>
      </c>
      <c r="AT436" s="10" t="str">
        <f>IF('Round 9'!$A$4="Complete", "Complete", IF(AS436="N/A", "N/A", IF(AS436="No Transfer", AS436, IF(INDEX('Ballot Data'!$1:$1048576, MATCH($A436, 'Ballot Data'!$A:$A, 0), MATCH(AS436, 'Ballot Data'!$A$3:$U$3, 0))="", "Exhausted", INDEX('Ballot Data'!$1:$1048576, MATCH($A436, 'Ballot Data'!$A:$A, 0), MATCH(AS436, 'Ballot Data'!$A$3:$U$3, 0))))))</f>
        <v>Complete</v>
      </c>
      <c r="AU436" s="15" t="str">
        <f t="shared" si="66"/>
        <v>Complete</v>
      </c>
      <c r="AV436" t="str">
        <f>IF(AU436="Complete", AU436, IF(AU436="N/A", "N/A", INDEX('Ballot Data'!$1:$1048576, MATCH($A436, 'Ballot Data'!$A:$A, 0), MATCH(AU436, 'Ballot Data'!$A$3:$T$3, 0))))</f>
        <v>Complete</v>
      </c>
      <c r="AW436" t="str">
        <f>IF(AU436="N/A", "N/A", IF(AV436='Round 10'!$A$10, "Elected", IF(AV436='Round 10'!$A$7, "Excluded", IF('Round 10'!$A$4="Complete", "Complete", "Viable"))))</f>
        <v>Complete</v>
      </c>
      <c r="AX436" s="21" t="str">
        <f>IF('Round 10'!$A$4="Complete", "Complete", IF(AW436="N/A", "N/A", IF(AW436="Viable", "No Transfer", IF(AW436="Excluded", INDEX('Round 10'!$A$12:$M$617, MATCH($A436, 'Round 10'!$A$12:$A$617, 0), 3)))))</f>
        <v>Complete</v>
      </c>
      <c r="AY436" s="10" t="str">
        <f>IF('Round 10'!$A$4="Complete", "Complete", IF(AX436="N/A", "N/A", IF(AX436="No Transfer", AX436, IF(INDEX('Ballot Data'!$1:$1048576, MATCH($A436, 'Ballot Data'!$A:$A, 0), MATCH(AX436, 'Ballot Data'!$A$3:$U$3, 0))="", "Exhausted", INDEX('Ballot Data'!$1:$1048576, MATCH($A436, 'Ballot Data'!$A:$A, 0), MATCH(AX436, 'Ballot Data'!$A$3:$U$3, 0))))))</f>
        <v>Complete</v>
      </c>
    </row>
    <row r="437" spans="1:51" x14ac:dyDescent="0.25">
      <c r="A437">
        <f>'Ballot Data'!A438</f>
        <v>0</v>
      </c>
      <c r="B437">
        <v>1</v>
      </c>
      <c r="C437" t="e">
        <f>INDEX('Ballot Data'!$1:$1048576, MATCH($A437, 'Ballot Data'!$A:$A, 0), MATCH(B437, 'Ballot Data'!$A$3:$T$3, 0))</f>
        <v>#N/A</v>
      </c>
      <c r="D437" t="e">
        <f>IF(C437='Round 1'!$A$10, "Elected", IF(C437='Round 1'!$A$7, "Excluded", IF('Round 1'!$A$4="Complete", "Complete", "Viable")))</f>
        <v>#N/A</v>
      </c>
      <c r="E437" s="21" t="e">
        <f>IF('Round 1'!$A$4="Complete", "Complete", IF(D437="N/A", "N/A", IF(D437="Viable", "No Transfer", IF(D437="Excluded", INDEX('Round 1'!$A$12:$M$617, MATCH($A437, 'Round 1'!$A$12:$A$617, 0), 3)))))</f>
        <v>#N/A</v>
      </c>
      <c r="F437" s="10" t="e">
        <f>IF('Round 1'!$A$4="Complete", "Complete", IF(E437="N/A", "N/A", IF(E437="No Transfer", E437, IF(INDEX('Ballot Data'!$1:$1048576, MATCH($A437, 'Ballot Data'!$A:$A, 0), MATCH(E437, 'Ballot Data'!$A$3:$U$3, 0))="", "Exhausted", INDEX('Ballot Data'!$1:$1048576, MATCH($A437, 'Ballot Data'!$A:$A, 0), MATCH(E437, 'Ballot Data'!$A$3:$U$3, 0))))))</f>
        <v>#N/A</v>
      </c>
      <c r="G437" s="15" t="e">
        <f t="shared" si="68"/>
        <v>#N/A</v>
      </c>
      <c r="H437" t="e">
        <f>IF(G437="Complete", G437, IF(G437="N/A", "N/A", INDEX('Ballot Data'!$1:$1048576, MATCH($A437, 'Ballot Data'!$A:$A, 0), MATCH(G437, 'Ballot Data'!$A$3:$T$3, 0))))</f>
        <v>#N/A</v>
      </c>
      <c r="I437" t="e">
        <f>IF(G437="N/A", "N/A", IF(H437='Round 2'!$A$10, "Elected", IF(H437='Round 2'!$A$7, "Excluded", IF('Round 2'!$A$4="Complete", "Complete", "Viable"))))</f>
        <v>#N/A</v>
      </c>
      <c r="J437" s="21" t="e">
        <f>IF('Round 2'!$A$4="Complete", "Complete", IF(I437="N/A", "N/A", IF(I437="Viable", "No Transfer", IF(I437="Excluded", INDEX('Round 2'!$A$12:$M$617, MATCH($A437, 'Round 2'!$A$12:$A$617, 0), 3)))))</f>
        <v>#N/A</v>
      </c>
      <c r="K437" s="10" t="e">
        <f>IF('Round 2'!$A$4="Complete", "Complete", IF(J437="N/A", "N/A", IF(J437="No Transfer", J437, IF(INDEX('Ballot Data'!$1:$1048576, MATCH($A437, 'Ballot Data'!$A:$A, 0), MATCH(J437, 'Ballot Data'!$A$3:$U$3, 0))="", "Exhausted", INDEX('Ballot Data'!$1:$1048576, MATCH($A437, 'Ballot Data'!$A:$A, 0), MATCH(J437, 'Ballot Data'!$A$3:$U$3, 0))))))</f>
        <v>#N/A</v>
      </c>
      <c r="L437" s="15" t="e">
        <f t="shared" si="69"/>
        <v>#N/A</v>
      </c>
      <c r="M437" t="e">
        <f>IF(L437="Complete", L437, IF(L437="N/A", "N/A", INDEX('Ballot Data'!$1:$1048576, MATCH($A437, 'Ballot Data'!$A:$A, 0), MATCH(L437, 'Ballot Data'!$A$3:$T$3, 0))))</f>
        <v>#N/A</v>
      </c>
      <c r="N437" t="e">
        <f>IF(L437="N/A", "N/A", IF(M437='Round 3'!$A$10, "Elected", IF(M437='Round 3'!$A$7, "Excluded", IF('Round 3'!$A$4="Complete", "Complete", "Viable"))))</f>
        <v>#N/A</v>
      </c>
      <c r="O437" s="21" t="str">
        <f>IF('Round 3'!$A$4="Complete", "Complete", IF(N437="N/A", "N/A", IF(N437="Viable", "No Transfer", IF(N437="Excluded", INDEX('Round 3'!$A$12:$M$617, MATCH($A437, 'Round 3'!$A$12:$A$617, 0), 3)))))</f>
        <v>Complete</v>
      </c>
      <c r="P437" s="10" t="str">
        <f>IF('Round 3'!$A$4="Complete", "Complete", IF(O437="N/A", "N/A", IF(O437="No Transfer", O437, IF(INDEX('Ballot Data'!$1:$1048576, MATCH($A437, 'Ballot Data'!$A:$A, 0), MATCH(O437, 'Ballot Data'!$A$3:$U$3, 0))="", "Exhausted", INDEX('Ballot Data'!$1:$1048576, MATCH($A437, 'Ballot Data'!$A:$A, 0), MATCH(O437, 'Ballot Data'!$A$3:$U$3, 0))))))</f>
        <v>Complete</v>
      </c>
      <c r="Q437" s="15" t="str">
        <f t="shared" si="67"/>
        <v>Complete</v>
      </c>
      <c r="R437" t="str">
        <f>IF(Q437="Complete", Q437, IF(Q437="N/A", "N/A", INDEX('Ballot Data'!$1:$1048576, MATCH($A437, 'Ballot Data'!$A:$A, 0), MATCH(Q437, 'Ballot Data'!$A$3:$T$3, 0))))</f>
        <v>Complete</v>
      </c>
      <c r="S437" t="str">
        <f>IF(Q437="N/A", "N/A", IF(R437='Round 4'!$A$10, "Elected", IF(R437='Round 4'!$A$7, "Excluded", IF('Round 4'!$A$4="Complete", "Complete", "Viable"))))</f>
        <v>Complete</v>
      </c>
      <c r="T437" s="21" t="str">
        <f>IF('Round 4'!$A$4="Complete", "Complete", IF(S437="N/A", "N/A", IF(S437="Viable", "No Transfer", IF(S437="Excluded", INDEX('Round 4'!$A$12:$M$617, MATCH($A437, 'Round 4'!$A$12:$A$617, 0), 3)))))</f>
        <v>Complete</v>
      </c>
      <c r="U437" s="10" t="str">
        <f>IF('Round 4'!$A$4="Complete", "Complete", IF(T437="N/A", "N/A", IF(T437="No Transfer", T437, IF(INDEX('Ballot Data'!$1:$1048576, MATCH($A437, 'Ballot Data'!$A:$A, 0), MATCH(T437, 'Ballot Data'!$A$3:$U$3, 0))="", "Exhausted", INDEX('Ballot Data'!$1:$1048576, MATCH($A437, 'Ballot Data'!$A:$A, 0), MATCH(T437, 'Ballot Data'!$A$3:$U$3, 0))))))</f>
        <v>Complete</v>
      </c>
      <c r="V437" s="15" t="str">
        <f t="shared" si="61"/>
        <v>Complete</v>
      </c>
      <c r="W437" t="str">
        <f>IF(V437="Complete", V437, IF(V437="N/A", "N/A", INDEX('Ballot Data'!$1:$1048576, MATCH($A437, 'Ballot Data'!$A:$A, 0), MATCH(V437, 'Ballot Data'!$A$3:$T$3, 0))))</f>
        <v>Complete</v>
      </c>
      <c r="X437" t="str">
        <f>IF(V437="N/A", "N/A", IF(W437='Round 5'!$A$10, "Elected", IF(W437='Round 5'!$A$7, "Excluded", IF('Round 5'!$A$4="Complete", "Complete", "Viable"))))</f>
        <v>Complete</v>
      </c>
      <c r="Y437" s="21" t="str">
        <f>IF('Round 5'!$A$4="Complete", "Complete", IF(X437="N/A", "N/A", IF(X437="Viable", "No Transfer", IF(X437="Excluded", INDEX('Round 5'!$A$12:$M$617, MATCH($A437, 'Round 5'!$A$12:$A$617, 0), 3)))))</f>
        <v>Complete</v>
      </c>
      <c r="Z437" s="10" t="str">
        <f>IF('Round 5'!$A$4="Complete", "Complete", IF(Y437="N/A", "N/A", IF(Y437="No Transfer", Y437, IF(INDEX('Ballot Data'!$1:$1048576, MATCH($A437, 'Ballot Data'!$A:$A, 0), MATCH(Y437, 'Ballot Data'!$A$3:$U$3, 0))="", "Exhausted", INDEX('Ballot Data'!$1:$1048576, MATCH($A437, 'Ballot Data'!$A:$A, 0), MATCH(Y437, 'Ballot Data'!$A$3:$U$3, 0))))))</f>
        <v>Complete</v>
      </c>
      <c r="AA437" s="15" t="str">
        <f t="shared" si="62"/>
        <v>Complete</v>
      </c>
      <c r="AB437" t="str">
        <f>IF(AA437="Complete", AA437, IF(AA437="N/A", "N/A", INDEX('Ballot Data'!$1:$1048576, MATCH($A437, 'Ballot Data'!$A:$A, 0), MATCH(AA437, 'Ballot Data'!$A$3:$T$3, 0))))</f>
        <v>Complete</v>
      </c>
      <c r="AC437" t="str">
        <f>IF(AA437="N/A", "N/A", IF(AB437='Round 6'!$A$10, "Elected", IF(AB437='Round 6'!$A$7, "Excluded", IF('Round 6'!$A$4="Complete", "Complete", "Viable"))))</f>
        <v>Complete</v>
      </c>
      <c r="AD437" s="21" t="str">
        <f>IF('Round 6'!$A$4="Complete", "Complete", IF(AC437="N/A", "N/A", IF(AC437="Viable", "No Transfer", IF(AC437="Excluded", INDEX('Round 6'!$A$12:$M$617, MATCH($A437, 'Round 6'!$A$12:$A$617, 0), 3)))))</f>
        <v>Complete</v>
      </c>
      <c r="AE437" s="10" t="str">
        <f>IF('Round 6'!$A$4="Complete", "Complete", IF(AD437="N/A", "N/A", IF(AD437="No Transfer", AD437, IF(INDEX('Ballot Data'!$1:$1048576, MATCH($A437, 'Ballot Data'!$A:$A, 0), MATCH(AD437, 'Ballot Data'!$A$3:$U$3, 0))="", "Exhausted", INDEX('Ballot Data'!$1:$1048576, MATCH($A437, 'Ballot Data'!$A:$A, 0), MATCH(AD437, 'Ballot Data'!$A$3:$U$3, 0))))))</f>
        <v>Complete</v>
      </c>
      <c r="AF437" s="15" t="str">
        <f t="shared" si="63"/>
        <v>Complete</v>
      </c>
      <c r="AG437" t="str">
        <f>IF(AF437="Complete", AF437, IF(AF437="N/A", "N/A", INDEX('Ballot Data'!$1:$1048576, MATCH($A437, 'Ballot Data'!$A:$A, 0), MATCH(AF437, 'Ballot Data'!$A$3:$T$3, 0))))</f>
        <v>Complete</v>
      </c>
      <c r="AH437" t="str">
        <f>IF(AF437="N/A", "N/A", IF(AG437='Round 7'!$A$10, "Elected", IF(AG437='Round 7'!$A$7, "Excluded", IF('Round 7'!$A$4="Complete", "Complete", "Viable"))))</f>
        <v>Complete</v>
      </c>
      <c r="AI437" s="21" t="str">
        <f>IF('Round 7'!$A$4="Complete", "Complete", IF(AH437="N/A", "N/A", IF(AH437="Viable", "No Transfer", IF(AH437="Excluded", INDEX('Round 7'!$A$12:$M$617, MATCH($A437, 'Round 7'!$A$12:$A$617, 0), 3)))))</f>
        <v>Complete</v>
      </c>
      <c r="AJ437" s="10" t="str">
        <f>IF('Round 7'!$A$4="Complete", "Complete", IF(AI437="N/A", "N/A", IF(AI437="No Transfer", AI437, IF(INDEX('Ballot Data'!$1:$1048576, MATCH($A437, 'Ballot Data'!$A:$A, 0), MATCH(AI437, 'Ballot Data'!$A$3:$U$3, 0))="", "Exhausted", INDEX('Ballot Data'!$1:$1048576, MATCH($A437, 'Ballot Data'!$A:$A, 0), MATCH(AI437, 'Ballot Data'!$A$3:$U$3, 0))))))</f>
        <v>Complete</v>
      </c>
      <c r="AK437" s="15" t="str">
        <f t="shared" si="64"/>
        <v>Complete</v>
      </c>
      <c r="AL437" t="str">
        <f>IF(AK437="Complete", AK437, IF(AK437="N/A", "N/A", INDEX('Ballot Data'!$1:$1048576, MATCH($A437, 'Ballot Data'!$A:$A, 0), MATCH(AK437, 'Ballot Data'!$A$3:$T$3, 0))))</f>
        <v>Complete</v>
      </c>
      <c r="AM437" t="str">
        <f>IF(AK437="N/A", "N/A", IF(AL437='Round 8'!$A$10, "Elected", IF(AL437='Round 8'!$A$7, "Excluded", IF('Round 8'!$A$4="Complete", "Complete", "Viable"))))</f>
        <v>Complete</v>
      </c>
      <c r="AN437" s="21" t="str">
        <f>IF('Round 8'!$A$4="Complete", "Complete", IF(AM437="N/A", "N/A", IF(AM437="Viable", "No Transfer", IF(AM437="Excluded", INDEX('Round 8'!$A$12:$M$617, MATCH($A437, 'Round 8'!$A$12:$A$617, 0), 3)))))</f>
        <v>Complete</v>
      </c>
      <c r="AO437" s="10" t="str">
        <f>IF('Round 8'!$A$4="Complete", "Complete", IF(AN437="N/A", "N/A", IF(AN437="No Transfer", AN437, IF(INDEX('Ballot Data'!$1:$1048576, MATCH($A437, 'Ballot Data'!$A:$A, 0), MATCH(AN437, 'Ballot Data'!$A$3:$U$3, 0))="", "Exhausted", INDEX('Ballot Data'!$1:$1048576, MATCH($A437, 'Ballot Data'!$A:$A, 0), MATCH(AN437, 'Ballot Data'!$A$3:$U$3, 0))))))</f>
        <v>Complete</v>
      </c>
      <c r="AP437" s="15" t="str">
        <f t="shared" si="65"/>
        <v>Complete</v>
      </c>
      <c r="AQ437" t="str">
        <f>IF(AP437="Complete", AP437, IF(AP437="N/A", "N/A", INDEX('Ballot Data'!$1:$1048576, MATCH($A437, 'Ballot Data'!$A:$A, 0), MATCH(AP437, 'Ballot Data'!$A$3:$T$3, 0))))</f>
        <v>Complete</v>
      </c>
      <c r="AR437" t="str">
        <f>IF(AP437="N/A", "N/A", IF(AQ437='Round 9'!$A$10, "Elected", IF(AQ437='Round 9'!$A$7, "Excluded", IF('Round 9'!$A$4="Complete", "Complete", "Viable"))))</f>
        <v>Complete</v>
      </c>
      <c r="AS437" s="21" t="str">
        <f>IF('Round 9'!$A$4="Complete", "Complete", IF(AR437="N/A", "N/A", IF(AR437="Viable", "No Transfer", IF(AR437="Excluded", INDEX('Round 9'!$A$12:$M$617, MATCH($A437, 'Round 9'!$A$12:$A$617, 0), 3)))))</f>
        <v>Complete</v>
      </c>
      <c r="AT437" s="10" t="str">
        <f>IF('Round 9'!$A$4="Complete", "Complete", IF(AS437="N/A", "N/A", IF(AS437="No Transfer", AS437, IF(INDEX('Ballot Data'!$1:$1048576, MATCH($A437, 'Ballot Data'!$A:$A, 0), MATCH(AS437, 'Ballot Data'!$A$3:$U$3, 0))="", "Exhausted", INDEX('Ballot Data'!$1:$1048576, MATCH($A437, 'Ballot Data'!$A:$A, 0), MATCH(AS437, 'Ballot Data'!$A$3:$U$3, 0))))))</f>
        <v>Complete</v>
      </c>
      <c r="AU437" s="15" t="str">
        <f t="shared" si="66"/>
        <v>Complete</v>
      </c>
      <c r="AV437" t="str">
        <f>IF(AU437="Complete", AU437, IF(AU437="N/A", "N/A", INDEX('Ballot Data'!$1:$1048576, MATCH($A437, 'Ballot Data'!$A:$A, 0), MATCH(AU437, 'Ballot Data'!$A$3:$T$3, 0))))</f>
        <v>Complete</v>
      </c>
      <c r="AW437" t="str">
        <f>IF(AU437="N/A", "N/A", IF(AV437='Round 10'!$A$10, "Elected", IF(AV437='Round 10'!$A$7, "Excluded", IF('Round 10'!$A$4="Complete", "Complete", "Viable"))))</f>
        <v>Complete</v>
      </c>
      <c r="AX437" s="21" t="str">
        <f>IF('Round 10'!$A$4="Complete", "Complete", IF(AW437="N/A", "N/A", IF(AW437="Viable", "No Transfer", IF(AW437="Excluded", INDEX('Round 10'!$A$12:$M$617, MATCH($A437, 'Round 10'!$A$12:$A$617, 0), 3)))))</f>
        <v>Complete</v>
      </c>
      <c r="AY437" s="10" t="str">
        <f>IF('Round 10'!$A$4="Complete", "Complete", IF(AX437="N/A", "N/A", IF(AX437="No Transfer", AX437, IF(INDEX('Ballot Data'!$1:$1048576, MATCH($A437, 'Ballot Data'!$A:$A, 0), MATCH(AX437, 'Ballot Data'!$A$3:$U$3, 0))="", "Exhausted", INDEX('Ballot Data'!$1:$1048576, MATCH($A437, 'Ballot Data'!$A:$A, 0), MATCH(AX437, 'Ballot Data'!$A$3:$U$3, 0))))))</f>
        <v>Complete</v>
      </c>
    </row>
    <row r="438" spans="1:51" x14ac:dyDescent="0.25">
      <c r="A438">
        <f>'Ballot Data'!A439</f>
        <v>0</v>
      </c>
      <c r="B438">
        <v>1</v>
      </c>
      <c r="C438" t="e">
        <f>INDEX('Ballot Data'!$1:$1048576, MATCH($A438, 'Ballot Data'!$A:$A, 0), MATCH(B438, 'Ballot Data'!$A$3:$T$3, 0))</f>
        <v>#N/A</v>
      </c>
      <c r="D438" t="e">
        <f>IF(C438='Round 1'!$A$10, "Elected", IF(C438='Round 1'!$A$7, "Excluded", IF('Round 1'!$A$4="Complete", "Complete", "Viable")))</f>
        <v>#N/A</v>
      </c>
      <c r="E438" s="21" t="e">
        <f>IF('Round 1'!$A$4="Complete", "Complete", IF(D438="N/A", "N/A", IF(D438="Viable", "No Transfer", IF(D438="Excluded", INDEX('Round 1'!$A$12:$M$617, MATCH($A438, 'Round 1'!$A$12:$A$617, 0), 3)))))</f>
        <v>#N/A</v>
      </c>
      <c r="F438" s="10" t="e">
        <f>IF('Round 1'!$A$4="Complete", "Complete", IF(E438="N/A", "N/A", IF(E438="No Transfer", E438, IF(INDEX('Ballot Data'!$1:$1048576, MATCH($A438, 'Ballot Data'!$A:$A, 0), MATCH(E438, 'Ballot Data'!$A$3:$U$3, 0))="", "Exhausted", INDEX('Ballot Data'!$1:$1048576, MATCH($A438, 'Ballot Data'!$A:$A, 0), MATCH(E438, 'Ballot Data'!$A$3:$U$3, 0))))))</f>
        <v>#N/A</v>
      </c>
      <c r="G438" s="15" t="e">
        <f t="shared" si="68"/>
        <v>#N/A</v>
      </c>
      <c r="H438" t="e">
        <f>IF(G438="Complete", G438, IF(G438="N/A", "N/A", INDEX('Ballot Data'!$1:$1048576, MATCH($A438, 'Ballot Data'!$A:$A, 0), MATCH(G438, 'Ballot Data'!$A$3:$T$3, 0))))</f>
        <v>#N/A</v>
      </c>
      <c r="I438" t="e">
        <f>IF(G438="N/A", "N/A", IF(H438='Round 2'!$A$10, "Elected", IF(H438='Round 2'!$A$7, "Excluded", IF('Round 2'!$A$4="Complete", "Complete", "Viable"))))</f>
        <v>#N/A</v>
      </c>
      <c r="J438" s="21" t="e">
        <f>IF('Round 2'!$A$4="Complete", "Complete", IF(I438="N/A", "N/A", IF(I438="Viable", "No Transfer", IF(I438="Excluded", INDEX('Round 2'!$A$12:$M$617, MATCH($A438, 'Round 2'!$A$12:$A$617, 0), 3)))))</f>
        <v>#N/A</v>
      </c>
      <c r="K438" s="10" t="e">
        <f>IF('Round 2'!$A$4="Complete", "Complete", IF(J438="N/A", "N/A", IF(J438="No Transfer", J438, IF(INDEX('Ballot Data'!$1:$1048576, MATCH($A438, 'Ballot Data'!$A:$A, 0), MATCH(J438, 'Ballot Data'!$A$3:$U$3, 0))="", "Exhausted", INDEX('Ballot Data'!$1:$1048576, MATCH($A438, 'Ballot Data'!$A:$A, 0), MATCH(J438, 'Ballot Data'!$A$3:$U$3, 0))))))</f>
        <v>#N/A</v>
      </c>
      <c r="L438" s="15" t="e">
        <f t="shared" si="69"/>
        <v>#N/A</v>
      </c>
      <c r="M438" t="e">
        <f>IF(L438="Complete", L438, IF(L438="N/A", "N/A", INDEX('Ballot Data'!$1:$1048576, MATCH($A438, 'Ballot Data'!$A:$A, 0), MATCH(L438, 'Ballot Data'!$A$3:$T$3, 0))))</f>
        <v>#N/A</v>
      </c>
      <c r="N438" t="e">
        <f>IF(L438="N/A", "N/A", IF(M438='Round 3'!$A$10, "Elected", IF(M438='Round 3'!$A$7, "Excluded", IF('Round 3'!$A$4="Complete", "Complete", "Viable"))))</f>
        <v>#N/A</v>
      </c>
      <c r="O438" s="21" t="str">
        <f>IF('Round 3'!$A$4="Complete", "Complete", IF(N438="N/A", "N/A", IF(N438="Viable", "No Transfer", IF(N438="Excluded", INDEX('Round 3'!$A$12:$M$617, MATCH($A438, 'Round 3'!$A$12:$A$617, 0), 3)))))</f>
        <v>Complete</v>
      </c>
      <c r="P438" s="10" t="str">
        <f>IF('Round 3'!$A$4="Complete", "Complete", IF(O438="N/A", "N/A", IF(O438="No Transfer", O438, IF(INDEX('Ballot Data'!$1:$1048576, MATCH($A438, 'Ballot Data'!$A:$A, 0), MATCH(O438, 'Ballot Data'!$A$3:$U$3, 0))="", "Exhausted", INDEX('Ballot Data'!$1:$1048576, MATCH($A438, 'Ballot Data'!$A:$A, 0), MATCH(O438, 'Ballot Data'!$A$3:$U$3, 0))))))</f>
        <v>Complete</v>
      </c>
      <c r="Q438" s="15" t="str">
        <f t="shared" si="67"/>
        <v>Complete</v>
      </c>
      <c r="R438" t="str">
        <f>IF(Q438="Complete", Q438, IF(Q438="N/A", "N/A", INDEX('Ballot Data'!$1:$1048576, MATCH($A438, 'Ballot Data'!$A:$A, 0), MATCH(Q438, 'Ballot Data'!$A$3:$T$3, 0))))</f>
        <v>Complete</v>
      </c>
      <c r="S438" t="str">
        <f>IF(Q438="N/A", "N/A", IF(R438='Round 4'!$A$10, "Elected", IF(R438='Round 4'!$A$7, "Excluded", IF('Round 4'!$A$4="Complete", "Complete", "Viable"))))</f>
        <v>Complete</v>
      </c>
      <c r="T438" s="21" t="str">
        <f>IF('Round 4'!$A$4="Complete", "Complete", IF(S438="N/A", "N/A", IF(S438="Viable", "No Transfer", IF(S438="Excluded", INDEX('Round 4'!$A$12:$M$617, MATCH($A438, 'Round 4'!$A$12:$A$617, 0), 3)))))</f>
        <v>Complete</v>
      </c>
      <c r="U438" s="10" t="str">
        <f>IF('Round 4'!$A$4="Complete", "Complete", IF(T438="N/A", "N/A", IF(T438="No Transfer", T438, IF(INDEX('Ballot Data'!$1:$1048576, MATCH($A438, 'Ballot Data'!$A:$A, 0), MATCH(T438, 'Ballot Data'!$A$3:$U$3, 0))="", "Exhausted", INDEX('Ballot Data'!$1:$1048576, MATCH($A438, 'Ballot Data'!$A:$A, 0), MATCH(T438, 'Ballot Data'!$A$3:$U$3, 0))))))</f>
        <v>Complete</v>
      </c>
      <c r="V438" s="15" t="str">
        <f t="shared" si="61"/>
        <v>Complete</v>
      </c>
      <c r="W438" t="str">
        <f>IF(V438="Complete", V438, IF(V438="N/A", "N/A", INDEX('Ballot Data'!$1:$1048576, MATCH($A438, 'Ballot Data'!$A:$A, 0), MATCH(V438, 'Ballot Data'!$A$3:$T$3, 0))))</f>
        <v>Complete</v>
      </c>
      <c r="X438" t="str">
        <f>IF(V438="N/A", "N/A", IF(W438='Round 5'!$A$10, "Elected", IF(W438='Round 5'!$A$7, "Excluded", IF('Round 5'!$A$4="Complete", "Complete", "Viable"))))</f>
        <v>Complete</v>
      </c>
      <c r="Y438" s="21" t="str">
        <f>IF('Round 5'!$A$4="Complete", "Complete", IF(X438="N/A", "N/A", IF(X438="Viable", "No Transfer", IF(X438="Excluded", INDEX('Round 5'!$A$12:$M$617, MATCH($A438, 'Round 5'!$A$12:$A$617, 0), 3)))))</f>
        <v>Complete</v>
      </c>
      <c r="Z438" s="10" t="str">
        <f>IF('Round 5'!$A$4="Complete", "Complete", IF(Y438="N/A", "N/A", IF(Y438="No Transfer", Y438, IF(INDEX('Ballot Data'!$1:$1048576, MATCH($A438, 'Ballot Data'!$A:$A, 0), MATCH(Y438, 'Ballot Data'!$A$3:$U$3, 0))="", "Exhausted", INDEX('Ballot Data'!$1:$1048576, MATCH($A438, 'Ballot Data'!$A:$A, 0), MATCH(Y438, 'Ballot Data'!$A$3:$U$3, 0))))))</f>
        <v>Complete</v>
      </c>
      <c r="AA438" s="15" t="str">
        <f t="shared" si="62"/>
        <v>Complete</v>
      </c>
      <c r="AB438" t="str">
        <f>IF(AA438="Complete", AA438, IF(AA438="N/A", "N/A", INDEX('Ballot Data'!$1:$1048576, MATCH($A438, 'Ballot Data'!$A:$A, 0), MATCH(AA438, 'Ballot Data'!$A$3:$T$3, 0))))</f>
        <v>Complete</v>
      </c>
      <c r="AC438" t="str">
        <f>IF(AA438="N/A", "N/A", IF(AB438='Round 6'!$A$10, "Elected", IF(AB438='Round 6'!$A$7, "Excluded", IF('Round 6'!$A$4="Complete", "Complete", "Viable"))))</f>
        <v>Complete</v>
      </c>
      <c r="AD438" s="21" t="str">
        <f>IF('Round 6'!$A$4="Complete", "Complete", IF(AC438="N/A", "N/A", IF(AC438="Viable", "No Transfer", IF(AC438="Excluded", INDEX('Round 6'!$A$12:$M$617, MATCH($A438, 'Round 6'!$A$12:$A$617, 0), 3)))))</f>
        <v>Complete</v>
      </c>
      <c r="AE438" s="10" t="str">
        <f>IF('Round 6'!$A$4="Complete", "Complete", IF(AD438="N/A", "N/A", IF(AD438="No Transfer", AD438, IF(INDEX('Ballot Data'!$1:$1048576, MATCH($A438, 'Ballot Data'!$A:$A, 0), MATCH(AD438, 'Ballot Data'!$A$3:$U$3, 0))="", "Exhausted", INDEX('Ballot Data'!$1:$1048576, MATCH($A438, 'Ballot Data'!$A:$A, 0), MATCH(AD438, 'Ballot Data'!$A$3:$U$3, 0))))))</f>
        <v>Complete</v>
      </c>
      <c r="AF438" s="15" t="str">
        <f t="shared" si="63"/>
        <v>Complete</v>
      </c>
      <c r="AG438" t="str">
        <f>IF(AF438="Complete", AF438, IF(AF438="N/A", "N/A", INDEX('Ballot Data'!$1:$1048576, MATCH($A438, 'Ballot Data'!$A:$A, 0), MATCH(AF438, 'Ballot Data'!$A$3:$T$3, 0))))</f>
        <v>Complete</v>
      </c>
      <c r="AH438" t="str">
        <f>IF(AF438="N/A", "N/A", IF(AG438='Round 7'!$A$10, "Elected", IF(AG438='Round 7'!$A$7, "Excluded", IF('Round 7'!$A$4="Complete", "Complete", "Viable"))))</f>
        <v>Complete</v>
      </c>
      <c r="AI438" s="21" t="str">
        <f>IF('Round 7'!$A$4="Complete", "Complete", IF(AH438="N/A", "N/A", IF(AH438="Viable", "No Transfer", IF(AH438="Excluded", INDEX('Round 7'!$A$12:$M$617, MATCH($A438, 'Round 7'!$A$12:$A$617, 0), 3)))))</f>
        <v>Complete</v>
      </c>
      <c r="AJ438" s="10" t="str">
        <f>IF('Round 7'!$A$4="Complete", "Complete", IF(AI438="N/A", "N/A", IF(AI438="No Transfer", AI438, IF(INDEX('Ballot Data'!$1:$1048576, MATCH($A438, 'Ballot Data'!$A:$A, 0), MATCH(AI438, 'Ballot Data'!$A$3:$U$3, 0))="", "Exhausted", INDEX('Ballot Data'!$1:$1048576, MATCH($A438, 'Ballot Data'!$A:$A, 0), MATCH(AI438, 'Ballot Data'!$A$3:$U$3, 0))))))</f>
        <v>Complete</v>
      </c>
      <c r="AK438" s="15" t="str">
        <f t="shared" si="64"/>
        <v>Complete</v>
      </c>
      <c r="AL438" t="str">
        <f>IF(AK438="Complete", AK438, IF(AK438="N/A", "N/A", INDEX('Ballot Data'!$1:$1048576, MATCH($A438, 'Ballot Data'!$A:$A, 0), MATCH(AK438, 'Ballot Data'!$A$3:$T$3, 0))))</f>
        <v>Complete</v>
      </c>
      <c r="AM438" t="str">
        <f>IF(AK438="N/A", "N/A", IF(AL438='Round 8'!$A$10, "Elected", IF(AL438='Round 8'!$A$7, "Excluded", IF('Round 8'!$A$4="Complete", "Complete", "Viable"))))</f>
        <v>Complete</v>
      </c>
      <c r="AN438" s="21" t="str">
        <f>IF('Round 8'!$A$4="Complete", "Complete", IF(AM438="N/A", "N/A", IF(AM438="Viable", "No Transfer", IF(AM438="Excluded", INDEX('Round 8'!$A$12:$M$617, MATCH($A438, 'Round 8'!$A$12:$A$617, 0), 3)))))</f>
        <v>Complete</v>
      </c>
      <c r="AO438" s="10" t="str">
        <f>IF('Round 8'!$A$4="Complete", "Complete", IF(AN438="N/A", "N/A", IF(AN438="No Transfer", AN438, IF(INDEX('Ballot Data'!$1:$1048576, MATCH($A438, 'Ballot Data'!$A:$A, 0), MATCH(AN438, 'Ballot Data'!$A$3:$U$3, 0))="", "Exhausted", INDEX('Ballot Data'!$1:$1048576, MATCH($A438, 'Ballot Data'!$A:$A, 0), MATCH(AN438, 'Ballot Data'!$A$3:$U$3, 0))))))</f>
        <v>Complete</v>
      </c>
      <c r="AP438" s="15" t="str">
        <f t="shared" si="65"/>
        <v>Complete</v>
      </c>
      <c r="AQ438" t="str">
        <f>IF(AP438="Complete", AP438, IF(AP438="N/A", "N/A", INDEX('Ballot Data'!$1:$1048576, MATCH($A438, 'Ballot Data'!$A:$A, 0), MATCH(AP438, 'Ballot Data'!$A$3:$T$3, 0))))</f>
        <v>Complete</v>
      </c>
      <c r="AR438" t="str">
        <f>IF(AP438="N/A", "N/A", IF(AQ438='Round 9'!$A$10, "Elected", IF(AQ438='Round 9'!$A$7, "Excluded", IF('Round 9'!$A$4="Complete", "Complete", "Viable"))))</f>
        <v>Complete</v>
      </c>
      <c r="AS438" s="21" t="str">
        <f>IF('Round 9'!$A$4="Complete", "Complete", IF(AR438="N/A", "N/A", IF(AR438="Viable", "No Transfer", IF(AR438="Excluded", INDEX('Round 9'!$A$12:$M$617, MATCH($A438, 'Round 9'!$A$12:$A$617, 0), 3)))))</f>
        <v>Complete</v>
      </c>
      <c r="AT438" s="10" t="str">
        <f>IF('Round 9'!$A$4="Complete", "Complete", IF(AS438="N/A", "N/A", IF(AS438="No Transfer", AS438, IF(INDEX('Ballot Data'!$1:$1048576, MATCH($A438, 'Ballot Data'!$A:$A, 0), MATCH(AS438, 'Ballot Data'!$A$3:$U$3, 0))="", "Exhausted", INDEX('Ballot Data'!$1:$1048576, MATCH($A438, 'Ballot Data'!$A:$A, 0), MATCH(AS438, 'Ballot Data'!$A$3:$U$3, 0))))))</f>
        <v>Complete</v>
      </c>
      <c r="AU438" s="15" t="str">
        <f t="shared" si="66"/>
        <v>Complete</v>
      </c>
      <c r="AV438" t="str">
        <f>IF(AU438="Complete", AU438, IF(AU438="N/A", "N/A", INDEX('Ballot Data'!$1:$1048576, MATCH($A438, 'Ballot Data'!$A:$A, 0), MATCH(AU438, 'Ballot Data'!$A$3:$T$3, 0))))</f>
        <v>Complete</v>
      </c>
      <c r="AW438" t="str">
        <f>IF(AU438="N/A", "N/A", IF(AV438='Round 10'!$A$10, "Elected", IF(AV438='Round 10'!$A$7, "Excluded", IF('Round 10'!$A$4="Complete", "Complete", "Viable"))))</f>
        <v>Complete</v>
      </c>
      <c r="AX438" s="21" t="str">
        <f>IF('Round 10'!$A$4="Complete", "Complete", IF(AW438="N/A", "N/A", IF(AW438="Viable", "No Transfer", IF(AW438="Excluded", INDEX('Round 10'!$A$12:$M$617, MATCH($A438, 'Round 10'!$A$12:$A$617, 0), 3)))))</f>
        <v>Complete</v>
      </c>
      <c r="AY438" s="10" t="str">
        <f>IF('Round 10'!$A$4="Complete", "Complete", IF(AX438="N/A", "N/A", IF(AX438="No Transfer", AX438, IF(INDEX('Ballot Data'!$1:$1048576, MATCH($A438, 'Ballot Data'!$A:$A, 0), MATCH(AX438, 'Ballot Data'!$A$3:$U$3, 0))="", "Exhausted", INDEX('Ballot Data'!$1:$1048576, MATCH($A438, 'Ballot Data'!$A:$A, 0), MATCH(AX438, 'Ballot Data'!$A$3:$U$3, 0))))))</f>
        <v>Complete</v>
      </c>
    </row>
    <row r="439" spans="1:51" x14ac:dyDescent="0.25">
      <c r="A439">
        <f>'Ballot Data'!A440</f>
        <v>0</v>
      </c>
      <c r="B439">
        <v>1</v>
      </c>
      <c r="C439" t="e">
        <f>INDEX('Ballot Data'!$1:$1048576, MATCH($A439, 'Ballot Data'!$A:$A, 0), MATCH(B439, 'Ballot Data'!$A$3:$T$3, 0))</f>
        <v>#N/A</v>
      </c>
      <c r="D439" t="e">
        <f>IF(C439='Round 1'!$A$10, "Elected", IF(C439='Round 1'!$A$7, "Excluded", IF('Round 1'!$A$4="Complete", "Complete", "Viable")))</f>
        <v>#N/A</v>
      </c>
      <c r="E439" s="21" t="e">
        <f>IF('Round 1'!$A$4="Complete", "Complete", IF(D439="N/A", "N/A", IF(D439="Viable", "No Transfer", IF(D439="Excluded", INDEX('Round 1'!$A$12:$M$617, MATCH($A439, 'Round 1'!$A$12:$A$617, 0), 3)))))</f>
        <v>#N/A</v>
      </c>
      <c r="F439" s="10" t="e">
        <f>IF('Round 1'!$A$4="Complete", "Complete", IF(E439="N/A", "N/A", IF(E439="No Transfer", E439, IF(INDEX('Ballot Data'!$1:$1048576, MATCH($A439, 'Ballot Data'!$A:$A, 0), MATCH(E439, 'Ballot Data'!$A$3:$U$3, 0))="", "Exhausted", INDEX('Ballot Data'!$1:$1048576, MATCH($A439, 'Ballot Data'!$A:$A, 0), MATCH(E439, 'Ballot Data'!$A$3:$U$3, 0))))))</f>
        <v>#N/A</v>
      </c>
      <c r="G439" s="15" t="e">
        <f t="shared" si="68"/>
        <v>#N/A</v>
      </c>
      <c r="H439" t="e">
        <f>IF(G439="Complete", G439, IF(G439="N/A", "N/A", INDEX('Ballot Data'!$1:$1048576, MATCH($A439, 'Ballot Data'!$A:$A, 0), MATCH(G439, 'Ballot Data'!$A$3:$T$3, 0))))</f>
        <v>#N/A</v>
      </c>
      <c r="I439" t="e">
        <f>IF(G439="N/A", "N/A", IF(H439='Round 2'!$A$10, "Elected", IF(H439='Round 2'!$A$7, "Excluded", IF('Round 2'!$A$4="Complete", "Complete", "Viable"))))</f>
        <v>#N/A</v>
      </c>
      <c r="J439" s="21" t="e">
        <f>IF('Round 2'!$A$4="Complete", "Complete", IF(I439="N/A", "N/A", IF(I439="Viable", "No Transfer", IF(I439="Excluded", INDEX('Round 2'!$A$12:$M$617, MATCH($A439, 'Round 2'!$A$12:$A$617, 0), 3)))))</f>
        <v>#N/A</v>
      </c>
      <c r="K439" s="10" t="e">
        <f>IF('Round 2'!$A$4="Complete", "Complete", IF(J439="N/A", "N/A", IF(J439="No Transfer", J439, IF(INDEX('Ballot Data'!$1:$1048576, MATCH($A439, 'Ballot Data'!$A:$A, 0), MATCH(J439, 'Ballot Data'!$A$3:$U$3, 0))="", "Exhausted", INDEX('Ballot Data'!$1:$1048576, MATCH($A439, 'Ballot Data'!$A:$A, 0), MATCH(J439, 'Ballot Data'!$A$3:$U$3, 0))))))</f>
        <v>#N/A</v>
      </c>
      <c r="L439" s="15" t="e">
        <f t="shared" si="69"/>
        <v>#N/A</v>
      </c>
      <c r="M439" t="e">
        <f>IF(L439="Complete", L439, IF(L439="N/A", "N/A", INDEX('Ballot Data'!$1:$1048576, MATCH($A439, 'Ballot Data'!$A:$A, 0), MATCH(L439, 'Ballot Data'!$A$3:$T$3, 0))))</f>
        <v>#N/A</v>
      </c>
      <c r="N439" t="e">
        <f>IF(L439="N/A", "N/A", IF(M439='Round 3'!$A$10, "Elected", IF(M439='Round 3'!$A$7, "Excluded", IF('Round 3'!$A$4="Complete", "Complete", "Viable"))))</f>
        <v>#N/A</v>
      </c>
      <c r="O439" s="21" t="str">
        <f>IF('Round 3'!$A$4="Complete", "Complete", IF(N439="N/A", "N/A", IF(N439="Viable", "No Transfer", IF(N439="Excluded", INDEX('Round 3'!$A$12:$M$617, MATCH($A439, 'Round 3'!$A$12:$A$617, 0), 3)))))</f>
        <v>Complete</v>
      </c>
      <c r="P439" s="10" t="str">
        <f>IF('Round 3'!$A$4="Complete", "Complete", IF(O439="N/A", "N/A", IF(O439="No Transfer", O439, IF(INDEX('Ballot Data'!$1:$1048576, MATCH($A439, 'Ballot Data'!$A:$A, 0), MATCH(O439, 'Ballot Data'!$A$3:$U$3, 0))="", "Exhausted", INDEX('Ballot Data'!$1:$1048576, MATCH($A439, 'Ballot Data'!$A:$A, 0), MATCH(O439, 'Ballot Data'!$A$3:$U$3, 0))))))</f>
        <v>Complete</v>
      </c>
      <c r="Q439" s="15" t="str">
        <f t="shared" si="67"/>
        <v>Complete</v>
      </c>
      <c r="R439" t="str">
        <f>IF(Q439="Complete", Q439, IF(Q439="N/A", "N/A", INDEX('Ballot Data'!$1:$1048576, MATCH($A439, 'Ballot Data'!$A:$A, 0), MATCH(Q439, 'Ballot Data'!$A$3:$T$3, 0))))</f>
        <v>Complete</v>
      </c>
      <c r="S439" t="str">
        <f>IF(Q439="N/A", "N/A", IF(R439='Round 4'!$A$10, "Elected", IF(R439='Round 4'!$A$7, "Excluded", IF('Round 4'!$A$4="Complete", "Complete", "Viable"))))</f>
        <v>Complete</v>
      </c>
      <c r="T439" s="21" t="str">
        <f>IF('Round 4'!$A$4="Complete", "Complete", IF(S439="N/A", "N/A", IF(S439="Viable", "No Transfer", IF(S439="Excluded", INDEX('Round 4'!$A$12:$M$617, MATCH($A439, 'Round 4'!$A$12:$A$617, 0), 3)))))</f>
        <v>Complete</v>
      </c>
      <c r="U439" s="10" t="str">
        <f>IF('Round 4'!$A$4="Complete", "Complete", IF(T439="N/A", "N/A", IF(T439="No Transfer", T439, IF(INDEX('Ballot Data'!$1:$1048576, MATCH($A439, 'Ballot Data'!$A:$A, 0), MATCH(T439, 'Ballot Data'!$A$3:$U$3, 0))="", "Exhausted", INDEX('Ballot Data'!$1:$1048576, MATCH($A439, 'Ballot Data'!$A:$A, 0), MATCH(T439, 'Ballot Data'!$A$3:$U$3, 0))))))</f>
        <v>Complete</v>
      </c>
      <c r="V439" s="15" t="str">
        <f t="shared" si="61"/>
        <v>Complete</v>
      </c>
      <c r="W439" t="str">
        <f>IF(V439="Complete", V439, IF(V439="N/A", "N/A", INDEX('Ballot Data'!$1:$1048576, MATCH($A439, 'Ballot Data'!$A:$A, 0), MATCH(V439, 'Ballot Data'!$A$3:$T$3, 0))))</f>
        <v>Complete</v>
      </c>
      <c r="X439" t="str">
        <f>IF(V439="N/A", "N/A", IF(W439='Round 5'!$A$10, "Elected", IF(W439='Round 5'!$A$7, "Excluded", IF('Round 5'!$A$4="Complete", "Complete", "Viable"))))</f>
        <v>Complete</v>
      </c>
      <c r="Y439" s="21" t="str">
        <f>IF('Round 5'!$A$4="Complete", "Complete", IF(X439="N/A", "N/A", IF(X439="Viable", "No Transfer", IF(X439="Excluded", INDEX('Round 5'!$A$12:$M$617, MATCH($A439, 'Round 5'!$A$12:$A$617, 0), 3)))))</f>
        <v>Complete</v>
      </c>
      <c r="Z439" s="10" t="str">
        <f>IF('Round 5'!$A$4="Complete", "Complete", IF(Y439="N/A", "N/A", IF(Y439="No Transfer", Y439, IF(INDEX('Ballot Data'!$1:$1048576, MATCH($A439, 'Ballot Data'!$A:$A, 0), MATCH(Y439, 'Ballot Data'!$A$3:$U$3, 0))="", "Exhausted", INDEX('Ballot Data'!$1:$1048576, MATCH($A439, 'Ballot Data'!$A:$A, 0), MATCH(Y439, 'Ballot Data'!$A$3:$U$3, 0))))))</f>
        <v>Complete</v>
      </c>
      <c r="AA439" s="15" t="str">
        <f t="shared" si="62"/>
        <v>Complete</v>
      </c>
      <c r="AB439" t="str">
        <f>IF(AA439="Complete", AA439, IF(AA439="N/A", "N/A", INDEX('Ballot Data'!$1:$1048576, MATCH($A439, 'Ballot Data'!$A:$A, 0), MATCH(AA439, 'Ballot Data'!$A$3:$T$3, 0))))</f>
        <v>Complete</v>
      </c>
      <c r="AC439" t="str">
        <f>IF(AA439="N/A", "N/A", IF(AB439='Round 6'!$A$10, "Elected", IF(AB439='Round 6'!$A$7, "Excluded", IF('Round 6'!$A$4="Complete", "Complete", "Viable"))))</f>
        <v>Complete</v>
      </c>
      <c r="AD439" s="21" t="str">
        <f>IF('Round 6'!$A$4="Complete", "Complete", IF(AC439="N/A", "N/A", IF(AC439="Viable", "No Transfer", IF(AC439="Excluded", INDEX('Round 6'!$A$12:$M$617, MATCH($A439, 'Round 6'!$A$12:$A$617, 0), 3)))))</f>
        <v>Complete</v>
      </c>
      <c r="AE439" s="10" t="str">
        <f>IF('Round 6'!$A$4="Complete", "Complete", IF(AD439="N/A", "N/A", IF(AD439="No Transfer", AD439, IF(INDEX('Ballot Data'!$1:$1048576, MATCH($A439, 'Ballot Data'!$A:$A, 0), MATCH(AD439, 'Ballot Data'!$A$3:$U$3, 0))="", "Exhausted", INDEX('Ballot Data'!$1:$1048576, MATCH($A439, 'Ballot Data'!$A:$A, 0), MATCH(AD439, 'Ballot Data'!$A$3:$U$3, 0))))))</f>
        <v>Complete</v>
      </c>
      <c r="AF439" s="15" t="str">
        <f t="shared" si="63"/>
        <v>Complete</v>
      </c>
      <c r="AG439" t="str">
        <f>IF(AF439="Complete", AF439, IF(AF439="N/A", "N/A", INDEX('Ballot Data'!$1:$1048576, MATCH($A439, 'Ballot Data'!$A:$A, 0), MATCH(AF439, 'Ballot Data'!$A$3:$T$3, 0))))</f>
        <v>Complete</v>
      </c>
      <c r="AH439" t="str">
        <f>IF(AF439="N/A", "N/A", IF(AG439='Round 7'!$A$10, "Elected", IF(AG439='Round 7'!$A$7, "Excluded", IF('Round 7'!$A$4="Complete", "Complete", "Viable"))))</f>
        <v>Complete</v>
      </c>
      <c r="AI439" s="21" t="str">
        <f>IF('Round 7'!$A$4="Complete", "Complete", IF(AH439="N/A", "N/A", IF(AH439="Viable", "No Transfer", IF(AH439="Excluded", INDEX('Round 7'!$A$12:$M$617, MATCH($A439, 'Round 7'!$A$12:$A$617, 0), 3)))))</f>
        <v>Complete</v>
      </c>
      <c r="AJ439" s="10" t="str">
        <f>IF('Round 7'!$A$4="Complete", "Complete", IF(AI439="N/A", "N/A", IF(AI439="No Transfer", AI439, IF(INDEX('Ballot Data'!$1:$1048576, MATCH($A439, 'Ballot Data'!$A:$A, 0), MATCH(AI439, 'Ballot Data'!$A$3:$U$3, 0))="", "Exhausted", INDEX('Ballot Data'!$1:$1048576, MATCH($A439, 'Ballot Data'!$A:$A, 0), MATCH(AI439, 'Ballot Data'!$A$3:$U$3, 0))))))</f>
        <v>Complete</v>
      </c>
      <c r="AK439" s="15" t="str">
        <f t="shared" si="64"/>
        <v>Complete</v>
      </c>
      <c r="AL439" t="str">
        <f>IF(AK439="Complete", AK439, IF(AK439="N/A", "N/A", INDEX('Ballot Data'!$1:$1048576, MATCH($A439, 'Ballot Data'!$A:$A, 0), MATCH(AK439, 'Ballot Data'!$A$3:$T$3, 0))))</f>
        <v>Complete</v>
      </c>
      <c r="AM439" t="str">
        <f>IF(AK439="N/A", "N/A", IF(AL439='Round 8'!$A$10, "Elected", IF(AL439='Round 8'!$A$7, "Excluded", IF('Round 8'!$A$4="Complete", "Complete", "Viable"))))</f>
        <v>Complete</v>
      </c>
      <c r="AN439" s="21" t="str">
        <f>IF('Round 8'!$A$4="Complete", "Complete", IF(AM439="N/A", "N/A", IF(AM439="Viable", "No Transfer", IF(AM439="Excluded", INDEX('Round 8'!$A$12:$M$617, MATCH($A439, 'Round 8'!$A$12:$A$617, 0), 3)))))</f>
        <v>Complete</v>
      </c>
      <c r="AO439" s="10" t="str">
        <f>IF('Round 8'!$A$4="Complete", "Complete", IF(AN439="N/A", "N/A", IF(AN439="No Transfer", AN439, IF(INDEX('Ballot Data'!$1:$1048576, MATCH($A439, 'Ballot Data'!$A:$A, 0), MATCH(AN439, 'Ballot Data'!$A$3:$U$3, 0))="", "Exhausted", INDEX('Ballot Data'!$1:$1048576, MATCH($A439, 'Ballot Data'!$A:$A, 0), MATCH(AN439, 'Ballot Data'!$A$3:$U$3, 0))))))</f>
        <v>Complete</v>
      </c>
      <c r="AP439" s="15" t="str">
        <f t="shared" si="65"/>
        <v>Complete</v>
      </c>
      <c r="AQ439" t="str">
        <f>IF(AP439="Complete", AP439, IF(AP439="N/A", "N/A", INDEX('Ballot Data'!$1:$1048576, MATCH($A439, 'Ballot Data'!$A:$A, 0), MATCH(AP439, 'Ballot Data'!$A$3:$T$3, 0))))</f>
        <v>Complete</v>
      </c>
      <c r="AR439" t="str">
        <f>IF(AP439="N/A", "N/A", IF(AQ439='Round 9'!$A$10, "Elected", IF(AQ439='Round 9'!$A$7, "Excluded", IF('Round 9'!$A$4="Complete", "Complete", "Viable"))))</f>
        <v>Complete</v>
      </c>
      <c r="AS439" s="21" t="str">
        <f>IF('Round 9'!$A$4="Complete", "Complete", IF(AR439="N/A", "N/A", IF(AR439="Viable", "No Transfer", IF(AR439="Excluded", INDEX('Round 9'!$A$12:$M$617, MATCH($A439, 'Round 9'!$A$12:$A$617, 0), 3)))))</f>
        <v>Complete</v>
      </c>
      <c r="AT439" s="10" t="str">
        <f>IF('Round 9'!$A$4="Complete", "Complete", IF(AS439="N/A", "N/A", IF(AS439="No Transfer", AS439, IF(INDEX('Ballot Data'!$1:$1048576, MATCH($A439, 'Ballot Data'!$A:$A, 0), MATCH(AS439, 'Ballot Data'!$A$3:$U$3, 0))="", "Exhausted", INDEX('Ballot Data'!$1:$1048576, MATCH($A439, 'Ballot Data'!$A:$A, 0), MATCH(AS439, 'Ballot Data'!$A$3:$U$3, 0))))))</f>
        <v>Complete</v>
      </c>
      <c r="AU439" s="15" t="str">
        <f t="shared" si="66"/>
        <v>Complete</v>
      </c>
      <c r="AV439" t="str">
        <f>IF(AU439="Complete", AU439, IF(AU439="N/A", "N/A", INDEX('Ballot Data'!$1:$1048576, MATCH($A439, 'Ballot Data'!$A:$A, 0), MATCH(AU439, 'Ballot Data'!$A$3:$T$3, 0))))</f>
        <v>Complete</v>
      </c>
      <c r="AW439" t="str">
        <f>IF(AU439="N/A", "N/A", IF(AV439='Round 10'!$A$10, "Elected", IF(AV439='Round 10'!$A$7, "Excluded", IF('Round 10'!$A$4="Complete", "Complete", "Viable"))))</f>
        <v>Complete</v>
      </c>
      <c r="AX439" s="21" t="str">
        <f>IF('Round 10'!$A$4="Complete", "Complete", IF(AW439="N/A", "N/A", IF(AW439="Viable", "No Transfer", IF(AW439="Excluded", INDEX('Round 10'!$A$12:$M$617, MATCH($A439, 'Round 10'!$A$12:$A$617, 0), 3)))))</f>
        <v>Complete</v>
      </c>
      <c r="AY439" s="10" t="str">
        <f>IF('Round 10'!$A$4="Complete", "Complete", IF(AX439="N/A", "N/A", IF(AX439="No Transfer", AX439, IF(INDEX('Ballot Data'!$1:$1048576, MATCH($A439, 'Ballot Data'!$A:$A, 0), MATCH(AX439, 'Ballot Data'!$A$3:$U$3, 0))="", "Exhausted", INDEX('Ballot Data'!$1:$1048576, MATCH($A439, 'Ballot Data'!$A:$A, 0), MATCH(AX439, 'Ballot Data'!$A$3:$U$3, 0))))))</f>
        <v>Complete</v>
      </c>
    </row>
    <row r="440" spans="1:51" x14ac:dyDescent="0.25">
      <c r="A440">
        <f>'Ballot Data'!A441</f>
        <v>0</v>
      </c>
      <c r="B440">
        <v>1</v>
      </c>
      <c r="C440" t="e">
        <f>INDEX('Ballot Data'!$1:$1048576, MATCH($A440, 'Ballot Data'!$A:$A, 0), MATCH(B440, 'Ballot Data'!$A$3:$T$3, 0))</f>
        <v>#N/A</v>
      </c>
      <c r="D440" t="e">
        <f>IF(C440='Round 1'!$A$10, "Elected", IF(C440='Round 1'!$A$7, "Excluded", IF('Round 1'!$A$4="Complete", "Complete", "Viable")))</f>
        <v>#N/A</v>
      </c>
      <c r="E440" s="21" t="e">
        <f>IF('Round 1'!$A$4="Complete", "Complete", IF(D440="N/A", "N/A", IF(D440="Viable", "No Transfer", IF(D440="Excluded", INDEX('Round 1'!$A$12:$M$617, MATCH($A440, 'Round 1'!$A$12:$A$617, 0), 3)))))</f>
        <v>#N/A</v>
      </c>
      <c r="F440" s="10" t="e">
        <f>IF('Round 1'!$A$4="Complete", "Complete", IF(E440="N/A", "N/A", IF(E440="No Transfer", E440, IF(INDEX('Ballot Data'!$1:$1048576, MATCH($A440, 'Ballot Data'!$A:$A, 0), MATCH(E440, 'Ballot Data'!$A$3:$U$3, 0))="", "Exhausted", INDEX('Ballot Data'!$1:$1048576, MATCH($A440, 'Ballot Data'!$A:$A, 0), MATCH(E440, 'Ballot Data'!$A$3:$U$3, 0))))))</f>
        <v>#N/A</v>
      </c>
      <c r="G440" s="15" t="e">
        <f t="shared" si="68"/>
        <v>#N/A</v>
      </c>
      <c r="H440" t="e">
        <f>IF(G440="Complete", G440, IF(G440="N/A", "N/A", INDEX('Ballot Data'!$1:$1048576, MATCH($A440, 'Ballot Data'!$A:$A, 0), MATCH(G440, 'Ballot Data'!$A$3:$T$3, 0))))</f>
        <v>#N/A</v>
      </c>
      <c r="I440" t="e">
        <f>IF(G440="N/A", "N/A", IF(H440='Round 2'!$A$10, "Elected", IF(H440='Round 2'!$A$7, "Excluded", IF('Round 2'!$A$4="Complete", "Complete", "Viable"))))</f>
        <v>#N/A</v>
      </c>
      <c r="J440" s="21" t="e">
        <f>IF('Round 2'!$A$4="Complete", "Complete", IF(I440="N/A", "N/A", IF(I440="Viable", "No Transfer", IF(I440="Excluded", INDEX('Round 2'!$A$12:$M$617, MATCH($A440, 'Round 2'!$A$12:$A$617, 0), 3)))))</f>
        <v>#N/A</v>
      </c>
      <c r="K440" s="10" t="e">
        <f>IF('Round 2'!$A$4="Complete", "Complete", IF(J440="N/A", "N/A", IF(J440="No Transfer", J440, IF(INDEX('Ballot Data'!$1:$1048576, MATCH($A440, 'Ballot Data'!$A:$A, 0), MATCH(J440, 'Ballot Data'!$A$3:$U$3, 0))="", "Exhausted", INDEX('Ballot Data'!$1:$1048576, MATCH($A440, 'Ballot Data'!$A:$A, 0), MATCH(J440, 'Ballot Data'!$A$3:$U$3, 0))))))</f>
        <v>#N/A</v>
      </c>
      <c r="L440" s="15" t="e">
        <f t="shared" si="69"/>
        <v>#N/A</v>
      </c>
      <c r="M440" t="e">
        <f>IF(L440="Complete", L440, IF(L440="N/A", "N/A", INDEX('Ballot Data'!$1:$1048576, MATCH($A440, 'Ballot Data'!$A:$A, 0), MATCH(L440, 'Ballot Data'!$A$3:$T$3, 0))))</f>
        <v>#N/A</v>
      </c>
      <c r="N440" t="e">
        <f>IF(L440="N/A", "N/A", IF(M440='Round 3'!$A$10, "Elected", IF(M440='Round 3'!$A$7, "Excluded", IF('Round 3'!$A$4="Complete", "Complete", "Viable"))))</f>
        <v>#N/A</v>
      </c>
      <c r="O440" s="21" t="str">
        <f>IF('Round 3'!$A$4="Complete", "Complete", IF(N440="N/A", "N/A", IF(N440="Viable", "No Transfer", IF(N440="Excluded", INDEX('Round 3'!$A$12:$M$617, MATCH($A440, 'Round 3'!$A$12:$A$617, 0), 3)))))</f>
        <v>Complete</v>
      </c>
      <c r="P440" s="10" t="str">
        <f>IF('Round 3'!$A$4="Complete", "Complete", IF(O440="N/A", "N/A", IF(O440="No Transfer", O440, IF(INDEX('Ballot Data'!$1:$1048576, MATCH($A440, 'Ballot Data'!$A:$A, 0), MATCH(O440, 'Ballot Data'!$A$3:$U$3, 0))="", "Exhausted", INDEX('Ballot Data'!$1:$1048576, MATCH($A440, 'Ballot Data'!$A:$A, 0), MATCH(O440, 'Ballot Data'!$A$3:$U$3, 0))))))</f>
        <v>Complete</v>
      </c>
      <c r="Q440" s="15" t="str">
        <f t="shared" si="67"/>
        <v>Complete</v>
      </c>
      <c r="R440" t="str">
        <f>IF(Q440="Complete", Q440, IF(Q440="N/A", "N/A", INDEX('Ballot Data'!$1:$1048576, MATCH($A440, 'Ballot Data'!$A:$A, 0), MATCH(Q440, 'Ballot Data'!$A$3:$T$3, 0))))</f>
        <v>Complete</v>
      </c>
      <c r="S440" t="str">
        <f>IF(Q440="N/A", "N/A", IF(R440='Round 4'!$A$10, "Elected", IF(R440='Round 4'!$A$7, "Excluded", IF('Round 4'!$A$4="Complete", "Complete", "Viable"))))</f>
        <v>Complete</v>
      </c>
      <c r="T440" s="21" t="str">
        <f>IF('Round 4'!$A$4="Complete", "Complete", IF(S440="N/A", "N/A", IF(S440="Viable", "No Transfer", IF(S440="Excluded", INDEX('Round 4'!$A$12:$M$617, MATCH($A440, 'Round 4'!$A$12:$A$617, 0), 3)))))</f>
        <v>Complete</v>
      </c>
      <c r="U440" s="10" t="str">
        <f>IF('Round 4'!$A$4="Complete", "Complete", IF(T440="N/A", "N/A", IF(T440="No Transfer", T440, IF(INDEX('Ballot Data'!$1:$1048576, MATCH($A440, 'Ballot Data'!$A:$A, 0), MATCH(T440, 'Ballot Data'!$A$3:$U$3, 0))="", "Exhausted", INDEX('Ballot Data'!$1:$1048576, MATCH($A440, 'Ballot Data'!$A:$A, 0), MATCH(T440, 'Ballot Data'!$A$3:$U$3, 0))))))</f>
        <v>Complete</v>
      </c>
      <c r="V440" s="15" t="str">
        <f t="shared" si="61"/>
        <v>Complete</v>
      </c>
      <c r="W440" t="str">
        <f>IF(V440="Complete", V440, IF(V440="N/A", "N/A", INDEX('Ballot Data'!$1:$1048576, MATCH($A440, 'Ballot Data'!$A:$A, 0), MATCH(V440, 'Ballot Data'!$A$3:$T$3, 0))))</f>
        <v>Complete</v>
      </c>
      <c r="X440" t="str">
        <f>IF(V440="N/A", "N/A", IF(W440='Round 5'!$A$10, "Elected", IF(W440='Round 5'!$A$7, "Excluded", IF('Round 5'!$A$4="Complete", "Complete", "Viable"))))</f>
        <v>Complete</v>
      </c>
      <c r="Y440" s="21" t="str">
        <f>IF('Round 5'!$A$4="Complete", "Complete", IF(X440="N/A", "N/A", IF(X440="Viable", "No Transfer", IF(X440="Excluded", INDEX('Round 5'!$A$12:$M$617, MATCH($A440, 'Round 5'!$A$12:$A$617, 0), 3)))))</f>
        <v>Complete</v>
      </c>
      <c r="Z440" s="10" t="str">
        <f>IF('Round 5'!$A$4="Complete", "Complete", IF(Y440="N/A", "N/A", IF(Y440="No Transfer", Y440, IF(INDEX('Ballot Data'!$1:$1048576, MATCH($A440, 'Ballot Data'!$A:$A, 0), MATCH(Y440, 'Ballot Data'!$A$3:$U$3, 0))="", "Exhausted", INDEX('Ballot Data'!$1:$1048576, MATCH($A440, 'Ballot Data'!$A:$A, 0), MATCH(Y440, 'Ballot Data'!$A$3:$U$3, 0))))))</f>
        <v>Complete</v>
      </c>
      <c r="AA440" s="15" t="str">
        <f t="shared" si="62"/>
        <v>Complete</v>
      </c>
      <c r="AB440" t="str">
        <f>IF(AA440="Complete", AA440, IF(AA440="N/A", "N/A", INDEX('Ballot Data'!$1:$1048576, MATCH($A440, 'Ballot Data'!$A:$A, 0), MATCH(AA440, 'Ballot Data'!$A$3:$T$3, 0))))</f>
        <v>Complete</v>
      </c>
      <c r="AC440" t="str">
        <f>IF(AA440="N/A", "N/A", IF(AB440='Round 6'!$A$10, "Elected", IF(AB440='Round 6'!$A$7, "Excluded", IF('Round 6'!$A$4="Complete", "Complete", "Viable"))))</f>
        <v>Complete</v>
      </c>
      <c r="AD440" s="21" t="str">
        <f>IF('Round 6'!$A$4="Complete", "Complete", IF(AC440="N/A", "N/A", IF(AC440="Viable", "No Transfer", IF(AC440="Excluded", INDEX('Round 6'!$A$12:$M$617, MATCH($A440, 'Round 6'!$A$12:$A$617, 0), 3)))))</f>
        <v>Complete</v>
      </c>
      <c r="AE440" s="10" t="str">
        <f>IF('Round 6'!$A$4="Complete", "Complete", IF(AD440="N/A", "N/A", IF(AD440="No Transfer", AD440, IF(INDEX('Ballot Data'!$1:$1048576, MATCH($A440, 'Ballot Data'!$A:$A, 0), MATCH(AD440, 'Ballot Data'!$A$3:$U$3, 0))="", "Exhausted", INDEX('Ballot Data'!$1:$1048576, MATCH($A440, 'Ballot Data'!$A:$A, 0), MATCH(AD440, 'Ballot Data'!$A$3:$U$3, 0))))))</f>
        <v>Complete</v>
      </c>
      <c r="AF440" s="15" t="str">
        <f t="shared" si="63"/>
        <v>Complete</v>
      </c>
      <c r="AG440" t="str">
        <f>IF(AF440="Complete", AF440, IF(AF440="N/A", "N/A", INDEX('Ballot Data'!$1:$1048576, MATCH($A440, 'Ballot Data'!$A:$A, 0), MATCH(AF440, 'Ballot Data'!$A$3:$T$3, 0))))</f>
        <v>Complete</v>
      </c>
      <c r="AH440" t="str">
        <f>IF(AF440="N/A", "N/A", IF(AG440='Round 7'!$A$10, "Elected", IF(AG440='Round 7'!$A$7, "Excluded", IF('Round 7'!$A$4="Complete", "Complete", "Viable"))))</f>
        <v>Complete</v>
      </c>
      <c r="AI440" s="21" t="str">
        <f>IF('Round 7'!$A$4="Complete", "Complete", IF(AH440="N/A", "N/A", IF(AH440="Viable", "No Transfer", IF(AH440="Excluded", INDEX('Round 7'!$A$12:$M$617, MATCH($A440, 'Round 7'!$A$12:$A$617, 0), 3)))))</f>
        <v>Complete</v>
      </c>
      <c r="AJ440" s="10" t="str">
        <f>IF('Round 7'!$A$4="Complete", "Complete", IF(AI440="N/A", "N/A", IF(AI440="No Transfer", AI440, IF(INDEX('Ballot Data'!$1:$1048576, MATCH($A440, 'Ballot Data'!$A:$A, 0), MATCH(AI440, 'Ballot Data'!$A$3:$U$3, 0))="", "Exhausted", INDEX('Ballot Data'!$1:$1048576, MATCH($A440, 'Ballot Data'!$A:$A, 0), MATCH(AI440, 'Ballot Data'!$A$3:$U$3, 0))))))</f>
        <v>Complete</v>
      </c>
      <c r="AK440" s="15" t="str">
        <f t="shared" si="64"/>
        <v>Complete</v>
      </c>
      <c r="AL440" t="str">
        <f>IF(AK440="Complete", AK440, IF(AK440="N/A", "N/A", INDEX('Ballot Data'!$1:$1048576, MATCH($A440, 'Ballot Data'!$A:$A, 0), MATCH(AK440, 'Ballot Data'!$A$3:$T$3, 0))))</f>
        <v>Complete</v>
      </c>
      <c r="AM440" t="str">
        <f>IF(AK440="N/A", "N/A", IF(AL440='Round 8'!$A$10, "Elected", IF(AL440='Round 8'!$A$7, "Excluded", IF('Round 8'!$A$4="Complete", "Complete", "Viable"))))</f>
        <v>Complete</v>
      </c>
      <c r="AN440" s="21" t="str">
        <f>IF('Round 8'!$A$4="Complete", "Complete", IF(AM440="N/A", "N/A", IF(AM440="Viable", "No Transfer", IF(AM440="Excluded", INDEX('Round 8'!$A$12:$M$617, MATCH($A440, 'Round 8'!$A$12:$A$617, 0), 3)))))</f>
        <v>Complete</v>
      </c>
      <c r="AO440" s="10" t="str">
        <f>IF('Round 8'!$A$4="Complete", "Complete", IF(AN440="N/A", "N/A", IF(AN440="No Transfer", AN440, IF(INDEX('Ballot Data'!$1:$1048576, MATCH($A440, 'Ballot Data'!$A:$A, 0), MATCH(AN440, 'Ballot Data'!$A$3:$U$3, 0))="", "Exhausted", INDEX('Ballot Data'!$1:$1048576, MATCH($A440, 'Ballot Data'!$A:$A, 0), MATCH(AN440, 'Ballot Data'!$A$3:$U$3, 0))))))</f>
        <v>Complete</v>
      </c>
      <c r="AP440" s="15" t="str">
        <f t="shared" si="65"/>
        <v>Complete</v>
      </c>
      <c r="AQ440" t="str">
        <f>IF(AP440="Complete", AP440, IF(AP440="N/A", "N/A", INDEX('Ballot Data'!$1:$1048576, MATCH($A440, 'Ballot Data'!$A:$A, 0), MATCH(AP440, 'Ballot Data'!$A$3:$T$3, 0))))</f>
        <v>Complete</v>
      </c>
      <c r="AR440" t="str">
        <f>IF(AP440="N/A", "N/A", IF(AQ440='Round 9'!$A$10, "Elected", IF(AQ440='Round 9'!$A$7, "Excluded", IF('Round 9'!$A$4="Complete", "Complete", "Viable"))))</f>
        <v>Complete</v>
      </c>
      <c r="AS440" s="21" t="str">
        <f>IF('Round 9'!$A$4="Complete", "Complete", IF(AR440="N/A", "N/A", IF(AR440="Viable", "No Transfer", IF(AR440="Excluded", INDEX('Round 9'!$A$12:$M$617, MATCH($A440, 'Round 9'!$A$12:$A$617, 0), 3)))))</f>
        <v>Complete</v>
      </c>
      <c r="AT440" s="10" t="str">
        <f>IF('Round 9'!$A$4="Complete", "Complete", IF(AS440="N/A", "N/A", IF(AS440="No Transfer", AS440, IF(INDEX('Ballot Data'!$1:$1048576, MATCH($A440, 'Ballot Data'!$A:$A, 0), MATCH(AS440, 'Ballot Data'!$A$3:$U$3, 0))="", "Exhausted", INDEX('Ballot Data'!$1:$1048576, MATCH($A440, 'Ballot Data'!$A:$A, 0), MATCH(AS440, 'Ballot Data'!$A$3:$U$3, 0))))))</f>
        <v>Complete</v>
      </c>
      <c r="AU440" s="15" t="str">
        <f t="shared" si="66"/>
        <v>Complete</v>
      </c>
      <c r="AV440" t="str">
        <f>IF(AU440="Complete", AU440, IF(AU440="N/A", "N/A", INDEX('Ballot Data'!$1:$1048576, MATCH($A440, 'Ballot Data'!$A:$A, 0), MATCH(AU440, 'Ballot Data'!$A$3:$T$3, 0))))</f>
        <v>Complete</v>
      </c>
      <c r="AW440" t="str">
        <f>IF(AU440="N/A", "N/A", IF(AV440='Round 10'!$A$10, "Elected", IF(AV440='Round 10'!$A$7, "Excluded", IF('Round 10'!$A$4="Complete", "Complete", "Viable"))))</f>
        <v>Complete</v>
      </c>
      <c r="AX440" s="21" t="str">
        <f>IF('Round 10'!$A$4="Complete", "Complete", IF(AW440="N/A", "N/A", IF(AW440="Viable", "No Transfer", IF(AW440="Excluded", INDEX('Round 10'!$A$12:$M$617, MATCH($A440, 'Round 10'!$A$12:$A$617, 0), 3)))))</f>
        <v>Complete</v>
      </c>
      <c r="AY440" s="10" t="str">
        <f>IF('Round 10'!$A$4="Complete", "Complete", IF(AX440="N/A", "N/A", IF(AX440="No Transfer", AX440, IF(INDEX('Ballot Data'!$1:$1048576, MATCH($A440, 'Ballot Data'!$A:$A, 0), MATCH(AX440, 'Ballot Data'!$A$3:$U$3, 0))="", "Exhausted", INDEX('Ballot Data'!$1:$1048576, MATCH($A440, 'Ballot Data'!$A:$A, 0), MATCH(AX440, 'Ballot Data'!$A$3:$U$3, 0))))))</f>
        <v>Complete</v>
      </c>
    </row>
    <row r="441" spans="1:51" x14ac:dyDescent="0.25">
      <c r="A441">
        <f>'Ballot Data'!A442</f>
        <v>0</v>
      </c>
      <c r="B441">
        <v>1</v>
      </c>
      <c r="C441" t="e">
        <f>INDEX('Ballot Data'!$1:$1048576, MATCH($A441, 'Ballot Data'!$A:$A, 0), MATCH(B441, 'Ballot Data'!$A$3:$T$3, 0))</f>
        <v>#N/A</v>
      </c>
      <c r="D441" t="e">
        <f>IF(C441='Round 1'!$A$10, "Elected", IF(C441='Round 1'!$A$7, "Excluded", IF('Round 1'!$A$4="Complete", "Complete", "Viable")))</f>
        <v>#N/A</v>
      </c>
      <c r="E441" s="21" t="e">
        <f>IF('Round 1'!$A$4="Complete", "Complete", IF(D441="N/A", "N/A", IF(D441="Viable", "No Transfer", IF(D441="Excluded", INDEX('Round 1'!$A$12:$M$617, MATCH($A441, 'Round 1'!$A$12:$A$617, 0), 3)))))</f>
        <v>#N/A</v>
      </c>
      <c r="F441" s="10" t="e">
        <f>IF('Round 1'!$A$4="Complete", "Complete", IF(E441="N/A", "N/A", IF(E441="No Transfer", E441, IF(INDEX('Ballot Data'!$1:$1048576, MATCH($A441, 'Ballot Data'!$A:$A, 0), MATCH(E441, 'Ballot Data'!$A$3:$U$3, 0))="", "Exhausted", INDEX('Ballot Data'!$1:$1048576, MATCH($A441, 'Ballot Data'!$A:$A, 0), MATCH(E441, 'Ballot Data'!$A$3:$U$3, 0))))))</f>
        <v>#N/A</v>
      </c>
      <c r="G441" s="15" t="e">
        <f t="shared" si="68"/>
        <v>#N/A</v>
      </c>
      <c r="H441" t="e">
        <f>IF(G441="Complete", G441, IF(G441="N/A", "N/A", INDEX('Ballot Data'!$1:$1048576, MATCH($A441, 'Ballot Data'!$A:$A, 0), MATCH(G441, 'Ballot Data'!$A$3:$T$3, 0))))</f>
        <v>#N/A</v>
      </c>
      <c r="I441" t="e">
        <f>IF(G441="N/A", "N/A", IF(H441='Round 2'!$A$10, "Elected", IF(H441='Round 2'!$A$7, "Excluded", IF('Round 2'!$A$4="Complete", "Complete", "Viable"))))</f>
        <v>#N/A</v>
      </c>
      <c r="J441" s="21" t="e">
        <f>IF('Round 2'!$A$4="Complete", "Complete", IF(I441="N/A", "N/A", IF(I441="Viable", "No Transfer", IF(I441="Excluded", INDEX('Round 2'!$A$12:$M$617, MATCH($A441, 'Round 2'!$A$12:$A$617, 0), 3)))))</f>
        <v>#N/A</v>
      </c>
      <c r="K441" s="10" t="e">
        <f>IF('Round 2'!$A$4="Complete", "Complete", IF(J441="N/A", "N/A", IF(J441="No Transfer", J441, IF(INDEX('Ballot Data'!$1:$1048576, MATCH($A441, 'Ballot Data'!$A:$A, 0), MATCH(J441, 'Ballot Data'!$A$3:$U$3, 0))="", "Exhausted", INDEX('Ballot Data'!$1:$1048576, MATCH($A441, 'Ballot Data'!$A:$A, 0), MATCH(J441, 'Ballot Data'!$A$3:$U$3, 0))))))</f>
        <v>#N/A</v>
      </c>
      <c r="L441" s="15" t="e">
        <f t="shared" si="69"/>
        <v>#N/A</v>
      </c>
      <c r="M441" t="e">
        <f>IF(L441="Complete", L441, IF(L441="N/A", "N/A", INDEX('Ballot Data'!$1:$1048576, MATCH($A441, 'Ballot Data'!$A:$A, 0), MATCH(L441, 'Ballot Data'!$A$3:$T$3, 0))))</f>
        <v>#N/A</v>
      </c>
      <c r="N441" t="e">
        <f>IF(L441="N/A", "N/A", IF(M441='Round 3'!$A$10, "Elected", IF(M441='Round 3'!$A$7, "Excluded", IF('Round 3'!$A$4="Complete", "Complete", "Viable"))))</f>
        <v>#N/A</v>
      </c>
      <c r="O441" s="21" t="str">
        <f>IF('Round 3'!$A$4="Complete", "Complete", IF(N441="N/A", "N/A", IF(N441="Viable", "No Transfer", IF(N441="Excluded", INDEX('Round 3'!$A$12:$M$617, MATCH($A441, 'Round 3'!$A$12:$A$617, 0), 3)))))</f>
        <v>Complete</v>
      </c>
      <c r="P441" s="10" t="str">
        <f>IF('Round 3'!$A$4="Complete", "Complete", IF(O441="N/A", "N/A", IF(O441="No Transfer", O441, IF(INDEX('Ballot Data'!$1:$1048576, MATCH($A441, 'Ballot Data'!$A:$A, 0), MATCH(O441, 'Ballot Data'!$A$3:$U$3, 0))="", "Exhausted", INDEX('Ballot Data'!$1:$1048576, MATCH($A441, 'Ballot Data'!$A:$A, 0), MATCH(O441, 'Ballot Data'!$A$3:$U$3, 0))))))</f>
        <v>Complete</v>
      </c>
      <c r="Q441" s="15" t="str">
        <f t="shared" si="67"/>
        <v>Complete</v>
      </c>
      <c r="R441" t="str">
        <f>IF(Q441="Complete", Q441, IF(Q441="N/A", "N/A", INDEX('Ballot Data'!$1:$1048576, MATCH($A441, 'Ballot Data'!$A:$A, 0), MATCH(Q441, 'Ballot Data'!$A$3:$T$3, 0))))</f>
        <v>Complete</v>
      </c>
      <c r="S441" t="str">
        <f>IF(Q441="N/A", "N/A", IF(R441='Round 4'!$A$10, "Elected", IF(R441='Round 4'!$A$7, "Excluded", IF('Round 4'!$A$4="Complete", "Complete", "Viable"))))</f>
        <v>Complete</v>
      </c>
      <c r="T441" s="21" t="str">
        <f>IF('Round 4'!$A$4="Complete", "Complete", IF(S441="N/A", "N/A", IF(S441="Viable", "No Transfer", IF(S441="Excluded", INDEX('Round 4'!$A$12:$M$617, MATCH($A441, 'Round 4'!$A$12:$A$617, 0), 3)))))</f>
        <v>Complete</v>
      </c>
      <c r="U441" s="10" t="str">
        <f>IF('Round 4'!$A$4="Complete", "Complete", IF(T441="N/A", "N/A", IF(T441="No Transfer", T441, IF(INDEX('Ballot Data'!$1:$1048576, MATCH($A441, 'Ballot Data'!$A:$A, 0), MATCH(T441, 'Ballot Data'!$A$3:$U$3, 0))="", "Exhausted", INDEX('Ballot Data'!$1:$1048576, MATCH($A441, 'Ballot Data'!$A:$A, 0), MATCH(T441, 'Ballot Data'!$A$3:$U$3, 0))))))</f>
        <v>Complete</v>
      </c>
      <c r="V441" s="15" t="str">
        <f t="shared" si="61"/>
        <v>Complete</v>
      </c>
      <c r="W441" t="str">
        <f>IF(V441="Complete", V441, IF(V441="N/A", "N/A", INDEX('Ballot Data'!$1:$1048576, MATCH($A441, 'Ballot Data'!$A:$A, 0), MATCH(V441, 'Ballot Data'!$A$3:$T$3, 0))))</f>
        <v>Complete</v>
      </c>
      <c r="X441" t="str">
        <f>IF(V441="N/A", "N/A", IF(W441='Round 5'!$A$10, "Elected", IF(W441='Round 5'!$A$7, "Excluded", IF('Round 5'!$A$4="Complete", "Complete", "Viable"))))</f>
        <v>Complete</v>
      </c>
      <c r="Y441" s="21" t="str">
        <f>IF('Round 5'!$A$4="Complete", "Complete", IF(X441="N/A", "N/A", IF(X441="Viable", "No Transfer", IF(X441="Excluded", INDEX('Round 5'!$A$12:$M$617, MATCH($A441, 'Round 5'!$A$12:$A$617, 0), 3)))))</f>
        <v>Complete</v>
      </c>
      <c r="Z441" s="10" t="str">
        <f>IF('Round 5'!$A$4="Complete", "Complete", IF(Y441="N/A", "N/A", IF(Y441="No Transfer", Y441, IF(INDEX('Ballot Data'!$1:$1048576, MATCH($A441, 'Ballot Data'!$A:$A, 0), MATCH(Y441, 'Ballot Data'!$A$3:$U$3, 0))="", "Exhausted", INDEX('Ballot Data'!$1:$1048576, MATCH($A441, 'Ballot Data'!$A:$A, 0), MATCH(Y441, 'Ballot Data'!$A$3:$U$3, 0))))))</f>
        <v>Complete</v>
      </c>
      <c r="AA441" s="15" t="str">
        <f t="shared" si="62"/>
        <v>Complete</v>
      </c>
      <c r="AB441" t="str">
        <f>IF(AA441="Complete", AA441, IF(AA441="N/A", "N/A", INDEX('Ballot Data'!$1:$1048576, MATCH($A441, 'Ballot Data'!$A:$A, 0), MATCH(AA441, 'Ballot Data'!$A$3:$T$3, 0))))</f>
        <v>Complete</v>
      </c>
      <c r="AC441" t="str">
        <f>IF(AA441="N/A", "N/A", IF(AB441='Round 6'!$A$10, "Elected", IF(AB441='Round 6'!$A$7, "Excluded", IF('Round 6'!$A$4="Complete", "Complete", "Viable"))))</f>
        <v>Complete</v>
      </c>
      <c r="AD441" s="21" t="str">
        <f>IF('Round 6'!$A$4="Complete", "Complete", IF(AC441="N/A", "N/A", IF(AC441="Viable", "No Transfer", IF(AC441="Excluded", INDEX('Round 6'!$A$12:$M$617, MATCH($A441, 'Round 6'!$A$12:$A$617, 0), 3)))))</f>
        <v>Complete</v>
      </c>
      <c r="AE441" s="10" t="str">
        <f>IF('Round 6'!$A$4="Complete", "Complete", IF(AD441="N/A", "N/A", IF(AD441="No Transfer", AD441, IF(INDEX('Ballot Data'!$1:$1048576, MATCH($A441, 'Ballot Data'!$A:$A, 0), MATCH(AD441, 'Ballot Data'!$A$3:$U$3, 0))="", "Exhausted", INDEX('Ballot Data'!$1:$1048576, MATCH($A441, 'Ballot Data'!$A:$A, 0), MATCH(AD441, 'Ballot Data'!$A$3:$U$3, 0))))))</f>
        <v>Complete</v>
      </c>
      <c r="AF441" s="15" t="str">
        <f t="shared" si="63"/>
        <v>Complete</v>
      </c>
      <c r="AG441" t="str">
        <f>IF(AF441="Complete", AF441, IF(AF441="N/A", "N/A", INDEX('Ballot Data'!$1:$1048576, MATCH($A441, 'Ballot Data'!$A:$A, 0), MATCH(AF441, 'Ballot Data'!$A$3:$T$3, 0))))</f>
        <v>Complete</v>
      </c>
      <c r="AH441" t="str">
        <f>IF(AF441="N/A", "N/A", IF(AG441='Round 7'!$A$10, "Elected", IF(AG441='Round 7'!$A$7, "Excluded", IF('Round 7'!$A$4="Complete", "Complete", "Viable"))))</f>
        <v>Complete</v>
      </c>
      <c r="AI441" s="21" t="str">
        <f>IF('Round 7'!$A$4="Complete", "Complete", IF(AH441="N/A", "N/A", IF(AH441="Viable", "No Transfer", IF(AH441="Excluded", INDEX('Round 7'!$A$12:$M$617, MATCH($A441, 'Round 7'!$A$12:$A$617, 0), 3)))))</f>
        <v>Complete</v>
      </c>
      <c r="AJ441" s="10" t="str">
        <f>IF('Round 7'!$A$4="Complete", "Complete", IF(AI441="N/A", "N/A", IF(AI441="No Transfer", AI441, IF(INDEX('Ballot Data'!$1:$1048576, MATCH($A441, 'Ballot Data'!$A:$A, 0), MATCH(AI441, 'Ballot Data'!$A$3:$U$3, 0))="", "Exhausted", INDEX('Ballot Data'!$1:$1048576, MATCH($A441, 'Ballot Data'!$A:$A, 0), MATCH(AI441, 'Ballot Data'!$A$3:$U$3, 0))))))</f>
        <v>Complete</v>
      </c>
      <c r="AK441" s="15" t="str">
        <f t="shared" si="64"/>
        <v>Complete</v>
      </c>
      <c r="AL441" t="str">
        <f>IF(AK441="Complete", AK441, IF(AK441="N/A", "N/A", INDEX('Ballot Data'!$1:$1048576, MATCH($A441, 'Ballot Data'!$A:$A, 0), MATCH(AK441, 'Ballot Data'!$A$3:$T$3, 0))))</f>
        <v>Complete</v>
      </c>
      <c r="AM441" t="str">
        <f>IF(AK441="N/A", "N/A", IF(AL441='Round 8'!$A$10, "Elected", IF(AL441='Round 8'!$A$7, "Excluded", IF('Round 8'!$A$4="Complete", "Complete", "Viable"))))</f>
        <v>Complete</v>
      </c>
      <c r="AN441" s="21" t="str">
        <f>IF('Round 8'!$A$4="Complete", "Complete", IF(AM441="N/A", "N/A", IF(AM441="Viable", "No Transfer", IF(AM441="Excluded", INDEX('Round 8'!$A$12:$M$617, MATCH($A441, 'Round 8'!$A$12:$A$617, 0), 3)))))</f>
        <v>Complete</v>
      </c>
      <c r="AO441" s="10" t="str">
        <f>IF('Round 8'!$A$4="Complete", "Complete", IF(AN441="N/A", "N/A", IF(AN441="No Transfer", AN441, IF(INDEX('Ballot Data'!$1:$1048576, MATCH($A441, 'Ballot Data'!$A:$A, 0), MATCH(AN441, 'Ballot Data'!$A$3:$U$3, 0))="", "Exhausted", INDEX('Ballot Data'!$1:$1048576, MATCH($A441, 'Ballot Data'!$A:$A, 0), MATCH(AN441, 'Ballot Data'!$A$3:$U$3, 0))))))</f>
        <v>Complete</v>
      </c>
      <c r="AP441" s="15" t="str">
        <f t="shared" si="65"/>
        <v>Complete</v>
      </c>
      <c r="AQ441" t="str">
        <f>IF(AP441="Complete", AP441, IF(AP441="N/A", "N/A", INDEX('Ballot Data'!$1:$1048576, MATCH($A441, 'Ballot Data'!$A:$A, 0), MATCH(AP441, 'Ballot Data'!$A$3:$T$3, 0))))</f>
        <v>Complete</v>
      </c>
      <c r="AR441" t="str">
        <f>IF(AP441="N/A", "N/A", IF(AQ441='Round 9'!$A$10, "Elected", IF(AQ441='Round 9'!$A$7, "Excluded", IF('Round 9'!$A$4="Complete", "Complete", "Viable"))))</f>
        <v>Complete</v>
      </c>
      <c r="AS441" s="21" t="str">
        <f>IF('Round 9'!$A$4="Complete", "Complete", IF(AR441="N/A", "N/A", IF(AR441="Viable", "No Transfer", IF(AR441="Excluded", INDEX('Round 9'!$A$12:$M$617, MATCH($A441, 'Round 9'!$A$12:$A$617, 0), 3)))))</f>
        <v>Complete</v>
      </c>
      <c r="AT441" s="10" t="str">
        <f>IF('Round 9'!$A$4="Complete", "Complete", IF(AS441="N/A", "N/A", IF(AS441="No Transfer", AS441, IF(INDEX('Ballot Data'!$1:$1048576, MATCH($A441, 'Ballot Data'!$A:$A, 0), MATCH(AS441, 'Ballot Data'!$A$3:$U$3, 0))="", "Exhausted", INDEX('Ballot Data'!$1:$1048576, MATCH($A441, 'Ballot Data'!$A:$A, 0), MATCH(AS441, 'Ballot Data'!$A$3:$U$3, 0))))))</f>
        <v>Complete</v>
      </c>
      <c r="AU441" s="15" t="str">
        <f t="shared" si="66"/>
        <v>Complete</v>
      </c>
      <c r="AV441" t="str">
        <f>IF(AU441="Complete", AU441, IF(AU441="N/A", "N/A", INDEX('Ballot Data'!$1:$1048576, MATCH($A441, 'Ballot Data'!$A:$A, 0), MATCH(AU441, 'Ballot Data'!$A$3:$T$3, 0))))</f>
        <v>Complete</v>
      </c>
      <c r="AW441" t="str">
        <f>IF(AU441="N/A", "N/A", IF(AV441='Round 10'!$A$10, "Elected", IF(AV441='Round 10'!$A$7, "Excluded", IF('Round 10'!$A$4="Complete", "Complete", "Viable"))))</f>
        <v>Complete</v>
      </c>
      <c r="AX441" s="21" t="str">
        <f>IF('Round 10'!$A$4="Complete", "Complete", IF(AW441="N/A", "N/A", IF(AW441="Viable", "No Transfer", IF(AW441="Excluded", INDEX('Round 10'!$A$12:$M$617, MATCH($A441, 'Round 10'!$A$12:$A$617, 0), 3)))))</f>
        <v>Complete</v>
      </c>
      <c r="AY441" s="10" t="str">
        <f>IF('Round 10'!$A$4="Complete", "Complete", IF(AX441="N/A", "N/A", IF(AX441="No Transfer", AX441, IF(INDEX('Ballot Data'!$1:$1048576, MATCH($A441, 'Ballot Data'!$A:$A, 0), MATCH(AX441, 'Ballot Data'!$A$3:$U$3, 0))="", "Exhausted", INDEX('Ballot Data'!$1:$1048576, MATCH($A441, 'Ballot Data'!$A:$A, 0), MATCH(AX441, 'Ballot Data'!$A$3:$U$3, 0))))))</f>
        <v>Complete</v>
      </c>
    </row>
    <row r="442" spans="1:51" x14ac:dyDescent="0.25">
      <c r="A442">
        <f>'Ballot Data'!A443</f>
        <v>0</v>
      </c>
      <c r="B442">
        <v>1</v>
      </c>
      <c r="C442" t="e">
        <f>INDEX('Ballot Data'!$1:$1048576, MATCH($A442, 'Ballot Data'!$A:$A, 0), MATCH(B442, 'Ballot Data'!$A$3:$T$3, 0))</f>
        <v>#N/A</v>
      </c>
      <c r="D442" t="e">
        <f>IF(C442='Round 1'!$A$10, "Elected", IF(C442='Round 1'!$A$7, "Excluded", IF('Round 1'!$A$4="Complete", "Complete", "Viable")))</f>
        <v>#N/A</v>
      </c>
      <c r="E442" s="21" t="e">
        <f>IF('Round 1'!$A$4="Complete", "Complete", IF(D442="N/A", "N/A", IF(D442="Viable", "No Transfer", IF(D442="Excluded", INDEX('Round 1'!$A$12:$M$617, MATCH($A442, 'Round 1'!$A$12:$A$617, 0), 3)))))</f>
        <v>#N/A</v>
      </c>
      <c r="F442" s="10" t="e">
        <f>IF('Round 1'!$A$4="Complete", "Complete", IF(E442="N/A", "N/A", IF(E442="No Transfer", E442, IF(INDEX('Ballot Data'!$1:$1048576, MATCH($A442, 'Ballot Data'!$A:$A, 0), MATCH(E442, 'Ballot Data'!$A$3:$U$3, 0))="", "Exhausted", INDEX('Ballot Data'!$1:$1048576, MATCH($A442, 'Ballot Data'!$A:$A, 0), MATCH(E442, 'Ballot Data'!$A$3:$U$3, 0))))))</f>
        <v>#N/A</v>
      </c>
      <c r="G442" s="15" t="e">
        <f t="shared" si="68"/>
        <v>#N/A</v>
      </c>
      <c r="H442" t="e">
        <f>IF(G442="Complete", G442, IF(G442="N/A", "N/A", INDEX('Ballot Data'!$1:$1048576, MATCH($A442, 'Ballot Data'!$A:$A, 0), MATCH(G442, 'Ballot Data'!$A$3:$T$3, 0))))</f>
        <v>#N/A</v>
      </c>
      <c r="I442" t="e">
        <f>IF(G442="N/A", "N/A", IF(H442='Round 2'!$A$10, "Elected", IF(H442='Round 2'!$A$7, "Excluded", IF('Round 2'!$A$4="Complete", "Complete", "Viable"))))</f>
        <v>#N/A</v>
      </c>
      <c r="J442" s="21" t="e">
        <f>IF('Round 2'!$A$4="Complete", "Complete", IF(I442="N/A", "N/A", IF(I442="Viable", "No Transfer", IF(I442="Excluded", INDEX('Round 2'!$A$12:$M$617, MATCH($A442, 'Round 2'!$A$12:$A$617, 0), 3)))))</f>
        <v>#N/A</v>
      </c>
      <c r="K442" s="10" t="e">
        <f>IF('Round 2'!$A$4="Complete", "Complete", IF(J442="N/A", "N/A", IF(J442="No Transfer", J442, IF(INDEX('Ballot Data'!$1:$1048576, MATCH($A442, 'Ballot Data'!$A:$A, 0), MATCH(J442, 'Ballot Data'!$A$3:$U$3, 0))="", "Exhausted", INDEX('Ballot Data'!$1:$1048576, MATCH($A442, 'Ballot Data'!$A:$A, 0), MATCH(J442, 'Ballot Data'!$A$3:$U$3, 0))))))</f>
        <v>#N/A</v>
      </c>
      <c r="L442" s="15" t="e">
        <f t="shared" si="69"/>
        <v>#N/A</v>
      </c>
      <c r="M442" t="e">
        <f>IF(L442="Complete", L442, IF(L442="N/A", "N/A", INDEX('Ballot Data'!$1:$1048576, MATCH($A442, 'Ballot Data'!$A:$A, 0), MATCH(L442, 'Ballot Data'!$A$3:$T$3, 0))))</f>
        <v>#N/A</v>
      </c>
      <c r="N442" t="e">
        <f>IF(L442="N/A", "N/A", IF(M442='Round 3'!$A$10, "Elected", IF(M442='Round 3'!$A$7, "Excluded", IF('Round 3'!$A$4="Complete", "Complete", "Viable"))))</f>
        <v>#N/A</v>
      </c>
      <c r="O442" s="21" t="str">
        <f>IF('Round 3'!$A$4="Complete", "Complete", IF(N442="N/A", "N/A", IF(N442="Viable", "No Transfer", IF(N442="Excluded", INDEX('Round 3'!$A$12:$M$617, MATCH($A442, 'Round 3'!$A$12:$A$617, 0), 3)))))</f>
        <v>Complete</v>
      </c>
      <c r="P442" s="10" t="str">
        <f>IF('Round 3'!$A$4="Complete", "Complete", IF(O442="N/A", "N/A", IF(O442="No Transfer", O442, IF(INDEX('Ballot Data'!$1:$1048576, MATCH($A442, 'Ballot Data'!$A:$A, 0), MATCH(O442, 'Ballot Data'!$A$3:$U$3, 0))="", "Exhausted", INDEX('Ballot Data'!$1:$1048576, MATCH($A442, 'Ballot Data'!$A:$A, 0), MATCH(O442, 'Ballot Data'!$A$3:$U$3, 0))))))</f>
        <v>Complete</v>
      </c>
      <c r="Q442" s="15" t="str">
        <f t="shared" si="67"/>
        <v>Complete</v>
      </c>
      <c r="R442" t="str">
        <f>IF(Q442="Complete", Q442, IF(Q442="N/A", "N/A", INDEX('Ballot Data'!$1:$1048576, MATCH($A442, 'Ballot Data'!$A:$A, 0), MATCH(Q442, 'Ballot Data'!$A$3:$T$3, 0))))</f>
        <v>Complete</v>
      </c>
      <c r="S442" t="str">
        <f>IF(Q442="N/A", "N/A", IF(R442='Round 4'!$A$10, "Elected", IF(R442='Round 4'!$A$7, "Excluded", IF('Round 4'!$A$4="Complete", "Complete", "Viable"))))</f>
        <v>Complete</v>
      </c>
      <c r="T442" s="21" t="str">
        <f>IF('Round 4'!$A$4="Complete", "Complete", IF(S442="N/A", "N/A", IF(S442="Viable", "No Transfer", IF(S442="Excluded", INDEX('Round 4'!$A$12:$M$617, MATCH($A442, 'Round 4'!$A$12:$A$617, 0), 3)))))</f>
        <v>Complete</v>
      </c>
      <c r="U442" s="10" t="str">
        <f>IF('Round 4'!$A$4="Complete", "Complete", IF(T442="N/A", "N/A", IF(T442="No Transfer", T442, IF(INDEX('Ballot Data'!$1:$1048576, MATCH($A442, 'Ballot Data'!$A:$A, 0), MATCH(T442, 'Ballot Data'!$A$3:$U$3, 0))="", "Exhausted", INDEX('Ballot Data'!$1:$1048576, MATCH($A442, 'Ballot Data'!$A:$A, 0), MATCH(T442, 'Ballot Data'!$A$3:$U$3, 0))))))</f>
        <v>Complete</v>
      </c>
      <c r="V442" s="15" t="str">
        <f t="shared" si="61"/>
        <v>Complete</v>
      </c>
      <c r="W442" t="str">
        <f>IF(V442="Complete", V442, IF(V442="N/A", "N/A", INDEX('Ballot Data'!$1:$1048576, MATCH($A442, 'Ballot Data'!$A:$A, 0), MATCH(V442, 'Ballot Data'!$A$3:$T$3, 0))))</f>
        <v>Complete</v>
      </c>
      <c r="X442" t="str">
        <f>IF(V442="N/A", "N/A", IF(W442='Round 5'!$A$10, "Elected", IF(W442='Round 5'!$A$7, "Excluded", IF('Round 5'!$A$4="Complete", "Complete", "Viable"))))</f>
        <v>Complete</v>
      </c>
      <c r="Y442" s="21" t="str">
        <f>IF('Round 5'!$A$4="Complete", "Complete", IF(X442="N/A", "N/A", IF(X442="Viable", "No Transfer", IF(X442="Excluded", INDEX('Round 5'!$A$12:$M$617, MATCH($A442, 'Round 5'!$A$12:$A$617, 0), 3)))))</f>
        <v>Complete</v>
      </c>
      <c r="Z442" s="10" t="str">
        <f>IF('Round 5'!$A$4="Complete", "Complete", IF(Y442="N/A", "N/A", IF(Y442="No Transfer", Y442, IF(INDEX('Ballot Data'!$1:$1048576, MATCH($A442, 'Ballot Data'!$A:$A, 0), MATCH(Y442, 'Ballot Data'!$A$3:$U$3, 0))="", "Exhausted", INDEX('Ballot Data'!$1:$1048576, MATCH($A442, 'Ballot Data'!$A:$A, 0), MATCH(Y442, 'Ballot Data'!$A$3:$U$3, 0))))))</f>
        <v>Complete</v>
      </c>
      <c r="AA442" s="15" t="str">
        <f t="shared" si="62"/>
        <v>Complete</v>
      </c>
      <c r="AB442" t="str">
        <f>IF(AA442="Complete", AA442, IF(AA442="N/A", "N/A", INDEX('Ballot Data'!$1:$1048576, MATCH($A442, 'Ballot Data'!$A:$A, 0), MATCH(AA442, 'Ballot Data'!$A$3:$T$3, 0))))</f>
        <v>Complete</v>
      </c>
      <c r="AC442" t="str">
        <f>IF(AA442="N/A", "N/A", IF(AB442='Round 6'!$A$10, "Elected", IF(AB442='Round 6'!$A$7, "Excluded", IF('Round 6'!$A$4="Complete", "Complete", "Viable"))))</f>
        <v>Complete</v>
      </c>
      <c r="AD442" s="21" t="str">
        <f>IF('Round 6'!$A$4="Complete", "Complete", IF(AC442="N/A", "N/A", IF(AC442="Viable", "No Transfer", IF(AC442="Excluded", INDEX('Round 6'!$A$12:$M$617, MATCH($A442, 'Round 6'!$A$12:$A$617, 0), 3)))))</f>
        <v>Complete</v>
      </c>
      <c r="AE442" s="10" t="str">
        <f>IF('Round 6'!$A$4="Complete", "Complete", IF(AD442="N/A", "N/A", IF(AD442="No Transfer", AD442, IF(INDEX('Ballot Data'!$1:$1048576, MATCH($A442, 'Ballot Data'!$A:$A, 0), MATCH(AD442, 'Ballot Data'!$A$3:$U$3, 0))="", "Exhausted", INDEX('Ballot Data'!$1:$1048576, MATCH($A442, 'Ballot Data'!$A:$A, 0), MATCH(AD442, 'Ballot Data'!$A$3:$U$3, 0))))))</f>
        <v>Complete</v>
      </c>
      <c r="AF442" s="15" t="str">
        <f t="shared" si="63"/>
        <v>Complete</v>
      </c>
      <c r="AG442" t="str">
        <f>IF(AF442="Complete", AF442, IF(AF442="N/A", "N/A", INDEX('Ballot Data'!$1:$1048576, MATCH($A442, 'Ballot Data'!$A:$A, 0), MATCH(AF442, 'Ballot Data'!$A$3:$T$3, 0))))</f>
        <v>Complete</v>
      </c>
      <c r="AH442" t="str">
        <f>IF(AF442="N/A", "N/A", IF(AG442='Round 7'!$A$10, "Elected", IF(AG442='Round 7'!$A$7, "Excluded", IF('Round 7'!$A$4="Complete", "Complete", "Viable"))))</f>
        <v>Complete</v>
      </c>
      <c r="AI442" s="21" t="str">
        <f>IF('Round 7'!$A$4="Complete", "Complete", IF(AH442="N/A", "N/A", IF(AH442="Viable", "No Transfer", IF(AH442="Excluded", INDEX('Round 7'!$A$12:$M$617, MATCH($A442, 'Round 7'!$A$12:$A$617, 0), 3)))))</f>
        <v>Complete</v>
      </c>
      <c r="AJ442" s="10" t="str">
        <f>IF('Round 7'!$A$4="Complete", "Complete", IF(AI442="N/A", "N/A", IF(AI442="No Transfer", AI442, IF(INDEX('Ballot Data'!$1:$1048576, MATCH($A442, 'Ballot Data'!$A:$A, 0), MATCH(AI442, 'Ballot Data'!$A$3:$U$3, 0))="", "Exhausted", INDEX('Ballot Data'!$1:$1048576, MATCH($A442, 'Ballot Data'!$A:$A, 0), MATCH(AI442, 'Ballot Data'!$A$3:$U$3, 0))))))</f>
        <v>Complete</v>
      </c>
      <c r="AK442" s="15" t="str">
        <f t="shared" si="64"/>
        <v>Complete</v>
      </c>
      <c r="AL442" t="str">
        <f>IF(AK442="Complete", AK442, IF(AK442="N/A", "N/A", INDEX('Ballot Data'!$1:$1048576, MATCH($A442, 'Ballot Data'!$A:$A, 0), MATCH(AK442, 'Ballot Data'!$A$3:$T$3, 0))))</f>
        <v>Complete</v>
      </c>
      <c r="AM442" t="str">
        <f>IF(AK442="N/A", "N/A", IF(AL442='Round 8'!$A$10, "Elected", IF(AL442='Round 8'!$A$7, "Excluded", IF('Round 8'!$A$4="Complete", "Complete", "Viable"))))</f>
        <v>Complete</v>
      </c>
      <c r="AN442" s="21" t="str">
        <f>IF('Round 8'!$A$4="Complete", "Complete", IF(AM442="N/A", "N/A", IF(AM442="Viable", "No Transfer", IF(AM442="Excluded", INDEX('Round 8'!$A$12:$M$617, MATCH($A442, 'Round 8'!$A$12:$A$617, 0), 3)))))</f>
        <v>Complete</v>
      </c>
      <c r="AO442" s="10" t="str">
        <f>IF('Round 8'!$A$4="Complete", "Complete", IF(AN442="N/A", "N/A", IF(AN442="No Transfer", AN442, IF(INDEX('Ballot Data'!$1:$1048576, MATCH($A442, 'Ballot Data'!$A:$A, 0), MATCH(AN442, 'Ballot Data'!$A$3:$U$3, 0))="", "Exhausted", INDEX('Ballot Data'!$1:$1048576, MATCH($A442, 'Ballot Data'!$A:$A, 0), MATCH(AN442, 'Ballot Data'!$A$3:$U$3, 0))))))</f>
        <v>Complete</v>
      </c>
      <c r="AP442" s="15" t="str">
        <f t="shared" si="65"/>
        <v>Complete</v>
      </c>
      <c r="AQ442" t="str">
        <f>IF(AP442="Complete", AP442, IF(AP442="N/A", "N/A", INDEX('Ballot Data'!$1:$1048576, MATCH($A442, 'Ballot Data'!$A:$A, 0), MATCH(AP442, 'Ballot Data'!$A$3:$T$3, 0))))</f>
        <v>Complete</v>
      </c>
      <c r="AR442" t="str">
        <f>IF(AP442="N/A", "N/A", IF(AQ442='Round 9'!$A$10, "Elected", IF(AQ442='Round 9'!$A$7, "Excluded", IF('Round 9'!$A$4="Complete", "Complete", "Viable"))))</f>
        <v>Complete</v>
      </c>
      <c r="AS442" s="21" t="str">
        <f>IF('Round 9'!$A$4="Complete", "Complete", IF(AR442="N/A", "N/A", IF(AR442="Viable", "No Transfer", IF(AR442="Excluded", INDEX('Round 9'!$A$12:$M$617, MATCH($A442, 'Round 9'!$A$12:$A$617, 0), 3)))))</f>
        <v>Complete</v>
      </c>
      <c r="AT442" s="10" t="str">
        <f>IF('Round 9'!$A$4="Complete", "Complete", IF(AS442="N/A", "N/A", IF(AS442="No Transfer", AS442, IF(INDEX('Ballot Data'!$1:$1048576, MATCH($A442, 'Ballot Data'!$A:$A, 0), MATCH(AS442, 'Ballot Data'!$A$3:$U$3, 0))="", "Exhausted", INDEX('Ballot Data'!$1:$1048576, MATCH($A442, 'Ballot Data'!$A:$A, 0), MATCH(AS442, 'Ballot Data'!$A$3:$U$3, 0))))))</f>
        <v>Complete</v>
      </c>
      <c r="AU442" s="15" t="str">
        <f t="shared" si="66"/>
        <v>Complete</v>
      </c>
      <c r="AV442" t="str">
        <f>IF(AU442="Complete", AU442, IF(AU442="N/A", "N/A", INDEX('Ballot Data'!$1:$1048576, MATCH($A442, 'Ballot Data'!$A:$A, 0), MATCH(AU442, 'Ballot Data'!$A$3:$T$3, 0))))</f>
        <v>Complete</v>
      </c>
      <c r="AW442" t="str">
        <f>IF(AU442="N/A", "N/A", IF(AV442='Round 10'!$A$10, "Elected", IF(AV442='Round 10'!$A$7, "Excluded", IF('Round 10'!$A$4="Complete", "Complete", "Viable"))))</f>
        <v>Complete</v>
      </c>
      <c r="AX442" s="21" t="str">
        <f>IF('Round 10'!$A$4="Complete", "Complete", IF(AW442="N/A", "N/A", IF(AW442="Viable", "No Transfer", IF(AW442="Excluded", INDEX('Round 10'!$A$12:$M$617, MATCH($A442, 'Round 10'!$A$12:$A$617, 0), 3)))))</f>
        <v>Complete</v>
      </c>
      <c r="AY442" s="10" t="str">
        <f>IF('Round 10'!$A$4="Complete", "Complete", IF(AX442="N/A", "N/A", IF(AX442="No Transfer", AX442, IF(INDEX('Ballot Data'!$1:$1048576, MATCH($A442, 'Ballot Data'!$A:$A, 0), MATCH(AX442, 'Ballot Data'!$A$3:$U$3, 0))="", "Exhausted", INDEX('Ballot Data'!$1:$1048576, MATCH($A442, 'Ballot Data'!$A:$A, 0), MATCH(AX442, 'Ballot Data'!$A$3:$U$3, 0))))))</f>
        <v>Complete</v>
      </c>
    </row>
    <row r="443" spans="1:51" x14ac:dyDescent="0.25">
      <c r="A443">
        <f>'Ballot Data'!A444</f>
        <v>0</v>
      </c>
      <c r="B443">
        <v>1</v>
      </c>
      <c r="C443" t="e">
        <f>INDEX('Ballot Data'!$1:$1048576, MATCH($A443, 'Ballot Data'!$A:$A, 0), MATCH(B443, 'Ballot Data'!$A$3:$T$3, 0))</f>
        <v>#N/A</v>
      </c>
      <c r="D443" t="e">
        <f>IF(C443='Round 1'!$A$10, "Elected", IF(C443='Round 1'!$A$7, "Excluded", IF('Round 1'!$A$4="Complete", "Complete", "Viable")))</f>
        <v>#N/A</v>
      </c>
      <c r="E443" s="21" t="e">
        <f>IF('Round 1'!$A$4="Complete", "Complete", IF(D443="N/A", "N/A", IF(D443="Viable", "No Transfer", IF(D443="Excluded", INDEX('Round 1'!$A$12:$M$617, MATCH($A443, 'Round 1'!$A$12:$A$617, 0), 3)))))</f>
        <v>#N/A</v>
      </c>
      <c r="F443" s="10" t="e">
        <f>IF('Round 1'!$A$4="Complete", "Complete", IF(E443="N/A", "N/A", IF(E443="No Transfer", E443, IF(INDEX('Ballot Data'!$1:$1048576, MATCH($A443, 'Ballot Data'!$A:$A, 0), MATCH(E443, 'Ballot Data'!$A$3:$U$3, 0))="", "Exhausted", INDEX('Ballot Data'!$1:$1048576, MATCH($A443, 'Ballot Data'!$A:$A, 0), MATCH(E443, 'Ballot Data'!$A$3:$U$3, 0))))))</f>
        <v>#N/A</v>
      </c>
      <c r="G443" s="15" t="e">
        <f t="shared" si="68"/>
        <v>#N/A</v>
      </c>
      <c r="H443" t="e">
        <f>IF(G443="Complete", G443, IF(G443="N/A", "N/A", INDEX('Ballot Data'!$1:$1048576, MATCH($A443, 'Ballot Data'!$A:$A, 0), MATCH(G443, 'Ballot Data'!$A$3:$T$3, 0))))</f>
        <v>#N/A</v>
      </c>
      <c r="I443" t="e">
        <f>IF(G443="N/A", "N/A", IF(H443='Round 2'!$A$10, "Elected", IF(H443='Round 2'!$A$7, "Excluded", IF('Round 2'!$A$4="Complete", "Complete", "Viable"))))</f>
        <v>#N/A</v>
      </c>
      <c r="J443" s="21" t="e">
        <f>IF('Round 2'!$A$4="Complete", "Complete", IF(I443="N/A", "N/A", IF(I443="Viable", "No Transfer", IF(I443="Excluded", INDEX('Round 2'!$A$12:$M$617, MATCH($A443, 'Round 2'!$A$12:$A$617, 0), 3)))))</f>
        <v>#N/A</v>
      </c>
      <c r="K443" s="10" t="e">
        <f>IF('Round 2'!$A$4="Complete", "Complete", IF(J443="N/A", "N/A", IF(J443="No Transfer", J443, IF(INDEX('Ballot Data'!$1:$1048576, MATCH($A443, 'Ballot Data'!$A:$A, 0), MATCH(J443, 'Ballot Data'!$A$3:$U$3, 0))="", "Exhausted", INDEX('Ballot Data'!$1:$1048576, MATCH($A443, 'Ballot Data'!$A:$A, 0), MATCH(J443, 'Ballot Data'!$A$3:$U$3, 0))))))</f>
        <v>#N/A</v>
      </c>
      <c r="L443" s="15" t="e">
        <f t="shared" si="69"/>
        <v>#N/A</v>
      </c>
      <c r="M443" t="e">
        <f>IF(L443="Complete", L443, IF(L443="N/A", "N/A", INDEX('Ballot Data'!$1:$1048576, MATCH($A443, 'Ballot Data'!$A:$A, 0), MATCH(L443, 'Ballot Data'!$A$3:$T$3, 0))))</f>
        <v>#N/A</v>
      </c>
      <c r="N443" t="e">
        <f>IF(L443="N/A", "N/A", IF(M443='Round 3'!$A$10, "Elected", IF(M443='Round 3'!$A$7, "Excluded", IF('Round 3'!$A$4="Complete", "Complete", "Viable"))))</f>
        <v>#N/A</v>
      </c>
      <c r="O443" s="21" t="str">
        <f>IF('Round 3'!$A$4="Complete", "Complete", IF(N443="N/A", "N/A", IF(N443="Viable", "No Transfer", IF(N443="Excluded", INDEX('Round 3'!$A$12:$M$617, MATCH($A443, 'Round 3'!$A$12:$A$617, 0), 3)))))</f>
        <v>Complete</v>
      </c>
      <c r="P443" s="10" t="str">
        <f>IF('Round 3'!$A$4="Complete", "Complete", IF(O443="N/A", "N/A", IF(O443="No Transfer", O443, IF(INDEX('Ballot Data'!$1:$1048576, MATCH($A443, 'Ballot Data'!$A:$A, 0), MATCH(O443, 'Ballot Data'!$A$3:$U$3, 0))="", "Exhausted", INDEX('Ballot Data'!$1:$1048576, MATCH($A443, 'Ballot Data'!$A:$A, 0), MATCH(O443, 'Ballot Data'!$A$3:$U$3, 0))))))</f>
        <v>Complete</v>
      </c>
      <c r="Q443" s="15" t="str">
        <f t="shared" si="67"/>
        <v>Complete</v>
      </c>
      <c r="R443" t="str">
        <f>IF(Q443="Complete", Q443, IF(Q443="N/A", "N/A", INDEX('Ballot Data'!$1:$1048576, MATCH($A443, 'Ballot Data'!$A:$A, 0), MATCH(Q443, 'Ballot Data'!$A$3:$T$3, 0))))</f>
        <v>Complete</v>
      </c>
      <c r="S443" t="str">
        <f>IF(Q443="N/A", "N/A", IF(R443='Round 4'!$A$10, "Elected", IF(R443='Round 4'!$A$7, "Excluded", IF('Round 4'!$A$4="Complete", "Complete", "Viable"))))</f>
        <v>Complete</v>
      </c>
      <c r="T443" s="21" t="str">
        <f>IF('Round 4'!$A$4="Complete", "Complete", IF(S443="N/A", "N/A", IF(S443="Viable", "No Transfer", IF(S443="Excluded", INDEX('Round 4'!$A$12:$M$617, MATCH($A443, 'Round 4'!$A$12:$A$617, 0), 3)))))</f>
        <v>Complete</v>
      </c>
      <c r="U443" s="10" t="str">
        <f>IF('Round 4'!$A$4="Complete", "Complete", IF(T443="N/A", "N/A", IF(T443="No Transfer", T443, IF(INDEX('Ballot Data'!$1:$1048576, MATCH($A443, 'Ballot Data'!$A:$A, 0), MATCH(T443, 'Ballot Data'!$A$3:$U$3, 0))="", "Exhausted", INDEX('Ballot Data'!$1:$1048576, MATCH($A443, 'Ballot Data'!$A:$A, 0), MATCH(T443, 'Ballot Data'!$A$3:$U$3, 0))))))</f>
        <v>Complete</v>
      </c>
      <c r="V443" s="15" t="str">
        <f t="shared" si="61"/>
        <v>Complete</v>
      </c>
      <c r="W443" t="str">
        <f>IF(V443="Complete", V443, IF(V443="N/A", "N/A", INDEX('Ballot Data'!$1:$1048576, MATCH($A443, 'Ballot Data'!$A:$A, 0), MATCH(V443, 'Ballot Data'!$A$3:$T$3, 0))))</f>
        <v>Complete</v>
      </c>
      <c r="X443" t="str">
        <f>IF(V443="N/A", "N/A", IF(W443='Round 5'!$A$10, "Elected", IF(W443='Round 5'!$A$7, "Excluded", IF('Round 5'!$A$4="Complete", "Complete", "Viable"))))</f>
        <v>Complete</v>
      </c>
      <c r="Y443" s="21" t="str">
        <f>IF('Round 5'!$A$4="Complete", "Complete", IF(X443="N/A", "N/A", IF(X443="Viable", "No Transfer", IF(X443="Excluded", INDEX('Round 5'!$A$12:$M$617, MATCH($A443, 'Round 5'!$A$12:$A$617, 0), 3)))))</f>
        <v>Complete</v>
      </c>
      <c r="Z443" s="10" t="str">
        <f>IF('Round 5'!$A$4="Complete", "Complete", IF(Y443="N/A", "N/A", IF(Y443="No Transfer", Y443, IF(INDEX('Ballot Data'!$1:$1048576, MATCH($A443, 'Ballot Data'!$A:$A, 0), MATCH(Y443, 'Ballot Data'!$A$3:$U$3, 0))="", "Exhausted", INDEX('Ballot Data'!$1:$1048576, MATCH($A443, 'Ballot Data'!$A:$A, 0), MATCH(Y443, 'Ballot Data'!$A$3:$U$3, 0))))))</f>
        <v>Complete</v>
      </c>
      <c r="AA443" s="15" t="str">
        <f t="shared" si="62"/>
        <v>Complete</v>
      </c>
      <c r="AB443" t="str">
        <f>IF(AA443="Complete", AA443, IF(AA443="N/A", "N/A", INDEX('Ballot Data'!$1:$1048576, MATCH($A443, 'Ballot Data'!$A:$A, 0), MATCH(AA443, 'Ballot Data'!$A$3:$T$3, 0))))</f>
        <v>Complete</v>
      </c>
      <c r="AC443" t="str">
        <f>IF(AA443="N/A", "N/A", IF(AB443='Round 6'!$A$10, "Elected", IF(AB443='Round 6'!$A$7, "Excluded", IF('Round 6'!$A$4="Complete", "Complete", "Viable"))))</f>
        <v>Complete</v>
      </c>
      <c r="AD443" s="21" t="str">
        <f>IF('Round 6'!$A$4="Complete", "Complete", IF(AC443="N/A", "N/A", IF(AC443="Viable", "No Transfer", IF(AC443="Excluded", INDEX('Round 6'!$A$12:$M$617, MATCH($A443, 'Round 6'!$A$12:$A$617, 0), 3)))))</f>
        <v>Complete</v>
      </c>
      <c r="AE443" s="10" t="str">
        <f>IF('Round 6'!$A$4="Complete", "Complete", IF(AD443="N/A", "N/A", IF(AD443="No Transfer", AD443, IF(INDEX('Ballot Data'!$1:$1048576, MATCH($A443, 'Ballot Data'!$A:$A, 0), MATCH(AD443, 'Ballot Data'!$A$3:$U$3, 0))="", "Exhausted", INDEX('Ballot Data'!$1:$1048576, MATCH($A443, 'Ballot Data'!$A:$A, 0), MATCH(AD443, 'Ballot Data'!$A$3:$U$3, 0))))))</f>
        <v>Complete</v>
      </c>
      <c r="AF443" s="15" t="str">
        <f t="shared" si="63"/>
        <v>Complete</v>
      </c>
      <c r="AG443" t="str">
        <f>IF(AF443="Complete", AF443, IF(AF443="N/A", "N/A", INDEX('Ballot Data'!$1:$1048576, MATCH($A443, 'Ballot Data'!$A:$A, 0), MATCH(AF443, 'Ballot Data'!$A$3:$T$3, 0))))</f>
        <v>Complete</v>
      </c>
      <c r="AH443" t="str">
        <f>IF(AF443="N/A", "N/A", IF(AG443='Round 7'!$A$10, "Elected", IF(AG443='Round 7'!$A$7, "Excluded", IF('Round 7'!$A$4="Complete", "Complete", "Viable"))))</f>
        <v>Complete</v>
      </c>
      <c r="AI443" s="21" t="str">
        <f>IF('Round 7'!$A$4="Complete", "Complete", IF(AH443="N/A", "N/A", IF(AH443="Viable", "No Transfer", IF(AH443="Excluded", INDEX('Round 7'!$A$12:$M$617, MATCH($A443, 'Round 7'!$A$12:$A$617, 0), 3)))))</f>
        <v>Complete</v>
      </c>
      <c r="AJ443" s="10" t="str">
        <f>IF('Round 7'!$A$4="Complete", "Complete", IF(AI443="N/A", "N/A", IF(AI443="No Transfer", AI443, IF(INDEX('Ballot Data'!$1:$1048576, MATCH($A443, 'Ballot Data'!$A:$A, 0), MATCH(AI443, 'Ballot Data'!$A$3:$U$3, 0))="", "Exhausted", INDEX('Ballot Data'!$1:$1048576, MATCH($A443, 'Ballot Data'!$A:$A, 0), MATCH(AI443, 'Ballot Data'!$A$3:$U$3, 0))))))</f>
        <v>Complete</v>
      </c>
      <c r="AK443" s="15" t="str">
        <f t="shared" si="64"/>
        <v>Complete</v>
      </c>
      <c r="AL443" t="str">
        <f>IF(AK443="Complete", AK443, IF(AK443="N/A", "N/A", INDEX('Ballot Data'!$1:$1048576, MATCH($A443, 'Ballot Data'!$A:$A, 0), MATCH(AK443, 'Ballot Data'!$A$3:$T$3, 0))))</f>
        <v>Complete</v>
      </c>
      <c r="AM443" t="str">
        <f>IF(AK443="N/A", "N/A", IF(AL443='Round 8'!$A$10, "Elected", IF(AL443='Round 8'!$A$7, "Excluded", IF('Round 8'!$A$4="Complete", "Complete", "Viable"))))</f>
        <v>Complete</v>
      </c>
      <c r="AN443" s="21" t="str">
        <f>IF('Round 8'!$A$4="Complete", "Complete", IF(AM443="N/A", "N/A", IF(AM443="Viable", "No Transfer", IF(AM443="Excluded", INDEX('Round 8'!$A$12:$M$617, MATCH($A443, 'Round 8'!$A$12:$A$617, 0), 3)))))</f>
        <v>Complete</v>
      </c>
      <c r="AO443" s="10" t="str">
        <f>IF('Round 8'!$A$4="Complete", "Complete", IF(AN443="N/A", "N/A", IF(AN443="No Transfer", AN443, IF(INDEX('Ballot Data'!$1:$1048576, MATCH($A443, 'Ballot Data'!$A:$A, 0), MATCH(AN443, 'Ballot Data'!$A$3:$U$3, 0))="", "Exhausted", INDEX('Ballot Data'!$1:$1048576, MATCH($A443, 'Ballot Data'!$A:$A, 0), MATCH(AN443, 'Ballot Data'!$A$3:$U$3, 0))))))</f>
        <v>Complete</v>
      </c>
      <c r="AP443" s="15" t="str">
        <f t="shared" si="65"/>
        <v>Complete</v>
      </c>
      <c r="AQ443" t="str">
        <f>IF(AP443="Complete", AP443, IF(AP443="N/A", "N/A", INDEX('Ballot Data'!$1:$1048576, MATCH($A443, 'Ballot Data'!$A:$A, 0), MATCH(AP443, 'Ballot Data'!$A$3:$T$3, 0))))</f>
        <v>Complete</v>
      </c>
      <c r="AR443" t="str">
        <f>IF(AP443="N/A", "N/A", IF(AQ443='Round 9'!$A$10, "Elected", IF(AQ443='Round 9'!$A$7, "Excluded", IF('Round 9'!$A$4="Complete", "Complete", "Viable"))))</f>
        <v>Complete</v>
      </c>
      <c r="AS443" s="21" t="str">
        <f>IF('Round 9'!$A$4="Complete", "Complete", IF(AR443="N/A", "N/A", IF(AR443="Viable", "No Transfer", IF(AR443="Excluded", INDEX('Round 9'!$A$12:$M$617, MATCH($A443, 'Round 9'!$A$12:$A$617, 0), 3)))))</f>
        <v>Complete</v>
      </c>
      <c r="AT443" s="10" t="str">
        <f>IF('Round 9'!$A$4="Complete", "Complete", IF(AS443="N/A", "N/A", IF(AS443="No Transfer", AS443, IF(INDEX('Ballot Data'!$1:$1048576, MATCH($A443, 'Ballot Data'!$A:$A, 0), MATCH(AS443, 'Ballot Data'!$A$3:$U$3, 0))="", "Exhausted", INDEX('Ballot Data'!$1:$1048576, MATCH($A443, 'Ballot Data'!$A:$A, 0), MATCH(AS443, 'Ballot Data'!$A$3:$U$3, 0))))))</f>
        <v>Complete</v>
      </c>
      <c r="AU443" s="15" t="str">
        <f t="shared" si="66"/>
        <v>Complete</v>
      </c>
      <c r="AV443" t="str">
        <f>IF(AU443="Complete", AU443, IF(AU443="N/A", "N/A", INDEX('Ballot Data'!$1:$1048576, MATCH($A443, 'Ballot Data'!$A:$A, 0), MATCH(AU443, 'Ballot Data'!$A$3:$T$3, 0))))</f>
        <v>Complete</v>
      </c>
      <c r="AW443" t="str">
        <f>IF(AU443="N/A", "N/A", IF(AV443='Round 10'!$A$10, "Elected", IF(AV443='Round 10'!$A$7, "Excluded", IF('Round 10'!$A$4="Complete", "Complete", "Viable"))))</f>
        <v>Complete</v>
      </c>
      <c r="AX443" s="21" t="str">
        <f>IF('Round 10'!$A$4="Complete", "Complete", IF(AW443="N/A", "N/A", IF(AW443="Viable", "No Transfer", IF(AW443="Excluded", INDEX('Round 10'!$A$12:$M$617, MATCH($A443, 'Round 10'!$A$12:$A$617, 0), 3)))))</f>
        <v>Complete</v>
      </c>
      <c r="AY443" s="10" t="str">
        <f>IF('Round 10'!$A$4="Complete", "Complete", IF(AX443="N/A", "N/A", IF(AX443="No Transfer", AX443, IF(INDEX('Ballot Data'!$1:$1048576, MATCH($A443, 'Ballot Data'!$A:$A, 0), MATCH(AX443, 'Ballot Data'!$A$3:$U$3, 0))="", "Exhausted", INDEX('Ballot Data'!$1:$1048576, MATCH($A443, 'Ballot Data'!$A:$A, 0), MATCH(AX443, 'Ballot Data'!$A$3:$U$3, 0))))))</f>
        <v>Complete</v>
      </c>
    </row>
    <row r="444" spans="1:51" x14ac:dyDescent="0.25">
      <c r="A444">
        <f>'Ballot Data'!A445</f>
        <v>0</v>
      </c>
      <c r="B444">
        <v>1</v>
      </c>
      <c r="C444" t="e">
        <f>INDEX('Ballot Data'!$1:$1048576, MATCH($A444, 'Ballot Data'!$A:$A, 0), MATCH(B444, 'Ballot Data'!$A$3:$T$3, 0))</f>
        <v>#N/A</v>
      </c>
      <c r="D444" t="e">
        <f>IF(C444='Round 1'!$A$10, "Elected", IF(C444='Round 1'!$A$7, "Excluded", IF('Round 1'!$A$4="Complete", "Complete", "Viable")))</f>
        <v>#N/A</v>
      </c>
      <c r="E444" s="21" t="e">
        <f>IF('Round 1'!$A$4="Complete", "Complete", IF(D444="N/A", "N/A", IF(D444="Viable", "No Transfer", IF(D444="Excluded", INDEX('Round 1'!$A$12:$M$617, MATCH($A444, 'Round 1'!$A$12:$A$617, 0), 3)))))</f>
        <v>#N/A</v>
      </c>
      <c r="F444" s="10" t="e">
        <f>IF('Round 1'!$A$4="Complete", "Complete", IF(E444="N/A", "N/A", IF(E444="No Transfer", E444, IF(INDEX('Ballot Data'!$1:$1048576, MATCH($A444, 'Ballot Data'!$A:$A, 0), MATCH(E444, 'Ballot Data'!$A$3:$U$3, 0))="", "Exhausted", INDEX('Ballot Data'!$1:$1048576, MATCH($A444, 'Ballot Data'!$A:$A, 0), MATCH(E444, 'Ballot Data'!$A$3:$U$3, 0))))))</f>
        <v>#N/A</v>
      </c>
      <c r="G444" s="15" t="e">
        <f t="shared" si="68"/>
        <v>#N/A</v>
      </c>
      <c r="H444" t="e">
        <f>IF(G444="Complete", G444, IF(G444="N/A", "N/A", INDEX('Ballot Data'!$1:$1048576, MATCH($A444, 'Ballot Data'!$A:$A, 0), MATCH(G444, 'Ballot Data'!$A$3:$T$3, 0))))</f>
        <v>#N/A</v>
      </c>
      <c r="I444" t="e">
        <f>IF(G444="N/A", "N/A", IF(H444='Round 2'!$A$10, "Elected", IF(H444='Round 2'!$A$7, "Excluded", IF('Round 2'!$A$4="Complete", "Complete", "Viable"))))</f>
        <v>#N/A</v>
      </c>
      <c r="J444" s="21" t="e">
        <f>IF('Round 2'!$A$4="Complete", "Complete", IF(I444="N/A", "N/A", IF(I444="Viable", "No Transfer", IF(I444="Excluded", INDEX('Round 2'!$A$12:$M$617, MATCH($A444, 'Round 2'!$A$12:$A$617, 0), 3)))))</f>
        <v>#N/A</v>
      </c>
      <c r="K444" s="10" t="e">
        <f>IF('Round 2'!$A$4="Complete", "Complete", IF(J444="N/A", "N/A", IF(J444="No Transfer", J444, IF(INDEX('Ballot Data'!$1:$1048576, MATCH($A444, 'Ballot Data'!$A:$A, 0), MATCH(J444, 'Ballot Data'!$A$3:$U$3, 0))="", "Exhausted", INDEX('Ballot Data'!$1:$1048576, MATCH($A444, 'Ballot Data'!$A:$A, 0), MATCH(J444, 'Ballot Data'!$A$3:$U$3, 0))))))</f>
        <v>#N/A</v>
      </c>
      <c r="L444" s="15" t="e">
        <f t="shared" si="69"/>
        <v>#N/A</v>
      </c>
      <c r="M444" t="e">
        <f>IF(L444="Complete", L444, IF(L444="N/A", "N/A", INDEX('Ballot Data'!$1:$1048576, MATCH($A444, 'Ballot Data'!$A:$A, 0), MATCH(L444, 'Ballot Data'!$A$3:$T$3, 0))))</f>
        <v>#N/A</v>
      </c>
      <c r="N444" t="e">
        <f>IF(L444="N/A", "N/A", IF(M444='Round 3'!$A$10, "Elected", IF(M444='Round 3'!$A$7, "Excluded", IF('Round 3'!$A$4="Complete", "Complete", "Viable"))))</f>
        <v>#N/A</v>
      </c>
      <c r="O444" s="21" t="str">
        <f>IF('Round 3'!$A$4="Complete", "Complete", IF(N444="N/A", "N/A", IF(N444="Viable", "No Transfer", IF(N444="Excluded", INDEX('Round 3'!$A$12:$M$617, MATCH($A444, 'Round 3'!$A$12:$A$617, 0), 3)))))</f>
        <v>Complete</v>
      </c>
      <c r="P444" s="10" t="str">
        <f>IF('Round 3'!$A$4="Complete", "Complete", IF(O444="N/A", "N/A", IF(O444="No Transfer", O444, IF(INDEX('Ballot Data'!$1:$1048576, MATCH($A444, 'Ballot Data'!$A:$A, 0), MATCH(O444, 'Ballot Data'!$A$3:$U$3, 0))="", "Exhausted", INDEX('Ballot Data'!$1:$1048576, MATCH($A444, 'Ballot Data'!$A:$A, 0), MATCH(O444, 'Ballot Data'!$A$3:$U$3, 0))))))</f>
        <v>Complete</v>
      </c>
      <c r="Q444" s="15" t="str">
        <f t="shared" si="67"/>
        <v>Complete</v>
      </c>
      <c r="R444" t="str">
        <f>IF(Q444="Complete", Q444, IF(Q444="N/A", "N/A", INDEX('Ballot Data'!$1:$1048576, MATCH($A444, 'Ballot Data'!$A:$A, 0), MATCH(Q444, 'Ballot Data'!$A$3:$T$3, 0))))</f>
        <v>Complete</v>
      </c>
      <c r="S444" t="str">
        <f>IF(Q444="N/A", "N/A", IF(R444='Round 4'!$A$10, "Elected", IF(R444='Round 4'!$A$7, "Excluded", IF('Round 4'!$A$4="Complete", "Complete", "Viable"))))</f>
        <v>Complete</v>
      </c>
      <c r="T444" s="21" t="str">
        <f>IF('Round 4'!$A$4="Complete", "Complete", IF(S444="N/A", "N/A", IF(S444="Viable", "No Transfer", IF(S444="Excluded", INDEX('Round 4'!$A$12:$M$617, MATCH($A444, 'Round 4'!$A$12:$A$617, 0), 3)))))</f>
        <v>Complete</v>
      </c>
      <c r="U444" s="10" t="str">
        <f>IF('Round 4'!$A$4="Complete", "Complete", IF(T444="N/A", "N/A", IF(T444="No Transfer", T444, IF(INDEX('Ballot Data'!$1:$1048576, MATCH($A444, 'Ballot Data'!$A:$A, 0), MATCH(T444, 'Ballot Data'!$A$3:$U$3, 0))="", "Exhausted", INDEX('Ballot Data'!$1:$1048576, MATCH($A444, 'Ballot Data'!$A:$A, 0), MATCH(T444, 'Ballot Data'!$A$3:$U$3, 0))))))</f>
        <v>Complete</v>
      </c>
      <c r="V444" s="15" t="str">
        <f t="shared" si="61"/>
        <v>Complete</v>
      </c>
      <c r="W444" t="str">
        <f>IF(V444="Complete", V444, IF(V444="N/A", "N/A", INDEX('Ballot Data'!$1:$1048576, MATCH($A444, 'Ballot Data'!$A:$A, 0), MATCH(V444, 'Ballot Data'!$A$3:$T$3, 0))))</f>
        <v>Complete</v>
      </c>
      <c r="X444" t="str">
        <f>IF(V444="N/A", "N/A", IF(W444='Round 5'!$A$10, "Elected", IF(W444='Round 5'!$A$7, "Excluded", IF('Round 5'!$A$4="Complete", "Complete", "Viable"))))</f>
        <v>Complete</v>
      </c>
      <c r="Y444" s="21" t="str">
        <f>IF('Round 5'!$A$4="Complete", "Complete", IF(X444="N/A", "N/A", IF(X444="Viable", "No Transfer", IF(X444="Excluded", INDEX('Round 5'!$A$12:$M$617, MATCH($A444, 'Round 5'!$A$12:$A$617, 0), 3)))))</f>
        <v>Complete</v>
      </c>
      <c r="Z444" s="10" t="str">
        <f>IF('Round 5'!$A$4="Complete", "Complete", IF(Y444="N/A", "N/A", IF(Y444="No Transfer", Y444, IF(INDEX('Ballot Data'!$1:$1048576, MATCH($A444, 'Ballot Data'!$A:$A, 0), MATCH(Y444, 'Ballot Data'!$A$3:$U$3, 0))="", "Exhausted", INDEX('Ballot Data'!$1:$1048576, MATCH($A444, 'Ballot Data'!$A:$A, 0), MATCH(Y444, 'Ballot Data'!$A$3:$U$3, 0))))))</f>
        <v>Complete</v>
      </c>
      <c r="AA444" s="15" t="str">
        <f t="shared" si="62"/>
        <v>Complete</v>
      </c>
      <c r="AB444" t="str">
        <f>IF(AA444="Complete", AA444, IF(AA444="N/A", "N/A", INDEX('Ballot Data'!$1:$1048576, MATCH($A444, 'Ballot Data'!$A:$A, 0), MATCH(AA444, 'Ballot Data'!$A$3:$T$3, 0))))</f>
        <v>Complete</v>
      </c>
      <c r="AC444" t="str">
        <f>IF(AA444="N/A", "N/A", IF(AB444='Round 6'!$A$10, "Elected", IF(AB444='Round 6'!$A$7, "Excluded", IF('Round 6'!$A$4="Complete", "Complete", "Viable"))))</f>
        <v>Complete</v>
      </c>
      <c r="AD444" s="21" t="str">
        <f>IF('Round 6'!$A$4="Complete", "Complete", IF(AC444="N/A", "N/A", IF(AC444="Viable", "No Transfer", IF(AC444="Excluded", INDEX('Round 6'!$A$12:$M$617, MATCH($A444, 'Round 6'!$A$12:$A$617, 0), 3)))))</f>
        <v>Complete</v>
      </c>
      <c r="AE444" s="10" t="str">
        <f>IF('Round 6'!$A$4="Complete", "Complete", IF(AD444="N/A", "N/A", IF(AD444="No Transfer", AD444, IF(INDEX('Ballot Data'!$1:$1048576, MATCH($A444, 'Ballot Data'!$A:$A, 0), MATCH(AD444, 'Ballot Data'!$A$3:$U$3, 0))="", "Exhausted", INDEX('Ballot Data'!$1:$1048576, MATCH($A444, 'Ballot Data'!$A:$A, 0), MATCH(AD444, 'Ballot Data'!$A$3:$U$3, 0))))))</f>
        <v>Complete</v>
      </c>
      <c r="AF444" s="15" t="str">
        <f t="shared" si="63"/>
        <v>Complete</v>
      </c>
      <c r="AG444" t="str">
        <f>IF(AF444="Complete", AF444, IF(AF444="N/A", "N/A", INDEX('Ballot Data'!$1:$1048576, MATCH($A444, 'Ballot Data'!$A:$A, 0), MATCH(AF444, 'Ballot Data'!$A$3:$T$3, 0))))</f>
        <v>Complete</v>
      </c>
      <c r="AH444" t="str">
        <f>IF(AF444="N/A", "N/A", IF(AG444='Round 7'!$A$10, "Elected", IF(AG444='Round 7'!$A$7, "Excluded", IF('Round 7'!$A$4="Complete", "Complete", "Viable"))))</f>
        <v>Complete</v>
      </c>
      <c r="AI444" s="21" t="str">
        <f>IF('Round 7'!$A$4="Complete", "Complete", IF(AH444="N/A", "N/A", IF(AH444="Viable", "No Transfer", IF(AH444="Excluded", INDEX('Round 7'!$A$12:$M$617, MATCH($A444, 'Round 7'!$A$12:$A$617, 0), 3)))))</f>
        <v>Complete</v>
      </c>
      <c r="AJ444" s="10" t="str">
        <f>IF('Round 7'!$A$4="Complete", "Complete", IF(AI444="N/A", "N/A", IF(AI444="No Transfer", AI444, IF(INDEX('Ballot Data'!$1:$1048576, MATCH($A444, 'Ballot Data'!$A:$A, 0), MATCH(AI444, 'Ballot Data'!$A$3:$U$3, 0))="", "Exhausted", INDEX('Ballot Data'!$1:$1048576, MATCH($A444, 'Ballot Data'!$A:$A, 0), MATCH(AI444, 'Ballot Data'!$A$3:$U$3, 0))))))</f>
        <v>Complete</v>
      </c>
      <c r="AK444" s="15" t="str">
        <f t="shared" si="64"/>
        <v>Complete</v>
      </c>
      <c r="AL444" t="str">
        <f>IF(AK444="Complete", AK444, IF(AK444="N/A", "N/A", INDEX('Ballot Data'!$1:$1048576, MATCH($A444, 'Ballot Data'!$A:$A, 0), MATCH(AK444, 'Ballot Data'!$A$3:$T$3, 0))))</f>
        <v>Complete</v>
      </c>
      <c r="AM444" t="str">
        <f>IF(AK444="N/A", "N/A", IF(AL444='Round 8'!$A$10, "Elected", IF(AL444='Round 8'!$A$7, "Excluded", IF('Round 8'!$A$4="Complete", "Complete", "Viable"))))</f>
        <v>Complete</v>
      </c>
      <c r="AN444" s="21" t="str">
        <f>IF('Round 8'!$A$4="Complete", "Complete", IF(AM444="N/A", "N/A", IF(AM444="Viable", "No Transfer", IF(AM444="Excluded", INDEX('Round 8'!$A$12:$M$617, MATCH($A444, 'Round 8'!$A$12:$A$617, 0), 3)))))</f>
        <v>Complete</v>
      </c>
      <c r="AO444" s="10" t="str">
        <f>IF('Round 8'!$A$4="Complete", "Complete", IF(AN444="N/A", "N/A", IF(AN444="No Transfer", AN444, IF(INDEX('Ballot Data'!$1:$1048576, MATCH($A444, 'Ballot Data'!$A:$A, 0), MATCH(AN444, 'Ballot Data'!$A$3:$U$3, 0))="", "Exhausted", INDEX('Ballot Data'!$1:$1048576, MATCH($A444, 'Ballot Data'!$A:$A, 0), MATCH(AN444, 'Ballot Data'!$A$3:$U$3, 0))))))</f>
        <v>Complete</v>
      </c>
      <c r="AP444" s="15" t="str">
        <f t="shared" si="65"/>
        <v>Complete</v>
      </c>
      <c r="AQ444" t="str">
        <f>IF(AP444="Complete", AP444, IF(AP444="N/A", "N/A", INDEX('Ballot Data'!$1:$1048576, MATCH($A444, 'Ballot Data'!$A:$A, 0), MATCH(AP444, 'Ballot Data'!$A$3:$T$3, 0))))</f>
        <v>Complete</v>
      </c>
      <c r="AR444" t="str">
        <f>IF(AP444="N/A", "N/A", IF(AQ444='Round 9'!$A$10, "Elected", IF(AQ444='Round 9'!$A$7, "Excluded", IF('Round 9'!$A$4="Complete", "Complete", "Viable"))))</f>
        <v>Complete</v>
      </c>
      <c r="AS444" s="21" t="str">
        <f>IF('Round 9'!$A$4="Complete", "Complete", IF(AR444="N/A", "N/A", IF(AR444="Viable", "No Transfer", IF(AR444="Excluded", INDEX('Round 9'!$A$12:$M$617, MATCH($A444, 'Round 9'!$A$12:$A$617, 0), 3)))))</f>
        <v>Complete</v>
      </c>
      <c r="AT444" s="10" t="str">
        <f>IF('Round 9'!$A$4="Complete", "Complete", IF(AS444="N/A", "N/A", IF(AS444="No Transfer", AS444, IF(INDEX('Ballot Data'!$1:$1048576, MATCH($A444, 'Ballot Data'!$A:$A, 0), MATCH(AS444, 'Ballot Data'!$A$3:$U$3, 0))="", "Exhausted", INDEX('Ballot Data'!$1:$1048576, MATCH($A444, 'Ballot Data'!$A:$A, 0), MATCH(AS444, 'Ballot Data'!$A$3:$U$3, 0))))))</f>
        <v>Complete</v>
      </c>
      <c r="AU444" s="15" t="str">
        <f t="shared" si="66"/>
        <v>Complete</v>
      </c>
      <c r="AV444" t="str">
        <f>IF(AU444="Complete", AU444, IF(AU444="N/A", "N/A", INDEX('Ballot Data'!$1:$1048576, MATCH($A444, 'Ballot Data'!$A:$A, 0), MATCH(AU444, 'Ballot Data'!$A$3:$T$3, 0))))</f>
        <v>Complete</v>
      </c>
      <c r="AW444" t="str">
        <f>IF(AU444="N/A", "N/A", IF(AV444='Round 10'!$A$10, "Elected", IF(AV444='Round 10'!$A$7, "Excluded", IF('Round 10'!$A$4="Complete", "Complete", "Viable"))))</f>
        <v>Complete</v>
      </c>
      <c r="AX444" s="21" t="str">
        <f>IF('Round 10'!$A$4="Complete", "Complete", IF(AW444="N/A", "N/A", IF(AW444="Viable", "No Transfer", IF(AW444="Excluded", INDEX('Round 10'!$A$12:$M$617, MATCH($A444, 'Round 10'!$A$12:$A$617, 0), 3)))))</f>
        <v>Complete</v>
      </c>
      <c r="AY444" s="10" t="str">
        <f>IF('Round 10'!$A$4="Complete", "Complete", IF(AX444="N/A", "N/A", IF(AX444="No Transfer", AX444, IF(INDEX('Ballot Data'!$1:$1048576, MATCH($A444, 'Ballot Data'!$A:$A, 0), MATCH(AX444, 'Ballot Data'!$A$3:$U$3, 0))="", "Exhausted", INDEX('Ballot Data'!$1:$1048576, MATCH($A444, 'Ballot Data'!$A:$A, 0), MATCH(AX444, 'Ballot Data'!$A$3:$U$3, 0))))))</f>
        <v>Complete</v>
      </c>
    </row>
    <row r="445" spans="1:51" x14ac:dyDescent="0.25">
      <c r="A445">
        <f>'Ballot Data'!A446</f>
        <v>0</v>
      </c>
      <c r="B445">
        <v>1</v>
      </c>
      <c r="C445" t="e">
        <f>INDEX('Ballot Data'!$1:$1048576, MATCH($A445, 'Ballot Data'!$A:$A, 0), MATCH(B445, 'Ballot Data'!$A$3:$T$3, 0))</f>
        <v>#N/A</v>
      </c>
      <c r="D445" t="e">
        <f>IF(C445='Round 1'!$A$10, "Elected", IF(C445='Round 1'!$A$7, "Excluded", IF('Round 1'!$A$4="Complete", "Complete", "Viable")))</f>
        <v>#N/A</v>
      </c>
      <c r="E445" s="21" t="e">
        <f>IF('Round 1'!$A$4="Complete", "Complete", IF(D445="N/A", "N/A", IF(D445="Viable", "No Transfer", IF(D445="Excluded", INDEX('Round 1'!$A$12:$M$617, MATCH($A445, 'Round 1'!$A$12:$A$617, 0), 3)))))</f>
        <v>#N/A</v>
      </c>
      <c r="F445" s="10" t="e">
        <f>IF('Round 1'!$A$4="Complete", "Complete", IF(E445="N/A", "N/A", IF(E445="No Transfer", E445, IF(INDEX('Ballot Data'!$1:$1048576, MATCH($A445, 'Ballot Data'!$A:$A, 0), MATCH(E445, 'Ballot Data'!$A$3:$U$3, 0))="", "Exhausted", INDEX('Ballot Data'!$1:$1048576, MATCH($A445, 'Ballot Data'!$A:$A, 0), MATCH(E445, 'Ballot Data'!$A$3:$U$3, 0))))))</f>
        <v>#N/A</v>
      </c>
      <c r="G445" s="15" t="e">
        <f t="shared" si="68"/>
        <v>#N/A</v>
      </c>
      <c r="H445" t="e">
        <f>IF(G445="Complete", G445, IF(G445="N/A", "N/A", INDEX('Ballot Data'!$1:$1048576, MATCH($A445, 'Ballot Data'!$A:$A, 0), MATCH(G445, 'Ballot Data'!$A$3:$T$3, 0))))</f>
        <v>#N/A</v>
      </c>
      <c r="I445" t="e">
        <f>IF(G445="N/A", "N/A", IF(H445='Round 2'!$A$10, "Elected", IF(H445='Round 2'!$A$7, "Excluded", IF('Round 2'!$A$4="Complete", "Complete", "Viable"))))</f>
        <v>#N/A</v>
      </c>
      <c r="J445" s="21" t="e">
        <f>IF('Round 2'!$A$4="Complete", "Complete", IF(I445="N/A", "N/A", IF(I445="Viable", "No Transfer", IF(I445="Excluded", INDEX('Round 2'!$A$12:$M$617, MATCH($A445, 'Round 2'!$A$12:$A$617, 0), 3)))))</f>
        <v>#N/A</v>
      </c>
      <c r="K445" s="10" t="e">
        <f>IF('Round 2'!$A$4="Complete", "Complete", IF(J445="N/A", "N/A", IF(J445="No Transfer", J445, IF(INDEX('Ballot Data'!$1:$1048576, MATCH($A445, 'Ballot Data'!$A:$A, 0), MATCH(J445, 'Ballot Data'!$A$3:$U$3, 0))="", "Exhausted", INDEX('Ballot Data'!$1:$1048576, MATCH($A445, 'Ballot Data'!$A:$A, 0), MATCH(J445, 'Ballot Data'!$A$3:$U$3, 0))))))</f>
        <v>#N/A</v>
      </c>
      <c r="L445" s="15" t="e">
        <f t="shared" si="69"/>
        <v>#N/A</v>
      </c>
      <c r="M445" t="e">
        <f>IF(L445="Complete", L445, IF(L445="N/A", "N/A", INDEX('Ballot Data'!$1:$1048576, MATCH($A445, 'Ballot Data'!$A:$A, 0), MATCH(L445, 'Ballot Data'!$A$3:$T$3, 0))))</f>
        <v>#N/A</v>
      </c>
      <c r="N445" t="e">
        <f>IF(L445="N/A", "N/A", IF(M445='Round 3'!$A$10, "Elected", IF(M445='Round 3'!$A$7, "Excluded", IF('Round 3'!$A$4="Complete", "Complete", "Viable"))))</f>
        <v>#N/A</v>
      </c>
      <c r="O445" s="21" t="str">
        <f>IF('Round 3'!$A$4="Complete", "Complete", IF(N445="N/A", "N/A", IF(N445="Viable", "No Transfer", IF(N445="Excluded", INDEX('Round 3'!$A$12:$M$617, MATCH($A445, 'Round 3'!$A$12:$A$617, 0), 3)))))</f>
        <v>Complete</v>
      </c>
      <c r="P445" s="10" t="str">
        <f>IF('Round 3'!$A$4="Complete", "Complete", IF(O445="N/A", "N/A", IF(O445="No Transfer", O445, IF(INDEX('Ballot Data'!$1:$1048576, MATCH($A445, 'Ballot Data'!$A:$A, 0), MATCH(O445, 'Ballot Data'!$A$3:$U$3, 0))="", "Exhausted", INDEX('Ballot Data'!$1:$1048576, MATCH($A445, 'Ballot Data'!$A:$A, 0), MATCH(O445, 'Ballot Data'!$A$3:$U$3, 0))))))</f>
        <v>Complete</v>
      </c>
      <c r="Q445" s="15" t="str">
        <f t="shared" si="67"/>
        <v>Complete</v>
      </c>
      <c r="R445" t="str">
        <f>IF(Q445="Complete", Q445, IF(Q445="N/A", "N/A", INDEX('Ballot Data'!$1:$1048576, MATCH($A445, 'Ballot Data'!$A:$A, 0), MATCH(Q445, 'Ballot Data'!$A$3:$T$3, 0))))</f>
        <v>Complete</v>
      </c>
      <c r="S445" t="str">
        <f>IF(Q445="N/A", "N/A", IF(R445='Round 4'!$A$10, "Elected", IF(R445='Round 4'!$A$7, "Excluded", IF('Round 4'!$A$4="Complete", "Complete", "Viable"))))</f>
        <v>Complete</v>
      </c>
      <c r="T445" s="21" t="str">
        <f>IF('Round 4'!$A$4="Complete", "Complete", IF(S445="N/A", "N/A", IF(S445="Viable", "No Transfer", IF(S445="Excluded", INDEX('Round 4'!$A$12:$M$617, MATCH($A445, 'Round 4'!$A$12:$A$617, 0), 3)))))</f>
        <v>Complete</v>
      </c>
      <c r="U445" s="10" t="str">
        <f>IF('Round 4'!$A$4="Complete", "Complete", IF(T445="N/A", "N/A", IF(T445="No Transfer", T445, IF(INDEX('Ballot Data'!$1:$1048576, MATCH($A445, 'Ballot Data'!$A:$A, 0), MATCH(T445, 'Ballot Data'!$A$3:$U$3, 0))="", "Exhausted", INDEX('Ballot Data'!$1:$1048576, MATCH($A445, 'Ballot Data'!$A:$A, 0), MATCH(T445, 'Ballot Data'!$A$3:$U$3, 0))))))</f>
        <v>Complete</v>
      </c>
      <c r="V445" s="15" t="str">
        <f t="shared" si="61"/>
        <v>Complete</v>
      </c>
      <c r="W445" t="str">
        <f>IF(V445="Complete", V445, IF(V445="N/A", "N/A", INDEX('Ballot Data'!$1:$1048576, MATCH($A445, 'Ballot Data'!$A:$A, 0), MATCH(V445, 'Ballot Data'!$A$3:$T$3, 0))))</f>
        <v>Complete</v>
      </c>
      <c r="X445" t="str">
        <f>IF(V445="N/A", "N/A", IF(W445='Round 5'!$A$10, "Elected", IF(W445='Round 5'!$A$7, "Excluded", IF('Round 5'!$A$4="Complete", "Complete", "Viable"))))</f>
        <v>Complete</v>
      </c>
      <c r="Y445" s="21" t="str">
        <f>IF('Round 5'!$A$4="Complete", "Complete", IF(X445="N/A", "N/A", IF(X445="Viable", "No Transfer", IF(X445="Excluded", INDEX('Round 5'!$A$12:$M$617, MATCH($A445, 'Round 5'!$A$12:$A$617, 0), 3)))))</f>
        <v>Complete</v>
      </c>
      <c r="Z445" s="10" t="str">
        <f>IF('Round 5'!$A$4="Complete", "Complete", IF(Y445="N/A", "N/A", IF(Y445="No Transfer", Y445, IF(INDEX('Ballot Data'!$1:$1048576, MATCH($A445, 'Ballot Data'!$A:$A, 0), MATCH(Y445, 'Ballot Data'!$A$3:$U$3, 0))="", "Exhausted", INDEX('Ballot Data'!$1:$1048576, MATCH($A445, 'Ballot Data'!$A:$A, 0), MATCH(Y445, 'Ballot Data'!$A$3:$U$3, 0))))))</f>
        <v>Complete</v>
      </c>
      <c r="AA445" s="15" t="str">
        <f t="shared" si="62"/>
        <v>Complete</v>
      </c>
      <c r="AB445" t="str">
        <f>IF(AA445="Complete", AA445, IF(AA445="N/A", "N/A", INDEX('Ballot Data'!$1:$1048576, MATCH($A445, 'Ballot Data'!$A:$A, 0), MATCH(AA445, 'Ballot Data'!$A$3:$T$3, 0))))</f>
        <v>Complete</v>
      </c>
      <c r="AC445" t="str">
        <f>IF(AA445="N/A", "N/A", IF(AB445='Round 6'!$A$10, "Elected", IF(AB445='Round 6'!$A$7, "Excluded", IF('Round 6'!$A$4="Complete", "Complete", "Viable"))))</f>
        <v>Complete</v>
      </c>
      <c r="AD445" s="21" t="str">
        <f>IF('Round 6'!$A$4="Complete", "Complete", IF(AC445="N/A", "N/A", IF(AC445="Viable", "No Transfer", IF(AC445="Excluded", INDEX('Round 6'!$A$12:$M$617, MATCH($A445, 'Round 6'!$A$12:$A$617, 0), 3)))))</f>
        <v>Complete</v>
      </c>
      <c r="AE445" s="10" t="str">
        <f>IF('Round 6'!$A$4="Complete", "Complete", IF(AD445="N/A", "N/A", IF(AD445="No Transfer", AD445, IF(INDEX('Ballot Data'!$1:$1048576, MATCH($A445, 'Ballot Data'!$A:$A, 0), MATCH(AD445, 'Ballot Data'!$A$3:$U$3, 0))="", "Exhausted", INDEX('Ballot Data'!$1:$1048576, MATCH($A445, 'Ballot Data'!$A:$A, 0), MATCH(AD445, 'Ballot Data'!$A$3:$U$3, 0))))))</f>
        <v>Complete</v>
      </c>
      <c r="AF445" s="15" t="str">
        <f t="shared" si="63"/>
        <v>Complete</v>
      </c>
      <c r="AG445" t="str">
        <f>IF(AF445="Complete", AF445, IF(AF445="N/A", "N/A", INDEX('Ballot Data'!$1:$1048576, MATCH($A445, 'Ballot Data'!$A:$A, 0), MATCH(AF445, 'Ballot Data'!$A$3:$T$3, 0))))</f>
        <v>Complete</v>
      </c>
      <c r="AH445" t="str">
        <f>IF(AF445="N/A", "N/A", IF(AG445='Round 7'!$A$10, "Elected", IF(AG445='Round 7'!$A$7, "Excluded", IF('Round 7'!$A$4="Complete", "Complete", "Viable"))))</f>
        <v>Complete</v>
      </c>
      <c r="AI445" s="21" t="str">
        <f>IF('Round 7'!$A$4="Complete", "Complete", IF(AH445="N/A", "N/A", IF(AH445="Viable", "No Transfer", IF(AH445="Excluded", INDEX('Round 7'!$A$12:$M$617, MATCH($A445, 'Round 7'!$A$12:$A$617, 0), 3)))))</f>
        <v>Complete</v>
      </c>
      <c r="AJ445" s="10" t="str">
        <f>IF('Round 7'!$A$4="Complete", "Complete", IF(AI445="N/A", "N/A", IF(AI445="No Transfer", AI445, IF(INDEX('Ballot Data'!$1:$1048576, MATCH($A445, 'Ballot Data'!$A:$A, 0), MATCH(AI445, 'Ballot Data'!$A$3:$U$3, 0))="", "Exhausted", INDEX('Ballot Data'!$1:$1048576, MATCH($A445, 'Ballot Data'!$A:$A, 0), MATCH(AI445, 'Ballot Data'!$A$3:$U$3, 0))))))</f>
        <v>Complete</v>
      </c>
      <c r="AK445" s="15" t="str">
        <f t="shared" si="64"/>
        <v>Complete</v>
      </c>
      <c r="AL445" t="str">
        <f>IF(AK445="Complete", AK445, IF(AK445="N/A", "N/A", INDEX('Ballot Data'!$1:$1048576, MATCH($A445, 'Ballot Data'!$A:$A, 0), MATCH(AK445, 'Ballot Data'!$A$3:$T$3, 0))))</f>
        <v>Complete</v>
      </c>
      <c r="AM445" t="str">
        <f>IF(AK445="N/A", "N/A", IF(AL445='Round 8'!$A$10, "Elected", IF(AL445='Round 8'!$A$7, "Excluded", IF('Round 8'!$A$4="Complete", "Complete", "Viable"))))</f>
        <v>Complete</v>
      </c>
      <c r="AN445" s="21" t="str">
        <f>IF('Round 8'!$A$4="Complete", "Complete", IF(AM445="N/A", "N/A", IF(AM445="Viable", "No Transfer", IF(AM445="Excluded", INDEX('Round 8'!$A$12:$M$617, MATCH($A445, 'Round 8'!$A$12:$A$617, 0), 3)))))</f>
        <v>Complete</v>
      </c>
      <c r="AO445" s="10" t="str">
        <f>IF('Round 8'!$A$4="Complete", "Complete", IF(AN445="N/A", "N/A", IF(AN445="No Transfer", AN445, IF(INDEX('Ballot Data'!$1:$1048576, MATCH($A445, 'Ballot Data'!$A:$A, 0), MATCH(AN445, 'Ballot Data'!$A$3:$U$3, 0))="", "Exhausted", INDEX('Ballot Data'!$1:$1048576, MATCH($A445, 'Ballot Data'!$A:$A, 0), MATCH(AN445, 'Ballot Data'!$A$3:$U$3, 0))))))</f>
        <v>Complete</v>
      </c>
      <c r="AP445" s="15" t="str">
        <f t="shared" si="65"/>
        <v>Complete</v>
      </c>
      <c r="AQ445" t="str">
        <f>IF(AP445="Complete", AP445, IF(AP445="N/A", "N/A", INDEX('Ballot Data'!$1:$1048576, MATCH($A445, 'Ballot Data'!$A:$A, 0), MATCH(AP445, 'Ballot Data'!$A$3:$T$3, 0))))</f>
        <v>Complete</v>
      </c>
      <c r="AR445" t="str">
        <f>IF(AP445="N/A", "N/A", IF(AQ445='Round 9'!$A$10, "Elected", IF(AQ445='Round 9'!$A$7, "Excluded", IF('Round 9'!$A$4="Complete", "Complete", "Viable"))))</f>
        <v>Complete</v>
      </c>
      <c r="AS445" s="21" t="str">
        <f>IF('Round 9'!$A$4="Complete", "Complete", IF(AR445="N/A", "N/A", IF(AR445="Viable", "No Transfer", IF(AR445="Excluded", INDEX('Round 9'!$A$12:$M$617, MATCH($A445, 'Round 9'!$A$12:$A$617, 0), 3)))))</f>
        <v>Complete</v>
      </c>
      <c r="AT445" s="10" t="str">
        <f>IF('Round 9'!$A$4="Complete", "Complete", IF(AS445="N/A", "N/A", IF(AS445="No Transfer", AS445, IF(INDEX('Ballot Data'!$1:$1048576, MATCH($A445, 'Ballot Data'!$A:$A, 0), MATCH(AS445, 'Ballot Data'!$A$3:$U$3, 0))="", "Exhausted", INDEX('Ballot Data'!$1:$1048576, MATCH($A445, 'Ballot Data'!$A:$A, 0), MATCH(AS445, 'Ballot Data'!$A$3:$U$3, 0))))))</f>
        <v>Complete</v>
      </c>
      <c r="AU445" s="15" t="str">
        <f t="shared" si="66"/>
        <v>Complete</v>
      </c>
      <c r="AV445" t="str">
        <f>IF(AU445="Complete", AU445, IF(AU445="N/A", "N/A", INDEX('Ballot Data'!$1:$1048576, MATCH($A445, 'Ballot Data'!$A:$A, 0), MATCH(AU445, 'Ballot Data'!$A$3:$T$3, 0))))</f>
        <v>Complete</v>
      </c>
      <c r="AW445" t="str">
        <f>IF(AU445="N/A", "N/A", IF(AV445='Round 10'!$A$10, "Elected", IF(AV445='Round 10'!$A$7, "Excluded", IF('Round 10'!$A$4="Complete", "Complete", "Viable"))))</f>
        <v>Complete</v>
      </c>
      <c r="AX445" s="21" t="str">
        <f>IF('Round 10'!$A$4="Complete", "Complete", IF(AW445="N/A", "N/A", IF(AW445="Viable", "No Transfer", IF(AW445="Excluded", INDEX('Round 10'!$A$12:$M$617, MATCH($A445, 'Round 10'!$A$12:$A$617, 0), 3)))))</f>
        <v>Complete</v>
      </c>
      <c r="AY445" s="10" t="str">
        <f>IF('Round 10'!$A$4="Complete", "Complete", IF(AX445="N/A", "N/A", IF(AX445="No Transfer", AX445, IF(INDEX('Ballot Data'!$1:$1048576, MATCH($A445, 'Ballot Data'!$A:$A, 0), MATCH(AX445, 'Ballot Data'!$A$3:$U$3, 0))="", "Exhausted", INDEX('Ballot Data'!$1:$1048576, MATCH($A445, 'Ballot Data'!$A:$A, 0), MATCH(AX445, 'Ballot Data'!$A$3:$U$3, 0))))))</f>
        <v>Complete</v>
      </c>
    </row>
    <row r="446" spans="1:51" x14ac:dyDescent="0.25">
      <c r="A446">
        <f>'Ballot Data'!A447</f>
        <v>0</v>
      </c>
      <c r="B446">
        <v>1</v>
      </c>
      <c r="C446" t="e">
        <f>INDEX('Ballot Data'!$1:$1048576, MATCH($A446, 'Ballot Data'!$A:$A, 0), MATCH(B446, 'Ballot Data'!$A$3:$T$3, 0))</f>
        <v>#N/A</v>
      </c>
      <c r="D446" t="e">
        <f>IF(C446='Round 1'!$A$10, "Elected", IF(C446='Round 1'!$A$7, "Excluded", IF('Round 1'!$A$4="Complete", "Complete", "Viable")))</f>
        <v>#N/A</v>
      </c>
      <c r="E446" s="21" t="e">
        <f>IF('Round 1'!$A$4="Complete", "Complete", IF(D446="N/A", "N/A", IF(D446="Viable", "No Transfer", IF(D446="Excluded", INDEX('Round 1'!$A$12:$M$617, MATCH($A446, 'Round 1'!$A$12:$A$617, 0), 3)))))</f>
        <v>#N/A</v>
      </c>
      <c r="F446" s="10" t="e">
        <f>IF('Round 1'!$A$4="Complete", "Complete", IF(E446="N/A", "N/A", IF(E446="No Transfer", E446, IF(INDEX('Ballot Data'!$1:$1048576, MATCH($A446, 'Ballot Data'!$A:$A, 0), MATCH(E446, 'Ballot Data'!$A$3:$U$3, 0))="", "Exhausted", INDEX('Ballot Data'!$1:$1048576, MATCH($A446, 'Ballot Data'!$A:$A, 0), MATCH(E446, 'Ballot Data'!$A$3:$U$3, 0))))))</f>
        <v>#N/A</v>
      </c>
      <c r="G446" s="15" t="e">
        <f t="shared" si="68"/>
        <v>#N/A</v>
      </c>
      <c r="H446" t="e">
        <f>IF(G446="Complete", G446, IF(G446="N/A", "N/A", INDEX('Ballot Data'!$1:$1048576, MATCH($A446, 'Ballot Data'!$A:$A, 0), MATCH(G446, 'Ballot Data'!$A$3:$T$3, 0))))</f>
        <v>#N/A</v>
      </c>
      <c r="I446" t="e">
        <f>IF(G446="N/A", "N/A", IF(H446='Round 2'!$A$10, "Elected", IF(H446='Round 2'!$A$7, "Excluded", IF('Round 2'!$A$4="Complete", "Complete", "Viable"))))</f>
        <v>#N/A</v>
      </c>
      <c r="J446" s="21" t="e">
        <f>IF('Round 2'!$A$4="Complete", "Complete", IF(I446="N/A", "N/A", IF(I446="Viable", "No Transfer", IF(I446="Excluded", INDEX('Round 2'!$A$12:$M$617, MATCH($A446, 'Round 2'!$A$12:$A$617, 0), 3)))))</f>
        <v>#N/A</v>
      </c>
      <c r="K446" s="10" t="e">
        <f>IF('Round 2'!$A$4="Complete", "Complete", IF(J446="N/A", "N/A", IF(J446="No Transfer", J446, IF(INDEX('Ballot Data'!$1:$1048576, MATCH($A446, 'Ballot Data'!$A:$A, 0), MATCH(J446, 'Ballot Data'!$A$3:$U$3, 0))="", "Exhausted", INDEX('Ballot Data'!$1:$1048576, MATCH($A446, 'Ballot Data'!$A:$A, 0), MATCH(J446, 'Ballot Data'!$A$3:$U$3, 0))))))</f>
        <v>#N/A</v>
      </c>
      <c r="L446" s="15" t="e">
        <f t="shared" si="69"/>
        <v>#N/A</v>
      </c>
      <c r="M446" t="e">
        <f>IF(L446="Complete", L446, IF(L446="N/A", "N/A", INDEX('Ballot Data'!$1:$1048576, MATCH($A446, 'Ballot Data'!$A:$A, 0), MATCH(L446, 'Ballot Data'!$A$3:$T$3, 0))))</f>
        <v>#N/A</v>
      </c>
      <c r="N446" t="e">
        <f>IF(L446="N/A", "N/A", IF(M446='Round 3'!$A$10, "Elected", IF(M446='Round 3'!$A$7, "Excluded", IF('Round 3'!$A$4="Complete", "Complete", "Viable"))))</f>
        <v>#N/A</v>
      </c>
      <c r="O446" s="21" t="str">
        <f>IF('Round 3'!$A$4="Complete", "Complete", IF(N446="N/A", "N/A", IF(N446="Viable", "No Transfer", IF(N446="Excluded", INDEX('Round 3'!$A$12:$M$617, MATCH($A446, 'Round 3'!$A$12:$A$617, 0), 3)))))</f>
        <v>Complete</v>
      </c>
      <c r="P446" s="10" t="str">
        <f>IF('Round 3'!$A$4="Complete", "Complete", IF(O446="N/A", "N/A", IF(O446="No Transfer", O446, IF(INDEX('Ballot Data'!$1:$1048576, MATCH($A446, 'Ballot Data'!$A:$A, 0), MATCH(O446, 'Ballot Data'!$A$3:$U$3, 0))="", "Exhausted", INDEX('Ballot Data'!$1:$1048576, MATCH($A446, 'Ballot Data'!$A:$A, 0), MATCH(O446, 'Ballot Data'!$A$3:$U$3, 0))))))</f>
        <v>Complete</v>
      </c>
      <c r="Q446" s="15" t="str">
        <f t="shared" si="67"/>
        <v>Complete</v>
      </c>
      <c r="R446" t="str">
        <f>IF(Q446="Complete", Q446, IF(Q446="N/A", "N/A", INDEX('Ballot Data'!$1:$1048576, MATCH($A446, 'Ballot Data'!$A:$A, 0), MATCH(Q446, 'Ballot Data'!$A$3:$T$3, 0))))</f>
        <v>Complete</v>
      </c>
      <c r="S446" t="str">
        <f>IF(Q446="N/A", "N/A", IF(R446='Round 4'!$A$10, "Elected", IF(R446='Round 4'!$A$7, "Excluded", IF('Round 4'!$A$4="Complete", "Complete", "Viable"))))</f>
        <v>Complete</v>
      </c>
      <c r="T446" s="21" t="str">
        <f>IF('Round 4'!$A$4="Complete", "Complete", IF(S446="N/A", "N/A", IF(S446="Viable", "No Transfer", IF(S446="Excluded", INDEX('Round 4'!$A$12:$M$617, MATCH($A446, 'Round 4'!$A$12:$A$617, 0), 3)))))</f>
        <v>Complete</v>
      </c>
      <c r="U446" s="10" t="str">
        <f>IF('Round 4'!$A$4="Complete", "Complete", IF(T446="N/A", "N/A", IF(T446="No Transfer", T446, IF(INDEX('Ballot Data'!$1:$1048576, MATCH($A446, 'Ballot Data'!$A:$A, 0), MATCH(T446, 'Ballot Data'!$A$3:$U$3, 0))="", "Exhausted", INDEX('Ballot Data'!$1:$1048576, MATCH($A446, 'Ballot Data'!$A:$A, 0), MATCH(T446, 'Ballot Data'!$A$3:$U$3, 0))))))</f>
        <v>Complete</v>
      </c>
      <c r="V446" s="15" t="str">
        <f t="shared" si="61"/>
        <v>Complete</v>
      </c>
      <c r="W446" t="str">
        <f>IF(V446="Complete", V446, IF(V446="N/A", "N/A", INDEX('Ballot Data'!$1:$1048576, MATCH($A446, 'Ballot Data'!$A:$A, 0), MATCH(V446, 'Ballot Data'!$A$3:$T$3, 0))))</f>
        <v>Complete</v>
      </c>
      <c r="X446" t="str">
        <f>IF(V446="N/A", "N/A", IF(W446='Round 5'!$A$10, "Elected", IF(W446='Round 5'!$A$7, "Excluded", IF('Round 5'!$A$4="Complete", "Complete", "Viable"))))</f>
        <v>Complete</v>
      </c>
      <c r="Y446" s="21" t="str">
        <f>IF('Round 5'!$A$4="Complete", "Complete", IF(X446="N/A", "N/A", IF(X446="Viable", "No Transfer", IF(X446="Excluded", INDEX('Round 5'!$A$12:$M$617, MATCH($A446, 'Round 5'!$A$12:$A$617, 0), 3)))))</f>
        <v>Complete</v>
      </c>
      <c r="Z446" s="10" t="str">
        <f>IF('Round 5'!$A$4="Complete", "Complete", IF(Y446="N/A", "N/A", IF(Y446="No Transfer", Y446, IF(INDEX('Ballot Data'!$1:$1048576, MATCH($A446, 'Ballot Data'!$A:$A, 0), MATCH(Y446, 'Ballot Data'!$A$3:$U$3, 0))="", "Exhausted", INDEX('Ballot Data'!$1:$1048576, MATCH($A446, 'Ballot Data'!$A:$A, 0), MATCH(Y446, 'Ballot Data'!$A$3:$U$3, 0))))))</f>
        <v>Complete</v>
      </c>
      <c r="AA446" s="15" t="str">
        <f t="shared" si="62"/>
        <v>Complete</v>
      </c>
      <c r="AB446" t="str">
        <f>IF(AA446="Complete", AA446, IF(AA446="N/A", "N/A", INDEX('Ballot Data'!$1:$1048576, MATCH($A446, 'Ballot Data'!$A:$A, 0), MATCH(AA446, 'Ballot Data'!$A$3:$T$3, 0))))</f>
        <v>Complete</v>
      </c>
      <c r="AC446" t="str">
        <f>IF(AA446="N/A", "N/A", IF(AB446='Round 6'!$A$10, "Elected", IF(AB446='Round 6'!$A$7, "Excluded", IF('Round 6'!$A$4="Complete", "Complete", "Viable"))))</f>
        <v>Complete</v>
      </c>
      <c r="AD446" s="21" t="str">
        <f>IF('Round 6'!$A$4="Complete", "Complete", IF(AC446="N/A", "N/A", IF(AC446="Viable", "No Transfer", IF(AC446="Excluded", INDEX('Round 6'!$A$12:$M$617, MATCH($A446, 'Round 6'!$A$12:$A$617, 0), 3)))))</f>
        <v>Complete</v>
      </c>
      <c r="AE446" s="10" t="str">
        <f>IF('Round 6'!$A$4="Complete", "Complete", IF(AD446="N/A", "N/A", IF(AD446="No Transfer", AD446, IF(INDEX('Ballot Data'!$1:$1048576, MATCH($A446, 'Ballot Data'!$A:$A, 0), MATCH(AD446, 'Ballot Data'!$A$3:$U$3, 0))="", "Exhausted", INDEX('Ballot Data'!$1:$1048576, MATCH($A446, 'Ballot Data'!$A:$A, 0), MATCH(AD446, 'Ballot Data'!$A$3:$U$3, 0))))))</f>
        <v>Complete</v>
      </c>
      <c r="AF446" s="15" t="str">
        <f t="shared" si="63"/>
        <v>Complete</v>
      </c>
      <c r="AG446" t="str">
        <f>IF(AF446="Complete", AF446, IF(AF446="N/A", "N/A", INDEX('Ballot Data'!$1:$1048576, MATCH($A446, 'Ballot Data'!$A:$A, 0), MATCH(AF446, 'Ballot Data'!$A$3:$T$3, 0))))</f>
        <v>Complete</v>
      </c>
      <c r="AH446" t="str">
        <f>IF(AF446="N/A", "N/A", IF(AG446='Round 7'!$A$10, "Elected", IF(AG446='Round 7'!$A$7, "Excluded", IF('Round 7'!$A$4="Complete", "Complete", "Viable"))))</f>
        <v>Complete</v>
      </c>
      <c r="AI446" s="21" t="str">
        <f>IF('Round 7'!$A$4="Complete", "Complete", IF(AH446="N/A", "N/A", IF(AH446="Viable", "No Transfer", IF(AH446="Excluded", INDEX('Round 7'!$A$12:$M$617, MATCH($A446, 'Round 7'!$A$12:$A$617, 0), 3)))))</f>
        <v>Complete</v>
      </c>
      <c r="AJ446" s="10" t="str">
        <f>IF('Round 7'!$A$4="Complete", "Complete", IF(AI446="N/A", "N/A", IF(AI446="No Transfer", AI446, IF(INDEX('Ballot Data'!$1:$1048576, MATCH($A446, 'Ballot Data'!$A:$A, 0), MATCH(AI446, 'Ballot Data'!$A$3:$U$3, 0))="", "Exhausted", INDEX('Ballot Data'!$1:$1048576, MATCH($A446, 'Ballot Data'!$A:$A, 0), MATCH(AI446, 'Ballot Data'!$A$3:$U$3, 0))))))</f>
        <v>Complete</v>
      </c>
      <c r="AK446" s="15" t="str">
        <f t="shared" si="64"/>
        <v>Complete</v>
      </c>
      <c r="AL446" t="str">
        <f>IF(AK446="Complete", AK446, IF(AK446="N/A", "N/A", INDEX('Ballot Data'!$1:$1048576, MATCH($A446, 'Ballot Data'!$A:$A, 0), MATCH(AK446, 'Ballot Data'!$A$3:$T$3, 0))))</f>
        <v>Complete</v>
      </c>
      <c r="AM446" t="str">
        <f>IF(AK446="N/A", "N/A", IF(AL446='Round 8'!$A$10, "Elected", IF(AL446='Round 8'!$A$7, "Excluded", IF('Round 8'!$A$4="Complete", "Complete", "Viable"))))</f>
        <v>Complete</v>
      </c>
      <c r="AN446" s="21" t="str">
        <f>IF('Round 8'!$A$4="Complete", "Complete", IF(AM446="N/A", "N/A", IF(AM446="Viable", "No Transfer", IF(AM446="Excluded", INDEX('Round 8'!$A$12:$M$617, MATCH($A446, 'Round 8'!$A$12:$A$617, 0), 3)))))</f>
        <v>Complete</v>
      </c>
      <c r="AO446" s="10" t="str">
        <f>IF('Round 8'!$A$4="Complete", "Complete", IF(AN446="N/A", "N/A", IF(AN446="No Transfer", AN446, IF(INDEX('Ballot Data'!$1:$1048576, MATCH($A446, 'Ballot Data'!$A:$A, 0), MATCH(AN446, 'Ballot Data'!$A$3:$U$3, 0))="", "Exhausted", INDEX('Ballot Data'!$1:$1048576, MATCH($A446, 'Ballot Data'!$A:$A, 0), MATCH(AN446, 'Ballot Data'!$A$3:$U$3, 0))))))</f>
        <v>Complete</v>
      </c>
      <c r="AP446" s="15" t="str">
        <f t="shared" si="65"/>
        <v>Complete</v>
      </c>
      <c r="AQ446" t="str">
        <f>IF(AP446="Complete", AP446, IF(AP446="N/A", "N/A", INDEX('Ballot Data'!$1:$1048576, MATCH($A446, 'Ballot Data'!$A:$A, 0), MATCH(AP446, 'Ballot Data'!$A$3:$T$3, 0))))</f>
        <v>Complete</v>
      </c>
      <c r="AR446" t="str">
        <f>IF(AP446="N/A", "N/A", IF(AQ446='Round 9'!$A$10, "Elected", IF(AQ446='Round 9'!$A$7, "Excluded", IF('Round 9'!$A$4="Complete", "Complete", "Viable"))))</f>
        <v>Complete</v>
      </c>
      <c r="AS446" s="21" t="str">
        <f>IF('Round 9'!$A$4="Complete", "Complete", IF(AR446="N/A", "N/A", IF(AR446="Viable", "No Transfer", IF(AR446="Excluded", INDEX('Round 9'!$A$12:$M$617, MATCH($A446, 'Round 9'!$A$12:$A$617, 0), 3)))))</f>
        <v>Complete</v>
      </c>
      <c r="AT446" s="10" t="str">
        <f>IF('Round 9'!$A$4="Complete", "Complete", IF(AS446="N/A", "N/A", IF(AS446="No Transfer", AS446, IF(INDEX('Ballot Data'!$1:$1048576, MATCH($A446, 'Ballot Data'!$A:$A, 0), MATCH(AS446, 'Ballot Data'!$A$3:$U$3, 0))="", "Exhausted", INDEX('Ballot Data'!$1:$1048576, MATCH($A446, 'Ballot Data'!$A:$A, 0), MATCH(AS446, 'Ballot Data'!$A$3:$U$3, 0))))))</f>
        <v>Complete</v>
      </c>
      <c r="AU446" s="15" t="str">
        <f t="shared" si="66"/>
        <v>Complete</v>
      </c>
      <c r="AV446" t="str">
        <f>IF(AU446="Complete", AU446, IF(AU446="N/A", "N/A", INDEX('Ballot Data'!$1:$1048576, MATCH($A446, 'Ballot Data'!$A:$A, 0), MATCH(AU446, 'Ballot Data'!$A$3:$T$3, 0))))</f>
        <v>Complete</v>
      </c>
      <c r="AW446" t="str">
        <f>IF(AU446="N/A", "N/A", IF(AV446='Round 10'!$A$10, "Elected", IF(AV446='Round 10'!$A$7, "Excluded", IF('Round 10'!$A$4="Complete", "Complete", "Viable"))))</f>
        <v>Complete</v>
      </c>
      <c r="AX446" s="21" t="str">
        <f>IF('Round 10'!$A$4="Complete", "Complete", IF(AW446="N/A", "N/A", IF(AW446="Viable", "No Transfer", IF(AW446="Excluded", INDEX('Round 10'!$A$12:$M$617, MATCH($A446, 'Round 10'!$A$12:$A$617, 0), 3)))))</f>
        <v>Complete</v>
      </c>
      <c r="AY446" s="10" t="str">
        <f>IF('Round 10'!$A$4="Complete", "Complete", IF(AX446="N/A", "N/A", IF(AX446="No Transfer", AX446, IF(INDEX('Ballot Data'!$1:$1048576, MATCH($A446, 'Ballot Data'!$A:$A, 0), MATCH(AX446, 'Ballot Data'!$A$3:$U$3, 0))="", "Exhausted", INDEX('Ballot Data'!$1:$1048576, MATCH($A446, 'Ballot Data'!$A:$A, 0), MATCH(AX446, 'Ballot Data'!$A$3:$U$3, 0))))))</f>
        <v>Complete</v>
      </c>
    </row>
    <row r="447" spans="1:51" x14ac:dyDescent="0.25">
      <c r="A447">
        <f>'Ballot Data'!A448</f>
        <v>0</v>
      </c>
      <c r="B447">
        <v>1</v>
      </c>
      <c r="C447" t="e">
        <f>INDEX('Ballot Data'!$1:$1048576, MATCH($A447, 'Ballot Data'!$A:$A, 0), MATCH(B447, 'Ballot Data'!$A$3:$T$3, 0))</f>
        <v>#N/A</v>
      </c>
      <c r="D447" t="e">
        <f>IF(C447='Round 1'!$A$10, "Elected", IF(C447='Round 1'!$A$7, "Excluded", IF('Round 1'!$A$4="Complete", "Complete", "Viable")))</f>
        <v>#N/A</v>
      </c>
      <c r="E447" s="21" t="e">
        <f>IF('Round 1'!$A$4="Complete", "Complete", IF(D447="N/A", "N/A", IF(D447="Viable", "No Transfer", IF(D447="Excluded", INDEX('Round 1'!$A$12:$M$617, MATCH($A447, 'Round 1'!$A$12:$A$617, 0), 3)))))</f>
        <v>#N/A</v>
      </c>
      <c r="F447" s="10" t="e">
        <f>IF('Round 1'!$A$4="Complete", "Complete", IF(E447="N/A", "N/A", IF(E447="No Transfer", E447, IF(INDEX('Ballot Data'!$1:$1048576, MATCH($A447, 'Ballot Data'!$A:$A, 0), MATCH(E447, 'Ballot Data'!$A$3:$U$3, 0))="", "Exhausted", INDEX('Ballot Data'!$1:$1048576, MATCH($A447, 'Ballot Data'!$A:$A, 0), MATCH(E447, 'Ballot Data'!$A$3:$U$3, 0))))))</f>
        <v>#N/A</v>
      </c>
      <c r="G447" s="15" t="e">
        <f t="shared" si="68"/>
        <v>#N/A</v>
      </c>
      <c r="H447" t="e">
        <f>IF(G447="Complete", G447, IF(G447="N/A", "N/A", INDEX('Ballot Data'!$1:$1048576, MATCH($A447, 'Ballot Data'!$A:$A, 0), MATCH(G447, 'Ballot Data'!$A$3:$T$3, 0))))</f>
        <v>#N/A</v>
      </c>
      <c r="I447" t="e">
        <f>IF(G447="N/A", "N/A", IF(H447='Round 2'!$A$10, "Elected", IF(H447='Round 2'!$A$7, "Excluded", IF('Round 2'!$A$4="Complete", "Complete", "Viable"))))</f>
        <v>#N/A</v>
      </c>
      <c r="J447" s="21" t="e">
        <f>IF('Round 2'!$A$4="Complete", "Complete", IF(I447="N/A", "N/A", IF(I447="Viable", "No Transfer", IF(I447="Excluded", INDEX('Round 2'!$A$12:$M$617, MATCH($A447, 'Round 2'!$A$12:$A$617, 0), 3)))))</f>
        <v>#N/A</v>
      </c>
      <c r="K447" s="10" t="e">
        <f>IF('Round 2'!$A$4="Complete", "Complete", IF(J447="N/A", "N/A", IF(J447="No Transfer", J447, IF(INDEX('Ballot Data'!$1:$1048576, MATCH($A447, 'Ballot Data'!$A:$A, 0), MATCH(J447, 'Ballot Data'!$A$3:$U$3, 0))="", "Exhausted", INDEX('Ballot Data'!$1:$1048576, MATCH($A447, 'Ballot Data'!$A:$A, 0), MATCH(J447, 'Ballot Data'!$A$3:$U$3, 0))))))</f>
        <v>#N/A</v>
      </c>
      <c r="L447" s="15" t="e">
        <f t="shared" si="69"/>
        <v>#N/A</v>
      </c>
      <c r="M447" t="e">
        <f>IF(L447="Complete", L447, IF(L447="N/A", "N/A", INDEX('Ballot Data'!$1:$1048576, MATCH($A447, 'Ballot Data'!$A:$A, 0), MATCH(L447, 'Ballot Data'!$A$3:$T$3, 0))))</f>
        <v>#N/A</v>
      </c>
      <c r="N447" t="e">
        <f>IF(L447="N/A", "N/A", IF(M447='Round 3'!$A$10, "Elected", IF(M447='Round 3'!$A$7, "Excluded", IF('Round 3'!$A$4="Complete", "Complete", "Viable"))))</f>
        <v>#N/A</v>
      </c>
      <c r="O447" s="21" t="str">
        <f>IF('Round 3'!$A$4="Complete", "Complete", IF(N447="N/A", "N/A", IF(N447="Viable", "No Transfer", IF(N447="Excluded", INDEX('Round 3'!$A$12:$M$617, MATCH($A447, 'Round 3'!$A$12:$A$617, 0), 3)))))</f>
        <v>Complete</v>
      </c>
      <c r="P447" s="10" t="str">
        <f>IF('Round 3'!$A$4="Complete", "Complete", IF(O447="N/A", "N/A", IF(O447="No Transfer", O447, IF(INDEX('Ballot Data'!$1:$1048576, MATCH($A447, 'Ballot Data'!$A:$A, 0), MATCH(O447, 'Ballot Data'!$A$3:$U$3, 0))="", "Exhausted", INDEX('Ballot Data'!$1:$1048576, MATCH($A447, 'Ballot Data'!$A:$A, 0), MATCH(O447, 'Ballot Data'!$A$3:$U$3, 0))))))</f>
        <v>Complete</v>
      </c>
      <c r="Q447" s="15" t="str">
        <f t="shared" si="67"/>
        <v>Complete</v>
      </c>
      <c r="R447" t="str">
        <f>IF(Q447="Complete", Q447, IF(Q447="N/A", "N/A", INDEX('Ballot Data'!$1:$1048576, MATCH($A447, 'Ballot Data'!$A:$A, 0), MATCH(Q447, 'Ballot Data'!$A$3:$T$3, 0))))</f>
        <v>Complete</v>
      </c>
      <c r="S447" t="str">
        <f>IF(Q447="N/A", "N/A", IF(R447='Round 4'!$A$10, "Elected", IF(R447='Round 4'!$A$7, "Excluded", IF('Round 4'!$A$4="Complete", "Complete", "Viable"))))</f>
        <v>Complete</v>
      </c>
      <c r="T447" s="21" t="str">
        <f>IF('Round 4'!$A$4="Complete", "Complete", IF(S447="N/A", "N/A", IF(S447="Viable", "No Transfer", IF(S447="Excluded", INDEX('Round 4'!$A$12:$M$617, MATCH($A447, 'Round 4'!$A$12:$A$617, 0), 3)))))</f>
        <v>Complete</v>
      </c>
      <c r="U447" s="10" t="str">
        <f>IF('Round 4'!$A$4="Complete", "Complete", IF(T447="N/A", "N/A", IF(T447="No Transfer", T447, IF(INDEX('Ballot Data'!$1:$1048576, MATCH($A447, 'Ballot Data'!$A:$A, 0), MATCH(T447, 'Ballot Data'!$A$3:$U$3, 0))="", "Exhausted", INDEX('Ballot Data'!$1:$1048576, MATCH($A447, 'Ballot Data'!$A:$A, 0), MATCH(T447, 'Ballot Data'!$A$3:$U$3, 0))))))</f>
        <v>Complete</v>
      </c>
      <c r="V447" s="15" t="str">
        <f t="shared" si="61"/>
        <v>Complete</v>
      </c>
      <c r="W447" t="str">
        <f>IF(V447="Complete", V447, IF(V447="N/A", "N/A", INDEX('Ballot Data'!$1:$1048576, MATCH($A447, 'Ballot Data'!$A:$A, 0), MATCH(V447, 'Ballot Data'!$A$3:$T$3, 0))))</f>
        <v>Complete</v>
      </c>
      <c r="X447" t="str">
        <f>IF(V447="N/A", "N/A", IF(W447='Round 5'!$A$10, "Elected", IF(W447='Round 5'!$A$7, "Excluded", IF('Round 5'!$A$4="Complete", "Complete", "Viable"))))</f>
        <v>Complete</v>
      </c>
      <c r="Y447" s="21" t="str">
        <f>IF('Round 5'!$A$4="Complete", "Complete", IF(X447="N/A", "N/A", IF(X447="Viable", "No Transfer", IF(X447="Excluded", INDEX('Round 5'!$A$12:$M$617, MATCH($A447, 'Round 5'!$A$12:$A$617, 0), 3)))))</f>
        <v>Complete</v>
      </c>
      <c r="Z447" s="10" t="str">
        <f>IF('Round 5'!$A$4="Complete", "Complete", IF(Y447="N/A", "N/A", IF(Y447="No Transfer", Y447, IF(INDEX('Ballot Data'!$1:$1048576, MATCH($A447, 'Ballot Data'!$A:$A, 0), MATCH(Y447, 'Ballot Data'!$A$3:$U$3, 0))="", "Exhausted", INDEX('Ballot Data'!$1:$1048576, MATCH($A447, 'Ballot Data'!$A:$A, 0), MATCH(Y447, 'Ballot Data'!$A$3:$U$3, 0))))))</f>
        <v>Complete</v>
      </c>
      <c r="AA447" s="15" t="str">
        <f t="shared" si="62"/>
        <v>Complete</v>
      </c>
      <c r="AB447" t="str">
        <f>IF(AA447="Complete", AA447, IF(AA447="N/A", "N/A", INDEX('Ballot Data'!$1:$1048576, MATCH($A447, 'Ballot Data'!$A:$A, 0), MATCH(AA447, 'Ballot Data'!$A$3:$T$3, 0))))</f>
        <v>Complete</v>
      </c>
      <c r="AC447" t="str">
        <f>IF(AA447="N/A", "N/A", IF(AB447='Round 6'!$A$10, "Elected", IF(AB447='Round 6'!$A$7, "Excluded", IF('Round 6'!$A$4="Complete", "Complete", "Viable"))))</f>
        <v>Complete</v>
      </c>
      <c r="AD447" s="21" t="str">
        <f>IF('Round 6'!$A$4="Complete", "Complete", IF(AC447="N/A", "N/A", IF(AC447="Viable", "No Transfer", IF(AC447="Excluded", INDEX('Round 6'!$A$12:$M$617, MATCH($A447, 'Round 6'!$A$12:$A$617, 0), 3)))))</f>
        <v>Complete</v>
      </c>
      <c r="AE447" s="10" t="str">
        <f>IF('Round 6'!$A$4="Complete", "Complete", IF(AD447="N/A", "N/A", IF(AD447="No Transfer", AD447, IF(INDEX('Ballot Data'!$1:$1048576, MATCH($A447, 'Ballot Data'!$A:$A, 0), MATCH(AD447, 'Ballot Data'!$A$3:$U$3, 0))="", "Exhausted", INDEX('Ballot Data'!$1:$1048576, MATCH($A447, 'Ballot Data'!$A:$A, 0), MATCH(AD447, 'Ballot Data'!$A$3:$U$3, 0))))))</f>
        <v>Complete</v>
      </c>
      <c r="AF447" s="15" t="str">
        <f t="shared" si="63"/>
        <v>Complete</v>
      </c>
      <c r="AG447" t="str">
        <f>IF(AF447="Complete", AF447, IF(AF447="N/A", "N/A", INDEX('Ballot Data'!$1:$1048576, MATCH($A447, 'Ballot Data'!$A:$A, 0), MATCH(AF447, 'Ballot Data'!$A$3:$T$3, 0))))</f>
        <v>Complete</v>
      </c>
      <c r="AH447" t="str">
        <f>IF(AF447="N/A", "N/A", IF(AG447='Round 7'!$A$10, "Elected", IF(AG447='Round 7'!$A$7, "Excluded", IF('Round 7'!$A$4="Complete", "Complete", "Viable"))))</f>
        <v>Complete</v>
      </c>
      <c r="AI447" s="21" t="str">
        <f>IF('Round 7'!$A$4="Complete", "Complete", IF(AH447="N/A", "N/A", IF(AH447="Viable", "No Transfer", IF(AH447="Excluded", INDEX('Round 7'!$A$12:$M$617, MATCH($A447, 'Round 7'!$A$12:$A$617, 0), 3)))))</f>
        <v>Complete</v>
      </c>
      <c r="AJ447" s="10" t="str">
        <f>IF('Round 7'!$A$4="Complete", "Complete", IF(AI447="N/A", "N/A", IF(AI447="No Transfer", AI447, IF(INDEX('Ballot Data'!$1:$1048576, MATCH($A447, 'Ballot Data'!$A:$A, 0), MATCH(AI447, 'Ballot Data'!$A$3:$U$3, 0))="", "Exhausted", INDEX('Ballot Data'!$1:$1048576, MATCH($A447, 'Ballot Data'!$A:$A, 0), MATCH(AI447, 'Ballot Data'!$A$3:$U$3, 0))))))</f>
        <v>Complete</v>
      </c>
      <c r="AK447" s="15" t="str">
        <f t="shared" si="64"/>
        <v>Complete</v>
      </c>
      <c r="AL447" t="str">
        <f>IF(AK447="Complete", AK447, IF(AK447="N/A", "N/A", INDEX('Ballot Data'!$1:$1048576, MATCH($A447, 'Ballot Data'!$A:$A, 0), MATCH(AK447, 'Ballot Data'!$A$3:$T$3, 0))))</f>
        <v>Complete</v>
      </c>
      <c r="AM447" t="str">
        <f>IF(AK447="N/A", "N/A", IF(AL447='Round 8'!$A$10, "Elected", IF(AL447='Round 8'!$A$7, "Excluded", IF('Round 8'!$A$4="Complete", "Complete", "Viable"))))</f>
        <v>Complete</v>
      </c>
      <c r="AN447" s="21" t="str">
        <f>IF('Round 8'!$A$4="Complete", "Complete", IF(AM447="N/A", "N/A", IF(AM447="Viable", "No Transfer", IF(AM447="Excluded", INDEX('Round 8'!$A$12:$M$617, MATCH($A447, 'Round 8'!$A$12:$A$617, 0), 3)))))</f>
        <v>Complete</v>
      </c>
      <c r="AO447" s="10" t="str">
        <f>IF('Round 8'!$A$4="Complete", "Complete", IF(AN447="N/A", "N/A", IF(AN447="No Transfer", AN447, IF(INDEX('Ballot Data'!$1:$1048576, MATCH($A447, 'Ballot Data'!$A:$A, 0), MATCH(AN447, 'Ballot Data'!$A$3:$U$3, 0))="", "Exhausted", INDEX('Ballot Data'!$1:$1048576, MATCH($A447, 'Ballot Data'!$A:$A, 0), MATCH(AN447, 'Ballot Data'!$A$3:$U$3, 0))))))</f>
        <v>Complete</v>
      </c>
      <c r="AP447" s="15" t="str">
        <f t="shared" si="65"/>
        <v>Complete</v>
      </c>
      <c r="AQ447" t="str">
        <f>IF(AP447="Complete", AP447, IF(AP447="N/A", "N/A", INDEX('Ballot Data'!$1:$1048576, MATCH($A447, 'Ballot Data'!$A:$A, 0), MATCH(AP447, 'Ballot Data'!$A$3:$T$3, 0))))</f>
        <v>Complete</v>
      </c>
      <c r="AR447" t="str">
        <f>IF(AP447="N/A", "N/A", IF(AQ447='Round 9'!$A$10, "Elected", IF(AQ447='Round 9'!$A$7, "Excluded", IF('Round 9'!$A$4="Complete", "Complete", "Viable"))))</f>
        <v>Complete</v>
      </c>
      <c r="AS447" s="21" t="str">
        <f>IF('Round 9'!$A$4="Complete", "Complete", IF(AR447="N/A", "N/A", IF(AR447="Viable", "No Transfer", IF(AR447="Excluded", INDEX('Round 9'!$A$12:$M$617, MATCH($A447, 'Round 9'!$A$12:$A$617, 0), 3)))))</f>
        <v>Complete</v>
      </c>
      <c r="AT447" s="10" t="str">
        <f>IF('Round 9'!$A$4="Complete", "Complete", IF(AS447="N/A", "N/A", IF(AS447="No Transfer", AS447, IF(INDEX('Ballot Data'!$1:$1048576, MATCH($A447, 'Ballot Data'!$A:$A, 0), MATCH(AS447, 'Ballot Data'!$A$3:$U$3, 0))="", "Exhausted", INDEX('Ballot Data'!$1:$1048576, MATCH($A447, 'Ballot Data'!$A:$A, 0), MATCH(AS447, 'Ballot Data'!$A$3:$U$3, 0))))))</f>
        <v>Complete</v>
      </c>
      <c r="AU447" s="15" t="str">
        <f t="shared" si="66"/>
        <v>Complete</v>
      </c>
      <c r="AV447" t="str">
        <f>IF(AU447="Complete", AU447, IF(AU447="N/A", "N/A", INDEX('Ballot Data'!$1:$1048576, MATCH($A447, 'Ballot Data'!$A:$A, 0), MATCH(AU447, 'Ballot Data'!$A$3:$T$3, 0))))</f>
        <v>Complete</v>
      </c>
      <c r="AW447" t="str">
        <f>IF(AU447="N/A", "N/A", IF(AV447='Round 10'!$A$10, "Elected", IF(AV447='Round 10'!$A$7, "Excluded", IF('Round 10'!$A$4="Complete", "Complete", "Viable"))))</f>
        <v>Complete</v>
      </c>
      <c r="AX447" s="21" t="str">
        <f>IF('Round 10'!$A$4="Complete", "Complete", IF(AW447="N/A", "N/A", IF(AW447="Viable", "No Transfer", IF(AW447="Excluded", INDEX('Round 10'!$A$12:$M$617, MATCH($A447, 'Round 10'!$A$12:$A$617, 0), 3)))))</f>
        <v>Complete</v>
      </c>
      <c r="AY447" s="10" t="str">
        <f>IF('Round 10'!$A$4="Complete", "Complete", IF(AX447="N/A", "N/A", IF(AX447="No Transfer", AX447, IF(INDEX('Ballot Data'!$1:$1048576, MATCH($A447, 'Ballot Data'!$A:$A, 0), MATCH(AX447, 'Ballot Data'!$A$3:$U$3, 0))="", "Exhausted", INDEX('Ballot Data'!$1:$1048576, MATCH($A447, 'Ballot Data'!$A:$A, 0), MATCH(AX447, 'Ballot Data'!$A$3:$U$3, 0))))))</f>
        <v>Complete</v>
      </c>
    </row>
    <row r="448" spans="1:51" x14ac:dyDescent="0.25">
      <c r="A448">
        <f>'Ballot Data'!A449</f>
        <v>0</v>
      </c>
      <c r="B448">
        <v>1</v>
      </c>
      <c r="C448" t="e">
        <f>INDEX('Ballot Data'!$1:$1048576, MATCH($A448, 'Ballot Data'!$A:$A, 0), MATCH(B448, 'Ballot Data'!$A$3:$T$3, 0))</f>
        <v>#N/A</v>
      </c>
      <c r="D448" t="e">
        <f>IF(C448='Round 1'!$A$10, "Elected", IF(C448='Round 1'!$A$7, "Excluded", IF('Round 1'!$A$4="Complete", "Complete", "Viable")))</f>
        <v>#N/A</v>
      </c>
      <c r="E448" s="21" t="e">
        <f>IF('Round 1'!$A$4="Complete", "Complete", IF(D448="N/A", "N/A", IF(D448="Viable", "No Transfer", IF(D448="Excluded", INDEX('Round 1'!$A$12:$M$617, MATCH($A448, 'Round 1'!$A$12:$A$617, 0), 3)))))</f>
        <v>#N/A</v>
      </c>
      <c r="F448" s="10" t="e">
        <f>IF('Round 1'!$A$4="Complete", "Complete", IF(E448="N/A", "N/A", IF(E448="No Transfer", E448, IF(INDEX('Ballot Data'!$1:$1048576, MATCH($A448, 'Ballot Data'!$A:$A, 0), MATCH(E448, 'Ballot Data'!$A$3:$U$3, 0))="", "Exhausted", INDEX('Ballot Data'!$1:$1048576, MATCH($A448, 'Ballot Data'!$A:$A, 0), MATCH(E448, 'Ballot Data'!$A$3:$U$3, 0))))))</f>
        <v>#N/A</v>
      </c>
      <c r="G448" s="15" t="e">
        <f t="shared" si="68"/>
        <v>#N/A</v>
      </c>
      <c r="H448" t="e">
        <f>IF(G448="Complete", G448, IF(G448="N/A", "N/A", INDEX('Ballot Data'!$1:$1048576, MATCH($A448, 'Ballot Data'!$A:$A, 0), MATCH(G448, 'Ballot Data'!$A$3:$T$3, 0))))</f>
        <v>#N/A</v>
      </c>
      <c r="I448" t="e">
        <f>IF(G448="N/A", "N/A", IF(H448='Round 2'!$A$10, "Elected", IF(H448='Round 2'!$A$7, "Excluded", IF('Round 2'!$A$4="Complete", "Complete", "Viable"))))</f>
        <v>#N/A</v>
      </c>
      <c r="J448" s="21" t="e">
        <f>IF('Round 2'!$A$4="Complete", "Complete", IF(I448="N/A", "N/A", IF(I448="Viable", "No Transfer", IF(I448="Excluded", INDEX('Round 2'!$A$12:$M$617, MATCH($A448, 'Round 2'!$A$12:$A$617, 0), 3)))))</f>
        <v>#N/A</v>
      </c>
      <c r="K448" s="10" t="e">
        <f>IF('Round 2'!$A$4="Complete", "Complete", IF(J448="N/A", "N/A", IF(J448="No Transfer", J448, IF(INDEX('Ballot Data'!$1:$1048576, MATCH($A448, 'Ballot Data'!$A:$A, 0), MATCH(J448, 'Ballot Data'!$A$3:$U$3, 0))="", "Exhausted", INDEX('Ballot Data'!$1:$1048576, MATCH($A448, 'Ballot Data'!$A:$A, 0), MATCH(J448, 'Ballot Data'!$A$3:$U$3, 0))))))</f>
        <v>#N/A</v>
      </c>
      <c r="L448" s="15" t="e">
        <f t="shared" si="69"/>
        <v>#N/A</v>
      </c>
      <c r="M448" t="e">
        <f>IF(L448="Complete", L448, IF(L448="N/A", "N/A", INDEX('Ballot Data'!$1:$1048576, MATCH($A448, 'Ballot Data'!$A:$A, 0), MATCH(L448, 'Ballot Data'!$A$3:$T$3, 0))))</f>
        <v>#N/A</v>
      </c>
      <c r="N448" t="e">
        <f>IF(L448="N/A", "N/A", IF(M448='Round 3'!$A$10, "Elected", IF(M448='Round 3'!$A$7, "Excluded", IF('Round 3'!$A$4="Complete", "Complete", "Viable"))))</f>
        <v>#N/A</v>
      </c>
      <c r="O448" s="21" t="str">
        <f>IF('Round 3'!$A$4="Complete", "Complete", IF(N448="N/A", "N/A", IF(N448="Viable", "No Transfer", IF(N448="Excluded", INDEX('Round 3'!$A$12:$M$617, MATCH($A448, 'Round 3'!$A$12:$A$617, 0), 3)))))</f>
        <v>Complete</v>
      </c>
      <c r="P448" s="10" t="str">
        <f>IF('Round 3'!$A$4="Complete", "Complete", IF(O448="N/A", "N/A", IF(O448="No Transfer", O448, IF(INDEX('Ballot Data'!$1:$1048576, MATCH($A448, 'Ballot Data'!$A:$A, 0), MATCH(O448, 'Ballot Data'!$A$3:$U$3, 0))="", "Exhausted", INDEX('Ballot Data'!$1:$1048576, MATCH($A448, 'Ballot Data'!$A:$A, 0), MATCH(O448, 'Ballot Data'!$A$3:$U$3, 0))))))</f>
        <v>Complete</v>
      </c>
      <c r="Q448" s="15" t="str">
        <f t="shared" si="67"/>
        <v>Complete</v>
      </c>
      <c r="R448" t="str">
        <f>IF(Q448="Complete", Q448, IF(Q448="N/A", "N/A", INDEX('Ballot Data'!$1:$1048576, MATCH($A448, 'Ballot Data'!$A:$A, 0), MATCH(Q448, 'Ballot Data'!$A$3:$T$3, 0))))</f>
        <v>Complete</v>
      </c>
      <c r="S448" t="str">
        <f>IF(Q448="N/A", "N/A", IF(R448='Round 4'!$A$10, "Elected", IF(R448='Round 4'!$A$7, "Excluded", IF('Round 4'!$A$4="Complete", "Complete", "Viable"))))</f>
        <v>Complete</v>
      </c>
      <c r="T448" s="21" t="str">
        <f>IF('Round 4'!$A$4="Complete", "Complete", IF(S448="N/A", "N/A", IF(S448="Viable", "No Transfer", IF(S448="Excluded", INDEX('Round 4'!$A$12:$M$617, MATCH($A448, 'Round 4'!$A$12:$A$617, 0), 3)))))</f>
        <v>Complete</v>
      </c>
      <c r="U448" s="10" t="str">
        <f>IF('Round 4'!$A$4="Complete", "Complete", IF(T448="N/A", "N/A", IF(T448="No Transfer", T448, IF(INDEX('Ballot Data'!$1:$1048576, MATCH($A448, 'Ballot Data'!$A:$A, 0), MATCH(T448, 'Ballot Data'!$A$3:$U$3, 0))="", "Exhausted", INDEX('Ballot Data'!$1:$1048576, MATCH($A448, 'Ballot Data'!$A:$A, 0), MATCH(T448, 'Ballot Data'!$A$3:$U$3, 0))))))</f>
        <v>Complete</v>
      </c>
      <c r="V448" s="15" t="str">
        <f t="shared" si="61"/>
        <v>Complete</v>
      </c>
      <c r="W448" t="str">
        <f>IF(V448="Complete", V448, IF(V448="N/A", "N/A", INDEX('Ballot Data'!$1:$1048576, MATCH($A448, 'Ballot Data'!$A:$A, 0), MATCH(V448, 'Ballot Data'!$A$3:$T$3, 0))))</f>
        <v>Complete</v>
      </c>
      <c r="X448" t="str">
        <f>IF(V448="N/A", "N/A", IF(W448='Round 5'!$A$10, "Elected", IF(W448='Round 5'!$A$7, "Excluded", IF('Round 5'!$A$4="Complete", "Complete", "Viable"))))</f>
        <v>Complete</v>
      </c>
      <c r="Y448" s="21" t="str">
        <f>IF('Round 5'!$A$4="Complete", "Complete", IF(X448="N/A", "N/A", IF(X448="Viable", "No Transfer", IF(X448="Excluded", INDEX('Round 5'!$A$12:$M$617, MATCH($A448, 'Round 5'!$A$12:$A$617, 0), 3)))))</f>
        <v>Complete</v>
      </c>
      <c r="Z448" s="10" t="str">
        <f>IF('Round 5'!$A$4="Complete", "Complete", IF(Y448="N/A", "N/A", IF(Y448="No Transfer", Y448, IF(INDEX('Ballot Data'!$1:$1048576, MATCH($A448, 'Ballot Data'!$A:$A, 0), MATCH(Y448, 'Ballot Data'!$A$3:$U$3, 0))="", "Exhausted", INDEX('Ballot Data'!$1:$1048576, MATCH($A448, 'Ballot Data'!$A:$A, 0), MATCH(Y448, 'Ballot Data'!$A$3:$U$3, 0))))))</f>
        <v>Complete</v>
      </c>
      <c r="AA448" s="15" t="str">
        <f t="shared" si="62"/>
        <v>Complete</v>
      </c>
      <c r="AB448" t="str">
        <f>IF(AA448="Complete", AA448, IF(AA448="N/A", "N/A", INDEX('Ballot Data'!$1:$1048576, MATCH($A448, 'Ballot Data'!$A:$A, 0), MATCH(AA448, 'Ballot Data'!$A$3:$T$3, 0))))</f>
        <v>Complete</v>
      </c>
      <c r="AC448" t="str">
        <f>IF(AA448="N/A", "N/A", IF(AB448='Round 6'!$A$10, "Elected", IF(AB448='Round 6'!$A$7, "Excluded", IF('Round 6'!$A$4="Complete", "Complete", "Viable"))))</f>
        <v>Complete</v>
      </c>
      <c r="AD448" s="21" t="str">
        <f>IF('Round 6'!$A$4="Complete", "Complete", IF(AC448="N/A", "N/A", IF(AC448="Viable", "No Transfer", IF(AC448="Excluded", INDEX('Round 6'!$A$12:$M$617, MATCH($A448, 'Round 6'!$A$12:$A$617, 0), 3)))))</f>
        <v>Complete</v>
      </c>
      <c r="AE448" s="10" t="str">
        <f>IF('Round 6'!$A$4="Complete", "Complete", IF(AD448="N/A", "N/A", IF(AD448="No Transfer", AD448, IF(INDEX('Ballot Data'!$1:$1048576, MATCH($A448, 'Ballot Data'!$A:$A, 0), MATCH(AD448, 'Ballot Data'!$A$3:$U$3, 0))="", "Exhausted", INDEX('Ballot Data'!$1:$1048576, MATCH($A448, 'Ballot Data'!$A:$A, 0), MATCH(AD448, 'Ballot Data'!$A$3:$U$3, 0))))))</f>
        <v>Complete</v>
      </c>
      <c r="AF448" s="15" t="str">
        <f t="shared" si="63"/>
        <v>Complete</v>
      </c>
      <c r="AG448" t="str">
        <f>IF(AF448="Complete", AF448, IF(AF448="N/A", "N/A", INDEX('Ballot Data'!$1:$1048576, MATCH($A448, 'Ballot Data'!$A:$A, 0), MATCH(AF448, 'Ballot Data'!$A$3:$T$3, 0))))</f>
        <v>Complete</v>
      </c>
      <c r="AH448" t="str">
        <f>IF(AF448="N/A", "N/A", IF(AG448='Round 7'!$A$10, "Elected", IF(AG448='Round 7'!$A$7, "Excluded", IF('Round 7'!$A$4="Complete", "Complete", "Viable"))))</f>
        <v>Complete</v>
      </c>
      <c r="AI448" s="21" t="str">
        <f>IF('Round 7'!$A$4="Complete", "Complete", IF(AH448="N/A", "N/A", IF(AH448="Viable", "No Transfer", IF(AH448="Excluded", INDEX('Round 7'!$A$12:$M$617, MATCH($A448, 'Round 7'!$A$12:$A$617, 0), 3)))))</f>
        <v>Complete</v>
      </c>
      <c r="AJ448" s="10" t="str">
        <f>IF('Round 7'!$A$4="Complete", "Complete", IF(AI448="N/A", "N/A", IF(AI448="No Transfer", AI448, IF(INDEX('Ballot Data'!$1:$1048576, MATCH($A448, 'Ballot Data'!$A:$A, 0), MATCH(AI448, 'Ballot Data'!$A$3:$U$3, 0))="", "Exhausted", INDEX('Ballot Data'!$1:$1048576, MATCH($A448, 'Ballot Data'!$A:$A, 0), MATCH(AI448, 'Ballot Data'!$A$3:$U$3, 0))))))</f>
        <v>Complete</v>
      </c>
      <c r="AK448" s="15" t="str">
        <f t="shared" si="64"/>
        <v>Complete</v>
      </c>
      <c r="AL448" t="str">
        <f>IF(AK448="Complete", AK448, IF(AK448="N/A", "N/A", INDEX('Ballot Data'!$1:$1048576, MATCH($A448, 'Ballot Data'!$A:$A, 0), MATCH(AK448, 'Ballot Data'!$A$3:$T$3, 0))))</f>
        <v>Complete</v>
      </c>
      <c r="AM448" t="str">
        <f>IF(AK448="N/A", "N/A", IF(AL448='Round 8'!$A$10, "Elected", IF(AL448='Round 8'!$A$7, "Excluded", IF('Round 8'!$A$4="Complete", "Complete", "Viable"))))</f>
        <v>Complete</v>
      </c>
      <c r="AN448" s="21" t="str">
        <f>IF('Round 8'!$A$4="Complete", "Complete", IF(AM448="N/A", "N/A", IF(AM448="Viable", "No Transfer", IF(AM448="Excluded", INDEX('Round 8'!$A$12:$M$617, MATCH($A448, 'Round 8'!$A$12:$A$617, 0), 3)))))</f>
        <v>Complete</v>
      </c>
      <c r="AO448" s="10" t="str">
        <f>IF('Round 8'!$A$4="Complete", "Complete", IF(AN448="N/A", "N/A", IF(AN448="No Transfer", AN448, IF(INDEX('Ballot Data'!$1:$1048576, MATCH($A448, 'Ballot Data'!$A:$A, 0), MATCH(AN448, 'Ballot Data'!$A$3:$U$3, 0))="", "Exhausted", INDEX('Ballot Data'!$1:$1048576, MATCH($A448, 'Ballot Data'!$A:$A, 0), MATCH(AN448, 'Ballot Data'!$A$3:$U$3, 0))))))</f>
        <v>Complete</v>
      </c>
      <c r="AP448" s="15" t="str">
        <f t="shared" si="65"/>
        <v>Complete</v>
      </c>
      <c r="AQ448" t="str">
        <f>IF(AP448="Complete", AP448, IF(AP448="N/A", "N/A", INDEX('Ballot Data'!$1:$1048576, MATCH($A448, 'Ballot Data'!$A:$A, 0), MATCH(AP448, 'Ballot Data'!$A$3:$T$3, 0))))</f>
        <v>Complete</v>
      </c>
      <c r="AR448" t="str">
        <f>IF(AP448="N/A", "N/A", IF(AQ448='Round 9'!$A$10, "Elected", IF(AQ448='Round 9'!$A$7, "Excluded", IF('Round 9'!$A$4="Complete", "Complete", "Viable"))))</f>
        <v>Complete</v>
      </c>
      <c r="AS448" s="21" t="str">
        <f>IF('Round 9'!$A$4="Complete", "Complete", IF(AR448="N/A", "N/A", IF(AR448="Viable", "No Transfer", IF(AR448="Excluded", INDEX('Round 9'!$A$12:$M$617, MATCH($A448, 'Round 9'!$A$12:$A$617, 0), 3)))))</f>
        <v>Complete</v>
      </c>
      <c r="AT448" s="10" t="str">
        <f>IF('Round 9'!$A$4="Complete", "Complete", IF(AS448="N/A", "N/A", IF(AS448="No Transfer", AS448, IF(INDEX('Ballot Data'!$1:$1048576, MATCH($A448, 'Ballot Data'!$A:$A, 0), MATCH(AS448, 'Ballot Data'!$A$3:$U$3, 0))="", "Exhausted", INDEX('Ballot Data'!$1:$1048576, MATCH($A448, 'Ballot Data'!$A:$A, 0), MATCH(AS448, 'Ballot Data'!$A$3:$U$3, 0))))))</f>
        <v>Complete</v>
      </c>
      <c r="AU448" s="15" t="str">
        <f t="shared" si="66"/>
        <v>Complete</v>
      </c>
      <c r="AV448" t="str">
        <f>IF(AU448="Complete", AU448, IF(AU448="N/A", "N/A", INDEX('Ballot Data'!$1:$1048576, MATCH($A448, 'Ballot Data'!$A:$A, 0), MATCH(AU448, 'Ballot Data'!$A$3:$T$3, 0))))</f>
        <v>Complete</v>
      </c>
      <c r="AW448" t="str">
        <f>IF(AU448="N/A", "N/A", IF(AV448='Round 10'!$A$10, "Elected", IF(AV448='Round 10'!$A$7, "Excluded", IF('Round 10'!$A$4="Complete", "Complete", "Viable"))))</f>
        <v>Complete</v>
      </c>
      <c r="AX448" s="21" t="str">
        <f>IF('Round 10'!$A$4="Complete", "Complete", IF(AW448="N/A", "N/A", IF(AW448="Viable", "No Transfer", IF(AW448="Excluded", INDEX('Round 10'!$A$12:$M$617, MATCH($A448, 'Round 10'!$A$12:$A$617, 0), 3)))))</f>
        <v>Complete</v>
      </c>
      <c r="AY448" s="10" t="str">
        <f>IF('Round 10'!$A$4="Complete", "Complete", IF(AX448="N/A", "N/A", IF(AX448="No Transfer", AX448, IF(INDEX('Ballot Data'!$1:$1048576, MATCH($A448, 'Ballot Data'!$A:$A, 0), MATCH(AX448, 'Ballot Data'!$A$3:$U$3, 0))="", "Exhausted", INDEX('Ballot Data'!$1:$1048576, MATCH($A448, 'Ballot Data'!$A:$A, 0), MATCH(AX448, 'Ballot Data'!$A$3:$U$3, 0))))))</f>
        <v>Complete</v>
      </c>
    </row>
    <row r="449" spans="1:51" x14ac:dyDescent="0.25">
      <c r="A449">
        <f>'Ballot Data'!A450</f>
        <v>0</v>
      </c>
      <c r="B449">
        <v>1</v>
      </c>
      <c r="C449" t="e">
        <f>INDEX('Ballot Data'!$1:$1048576, MATCH($A449, 'Ballot Data'!$A:$A, 0), MATCH(B449, 'Ballot Data'!$A$3:$T$3, 0))</f>
        <v>#N/A</v>
      </c>
      <c r="D449" t="e">
        <f>IF(C449='Round 1'!$A$10, "Elected", IF(C449='Round 1'!$A$7, "Excluded", IF('Round 1'!$A$4="Complete", "Complete", "Viable")))</f>
        <v>#N/A</v>
      </c>
      <c r="E449" s="21" t="e">
        <f>IF('Round 1'!$A$4="Complete", "Complete", IF(D449="N/A", "N/A", IF(D449="Viable", "No Transfer", IF(D449="Excluded", INDEX('Round 1'!$A$12:$M$617, MATCH($A449, 'Round 1'!$A$12:$A$617, 0), 3)))))</f>
        <v>#N/A</v>
      </c>
      <c r="F449" s="10" t="e">
        <f>IF('Round 1'!$A$4="Complete", "Complete", IF(E449="N/A", "N/A", IF(E449="No Transfer", E449, IF(INDEX('Ballot Data'!$1:$1048576, MATCH($A449, 'Ballot Data'!$A:$A, 0), MATCH(E449, 'Ballot Data'!$A$3:$U$3, 0))="", "Exhausted", INDEX('Ballot Data'!$1:$1048576, MATCH($A449, 'Ballot Data'!$A:$A, 0), MATCH(E449, 'Ballot Data'!$A$3:$U$3, 0))))))</f>
        <v>#N/A</v>
      </c>
      <c r="G449" s="15" t="e">
        <f t="shared" si="68"/>
        <v>#N/A</v>
      </c>
      <c r="H449" t="e">
        <f>IF(G449="Complete", G449, IF(G449="N/A", "N/A", INDEX('Ballot Data'!$1:$1048576, MATCH($A449, 'Ballot Data'!$A:$A, 0), MATCH(G449, 'Ballot Data'!$A$3:$T$3, 0))))</f>
        <v>#N/A</v>
      </c>
      <c r="I449" t="e">
        <f>IF(G449="N/A", "N/A", IF(H449='Round 2'!$A$10, "Elected", IF(H449='Round 2'!$A$7, "Excluded", IF('Round 2'!$A$4="Complete", "Complete", "Viable"))))</f>
        <v>#N/A</v>
      </c>
      <c r="J449" s="21" t="e">
        <f>IF('Round 2'!$A$4="Complete", "Complete", IF(I449="N/A", "N/A", IF(I449="Viable", "No Transfer", IF(I449="Excluded", INDEX('Round 2'!$A$12:$M$617, MATCH($A449, 'Round 2'!$A$12:$A$617, 0), 3)))))</f>
        <v>#N/A</v>
      </c>
      <c r="K449" s="10" t="e">
        <f>IF('Round 2'!$A$4="Complete", "Complete", IF(J449="N/A", "N/A", IF(J449="No Transfer", J449, IF(INDEX('Ballot Data'!$1:$1048576, MATCH($A449, 'Ballot Data'!$A:$A, 0), MATCH(J449, 'Ballot Data'!$A$3:$U$3, 0))="", "Exhausted", INDEX('Ballot Data'!$1:$1048576, MATCH($A449, 'Ballot Data'!$A:$A, 0), MATCH(J449, 'Ballot Data'!$A$3:$U$3, 0))))))</f>
        <v>#N/A</v>
      </c>
      <c r="L449" s="15" t="e">
        <f t="shared" si="69"/>
        <v>#N/A</v>
      </c>
      <c r="M449" t="e">
        <f>IF(L449="Complete", L449, IF(L449="N/A", "N/A", INDEX('Ballot Data'!$1:$1048576, MATCH($A449, 'Ballot Data'!$A:$A, 0), MATCH(L449, 'Ballot Data'!$A$3:$T$3, 0))))</f>
        <v>#N/A</v>
      </c>
      <c r="N449" t="e">
        <f>IF(L449="N/A", "N/A", IF(M449='Round 3'!$A$10, "Elected", IF(M449='Round 3'!$A$7, "Excluded", IF('Round 3'!$A$4="Complete", "Complete", "Viable"))))</f>
        <v>#N/A</v>
      </c>
      <c r="O449" s="21" t="str">
        <f>IF('Round 3'!$A$4="Complete", "Complete", IF(N449="N/A", "N/A", IF(N449="Viable", "No Transfer", IF(N449="Excluded", INDEX('Round 3'!$A$12:$M$617, MATCH($A449, 'Round 3'!$A$12:$A$617, 0), 3)))))</f>
        <v>Complete</v>
      </c>
      <c r="P449" s="10" t="str">
        <f>IF('Round 3'!$A$4="Complete", "Complete", IF(O449="N/A", "N/A", IF(O449="No Transfer", O449, IF(INDEX('Ballot Data'!$1:$1048576, MATCH($A449, 'Ballot Data'!$A:$A, 0), MATCH(O449, 'Ballot Data'!$A$3:$U$3, 0))="", "Exhausted", INDEX('Ballot Data'!$1:$1048576, MATCH($A449, 'Ballot Data'!$A:$A, 0), MATCH(O449, 'Ballot Data'!$A$3:$U$3, 0))))))</f>
        <v>Complete</v>
      </c>
      <c r="Q449" s="15" t="str">
        <f t="shared" si="67"/>
        <v>Complete</v>
      </c>
      <c r="R449" t="str">
        <f>IF(Q449="Complete", Q449, IF(Q449="N/A", "N/A", INDEX('Ballot Data'!$1:$1048576, MATCH($A449, 'Ballot Data'!$A:$A, 0), MATCH(Q449, 'Ballot Data'!$A$3:$T$3, 0))))</f>
        <v>Complete</v>
      </c>
      <c r="S449" t="str">
        <f>IF(Q449="N/A", "N/A", IF(R449='Round 4'!$A$10, "Elected", IF(R449='Round 4'!$A$7, "Excluded", IF('Round 4'!$A$4="Complete", "Complete", "Viable"))))</f>
        <v>Complete</v>
      </c>
      <c r="T449" s="21" t="str">
        <f>IF('Round 4'!$A$4="Complete", "Complete", IF(S449="N/A", "N/A", IF(S449="Viable", "No Transfer", IF(S449="Excluded", INDEX('Round 4'!$A$12:$M$617, MATCH($A449, 'Round 4'!$A$12:$A$617, 0), 3)))))</f>
        <v>Complete</v>
      </c>
      <c r="U449" s="10" t="str">
        <f>IF('Round 4'!$A$4="Complete", "Complete", IF(T449="N/A", "N/A", IF(T449="No Transfer", T449, IF(INDEX('Ballot Data'!$1:$1048576, MATCH($A449, 'Ballot Data'!$A:$A, 0), MATCH(T449, 'Ballot Data'!$A$3:$U$3, 0))="", "Exhausted", INDEX('Ballot Data'!$1:$1048576, MATCH($A449, 'Ballot Data'!$A:$A, 0), MATCH(T449, 'Ballot Data'!$A$3:$U$3, 0))))))</f>
        <v>Complete</v>
      </c>
      <c r="V449" s="15" t="str">
        <f t="shared" si="61"/>
        <v>Complete</v>
      </c>
      <c r="W449" t="str">
        <f>IF(V449="Complete", V449, IF(V449="N/A", "N/A", INDEX('Ballot Data'!$1:$1048576, MATCH($A449, 'Ballot Data'!$A:$A, 0), MATCH(V449, 'Ballot Data'!$A$3:$T$3, 0))))</f>
        <v>Complete</v>
      </c>
      <c r="X449" t="str">
        <f>IF(V449="N/A", "N/A", IF(W449='Round 5'!$A$10, "Elected", IF(W449='Round 5'!$A$7, "Excluded", IF('Round 5'!$A$4="Complete", "Complete", "Viable"))))</f>
        <v>Complete</v>
      </c>
      <c r="Y449" s="21" t="str">
        <f>IF('Round 5'!$A$4="Complete", "Complete", IF(X449="N/A", "N/A", IF(X449="Viable", "No Transfer", IF(X449="Excluded", INDEX('Round 5'!$A$12:$M$617, MATCH($A449, 'Round 5'!$A$12:$A$617, 0), 3)))))</f>
        <v>Complete</v>
      </c>
      <c r="Z449" s="10" t="str">
        <f>IF('Round 5'!$A$4="Complete", "Complete", IF(Y449="N/A", "N/A", IF(Y449="No Transfer", Y449, IF(INDEX('Ballot Data'!$1:$1048576, MATCH($A449, 'Ballot Data'!$A:$A, 0), MATCH(Y449, 'Ballot Data'!$A$3:$U$3, 0))="", "Exhausted", INDEX('Ballot Data'!$1:$1048576, MATCH($A449, 'Ballot Data'!$A:$A, 0), MATCH(Y449, 'Ballot Data'!$A$3:$U$3, 0))))))</f>
        <v>Complete</v>
      </c>
      <c r="AA449" s="15" t="str">
        <f t="shared" si="62"/>
        <v>Complete</v>
      </c>
      <c r="AB449" t="str">
        <f>IF(AA449="Complete", AA449, IF(AA449="N/A", "N/A", INDEX('Ballot Data'!$1:$1048576, MATCH($A449, 'Ballot Data'!$A:$A, 0), MATCH(AA449, 'Ballot Data'!$A$3:$T$3, 0))))</f>
        <v>Complete</v>
      </c>
      <c r="AC449" t="str">
        <f>IF(AA449="N/A", "N/A", IF(AB449='Round 6'!$A$10, "Elected", IF(AB449='Round 6'!$A$7, "Excluded", IF('Round 6'!$A$4="Complete", "Complete", "Viable"))))</f>
        <v>Complete</v>
      </c>
      <c r="AD449" s="21" t="str">
        <f>IF('Round 6'!$A$4="Complete", "Complete", IF(AC449="N/A", "N/A", IF(AC449="Viable", "No Transfer", IF(AC449="Excluded", INDEX('Round 6'!$A$12:$M$617, MATCH($A449, 'Round 6'!$A$12:$A$617, 0), 3)))))</f>
        <v>Complete</v>
      </c>
      <c r="AE449" s="10" t="str">
        <f>IF('Round 6'!$A$4="Complete", "Complete", IF(AD449="N/A", "N/A", IF(AD449="No Transfer", AD449, IF(INDEX('Ballot Data'!$1:$1048576, MATCH($A449, 'Ballot Data'!$A:$A, 0), MATCH(AD449, 'Ballot Data'!$A$3:$U$3, 0))="", "Exhausted", INDEX('Ballot Data'!$1:$1048576, MATCH($A449, 'Ballot Data'!$A:$A, 0), MATCH(AD449, 'Ballot Data'!$A$3:$U$3, 0))))))</f>
        <v>Complete</v>
      </c>
      <c r="AF449" s="15" t="str">
        <f t="shared" si="63"/>
        <v>Complete</v>
      </c>
      <c r="AG449" t="str">
        <f>IF(AF449="Complete", AF449, IF(AF449="N/A", "N/A", INDEX('Ballot Data'!$1:$1048576, MATCH($A449, 'Ballot Data'!$A:$A, 0), MATCH(AF449, 'Ballot Data'!$A$3:$T$3, 0))))</f>
        <v>Complete</v>
      </c>
      <c r="AH449" t="str">
        <f>IF(AF449="N/A", "N/A", IF(AG449='Round 7'!$A$10, "Elected", IF(AG449='Round 7'!$A$7, "Excluded", IF('Round 7'!$A$4="Complete", "Complete", "Viable"))))</f>
        <v>Complete</v>
      </c>
      <c r="AI449" s="21" t="str">
        <f>IF('Round 7'!$A$4="Complete", "Complete", IF(AH449="N/A", "N/A", IF(AH449="Viable", "No Transfer", IF(AH449="Excluded", INDEX('Round 7'!$A$12:$M$617, MATCH($A449, 'Round 7'!$A$12:$A$617, 0), 3)))))</f>
        <v>Complete</v>
      </c>
      <c r="AJ449" s="10" t="str">
        <f>IF('Round 7'!$A$4="Complete", "Complete", IF(AI449="N/A", "N/A", IF(AI449="No Transfer", AI449, IF(INDEX('Ballot Data'!$1:$1048576, MATCH($A449, 'Ballot Data'!$A:$A, 0), MATCH(AI449, 'Ballot Data'!$A$3:$U$3, 0))="", "Exhausted", INDEX('Ballot Data'!$1:$1048576, MATCH($A449, 'Ballot Data'!$A:$A, 0), MATCH(AI449, 'Ballot Data'!$A$3:$U$3, 0))))))</f>
        <v>Complete</v>
      </c>
      <c r="AK449" s="15" t="str">
        <f t="shared" si="64"/>
        <v>Complete</v>
      </c>
      <c r="AL449" t="str">
        <f>IF(AK449="Complete", AK449, IF(AK449="N/A", "N/A", INDEX('Ballot Data'!$1:$1048576, MATCH($A449, 'Ballot Data'!$A:$A, 0), MATCH(AK449, 'Ballot Data'!$A$3:$T$3, 0))))</f>
        <v>Complete</v>
      </c>
      <c r="AM449" t="str">
        <f>IF(AK449="N/A", "N/A", IF(AL449='Round 8'!$A$10, "Elected", IF(AL449='Round 8'!$A$7, "Excluded", IF('Round 8'!$A$4="Complete", "Complete", "Viable"))))</f>
        <v>Complete</v>
      </c>
      <c r="AN449" s="21" t="str">
        <f>IF('Round 8'!$A$4="Complete", "Complete", IF(AM449="N/A", "N/A", IF(AM449="Viable", "No Transfer", IF(AM449="Excluded", INDEX('Round 8'!$A$12:$M$617, MATCH($A449, 'Round 8'!$A$12:$A$617, 0), 3)))))</f>
        <v>Complete</v>
      </c>
      <c r="AO449" s="10" t="str">
        <f>IF('Round 8'!$A$4="Complete", "Complete", IF(AN449="N/A", "N/A", IF(AN449="No Transfer", AN449, IF(INDEX('Ballot Data'!$1:$1048576, MATCH($A449, 'Ballot Data'!$A:$A, 0), MATCH(AN449, 'Ballot Data'!$A$3:$U$3, 0))="", "Exhausted", INDEX('Ballot Data'!$1:$1048576, MATCH($A449, 'Ballot Data'!$A:$A, 0), MATCH(AN449, 'Ballot Data'!$A$3:$U$3, 0))))))</f>
        <v>Complete</v>
      </c>
      <c r="AP449" s="15" t="str">
        <f t="shared" si="65"/>
        <v>Complete</v>
      </c>
      <c r="AQ449" t="str">
        <f>IF(AP449="Complete", AP449, IF(AP449="N/A", "N/A", INDEX('Ballot Data'!$1:$1048576, MATCH($A449, 'Ballot Data'!$A:$A, 0), MATCH(AP449, 'Ballot Data'!$A$3:$T$3, 0))))</f>
        <v>Complete</v>
      </c>
      <c r="AR449" t="str">
        <f>IF(AP449="N/A", "N/A", IF(AQ449='Round 9'!$A$10, "Elected", IF(AQ449='Round 9'!$A$7, "Excluded", IF('Round 9'!$A$4="Complete", "Complete", "Viable"))))</f>
        <v>Complete</v>
      </c>
      <c r="AS449" s="21" t="str">
        <f>IF('Round 9'!$A$4="Complete", "Complete", IF(AR449="N/A", "N/A", IF(AR449="Viable", "No Transfer", IF(AR449="Excluded", INDEX('Round 9'!$A$12:$M$617, MATCH($A449, 'Round 9'!$A$12:$A$617, 0), 3)))))</f>
        <v>Complete</v>
      </c>
      <c r="AT449" s="10" t="str">
        <f>IF('Round 9'!$A$4="Complete", "Complete", IF(AS449="N/A", "N/A", IF(AS449="No Transfer", AS449, IF(INDEX('Ballot Data'!$1:$1048576, MATCH($A449, 'Ballot Data'!$A:$A, 0), MATCH(AS449, 'Ballot Data'!$A$3:$U$3, 0))="", "Exhausted", INDEX('Ballot Data'!$1:$1048576, MATCH($A449, 'Ballot Data'!$A:$A, 0), MATCH(AS449, 'Ballot Data'!$A$3:$U$3, 0))))))</f>
        <v>Complete</v>
      </c>
      <c r="AU449" s="15" t="str">
        <f t="shared" si="66"/>
        <v>Complete</v>
      </c>
      <c r="AV449" t="str">
        <f>IF(AU449="Complete", AU449, IF(AU449="N/A", "N/A", INDEX('Ballot Data'!$1:$1048576, MATCH($A449, 'Ballot Data'!$A:$A, 0), MATCH(AU449, 'Ballot Data'!$A$3:$T$3, 0))))</f>
        <v>Complete</v>
      </c>
      <c r="AW449" t="str">
        <f>IF(AU449="N/A", "N/A", IF(AV449='Round 10'!$A$10, "Elected", IF(AV449='Round 10'!$A$7, "Excluded", IF('Round 10'!$A$4="Complete", "Complete", "Viable"))))</f>
        <v>Complete</v>
      </c>
      <c r="AX449" s="21" t="str">
        <f>IF('Round 10'!$A$4="Complete", "Complete", IF(AW449="N/A", "N/A", IF(AW449="Viable", "No Transfer", IF(AW449="Excluded", INDEX('Round 10'!$A$12:$M$617, MATCH($A449, 'Round 10'!$A$12:$A$617, 0), 3)))))</f>
        <v>Complete</v>
      </c>
      <c r="AY449" s="10" t="str">
        <f>IF('Round 10'!$A$4="Complete", "Complete", IF(AX449="N/A", "N/A", IF(AX449="No Transfer", AX449, IF(INDEX('Ballot Data'!$1:$1048576, MATCH($A449, 'Ballot Data'!$A:$A, 0), MATCH(AX449, 'Ballot Data'!$A$3:$U$3, 0))="", "Exhausted", INDEX('Ballot Data'!$1:$1048576, MATCH($A449, 'Ballot Data'!$A:$A, 0), MATCH(AX449, 'Ballot Data'!$A$3:$U$3, 0))))))</f>
        <v>Complete</v>
      </c>
    </row>
    <row r="450" spans="1:51" x14ac:dyDescent="0.25">
      <c r="A450">
        <f>'Ballot Data'!A451</f>
        <v>0</v>
      </c>
      <c r="B450">
        <v>1</v>
      </c>
      <c r="C450" t="e">
        <f>INDEX('Ballot Data'!$1:$1048576, MATCH($A450, 'Ballot Data'!$A:$A, 0), MATCH(B450, 'Ballot Data'!$A$3:$T$3, 0))</f>
        <v>#N/A</v>
      </c>
      <c r="D450" t="e">
        <f>IF(C450='Round 1'!$A$10, "Elected", IF(C450='Round 1'!$A$7, "Excluded", IF('Round 1'!$A$4="Complete", "Complete", "Viable")))</f>
        <v>#N/A</v>
      </c>
      <c r="E450" s="21" t="e">
        <f>IF('Round 1'!$A$4="Complete", "Complete", IF(D450="N/A", "N/A", IF(D450="Viable", "No Transfer", IF(D450="Excluded", INDEX('Round 1'!$A$12:$M$617, MATCH($A450, 'Round 1'!$A$12:$A$617, 0), 3)))))</f>
        <v>#N/A</v>
      </c>
      <c r="F450" s="10" t="e">
        <f>IF('Round 1'!$A$4="Complete", "Complete", IF(E450="N/A", "N/A", IF(E450="No Transfer", E450, IF(INDEX('Ballot Data'!$1:$1048576, MATCH($A450, 'Ballot Data'!$A:$A, 0), MATCH(E450, 'Ballot Data'!$A$3:$U$3, 0))="", "Exhausted", INDEX('Ballot Data'!$1:$1048576, MATCH($A450, 'Ballot Data'!$A:$A, 0), MATCH(E450, 'Ballot Data'!$A$3:$U$3, 0))))))</f>
        <v>#N/A</v>
      </c>
      <c r="G450" s="15" t="e">
        <f t="shared" si="68"/>
        <v>#N/A</v>
      </c>
      <c r="H450" t="e">
        <f>IF(G450="Complete", G450, IF(G450="N/A", "N/A", INDEX('Ballot Data'!$1:$1048576, MATCH($A450, 'Ballot Data'!$A:$A, 0), MATCH(G450, 'Ballot Data'!$A$3:$T$3, 0))))</f>
        <v>#N/A</v>
      </c>
      <c r="I450" t="e">
        <f>IF(G450="N/A", "N/A", IF(H450='Round 2'!$A$10, "Elected", IF(H450='Round 2'!$A$7, "Excluded", IF('Round 2'!$A$4="Complete", "Complete", "Viable"))))</f>
        <v>#N/A</v>
      </c>
      <c r="J450" s="21" t="e">
        <f>IF('Round 2'!$A$4="Complete", "Complete", IF(I450="N/A", "N/A", IF(I450="Viable", "No Transfer", IF(I450="Excluded", INDEX('Round 2'!$A$12:$M$617, MATCH($A450, 'Round 2'!$A$12:$A$617, 0), 3)))))</f>
        <v>#N/A</v>
      </c>
      <c r="K450" s="10" t="e">
        <f>IF('Round 2'!$A$4="Complete", "Complete", IF(J450="N/A", "N/A", IF(J450="No Transfer", J450, IF(INDEX('Ballot Data'!$1:$1048576, MATCH($A450, 'Ballot Data'!$A:$A, 0), MATCH(J450, 'Ballot Data'!$A$3:$U$3, 0))="", "Exhausted", INDEX('Ballot Data'!$1:$1048576, MATCH($A450, 'Ballot Data'!$A:$A, 0), MATCH(J450, 'Ballot Data'!$A$3:$U$3, 0))))))</f>
        <v>#N/A</v>
      </c>
      <c r="L450" s="15" t="e">
        <f t="shared" si="69"/>
        <v>#N/A</v>
      </c>
      <c r="M450" t="e">
        <f>IF(L450="Complete", L450, IF(L450="N/A", "N/A", INDEX('Ballot Data'!$1:$1048576, MATCH($A450, 'Ballot Data'!$A:$A, 0), MATCH(L450, 'Ballot Data'!$A$3:$T$3, 0))))</f>
        <v>#N/A</v>
      </c>
      <c r="N450" t="e">
        <f>IF(L450="N/A", "N/A", IF(M450='Round 3'!$A$10, "Elected", IF(M450='Round 3'!$A$7, "Excluded", IF('Round 3'!$A$4="Complete", "Complete", "Viable"))))</f>
        <v>#N/A</v>
      </c>
      <c r="O450" s="21" t="str">
        <f>IF('Round 3'!$A$4="Complete", "Complete", IF(N450="N/A", "N/A", IF(N450="Viable", "No Transfer", IF(N450="Excluded", INDEX('Round 3'!$A$12:$M$617, MATCH($A450, 'Round 3'!$A$12:$A$617, 0), 3)))))</f>
        <v>Complete</v>
      </c>
      <c r="P450" s="10" t="str">
        <f>IF('Round 3'!$A$4="Complete", "Complete", IF(O450="N/A", "N/A", IF(O450="No Transfer", O450, IF(INDEX('Ballot Data'!$1:$1048576, MATCH($A450, 'Ballot Data'!$A:$A, 0), MATCH(O450, 'Ballot Data'!$A$3:$U$3, 0))="", "Exhausted", INDEX('Ballot Data'!$1:$1048576, MATCH($A450, 'Ballot Data'!$A:$A, 0), MATCH(O450, 'Ballot Data'!$A$3:$U$3, 0))))))</f>
        <v>Complete</v>
      </c>
      <c r="Q450" s="15" t="str">
        <f t="shared" si="67"/>
        <v>Complete</v>
      </c>
      <c r="R450" t="str">
        <f>IF(Q450="Complete", Q450, IF(Q450="N/A", "N/A", INDEX('Ballot Data'!$1:$1048576, MATCH($A450, 'Ballot Data'!$A:$A, 0), MATCH(Q450, 'Ballot Data'!$A$3:$T$3, 0))))</f>
        <v>Complete</v>
      </c>
      <c r="S450" t="str">
        <f>IF(Q450="N/A", "N/A", IF(R450='Round 4'!$A$10, "Elected", IF(R450='Round 4'!$A$7, "Excluded", IF('Round 4'!$A$4="Complete", "Complete", "Viable"))))</f>
        <v>Complete</v>
      </c>
      <c r="T450" s="21" t="str">
        <f>IF('Round 4'!$A$4="Complete", "Complete", IF(S450="N/A", "N/A", IF(S450="Viable", "No Transfer", IF(S450="Excluded", INDEX('Round 4'!$A$12:$M$617, MATCH($A450, 'Round 4'!$A$12:$A$617, 0), 3)))))</f>
        <v>Complete</v>
      </c>
      <c r="U450" s="10" t="str">
        <f>IF('Round 4'!$A$4="Complete", "Complete", IF(T450="N/A", "N/A", IF(T450="No Transfer", T450, IF(INDEX('Ballot Data'!$1:$1048576, MATCH($A450, 'Ballot Data'!$A:$A, 0), MATCH(T450, 'Ballot Data'!$A$3:$U$3, 0))="", "Exhausted", INDEX('Ballot Data'!$1:$1048576, MATCH($A450, 'Ballot Data'!$A:$A, 0), MATCH(T450, 'Ballot Data'!$A$3:$U$3, 0))))))</f>
        <v>Complete</v>
      </c>
      <c r="V450" s="15" t="str">
        <f t="shared" si="61"/>
        <v>Complete</v>
      </c>
      <c r="W450" t="str">
        <f>IF(V450="Complete", V450, IF(V450="N/A", "N/A", INDEX('Ballot Data'!$1:$1048576, MATCH($A450, 'Ballot Data'!$A:$A, 0), MATCH(V450, 'Ballot Data'!$A$3:$T$3, 0))))</f>
        <v>Complete</v>
      </c>
      <c r="X450" t="str">
        <f>IF(V450="N/A", "N/A", IF(W450='Round 5'!$A$10, "Elected", IF(W450='Round 5'!$A$7, "Excluded", IF('Round 5'!$A$4="Complete", "Complete", "Viable"))))</f>
        <v>Complete</v>
      </c>
      <c r="Y450" s="21" t="str">
        <f>IF('Round 5'!$A$4="Complete", "Complete", IF(X450="N/A", "N/A", IF(X450="Viable", "No Transfer", IF(X450="Excluded", INDEX('Round 5'!$A$12:$M$617, MATCH($A450, 'Round 5'!$A$12:$A$617, 0), 3)))))</f>
        <v>Complete</v>
      </c>
      <c r="Z450" s="10" t="str">
        <f>IF('Round 5'!$A$4="Complete", "Complete", IF(Y450="N/A", "N/A", IF(Y450="No Transfer", Y450, IF(INDEX('Ballot Data'!$1:$1048576, MATCH($A450, 'Ballot Data'!$A:$A, 0), MATCH(Y450, 'Ballot Data'!$A$3:$U$3, 0))="", "Exhausted", INDEX('Ballot Data'!$1:$1048576, MATCH($A450, 'Ballot Data'!$A:$A, 0), MATCH(Y450, 'Ballot Data'!$A$3:$U$3, 0))))))</f>
        <v>Complete</v>
      </c>
      <c r="AA450" s="15" t="str">
        <f t="shared" si="62"/>
        <v>Complete</v>
      </c>
      <c r="AB450" t="str">
        <f>IF(AA450="Complete", AA450, IF(AA450="N/A", "N/A", INDEX('Ballot Data'!$1:$1048576, MATCH($A450, 'Ballot Data'!$A:$A, 0), MATCH(AA450, 'Ballot Data'!$A$3:$T$3, 0))))</f>
        <v>Complete</v>
      </c>
      <c r="AC450" t="str">
        <f>IF(AA450="N/A", "N/A", IF(AB450='Round 6'!$A$10, "Elected", IF(AB450='Round 6'!$A$7, "Excluded", IF('Round 6'!$A$4="Complete", "Complete", "Viable"))))</f>
        <v>Complete</v>
      </c>
      <c r="AD450" s="21" t="str">
        <f>IF('Round 6'!$A$4="Complete", "Complete", IF(AC450="N/A", "N/A", IF(AC450="Viable", "No Transfer", IF(AC450="Excluded", INDEX('Round 6'!$A$12:$M$617, MATCH($A450, 'Round 6'!$A$12:$A$617, 0), 3)))))</f>
        <v>Complete</v>
      </c>
      <c r="AE450" s="10" t="str">
        <f>IF('Round 6'!$A$4="Complete", "Complete", IF(AD450="N/A", "N/A", IF(AD450="No Transfer", AD450, IF(INDEX('Ballot Data'!$1:$1048576, MATCH($A450, 'Ballot Data'!$A:$A, 0), MATCH(AD450, 'Ballot Data'!$A$3:$U$3, 0))="", "Exhausted", INDEX('Ballot Data'!$1:$1048576, MATCH($A450, 'Ballot Data'!$A:$A, 0), MATCH(AD450, 'Ballot Data'!$A$3:$U$3, 0))))))</f>
        <v>Complete</v>
      </c>
      <c r="AF450" s="15" t="str">
        <f t="shared" si="63"/>
        <v>Complete</v>
      </c>
      <c r="AG450" t="str">
        <f>IF(AF450="Complete", AF450, IF(AF450="N/A", "N/A", INDEX('Ballot Data'!$1:$1048576, MATCH($A450, 'Ballot Data'!$A:$A, 0), MATCH(AF450, 'Ballot Data'!$A$3:$T$3, 0))))</f>
        <v>Complete</v>
      </c>
      <c r="AH450" t="str">
        <f>IF(AF450="N/A", "N/A", IF(AG450='Round 7'!$A$10, "Elected", IF(AG450='Round 7'!$A$7, "Excluded", IF('Round 7'!$A$4="Complete", "Complete", "Viable"))))</f>
        <v>Complete</v>
      </c>
      <c r="AI450" s="21" t="str">
        <f>IF('Round 7'!$A$4="Complete", "Complete", IF(AH450="N/A", "N/A", IF(AH450="Viable", "No Transfer", IF(AH450="Excluded", INDEX('Round 7'!$A$12:$M$617, MATCH($A450, 'Round 7'!$A$12:$A$617, 0), 3)))))</f>
        <v>Complete</v>
      </c>
      <c r="AJ450" s="10" t="str">
        <f>IF('Round 7'!$A$4="Complete", "Complete", IF(AI450="N/A", "N/A", IF(AI450="No Transfer", AI450, IF(INDEX('Ballot Data'!$1:$1048576, MATCH($A450, 'Ballot Data'!$A:$A, 0), MATCH(AI450, 'Ballot Data'!$A$3:$U$3, 0))="", "Exhausted", INDEX('Ballot Data'!$1:$1048576, MATCH($A450, 'Ballot Data'!$A:$A, 0), MATCH(AI450, 'Ballot Data'!$A$3:$U$3, 0))))))</f>
        <v>Complete</v>
      </c>
      <c r="AK450" s="15" t="str">
        <f t="shared" si="64"/>
        <v>Complete</v>
      </c>
      <c r="AL450" t="str">
        <f>IF(AK450="Complete", AK450, IF(AK450="N/A", "N/A", INDEX('Ballot Data'!$1:$1048576, MATCH($A450, 'Ballot Data'!$A:$A, 0), MATCH(AK450, 'Ballot Data'!$A$3:$T$3, 0))))</f>
        <v>Complete</v>
      </c>
      <c r="AM450" t="str">
        <f>IF(AK450="N/A", "N/A", IF(AL450='Round 8'!$A$10, "Elected", IF(AL450='Round 8'!$A$7, "Excluded", IF('Round 8'!$A$4="Complete", "Complete", "Viable"))))</f>
        <v>Complete</v>
      </c>
      <c r="AN450" s="21" t="str">
        <f>IF('Round 8'!$A$4="Complete", "Complete", IF(AM450="N/A", "N/A", IF(AM450="Viable", "No Transfer", IF(AM450="Excluded", INDEX('Round 8'!$A$12:$M$617, MATCH($A450, 'Round 8'!$A$12:$A$617, 0), 3)))))</f>
        <v>Complete</v>
      </c>
      <c r="AO450" s="10" t="str">
        <f>IF('Round 8'!$A$4="Complete", "Complete", IF(AN450="N/A", "N/A", IF(AN450="No Transfer", AN450, IF(INDEX('Ballot Data'!$1:$1048576, MATCH($A450, 'Ballot Data'!$A:$A, 0), MATCH(AN450, 'Ballot Data'!$A$3:$U$3, 0))="", "Exhausted", INDEX('Ballot Data'!$1:$1048576, MATCH($A450, 'Ballot Data'!$A:$A, 0), MATCH(AN450, 'Ballot Data'!$A$3:$U$3, 0))))))</f>
        <v>Complete</v>
      </c>
      <c r="AP450" s="15" t="str">
        <f t="shared" si="65"/>
        <v>Complete</v>
      </c>
      <c r="AQ450" t="str">
        <f>IF(AP450="Complete", AP450, IF(AP450="N/A", "N/A", INDEX('Ballot Data'!$1:$1048576, MATCH($A450, 'Ballot Data'!$A:$A, 0), MATCH(AP450, 'Ballot Data'!$A$3:$T$3, 0))))</f>
        <v>Complete</v>
      </c>
      <c r="AR450" t="str">
        <f>IF(AP450="N/A", "N/A", IF(AQ450='Round 9'!$A$10, "Elected", IF(AQ450='Round 9'!$A$7, "Excluded", IF('Round 9'!$A$4="Complete", "Complete", "Viable"))))</f>
        <v>Complete</v>
      </c>
      <c r="AS450" s="21" t="str">
        <f>IF('Round 9'!$A$4="Complete", "Complete", IF(AR450="N/A", "N/A", IF(AR450="Viable", "No Transfer", IF(AR450="Excluded", INDEX('Round 9'!$A$12:$M$617, MATCH($A450, 'Round 9'!$A$12:$A$617, 0), 3)))))</f>
        <v>Complete</v>
      </c>
      <c r="AT450" s="10" t="str">
        <f>IF('Round 9'!$A$4="Complete", "Complete", IF(AS450="N/A", "N/A", IF(AS450="No Transfer", AS450, IF(INDEX('Ballot Data'!$1:$1048576, MATCH($A450, 'Ballot Data'!$A:$A, 0), MATCH(AS450, 'Ballot Data'!$A$3:$U$3, 0))="", "Exhausted", INDEX('Ballot Data'!$1:$1048576, MATCH($A450, 'Ballot Data'!$A:$A, 0), MATCH(AS450, 'Ballot Data'!$A$3:$U$3, 0))))))</f>
        <v>Complete</v>
      </c>
      <c r="AU450" s="15" t="str">
        <f t="shared" si="66"/>
        <v>Complete</v>
      </c>
      <c r="AV450" t="str">
        <f>IF(AU450="Complete", AU450, IF(AU450="N/A", "N/A", INDEX('Ballot Data'!$1:$1048576, MATCH($A450, 'Ballot Data'!$A:$A, 0), MATCH(AU450, 'Ballot Data'!$A$3:$T$3, 0))))</f>
        <v>Complete</v>
      </c>
      <c r="AW450" t="str">
        <f>IF(AU450="N/A", "N/A", IF(AV450='Round 10'!$A$10, "Elected", IF(AV450='Round 10'!$A$7, "Excluded", IF('Round 10'!$A$4="Complete", "Complete", "Viable"))))</f>
        <v>Complete</v>
      </c>
      <c r="AX450" s="21" t="str">
        <f>IF('Round 10'!$A$4="Complete", "Complete", IF(AW450="N/A", "N/A", IF(AW450="Viable", "No Transfer", IF(AW450="Excluded", INDEX('Round 10'!$A$12:$M$617, MATCH($A450, 'Round 10'!$A$12:$A$617, 0), 3)))))</f>
        <v>Complete</v>
      </c>
      <c r="AY450" s="10" t="str">
        <f>IF('Round 10'!$A$4="Complete", "Complete", IF(AX450="N/A", "N/A", IF(AX450="No Transfer", AX450, IF(INDEX('Ballot Data'!$1:$1048576, MATCH($A450, 'Ballot Data'!$A:$A, 0), MATCH(AX450, 'Ballot Data'!$A$3:$U$3, 0))="", "Exhausted", INDEX('Ballot Data'!$1:$1048576, MATCH($A450, 'Ballot Data'!$A:$A, 0), MATCH(AX450, 'Ballot Data'!$A$3:$U$3, 0))))))</f>
        <v>Complete</v>
      </c>
    </row>
    <row r="451" spans="1:51" x14ac:dyDescent="0.25">
      <c r="A451">
        <f>'Ballot Data'!A452</f>
        <v>0</v>
      </c>
      <c r="B451">
        <v>1</v>
      </c>
      <c r="C451" t="e">
        <f>INDEX('Ballot Data'!$1:$1048576, MATCH($A451, 'Ballot Data'!$A:$A, 0), MATCH(B451, 'Ballot Data'!$A$3:$T$3, 0))</f>
        <v>#N/A</v>
      </c>
      <c r="D451" t="e">
        <f>IF(C451='Round 1'!$A$10, "Elected", IF(C451='Round 1'!$A$7, "Excluded", IF('Round 1'!$A$4="Complete", "Complete", "Viable")))</f>
        <v>#N/A</v>
      </c>
      <c r="E451" s="21" t="e">
        <f>IF('Round 1'!$A$4="Complete", "Complete", IF(D451="N/A", "N/A", IF(D451="Viable", "No Transfer", IF(D451="Excluded", INDEX('Round 1'!$A$12:$M$617, MATCH($A451, 'Round 1'!$A$12:$A$617, 0), 3)))))</f>
        <v>#N/A</v>
      </c>
      <c r="F451" s="10" t="e">
        <f>IF('Round 1'!$A$4="Complete", "Complete", IF(E451="N/A", "N/A", IF(E451="No Transfer", E451, IF(INDEX('Ballot Data'!$1:$1048576, MATCH($A451, 'Ballot Data'!$A:$A, 0), MATCH(E451, 'Ballot Data'!$A$3:$U$3, 0))="", "Exhausted", INDEX('Ballot Data'!$1:$1048576, MATCH($A451, 'Ballot Data'!$A:$A, 0), MATCH(E451, 'Ballot Data'!$A$3:$U$3, 0))))))</f>
        <v>#N/A</v>
      </c>
      <c r="G451" s="15" t="e">
        <f t="shared" si="68"/>
        <v>#N/A</v>
      </c>
      <c r="H451" t="e">
        <f>IF(G451="Complete", G451, IF(G451="N/A", "N/A", INDEX('Ballot Data'!$1:$1048576, MATCH($A451, 'Ballot Data'!$A:$A, 0), MATCH(G451, 'Ballot Data'!$A$3:$T$3, 0))))</f>
        <v>#N/A</v>
      </c>
      <c r="I451" t="e">
        <f>IF(G451="N/A", "N/A", IF(H451='Round 2'!$A$10, "Elected", IF(H451='Round 2'!$A$7, "Excluded", IF('Round 2'!$A$4="Complete", "Complete", "Viable"))))</f>
        <v>#N/A</v>
      </c>
      <c r="J451" s="21" t="e">
        <f>IF('Round 2'!$A$4="Complete", "Complete", IF(I451="N/A", "N/A", IF(I451="Viable", "No Transfer", IF(I451="Excluded", INDEX('Round 2'!$A$12:$M$617, MATCH($A451, 'Round 2'!$A$12:$A$617, 0), 3)))))</f>
        <v>#N/A</v>
      </c>
      <c r="K451" s="10" t="e">
        <f>IF('Round 2'!$A$4="Complete", "Complete", IF(J451="N/A", "N/A", IF(J451="No Transfer", J451, IF(INDEX('Ballot Data'!$1:$1048576, MATCH($A451, 'Ballot Data'!$A:$A, 0), MATCH(J451, 'Ballot Data'!$A$3:$U$3, 0))="", "Exhausted", INDEX('Ballot Data'!$1:$1048576, MATCH($A451, 'Ballot Data'!$A:$A, 0), MATCH(J451, 'Ballot Data'!$A$3:$U$3, 0))))))</f>
        <v>#N/A</v>
      </c>
      <c r="L451" s="15" t="e">
        <f t="shared" si="69"/>
        <v>#N/A</v>
      </c>
      <c r="M451" t="e">
        <f>IF(L451="Complete", L451, IF(L451="N/A", "N/A", INDEX('Ballot Data'!$1:$1048576, MATCH($A451, 'Ballot Data'!$A:$A, 0), MATCH(L451, 'Ballot Data'!$A$3:$T$3, 0))))</f>
        <v>#N/A</v>
      </c>
      <c r="N451" t="e">
        <f>IF(L451="N/A", "N/A", IF(M451='Round 3'!$A$10, "Elected", IF(M451='Round 3'!$A$7, "Excluded", IF('Round 3'!$A$4="Complete", "Complete", "Viable"))))</f>
        <v>#N/A</v>
      </c>
      <c r="O451" s="21" t="str">
        <f>IF('Round 3'!$A$4="Complete", "Complete", IF(N451="N/A", "N/A", IF(N451="Viable", "No Transfer", IF(N451="Excluded", INDEX('Round 3'!$A$12:$M$617, MATCH($A451, 'Round 3'!$A$12:$A$617, 0), 3)))))</f>
        <v>Complete</v>
      </c>
      <c r="P451" s="10" t="str">
        <f>IF('Round 3'!$A$4="Complete", "Complete", IF(O451="N/A", "N/A", IF(O451="No Transfer", O451, IF(INDEX('Ballot Data'!$1:$1048576, MATCH($A451, 'Ballot Data'!$A:$A, 0), MATCH(O451, 'Ballot Data'!$A$3:$U$3, 0))="", "Exhausted", INDEX('Ballot Data'!$1:$1048576, MATCH($A451, 'Ballot Data'!$A:$A, 0), MATCH(O451, 'Ballot Data'!$A$3:$U$3, 0))))))</f>
        <v>Complete</v>
      </c>
      <c r="Q451" s="15" t="str">
        <f t="shared" si="67"/>
        <v>Complete</v>
      </c>
      <c r="R451" t="str">
        <f>IF(Q451="Complete", Q451, IF(Q451="N/A", "N/A", INDEX('Ballot Data'!$1:$1048576, MATCH($A451, 'Ballot Data'!$A:$A, 0), MATCH(Q451, 'Ballot Data'!$A$3:$T$3, 0))))</f>
        <v>Complete</v>
      </c>
      <c r="S451" t="str">
        <f>IF(Q451="N/A", "N/A", IF(R451='Round 4'!$A$10, "Elected", IF(R451='Round 4'!$A$7, "Excluded", IF('Round 4'!$A$4="Complete", "Complete", "Viable"))))</f>
        <v>Complete</v>
      </c>
      <c r="T451" s="21" t="str">
        <f>IF('Round 4'!$A$4="Complete", "Complete", IF(S451="N/A", "N/A", IF(S451="Viable", "No Transfer", IF(S451="Excluded", INDEX('Round 4'!$A$12:$M$617, MATCH($A451, 'Round 4'!$A$12:$A$617, 0), 3)))))</f>
        <v>Complete</v>
      </c>
      <c r="U451" s="10" t="str">
        <f>IF('Round 4'!$A$4="Complete", "Complete", IF(T451="N/A", "N/A", IF(T451="No Transfer", T451, IF(INDEX('Ballot Data'!$1:$1048576, MATCH($A451, 'Ballot Data'!$A:$A, 0), MATCH(T451, 'Ballot Data'!$A$3:$U$3, 0))="", "Exhausted", INDEX('Ballot Data'!$1:$1048576, MATCH($A451, 'Ballot Data'!$A:$A, 0), MATCH(T451, 'Ballot Data'!$A$3:$U$3, 0))))))</f>
        <v>Complete</v>
      </c>
      <c r="V451" s="15" t="str">
        <f t="shared" si="61"/>
        <v>Complete</v>
      </c>
      <c r="W451" t="str">
        <f>IF(V451="Complete", V451, IF(V451="N/A", "N/A", INDEX('Ballot Data'!$1:$1048576, MATCH($A451, 'Ballot Data'!$A:$A, 0), MATCH(V451, 'Ballot Data'!$A$3:$T$3, 0))))</f>
        <v>Complete</v>
      </c>
      <c r="X451" t="str">
        <f>IF(V451="N/A", "N/A", IF(W451='Round 5'!$A$10, "Elected", IF(W451='Round 5'!$A$7, "Excluded", IF('Round 5'!$A$4="Complete", "Complete", "Viable"))))</f>
        <v>Complete</v>
      </c>
      <c r="Y451" s="21" t="str">
        <f>IF('Round 5'!$A$4="Complete", "Complete", IF(X451="N/A", "N/A", IF(X451="Viable", "No Transfer", IF(X451="Excluded", INDEX('Round 5'!$A$12:$M$617, MATCH($A451, 'Round 5'!$A$12:$A$617, 0), 3)))))</f>
        <v>Complete</v>
      </c>
      <c r="Z451" s="10" t="str">
        <f>IF('Round 5'!$A$4="Complete", "Complete", IF(Y451="N/A", "N/A", IF(Y451="No Transfer", Y451, IF(INDEX('Ballot Data'!$1:$1048576, MATCH($A451, 'Ballot Data'!$A:$A, 0), MATCH(Y451, 'Ballot Data'!$A$3:$U$3, 0))="", "Exhausted", INDEX('Ballot Data'!$1:$1048576, MATCH($A451, 'Ballot Data'!$A:$A, 0), MATCH(Y451, 'Ballot Data'!$A$3:$U$3, 0))))))</f>
        <v>Complete</v>
      </c>
      <c r="AA451" s="15" t="str">
        <f t="shared" si="62"/>
        <v>Complete</v>
      </c>
      <c r="AB451" t="str">
        <f>IF(AA451="Complete", AA451, IF(AA451="N/A", "N/A", INDEX('Ballot Data'!$1:$1048576, MATCH($A451, 'Ballot Data'!$A:$A, 0), MATCH(AA451, 'Ballot Data'!$A$3:$T$3, 0))))</f>
        <v>Complete</v>
      </c>
      <c r="AC451" t="str">
        <f>IF(AA451="N/A", "N/A", IF(AB451='Round 6'!$A$10, "Elected", IF(AB451='Round 6'!$A$7, "Excluded", IF('Round 6'!$A$4="Complete", "Complete", "Viable"))))</f>
        <v>Complete</v>
      </c>
      <c r="AD451" s="21" t="str">
        <f>IF('Round 6'!$A$4="Complete", "Complete", IF(AC451="N/A", "N/A", IF(AC451="Viable", "No Transfer", IF(AC451="Excluded", INDEX('Round 6'!$A$12:$M$617, MATCH($A451, 'Round 6'!$A$12:$A$617, 0), 3)))))</f>
        <v>Complete</v>
      </c>
      <c r="AE451" s="10" t="str">
        <f>IF('Round 6'!$A$4="Complete", "Complete", IF(AD451="N/A", "N/A", IF(AD451="No Transfer", AD451, IF(INDEX('Ballot Data'!$1:$1048576, MATCH($A451, 'Ballot Data'!$A:$A, 0), MATCH(AD451, 'Ballot Data'!$A$3:$U$3, 0))="", "Exhausted", INDEX('Ballot Data'!$1:$1048576, MATCH($A451, 'Ballot Data'!$A:$A, 0), MATCH(AD451, 'Ballot Data'!$A$3:$U$3, 0))))))</f>
        <v>Complete</v>
      </c>
      <c r="AF451" s="15" t="str">
        <f t="shared" si="63"/>
        <v>Complete</v>
      </c>
      <c r="AG451" t="str">
        <f>IF(AF451="Complete", AF451, IF(AF451="N/A", "N/A", INDEX('Ballot Data'!$1:$1048576, MATCH($A451, 'Ballot Data'!$A:$A, 0), MATCH(AF451, 'Ballot Data'!$A$3:$T$3, 0))))</f>
        <v>Complete</v>
      </c>
      <c r="AH451" t="str">
        <f>IF(AF451="N/A", "N/A", IF(AG451='Round 7'!$A$10, "Elected", IF(AG451='Round 7'!$A$7, "Excluded", IF('Round 7'!$A$4="Complete", "Complete", "Viable"))))</f>
        <v>Complete</v>
      </c>
      <c r="AI451" s="21" t="str">
        <f>IF('Round 7'!$A$4="Complete", "Complete", IF(AH451="N/A", "N/A", IF(AH451="Viable", "No Transfer", IF(AH451="Excluded", INDEX('Round 7'!$A$12:$M$617, MATCH($A451, 'Round 7'!$A$12:$A$617, 0), 3)))))</f>
        <v>Complete</v>
      </c>
      <c r="AJ451" s="10" t="str">
        <f>IF('Round 7'!$A$4="Complete", "Complete", IF(AI451="N/A", "N/A", IF(AI451="No Transfer", AI451, IF(INDEX('Ballot Data'!$1:$1048576, MATCH($A451, 'Ballot Data'!$A:$A, 0), MATCH(AI451, 'Ballot Data'!$A$3:$U$3, 0))="", "Exhausted", INDEX('Ballot Data'!$1:$1048576, MATCH($A451, 'Ballot Data'!$A:$A, 0), MATCH(AI451, 'Ballot Data'!$A$3:$U$3, 0))))))</f>
        <v>Complete</v>
      </c>
      <c r="AK451" s="15" t="str">
        <f t="shared" si="64"/>
        <v>Complete</v>
      </c>
      <c r="AL451" t="str">
        <f>IF(AK451="Complete", AK451, IF(AK451="N/A", "N/A", INDEX('Ballot Data'!$1:$1048576, MATCH($A451, 'Ballot Data'!$A:$A, 0), MATCH(AK451, 'Ballot Data'!$A$3:$T$3, 0))))</f>
        <v>Complete</v>
      </c>
      <c r="AM451" t="str">
        <f>IF(AK451="N/A", "N/A", IF(AL451='Round 8'!$A$10, "Elected", IF(AL451='Round 8'!$A$7, "Excluded", IF('Round 8'!$A$4="Complete", "Complete", "Viable"))))</f>
        <v>Complete</v>
      </c>
      <c r="AN451" s="21" t="str">
        <f>IF('Round 8'!$A$4="Complete", "Complete", IF(AM451="N/A", "N/A", IF(AM451="Viable", "No Transfer", IF(AM451="Excluded", INDEX('Round 8'!$A$12:$M$617, MATCH($A451, 'Round 8'!$A$12:$A$617, 0), 3)))))</f>
        <v>Complete</v>
      </c>
      <c r="AO451" s="10" t="str">
        <f>IF('Round 8'!$A$4="Complete", "Complete", IF(AN451="N/A", "N/A", IF(AN451="No Transfer", AN451, IF(INDEX('Ballot Data'!$1:$1048576, MATCH($A451, 'Ballot Data'!$A:$A, 0), MATCH(AN451, 'Ballot Data'!$A$3:$U$3, 0))="", "Exhausted", INDEX('Ballot Data'!$1:$1048576, MATCH($A451, 'Ballot Data'!$A:$A, 0), MATCH(AN451, 'Ballot Data'!$A$3:$U$3, 0))))))</f>
        <v>Complete</v>
      </c>
      <c r="AP451" s="15" t="str">
        <f t="shared" si="65"/>
        <v>Complete</v>
      </c>
      <c r="AQ451" t="str">
        <f>IF(AP451="Complete", AP451, IF(AP451="N/A", "N/A", INDEX('Ballot Data'!$1:$1048576, MATCH($A451, 'Ballot Data'!$A:$A, 0), MATCH(AP451, 'Ballot Data'!$A$3:$T$3, 0))))</f>
        <v>Complete</v>
      </c>
      <c r="AR451" t="str">
        <f>IF(AP451="N/A", "N/A", IF(AQ451='Round 9'!$A$10, "Elected", IF(AQ451='Round 9'!$A$7, "Excluded", IF('Round 9'!$A$4="Complete", "Complete", "Viable"))))</f>
        <v>Complete</v>
      </c>
      <c r="AS451" s="21" t="str">
        <f>IF('Round 9'!$A$4="Complete", "Complete", IF(AR451="N/A", "N/A", IF(AR451="Viable", "No Transfer", IF(AR451="Excluded", INDEX('Round 9'!$A$12:$M$617, MATCH($A451, 'Round 9'!$A$12:$A$617, 0), 3)))))</f>
        <v>Complete</v>
      </c>
      <c r="AT451" s="10" t="str">
        <f>IF('Round 9'!$A$4="Complete", "Complete", IF(AS451="N/A", "N/A", IF(AS451="No Transfer", AS451, IF(INDEX('Ballot Data'!$1:$1048576, MATCH($A451, 'Ballot Data'!$A:$A, 0), MATCH(AS451, 'Ballot Data'!$A$3:$U$3, 0))="", "Exhausted", INDEX('Ballot Data'!$1:$1048576, MATCH($A451, 'Ballot Data'!$A:$A, 0), MATCH(AS451, 'Ballot Data'!$A$3:$U$3, 0))))))</f>
        <v>Complete</v>
      </c>
      <c r="AU451" s="15" t="str">
        <f t="shared" si="66"/>
        <v>Complete</v>
      </c>
      <c r="AV451" t="str">
        <f>IF(AU451="Complete", AU451, IF(AU451="N/A", "N/A", INDEX('Ballot Data'!$1:$1048576, MATCH($A451, 'Ballot Data'!$A:$A, 0), MATCH(AU451, 'Ballot Data'!$A$3:$T$3, 0))))</f>
        <v>Complete</v>
      </c>
      <c r="AW451" t="str">
        <f>IF(AU451="N/A", "N/A", IF(AV451='Round 10'!$A$10, "Elected", IF(AV451='Round 10'!$A$7, "Excluded", IF('Round 10'!$A$4="Complete", "Complete", "Viable"))))</f>
        <v>Complete</v>
      </c>
      <c r="AX451" s="21" t="str">
        <f>IF('Round 10'!$A$4="Complete", "Complete", IF(AW451="N/A", "N/A", IF(AW451="Viable", "No Transfer", IF(AW451="Excluded", INDEX('Round 10'!$A$12:$M$617, MATCH($A451, 'Round 10'!$A$12:$A$617, 0), 3)))))</f>
        <v>Complete</v>
      </c>
      <c r="AY451" s="10" t="str">
        <f>IF('Round 10'!$A$4="Complete", "Complete", IF(AX451="N/A", "N/A", IF(AX451="No Transfer", AX451, IF(INDEX('Ballot Data'!$1:$1048576, MATCH($A451, 'Ballot Data'!$A:$A, 0), MATCH(AX451, 'Ballot Data'!$A$3:$U$3, 0))="", "Exhausted", INDEX('Ballot Data'!$1:$1048576, MATCH($A451, 'Ballot Data'!$A:$A, 0), MATCH(AX451, 'Ballot Data'!$A$3:$U$3, 0))))))</f>
        <v>Complete</v>
      </c>
    </row>
    <row r="452" spans="1:51" x14ac:dyDescent="0.25">
      <c r="A452">
        <f>'Ballot Data'!A453</f>
        <v>0</v>
      </c>
      <c r="B452">
        <v>1</v>
      </c>
      <c r="C452" t="e">
        <f>INDEX('Ballot Data'!$1:$1048576, MATCH($A452, 'Ballot Data'!$A:$A, 0), MATCH(B452, 'Ballot Data'!$A$3:$T$3, 0))</f>
        <v>#N/A</v>
      </c>
      <c r="D452" t="e">
        <f>IF(C452='Round 1'!$A$10, "Elected", IF(C452='Round 1'!$A$7, "Excluded", IF('Round 1'!$A$4="Complete", "Complete", "Viable")))</f>
        <v>#N/A</v>
      </c>
      <c r="E452" s="21" t="e">
        <f>IF('Round 1'!$A$4="Complete", "Complete", IF(D452="N/A", "N/A", IF(D452="Viable", "No Transfer", IF(D452="Excluded", INDEX('Round 1'!$A$12:$M$617, MATCH($A452, 'Round 1'!$A$12:$A$617, 0), 3)))))</f>
        <v>#N/A</v>
      </c>
      <c r="F452" s="10" t="e">
        <f>IF('Round 1'!$A$4="Complete", "Complete", IF(E452="N/A", "N/A", IF(E452="No Transfer", E452, IF(INDEX('Ballot Data'!$1:$1048576, MATCH($A452, 'Ballot Data'!$A:$A, 0), MATCH(E452, 'Ballot Data'!$A$3:$U$3, 0))="", "Exhausted", INDEX('Ballot Data'!$1:$1048576, MATCH($A452, 'Ballot Data'!$A:$A, 0), MATCH(E452, 'Ballot Data'!$A$3:$U$3, 0))))))</f>
        <v>#N/A</v>
      </c>
      <c r="G452" s="15" t="e">
        <f t="shared" si="68"/>
        <v>#N/A</v>
      </c>
      <c r="H452" t="e">
        <f>IF(G452="Complete", G452, IF(G452="N/A", "N/A", INDEX('Ballot Data'!$1:$1048576, MATCH($A452, 'Ballot Data'!$A:$A, 0), MATCH(G452, 'Ballot Data'!$A$3:$T$3, 0))))</f>
        <v>#N/A</v>
      </c>
      <c r="I452" t="e">
        <f>IF(G452="N/A", "N/A", IF(H452='Round 2'!$A$10, "Elected", IF(H452='Round 2'!$A$7, "Excluded", IF('Round 2'!$A$4="Complete", "Complete", "Viable"))))</f>
        <v>#N/A</v>
      </c>
      <c r="J452" s="21" t="e">
        <f>IF('Round 2'!$A$4="Complete", "Complete", IF(I452="N/A", "N/A", IF(I452="Viable", "No Transfer", IF(I452="Excluded", INDEX('Round 2'!$A$12:$M$617, MATCH($A452, 'Round 2'!$A$12:$A$617, 0), 3)))))</f>
        <v>#N/A</v>
      </c>
      <c r="K452" s="10" t="e">
        <f>IF('Round 2'!$A$4="Complete", "Complete", IF(J452="N/A", "N/A", IF(J452="No Transfer", J452, IF(INDEX('Ballot Data'!$1:$1048576, MATCH($A452, 'Ballot Data'!$A:$A, 0), MATCH(J452, 'Ballot Data'!$A$3:$U$3, 0))="", "Exhausted", INDEX('Ballot Data'!$1:$1048576, MATCH($A452, 'Ballot Data'!$A:$A, 0), MATCH(J452, 'Ballot Data'!$A$3:$U$3, 0))))))</f>
        <v>#N/A</v>
      </c>
      <c r="L452" s="15" t="e">
        <f t="shared" si="69"/>
        <v>#N/A</v>
      </c>
      <c r="M452" t="e">
        <f>IF(L452="Complete", L452, IF(L452="N/A", "N/A", INDEX('Ballot Data'!$1:$1048576, MATCH($A452, 'Ballot Data'!$A:$A, 0), MATCH(L452, 'Ballot Data'!$A$3:$T$3, 0))))</f>
        <v>#N/A</v>
      </c>
      <c r="N452" t="e">
        <f>IF(L452="N/A", "N/A", IF(M452='Round 3'!$A$10, "Elected", IF(M452='Round 3'!$A$7, "Excluded", IF('Round 3'!$A$4="Complete", "Complete", "Viable"))))</f>
        <v>#N/A</v>
      </c>
      <c r="O452" s="21" t="str">
        <f>IF('Round 3'!$A$4="Complete", "Complete", IF(N452="N/A", "N/A", IF(N452="Viable", "No Transfer", IF(N452="Excluded", INDEX('Round 3'!$A$12:$M$617, MATCH($A452, 'Round 3'!$A$12:$A$617, 0), 3)))))</f>
        <v>Complete</v>
      </c>
      <c r="P452" s="10" t="str">
        <f>IF('Round 3'!$A$4="Complete", "Complete", IF(O452="N/A", "N/A", IF(O452="No Transfer", O452, IF(INDEX('Ballot Data'!$1:$1048576, MATCH($A452, 'Ballot Data'!$A:$A, 0), MATCH(O452, 'Ballot Data'!$A$3:$U$3, 0))="", "Exhausted", INDEX('Ballot Data'!$1:$1048576, MATCH($A452, 'Ballot Data'!$A:$A, 0), MATCH(O452, 'Ballot Data'!$A$3:$U$3, 0))))))</f>
        <v>Complete</v>
      </c>
      <c r="Q452" s="15" t="str">
        <f t="shared" si="67"/>
        <v>Complete</v>
      </c>
      <c r="R452" t="str">
        <f>IF(Q452="Complete", Q452, IF(Q452="N/A", "N/A", INDEX('Ballot Data'!$1:$1048576, MATCH($A452, 'Ballot Data'!$A:$A, 0), MATCH(Q452, 'Ballot Data'!$A$3:$T$3, 0))))</f>
        <v>Complete</v>
      </c>
      <c r="S452" t="str">
        <f>IF(Q452="N/A", "N/A", IF(R452='Round 4'!$A$10, "Elected", IF(R452='Round 4'!$A$7, "Excluded", IF('Round 4'!$A$4="Complete", "Complete", "Viable"))))</f>
        <v>Complete</v>
      </c>
      <c r="T452" s="21" t="str">
        <f>IF('Round 4'!$A$4="Complete", "Complete", IF(S452="N/A", "N/A", IF(S452="Viable", "No Transfer", IF(S452="Excluded", INDEX('Round 4'!$A$12:$M$617, MATCH($A452, 'Round 4'!$A$12:$A$617, 0), 3)))))</f>
        <v>Complete</v>
      </c>
      <c r="U452" s="10" t="str">
        <f>IF('Round 4'!$A$4="Complete", "Complete", IF(T452="N/A", "N/A", IF(T452="No Transfer", T452, IF(INDEX('Ballot Data'!$1:$1048576, MATCH($A452, 'Ballot Data'!$A:$A, 0), MATCH(T452, 'Ballot Data'!$A$3:$U$3, 0))="", "Exhausted", INDEX('Ballot Data'!$1:$1048576, MATCH($A452, 'Ballot Data'!$A:$A, 0), MATCH(T452, 'Ballot Data'!$A$3:$U$3, 0))))))</f>
        <v>Complete</v>
      </c>
      <c r="V452" s="15" t="str">
        <f t="shared" ref="V452:V515" si="70">IF(T452="No Transfer", Q452, IF(OR(U452="Exhausted", U452="N/A"), "N/A", T452))</f>
        <v>Complete</v>
      </c>
      <c r="W452" t="str">
        <f>IF(V452="Complete", V452, IF(V452="N/A", "N/A", INDEX('Ballot Data'!$1:$1048576, MATCH($A452, 'Ballot Data'!$A:$A, 0), MATCH(V452, 'Ballot Data'!$A$3:$T$3, 0))))</f>
        <v>Complete</v>
      </c>
      <c r="X452" t="str">
        <f>IF(V452="N/A", "N/A", IF(W452='Round 5'!$A$10, "Elected", IF(W452='Round 5'!$A$7, "Excluded", IF('Round 5'!$A$4="Complete", "Complete", "Viable"))))</f>
        <v>Complete</v>
      </c>
      <c r="Y452" s="21" t="str">
        <f>IF('Round 5'!$A$4="Complete", "Complete", IF(X452="N/A", "N/A", IF(X452="Viable", "No Transfer", IF(X452="Excluded", INDEX('Round 5'!$A$12:$M$617, MATCH($A452, 'Round 5'!$A$12:$A$617, 0), 3)))))</f>
        <v>Complete</v>
      </c>
      <c r="Z452" s="10" t="str">
        <f>IF('Round 5'!$A$4="Complete", "Complete", IF(Y452="N/A", "N/A", IF(Y452="No Transfer", Y452, IF(INDEX('Ballot Data'!$1:$1048576, MATCH($A452, 'Ballot Data'!$A:$A, 0), MATCH(Y452, 'Ballot Data'!$A$3:$U$3, 0))="", "Exhausted", INDEX('Ballot Data'!$1:$1048576, MATCH($A452, 'Ballot Data'!$A:$A, 0), MATCH(Y452, 'Ballot Data'!$A$3:$U$3, 0))))))</f>
        <v>Complete</v>
      </c>
      <c r="AA452" s="15" t="str">
        <f t="shared" ref="AA452:AA515" si="71">IF(Y452="No Transfer", V452, IF(OR(Z452="Exhausted", Z452="N/A"), "N/A", Y452))</f>
        <v>Complete</v>
      </c>
      <c r="AB452" t="str">
        <f>IF(AA452="Complete", AA452, IF(AA452="N/A", "N/A", INDEX('Ballot Data'!$1:$1048576, MATCH($A452, 'Ballot Data'!$A:$A, 0), MATCH(AA452, 'Ballot Data'!$A$3:$T$3, 0))))</f>
        <v>Complete</v>
      </c>
      <c r="AC452" t="str">
        <f>IF(AA452="N/A", "N/A", IF(AB452='Round 6'!$A$10, "Elected", IF(AB452='Round 6'!$A$7, "Excluded", IF('Round 6'!$A$4="Complete", "Complete", "Viable"))))</f>
        <v>Complete</v>
      </c>
      <c r="AD452" s="21" t="str">
        <f>IF('Round 6'!$A$4="Complete", "Complete", IF(AC452="N/A", "N/A", IF(AC452="Viable", "No Transfer", IF(AC452="Excluded", INDEX('Round 6'!$A$12:$M$617, MATCH($A452, 'Round 6'!$A$12:$A$617, 0), 3)))))</f>
        <v>Complete</v>
      </c>
      <c r="AE452" s="10" t="str">
        <f>IF('Round 6'!$A$4="Complete", "Complete", IF(AD452="N/A", "N/A", IF(AD452="No Transfer", AD452, IF(INDEX('Ballot Data'!$1:$1048576, MATCH($A452, 'Ballot Data'!$A:$A, 0), MATCH(AD452, 'Ballot Data'!$A$3:$U$3, 0))="", "Exhausted", INDEX('Ballot Data'!$1:$1048576, MATCH($A452, 'Ballot Data'!$A:$A, 0), MATCH(AD452, 'Ballot Data'!$A$3:$U$3, 0))))))</f>
        <v>Complete</v>
      </c>
      <c r="AF452" s="15" t="str">
        <f t="shared" ref="AF452:AF515" si="72">IF(AD452="No Transfer", AA452, IF(OR(AE452="Exhausted", AE452="N/A"), "N/A", AD452))</f>
        <v>Complete</v>
      </c>
      <c r="AG452" t="str">
        <f>IF(AF452="Complete", AF452, IF(AF452="N/A", "N/A", INDEX('Ballot Data'!$1:$1048576, MATCH($A452, 'Ballot Data'!$A:$A, 0), MATCH(AF452, 'Ballot Data'!$A$3:$T$3, 0))))</f>
        <v>Complete</v>
      </c>
      <c r="AH452" t="str">
        <f>IF(AF452="N/A", "N/A", IF(AG452='Round 7'!$A$10, "Elected", IF(AG452='Round 7'!$A$7, "Excluded", IF('Round 7'!$A$4="Complete", "Complete", "Viable"))))</f>
        <v>Complete</v>
      </c>
      <c r="AI452" s="21" t="str">
        <f>IF('Round 7'!$A$4="Complete", "Complete", IF(AH452="N/A", "N/A", IF(AH452="Viable", "No Transfer", IF(AH452="Excluded", INDEX('Round 7'!$A$12:$M$617, MATCH($A452, 'Round 7'!$A$12:$A$617, 0), 3)))))</f>
        <v>Complete</v>
      </c>
      <c r="AJ452" s="10" t="str">
        <f>IF('Round 7'!$A$4="Complete", "Complete", IF(AI452="N/A", "N/A", IF(AI452="No Transfer", AI452, IF(INDEX('Ballot Data'!$1:$1048576, MATCH($A452, 'Ballot Data'!$A:$A, 0), MATCH(AI452, 'Ballot Data'!$A$3:$U$3, 0))="", "Exhausted", INDEX('Ballot Data'!$1:$1048576, MATCH($A452, 'Ballot Data'!$A:$A, 0), MATCH(AI452, 'Ballot Data'!$A$3:$U$3, 0))))))</f>
        <v>Complete</v>
      </c>
      <c r="AK452" s="15" t="str">
        <f t="shared" ref="AK452:AK515" si="73">IF(AI452="No Transfer", AF452, IF(OR(AJ452="Exhausted", AJ452="N/A"), "N/A", AI452))</f>
        <v>Complete</v>
      </c>
      <c r="AL452" t="str">
        <f>IF(AK452="Complete", AK452, IF(AK452="N/A", "N/A", INDEX('Ballot Data'!$1:$1048576, MATCH($A452, 'Ballot Data'!$A:$A, 0), MATCH(AK452, 'Ballot Data'!$A$3:$T$3, 0))))</f>
        <v>Complete</v>
      </c>
      <c r="AM452" t="str">
        <f>IF(AK452="N/A", "N/A", IF(AL452='Round 8'!$A$10, "Elected", IF(AL452='Round 8'!$A$7, "Excluded", IF('Round 8'!$A$4="Complete", "Complete", "Viable"))))</f>
        <v>Complete</v>
      </c>
      <c r="AN452" s="21" t="str">
        <f>IF('Round 8'!$A$4="Complete", "Complete", IF(AM452="N/A", "N/A", IF(AM452="Viable", "No Transfer", IF(AM452="Excluded", INDEX('Round 8'!$A$12:$M$617, MATCH($A452, 'Round 8'!$A$12:$A$617, 0), 3)))))</f>
        <v>Complete</v>
      </c>
      <c r="AO452" s="10" t="str">
        <f>IF('Round 8'!$A$4="Complete", "Complete", IF(AN452="N/A", "N/A", IF(AN452="No Transfer", AN452, IF(INDEX('Ballot Data'!$1:$1048576, MATCH($A452, 'Ballot Data'!$A:$A, 0), MATCH(AN452, 'Ballot Data'!$A$3:$U$3, 0))="", "Exhausted", INDEX('Ballot Data'!$1:$1048576, MATCH($A452, 'Ballot Data'!$A:$A, 0), MATCH(AN452, 'Ballot Data'!$A$3:$U$3, 0))))))</f>
        <v>Complete</v>
      </c>
      <c r="AP452" s="15" t="str">
        <f t="shared" ref="AP452:AP515" si="74">IF(AN452="No Transfer", AK452, IF(OR(AO452="Exhausted", AO452="N/A"), "N/A", AN452))</f>
        <v>Complete</v>
      </c>
      <c r="AQ452" t="str">
        <f>IF(AP452="Complete", AP452, IF(AP452="N/A", "N/A", INDEX('Ballot Data'!$1:$1048576, MATCH($A452, 'Ballot Data'!$A:$A, 0), MATCH(AP452, 'Ballot Data'!$A$3:$T$3, 0))))</f>
        <v>Complete</v>
      </c>
      <c r="AR452" t="str">
        <f>IF(AP452="N/A", "N/A", IF(AQ452='Round 9'!$A$10, "Elected", IF(AQ452='Round 9'!$A$7, "Excluded", IF('Round 9'!$A$4="Complete", "Complete", "Viable"))))</f>
        <v>Complete</v>
      </c>
      <c r="AS452" s="21" t="str">
        <f>IF('Round 9'!$A$4="Complete", "Complete", IF(AR452="N/A", "N/A", IF(AR452="Viable", "No Transfer", IF(AR452="Excluded", INDEX('Round 9'!$A$12:$M$617, MATCH($A452, 'Round 9'!$A$12:$A$617, 0), 3)))))</f>
        <v>Complete</v>
      </c>
      <c r="AT452" s="10" t="str">
        <f>IF('Round 9'!$A$4="Complete", "Complete", IF(AS452="N/A", "N/A", IF(AS452="No Transfer", AS452, IF(INDEX('Ballot Data'!$1:$1048576, MATCH($A452, 'Ballot Data'!$A:$A, 0), MATCH(AS452, 'Ballot Data'!$A$3:$U$3, 0))="", "Exhausted", INDEX('Ballot Data'!$1:$1048576, MATCH($A452, 'Ballot Data'!$A:$A, 0), MATCH(AS452, 'Ballot Data'!$A$3:$U$3, 0))))))</f>
        <v>Complete</v>
      </c>
      <c r="AU452" s="15" t="str">
        <f t="shared" ref="AU452:AU515" si="75">IF(AS452="No Transfer", AP452, IF(OR(AT452="Exhausted", AT452="N/A"), "N/A", AS452))</f>
        <v>Complete</v>
      </c>
      <c r="AV452" t="str">
        <f>IF(AU452="Complete", AU452, IF(AU452="N/A", "N/A", INDEX('Ballot Data'!$1:$1048576, MATCH($A452, 'Ballot Data'!$A:$A, 0), MATCH(AU452, 'Ballot Data'!$A$3:$T$3, 0))))</f>
        <v>Complete</v>
      </c>
      <c r="AW452" t="str">
        <f>IF(AU452="N/A", "N/A", IF(AV452='Round 10'!$A$10, "Elected", IF(AV452='Round 10'!$A$7, "Excluded", IF('Round 10'!$A$4="Complete", "Complete", "Viable"))))</f>
        <v>Complete</v>
      </c>
      <c r="AX452" s="21" t="str">
        <f>IF('Round 10'!$A$4="Complete", "Complete", IF(AW452="N/A", "N/A", IF(AW452="Viable", "No Transfer", IF(AW452="Excluded", INDEX('Round 10'!$A$12:$M$617, MATCH($A452, 'Round 10'!$A$12:$A$617, 0), 3)))))</f>
        <v>Complete</v>
      </c>
      <c r="AY452" s="10" t="str">
        <f>IF('Round 10'!$A$4="Complete", "Complete", IF(AX452="N/A", "N/A", IF(AX452="No Transfer", AX452, IF(INDEX('Ballot Data'!$1:$1048576, MATCH($A452, 'Ballot Data'!$A:$A, 0), MATCH(AX452, 'Ballot Data'!$A$3:$U$3, 0))="", "Exhausted", INDEX('Ballot Data'!$1:$1048576, MATCH($A452, 'Ballot Data'!$A:$A, 0), MATCH(AX452, 'Ballot Data'!$A$3:$U$3, 0))))))</f>
        <v>Complete</v>
      </c>
    </row>
    <row r="453" spans="1:51" x14ac:dyDescent="0.25">
      <c r="A453">
        <f>'Ballot Data'!A454</f>
        <v>0</v>
      </c>
      <c r="B453">
        <v>1</v>
      </c>
      <c r="C453" t="e">
        <f>INDEX('Ballot Data'!$1:$1048576, MATCH($A453, 'Ballot Data'!$A:$A, 0), MATCH(B453, 'Ballot Data'!$A$3:$T$3, 0))</f>
        <v>#N/A</v>
      </c>
      <c r="D453" t="e">
        <f>IF(C453='Round 1'!$A$10, "Elected", IF(C453='Round 1'!$A$7, "Excluded", IF('Round 1'!$A$4="Complete", "Complete", "Viable")))</f>
        <v>#N/A</v>
      </c>
      <c r="E453" s="21" t="e">
        <f>IF('Round 1'!$A$4="Complete", "Complete", IF(D453="N/A", "N/A", IF(D453="Viable", "No Transfer", IF(D453="Excluded", INDEX('Round 1'!$A$12:$M$617, MATCH($A453, 'Round 1'!$A$12:$A$617, 0), 3)))))</f>
        <v>#N/A</v>
      </c>
      <c r="F453" s="10" t="e">
        <f>IF('Round 1'!$A$4="Complete", "Complete", IF(E453="N/A", "N/A", IF(E453="No Transfer", E453, IF(INDEX('Ballot Data'!$1:$1048576, MATCH($A453, 'Ballot Data'!$A:$A, 0), MATCH(E453, 'Ballot Data'!$A$3:$U$3, 0))="", "Exhausted", INDEX('Ballot Data'!$1:$1048576, MATCH($A453, 'Ballot Data'!$A:$A, 0), MATCH(E453, 'Ballot Data'!$A$3:$U$3, 0))))))</f>
        <v>#N/A</v>
      </c>
      <c r="G453" s="15" t="e">
        <f t="shared" si="68"/>
        <v>#N/A</v>
      </c>
      <c r="H453" t="e">
        <f>IF(G453="Complete", G453, IF(G453="N/A", "N/A", INDEX('Ballot Data'!$1:$1048576, MATCH($A453, 'Ballot Data'!$A:$A, 0), MATCH(G453, 'Ballot Data'!$A$3:$T$3, 0))))</f>
        <v>#N/A</v>
      </c>
      <c r="I453" t="e">
        <f>IF(G453="N/A", "N/A", IF(H453='Round 2'!$A$10, "Elected", IF(H453='Round 2'!$A$7, "Excluded", IF('Round 2'!$A$4="Complete", "Complete", "Viable"))))</f>
        <v>#N/A</v>
      </c>
      <c r="J453" s="21" t="e">
        <f>IF('Round 2'!$A$4="Complete", "Complete", IF(I453="N/A", "N/A", IF(I453="Viable", "No Transfer", IF(I453="Excluded", INDEX('Round 2'!$A$12:$M$617, MATCH($A453, 'Round 2'!$A$12:$A$617, 0), 3)))))</f>
        <v>#N/A</v>
      </c>
      <c r="K453" s="10" t="e">
        <f>IF('Round 2'!$A$4="Complete", "Complete", IF(J453="N/A", "N/A", IF(J453="No Transfer", J453, IF(INDEX('Ballot Data'!$1:$1048576, MATCH($A453, 'Ballot Data'!$A:$A, 0), MATCH(J453, 'Ballot Data'!$A$3:$U$3, 0))="", "Exhausted", INDEX('Ballot Data'!$1:$1048576, MATCH($A453, 'Ballot Data'!$A:$A, 0), MATCH(J453, 'Ballot Data'!$A$3:$U$3, 0))))))</f>
        <v>#N/A</v>
      </c>
      <c r="L453" s="15" t="e">
        <f t="shared" si="69"/>
        <v>#N/A</v>
      </c>
      <c r="M453" t="e">
        <f>IF(L453="Complete", L453, IF(L453="N/A", "N/A", INDEX('Ballot Data'!$1:$1048576, MATCH($A453, 'Ballot Data'!$A:$A, 0), MATCH(L453, 'Ballot Data'!$A$3:$T$3, 0))))</f>
        <v>#N/A</v>
      </c>
      <c r="N453" t="e">
        <f>IF(L453="N/A", "N/A", IF(M453='Round 3'!$A$10, "Elected", IF(M453='Round 3'!$A$7, "Excluded", IF('Round 3'!$A$4="Complete", "Complete", "Viable"))))</f>
        <v>#N/A</v>
      </c>
      <c r="O453" s="21" t="str">
        <f>IF('Round 3'!$A$4="Complete", "Complete", IF(N453="N/A", "N/A", IF(N453="Viable", "No Transfer", IF(N453="Excluded", INDEX('Round 3'!$A$12:$M$617, MATCH($A453, 'Round 3'!$A$12:$A$617, 0), 3)))))</f>
        <v>Complete</v>
      </c>
      <c r="P453" s="10" t="str">
        <f>IF('Round 3'!$A$4="Complete", "Complete", IF(O453="N/A", "N/A", IF(O453="No Transfer", O453, IF(INDEX('Ballot Data'!$1:$1048576, MATCH($A453, 'Ballot Data'!$A:$A, 0), MATCH(O453, 'Ballot Data'!$A$3:$U$3, 0))="", "Exhausted", INDEX('Ballot Data'!$1:$1048576, MATCH($A453, 'Ballot Data'!$A:$A, 0), MATCH(O453, 'Ballot Data'!$A$3:$U$3, 0))))))</f>
        <v>Complete</v>
      </c>
      <c r="Q453" s="15" t="str">
        <f t="shared" si="67"/>
        <v>Complete</v>
      </c>
      <c r="R453" t="str">
        <f>IF(Q453="Complete", Q453, IF(Q453="N/A", "N/A", INDEX('Ballot Data'!$1:$1048576, MATCH($A453, 'Ballot Data'!$A:$A, 0), MATCH(Q453, 'Ballot Data'!$A$3:$T$3, 0))))</f>
        <v>Complete</v>
      </c>
      <c r="S453" t="str">
        <f>IF(Q453="N/A", "N/A", IF(R453='Round 4'!$A$10, "Elected", IF(R453='Round 4'!$A$7, "Excluded", IF('Round 4'!$A$4="Complete", "Complete", "Viable"))))</f>
        <v>Complete</v>
      </c>
      <c r="T453" s="21" t="str">
        <f>IF('Round 4'!$A$4="Complete", "Complete", IF(S453="N/A", "N/A", IF(S453="Viable", "No Transfer", IF(S453="Excluded", INDEX('Round 4'!$A$12:$M$617, MATCH($A453, 'Round 4'!$A$12:$A$617, 0), 3)))))</f>
        <v>Complete</v>
      </c>
      <c r="U453" s="10" t="str">
        <f>IF('Round 4'!$A$4="Complete", "Complete", IF(T453="N/A", "N/A", IF(T453="No Transfer", T453, IF(INDEX('Ballot Data'!$1:$1048576, MATCH($A453, 'Ballot Data'!$A:$A, 0), MATCH(T453, 'Ballot Data'!$A$3:$U$3, 0))="", "Exhausted", INDEX('Ballot Data'!$1:$1048576, MATCH($A453, 'Ballot Data'!$A:$A, 0), MATCH(T453, 'Ballot Data'!$A$3:$U$3, 0))))))</f>
        <v>Complete</v>
      </c>
      <c r="V453" s="15" t="str">
        <f t="shared" si="70"/>
        <v>Complete</v>
      </c>
      <c r="W453" t="str">
        <f>IF(V453="Complete", V453, IF(V453="N/A", "N/A", INDEX('Ballot Data'!$1:$1048576, MATCH($A453, 'Ballot Data'!$A:$A, 0), MATCH(V453, 'Ballot Data'!$A$3:$T$3, 0))))</f>
        <v>Complete</v>
      </c>
      <c r="X453" t="str">
        <f>IF(V453="N/A", "N/A", IF(W453='Round 5'!$A$10, "Elected", IF(W453='Round 5'!$A$7, "Excluded", IF('Round 5'!$A$4="Complete", "Complete", "Viable"))))</f>
        <v>Complete</v>
      </c>
      <c r="Y453" s="21" t="str">
        <f>IF('Round 5'!$A$4="Complete", "Complete", IF(X453="N/A", "N/A", IF(X453="Viable", "No Transfer", IF(X453="Excluded", INDEX('Round 5'!$A$12:$M$617, MATCH($A453, 'Round 5'!$A$12:$A$617, 0), 3)))))</f>
        <v>Complete</v>
      </c>
      <c r="Z453" s="10" t="str">
        <f>IF('Round 5'!$A$4="Complete", "Complete", IF(Y453="N/A", "N/A", IF(Y453="No Transfer", Y453, IF(INDEX('Ballot Data'!$1:$1048576, MATCH($A453, 'Ballot Data'!$A:$A, 0), MATCH(Y453, 'Ballot Data'!$A$3:$U$3, 0))="", "Exhausted", INDEX('Ballot Data'!$1:$1048576, MATCH($A453, 'Ballot Data'!$A:$A, 0), MATCH(Y453, 'Ballot Data'!$A$3:$U$3, 0))))))</f>
        <v>Complete</v>
      </c>
      <c r="AA453" s="15" t="str">
        <f t="shared" si="71"/>
        <v>Complete</v>
      </c>
      <c r="AB453" t="str">
        <f>IF(AA453="Complete", AA453, IF(AA453="N/A", "N/A", INDEX('Ballot Data'!$1:$1048576, MATCH($A453, 'Ballot Data'!$A:$A, 0), MATCH(AA453, 'Ballot Data'!$A$3:$T$3, 0))))</f>
        <v>Complete</v>
      </c>
      <c r="AC453" t="str">
        <f>IF(AA453="N/A", "N/A", IF(AB453='Round 6'!$A$10, "Elected", IF(AB453='Round 6'!$A$7, "Excluded", IF('Round 6'!$A$4="Complete", "Complete", "Viable"))))</f>
        <v>Complete</v>
      </c>
      <c r="AD453" s="21" t="str">
        <f>IF('Round 6'!$A$4="Complete", "Complete", IF(AC453="N/A", "N/A", IF(AC453="Viable", "No Transfer", IF(AC453="Excluded", INDEX('Round 6'!$A$12:$M$617, MATCH($A453, 'Round 6'!$A$12:$A$617, 0), 3)))))</f>
        <v>Complete</v>
      </c>
      <c r="AE453" s="10" t="str">
        <f>IF('Round 6'!$A$4="Complete", "Complete", IF(AD453="N/A", "N/A", IF(AD453="No Transfer", AD453, IF(INDEX('Ballot Data'!$1:$1048576, MATCH($A453, 'Ballot Data'!$A:$A, 0), MATCH(AD453, 'Ballot Data'!$A$3:$U$3, 0))="", "Exhausted", INDEX('Ballot Data'!$1:$1048576, MATCH($A453, 'Ballot Data'!$A:$A, 0), MATCH(AD453, 'Ballot Data'!$A$3:$U$3, 0))))))</f>
        <v>Complete</v>
      </c>
      <c r="AF453" s="15" t="str">
        <f t="shared" si="72"/>
        <v>Complete</v>
      </c>
      <c r="AG453" t="str">
        <f>IF(AF453="Complete", AF453, IF(AF453="N/A", "N/A", INDEX('Ballot Data'!$1:$1048576, MATCH($A453, 'Ballot Data'!$A:$A, 0), MATCH(AF453, 'Ballot Data'!$A$3:$T$3, 0))))</f>
        <v>Complete</v>
      </c>
      <c r="AH453" t="str">
        <f>IF(AF453="N/A", "N/A", IF(AG453='Round 7'!$A$10, "Elected", IF(AG453='Round 7'!$A$7, "Excluded", IF('Round 7'!$A$4="Complete", "Complete", "Viable"))))</f>
        <v>Complete</v>
      </c>
      <c r="AI453" s="21" t="str">
        <f>IF('Round 7'!$A$4="Complete", "Complete", IF(AH453="N/A", "N/A", IF(AH453="Viable", "No Transfer", IF(AH453="Excluded", INDEX('Round 7'!$A$12:$M$617, MATCH($A453, 'Round 7'!$A$12:$A$617, 0), 3)))))</f>
        <v>Complete</v>
      </c>
      <c r="AJ453" s="10" t="str">
        <f>IF('Round 7'!$A$4="Complete", "Complete", IF(AI453="N/A", "N/A", IF(AI453="No Transfer", AI453, IF(INDEX('Ballot Data'!$1:$1048576, MATCH($A453, 'Ballot Data'!$A:$A, 0), MATCH(AI453, 'Ballot Data'!$A$3:$U$3, 0))="", "Exhausted", INDEX('Ballot Data'!$1:$1048576, MATCH($A453, 'Ballot Data'!$A:$A, 0), MATCH(AI453, 'Ballot Data'!$A$3:$U$3, 0))))))</f>
        <v>Complete</v>
      </c>
      <c r="AK453" s="15" t="str">
        <f t="shared" si="73"/>
        <v>Complete</v>
      </c>
      <c r="AL453" t="str">
        <f>IF(AK453="Complete", AK453, IF(AK453="N/A", "N/A", INDEX('Ballot Data'!$1:$1048576, MATCH($A453, 'Ballot Data'!$A:$A, 0), MATCH(AK453, 'Ballot Data'!$A$3:$T$3, 0))))</f>
        <v>Complete</v>
      </c>
      <c r="AM453" t="str">
        <f>IF(AK453="N/A", "N/A", IF(AL453='Round 8'!$A$10, "Elected", IF(AL453='Round 8'!$A$7, "Excluded", IF('Round 8'!$A$4="Complete", "Complete", "Viable"))))</f>
        <v>Complete</v>
      </c>
      <c r="AN453" s="21" t="str">
        <f>IF('Round 8'!$A$4="Complete", "Complete", IF(AM453="N/A", "N/A", IF(AM453="Viable", "No Transfer", IF(AM453="Excluded", INDEX('Round 8'!$A$12:$M$617, MATCH($A453, 'Round 8'!$A$12:$A$617, 0), 3)))))</f>
        <v>Complete</v>
      </c>
      <c r="AO453" s="10" t="str">
        <f>IF('Round 8'!$A$4="Complete", "Complete", IF(AN453="N/A", "N/A", IF(AN453="No Transfer", AN453, IF(INDEX('Ballot Data'!$1:$1048576, MATCH($A453, 'Ballot Data'!$A:$A, 0), MATCH(AN453, 'Ballot Data'!$A$3:$U$3, 0))="", "Exhausted", INDEX('Ballot Data'!$1:$1048576, MATCH($A453, 'Ballot Data'!$A:$A, 0), MATCH(AN453, 'Ballot Data'!$A$3:$U$3, 0))))))</f>
        <v>Complete</v>
      </c>
      <c r="AP453" s="15" t="str">
        <f t="shared" si="74"/>
        <v>Complete</v>
      </c>
      <c r="AQ453" t="str">
        <f>IF(AP453="Complete", AP453, IF(AP453="N/A", "N/A", INDEX('Ballot Data'!$1:$1048576, MATCH($A453, 'Ballot Data'!$A:$A, 0), MATCH(AP453, 'Ballot Data'!$A$3:$T$3, 0))))</f>
        <v>Complete</v>
      </c>
      <c r="AR453" t="str">
        <f>IF(AP453="N/A", "N/A", IF(AQ453='Round 9'!$A$10, "Elected", IF(AQ453='Round 9'!$A$7, "Excluded", IF('Round 9'!$A$4="Complete", "Complete", "Viable"))))</f>
        <v>Complete</v>
      </c>
      <c r="AS453" s="21" t="str">
        <f>IF('Round 9'!$A$4="Complete", "Complete", IF(AR453="N/A", "N/A", IF(AR453="Viable", "No Transfer", IF(AR453="Excluded", INDEX('Round 9'!$A$12:$M$617, MATCH($A453, 'Round 9'!$A$12:$A$617, 0), 3)))))</f>
        <v>Complete</v>
      </c>
      <c r="AT453" s="10" t="str">
        <f>IF('Round 9'!$A$4="Complete", "Complete", IF(AS453="N/A", "N/A", IF(AS453="No Transfer", AS453, IF(INDEX('Ballot Data'!$1:$1048576, MATCH($A453, 'Ballot Data'!$A:$A, 0), MATCH(AS453, 'Ballot Data'!$A$3:$U$3, 0))="", "Exhausted", INDEX('Ballot Data'!$1:$1048576, MATCH($A453, 'Ballot Data'!$A:$A, 0), MATCH(AS453, 'Ballot Data'!$A$3:$U$3, 0))))))</f>
        <v>Complete</v>
      </c>
      <c r="AU453" s="15" t="str">
        <f t="shared" si="75"/>
        <v>Complete</v>
      </c>
      <c r="AV453" t="str">
        <f>IF(AU453="Complete", AU453, IF(AU453="N/A", "N/A", INDEX('Ballot Data'!$1:$1048576, MATCH($A453, 'Ballot Data'!$A:$A, 0), MATCH(AU453, 'Ballot Data'!$A$3:$T$3, 0))))</f>
        <v>Complete</v>
      </c>
      <c r="AW453" t="str">
        <f>IF(AU453="N/A", "N/A", IF(AV453='Round 10'!$A$10, "Elected", IF(AV453='Round 10'!$A$7, "Excluded", IF('Round 10'!$A$4="Complete", "Complete", "Viable"))))</f>
        <v>Complete</v>
      </c>
      <c r="AX453" s="21" t="str">
        <f>IF('Round 10'!$A$4="Complete", "Complete", IF(AW453="N/A", "N/A", IF(AW453="Viable", "No Transfer", IF(AW453="Excluded", INDEX('Round 10'!$A$12:$M$617, MATCH($A453, 'Round 10'!$A$12:$A$617, 0), 3)))))</f>
        <v>Complete</v>
      </c>
      <c r="AY453" s="10" t="str">
        <f>IF('Round 10'!$A$4="Complete", "Complete", IF(AX453="N/A", "N/A", IF(AX453="No Transfer", AX453, IF(INDEX('Ballot Data'!$1:$1048576, MATCH($A453, 'Ballot Data'!$A:$A, 0), MATCH(AX453, 'Ballot Data'!$A$3:$U$3, 0))="", "Exhausted", INDEX('Ballot Data'!$1:$1048576, MATCH($A453, 'Ballot Data'!$A:$A, 0), MATCH(AX453, 'Ballot Data'!$A$3:$U$3, 0))))))</f>
        <v>Complete</v>
      </c>
    </row>
    <row r="454" spans="1:51" x14ac:dyDescent="0.25">
      <c r="A454">
        <f>'Ballot Data'!A455</f>
        <v>0</v>
      </c>
      <c r="B454">
        <v>1</v>
      </c>
      <c r="C454" t="e">
        <f>INDEX('Ballot Data'!$1:$1048576, MATCH($A454, 'Ballot Data'!$A:$A, 0), MATCH(B454, 'Ballot Data'!$A$3:$T$3, 0))</f>
        <v>#N/A</v>
      </c>
      <c r="D454" t="e">
        <f>IF(C454='Round 1'!$A$10, "Elected", IF(C454='Round 1'!$A$7, "Excluded", IF('Round 1'!$A$4="Complete", "Complete", "Viable")))</f>
        <v>#N/A</v>
      </c>
      <c r="E454" s="21" t="e">
        <f>IF('Round 1'!$A$4="Complete", "Complete", IF(D454="N/A", "N/A", IF(D454="Viable", "No Transfer", IF(D454="Excluded", INDEX('Round 1'!$A$12:$M$617, MATCH($A454, 'Round 1'!$A$12:$A$617, 0), 3)))))</f>
        <v>#N/A</v>
      </c>
      <c r="F454" s="10" t="e">
        <f>IF('Round 1'!$A$4="Complete", "Complete", IF(E454="N/A", "N/A", IF(E454="No Transfer", E454, IF(INDEX('Ballot Data'!$1:$1048576, MATCH($A454, 'Ballot Data'!$A:$A, 0), MATCH(E454, 'Ballot Data'!$A$3:$U$3, 0))="", "Exhausted", INDEX('Ballot Data'!$1:$1048576, MATCH($A454, 'Ballot Data'!$A:$A, 0), MATCH(E454, 'Ballot Data'!$A$3:$U$3, 0))))))</f>
        <v>#N/A</v>
      </c>
      <c r="G454" s="15" t="e">
        <f t="shared" si="68"/>
        <v>#N/A</v>
      </c>
      <c r="H454" t="e">
        <f>IF(G454="Complete", G454, IF(G454="N/A", "N/A", INDEX('Ballot Data'!$1:$1048576, MATCH($A454, 'Ballot Data'!$A:$A, 0), MATCH(G454, 'Ballot Data'!$A$3:$T$3, 0))))</f>
        <v>#N/A</v>
      </c>
      <c r="I454" t="e">
        <f>IF(G454="N/A", "N/A", IF(H454='Round 2'!$A$10, "Elected", IF(H454='Round 2'!$A$7, "Excluded", IF('Round 2'!$A$4="Complete", "Complete", "Viable"))))</f>
        <v>#N/A</v>
      </c>
      <c r="J454" s="21" t="e">
        <f>IF('Round 2'!$A$4="Complete", "Complete", IF(I454="N/A", "N/A", IF(I454="Viable", "No Transfer", IF(I454="Excluded", INDEX('Round 2'!$A$12:$M$617, MATCH($A454, 'Round 2'!$A$12:$A$617, 0), 3)))))</f>
        <v>#N/A</v>
      </c>
      <c r="K454" s="10" t="e">
        <f>IF('Round 2'!$A$4="Complete", "Complete", IF(J454="N/A", "N/A", IF(J454="No Transfer", J454, IF(INDEX('Ballot Data'!$1:$1048576, MATCH($A454, 'Ballot Data'!$A:$A, 0), MATCH(J454, 'Ballot Data'!$A$3:$U$3, 0))="", "Exhausted", INDEX('Ballot Data'!$1:$1048576, MATCH($A454, 'Ballot Data'!$A:$A, 0), MATCH(J454, 'Ballot Data'!$A$3:$U$3, 0))))))</f>
        <v>#N/A</v>
      </c>
      <c r="L454" s="15" t="e">
        <f t="shared" si="69"/>
        <v>#N/A</v>
      </c>
      <c r="M454" t="e">
        <f>IF(L454="Complete", L454, IF(L454="N/A", "N/A", INDEX('Ballot Data'!$1:$1048576, MATCH($A454, 'Ballot Data'!$A:$A, 0), MATCH(L454, 'Ballot Data'!$A$3:$T$3, 0))))</f>
        <v>#N/A</v>
      </c>
      <c r="N454" t="e">
        <f>IF(L454="N/A", "N/A", IF(M454='Round 3'!$A$10, "Elected", IF(M454='Round 3'!$A$7, "Excluded", IF('Round 3'!$A$4="Complete", "Complete", "Viable"))))</f>
        <v>#N/A</v>
      </c>
      <c r="O454" s="21" t="str">
        <f>IF('Round 3'!$A$4="Complete", "Complete", IF(N454="N/A", "N/A", IF(N454="Viable", "No Transfer", IF(N454="Excluded", INDEX('Round 3'!$A$12:$M$617, MATCH($A454, 'Round 3'!$A$12:$A$617, 0), 3)))))</f>
        <v>Complete</v>
      </c>
      <c r="P454" s="10" t="str">
        <f>IF('Round 3'!$A$4="Complete", "Complete", IF(O454="N/A", "N/A", IF(O454="No Transfer", O454, IF(INDEX('Ballot Data'!$1:$1048576, MATCH($A454, 'Ballot Data'!$A:$A, 0), MATCH(O454, 'Ballot Data'!$A$3:$U$3, 0))="", "Exhausted", INDEX('Ballot Data'!$1:$1048576, MATCH($A454, 'Ballot Data'!$A:$A, 0), MATCH(O454, 'Ballot Data'!$A$3:$U$3, 0))))))</f>
        <v>Complete</v>
      </c>
      <c r="Q454" s="15" t="str">
        <f t="shared" si="67"/>
        <v>Complete</v>
      </c>
      <c r="R454" t="str">
        <f>IF(Q454="Complete", Q454, IF(Q454="N/A", "N/A", INDEX('Ballot Data'!$1:$1048576, MATCH($A454, 'Ballot Data'!$A:$A, 0), MATCH(Q454, 'Ballot Data'!$A$3:$T$3, 0))))</f>
        <v>Complete</v>
      </c>
      <c r="S454" t="str">
        <f>IF(Q454="N/A", "N/A", IF(R454='Round 4'!$A$10, "Elected", IF(R454='Round 4'!$A$7, "Excluded", IF('Round 4'!$A$4="Complete", "Complete", "Viable"))))</f>
        <v>Complete</v>
      </c>
      <c r="T454" s="21" t="str">
        <f>IF('Round 4'!$A$4="Complete", "Complete", IF(S454="N/A", "N/A", IF(S454="Viable", "No Transfer", IF(S454="Excluded", INDEX('Round 4'!$A$12:$M$617, MATCH($A454, 'Round 4'!$A$12:$A$617, 0), 3)))))</f>
        <v>Complete</v>
      </c>
      <c r="U454" s="10" t="str">
        <f>IF('Round 4'!$A$4="Complete", "Complete", IF(T454="N/A", "N/A", IF(T454="No Transfer", T454, IF(INDEX('Ballot Data'!$1:$1048576, MATCH($A454, 'Ballot Data'!$A:$A, 0), MATCH(T454, 'Ballot Data'!$A$3:$U$3, 0))="", "Exhausted", INDEX('Ballot Data'!$1:$1048576, MATCH($A454, 'Ballot Data'!$A:$A, 0), MATCH(T454, 'Ballot Data'!$A$3:$U$3, 0))))))</f>
        <v>Complete</v>
      </c>
      <c r="V454" s="15" t="str">
        <f t="shared" si="70"/>
        <v>Complete</v>
      </c>
      <c r="W454" t="str">
        <f>IF(V454="Complete", V454, IF(V454="N/A", "N/A", INDEX('Ballot Data'!$1:$1048576, MATCH($A454, 'Ballot Data'!$A:$A, 0), MATCH(V454, 'Ballot Data'!$A$3:$T$3, 0))))</f>
        <v>Complete</v>
      </c>
      <c r="X454" t="str">
        <f>IF(V454="N/A", "N/A", IF(W454='Round 5'!$A$10, "Elected", IF(W454='Round 5'!$A$7, "Excluded", IF('Round 5'!$A$4="Complete", "Complete", "Viable"))))</f>
        <v>Complete</v>
      </c>
      <c r="Y454" s="21" t="str">
        <f>IF('Round 5'!$A$4="Complete", "Complete", IF(X454="N/A", "N/A", IF(X454="Viable", "No Transfer", IF(X454="Excluded", INDEX('Round 5'!$A$12:$M$617, MATCH($A454, 'Round 5'!$A$12:$A$617, 0), 3)))))</f>
        <v>Complete</v>
      </c>
      <c r="Z454" s="10" t="str">
        <f>IF('Round 5'!$A$4="Complete", "Complete", IF(Y454="N/A", "N/A", IF(Y454="No Transfer", Y454, IF(INDEX('Ballot Data'!$1:$1048576, MATCH($A454, 'Ballot Data'!$A:$A, 0), MATCH(Y454, 'Ballot Data'!$A$3:$U$3, 0))="", "Exhausted", INDEX('Ballot Data'!$1:$1048576, MATCH($A454, 'Ballot Data'!$A:$A, 0), MATCH(Y454, 'Ballot Data'!$A$3:$U$3, 0))))))</f>
        <v>Complete</v>
      </c>
      <c r="AA454" s="15" t="str">
        <f t="shared" si="71"/>
        <v>Complete</v>
      </c>
      <c r="AB454" t="str">
        <f>IF(AA454="Complete", AA454, IF(AA454="N/A", "N/A", INDEX('Ballot Data'!$1:$1048576, MATCH($A454, 'Ballot Data'!$A:$A, 0), MATCH(AA454, 'Ballot Data'!$A$3:$T$3, 0))))</f>
        <v>Complete</v>
      </c>
      <c r="AC454" t="str">
        <f>IF(AA454="N/A", "N/A", IF(AB454='Round 6'!$A$10, "Elected", IF(AB454='Round 6'!$A$7, "Excluded", IF('Round 6'!$A$4="Complete", "Complete", "Viable"))))</f>
        <v>Complete</v>
      </c>
      <c r="AD454" s="21" t="str">
        <f>IF('Round 6'!$A$4="Complete", "Complete", IF(AC454="N/A", "N/A", IF(AC454="Viable", "No Transfer", IF(AC454="Excluded", INDEX('Round 6'!$A$12:$M$617, MATCH($A454, 'Round 6'!$A$12:$A$617, 0), 3)))))</f>
        <v>Complete</v>
      </c>
      <c r="AE454" s="10" t="str">
        <f>IF('Round 6'!$A$4="Complete", "Complete", IF(AD454="N/A", "N/A", IF(AD454="No Transfer", AD454, IF(INDEX('Ballot Data'!$1:$1048576, MATCH($A454, 'Ballot Data'!$A:$A, 0), MATCH(AD454, 'Ballot Data'!$A$3:$U$3, 0))="", "Exhausted", INDEX('Ballot Data'!$1:$1048576, MATCH($A454, 'Ballot Data'!$A:$A, 0), MATCH(AD454, 'Ballot Data'!$A$3:$U$3, 0))))))</f>
        <v>Complete</v>
      </c>
      <c r="AF454" s="15" t="str">
        <f t="shared" si="72"/>
        <v>Complete</v>
      </c>
      <c r="AG454" t="str">
        <f>IF(AF454="Complete", AF454, IF(AF454="N/A", "N/A", INDEX('Ballot Data'!$1:$1048576, MATCH($A454, 'Ballot Data'!$A:$A, 0), MATCH(AF454, 'Ballot Data'!$A$3:$T$3, 0))))</f>
        <v>Complete</v>
      </c>
      <c r="AH454" t="str">
        <f>IF(AF454="N/A", "N/A", IF(AG454='Round 7'!$A$10, "Elected", IF(AG454='Round 7'!$A$7, "Excluded", IF('Round 7'!$A$4="Complete", "Complete", "Viable"))))</f>
        <v>Complete</v>
      </c>
      <c r="AI454" s="21" t="str">
        <f>IF('Round 7'!$A$4="Complete", "Complete", IF(AH454="N/A", "N/A", IF(AH454="Viable", "No Transfer", IF(AH454="Excluded", INDEX('Round 7'!$A$12:$M$617, MATCH($A454, 'Round 7'!$A$12:$A$617, 0), 3)))))</f>
        <v>Complete</v>
      </c>
      <c r="AJ454" s="10" t="str">
        <f>IF('Round 7'!$A$4="Complete", "Complete", IF(AI454="N/A", "N/A", IF(AI454="No Transfer", AI454, IF(INDEX('Ballot Data'!$1:$1048576, MATCH($A454, 'Ballot Data'!$A:$A, 0), MATCH(AI454, 'Ballot Data'!$A$3:$U$3, 0))="", "Exhausted", INDEX('Ballot Data'!$1:$1048576, MATCH($A454, 'Ballot Data'!$A:$A, 0), MATCH(AI454, 'Ballot Data'!$A$3:$U$3, 0))))))</f>
        <v>Complete</v>
      </c>
      <c r="AK454" s="15" t="str">
        <f t="shared" si="73"/>
        <v>Complete</v>
      </c>
      <c r="AL454" t="str">
        <f>IF(AK454="Complete", AK454, IF(AK454="N/A", "N/A", INDEX('Ballot Data'!$1:$1048576, MATCH($A454, 'Ballot Data'!$A:$A, 0), MATCH(AK454, 'Ballot Data'!$A$3:$T$3, 0))))</f>
        <v>Complete</v>
      </c>
      <c r="AM454" t="str">
        <f>IF(AK454="N/A", "N/A", IF(AL454='Round 8'!$A$10, "Elected", IF(AL454='Round 8'!$A$7, "Excluded", IF('Round 8'!$A$4="Complete", "Complete", "Viable"))))</f>
        <v>Complete</v>
      </c>
      <c r="AN454" s="21" t="str">
        <f>IF('Round 8'!$A$4="Complete", "Complete", IF(AM454="N/A", "N/A", IF(AM454="Viable", "No Transfer", IF(AM454="Excluded", INDEX('Round 8'!$A$12:$M$617, MATCH($A454, 'Round 8'!$A$12:$A$617, 0), 3)))))</f>
        <v>Complete</v>
      </c>
      <c r="AO454" s="10" t="str">
        <f>IF('Round 8'!$A$4="Complete", "Complete", IF(AN454="N/A", "N/A", IF(AN454="No Transfer", AN454, IF(INDEX('Ballot Data'!$1:$1048576, MATCH($A454, 'Ballot Data'!$A:$A, 0), MATCH(AN454, 'Ballot Data'!$A$3:$U$3, 0))="", "Exhausted", INDEX('Ballot Data'!$1:$1048576, MATCH($A454, 'Ballot Data'!$A:$A, 0), MATCH(AN454, 'Ballot Data'!$A$3:$U$3, 0))))))</f>
        <v>Complete</v>
      </c>
      <c r="AP454" s="15" t="str">
        <f t="shared" si="74"/>
        <v>Complete</v>
      </c>
      <c r="AQ454" t="str">
        <f>IF(AP454="Complete", AP454, IF(AP454="N/A", "N/A", INDEX('Ballot Data'!$1:$1048576, MATCH($A454, 'Ballot Data'!$A:$A, 0), MATCH(AP454, 'Ballot Data'!$A$3:$T$3, 0))))</f>
        <v>Complete</v>
      </c>
      <c r="AR454" t="str">
        <f>IF(AP454="N/A", "N/A", IF(AQ454='Round 9'!$A$10, "Elected", IF(AQ454='Round 9'!$A$7, "Excluded", IF('Round 9'!$A$4="Complete", "Complete", "Viable"))))</f>
        <v>Complete</v>
      </c>
      <c r="AS454" s="21" t="str">
        <f>IF('Round 9'!$A$4="Complete", "Complete", IF(AR454="N/A", "N/A", IF(AR454="Viable", "No Transfer", IF(AR454="Excluded", INDEX('Round 9'!$A$12:$M$617, MATCH($A454, 'Round 9'!$A$12:$A$617, 0), 3)))))</f>
        <v>Complete</v>
      </c>
      <c r="AT454" s="10" t="str">
        <f>IF('Round 9'!$A$4="Complete", "Complete", IF(AS454="N/A", "N/A", IF(AS454="No Transfer", AS454, IF(INDEX('Ballot Data'!$1:$1048576, MATCH($A454, 'Ballot Data'!$A:$A, 0), MATCH(AS454, 'Ballot Data'!$A$3:$U$3, 0))="", "Exhausted", INDEX('Ballot Data'!$1:$1048576, MATCH($A454, 'Ballot Data'!$A:$A, 0), MATCH(AS454, 'Ballot Data'!$A$3:$U$3, 0))))))</f>
        <v>Complete</v>
      </c>
      <c r="AU454" s="15" t="str">
        <f t="shared" si="75"/>
        <v>Complete</v>
      </c>
      <c r="AV454" t="str">
        <f>IF(AU454="Complete", AU454, IF(AU454="N/A", "N/A", INDEX('Ballot Data'!$1:$1048576, MATCH($A454, 'Ballot Data'!$A:$A, 0), MATCH(AU454, 'Ballot Data'!$A$3:$T$3, 0))))</f>
        <v>Complete</v>
      </c>
      <c r="AW454" t="str">
        <f>IF(AU454="N/A", "N/A", IF(AV454='Round 10'!$A$10, "Elected", IF(AV454='Round 10'!$A$7, "Excluded", IF('Round 10'!$A$4="Complete", "Complete", "Viable"))))</f>
        <v>Complete</v>
      </c>
      <c r="AX454" s="21" t="str">
        <f>IF('Round 10'!$A$4="Complete", "Complete", IF(AW454="N/A", "N/A", IF(AW454="Viable", "No Transfer", IF(AW454="Excluded", INDEX('Round 10'!$A$12:$M$617, MATCH($A454, 'Round 10'!$A$12:$A$617, 0), 3)))))</f>
        <v>Complete</v>
      </c>
      <c r="AY454" s="10" t="str">
        <f>IF('Round 10'!$A$4="Complete", "Complete", IF(AX454="N/A", "N/A", IF(AX454="No Transfer", AX454, IF(INDEX('Ballot Data'!$1:$1048576, MATCH($A454, 'Ballot Data'!$A:$A, 0), MATCH(AX454, 'Ballot Data'!$A$3:$U$3, 0))="", "Exhausted", INDEX('Ballot Data'!$1:$1048576, MATCH($A454, 'Ballot Data'!$A:$A, 0), MATCH(AX454, 'Ballot Data'!$A$3:$U$3, 0))))))</f>
        <v>Complete</v>
      </c>
    </row>
    <row r="455" spans="1:51" x14ac:dyDescent="0.25">
      <c r="A455">
        <f>'Ballot Data'!A456</f>
        <v>0</v>
      </c>
      <c r="B455">
        <v>1</v>
      </c>
      <c r="C455" t="e">
        <f>INDEX('Ballot Data'!$1:$1048576, MATCH($A455, 'Ballot Data'!$A:$A, 0), MATCH(B455, 'Ballot Data'!$A$3:$T$3, 0))</f>
        <v>#N/A</v>
      </c>
      <c r="D455" t="e">
        <f>IF(C455='Round 1'!$A$10, "Elected", IF(C455='Round 1'!$A$7, "Excluded", IF('Round 1'!$A$4="Complete", "Complete", "Viable")))</f>
        <v>#N/A</v>
      </c>
      <c r="E455" s="21" t="e">
        <f>IF('Round 1'!$A$4="Complete", "Complete", IF(D455="N/A", "N/A", IF(D455="Viable", "No Transfer", IF(D455="Excluded", INDEX('Round 1'!$A$12:$M$617, MATCH($A455, 'Round 1'!$A$12:$A$617, 0), 3)))))</f>
        <v>#N/A</v>
      </c>
      <c r="F455" s="10" t="e">
        <f>IF('Round 1'!$A$4="Complete", "Complete", IF(E455="N/A", "N/A", IF(E455="No Transfer", E455, IF(INDEX('Ballot Data'!$1:$1048576, MATCH($A455, 'Ballot Data'!$A:$A, 0), MATCH(E455, 'Ballot Data'!$A$3:$U$3, 0))="", "Exhausted", INDEX('Ballot Data'!$1:$1048576, MATCH($A455, 'Ballot Data'!$A:$A, 0), MATCH(E455, 'Ballot Data'!$A$3:$U$3, 0))))))</f>
        <v>#N/A</v>
      </c>
      <c r="G455" s="15" t="e">
        <f t="shared" si="68"/>
        <v>#N/A</v>
      </c>
      <c r="H455" t="e">
        <f>IF(G455="Complete", G455, IF(G455="N/A", "N/A", INDEX('Ballot Data'!$1:$1048576, MATCH($A455, 'Ballot Data'!$A:$A, 0), MATCH(G455, 'Ballot Data'!$A$3:$T$3, 0))))</f>
        <v>#N/A</v>
      </c>
      <c r="I455" t="e">
        <f>IF(G455="N/A", "N/A", IF(H455='Round 2'!$A$10, "Elected", IF(H455='Round 2'!$A$7, "Excluded", IF('Round 2'!$A$4="Complete", "Complete", "Viable"))))</f>
        <v>#N/A</v>
      </c>
      <c r="J455" s="21" t="e">
        <f>IF('Round 2'!$A$4="Complete", "Complete", IF(I455="N/A", "N/A", IF(I455="Viable", "No Transfer", IF(I455="Excluded", INDEX('Round 2'!$A$12:$M$617, MATCH($A455, 'Round 2'!$A$12:$A$617, 0), 3)))))</f>
        <v>#N/A</v>
      </c>
      <c r="K455" s="10" t="e">
        <f>IF('Round 2'!$A$4="Complete", "Complete", IF(J455="N/A", "N/A", IF(J455="No Transfer", J455, IF(INDEX('Ballot Data'!$1:$1048576, MATCH($A455, 'Ballot Data'!$A:$A, 0), MATCH(J455, 'Ballot Data'!$A$3:$U$3, 0))="", "Exhausted", INDEX('Ballot Data'!$1:$1048576, MATCH($A455, 'Ballot Data'!$A:$A, 0), MATCH(J455, 'Ballot Data'!$A$3:$U$3, 0))))))</f>
        <v>#N/A</v>
      </c>
      <c r="L455" s="15" t="e">
        <f t="shared" si="69"/>
        <v>#N/A</v>
      </c>
      <c r="M455" t="e">
        <f>IF(L455="Complete", L455, IF(L455="N/A", "N/A", INDEX('Ballot Data'!$1:$1048576, MATCH($A455, 'Ballot Data'!$A:$A, 0), MATCH(L455, 'Ballot Data'!$A$3:$T$3, 0))))</f>
        <v>#N/A</v>
      </c>
      <c r="N455" t="e">
        <f>IF(L455="N/A", "N/A", IF(M455='Round 3'!$A$10, "Elected", IF(M455='Round 3'!$A$7, "Excluded", IF('Round 3'!$A$4="Complete", "Complete", "Viable"))))</f>
        <v>#N/A</v>
      </c>
      <c r="O455" s="21" t="str">
        <f>IF('Round 3'!$A$4="Complete", "Complete", IF(N455="N/A", "N/A", IF(N455="Viable", "No Transfer", IF(N455="Excluded", INDEX('Round 3'!$A$12:$M$617, MATCH($A455, 'Round 3'!$A$12:$A$617, 0), 3)))))</f>
        <v>Complete</v>
      </c>
      <c r="P455" s="10" t="str">
        <f>IF('Round 3'!$A$4="Complete", "Complete", IF(O455="N/A", "N/A", IF(O455="No Transfer", O455, IF(INDEX('Ballot Data'!$1:$1048576, MATCH($A455, 'Ballot Data'!$A:$A, 0), MATCH(O455, 'Ballot Data'!$A$3:$U$3, 0))="", "Exhausted", INDEX('Ballot Data'!$1:$1048576, MATCH($A455, 'Ballot Data'!$A:$A, 0), MATCH(O455, 'Ballot Data'!$A$3:$U$3, 0))))))</f>
        <v>Complete</v>
      </c>
      <c r="Q455" s="15" t="str">
        <f t="shared" si="67"/>
        <v>Complete</v>
      </c>
      <c r="R455" t="str">
        <f>IF(Q455="Complete", Q455, IF(Q455="N/A", "N/A", INDEX('Ballot Data'!$1:$1048576, MATCH($A455, 'Ballot Data'!$A:$A, 0), MATCH(Q455, 'Ballot Data'!$A$3:$T$3, 0))))</f>
        <v>Complete</v>
      </c>
      <c r="S455" t="str">
        <f>IF(Q455="N/A", "N/A", IF(R455='Round 4'!$A$10, "Elected", IF(R455='Round 4'!$A$7, "Excluded", IF('Round 4'!$A$4="Complete", "Complete", "Viable"))))</f>
        <v>Complete</v>
      </c>
      <c r="T455" s="21" t="str">
        <f>IF('Round 4'!$A$4="Complete", "Complete", IF(S455="N/A", "N/A", IF(S455="Viable", "No Transfer", IF(S455="Excluded", INDEX('Round 4'!$A$12:$M$617, MATCH($A455, 'Round 4'!$A$12:$A$617, 0), 3)))))</f>
        <v>Complete</v>
      </c>
      <c r="U455" s="10" t="str">
        <f>IF('Round 4'!$A$4="Complete", "Complete", IF(T455="N/A", "N/A", IF(T455="No Transfer", T455, IF(INDEX('Ballot Data'!$1:$1048576, MATCH($A455, 'Ballot Data'!$A:$A, 0), MATCH(T455, 'Ballot Data'!$A$3:$U$3, 0))="", "Exhausted", INDEX('Ballot Data'!$1:$1048576, MATCH($A455, 'Ballot Data'!$A:$A, 0), MATCH(T455, 'Ballot Data'!$A$3:$U$3, 0))))))</f>
        <v>Complete</v>
      </c>
      <c r="V455" s="15" t="str">
        <f t="shared" si="70"/>
        <v>Complete</v>
      </c>
      <c r="W455" t="str">
        <f>IF(V455="Complete", V455, IF(V455="N/A", "N/A", INDEX('Ballot Data'!$1:$1048576, MATCH($A455, 'Ballot Data'!$A:$A, 0), MATCH(V455, 'Ballot Data'!$A$3:$T$3, 0))))</f>
        <v>Complete</v>
      </c>
      <c r="X455" t="str">
        <f>IF(V455="N/A", "N/A", IF(W455='Round 5'!$A$10, "Elected", IF(W455='Round 5'!$A$7, "Excluded", IF('Round 5'!$A$4="Complete", "Complete", "Viable"))))</f>
        <v>Complete</v>
      </c>
      <c r="Y455" s="21" t="str">
        <f>IF('Round 5'!$A$4="Complete", "Complete", IF(X455="N/A", "N/A", IF(X455="Viable", "No Transfer", IF(X455="Excluded", INDEX('Round 5'!$A$12:$M$617, MATCH($A455, 'Round 5'!$A$12:$A$617, 0), 3)))))</f>
        <v>Complete</v>
      </c>
      <c r="Z455" s="10" t="str">
        <f>IF('Round 5'!$A$4="Complete", "Complete", IF(Y455="N/A", "N/A", IF(Y455="No Transfer", Y455, IF(INDEX('Ballot Data'!$1:$1048576, MATCH($A455, 'Ballot Data'!$A:$A, 0), MATCH(Y455, 'Ballot Data'!$A$3:$U$3, 0))="", "Exhausted", INDEX('Ballot Data'!$1:$1048576, MATCH($A455, 'Ballot Data'!$A:$A, 0), MATCH(Y455, 'Ballot Data'!$A$3:$U$3, 0))))))</f>
        <v>Complete</v>
      </c>
      <c r="AA455" s="15" t="str">
        <f t="shared" si="71"/>
        <v>Complete</v>
      </c>
      <c r="AB455" t="str">
        <f>IF(AA455="Complete", AA455, IF(AA455="N/A", "N/A", INDEX('Ballot Data'!$1:$1048576, MATCH($A455, 'Ballot Data'!$A:$A, 0), MATCH(AA455, 'Ballot Data'!$A$3:$T$3, 0))))</f>
        <v>Complete</v>
      </c>
      <c r="AC455" t="str">
        <f>IF(AA455="N/A", "N/A", IF(AB455='Round 6'!$A$10, "Elected", IF(AB455='Round 6'!$A$7, "Excluded", IF('Round 6'!$A$4="Complete", "Complete", "Viable"))))</f>
        <v>Complete</v>
      </c>
      <c r="AD455" s="21" t="str">
        <f>IF('Round 6'!$A$4="Complete", "Complete", IF(AC455="N/A", "N/A", IF(AC455="Viable", "No Transfer", IF(AC455="Excluded", INDEX('Round 6'!$A$12:$M$617, MATCH($A455, 'Round 6'!$A$12:$A$617, 0), 3)))))</f>
        <v>Complete</v>
      </c>
      <c r="AE455" s="10" t="str">
        <f>IF('Round 6'!$A$4="Complete", "Complete", IF(AD455="N/A", "N/A", IF(AD455="No Transfer", AD455, IF(INDEX('Ballot Data'!$1:$1048576, MATCH($A455, 'Ballot Data'!$A:$A, 0), MATCH(AD455, 'Ballot Data'!$A$3:$U$3, 0))="", "Exhausted", INDEX('Ballot Data'!$1:$1048576, MATCH($A455, 'Ballot Data'!$A:$A, 0), MATCH(AD455, 'Ballot Data'!$A$3:$U$3, 0))))))</f>
        <v>Complete</v>
      </c>
      <c r="AF455" s="15" t="str">
        <f t="shared" si="72"/>
        <v>Complete</v>
      </c>
      <c r="AG455" t="str">
        <f>IF(AF455="Complete", AF455, IF(AF455="N/A", "N/A", INDEX('Ballot Data'!$1:$1048576, MATCH($A455, 'Ballot Data'!$A:$A, 0), MATCH(AF455, 'Ballot Data'!$A$3:$T$3, 0))))</f>
        <v>Complete</v>
      </c>
      <c r="AH455" t="str">
        <f>IF(AF455="N/A", "N/A", IF(AG455='Round 7'!$A$10, "Elected", IF(AG455='Round 7'!$A$7, "Excluded", IF('Round 7'!$A$4="Complete", "Complete", "Viable"))))</f>
        <v>Complete</v>
      </c>
      <c r="AI455" s="21" t="str">
        <f>IF('Round 7'!$A$4="Complete", "Complete", IF(AH455="N/A", "N/A", IF(AH455="Viable", "No Transfer", IF(AH455="Excluded", INDEX('Round 7'!$A$12:$M$617, MATCH($A455, 'Round 7'!$A$12:$A$617, 0), 3)))))</f>
        <v>Complete</v>
      </c>
      <c r="AJ455" s="10" t="str">
        <f>IF('Round 7'!$A$4="Complete", "Complete", IF(AI455="N/A", "N/A", IF(AI455="No Transfer", AI455, IF(INDEX('Ballot Data'!$1:$1048576, MATCH($A455, 'Ballot Data'!$A:$A, 0), MATCH(AI455, 'Ballot Data'!$A$3:$U$3, 0))="", "Exhausted", INDEX('Ballot Data'!$1:$1048576, MATCH($A455, 'Ballot Data'!$A:$A, 0), MATCH(AI455, 'Ballot Data'!$A$3:$U$3, 0))))))</f>
        <v>Complete</v>
      </c>
      <c r="AK455" s="15" t="str">
        <f t="shared" si="73"/>
        <v>Complete</v>
      </c>
      <c r="AL455" t="str">
        <f>IF(AK455="Complete", AK455, IF(AK455="N/A", "N/A", INDEX('Ballot Data'!$1:$1048576, MATCH($A455, 'Ballot Data'!$A:$A, 0), MATCH(AK455, 'Ballot Data'!$A$3:$T$3, 0))))</f>
        <v>Complete</v>
      </c>
      <c r="AM455" t="str">
        <f>IF(AK455="N/A", "N/A", IF(AL455='Round 8'!$A$10, "Elected", IF(AL455='Round 8'!$A$7, "Excluded", IF('Round 8'!$A$4="Complete", "Complete", "Viable"))))</f>
        <v>Complete</v>
      </c>
      <c r="AN455" s="21" t="str">
        <f>IF('Round 8'!$A$4="Complete", "Complete", IF(AM455="N/A", "N/A", IF(AM455="Viable", "No Transfer", IF(AM455="Excluded", INDEX('Round 8'!$A$12:$M$617, MATCH($A455, 'Round 8'!$A$12:$A$617, 0), 3)))))</f>
        <v>Complete</v>
      </c>
      <c r="AO455" s="10" t="str">
        <f>IF('Round 8'!$A$4="Complete", "Complete", IF(AN455="N/A", "N/A", IF(AN455="No Transfer", AN455, IF(INDEX('Ballot Data'!$1:$1048576, MATCH($A455, 'Ballot Data'!$A:$A, 0), MATCH(AN455, 'Ballot Data'!$A$3:$U$3, 0))="", "Exhausted", INDEX('Ballot Data'!$1:$1048576, MATCH($A455, 'Ballot Data'!$A:$A, 0), MATCH(AN455, 'Ballot Data'!$A$3:$U$3, 0))))))</f>
        <v>Complete</v>
      </c>
      <c r="AP455" s="15" t="str">
        <f t="shared" si="74"/>
        <v>Complete</v>
      </c>
      <c r="AQ455" t="str">
        <f>IF(AP455="Complete", AP455, IF(AP455="N/A", "N/A", INDEX('Ballot Data'!$1:$1048576, MATCH($A455, 'Ballot Data'!$A:$A, 0), MATCH(AP455, 'Ballot Data'!$A$3:$T$3, 0))))</f>
        <v>Complete</v>
      </c>
      <c r="AR455" t="str">
        <f>IF(AP455="N/A", "N/A", IF(AQ455='Round 9'!$A$10, "Elected", IF(AQ455='Round 9'!$A$7, "Excluded", IF('Round 9'!$A$4="Complete", "Complete", "Viable"))))</f>
        <v>Complete</v>
      </c>
      <c r="AS455" s="21" t="str">
        <f>IF('Round 9'!$A$4="Complete", "Complete", IF(AR455="N/A", "N/A", IF(AR455="Viable", "No Transfer", IF(AR455="Excluded", INDEX('Round 9'!$A$12:$M$617, MATCH($A455, 'Round 9'!$A$12:$A$617, 0), 3)))))</f>
        <v>Complete</v>
      </c>
      <c r="AT455" s="10" t="str">
        <f>IF('Round 9'!$A$4="Complete", "Complete", IF(AS455="N/A", "N/A", IF(AS455="No Transfer", AS455, IF(INDEX('Ballot Data'!$1:$1048576, MATCH($A455, 'Ballot Data'!$A:$A, 0), MATCH(AS455, 'Ballot Data'!$A$3:$U$3, 0))="", "Exhausted", INDEX('Ballot Data'!$1:$1048576, MATCH($A455, 'Ballot Data'!$A:$A, 0), MATCH(AS455, 'Ballot Data'!$A$3:$U$3, 0))))))</f>
        <v>Complete</v>
      </c>
      <c r="AU455" s="15" t="str">
        <f t="shared" si="75"/>
        <v>Complete</v>
      </c>
      <c r="AV455" t="str">
        <f>IF(AU455="Complete", AU455, IF(AU455="N/A", "N/A", INDEX('Ballot Data'!$1:$1048576, MATCH($A455, 'Ballot Data'!$A:$A, 0), MATCH(AU455, 'Ballot Data'!$A$3:$T$3, 0))))</f>
        <v>Complete</v>
      </c>
      <c r="AW455" t="str">
        <f>IF(AU455="N/A", "N/A", IF(AV455='Round 10'!$A$10, "Elected", IF(AV455='Round 10'!$A$7, "Excluded", IF('Round 10'!$A$4="Complete", "Complete", "Viable"))))</f>
        <v>Complete</v>
      </c>
      <c r="AX455" s="21" t="str">
        <f>IF('Round 10'!$A$4="Complete", "Complete", IF(AW455="N/A", "N/A", IF(AW455="Viable", "No Transfer", IF(AW455="Excluded", INDEX('Round 10'!$A$12:$M$617, MATCH($A455, 'Round 10'!$A$12:$A$617, 0), 3)))))</f>
        <v>Complete</v>
      </c>
      <c r="AY455" s="10" t="str">
        <f>IF('Round 10'!$A$4="Complete", "Complete", IF(AX455="N/A", "N/A", IF(AX455="No Transfer", AX455, IF(INDEX('Ballot Data'!$1:$1048576, MATCH($A455, 'Ballot Data'!$A:$A, 0), MATCH(AX455, 'Ballot Data'!$A$3:$U$3, 0))="", "Exhausted", INDEX('Ballot Data'!$1:$1048576, MATCH($A455, 'Ballot Data'!$A:$A, 0), MATCH(AX455, 'Ballot Data'!$A$3:$U$3, 0))))))</f>
        <v>Complete</v>
      </c>
    </row>
    <row r="456" spans="1:51" x14ac:dyDescent="0.25">
      <c r="A456">
        <f>'Ballot Data'!A457</f>
        <v>0</v>
      </c>
      <c r="B456">
        <v>1</v>
      </c>
      <c r="C456" t="e">
        <f>INDEX('Ballot Data'!$1:$1048576, MATCH($A456, 'Ballot Data'!$A:$A, 0), MATCH(B456, 'Ballot Data'!$A$3:$T$3, 0))</f>
        <v>#N/A</v>
      </c>
      <c r="D456" t="e">
        <f>IF(C456='Round 1'!$A$10, "Elected", IF(C456='Round 1'!$A$7, "Excluded", IF('Round 1'!$A$4="Complete", "Complete", "Viable")))</f>
        <v>#N/A</v>
      </c>
      <c r="E456" s="21" t="e">
        <f>IF('Round 1'!$A$4="Complete", "Complete", IF(D456="N/A", "N/A", IF(D456="Viable", "No Transfer", IF(D456="Excluded", INDEX('Round 1'!$A$12:$M$617, MATCH($A456, 'Round 1'!$A$12:$A$617, 0), 3)))))</f>
        <v>#N/A</v>
      </c>
      <c r="F456" s="10" t="e">
        <f>IF('Round 1'!$A$4="Complete", "Complete", IF(E456="N/A", "N/A", IF(E456="No Transfer", E456, IF(INDEX('Ballot Data'!$1:$1048576, MATCH($A456, 'Ballot Data'!$A:$A, 0), MATCH(E456, 'Ballot Data'!$A$3:$U$3, 0))="", "Exhausted", INDEX('Ballot Data'!$1:$1048576, MATCH($A456, 'Ballot Data'!$A:$A, 0), MATCH(E456, 'Ballot Data'!$A$3:$U$3, 0))))))</f>
        <v>#N/A</v>
      </c>
      <c r="G456" s="15" t="e">
        <f t="shared" si="68"/>
        <v>#N/A</v>
      </c>
      <c r="H456" t="e">
        <f>IF(G456="Complete", G456, IF(G456="N/A", "N/A", INDEX('Ballot Data'!$1:$1048576, MATCH($A456, 'Ballot Data'!$A:$A, 0), MATCH(G456, 'Ballot Data'!$A$3:$T$3, 0))))</f>
        <v>#N/A</v>
      </c>
      <c r="I456" t="e">
        <f>IF(G456="N/A", "N/A", IF(H456='Round 2'!$A$10, "Elected", IF(H456='Round 2'!$A$7, "Excluded", IF('Round 2'!$A$4="Complete", "Complete", "Viable"))))</f>
        <v>#N/A</v>
      </c>
      <c r="J456" s="21" t="e">
        <f>IF('Round 2'!$A$4="Complete", "Complete", IF(I456="N/A", "N/A", IF(I456="Viable", "No Transfer", IF(I456="Excluded", INDEX('Round 2'!$A$12:$M$617, MATCH($A456, 'Round 2'!$A$12:$A$617, 0), 3)))))</f>
        <v>#N/A</v>
      </c>
      <c r="K456" s="10" t="e">
        <f>IF('Round 2'!$A$4="Complete", "Complete", IF(J456="N/A", "N/A", IF(J456="No Transfer", J456, IF(INDEX('Ballot Data'!$1:$1048576, MATCH($A456, 'Ballot Data'!$A:$A, 0), MATCH(J456, 'Ballot Data'!$A$3:$U$3, 0))="", "Exhausted", INDEX('Ballot Data'!$1:$1048576, MATCH($A456, 'Ballot Data'!$A:$A, 0), MATCH(J456, 'Ballot Data'!$A$3:$U$3, 0))))))</f>
        <v>#N/A</v>
      </c>
      <c r="L456" s="15" t="e">
        <f t="shared" si="69"/>
        <v>#N/A</v>
      </c>
      <c r="M456" t="e">
        <f>IF(L456="Complete", L456, IF(L456="N/A", "N/A", INDEX('Ballot Data'!$1:$1048576, MATCH($A456, 'Ballot Data'!$A:$A, 0), MATCH(L456, 'Ballot Data'!$A$3:$T$3, 0))))</f>
        <v>#N/A</v>
      </c>
      <c r="N456" t="e">
        <f>IF(L456="N/A", "N/A", IF(M456='Round 3'!$A$10, "Elected", IF(M456='Round 3'!$A$7, "Excluded", IF('Round 3'!$A$4="Complete", "Complete", "Viable"))))</f>
        <v>#N/A</v>
      </c>
      <c r="O456" s="21" t="str">
        <f>IF('Round 3'!$A$4="Complete", "Complete", IF(N456="N/A", "N/A", IF(N456="Viable", "No Transfer", IF(N456="Excluded", INDEX('Round 3'!$A$12:$M$617, MATCH($A456, 'Round 3'!$A$12:$A$617, 0), 3)))))</f>
        <v>Complete</v>
      </c>
      <c r="P456" s="10" t="str">
        <f>IF('Round 3'!$A$4="Complete", "Complete", IF(O456="N/A", "N/A", IF(O456="No Transfer", O456, IF(INDEX('Ballot Data'!$1:$1048576, MATCH($A456, 'Ballot Data'!$A:$A, 0), MATCH(O456, 'Ballot Data'!$A$3:$U$3, 0))="", "Exhausted", INDEX('Ballot Data'!$1:$1048576, MATCH($A456, 'Ballot Data'!$A:$A, 0), MATCH(O456, 'Ballot Data'!$A$3:$U$3, 0))))))</f>
        <v>Complete</v>
      </c>
      <c r="Q456" s="15" t="str">
        <f t="shared" si="67"/>
        <v>Complete</v>
      </c>
      <c r="R456" t="str">
        <f>IF(Q456="Complete", Q456, IF(Q456="N/A", "N/A", INDEX('Ballot Data'!$1:$1048576, MATCH($A456, 'Ballot Data'!$A:$A, 0), MATCH(Q456, 'Ballot Data'!$A$3:$T$3, 0))))</f>
        <v>Complete</v>
      </c>
      <c r="S456" t="str">
        <f>IF(Q456="N/A", "N/A", IF(R456='Round 4'!$A$10, "Elected", IF(R456='Round 4'!$A$7, "Excluded", IF('Round 4'!$A$4="Complete", "Complete", "Viable"))))</f>
        <v>Complete</v>
      </c>
      <c r="T456" s="21" t="str">
        <f>IF('Round 4'!$A$4="Complete", "Complete", IF(S456="N/A", "N/A", IF(S456="Viable", "No Transfer", IF(S456="Excluded", INDEX('Round 4'!$A$12:$M$617, MATCH($A456, 'Round 4'!$A$12:$A$617, 0), 3)))))</f>
        <v>Complete</v>
      </c>
      <c r="U456" s="10" t="str">
        <f>IF('Round 4'!$A$4="Complete", "Complete", IF(T456="N/A", "N/A", IF(T456="No Transfer", T456, IF(INDEX('Ballot Data'!$1:$1048576, MATCH($A456, 'Ballot Data'!$A:$A, 0), MATCH(T456, 'Ballot Data'!$A$3:$U$3, 0))="", "Exhausted", INDEX('Ballot Data'!$1:$1048576, MATCH($A456, 'Ballot Data'!$A:$A, 0), MATCH(T456, 'Ballot Data'!$A$3:$U$3, 0))))))</f>
        <v>Complete</v>
      </c>
      <c r="V456" s="15" t="str">
        <f t="shared" si="70"/>
        <v>Complete</v>
      </c>
      <c r="W456" t="str">
        <f>IF(V456="Complete", V456, IF(V456="N/A", "N/A", INDEX('Ballot Data'!$1:$1048576, MATCH($A456, 'Ballot Data'!$A:$A, 0), MATCH(V456, 'Ballot Data'!$A$3:$T$3, 0))))</f>
        <v>Complete</v>
      </c>
      <c r="X456" t="str">
        <f>IF(V456="N/A", "N/A", IF(W456='Round 5'!$A$10, "Elected", IF(W456='Round 5'!$A$7, "Excluded", IF('Round 5'!$A$4="Complete", "Complete", "Viable"))))</f>
        <v>Complete</v>
      </c>
      <c r="Y456" s="21" t="str">
        <f>IF('Round 5'!$A$4="Complete", "Complete", IF(X456="N/A", "N/A", IF(X456="Viable", "No Transfer", IF(X456="Excluded", INDEX('Round 5'!$A$12:$M$617, MATCH($A456, 'Round 5'!$A$12:$A$617, 0), 3)))))</f>
        <v>Complete</v>
      </c>
      <c r="Z456" s="10" t="str">
        <f>IF('Round 5'!$A$4="Complete", "Complete", IF(Y456="N/A", "N/A", IF(Y456="No Transfer", Y456, IF(INDEX('Ballot Data'!$1:$1048576, MATCH($A456, 'Ballot Data'!$A:$A, 0), MATCH(Y456, 'Ballot Data'!$A$3:$U$3, 0))="", "Exhausted", INDEX('Ballot Data'!$1:$1048576, MATCH($A456, 'Ballot Data'!$A:$A, 0), MATCH(Y456, 'Ballot Data'!$A$3:$U$3, 0))))))</f>
        <v>Complete</v>
      </c>
      <c r="AA456" s="15" t="str">
        <f t="shared" si="71"/>
        <v>Complete</v>
      </c>
      <c r="AB456" t="str">
        <f>IF(AA456="Complete", AA456, IF(AA456="N/A", "N/A", INDEX('Ballot Data'!$1:$1048576, MATCH($A456, 'Ballot Data'!$A:$A, 0), MATCH(AA456, 'Ballot Data'!$A$3:$T$3, 0))))</f>
        <v>Complete</v>
      </c>
      <c r="AC456" t="str">
        <f>IF(AA456="N/A", "N/A", IF(AB456='Round 6'!$A$10, "Elected", IF(AB456='Round 6'!$A$7, "Excluded", IF('Round 6'!$A$4="Complete", "Complete", "Viable"))))</f>
        <v>Complete</v>
      </c>
      <c r="AD456" s="21" t="str">
        <f>IF('Round 6'!$A$4="Complete", "Complete", IF(AC456="N/A", "N/A", IF(AC456="Viable", "No Transfer", IF(AC456="Excluded", INDEX('Round 6'!$A$12:$M$617, MATCH($A456, 'Round 6'!$A$12:$A$617, 0), 3)))))</f>
        <v>Complete</v>
      </c>
      <c r="AE456" s="10" t="str">
        <f>IF('Round 6'!$A$4="Complete", "Complete", IF(AD456="N/A", "N/A", IF(AD456="No Transfer", AD456, IF(INDEX('Ballot Data'!$1:$1048576, MATCH($A456, 'Ballot Data'!$A:$A, 0), MATCH(AD456, 'Ballot Data'!$A$3:$U$3, 0))="", "Exhausted", INDEX('Ballot Data'!$1:$1048576, MATCH($A456, 'Ballot Data'!$A:$A, 0), MATCH(AD456, 'Ballot Data'!$A$3:$U$3, 0))))))</f>
        <v>Complete</v>
      </c>
      <c r="AF456" s="15" t="str">
        <f t="shared" si="72"/>
        <v>Complete</v>
      </c>
      <c r="AG456" t="str">
        <f>IF(AF456="Complete", AF456, IF(AF456="N/A", "N/A", INDEX('Ballot Data'!$1:$1048576, MATCH($A456, 'Ballot Data'!$A:$A, 0), MATCH(AF456, 'Ballot Data'!$A$3:$T$3, 0))))</f>
        <v>Complete</v>
      </c>
      <c r="AH456" t="str">
        <f>IF(AF456="N/A", "N/A", IF(AG456='Round 7'!$A$10, "Elected", IF(AG456='Round 7'!$A$7, "Excluded", IF('Round 7'!$A$4="Complete", "Complete", "Viable"))))</f>
        <v>Complete</v>
      </c>
      <c r="AI456" s="21" t="str">
        <f>IF('Round 7'!$A$4="Complete", "Complete", IF(AH456="N/A", "N/A", IF(AH456="Viable", "No Transfer", IF(AH456="Excluded", INDEX('Round 7'!$A$12:$M$617, MATCH($A456, 'Round 7'!$A$12:$A$617, 0), 3)))))</f>
        <v>Complete</v>
      </c>
      <c r="AJ456" s="10" t="str">
        <f>IF('Round 7'!$A$4="Complete", "Complete", IF(AI456="N/A", "N/A", IF(AI456="No Transfer", AI456, IF(INDEX('Ballot Data'!$1:$1048576, MATCH($A456, 'Ballot Data'!$A:$A, 0), MATCH(AI456, 'Ballot Data'!$A$3:$U$3, 0))="", "Exhausted", INDEX('Ballot Data'!$1:$1048576, MATCH($A456, 'Ballot Data'!$A:$A, 0), MATCH(AI456, 'Ballot Data'!$A$3:$U$3, 0))))))</f>
        <v>Complete</v>
      </c>
      <c r="AK456" s="15" t="str">
        <f t="shared" si="73"/>
        <v>Complete</v>
      </c>
      <c r="AL456" t="str">
        <f>IF(AK456="Complete", AK456, IF(AK456="N/A", "N/A", INDEX('Ballot Data'!$1:$1048576, MATCH($A456, 'Ballot Data'!$A:$A, 0), MATCH(AK456, 'Ballot Data'!$A$3:$T$3, 0))))</f>
        <v>Complete</v>
      </c>
      <c r="AM456" t="str">
        <f>IF(AK456="N/A", "N/A", IF(AL456='Round 8'!$A$10, "Elected", IF(AL456='Round 8'!$A$7, "Excluded", IF('Round 8'!$A$4="Complete", "Complete", "Viable"))))</f>
        <v>Complete</v>
      </c>
      <c r="AN456" s="21" t="str">
        <f>IF('Round 8'!$A$4="Complete", "Complete", IF(AM456="N/A", "N/A", IF(AM456="Viable", "No Transfer", IF(AM456="Excluded", INDEX('Round 8'!$A$12:$M$617, MATCH($A456, 'Round 8'!$A$12:$A$617, 0), 3)))))</f>
        <v>Complete</v>
      </c>
      <c r="AO456" s="10" t="str">
        <f>IF('Round 8'!$A$4="Complete", "Complete", IF(AN456="N/A", "N/A", IF(AN456="No Transfer", AN456, IF(INDEX('Ballot Data'!$1:$1048576, MATCH($A456, 'Ballot Data'!$A:$A, 0), MATCH(AN456, 'Ballot Data'!$A$3:$U$3, 0))="", "Exhausted", INDEX('Ballot Data'!$1:$1048576, MATCH($A456, 'Ballot Data'!$A:$A, 0), MATCH(AN456, 'Ballot Data'!$A$3:$U$3, 0))))))</f>
        <v>Complete</v>
      </c>
      <c r="AP456" s="15" t="str">
        <f t="shared" si="74"/>
        <v>Complete</v>
      </c>
      <c r="AQ456" t="str">
        <f>IF(AP456="Complete", AP456, IF(AP456="N/A", "N/A", INDEX('Ballot Data'!$1:$1048576, MATCH($A456, 'Ballot Data'!$A:$A, 0), MATCH(AP456, 'Ballot Data'!$A$3:$T$3, 0))))</f>
        <v>Complete</v>
      </c>
      <c r="AR456" t="str">
        <f>IF(AP456="N/A", "N/A", IF(AQ456='Round 9'!$A$10, "Elected", IF(AQ456='Round 9'!$A$7, "Excluded", IF('Round 9'!$A$4="Complete", "Complete", "Viable"))))</f>
        <v>Complete</v>
      </c>
      <c r="AS456" s="21" t="str">
        <f>IF('Round 9'!$A$4="Complete", "Complete", IF(AR456="N/A", "N/A", IF(AR456="Viable", "No Transfer", IF(AR456="Excluded", INDEX('Round 9'!$A$12:$M$617, MATCH($A456, 'Round 9'!$A$12:$A$617, 0), 3)))))</f>
        <v>Complete</v>
      </c>
      <c r="AT456" s="10" t="str">
        <f>IF('Round 9'!$A$4="Complete", "Complete", IF(AS456="N/A", "N/A", IF(AS456="No Transfer", AS456, IF(INDEX('Ballot Data'!$1:$1048576, MATCH($A456, 'Ballot Data'!$A:$A, 0), MATCH(AS456, 'Ballot Data'!$A$3:$U$3, 0))="", "Exhausted", INDEX('Ballot Data'!$1:$1048576, MATCH($A456, 'Ballot Data'!$A:$A, 0), MATCH(AS456, 'Ballot Data'!$A$3:$U$3, 0))))))</f>
        <v>Complete</v>
      </c>
      <c r="AU456" s="15" t="str">
        <f t="shared" si="75"/>
        <v>Complete</v>
      </c>
      <c r="AV456" t="str">
        <f>IF(AU456="Complete", AU456, IF(AU456="N/A", "N/A", INDEX('Ballot Data'!$1:$1048576, MATCH($A456, 'Ballot Data'!$A:$A, 0), MATCH(AU456, 'Ballot Data'!$A$3:$T$3, 0))))</f>
        <v>Complete</v>
      </c>
      <c r="AW456" t="str">
        <f>IF(AU456="N/A", "N/A", IF(AV456='Round 10'!$A$10, "Elected", IF(AV456='Round 10'!$A$7, "Excluded", IF('Round 10'!$A$4="Complete", "Complete", "Viable"))))</f>
        <v>Complete</v>
      </c>
      <c r="AX456" s="21" t="str">
        <f>IF('Round 10'!$A$4="Complete", "Complete", IF(AW456="N/A", "N/A", IF(AW456="Viable", "No Transfer", IF(AW456="Excluded", INDEX('Round 10'!$A$12:$M$617, MATCH($A456, 'Round 10'!$A$12:$A$617, 0), 3)))))</f>
        <v>Complete</v>
      </c>
      <c r="AY456" s="10" t="str">
        <f>IF('Round 10'!$A$4="Complete", "Complete", IF(AX456="N/A", "N/A", IF(AX456="No Transfer", AX456, IF(INDEX('Ballot Data'!$1:$1048576, MATCH($A456, 'Ballot Data'!$A:$A, 0), MATCH(AX456, 'Ballot Data'!$A$3:$U$3, 0))="", "Exhausted", INDEX('Ballot Data'!$1:$1048576, MATCH($A456, 'Ballot Data'!$A:$A, 0), MATCH(AX456, 'Ballot Data'!$A$3:$U$3, 0))))))</f>
        <v>Complete</v>
      </c>
    </row>
    <row r="457" spans="1:51" x14ac:dyDescent="0.25">
      <c r="A457">
        <f>'Ballot Data'!A458</f>
        <v>0</v>
      </c>
      <c r="B457">
        <v>1</v>
      </c>
      <c r="C457" t="e">
        <f>INDEX('Ballot Data'!$1:$1048576, MATCH($A457, 'Ballot Data'!$A:$A, 0), MATCH(B457, 'Ballot Data'!$A$3:$T$3, 0))</f>
        <v>#N/A</v>
      </c>
      <c r="D457" t="e">
        <f>IF(C457='Round 1'!$A$10, "Elected", IF(C457='Round 1'!$A$7, "Excluded", IF('Round 1'!$A$4="Complete", "Complete", "Viable")))</f>
        <v>#N/A</v>
      </c>
      <c r="E457" s="21" t="e">
        <f>IF('Round 1'!$A$4="Complete", "Complete", IF(D457="N/A", "N/A", IF(D457="Viable", "No Transfer", IF(D457="Excluded", INDEX('Round 1'!$A$12:$M$617, MATCH($A457, 'Round 1'!$A$12:$A$617, 0), 3)))))</f>
        <v>#N/A</v>
      </c>
      <c r="F457" s="10" t="e">
        <f>IF('Round 1'!$A$4="Complete", "Complete", IF(E457="N/A", "N/A", IF(E457="No Transfer", E457, IF(INDEX('Ballot Data'!$1:$1048576, MATCH($A457, 'Ballot Data'!$A:$A, 0), MATCH(E457, 'Ballot Data'!$A$3:$U$3, 0))="", "Exhausted", INDEX('Ballot Data'!$1:$1048576, MATCH($A457, 'Ballot Data'!$A:$A, 0), MATCH(E457, 'Ballot Data'!$A$3:$U$3, 0))))))</f>
        <v>#N/A</v>
      </c>
      <c r="G457" s="15" t="e">
        <f t="shared" si="68"/>
        <v>#N/A</v>
      </c>
      <c r="H457" t="e">
        <f>IF(G457="Complete", G457, IF(G457="N/A", "N/A", INDEX('Ballot Data'!$1:$1048576, MATCH($A457, 'Ballot Data'!$A:$A, 0), MATCH(G457, 'Ballot Data'!$A$3:$T$3, 0))))</f>
        <v>#N/A</v>
      </c>
      <c r="I457" t="e">
        <f>IF(G457="N/A", "N/A", IF(H457='Round 2'!$A$10, "Elected", IF(H457='Round 2'!$A$7, "Excluded", IF('Round 2'!$A$4="Complete", "Complete", "Viable"))))</f>
        <v>#N/A</v>
      </c>
      <c r="J457" s="21" t="e">
        <f>IF('Round 2'!$A$4="Complete", "Complete", IF(I457="N/A", "N/A", IF(I457="Viable", "No Transfer", IF(I457="Excluded", INDEX('Round 2'!$A$12:$M$617, MATCH($A457, 'Round 2'!$A$12:$A$617, 0), 3)))))</f>
        <v>#N/A</v>
      </c>
      <c r="K457" s="10" t="e">
        <f>IF('Round 2'!$A$4="Complete", "Complete", IF(J457="N/A", "N/A", IF(J457="No Transfer", J457, IF(INDEX('Ballot Data'!$1:$1048576, MATCH($A457, 'Ballot Data'!$A:$A, 0), MATCH(J457, 'Ballot Data'!$A$3:$U$3, 0))="", "Exhausted", INDEX('Ballot Data'!$1:$1048576, MATCH($A457, 'Ballot Data'!$A:$A, 0), MATCH(J457, 'Ballot Data'!$A$3:$U$3, 0))))))</f>
        <v>#N/A</v>
      </c>
      <c r="L457" s="15" t="e">
        <f t="shared" si="69"/>
        <v>#N/A</v>
      </c>
      <c r="M457" t="e">
        <f>IF(L457="Complete", L457, IF(L457="N/A", "N/A", INDEX('Ballot Data'!$1:$1048576, MATCH($A457, 'Ballot Data'!$A:$A, 0), MATCH(L457, 'Ballot Data'!$A$3:$T$3, 0))))</f>
        <v>#N/A</v>
      </c>
      <c r="N457" t="e">
        <f>IF(L457="N/A", "N/A", IF(M457='Round 3'!$A$10, "Elected", IF(M457='Round 3'!$A$7, "Excluded", IF('Round 3'!$A$4="Complete", "Complete", "Viable"))))</f>
        <v>#N/A</v>
      </c>
      <c r="O457" s="21" t="str">
        <f>IF('Round 3'!$A$4="Complete", "Complete", IF(N457="N/A", "N/A", IF(N457="Viable", "No Transfer", IF(N457="Excluded", INDEX('Round 3'!$A$12:$M$617, MATCH($A457, 'Round 3'!$A$12:$A$617, 0), 3)))))</f>
        <v>Complete</v>
      </c>
      <c r="P457" s="10" t="str">
        <f>IF('Round 3'!$A$4="Complete", "Complete", IF(O457="N/A", "N/A", IF(O457="No Transfer", O457, IF(INDEX('Ballot Data'!$1:$1048576, MATCH($A457, 'Ballot Data'!$A:$A, 0), MATCH(O457, 'Ballot Data'!$A$3:$U$3, 0))="", "Exhausted", INDEX('Ballot Data'!$1:$1048576, MATCH($A457, 'Ballot Data'!$A:$A, 0), MATCH(O457, 'Ballot Data'!$A$3:$U$3, 0))))))</f>
        <v>Complete</v>
      </c>
      <c r="Q457" s="15" t="str">
        <f t="shared" si="67"/>
        <v>Complete</v>
      </c>
      <c r="R457" t="str">
        <f>IF(Q457="Complete", Q457, IF(Q457="N/A", "N/A", INDEX('Ballot Data'!$1:$1048576, MATCH($A457, 'Ballot Data'!$A:$A, 0), MATCH(Q457, 'Ballot Data'!$A$3:$T$3, 0))))</f>
        <v>Complete</v>
      </c>
      <c r="S457" t="str">
        <f>IF(Q457="N/A", "N/A", IF(R457='Round 4'!$A$10, "Elected", IF(R457='Round 4'!$A$7, "Excluded", IF('Round 4'!$A$4="Complete", "Complete", "Viable"))))</f>
        <v>Complete</v>
      </c>
      <c r="T457" s="21" t="str">
        <f>IF('Round 4'!$A$4="Complete", "Complete", IF(S457="N/A", "N/A", IF(S457="Viable", "No Transfer", IF(S457="Excluded", INDEX('Round 4'!$A$12:$M$617, MATCH($A457, 'Round 4'!$A$12:$A$617, 0), 3)))))</f>
        <v>Complete</v>
      </c>
      <c r="U457" s="10" t="str">
        <f>IF('Round 4'!$A$4="Complete", "Complete", IF(T457="N/A", "N/A", IF(T457="No Transfer", T457, IF(INDEX('Ballot Data'!$1:$1048576, MATCH($A457, 'Ballot Data'!$A:$A, 0), MATCH(T457, 'Ballot Data'!$A$3:$U$3, 0))="", "Exhausted", INDEX('Ballot Data'!$1:$1048576, MATCH($A457, 'Ballot Data'!$A:$A, 0), MATCH(T457, 'Ballot Data'!$A$3:$U$3, 0))))))</f>
        <v>Complete</v>
      </c>
      <c r="V457" s="15" t="str">
        <f t="shared" si="70"/>
        <v>Complete</v>
      </c>
      <c r="W457" t="str">
        <f>IF(V457="Complete", V457, IF(V457="N/A", "N/A", INDEX('Ballot Data'!$1:$1048576, MATCH($A457, 'Ballot Data'!$A:$A, 0), MATCH(V457, 'Ballot Data'!$A$3:$T$3, 0))))</f>
        <v>Complete</v>
      </c>
      <c r="X457" t="str">
        <f>IF(V457="N/A", "N/A", IF(W457='Round 5'!$A$10, "Elected", IF(W457='Round 5'!$A$7, "Excluded", IF('Round 5'!$A$4="Complete", "Complete", "Viable"))))</f>
        <v>Complete</v>
      </c>
      <c r="Y457" s="21" t="str">
        <f>IF('Round 5'!$A$4="Complete", "Complete", IF(X457="N/A", "N/A", IF(X457="Viable", "No Transfer", IF(X457="Excluded", INDEX('Round 5'!$A$12:$M$617, MATCH($A457, 'Round 5'!$A$12:$A$617, 0), 3)))))</f>
        <v>Complete</v>
      </c>
      <c r="Z457" s="10" t="str">
        <f>IF('Round 5'!$A$4="Complete", "Complete", IF(Y457="N/A", "N/A", IF(Y457="No Transfer", Y457, IF(INDEX('Ballot Data'!$1:$1048576, MATCH($A457, 'Ballot Data'!$A:$A, 0), MATCH(Y457, 'Ballot Data'!$A$3:$U$3, 0))="", "Exhausted", INDEX('Ballot Data'!$1:$1048576, MATCH($A457, 'Ballot Data'!$A:$A, 0), MATCH(Y457, 'Ballot Data'!$A$3:$U$3, 0))))))</f>
        <v>Complete</v>
      </c>
      <c r="AA457" s="15" t="str">
        <f t="shared" si="71"/>
        <v>Complete</v>
      </c>
      <c r="AB457" t="str">
        <f>IF(AA457="Complete", AA457, IF(AA457="N/A", "N/A", INDEX('Ballot Data'!$1:$1048576, MATCH($A457, 'Ballot Data'!$A:$A, 0), MATCH(AA457, 'Ballot Data'!$A$3:$T$3, 0))))</f>
        <v>Complete</v>
      </c>
      <c r="AC457" t="str">
        <f>IF(AA457="N/A", "N/A", IF(AB457='Round 6'!$A$10, "Elected", IF(AB457='Round 6'!$A$7, "Excluded", IF('Round 6'!$A$4="Complete", "Complete", "Viable"))))</f>
        <v>Complete</v>
      </c>
      <c r="AD457" s="21" t="str">
        <f>IF('Round 6'!$A$4="Complete", "Complete", IF(AC457="N/A", "N/A", IF(AC457="Viable", "No Transfer", IF(AC457="Excluded", INDEX('Round 6'!$A$12:$M$617, MATCH($A457, 'Round 6'!$A$12:$A$617, 0), 3)))))</f>
        <v>Complete</v>
      </c>
      <c r="AE457" s="10" t="str">
        <f>IF('Round 6'!$A$4="Complete", "Complete", IF(AD457="N/A", "N/A", IF(AD457="No Transfer", AD457, IF(INDEX('Ballot Data'!$1:$1048576, MATCH($A457, 'Ballot Data'!$A:$A, 0), MATCH(AD457, 'Ballot Data'!$A$3:$U$3, 0))="", "Exhausted", INDEX('Ballot Data'!$1:$1048576, MATCH($A457, 'Ballot Data'!$A:$A, 0), MATCH(AD457, 'Ballot Data'!$A$3:$U$3, 0))))))</f>
        <v>Complete</v>
      </c>
      <c r="AF457" s="15" t="str">
        <f t="shared" si="72"/>
        <v>Complete</v>
      </c>
      <c r="AG457" t="str">
        <f>IF(AF457="Complete", AF457, IF(AF457="N/A", "N/A", INDEX('Ballot Data'!$1:$1048576, MATCH($A457, 'Ballot Data'!$A:$A, 0), MATCH(AF457, 'Ballot Data'!$A$3:$T$3, 0))))</f>
        <v>Complete</v>
      </c>
      <c r="AH457" t="str">
        <f>IF(AF457="N/A", "N/A", IF(AG457='Round 7'!$A$10, "Elected", IF(AG457='Round 7'!$A$7, "Excluded", IF('Round 7'!$A$4="Complete", "Complete", "Viable"))))</f>
        <v>Complete</v>
      </c>
      <c r="AI457" s="21" t="str">
        <f>IF('Round 7'!$A$4="Complete", "Complete", IF(AH457="N/A", "N/A", IF(AH457="Viable", "No Transfer", IF(AH457="Excluded", INDEX('Round 7'!$A$12:$M$617, MATCH($A457, 'Round 7'!$A$12:$A$617, 0), 3)))))</f>
        <v>Complete</v>
      </c>
      <c r="AJ457" s="10" t="str">
        <f>IF('Round 7'!$A$4="Complete", "Complete", IF(AI457="N/A", "N/A", IF(AI457="No Transfer", AI457, IF(INDEX('Ballot Data'!$1:$1048576, MATCH($A457, 'Ballot Data'!$A:$A, 0), MATCH(AI457, 'Ballot Data'!$A$3:$U$3, 0))="", "Exhausted", INDEX('Ballot Data'!$1:$1048576, MATCH($A457, 'Ballot Data'!$A:$A, 0), MATCH(AI457, 'Ballot Data'!$A$3:$U$3, 0))))))</f>
        <v>Complete</v>
      </c>
      <c r="AK457" s="15" t="str">
        <f t="shared" si="73"/>
        <v>Complete</v>
      </c>
      <c r="AL457" t="str">
        <f>IF(AK457="Complete", AK457, IF(AK457="N/A", "N/A", INDEX('Ballot Data'!$1:$1048576, MATCH($A457, 'Ballot Data'!$A:$A, 0), MATCH(AK457, 'Ballot Data'!$A$3:$T$3, 0))))</f>
        <v>Complete</v>
      </c>
      <c r="AM457" t="str">
        <f>IF(AK457="N/A", "N/A", IF(AL457='Round 8'!$A$10, "Elected", IF(AL457='Round 8'!$A$7, "Excluded", IF('Round 8'!$A$4="Complete", "Complete", "Viable"))))</f>
        <v>Complete</v>
      </c>
      <c r="AN457" s="21" t="str">
        <f>IF('Round 8'!$A$4="Complete", "Complete", IF(AM457="N/A", "N/A", IF(AM457="Viable", "No Transfer", IF(AM457="Excluded", INDEX('Round 8'!$A$12:$M$617, MATCH($A457, 'Round 8'!$A$12:$A$617, 0), 3)))))</f>
        <v>Complete</v>
      </c>
      <c r="AO457" s="10" t="str">
        <f>IF('Round 8'!$A$4="Complete", "Complete", IF(AN457="N/A", "N/A", IF(AN457="No Transfer", AN457, IF(INDEX('Ballot Data'!$1:$1048576, MATCH($A457, 'Ballot Data'!$A:$A, 0), MATCH(AN457, 'Ballot Data'!$A$3:$U$3, 0))="", "Exhausted", INDEX('Ballot Data'!$1:$1048576, MATCH($A457, 'Ballot Data'!$A:$A, 0), MATCH(AN457, 'Ballot Data'!$A$3:$U$3, 0))))))</f>
        <v>Complete</v>
      </c>
      <c r="AP457" s="15" t="str">
        <f t="shared" si="74"/>
        <v>Complete</v>
      </c>
      <c r="AQ457" t="str">
        <f>IF(AP457="Complete", AP457, IF(AP457="N/A", "N/A", INDEX('Ballot Data'!$1:$1048576, MATCH($A457, 'Ballot Data'!$A:$A, 0), MATCH(AP457, 'Ballot Data'!$A$3:$T$3, 0))))</f>
        <v>Complete</v>
      </c>
      <c r="AR457" t="str">
        <f>IF(AP457="N/A", "N/A", IF(AQ457='Round 9'!$A$10, "Elected", IF(AQ457='Round 9'!$A$7, "Excluded", IF('Round 9'!$A$4="Complete", "Complete", "Viable"))))</f>
        <v>Complete</v>
      </c>
      <c r="AS457" s="21" t="str">
        <f>IF('Round 9'!$A$4="Complete", "Complete", IF(AR457="N/A", "N/A", IF(AR457="Viable", "No Transfer", IF(AR457="Excluded", INDEX('Round 9'!$A$12:$M$617, MATCH($A457, 'Round 9'!$A$12:$A$617, 0), 3)))))</f>
        <v>Complete</v>
      </c>
      <c r="AT457" s="10" t="str">
        <f>IF('Round 9'!$A$4="Complete", "Complete", IF(AS457="N/A", "N/A", IF(AS457="No Transfer", AS457, IF(INDEX('Ballot Data'!$1:$1048576, MATCH($A457, 'Ballot Data'!$A:$A, 0), MATCH(AS457, 'Ballot Data'!$A$3:$U$3, 0))="", "Exhausted", INDEX('Ballot Data'!$1:$1048576, MATCH($A457, 'Ballot Data'!$A:$A, 0), MATCH(AS457, 'Ballot Data'!$A$3:$U$3, 0))))))</f>
        <v>Complete</v>
      </c>
      <c r="AU457" s="15" t="str">
        <f t="shared" si="75"/>
        <v>Complete</v>
      </c>
      <c r="AV457" t="str">
        <f>IF(AU457="Complete", AU457, IF(AU457="N/A", "N/A", INDEX('Ballot Data'!$1:$1048576, MATCH($A457, 'Ballot Data'!$A:$A, 0), MATCH(AU457, 'Ballot Data'!$A$3:$T$3, 0))))</f>
        <v>Complete</v>
      </c>
      <c r="AW457" t="str">
        <f>IF(AU457="N/A", "N/A", IF(AV457='Round 10'!$A$10, "Elected", IF(AV457='Round 10'!$A$7, "Excluded", IF('Round 10'!$A$4="Complete", "Complete", "Viable"))))</f>
        <v>Complete</v>
      </c>
      <c r="AX457" s="21" t="str">
        <f>IF('Round 10'!$A$4="Complete", "Complete", IF(AW457="N/A", "N/A", IF(AW457="Viable", "No Transfer", IF(AW457="Excluded", INDEX('Round 10'!$A$12:$M$617, MATCH($A457, 'Round 10'!$A$12:$A$617, 0), 3)))))</f>
        <v>Complete</v>
      </c>
      <c r="AY457" s="10" t="str">
        <f>IF('Round 10'!$A$4="Complete", "Complete", IF(AX457="N/A", "N/A", IF(AX457="No Transfer", AX457, IF(INDEX('Ballot Data'!$1:$1048576, MATCH($A457, 'Ballot Data'!$A:$A, 0), MATCH(AX457, 'Ballot Data'!$A$3:$U$3, 0))="", "Exhausted", INDEX('Ballot Data'!$1:$1048576, MATCH($A457, 'Ballot Data'!$A:$A, 0), MATCH(AX457, 'Ballot Data'!$A$3:$U$3, 0))))))</f>
        <v>Complete</v>
      </c>
    </row>
    <row r="458" spans="1:51" x14ac:dyDescent="0.25">
      <c r="A458">
        <f>'Ballot Data'!A459</f>
        <v>0</v>
      </c>
      <c r="B458">
        <v>1</v>
      </c>
      <c r="C458" t="e">
        <f>INDEX('Ballot Data'!$1:$1048576, MATCH($A458, 'Ballot Data'!$A:$A, 0), MATCH(B458, 'Ballot Data'!$A$3:$T$3, 0))</f>
        <v>#N/A</v>
      </c>
      <c r="D458" t="e">
        <f>IF(C458='Round 1'!$A$10, "Elected", IF(C458='Round 1'!$A$7, "Excluded", IF('Round 1'!$A$4="Complete", "Complete", "Viable")))</f>
        <v>#N/A</v>
      </c>
      <c r="E458" s="21" t="e">
        <f>IF('Round 1'!$A$4="Complete", "Complete", IF(D458="N/A", "N/A", IF(D458="Viable", "No Transfer", IF(D458="Excluded", INDEX('Round 1'!$A$12:$M$617, MATCH($A458, 'Round 1'!$A$12:$A$617, 0), 3)))))</f>
        <v>#N/A</v>
      </c>
      <c r="F458" s="10" t="e">
        <f>IF('Round 1'!$A$4="Complete", "Complete", IF(E458="N/A", "N/A", IF(E458="No Transfer", E458, IF(INDEX('Ballot Data'!$1:$1048576, MATCH($A458, 'Ballot Data'!$A:$A, 0), MATCH(E458, 'Ballot Data'!$A$3:$U$3, 0))="", "Exhausted", INDEX('Ballot Data'!$1:$1048576, MATCH($A458, 'Ballot Data'!$A:$A, 0), MATCH(E458, 'Ballot Data'!$A$3:$U$3, 0))))))</f>
        <v>#N/A</v>
      </c>
      <c r="G458" s="15" t="e">
        <f t="shared" si="68"/>
        <v>#N/A</v>
      </c>
      <c r="H458" t="e">
        <f>IF(G458="Complete", G458, IF(G458="N/A", "N/A", INDEX('Ballot Data'!$1:$1048576, MATCH($A458, 'Ballot Data'!$A:$A, 0), MATCH(G458, 'Ballot Data'!$A$3:$T$3, 0))))</f>
        <v>#N/A</v>
      </c>
      <c r="I458" t="e">
        <f>IF(G458="N/A", "N/A", IF(H458='Round 2'!$A$10, "Elected", IF(H458='Round 2'!$A$7, "Excluded", IF('Round 2'!$A$4="Complete", "Complete", "Viable"))))</f>
        <v>#N/A</v>
      </c>
      <c r="J458" s="21" t="e">
        <f>IF('Round 2'!$A$4="Complete", "Complete", IF(I458="N/A", "N/A", IF(I458="Viable", "No Transfer", IF(I458="Excluded", INDEX('Round 2'!$A$12:$M$617, MATCH($A458, 'Round 2'!$A$12:$A$617, 0), 3)))))</f>
        <v>#N/A</v>
      </c>
      <c r="K458" s="10" t="e">
        <f>IF('Round 2'!$A$4="Complete", "Complete", IF(J458="N/A", "N/A", IF(J458="No Transfer", J458, IF(INDEX('Ballot Data'!$1:$1048576, MATCH($A458, 'Ballot Data'!$A:$A, 0), MATCH(J458, 'Ballot Data'!$A$3:$U$3, 0))="", "Exhausted", INDEX('Ballot Data'!$1:$1048576, MATCH($A458, 'Ballot Data'!$A:$A, 0), MATCH(J458, 'Ballot Data'!$A$3:$U$3, 0))))))</f>
        <v>#N/A</v>
      </c>
      <c r="L458" s="15" t="e">
        <f t="shared" si="69"/>
        <v>#N/A</v>
      </c>
      <c r="M458" t="e">
        <f>IF(L458="Complete", L458, IF(L458="N/A", "N/A", INDEX('Ballot Data'!$1:$1048576, MATCH($A458, 'Ballot Data'!$A:$A, 0), MATCH(L458, 'Ballot Data'!$A$3:$T$3, 0))))</f>
        <v>#N/A</v>
      </c>
      <c r="N458" t="e">
        <f>IF(L458="N/A", "N/A", IF(M458='Round 3'!$A$10, "Elected", IF(M458='Round 3'!$A$7, "Excluded", IF('Round 3'!$A$4="Complete", "Complete", "Viable"))))</f>
        <v>#N/A</v>
      </c>
      <c r="O458" s="21" t="str">
        <f>IF('Round 3'!$A$4="Complete", "Complete", IF(N458="N/A", "N/A", IF(N458="Viable", "No Transfer", IF(N458="Excluded", INDEX('Round 3'!$A$12:$M$617, MATCH($A458, 'Round 3'!$A$12:$A$617, 0), 3)))))</f>
        <v>Complete</v>
      </c>
      <c r="P458" s="10" t="str">
        <f>IF('Round 3'!$A$4="Complete", "Complete", IF(O458="N/A", "N/A", IF(O458="No Transfer", O458, IF(INDEX('Ballot Data'!$1:$1048576, MATCH($A458, 'Ballot Data'!$A:$A, 0), MATCH(O458, 'Ballot Data'!$A$3:$U$3, 0))="", "Exhausted", INDEX('Ballot Data'!$1:$1048576, MATCH($A458, 'Ballot Data'!$A:$A, 0), MATCH(O458, 'Ballot Data'!$A$3:$U$3, 0))))))</f>
        <v>Complete</v>
      </c>
      <c r="Q458" s="15" t="str">
        <f t="shared" si="67"/>
        <v>Complete</v>
      </c>
      <c r="R458" t="str">
        <f>IF(Q458="Complete", Q458, IF(Q458="N/A", "N/A", INDEX('Ballot Data'!$1:$1048576, MATCH($A458, 'Ballot Data'!$A:$A, 0), MATCH(Q458, 'Ballot Data'!$A$3:$T$3, 0))))</f>
        <v>Complete</v>
      </c>
      <c r="S458" t="str">
        <f>IF(Q458="N/A", "N/A", IF(R458='Round 4'!$A$10, "Elected", IF(R458='Round 4'!$A$7, "Excluded", IF('Round 4'!$A$4="Complete", "Complete", "Viable"))))</f>
        <v>Complete</v>
      </c>
      <c r="T458" s="21" t="str">
        <f>IF('Round 4'!$A$4="Complete", "Complete", IF(S458="N/A", "N/A", IF(S458="Viable", "No Transfer", IF(S458="Excluded", INDEX('Round 4'!$A$12:$M$617, MATCH($A458, 'Round 4'!$A$12:$A$617, 0), 3)))))</f>
        <v>Complete</v>
      </c>
      <c r="U458" s="10" t="str">
        <f>IF('Round 4'!$A$4="Complete", "Complete", IF(T458="N/A", "N/A", IF(T458="No Transfer", T458, IF(INDEX('Ballot Data'!$1:$1048576, MATCH($A458, 'Ballot Data'!$A:$A, 0), MATCH(T458, 'Ballot Data'!$A$3:$U$3, 0))="", "Exhausted", INDEX('Ballot Data'!$1:$1048576, MATCH($A458, 'Ballot Data'!$A:$A, 0), MATCH(T458, 'Ballot Data'!$A$3:$U$3, 0))))))</f>
        <v>Complete</v>
      </c>
      <c r="V458" s="15" t="str">
        <f t="shared" si="70"/>
        <v>Complete</v>
      </c>
      <c r="W458" t="str">
        <f>IF(V458="Complete", V458, IF(V458="N/A", "N/A", INDEX('Ballot Data'!$1:$1048576, MATCH($A458, 'Ballot Data'!$A:$A, 0), MATCH(V458, 'Ballot Data'!$A$3:$T$3, 0))))</f>
        <v>Complete</v>
      </c>
      <c r="X458" t="str">
        <f>IF(V458="N/A", "N/A", IF(W458='Round 5'!$A$10, "Elected", IF(W458='Round 5'!$A$7, "Excluded", IF('Round 5'!$A$4="Complete", "Complete", "Viable"))))</f>
        <v>Complete</v>
      </c>
      <c r="Y458" s="21" t="str">
        <f>IF('Round 5'!$A$4="Complete", "Complete", IF(X458="N/A", "N/A", IF(X458="Viable", "No Transfer", IF(X458="Excluded", INDEX('Round 5'!$A$12:$M$617, MATCH($A458, 'Round 5'!$A$12:$A$617, 0), 3)))))</f>
        <v>Complete</v>
      </c>
      <c r="Z458" s="10" t="str">
        <f>IF('Round 5'!$A$4="Complete", "Complete", IF(Y458="N/A", "N/A", IF(Y458="No Transfer", Y458, IF(INDEX('Ballot Data'!$1:$1048576, MATCH($A458, 'Ballot Data'!$A:$A, 0), MATCH(Y458, 'Ballot Data'!$A$3:$U$3, 0))="", "Exhausted", INDEX('Ballot Data'!$1:$1048576, MATCH($A458, 'Ballot Data'!$A:$A, 0), MATCH(Y458, 'Ballot Data'!$A$3:$U$3, 0))))))</f>
        <v>Complete</v>
      </c>
      <c r="AA458" s="15" t="str">
        <f t="shared" si="71"/>
        <v>Complete</v>
      </c>
      <c r="AB458" t="str">
        <f>IF(AA458="Complete", AA458, IF(AA458="N/A", "N/A", INDEX('Ballot Data'!$1:$1048576, MATCH($A458, 'Ballot Data'!$A:$A, 0), MATCH(AA458, 'Ballot Data'!$A$3:$T$3, 0))))</f>
        <v>Complete</v>
      </c>
      <c r="AC458" t="str">
        <f>IF(AA458="N/A", "N/A", IF(AB458='Round 6'!$A$10, "Elected", IF(AB458='Round 6'!$A$7, "Excluded", IF('Round 6'!$A$4="Complete", "Complete", "Viable"))))</f>
        <v>Complete</v>
      </c>
      <c r="AD458" s="21" t="str">
        <f>IF('Round 6'!$A$4="Complete", "Complete", IF(AC458="N/A", "N/A", IF(AC458="Viable", "No Transfer", IF(AC458="Excluded", INDEX('Round 6'!$A$12:$M$617, MATCH($A458, 'Round 6'!$A$12:$A$617, 0), 3)))))</f>
        <v>Complete</v>
      </c>
      <c r="AE458" s="10" t="str">
        <f>IF('Round 6'!$A$4="Complete", "Complete", IF(AD458="N/A", "N/A", IF(AD458="No Transfer", AD458, IF(INDEX('Ballot Data'!$1:$1048576, MATCH($A458, 'Ballot Data'!$A:$A, 0), MATCH(AD458, 'Ballot Data'!$A$3:$U$3, 0))="", "Exhausted", INDEX('Ballot Data'!$1:$1048576, MATCH($A458, 'Ballot Data'!$A:$A, 0), MATCH(AD458, 'Ballot Data'!$A$3:$U$3, 0))))))</f>
        <v>Complete</v>
      </c>
      <c r="AF458" s="15" t="str">
        <f t="shared" si="72"/>
        <v>Complete</v>
      </c>
      <c r="AG458" t="str">
        <f>IF(AF458="Complete", AF458, IF(AF458="N/A", "N/A", INDEX('Ballot Data'!$1:$1048576, MATCH($A458, 'Ballot Data'!$A:$A, 0), MATCH(AF458, 'Ballot Data'!$A$3:$T$3, 0))))</f>
        <v>Complete</v>
      </c>
      <c r="AH458" t="str">
        <f>IF(AF458="N/A", "N/A", IF(AG458='Round 7'!$A$10, "Elected", IF(AG458='Round 7'!$A$7, "Excluded", IF('Round 7'!$A$4="Complete", "Complete", "Viable"))))</f>
        <v>Complete</v>
      </c>
      <c r="AI458" s="21" t="str">
        <f>IF('Round 7'!$A$4="Complete", "Complete", IF(AH458="N/A", "N/A", IF(AH458="Viable", "No Transfer", IF(AH458="Excluded", INDEX('Round 7'!$A$12:$M$617, MATCH($A458, 'Round 7'!$A$12:$A$617, 0), 3)))))</f>
        <v>Complete</v>
      </c>
      <c r="AJ458" s="10" t="str">
        <f>IF('Round 7'!$A$4="Complete", "Complete", IF(AI458="N/A", "N/A", IF(AI458="No Transfer", AI458, IF(INDEX('Ballot Data'!$1:$1048576, MATCH($A458, 'Ballot Data'!$A:$A, 0), MATCH(AI458, 'Ballot Data'!$A$3:$U$3, 0))="", "Exhausted", INDEX('Ballot Data'!$1:$1048576, MATCH($A458, 'Ballot Data'!$A:$A, 0), MATCH(AI458, 'Ballot Data'!$A$3:$U$3, 0))))))</f>
        <v>Complete</v>
      </c>
      <c r="AK458" s="15" t="str">
        <f t="shared" si="73"/>
        <v>Complete</v>
      </c>
      <c r="AL458" t="str">
        <f>IF(AK458="Complete", AK458, IF(AK458="N/A", "N/A", INDEX('Ballot Data'!$1:$1048576, MATCH($A458, 'Ballot Data'!$A:$A, 0), MATCH(AK458, 'Ballot Data'!$A$3:$T$3, 0))))</f>
        <v>Complete</v>
      </c>
      <c r="AM458" t="str">
        <f>IF(AK458="N/A", "N/A", IF(AL458='Round 8'!$A$10, "Elected", IF(AL458='Round 8'!$A$7, "Excluded", IF('Round 8'!$A$4="Complete", "Complete", "Viable"))))</f>
        <v>Complete</v>
      </c>
      <c r="AN458" s="21" t="str">
        <f>IF('Round 8'!$A$4="Complete", "Complete", IF(AM458="N/A", "N/A", IF(AM458="Viable", "No Transfer", IF(AM458="Excluded", INDEX('Round 8'!$A$12:$M$617, MATCH($A458, 'Round 8'!$A$12:$A$617, 0), 3)))))</f>
        <v>Complete</v>
      </c>
      <c r="AO458" s="10" t="str">
        <f>IF('Round 8'!$A$4="Complete", "Complete", IF(AN458="N/A", "N/A", IF(AN458="No Transfer", AN458, IF(INDEX('Ballot Data'!$1:$1048576, MATCH($A458, 'Ballot Data'!$A:$A, 0), MATCH(AN458, 'Ballot Data'!$A$3:$U$3, 0))="", "Exhausted", INDEX('Ballot Data'!$1:$1048576, MATCH($A458, 'Ballot Data'!$A:$A, 0), MATCH(AN458, 'Ballot Data'!$A$3:$U$3, 0))))))</f>
        <v>Complete</v>
      </c>
      <c r="AP458" s="15" t="str">
        <f t="shared" si="74"/>
        <v>Complete</v>
      </c>
      <c r="AQ458" t="str">
        <f>IF(AP458="Complete", AP458, IF(AP458="N/A", "N/A", INDEX('Ballot Data'!$1:$1048576, MATCH($A458, 'Ballot Data'!$A:$A, 0), MATCH(AP458, 'Ballot Data'!$A$3:$T$3, 0))))</f>
        <v>Complete</v>
      </c>
      <c r="AR458" t="str">
        <f>IF(AP458="N/A", "N/A", IF(AQ458='Round 9'!$A$10, "Elected", IF(AQ458='Round 9'!$A$7, "Excluded", IF('Round 9'!$A$4="Complete", "Complete", "Viable"))))</f>
        <v>Complete</v>
      </c>
      <c r="AS458" s="21" t="str">
        <f>IF('Round 9'!$A$4="Complete", "Complete", IF(AR458="N/A", "N/A", IF(AR458="Viable", "No Transfer", IF(AR458="Excluded", INDEX('Round 9'!$A$12:$M$617, MATCH($A458, 'Round 9'!$A$12:$A$617, 0), 3)))))</f>
        <v>Complete</v>
      </c>
      <c r="AT458" s="10" t="str">
        <f>IF('Round 9'!$A$4="Complete", "Complete", IF(AS458="N/A", "N/A", IF(AS458="No Transfer", AS458, IF(INDEX('Ballot Data'!$1:$1048576, MATCH($A458, 'Ballot Data'!$A:$A, 0), MATCH(AS458, 'Ballot Data'!$A$3:$U$3, 0))="", "Exhausted", INDEX('Ballot Data'!$1:$1048576, MATCH($A458, 'Ballot Data'!$A:$A, 0), MATCH(AS458, 'Ballot Data'!$A$3:$U$3, 0))))))</f>
        <v>Complete</v>
      </c>
      <c r="AU458" s="15" t="str">
        <f t="shared" si="75"/>
        <v>Complete</v>
      </c>
      <c r="AV458" t="str">
        <f>IF(AU458="Complete", AU458, IF(AU458="N/A", "N/A", INDEX('Ballot Data'!$1:$1048576, MATCH($A458, 'Ballot Data'!$A:$A, 0), MATCH(AU458, 'Ballot Data'!$A$3:$T$3, 0))))</f>
        <v>Complete</v>
      </c>
      <c r="AW458" t="str">
        <f>IF(AU458="N/A", "N/A", IF(AV458='Round 10'!$A$10, "Elected", IF(AV458='Round 10'!$A$7, "Excluded", IF('Round 10'!$A$4="Complete", "Complete", "Viable"))))</f>
        <v>Complete</v>
      </c>
      <c r="AX458" s="21" t="str">
        <f>IF('Round 10'!$A$4="Complete", "Complete", IF(AW458="N/A", "N/A", IF(AW458="Viable", "No Transfer", IF(AW458="Excluded", INDEX('Round 10'!$A$12:$M$617, MATCH($A458, 'Round 10'!$A$12:$A$617, 0), 3)))))</f>
        <v>Complete</v>
      </c>
      <c r="AY458" s="10" t="str">
        <f>IF('Round 10'!$A$4="Complete", "Complete", IF(AX458="N/A", "N/A", IF(AX458="No Transfer", AX458, IF(INDEX('Ballot Data'!$1:$1048576, MATCH($A458, 'Ballot Data'!$A:$A, 0), MATCH(AX458, 'Ballot Data'!$A$3:$U$3, 0))="", "Exhausted", INDEX('Ballot Data'!$1:$1048576, MATCH($A458, 'Ballot Data'!$A:$A, 0), MATCH(AX458, 'Ballot Data'!$A$3:$U$3, 0))))))</f>
        <v>Complete</v>
      </c>
    </row>
    <row r="459" spans="1:51" x14ac:dyDescent="0.25">
      <c r="A459">
        <f>'Ballot Data'!A460</f>
        <v>0</v>
      </c>
      <c r="B459">
        <v>1</v>
      </c>
      <c r="C459" t="e">
        <f>INDEX('Ballot Data'!$1:$1048576, MATCH($A459, 'Ballot Data'!$A:$A, 0), MATCH(B459, 'Ballot Data'!$A$3:$T$3, 0))</f>
        <v>#N/A</v>
      </c>
      <c r="D459" t="e">
        <f>IF(C459='Round 1'!$A$10, "Elected", IF(C459='Round 1'!$A$7, "Excluded", IF('Round 1'!$A$4="Complete", "Complete", "Viable")))</f>
        <v>#N/A</v>
      </c>
      <c r="E459" s="21" t="e">
        <f>IF('Round 1'!$A$4="Complete", "Complete", IF(D459="N/A", "N/A", IF(D459="Viable", "No Transfer", IF(D459="Excluded", INDEX('Round 1'!$A$12:$M$617, MATCH($A459, 'Round 1'!$A$12:$A$617, 0), 3)))))</f>
        <v>#N/A</v>
      </c>
      <c r="F459" s="10" t="e">
        <f>IF('Round 1'!$A$4="Complete", "Complete", IF(E459="N/A", "N/A", IF(E459="No Transfer", E459, IF(INDEX('Ballot Data'!$1:$1048576, MATCH($A459, 'Ballot Data'!$A:$A, 0), MATCH(E459, 'Ballot Data'!$A$3:$U$3, 0))="", "Exhausted", INDEX('Ballot Data'!$1:$1048576, MATCH($A459, 'Ballot Data'!$A:$A, 0), MATCH(E459, 'Ballot Data'!$A$3:$U$3, 0))))))</f>
        <v>#N/A</v>
      </c>
      <c r="G459" s="15" t="e">
        <f t="shared" si="68"/>
        <v>#N/A</v>
      </c>
      <c r="H459" t="e">
        <f>IF(G459="Complete", G459, IF(G459="N/A", "N/A", INDEX('Ballot Data'!$1:$1048576, MATCH($A459, 'Ballot Data'!$A:$A, 0), MATCH(G459, 'Ballot Data'!$A$3:$T$3, 0))))</f>
        <v>#N/A</v>
      </c>
      <c r="I459" t="e">
        <f>IF(G459="N/A", "N/A", IF(H459='Round 2'!$A$10, "Elected", IF(H459='Round 2'!$A$7, "Excluded", IF('Round 2'!$A$4="Complete", "Complete", "Viable"))))</f>
        <v>#N/A</v>
      </c>
      <c r="J459" s="21" t="e">
        <f>IF('Round 2'!$A$4="Complete", "Complete", IF(I459="N/A", "N/A", IF(I459="Viable", "No Transfer", IF(I459="Excluded", INDEX('Round 2'!$A$12:$M$617, MATCH($A459, 'Round 2'!$A$12:$A$617, 0), 3)))))</f>
        <v>#N/A</v>
      </c>
      <c r="K459" s="10" t="e">
        <f>IF('Round 2'!$A$4="Complete", "Complete", IF(J459="N/A", "N/A", IF(J459="No Transfer", J459, IF(INDEX('Ballot Data'!$1:$1048576, MATCH($A459, 'Ballot Data'!$A:$A, 0), MATCH(J459, 'Ballot Data'!$A$3:$U$3, 0))="", "Exhausted", INDEX('Ballot Data'!$1:$1048576, MATCH($A459, 'Ballot Data'!$A:$A, 0), MATCH(J459, 'Ballot Data'!$A$3:$U$3, 0))))))</f>
        <v>#N/A</v>
      </c>
      <c r="L459" s="15" t="e">
        <f t="shared" si="69"/>
        <v>#N/A</v>
      </c>
      <c r="M459" t="e">
        <f>IF(L459="Complete", L459, IF(L459="N/A", "N/A", INDEX('Ballot Data'!$1:$1048576, MATCH($A459, 'Ballot Data'!$A:$A, 0), MATCH(L459, 'Ballot Data'!$A$3:$T$3, 0))))</f>
        <v>#N/A</v>
      </c>
      <c r="N459" t="e">
        <f>IF(L459="N/A", "N/A", IF(M459='Round 3'!$A$10, "Elected", IF(M459='Round 3'!$A$7, "Excluded", IF('Round 3'!$A$4="Complete", "Complete", "Viable"))))</f>
        <v>#N/A</v>
      </c>
      <c r="O459" s="21" t="str">
        <f>IF('Round 3'!$A$4="Complete", "Complete", IF(N459="N/A", "N/A", IF(N459="Viable", "No Transfer", IF(N459="Excluded", INDEX('Round 3'!$A$12:$M$617, MATCH($A459, 'Round 3'!$A$12:$A$617, 0), 3)))))</f>
        <v>Complete</v>
      </c>
      <c r="P459" s="10" t="str">
        <f>IF('Round 3'!$A$4="Complete", "Complete", IF(O459="N/A", "N/A", IF(O459="No Transfer", O459, IF(INDEX('Ballot Data'!$1:$1048576, MATCH($A459, 'Ballot Data'!$A:$A, 0), MATCH(O459, 'Ballot Data'!$A$3:$U$3, 0))="", "Exhausted", INDEX('Ballot Data'!$1:$1048576, MATCH($A459, 'Ballot Data'!$A:$A, 0), MATCH(O459, 'Ballot Data'!$A$3:$U$3, 0))))))</f>
        <v>Complete</v>
      </c>
      <c r="Q459" s="15" t="str">
        <f t="shared" si="67"/>
        <v>Complete</v>
      </c>
      <c r="R459" t="str">
        <f>IF(Q459="Complete", Q459, IF(Q459="N/A", "N/A", INDEX('Ballot Data'!$1:$1048576, MATCH($A459, 'Ballot Data'!$A:$A, 0), MATCH(Q459, 'Ballot Data'!$A$3:$T$3, 0))))</f>
        <v>Complete</v>
      </c>
      <c r="S459" t="str">
        <f>IF(Q459="N/A", "N/A", IF(R459='Round 4'!$A$10, "Elected", IF(R459='Round 4'!$A$7, "Excluded", IF('Round 4'!$A$4="Complete", "Complete", "Viable"))))</f>
        <v>Complete</v>
      </c>
      <c r="T459" s="21" t="str">
        <f>IF('Round 4'!$A$4="Complete", "Complete", IF(S459="N/A", "N/A", IF(S459="Viable", "No Transfer", IF(S459="Excluded", INDEX('Round 4'!$A$12:$M$617, MATCH($A459, 'Round 4'!$A$12:$A$617, 0), 3)))))</f>
        <v>Complete</v>
      </c>
      <c r="U459" s="10" t="str">
        <f>IF('Round 4'!$A$4="Complete", "Complete", IF(T459="N/A", "N/A", IF(T459="No Transfer", T459, IF(INDEX('Ballot Data'!$1:$1048576, MATCH($A459, 'Ballot Data'!$A:$A, 0), MATCH(T459, 'Ballot Data'!$A$3:$U$3, 0))="", "Exhausted", INDEX('Ballot Data'!$1:$1048576, MATCH($A459, 'Ballot Data'!$A:$A, 0), MATCH(T459, 'Ballot Data'!$A$3:$U$3, 0))))))</f>
        <v>Complete</v>
      </c>
      <c r="V459" s="15" t="str">
        <f t="shared" si="70"/>
        <v>Complete</v>
      </c>
      <c r="W459" t="str">
        <f>IF(V459="Complete", V459, IF(V459="N/A", "N/A", INDEX('Ballot Data'!$1:$1048576, MATCH($A459, 'Ballot Data'!$A:$A, 0), MATCH(V459, 'Ballot Data'!$A$3:$T$3, 0))))</f>
        <v>Complete</v>
      </c>
      <c r="X459" t="str">
        <f>IF(V459="N/A", "N/A", IF(W459='Round 5'!$A$10, "Elected", IF(W459='Round 5'!$A$7, "Excluded", IF('Round 5'!$A$4="Complete", "Complete", "Viable"))))</f>
        <v>Complete</v>
      </c>
      <c r="Y459" s="21" t="str">
        <f>IF('Round 5'!$A$4="Complete", "Complete", IF(X459="N/A", "N/A", IF(X459="Viable", "No Transfer", IF(X459="Excluded", INDEX('Round 5'!$A$12:$M$617, MATCH($A459, 'Round 5'!$A$12:$A$617, 0), 3)))))</f>
        <v>Complete</v>
      </c>
      <c r="Z459" s="10" t="str">
        <f>IF('Round 5'!$A$4="Complete", "Complete", IF(Y459="N/A", "N/A", IF(Y459="No Transfer", Y459, IF(INDEX('Ballot Data'!$1:$1048576, MATCH($A459, 'Ballot Data'!$A:$A, 0), MATCH(Y459, 'Ballot Data'!$A$3:$U$3, 0))="", "Exhausted", INDEX('Ballot Data'!$1:$1048576, MATCH($A459, 'Ballot Data'!$A:$A, 0), MATCH(Y459, 'Ballot Data'!$A$3:$U$3, 0))))))</f>
        <v>Complete</v>
      </c>
      <c r="AA459" s="15" t="str">
        <f t="shared" si="71"/>
        <v>Complete</v>
      </c>
      <c r="AB459" t="str">
        <f>IF(AA459="Complete", AA459, IF(AA459="N/A", "N/A", INDEX('Ballot Data'!$1:$1048576, MATCH($A459, 'Ballot Data'!$A:$A, 0), MATCH(AA459, 'Ballot Data'!$A$3:$T$3, 0))))</f>
        <v>Complete</v>
      </c>
      <c r="AC459" t="str">
        <f>IF(AA459="N/A", "N/A", IF(AB459='Round 6'!$A$10, "Elected", IF(AB459='Round 6'!$A$7, "Excluded", IF('Round 6'!$A$4="Complete", "Complete", "Viable"))))</f>
        <v>Complete</v>
      </c>
      <c r="AD459" s="21" t="str">
        <f>IF('Round 6'!$A$4="Complete", "Complete", IF(AC459="N/A", "N/A", IF(AC459="Viable", "No Transfer", IF(AC459="Excluded", INDEX('Round 6'!$A$12:$M$617, MATCH($A459, 'Round 6'!$A$12:$A$617, 0), 3)))))</f>
        <v>Complete</v>
      </c>
      <c r="AE459" s="10" t="str">
        <f>IF('Round 6'!$A$4="Complete", "Complete", IF(AD459="N/A", "N/A", IF(AD459="No Transfer", AD459, IF(INDEX('Ballot Data'!$1:$1048576, MATCH($A459, 'Ballot Data'!$A:$A, 0), MATCH(AD459, 'Ballot Data'!$A$3:$U$3, 0))="", "Exhausted", INDEX('Ballot Data'!$1:$1048576, MATCH($A459, 'Ballot Data'!$A:$A, 0), MATCH(AD459, 'Ballot Data'!$A$3:$U$3, 0))))))</f>
        <v>Complete</v>
      </c>
      <c r="AF459" s="15" t="str">
        <f t="shared" si="72"/>
        <v>Complete</v>
      </c>
      <c r="AG459" t="str">
        <f>IF(AF459="Complete", AF459, IF(AF459="N/A", "N/A", INDEX('Ballot Data'!$1:$1048576, MATCH($A459, 'Ballot Data'!$A:$A, 0), MATCH(AF459, 'Ballot Data'!$A$3:$T$3, 0))))</f>
        <v>Complete</v>
      </c>
      <c r="AH459" t="str">
        <f>IF(AF459="N/A", "N/A", IF(AG459='Round 7'!$A$10, "Elected", IF(AG459='Round 7'!$A$7, "Excluded", IF('Round 7'!$A$4="Complete", "Complete", "Viable"))))</f>
        <v>Complete</v>
      </c>
      <c r="AI459" s="21" t="str">
        <f>IF('Round 7'!$A$4="Complete", "Complete", IF(AH459="N/A", "N/A", IF(AH459="Viable", "No Transfer", IF(AH459="Excluded", INDEX('Round 7'!$A$12:$M$617, MATCH($A459, 'Round 7'!$A$12:$A$617, 0), 3)))))</f>
        <v>Complete</v>
      </c>
      <c r="AJ459" s="10" t="str">
        <f>IF('Round 7'!$A$4="Complete", "Complete", IF(AI459="N/A", "N/A", IF(AI459="No Transfer", AI459, IF(INDEX('Ballot Data'!$1:$1048576, MATCH($A459, 'Ballot Data'!$A:$A, 0), MATCH(AI459, 'Ballot Data'!$A$3:$U$3, 0))="", "Exhausted", INDEX('Ballot Data'!$1:$1048576, MATCH($A459, 'Ballot Data'!$A:$A, 0), MATCH(AI459, 'Ballot Data'!$A$3:$U$3, 0))))))</f>
        <v>Complete</v>
      </c>
      <c r="AK459" s="15" t="str">
        <f t="shared" si="73"/>
        <v>Complete</v>
      </c>
      <c r="AL459" t="str">
        <f>IF(AK459="Complete", AK459, IF(AK459="N/A", "N/A", INDEX('Ballot Data'!$1:$1048576, MATCH($A459, 'Ballot Data'!$A:$A, 0), MATCH(AK459, 'Ballot Data'!$A$3:$T$3, 0))))</f>
        <v>Complete</v>
      </c>
      <c r="AM459" t="str">
        <f>IF(AK459="N/A", "N/A", IF(AL459='Round 8'!$A$10, "Elected", IF(AL459='Round 8'!$A$7, "Excluded", IF('Round 8'!$A$4="Complete", "Complete", "Viable"))))</f>
        <v>Complete</v>
      </c>
      <c r="AN459" s="21" t="str">
        <f>IF('Round 8'!$A$4="Complete", "Complete", IF(AM459="N/A", "N/A", IF(AM459="Viable", "No Transfer", IF(AM459="Excluded", INDEX('Round 8'!$A$12:$M$617, MATCH($A459, 'Round 8'!$A$12:$A$617, 0), 3)))))</f>
        <v>Complete</v>
      </c>
      <c r="AO459" s="10" t="str">
        <f>IF('Round 8'!$A$4="Complete", "Complete", IF(AN459="N/A", "N/A", IF(AN459="No Transfer", AN459, IF(INDEX('Ballot Data'!$1:$1048576, MATCH($A459, 'Ballot Data'!$A:$A, 0), MATCH(AN459, 'Ballot Data'!$A$3:$U$3, 0))="", "Exhausted", INDEX('Ballot Data'!$1:$1048576, MATCH($A459, 'Ballot Data'!$A:$A, 0), MATCH(AN459, 'Ballot Data'!$A$3:$U$3, 0))))))</f>
        <v>Complete</v>
      </c>
      <c r="AP459" s="15" t="str">
        <f t="shared" si="74"/>
        <v>Complete</v>
      </c>
      <c r="AQ459" t="str">
        <f>IF(AP459="Complete", AP459, IF(AP459="N/A", "N/A", INDEX('Ballot Data'!$1:$1048576, MATCH($A459, 'Ballot Data'!$A:$A, 0), MATCH(AP459, 'Ballot Data'!$A$3:$T$3, 0))))</f>
        <v>Complete</v>
      </c>
      <c r="AR459" t="str">
        <f>IF(AP459="N/A", "N/A", IF(AQ459='Round 9'!$A$10, "Elected", IF(AQ459='Round 9'!$A$7, "Excluded", IF('Round 9'!$A$4="Complete", "Complete", "Viable"))))</f>
        <v>Complete</v>
      </c>
      <c r="AS459" s="21" t="str">
        <f>IF('Round 9'!$A$4="Complete", "Complete", IF(AR459="N/A", "N/A", IF(AR459="Viable", "No Transfer", IF(AR459="Excluded", INDEX('Round 9'!$A$12:$M$617, MATCH($A459, 'Round 9'!$A$12:$A$617, 0), 3)))))</f>
        <v>Complete</v>
      </c>
      <c r="AT459" s="10" t="str">
        <f>IF('Round 9'!$A$4="Complete", "Complete", IF(AS459="N/A", "N/A", IF(AS459="No Transfer", AS459, IF(INDEX('Ballot Data'!$1:$1048576, MATCH($A459, 'Ballot Data'!$A:$A, 0), MATCH(AS459, 'Ballot Data'!$A$3:$U$3, 0))="", "Exhausted", INDEX('Ballot Data'!$1:$1048576, MATCH($A459, 'Ballot Data'!$A:$A, 0), MATCH(AS459, 'Ballot Data'!$A$3:$U$3, 0))))))</f>
        <v>Complete</v>
      </c>
      <c r="AU459" s="15" t="str">
        <f t="shared" si="75"/>
        <v>Complete</v>
      </c>
      <c r="AV459" t="str">
        <f>IF(AU459="Complete", AU459, IF(AU459="N/A", "N/A", INDEX('Ballot Data'!$1:$1048576, MATCH($A459, 'Ballot Data'!$A:$A, 0), MATCH(AU459, 'Ballot Data'!$A$3:$T$3, 0))))</f>
        <v>Complete</v>
      </c>
      <c r="AW459" t="str">
        <f>IF(AU459="N/A", "N/A", IF(AV459='Round 10'!$A$10, "Elected", IF(AV459='Round 10'!$A$7, "Excluded", IF('Round 10'!$A$4="Complete", "Complete", "Viable"))))</f>
        <v>Complete</v>
      </c>
      <c r="AX459" s="21" t="str">
        <f>IF('Round 10'!$A$4="Complete", "Complete", IF(AW459="N/A", "N/A", IF(AW459="Viable", "No Transfer", IF(AW459="Excluded", INDEX('Round 10'!$A$12:$M$617, MATCH($A459, 'Round 10'!$A$12:$A$617, 0), 3)))))</f>
        <v>Complete</v>
      </c>
      <c r="AY459" s="10" t="str">
        <f>IF('Round 10'!$A$4="Complete", "Complete", IF(AX459="N/A", "N/A", IF(AX459="No Transfer", AX459, IF(INDEX('Ballot Data'!$1:$1048576, MATCH($A459, 'Ballot Data'!$A:$A, 0), MATCH(AX459, 'Ballot Data'!$A$3:$U$3, 0))="", "Exhausted", INDEX('Ballot Data'!$1:$1048576, MATCH($A459, 'Ballot Data'!$A:$A, 0), MATCH(AX459, 'Ballot Data'!$A$3:$U$3, 0))))))</f>
        <v>Complete</v>
      </c>
    </row>
    <row r="460" spans="1:51" x14ac:dyDescent="0.25">
      <c r="A460">
        <f>'Ballot Data'!A461</f>
        <v>0</v>
      </c>
      <c r="B460">
        <v>1</v>
      </c>
      <c r="C460" t="e">
        <f>INDEX('Ballot Data'!$1:$1048576, MATCH($A460, 'Ballot Data'!$A:$A, 0), MATCH(B460, 'Ballot Data'!$A$3:$T$3, 0))</f>
        <v>#N/A</v>
      </c>
      <c r="D460" t="e">
        <f>IF(C460='Round 1'!$A$10, "Elected", IF(C460='Round 1'!$A$7, "Excluded", IF('Round 1'!$A$4="Complete", "Complete", "Viable")))</f>
        <v>#N/A</v>
      </c>
      <c r="E460" s="21" t="e">
        <f>IF('Round 1'!$A$4="Complete", "Complete", IF(D460="N/A", "N/A", IF(D460="Viable", "No Transfer", IF(D460="Excluded", INDEX('Round 1'!$A$12:$M$617, MATCH($A460, 'Round 1'!$A$12:$A$617, 0), 3)))))</f>
        <v>#N/A</v>
      </c>
      <c r="F460" s="10" t="e">
        <f>IF('Round 1'!$A$4="Complete", "Complete", IF(E460="N/A", "N/A", IF(E460="No Transfer", E460, IF(INDEX('Ballot Data'!$1:$1048576, MATCH($A460, 'Ballot Data'!$A:$A, 0), MATCH(E460, 'Ballot Data'!$A$3:$U$3, 0))="", "Exhausted", INDEX('Ballot Data'!$1:$1048576, MATCH($A460, 'Ballot Data'!$A:$A, 0), MATCH(E460, 'Ballot Data'!$A$3:$U$3, 0))))))</f>
        <v>#N/A</v>
      </c>
      <c r="G460" s="15" t="e">
        <f t="shared" si="68"/>
        <v>#N/A</v>
      </c>
      <c r="H460" t="e">
        <f>IF(G460="Complete", G460, IF(G460="N/A", "N/A", INDEX('Ballot Data'!$1:$1048576, MATCH($A460, 'Ballot Data'!$A:$A, 0), MATCH(G460, 'Ballot Data'!$A$3:$T$3, 0))))</f>
        <v>#N/A</v>
      </c>
      <c r="I460" t="e">
        <f>IF(G460="N/A", "N/A", IF(H460='Round 2'!$A$10, "Elected", IF(H460='Round 2'!$A$7, "Excluded", IF('Round 2'!$A$4="Complete", "Complete", "Viable"))))</f>
        <v>#N/A</v>
      </c>
      <c r="J460" s="21" t="e">
        <f>IF('Round 2'!$A$4="Complete", "Complete", IF(I460="N/A", "N/A", IF(I460="Viable", "No Transfer", IF(I460="Excluded", INDEX('Round 2'!$A$12:$M$617, MATCH($A460, 'Round 2'!$A$12:$A$617, 0), 3)))))</f>
        <v>#N/A</v>
      </c>
      <c r="K460" s="10" t="e">
        <f>IF('Round 2'!$A$4="Complete", "Complete", IF(J460="N/A", "N/A", IF(J460="No Transfer", J460, IF(INDEX('Ballot Data'!$1:$1048576, MATCH($A460, 'Ballot Data'!$A:$A, 0), MATCH(J460, 'Ballot Data'!$A$3:$U$3, 0))="", "Exhausted", INDEX('Ballot Data'!$1:$1048576, MATCH($A460, 'Ballot Data'!$A:$A, 0), MATCH(J460, 'Ballot Data'!$A$3:$U$3, 0))))))</f>
        <v>#N/A</v>
      </c>
      <c r="L460" s="15" t="e">
        <f t="shared" si="69"/>
        <v>#N/A</v>
      </c>
      <c r="M460" t="e">
        <f>IF(L460="Complete", L460, IF(L460="N/A", "N/A", INDEX('Ballot Data'!$1:$1048576, MATCH($A460, 'Ballot Data'!$A:$A, 0), MATCH(L460, 'Ballot Data'!$A$3:$T$3, 0))))</f>
        <v>#N/A</v>
      </c>
      <c r="N460" t="e">
        <f>IF(L460="N/A", "N/A", IF(M460='Round 3'!$A$10, "Elected", IF(M460='Round 3'!$A$7, "Excluded", IF('Round 3'!$A$4="Complete", "Complete", "Viable"))))</f>
        <v>#N/A</v>
      </c>
      <c r="O460" s="21" t="str">
        <f>IF('Round 3'!$A$4="Complete", "Complete", IF(N460="N/A", "N/A", IF(N460="Viable", "No Transfer", IF(N460="Excluded", INDEX('Round 3'!$A$12:$M$617, MATCH($A460, 'Round 3'!$A$12:$A$617, 0), 3)))))</f>
        <v>Complete</v>
      </c>
      <c r="P460" s="10" t="str">
        <f>IF('Round 3'!$A$4="Complete", "Complete", IF(O460="N/A", "N/A", IF(O460="No Transfer", O460, IF(INDEX('Ballot Data'!$1:$1048576, MATCH($A460, 'Ballot Data'!$A:$A, 0), MATCH(O460, 'Ballot Data'!$A$3:$U$3, 0))="", "Exhausted", INDEX('Ballot Data'!$1:$1048576, MATCH($A460, 'Ballot Data'!$A:$A, 0), MATCH(O460, 'Ballot Data'!$A$3:$U$3, 0))))))</f>
        <v>Complete</v>
      </c>
      <c r="Q460" s="15" t="str">
        <f t="shared" si="67"/>
        <v>Complete</v>
      </c>
      <c r="R460" t="str">
        <f>IF(Q460="Complete", Q460, IF(Q460="N/A", "N/A", INDEX('Ballot Data'!$1:$1048576, MATCH($A460, 'Ballot Data'!$A:$A, 0), MATCH(Q460, 'Ballot Data'!$A$3:$T$3, 0))))</f>
        <v>Complete</v>
      </c>
      <c r="S460" t="str">
        <f>IF(Q460="N/A", "N/A", IF(R460='Round 4'!$A$10, "Elected", IF(R460='Round 4'!$A$7, "Excluded", IF('Round 4'!$A$4="Complete", "Complete", "Viable"))))</f>
        <v>Complete</v>
      </c>
      <c r="T460" s="21" t="str">
        <f>IF('Round 4'!$A$4="Complete", "Complete", IF(S460="N/A", "N/A", IF(S460="Viable", "No Transfer", IF(S460="Excluded", INDEX('Round 4'!$A$12:$M$617, MATCH($A460, 'Round 4'!$A$12:$A$617, 0), 3)))))</f>
        <v>Complete</v>
      </c>
      <c r="U460" s="10" t="str">
        <f>IF('Round 4'!$A$4="Complete", "Complete", IF(T460="N/A", "N/A", IF(T460="No Transfer", T460, IF(INDEX('Ballot Data'!$1:$1048576, MATCH($A460, 'Ballot Data'!$A:$A, 0), MATCH(T460, 'Ballot Data'!$A$3:$U$3, 0))="", "Exhausted", INDEX('Ballot Data'!$1:$1048576, MATCH($A460, 'Ballot Data'!$A:$A, 0), MATCH(T460, 'Ballot Data'!$A$3:$U$3, 0))))))</f>
        <v>Complete</v>
      </c>
      <c r="V460" s="15" t="str">
        <f t="shared" si="70"/>
        <v>Complete</v>
      </c>
      <c r="W460" t="str">
        <f>IF(V460="Complete", V460, IF(V460="N/A", "N/A", INDEX('Ballot Data'!$1:$1048576, MATCH($A460, 'Ballot Data'!$A:$A, 0), MATCH(V460, 'Ballot Data'!$A$3:$T$3, 0))))</f>
        <v>Complete</v>
      </c>
      <c r="X460" t="str">
        <f>IF(V460="N/A", "N/A", IF(W460='Round 5'!$A$10, "Elected", IF(W460='Round 5'!$A$7, "Excluded", IF('Round 5'!$A$4="Complete", "Complete", "Viable"))))</f>
        <v>Complete</v>
      </c>
      <c r="Y460" s="21" t="str">
        <f>IF('Round 5'!$A$4="Complete", "Complete", IF(X460="N/A", "N/A", IF(X460="Viable", "No Transfer", IF(X460="Excluded", INDEX('Round 5'!$A$12:$M$617, MATCH($A460, 'Round 5'!$A$12:$A$617, 0), 3)))))</f>
        <v>Complete</v>
      </c>
      <c r="Z460" s="10" t="str">
        <f>IF('Round 5'!$A$4="Complete", "Complete", IF(Y460="N/A", "N/A", IF(Y460="No Transfer", Y460, IF(INDEX('Ballot Data'!$1:$1048576, MATCH($A460, 'Ballot Data'!$A:$A, 0), MATCH(Y460, 'Ballot Data'!$A$3:$U$3, 0))="", "Exhausted", INDEX('Ballot Data'!$1:$1048576, MATCH($A460, 'Ballot Data'!$A:$A, 0), MATCH(Y460, 'Ballot Data'!$A$3:$U$3, 0))))))</f>
        <v>Complete</v>
      </c>
      <c r="AA460" s="15" t="str">
        <f t="shared" si="71"/>
        <v>Complete</v>
      </c>
      <c r="AB460" t="str">
        <f>IF(AA460="Complete", AA460, IF(AA460="N/A", "N/A", INDEX('Ballot Data'!$1:$1048576, MATCH($A460, 'Ballot Data'!$A:$A, 0), MATCH(AA460, 'Ballot Data'!$A$3:$T$3, 0))))</f>
        <v>Complete</v>
      </c>
      <c r="AC460" t="str">
        <f>IF(AA460="N/A", "N/A", IF(AB460='Round 6'!$A$10, "Elected", IF(AB460='Round 6'!$A$7, "Excluded", IF('Round 6'!$A$4="Complete", "Complete", "Viable"))))</f>
        <v>Complete</v>
      </c>
      <c r="AD460" s="21" t="str">
        <f>IF('Round 6'!$A$4="Complete", "Complete", IF(AC460="N/A", "N/A", IF(AC460="Viable", "No Transfer", IF(AC460="Excluded", INDEX('Round 6'!$A$12:$M$617, MATCH($A460, 'Round 6'!$A$12:$A$617, 0), 3)))))</f>
        <v>Complete</v>
      </c>
      <c r="AE460" s="10" t="str">
        <f>IF('Round 6'!$A$4="Complete", "Complete", IF(AD460="N/A", "N/A", IF(AD460="No Transfer", AD460, IF(INDEX('Ballot Data'!$1:$1048576, MATCH($A460, 'Ballot Data'!$A:$A, 0), MATCH(AD460, 'Ballot Data'!$A$3:$U$3, 0))="", "Exhausted", INDEX('Ballot Data'!$1:$1048576, MATCH($A460, 'Ballot Data'!$A:$A, 0), MATCH(AD460, 'Ballot Data'!$A$3:$U$3, 0))))))</f>
        <v>Complete</v>
      </c>
      <c r="AF460" s="15" t="str">
        <f t="shared" si="72"/>
        <v>Complete</v>
      </c>
      <c r="AG460" t="str">
        <f>IF(AF460="Complete", AF460, IF(AF460="N/A", "N/A", INDEX('Ballot Data'!$1:$1048576, MATCH($A460, 'Ballot Data'!$A:$A, 0), MATCH(AF460, 'Ballot Data'!$A$3:$T$3, 0))))</f>
        <v>Complete</v>
      </c>
      <c r="AH460" t="str">
        <f>IF(AF460="N/A", "N/A", IF(AG460='Round 7'!$A$10, "Elected", IF(AG460='Round 7'!$A$7, "Excluded", IF('Round 7'!$A$4="Complete", "Complete", "Viable"))))</f>
        <v>Complete</v>
      </c>
      <c r="AI460" s="21" t="str">
        <f>IF('Round 7'!$A$4="Complete", "Complete", IF(AH460="N/A", "N/A", IF(AH460="Viable", "No Transfer", IF(AH460="Excluded", INDEX('Round 7'!$A$12:$M$617, MATCH($A460, 'Round 7'!$A$12:$A$617, 0), 3)))))</f>
        <v>Complete</v>
      </c>
      <c r="AJ460" s="10" t="str">
        <f>IF('Round 7'!$A$4="Complete", "Complete", IF(AI460="N/A", "N/A", IF(AI460="No Transfer", AI460, IF(INDEX('Ballot Data'!$1:$1048576, MATCH($A460, 'Ballot Data'!$A:$A, 0), MATCH(AI460, 'Ballot Data'!$A$3:$U$3, 0))="", "Exhausted", INDEX('Ballot Data'!$1:$1048576, MATCH($A460, 'Ballot Data'!$A:$A, 0), MATCH(AI460, 'Ballot Data'!$A$3:$U$3, 0))))))</f>
        <v>Complete</v>
      </c>
      <c r="AK460" s="15" t="str">
        <f t="shared" si="73"/>
        <v>Complete</v>
      </c>
      <c r="AL460" t="str">
        <f>IF(AK460="Complete", AK460, IF(AK460="N/A", "N/A", INDEX('Ballot Data'!$1:$1048576, MATCH($A460, 'Ballot Data'!$A:$A, 0), MATCH(AK460, 'Ballot Data'!$A$3:$T$3, 0))))</f>
        <v>Complete</v>
      </c>
      <c r="AM460" t="str">
        <f>IF(AK460="N/A", "N/A", IF(AL460='Round 8'!$A$10, "Elected", IF(AL460='Round 8'!$A$7, "Excluded", IF('Round 8'!$A$4="Complete", "Complete", "Viable"))))</f>
        <v>Complete</v>
      </c>
      <c r="AN460" s="21" t="str">
        <f>IF('Round 8'!$A$4="Complete", "Complete", IF(AM460="N/A", "N/A", IF(AM460="Viable", "No Transfer", IF(AM460="Excluded", INDEX('Round 8'!$A$12:$M$617, MATCH($A460, 'Round 8'!$A$12:$A$617, 0), 3)))))</f>
        <v>Complete</v>
      </c>
      <c r="AO460" s="10" t="str">
        <f>IF('Round 8'!$A$4="Complete", "Complete", IF(AN460="N/A", "N/A", IF(AN460="No Transfer", AN460, IF(INDEX('Ballot Data'!$1:$1048576, MATCH($A460, 'Ballot Data'!$A:$A, 0), MATCH(AN460, 'Ballot Data'!$A$3:$U$3, 0))="", "Exhausted", INDEX('Ballot Data'!$1:$1048576, MATCH($A460, 'Ballot Data'!$A:$A, 0), MATCH(AN460, 'Ballot Data'!$A$3:$U$3, 0))))))</f>
        <v>Complete</v>
      </c>
      <c r="AP460" s="15" t="str">
        <f t="shared" si="74"/>
        <v>Complete</v>
      </c>
      <c r="AQ460" t="str">
        <f>IF(AP460="Complete", AP460, IF(AP460="N/A", "N/A", INDEX('Ballot Data'!$1:$1048576, MATCH($A460, 'Ballot Data'!$A:$A, 0), MATCH(AP460, 'Ballot Data'!$A$3:$T$3, 0))))</f>
        <v>Complete</v>
      </c>
      <c r="AR460" t="str">
        <f>IF(AP460="N/A", "N/A", IF(AQ460='Round 9'!$A$10, "Elected", IF(AQ460='Round 9'!$A$7, "Excluded", IF('Round 9'!$A$4="Complete", "Complete", "Viable"))))</f>
        <v>Complete</v>
      </c>
      <c r="AS460" s="21" t="str">
        <f>IF('Round 9'!$A$4="Complete", "Complete", IF(AR460="N/A", "N/A", IF(AR460="Viable", "No Transfer", IF(AR460="Excluded", INDEX('Round 9'!$A$12:$M$617, MATCH($A460, 'Round 9'!$A$12:$A$617, 0), 3)))))</f>
        <v>Complete</v>
      </c>
      <c r="AT460" s="10" t="str">
        <f>IF('Round 9'!$A$4="Complete", "Complete", IF(AS460="N/A", "N/A", IF(AS460="No Transfer", AS460, IF(INDEX('Ballot Data'!$1:$1048576, MATCH($A460, 'Ballot Data'!$A:$A, 0), MATCH(AS460, 'Ballot Data'!$A$3:$U$3, 0))="", "Exhausted", INDEX('Ballot Data'!$1:$1048576, MATCH($A460, 'Ballot Data'!$A:$A, 0), MATCH(AS460, 'Ballot Data'!$A$3:$U$3, 0))))))</f>
        <v>Complete</v>
      </c>
      <c r="AU460" s="15" t="str">
        <f t="shared" si="75"/>
        <v>Complete</v>
      </c>
      <c r="AV460" t="str">
        <f>IF(AU460="Complete", AU460, IF(AU460="N/A", "N/A", INDEX('Ballot Data'!$1:$1048576, MATCH($A460, 'Ballot Data'!$A:$A, 0), MATCH(AU460, 'Ballot Data'!$A$3:$T$3, 0))))</f>
        <v>Complete</v>
      </c>
      <c r="AW460" t="str">
        <f>IF(AU460="N/A", "N/A", IF(AV460='Round 10'!$A$10, "Elected", IF(AV460='Round 10'!$A$7, "Excluded", IF('Round 10'!$A$4="Complete", "Complete", "Viable"))))</f>
        <v>Complete</v>
      </c>
      <c r="AX460" s="21" t="str">
        <f>IF('Round 10'!$A$4="Complete", "Complete", IF(AW460="N/A", "N/A", IF(AW460="Viable", "No Transfer", IF(AW460="Excluded", INDEX('Round 10'!$A$12:$M$617, MATCH($A460, 'Round 10'!$A$12:$A$617, 0), 3)))))</f>
        <v>Complete</v>
      </c>
      <c r="AY460" s="10" t="str">
        <f>IF('Round 10'!$A$4="Complete", "Complete", IF(AX460="N/A", "N/A", IF(AX460="No Transfer", AX460, IF(INDEX('Ballot Data'!$1:$1048576, MATCH($A460, 'Ballot Data'!$A:$A, 0), MATCH(AX460, 'Ballot Data'!$A$3:$U$3, 0))="", "Exhausted", INDEX('Ballot Data'!$1:$1048576, MATCH($A460, 'Ballot Data'!$A:$A, 0), MATCH(AX460, 'Ballot Data'!$A$3:$U$3, 0))))))</f>
        <v>Complete</v>
      </c>
    </row>
    <row r="461" spans="1:51" x14ac:dyDescent="0.25">
      <c r="A461">
        <f>'Ballot Data'!A462</f>
        <v>0</v>
      </c>
      <c r="B461">
        <v>1</v>
      </c>
      <c r="C461" t="e">
        <f>INDEX('Ballot Data'!$1:$1048576, MATCH($A461, 'Ballot Data'!$A:$A, 0), MATCH(B461, 'Ballot Data'!$A$3:$T$3, 0))</f>
        <v>#N/A</v>
      </c>
      <c r="D461" t="e">
        <f>IF(C461='Round 1'!$A$10, "Elected", IF(C461='Round 1'!$A$7, "Excluded", IF('Round 1'!$A$4="Complete", "Complete", "Viable")))</f>
        <v>#N/A</v>
      </c>
      <c r="E461" s="21" t="e">
        <f>IF('Round 1'!$A$4="Complete", "Complete", IF(D461="N/A", "N/A", IF(D461="Viable", "No Transfer", IF(D461="Excluded", INDEX('Round 1'!$A$12:$M$617, MATCH($A461, 'Round 1'!$A$12:$A$617, 0), 3)))))</f>
        <v>#N/A</v>
      </c>
      <c r="F461" s="10" t="e">
        <f>IF('Round 1'!$A$4="Complete", "Complete", IF(E461="N/A", "N/A", IF(E461="No Transfer", E461, IF(INDEX('Ballot Data'!$1:$1048576, MATCH($A461, 'Ballot Data'!$A:$A, 0), MATCH(E461, 'Ballot Data'!$A$3:$U$3, 0))="", "Exhausted", INDEX('Ballot Data'!$1:$1048576, MATCH($A461, 'Ballot Data'!$A:$A, 0), MATCH(E461, 'Ballot Data'!$A$3:$U$3, 0))))))</f>
        <v>#N/A</v>
      </c>
      <c r="G461" s="15" t="e">
        <f t="shared" si="68"/>
        <v>#N/A</v>
      </c>
      <c r="H461" t="e">
        <f>IF(G461="Complete", G461, IF(G461="N/A", "N/A", INDEX('Ballot Data'!$1:$1048576, MATCH($A461, 'Ballot Data'!$A:$A, 0), MATCH(G461, 'Ballot Data'!$A$3:$T$3, 0))))</f>
        <v>#N/A</v>
      </c>
      <c r="I461" t="e">
        <f>IF(G461="N/A", "N/A", IF(H461='Round 2'!$A$10, "Elected", IF(H461='Round 2'!$A$7, "Excluded", IF('Round 2'!$A$4="Complete", "Complete", "Viable"))))</f>
        <v>#N/A</v>
      </c>
      <c r="J461" s="21" t="e">
        <f>IF('Round 2'!$A$4="Complete", "Complete", IF(I461="N/A", "N/A", IF(I461="Viable", "No Transfer", IF(I461="Excluded", INDEX('Round 2'!$A$12:$M$617, MATCH($A461, 'Round 2'!$A$12:$A$617, 0), 3)))))</f>
        <v>#N/A</v>
      </c>
      <c r="K461" s="10" t="e">
        <f>IF('Round 2'!$A$4="Complete", "Complete", IF(J461="N/A", "N/A", IF(J461="No Transfer", J461, IF(INDEX('Ballot Data'!$1:$1048576, MATCH($A461, 'Ballot Data'!$A:$A, 0), MATCH(J461, 'Ballot Data'!$A$3:$U$3, 0))="", "Exhausted", INDEX('Ballot Data'!$1:$1048576, MATCH($A461, 'Ballot Data'!$A:$A, 0), MATCH(J461, 'Ballot Data'!$A$3:$U$3, 0))))))</f>
        <v>#N/A</v>
      </c>
      <c r="L461" s="15" t="e">
        <f t="shared" si="69"/>
        <v>#N/A</v>
      </c>
      <c r="M461" t="e">
        <f>IF(L461="Complete", L461, IF(L461="N/A", "N/A", INDEX('Ballot Data'!$1:$1048576, MATCH($A461, 'Ballot Data'!$A:$A, 0), MATCH(L461, 'Ballot Data'!$A$3:$T$3, 0))))</f>
        <v>#N/A</v>
      </c>
      <c r="N461" t="e">
        <f>IF(L461="N/A", "N/A", IF(M461='Round 3'!$A$10, "Elected", IF(M461='Round 3'!$A$7, "Excluded", IF('Round 3'!$A$4="Complete", "Complete", "Viable"))))</f>
        <v>#N/A</v>
      </c>
      <c r="O461" s="21" t="str">
        <f>IF('Round 3'!$A$4="Complete", "Complete", IF(N461="N/A", "N/A", IF(N461="Viable", "No Transfer", IF(N461="Excluded", INDEX('Round 3'!$A$12:$M$617, MATCH($A461, 'Round 3'!$A$12:$A$617, 0), 3)))))</f>
        <v>Complete</v>
      </c>
      <c r="P461" s="10" t="str">
        <f>IF('Round 3'!$A$4="Complete", "Complete", IF(O461="N/A", "N/A", IF(O461="No Transfer", O461, IF(INDEX('Ballot Data'!$1:$1048576, MATCH($A461, 'Ballot Data'!$A:$A, 0), MATCH(O461, 'Ballot Data'!$A$3:$U$3, 0))="", "Exhausted", INDEX('Ballot Data'!$1:$1048576, MATCH($A461, 'Ballot Data'!$A:$A, 0), MATCH(O461, 'Ballot Data'!$A$3:$U$3, 0))))))</f>
        <v>Complete</v>
      </c>
      <c r="Q461" s="15" t="str">
        <f t="shared" si="67"/>
        <v>Complete</v>
      </c>
      <c r="R461" t="str">
        <f>IF(Q461="Complete", Q461, IF(Q461="N/A", "N/A", INDEX('Ballot Data'!$1:$1048576, MATCH($A461, 'Ballot Data'!$A:$A, 0), MATCH(Q461, 'Ballot Data'!$A$3:$T$3, 0))))</f>
        <v>Complete</v>
      </c>
      <c r="S461" t="str">
        <f>IF(Q461="N/A", "N/A", IF(R461='Round 4'!$A$10, "Elected", IF(R461='Round 4'!$A$7, "Excluded", IF('Round 4'!$A$4="Complete", "Complete", "Viable"))))</f>
        <v>Complete</v>
      </c>
      <c r="T461" s="21" t="str">
        <f>IF('Round 4'!$A$4="Complete", "Complete", IF(S461="N/A", "N/A", IF(S461="Viable", "No Transfer", IF(S461="Excluded", INDEX('Round 4'!$A$12:$M$617, MATCH($A461, 'Round 4'!$A$12:$A$617, 0), 3)))))</f>
        <v>Complete</v>
      </c>
      <c r="U461" s="10" t="str">
        <f>IF('Round 4'!$A$4="Complete", "Complete", IF(T461="N/A", "N/A", IF(T461="No Transfer", T461, IF(INDEX('Ballot Data'!$1:$1048576, MATCH($A461, 'Ballot Data'!$A:$A, 0), MATCH(T461, 'Ballot Data'!$A$3:$U$3, 0))="", "Exhausted", INDEX('Ballot Data'!$1:$1048576, MATCH($A461, 'Ballot Data'!$A:$A, 0), MATCH(T461, 'Ballot Data'!$A$3:$U$3, 0))))))</f>
        <v>Complete</v>
      </c>
      <c r="V461" s="15" t="str">
        <f t="shared" si="70"/>
        <v>Complete</v>
      </c>
      <c r="W461" t="str">
        <f>IF(V461="Complete", V461, IF(V461="N/A", "N/A", INDEX('Ballot Data'!$1:$1048576, MATCH($A461, 'Ballot Data'!$A:$A, 0), MATCH(V461, 'Ballot Data'!$A$3:$T$3, 0))))</f>
        <v>Complete</v>
      </c>
      <c r="X461" t="str">
        <f>IF(V461="N/A", "N/A", IF(W461='Round 5'!$A$10, "Elected", IF(W461='Round 5'!$A$7, "Excluded", IF('Round 5'!$A$4="Complete", "Complete", "Viable"))))</f>
        <v>Complete</v>
      </c>
      <c r="Y461" s="21" t="str">
        <f>IF('Round 5'!$A$4="Complete", "Complete", IF(X461="N/A", "N/A", IF(X461="Viable", "No Transfer", IF(X461="Excluded", INDEX('Round 5'!$A$12:$M$617, MATCH($A461, 'Round 5'!$A$12:$A$617, 0), 3)))))</f>
        <v>Complete</v>
      </c>
      <c r="Z461" s="10" t="str">
        <f>IF('Round 5'!$A$4="Complete", "Complete", IF(Y461="N/A", "N/A", IF(Y461="No Transfer", Y461, IF(INDEX('Ballot Data'!$1:$1048576, MATCH($A461, 'Ballot Data'!$A:$A, 0), MATCH(Y461, 'Ballot Data'!$A$3:$U$3, 0))="", "Exhausted", INDEX('Ballot Data'!$1:$1048576, MATCH($A461, 'Ballot Data'!$A:$A, 0), MATCH(Y461, 'Ballot Data'!$A$3:$U$3, 0))))))</f>
        <v>Complete</v>
      </c>
      <c r="AA461" s="15" t="str">
        <f t="shared" si="71"/>
        <v>Complete</v>
      </c>
      <c r="AB461" t="str">
        <f>IF(AA461="Complete", AA461, IF(AA461="N/A", "N/A", INDEX('Ballot Data'!$1:$1048576, MATCH($A461, 'Ballot Data'!$A:$A, 0), MATCH(AA461, 'Ballot Data'!$A$3:$T$3, 0))))</f>
        <v>Complete</v>
      </c>
      <c r="AC461" t="str">
        <f>IF(AA461="N/A", "N/A", IF(AB461='Round 6'!$A$10, "Elected", IF(AB461='Round 6'!$A$7, "Excluded", IF('Round 6'!$A$4="Complete", "Complete", "Viable"))))</f>
        <v>Complete</v>
      </c>
      <c r="AD461" s="21" t="str">
        <f>IF('Round 6'!$A$4="Complete", "Complete", IF(AC461="N/A", "N/A", IF(AC461="Viable", "No Transfer", IF(AC461="Excluded", INDEX('Round 6'!$A$12:$M$617, MATCH($A461, 'Round 6'!$A$12:$A$617, 0), 3)))))</f>
        <v>Complete</v>
      </c>
      <c r="AE461" s="10" t="str">
        <f>IF('Round 6'!$A$4="Complete", "Complete", IF(AD461="N/A", "N/A", IF(AD461="No Transfer", AD461, IF(INDEX('Ballot Data'!$1:$1048576, MATCH($A461, 'Ballot Data'!$A:$A, 0), MATCH(AD461, 'Ballot Data'!$A$3:$U$3, 0))="", "Exhausted", INDEX('Ballot Data'!$1:$1048576, MATCH($A461, 'Ballot Data'!$A:$A, 0), MATCH(AD461, 'Ballot Data'!$A$3:$U$3, 0))))))</f>
        <v>Complete</v>
      </c>
      <c r="AF461" s="15" t="str">
        <f t="shared" si="72"/>
        <v>Complete</v>
      </c>
      <c r="AG461" t="str">
        <f>IF(AF461="Complete", AF461, IF(AF461="N/A", "N/A", INDEX('Ballot Data'!$1:$1048576, MATCH($A461, 'Ballot Data'!$A:$A, 0), MATCH(AF461, 'Ballot Data'!$A$3:$T$3, 0))))</f>
        <v>Complete</v>
      </c>
      <c r="AH461" t="str">
        <f>IF(AF461="N/A", "N/A", IF(AG461='Round 7'!$A$10, "Elected", IF(AG461='Round 7'!$A$7, "Excluded", IF('Round 7'!$A$4="Complete", "Complete", "Viable"))))</f>
        <v>Complete</v>
      </c>
      <c r="AI461" s="21" t="str">
        <f>IF('Round 7'!$A$4="Complete", "Complete", IF(AH461="N/A", "N/A", IF(AH461="Viable", "No Transfer", IF(AH461="Excluded", INDEX('Round 7'!$A$12:$M$617, MATCH($A461, 'Round 7'!$A$12:$A$617, 0), 3)))))</f>
        <v>Complete</v>
      </c>
      <c r="AJ461" s="10" t="str">
        <f>IF('Round 7'!$A$4="Complete", "Complete", IF(AI461="N/A", "N/A", IF(AI461="No Transfer", AI461, IF(INDEX('Ballot Data'!$1:$1048576, MATCH($A461, 'Ballot Data'!$A:$A, 0), MATCH(AI461, 'Ballot Data'!$A$3:$U$3, 0))="", "Exhausted", INDEX('Ballot Data'!$1:$1048576, MATCH($A461, 'Ballot Data'!$A:$A, 0), MATCH(AI461, 'Ballot Data'!$A$3:$U$3, 0))))))</f>
        <v>Complete</v>
      </c>
      <c r="AK461" s="15" t="str">
        <f t="shared" si="73"/>
        <v>Complete</v>
      </c>
      <c r="AL461" t="str">
        <f>IF(AK461="Complete", AK461, IF(AK461="N/A", "N/A", INDEX('Ballot Data'!$1:$1048576, MATCH($A461, 'Ballot Data'!$A:$A, 0), MATCH(AK461, 'Ballot Data'!$A$3:$T$3, 0))))</f>
        <v>Complete</v>
      </c>
      <c r="AM461" t="str">
        <f>IF(AK461="N/A", "N/A", IF(AL461='Round 8'!$A$10, "Elected", IF(AL461='Round 8'!$A$7, "Excluded", IF('Round 8'!$A$4="Complete", "Complete", "Viable"))))</f>
        <v>Complete</v>
      </c>
      <c r="AN461" s="21" t="str">
        <f>IF('Round 8'!$A$4="Complete", "Complete", IF(AM461="N/A", "N/A", IF(AM461="Viable", "No Transfer", IF(AM461="Excluded", INDEX('Round 8'!$A$12:$M$617, MATCH($A461, 'Round 8'!$A$12:$A$617, 0), 3)))))</f>
        <v>Complete</v>
      </c>
      <c r="AO461" s="10" t="str">
        <f>IF('Round 8'!$A$4="Complete", "Complete", IF(AN461="N/A", "N/A", IF(AN461="No Transfer", AN461, IF(INDEX('Ballot Data'!$1:$1048576, MATCH($A461, 'Ballot Data'!$A:$A, 0), MATCH(AN461, 'Ballot Data'!$A$3:$U$3, 0))="", "Exhausted", INDEX('Ballot Data'!$1:$1048576, MATCH($A461, 'Ballot Data'!$A:$A, 0), MATCH(AN461, 'Ballot Data'!$A$3:$U$3, 0))))))</f>
        <v>Complete</v>
      </c>
      <c r="AP461" s="15" t="str">
        <f t="shared" si="74"/>
        <v>Complete</v>
      </c>
      <c r="AQ461" t="str">
        <f>IF(AP461="Complete", AP461, IF(AP461="N/A", "N/A", INDEX('Ballot Data'!$1:$1048576, MATCH($A461, 'Ballot Data'!$A:$A, 0), MATCH(AP461, 'Ballot Data'!$A$3:$T$3, 0))))</f>
        <v>Complete</v>
      </c>
      <c r="AR461" t="str">
        <f>IF(AP461="N/A", "N/A", IF(AQ461='Round 9'!$A$10, "Elected", IF(AQ461='Round 9'!$A$7, "Excluded", IF('Round 9'!$A$4="Complete", "Complete", "Viable"))))</f>
        <v>Complete</v>
      </c>
      <c r="AS461" s="21" t="str">
        <f>IF('Round 9'!$A$4="Complete", "Complete", IF(AR461="N/A", "N/A", IF(AR461="Viable", "No Transfer", IF(AR461="Excluded", INDEX('Round 9'!$A$12:$M$617, MATCH($A461, 'Round 9'!$A$12:$A$617, 0), 3)))))</f>
        <v>Complete</v>
      </c>
      <c r="AT461" s="10" t="str">
        <f>IF('Round 9'!$A$4="Complete", "Complete", IF(AS461="N/A", "N/A", IF(AS461="No Transfer", AS461, IF(INDEX('Ballot Data'!$1:$1048576, MATCH($A461, 'Ballot Data'!$A:$A, 0), MATCH(AS461, 'Ballot Data'!$A$3:$U$3, 0))="", "Exhausted", INDEX('Ballot Data'!$1:$1048576, MATCH($A461, 'Ballot Data'!$A:$A, 0), MATCH(AS461, 'Ballot Data'!$A$3:$U$3, 0))))))</f>
        <v>Complete</v>
      </c>
      <c r="AU461" s="15" t="str">
        <f t="shared" si="75"/>
        <v>Complete</v>
      </c>
      <c r="AV461" t="str">
        <f>IF(AU461="Complete", AU461, IF(AU461="N/A", "N/A", INDEX('Ballot Data'!$1:$1048576, MATCH($A461, 'Ballot Data'!$A:$A, 0), MATCH(AU461, 'Ballot Data'!$A$3:$T$3, 0))))</f>
        <v>Complete</v>
      </c>
      <c r="AW461" t="str">
        <f>IF(AU461="N/A", "N/A", IF(AV461='Round 10'!$A$10, "Elected", IF(AV461='Round 10'!$A$7, "Excluded", IF('Round 10'!$A$4="Complete", "Complete", "Viable"))))</f>
        <v>Complete</v>
      </c>
      <c r="AX461" s="21" t="str">
        <f>IF('Round 10'!$A$4="Complete", "Complete", IF(AW461="N/A", "N/A", IF(AW461="Viable", "No Transfer", IF(AW461="Excluded", INDEX('Round 10'!$A$12:$M$617, MATCH($A461, 'Round 10'!$A$12:$A$617, 0), 3)))))</f>
        <v>Complete</v>
      </c>
      <c r="AY461" s="10" t="str">
        <f>IF('Round 10'!$A$4="Complete", "Complete", IF(AX461="N/A", "N/A", IF(AX461="No Transfer", AX461, IF(INDEX('Ballot Data'!$1:$1048576, MATCH($A461, 'Ballot Data'!$A:$A, 0), MATCH(AX461, 'Ballot Data'!$A$3:$U$3, 0))="", "Exhausted", INDEX('Ballot Data'!$1:$1048576, MATCH($A461, 'Ballot Data'!$A:$A, 0), MATCH(AX461, 'Ballot Data'!$A$3:$U$3, 0))))))</f>
        <v>Complete</v>
      </c>
    </row>
    <row r="462" spans="1:51" x14ac:dyDescent="0.25">
      <c r="A462">
        <f>'Ballot Data'!A463</f>
        <v>0</v>
      </c>
      <c r="B462">
        <v>1</v>
      </c>
      <c r="C462" t="e">
        <f>INDEX('Ballot Data'!$1:$1048576, MATCH($A462, 'Ballot Data'!$A:$A, 0), MATCH(B462, 'Ballot Data'!$A$3:$T$3, 0))</f>
        <v>#N/A</v>
      </c>
      <c r="D462" t="e">
        <f>IF(C462='Round 1'!$A$10, "Elected", IF(C462='Round 1'!$A$7, "Excluded", IF('Round 1'!$A$4="Complete", "Complete", "Viable")))</f>
        <v>#N/A</v>
      </c>
      <c r="E462" s="21" t="e">
        <f>IF('Round 1'!$A$4="Complete", "Complete", IF(D462="N/A", "N/A", IF(D462="Viable", "No Transfer", IF(D462="Excluded", INDEX('Round 1'!$A$12:$M$617, MATCH($A462, 'Round 1'!$A$12:$A$617, 0), 3)))))</f>
        <v>#N/A</v>
      </c>
      <c r="F462" s="10" t="e">
        <f>IF('Round 1'!$A$4="Complete", "Complete", IF(E462="N/A", "N/A", IF(E462="No Transfer", E462, IF(INDEX('Ballot Data'!$1:$1048576, MATCH($A462, 'Ballot Data'!$A:$A, 0), MATCH(E462, 'Ballot Data'!$A$3:$U$3, 0))="", "Exhausted", INDEX('Ballot Data'!$1:$1048576, MATCH($A462, 'Ballot Data'!$A:$A, 0), MATCH(E462, 'Ballot Data'!$A$3:$U$3, 0))))))</f>
        <v>#N/A</v>
      </c>
      <c r="G462" s="15" t="e">
        <f t="shared" si="68"/>
        <v>#N/A</v>
      </c>
      <c r="H462" t="e">
        <f>IF(G462="Complete", G462, IF(G462="N/A", "N/A", INDEX('Ballot Data'!$1:$1048576, MATCH($A462, 'Ballot Data'!$A:$A, 0), MATCH(G462, 'Ballot Data'!$A$3:$T$3, 0))))</f>
        <v>#N/A</v>
      </c>
      <c r="I462" t="e">
        <f>IF(G462="N/A", "N/A", IF(H462='Round 2'!$A$10, "Elected", IF(H462='Round 2'!$A$7, "Excluded", IF('Round 2'!$A$4="Complete", "Complete", "Viable"))))</f>
        <v>#N/A</v>
      </c>
      <c r="J462" s="21" t="e">
        <f>IF('Round 2'!$A$4="Complete", "Complete", IF(I462="N/A", "N/A", IF(I462="Viable", "No Transfer", IF(I462="Excluded", INDEX('Round 2'!$A$12:$M$617, MATCH($A462, 'Round 2'!$A$12:$A$617, 0), 3)))))</f>
        <v>#N/A</v>
      </c>
      <c r="K462" s="10" t="e">
        <f>IF('Round 2'!$A$4="Complete", "Complete", IF(J462="N/A", "N/A", IF(J462="No Transfer", J462, IF(INDEX('Ballot Data'!$1:$1048576, MATCH($A462, 'Ballot Data'!$A:$A, 0), MATCH(J462, 'Ballot Data'!$A$3:$U$3, 0))="", "Exhausted", INDEX('Ballot Data'!$1:$1048576, MATCH($A462, 'Ballot Data'!$A:$A, 0), MATCH(J462, 'Ballot Data'!$A$3:$U$3, 0))))))</f>
        <v>#N/A</v>
      </c>
      <c r="L462" s="15" t="e">
        <f t="shared" si="69"/>
        <v>#N/A</v>
      </c>
      <c r="M462" t="e">
        <f>IF(L462="Complete", L462, IF(L462="N/A", "N/A", INDEX('Ballot Data'!$1:$1048576, MATCH($A462, 'Ballot Data'!$A:$A, 0), MATCH(L462, 'Ballot Data'!$A$3:$T$3, 0))))</f>
        <v>#N/A</v>
      </c>
      <c r="N462" t="e">
        <f>IF(L462="N/A", "N/A", IF(M462='Round 3'!$A$10, "Elected", IF(M462='Round 3'!$A$7, "Excluded", IF('Round 3'!$A$4="Complete", "Complete", "Viable"))))</f>
        <v>#N/A</v>
      </c>
      <c r="O462" s="21" t="str">
        <f>IF('Round 3'!$A$4="Complete", "Complete", IF(N462="N/A", "N/A", IF(N462="Viable", "No Transfer", IF(N462="Excluded", INDEX('Round 3'!$A$12:$M$617, MATCH($A462, 'Round 3'!$A$12:$A$617, 0), 3)))))</f>
        <v>Complete</v>
      </c>
      <c r="P462" s="10" t="str">
        <f>IF('Round 3'!$A$4="Complete", "Complete", IF(O462="N/A", "N/A", IF(O462="No Transfer", O462, IF(INDEX('Ballot Data'!$1:$1048576, MATCH($A462, 'Ballot Data'!$A:$A, 0), MATCH(O462, 'Ballot Data'!$A$3:$U$3, 0))="", "Exhausted", INDEX('Ballot Data'!$1:$1048576, MATCH($A462, 'Ballot Data'!$A:$A, 0), MATCH(O462, 'Ballot Data'!$A$3:$U$3, 0))))))</f>
        <v>Complete</v>
      </c>
      <c r="Q462" s="15" t="str">
        <f t="shared" si="67"/>
        <v>Complete</v>
      </c>
      <c r="R462" t="str">
        <f>IF(Q462="Complete", Q462, IF(Q462="N/A", "N/A", INDEX('Ballot Data'!$1:$1048576, MATCH($A462, 'Ballot Data'!$A:$A, 0), MATCH(Q462, 'Ballot Data'!$A$3:$T$3, 0))))</f>
        <v>Complete</v>
      </c>
      <c r="S462" t="str">
        <f>IF(Q462="N/A", "N/A", IF(R462='Round 4'!$A$10, "Elected", IF(R462='Round 4'!$A$7, "Excluded", IF('Round 4'!$A$4="Complete", "Complete", "Viable"))))</f>
        <v>Complete</v>
      </c>
      <c r="T462" s="21" t="str">
        <f>IF('Round 4'!$A$4="Complete", "Complete", IF(S462="N/A", "N/A", IF(S462="Viable", "No Transfer", IF(S462="Excluded", INDEX('Round 4'!$A$12:$M$617, MATCH($A462, 'Round 4'!$A$12:$A$617, 0), 3)))))</f>
        <v>Complete</v>
      </c>
      <c r="U462" s="10" t="str">
        <f>IF('Round 4'!$A$4="Complete", "Complete", IF(T462="N/A", "N/A", IF(T462="No Transfer", T462, IF(INDEX('Ballot Data'!$1:$1048576, MATCH($A462, 'Ballot Data'!$A:$A, 0), MATCH(T462, 'Ballot Data'!$A$3:$U$3, 0))="", "Exhausted", INDEX('Ballot Data'!$1:$1048576, MATCH($A462, 'Ballot Data'!$A:$A, 0), MATCH(T462, 'Ballot Data'!$A$3:$U$3, 0))))))</f>
        <v>Complete</v>
      </c>
      <c r="V462" s="15" t="str">
        <f t="shared" si="70"/>
        <v>Complete</v>
      </c>
      <c r="W462" t="str">
        <f>IF(V462="Complete", V462, IF(V462="N/A", "N/A", INDEX('Ballot Data'!$1:$1048576, MATCH($A462, 'Ballot Data'!$A:$A, 0), MATCH(V462, 'Ballot Data'!$A$3:$T$3, 0))))</f>
        <v>Complete</v>
      </c>
      <c r="X462" t="str">
        <f>IF(V462="N/A", "N/A", IF(W462='Round 5'!$A$10, "Elected", IF(W462='Round 5'!$A$7, "Excluded", IF('Round 5'!$A$4="Complete", "Complete", "Viable"))))</f>
        <v>Complete</v>
      </c>
      <c r="Y462" s="21" t="str">
        <f>IF('Round 5'!$A$4="Complete", "Complete", IF(X462="N/A", "N/A", IF(X462="Viable", "No Transfer", IF(X462="Excluded", INDEX('Round 5'!$A$12:$M$617, MATCH($A462, 'Round 5'!$A$12:$A$617, 0), 3)))))</f>
        <v>Complete</v>
      </c>
      <c r="Z462" s="10" t="str">
        <f>IF('Round 5'!$A$4="Complete", "Complete", IF(Y462="N/A", "N/A", IF(Y462="No Transfer", Y462, IF(INDEX('Ballot Data'!$1:$1048576, MATCH($A462, 'Ballot Data'!$A:$A, 0), MATCH(Y462, 'Ballot Data'!$A$3:$U$3, 0))="", "Exhausted", INDEX('Ballot Data'!$1:$1048576, MATCH($A462, 'Ballot Data'!$A:$A, 0), MATCH(Y462, 'Ballot Data'!$A$3:$U$3, 0))))))</f>
        <v>Complete</v>
      </c>
      <c r="AA462" s="15" t="str">
        <f t="shared" si="71"/>
        <v>Complete</v>
      </c>
      <c r="AB462" t="str">
        <f>IF(AA462="Complete", AA462, IF(AA462="N/A", "N/A", INDEX('Ballot Data'!$1:$1048576, MATCH($A462, 'Ballot Data'!$A:$A, 0), MATCH(AA462, 'Ballot Data'!$A$3:$T$3, 0))))</f>
        <v>Complete</v>
      </c>
      <c r="AC462" t="str">
        <f>IF(AA462="N/A", "N/A", IF(AB462='Round 6'!$A$10, "Elected", IF(AB462='Round 6'!$A$7, "Excluded", IF('Round 6'!$A$4="Complete", "Complete", "Viable"))))</f>
        <v>Complete</v>
      </c>
      <c r="AD462" s="21" t="str">
        <f>IF('Round 6'!$A$4="Complete", "Complete", IF(AC462="N/A", "N/A", IF(AC462="Viable", "No Transfer", IF(AC462="Excluded", INDEX('Round 6'!$A$12:$M$617, MATCH($A462, 'Round 6'!$A$12:$A$617, 0), 3)))))</f>
        <v>Complete</v>
      </c>
      <c r="AE462" s="10" t="str">
        <f>IF('Round 6'!$A$4="Complete", "Complete", IF(AD462="N/A", "N/A", IF(AD462="No Transfer", AD462, IF(INDEX('Ballot Data'!$1:$1048576, MATCH($A462, 'Ballot Data'!$A:$A, 0), MATCH(AD462, 'Ballot Data'!$A$3:$U$3, 0))="", "Exhausted", INDEX('Ballot Data'!$1:$1048576, MATCH($A462, 'Ballot Data'!$A:$A, 0), MATCH(AD462, 'Ballot Data'!$A$3:$U$3, 0))))))</f>
        <v>Complete</v>
      </c>
      <c r="AF462" s="15" t="str">
        <f t="shared" si="72"/>
        <v>Complete</v>
      </c>
      <c r="AG462" t="str">
        <f>IF(AF462="Complete", AF462, IF(AF462="N/A", "N/A", INDEX('Ballot Data'!$1:$1048576, MATCH($A462, 'Ballot Data'!$A:$A, 0), MATCH(AF462, 'Ballot Data'!$A$3:$T$3, 0))))</f>
        <v>Complete</v>
      </c>
      <c r="AH462" t="str">
        <f>IF(AF462="N/A", "N/A", IF(AG462='Round 7'!$A$10, "Elected", IF(AG462='Round 7'!$A$7, "Excluded", IF('Round 7'!$A$4="Complete", "Complete", "Viable"))))</f>
        <v>Complete</v>
      </c>
      <c r="AI462" s="21" t="str">
        <f>IF('Round 7'!$A$4="Complete", "Complete", IF(AH462="N/A", "N/A", IF(AH462="Viable", "No Transfer", IF(AH462="Excluded", INDEX('Round 7'!$A$12:$M$617, MATCH($A462, 'Round 7'!$A$12:$A$617, 0), 3)))))</f>
        <v>Complete</v>
      </c>
      <c r="AJ462" s="10" t="str">
        <f>IF('Round 7'!$A$4="Complete", "Complete", IF(AI462="N/A", "N/A", IF(AI462="No Transfer", AI462, IF(INDEX('Ballot Data'!$1:$1048576, MATCH($A462, 'Ballot Data'!$A:$A, 0), MATCH(AI462, 'Ballot Data'!$A$3:$U$3, 0))="", "Exhausted", INDEX('Ballot Data'!$1:$1048576, MATCH($A462, 'Ballot Data'!$A:$A, 0), MATCH(AI462, 'Ballot Data'!$A$3:$U$3, 0))))))</f>
        <v>Complete</v>
      </c>
      <c r="AK462" s="15" t="str">
        <f t="shared" si="73"/>
        <v>Complete</v>
      </c>
      <c r="AL462" t="str">
        <f>IF(AK462="Complete", AK462, IF(AK462="N/A", "N/A", INDEX('Ballot Data'!$1:$1048576, MATCH($A462, 'Ballot Data'!$A:$A, 0), MATCH(AK462, 'Ballot Data'!$A$3:$T$3, 0))))</f>
        <v>Complete</v>
      </c>
      <c r="AM462" t="str">
        <f>IF(AK462="N/A", "N/A", IF(AL462='Round 8'!$A$10, "Elected", IF(AL462='Round 8'!$A$7, "Excluded", IF('Round 8'!$A$4="Complete", "Complete", "Viable"))))</f>
        <v>Complete</v>
      </c>
      <c r="AN462" s="21" t="str">
        <f>IF('Round 8'!$A$4="Complete", "Complete", IF(AM462="N/A", "N/A", IF(AM462="Viable", "No Transfer", IF(AM462="Excluded", INDEX('Round 8'!$A$12:$M$617, MATCH($A462, 'Round 8'!$A$12:$A$617, 0), 3)))))</f>
        <v>Complete</v>
      </c>
      <c r="AO462" s="10" t="str">
        <f>IF('Round 8'!$A$4="Complete", "Complete", IF(AN462="N/A", "N/A", IF(AN462="No Transfer", AN462, IF(INDEX('Ballot Data'!$1:$1048576, MATCH($A462, 'Ballot Data'!$A:$A, 0), MATCH(AN462, 'Ballot Data'!$A$3:$U$3, 0))="", "Exhausted", INDEX('Ballot Data'!$1:$1048576, MATCH($A462, 'Ballot Data'!$A:$A, 0), MATCH(AN462, 'Ballot Data'!$A$3:$U$3, 0))))))</f>
        <v>Complete</v>
      </c>
      <c r="AP462" s="15" t="str">
        <f t="shared" si="74"/>
        <v>Complete</v>
      </c>
      <c r="AQ462" t="str">
        <f>IF(AP462="Complete", AP462, IF(AP462="N/A", "N/A", INDEX('Ballot Data'!$1:$1048576, MATCH($A462, 'Ballot Data'!$A:$A, 0), MATCH(AP462, 'Ballot Data'!$A$3:$T$3, 0))))</f>
        <v>Complete</v>
      </c>
      <c r="AR462" t="str">
        <f>IF(AP462="N/A", "N/A", IF(AQ462='Round 9'!$A$10, "Elected", IF(AQ462='Round 9'!$A$7, "Excluded", IF('Round 9'!$A$4="Complete", "Complete", "Viable"))))</f>
        <v>Complete</v>
      </c>
      <c r="AS462" s="21" t="str">
        <f>IF('Round 9'!$A$4="Complete", "Complete", IF(AR462="N/A", "N/A", IF(AR462="Viable", "No Transfer", IF(AR462="Excluded", INDEX('Round 9'!$A$12:$M$617, MATCH($A462, 'Round 9'!$A$12:$A$617, 0), 3)))))</f>
        <v>Complete</v>
      </c>
      <c r="AT462" s="10" t="str">
        <f>IF('Round 9'!$A$4="Complete", "Complete", IF(AS462="N/A", "N/A", IF(AS462="No Transfer", AS462, IF(INDEX('Ballot Data'!$1:$1048576, MATCH($A462, 'Ballot Data'!$A:$A, 0), MATCH(AS462, 'Ballot Data'!$A$3:$U$3, 0))="", "Exhausted", INDEX('Ballot Data'!$1:$1048576, MATCH($A462, 'Ballot Data'!$A:$A, 0), MATCH(AS462, 'Ballot Data'!$A$3:$U$3, 0))))))</f>
        <v>Complete</v>
      </c>
      <c r="AU462" s="15" t="str">
        <f t="shared" si="75"/>
        <v>Complete</v>
      </c>
      <c r="AV462" t="str">
        <f>IF(AU462="Complete", AU462, IF(AU462="N/A", "N/A", INDEX('Ballot Data'!$1:$1048576, MATCH($A462, 'Ballot Data'!$A:$A, 0), MATCH(AU462, 'Ballot Data'!$A$3:$T$3, 0))))</f>
        <v>Complete</v>
      </c>
      <c r="AW462" t="str">
        <f>IF(AU462="N/A", "N/A", IF(AV462='Round 10'!$A$10, "Elected", IF(AV462='Round 10'!$A$7, "Excluded", IF('Round 10'!$A$4="Complete", "Complete", "Viable"))))</f>
        <v>Complete</v>
      </c>
      <c r="AX462" s="21" t="str">
        <f>IF('Round 10'!$A$4="Complete", "Complete", IF(AW462="N/A", "N/A", IF(AW462="Viable", "No Transfer", IF(AW462="Excluded", INDEX('Round 10'!$A$12:$M$617, MATCH($A462, 'Round 10'!$A$12:$A$617, 0), 3)))))</f>
        <v>Complete</v>
      </c>
      <c r="AY462" s="10" t="str">
        <f>IF('Round 10'!$A$4="Complete", "Complete", IF(AX462="N/A", "N/A", IF(AX462="No Transfer", AX462, IF(INDEX('Ballot Data'!$1:$1048576, MATCH($A462, 'Ballot Data'!$A:$A, 0), MATCH(AX462, 'Ballot Data'!$A$3:$U$3, 0))="", "Exhausted", INDEX('Ballot Data'!$1:$1048576, MATCH($A462, 'Ballot Data'!$A:$A, 0), MATCH(AX462, 'Ballot Data'!$A$3:$U$3, 0))))))</f>
        <v>Complete</v>
      </c>
    </row>
    <row r="463" spans="1:51" x14ac:dyDescent="0.25">
      <c r="A463">
        <f>'Ballot Data'!A464</f>
        <v>0</v>
      </c>
      <c r="B463">
        <v>1</v>
      </c>
      <c r="C463" t="e">
        <f>INDEX('Ballot Data'!$1:$1048576, MATCH($A463, 'Ballot Data'!$A:$A, 0), MATCH(B463, 'Ballot Data'!$A$3:$T$3, 0))</f>
        <v>#N/A</v>
      </c>
      <c r="D463" t="e">
        <f>IF(C463='Round 1'!$A$10, "Elected", IF(C463='Round 1'!$A$7, "Excluded", IF('Round 1'!$A$4="Complete", "Complete", "Viable")))</f>
        <v>#N/A</v>
      </c>
      <c r="E463" s="21" t="e">
        <f>IF('Round 1'!$A$4="Complete", "Complete", IF(D463="N/A", "N/A", IF(D463="Viable", "No Transfer", IF(D463="Excluded", INDEX('Round 1'!$A$12:$M$617, MATCH($A463, 'Round 1'!$A$12:$A$617, 0), 3)))))</f>
        <v>#N/A</v>
      </c>
      <c r="F463" s="10" t="e">
        <f>IF('Round 1'!$A$4="Complete", "Complete", IF(E463="N/A", "N/A", IF(E463="No Transfer", E463, IF(INDEX('Ballot Data'!$1:$1048576, MATCH($A463, 'Ballot Data'!$A:$A, 0), MATCH(E463, 'Ballot Data'!$A$3:$U$3, 0))="", "Exhausted", INDEX('Ballot Data'!$1:$1048576, MATCH($A463, 'Ballot Data'!$A:$A, 0), MATCH(E463, 'Ballot Data'!$A$3:$U$3, 0))))))</f>
        <v>#N/A</v>
      </c>
      <c r="G463" s="15" t="e">
        <f t="shared" si="68"/>
        <v>#N/A</v>
      </c>
      <c r="H463" t="e">
        <f>IF(G463="Complete", G463, IF(G463="N/A", "N/A", INDEX('Ballot Data'!$1:$1048576, MATCH($A463, 'Ballot Data'!$A:$A, 0), MATCH(G463, 'Ballot Data'!$A$3:$T$3, 0))))</f>
        <v>#N/A</v>
      </c>
      <c r="I463" t="e">
        <f>IF(G463="N/A", "N/A", IF(H463='Round 2'!$A$10, "Elected", IF(H463='Round 2'!$A$7, "Excluded", IF('Round 2'!$A$4="Complete", "Complete", "Viable"))))</f>
        <v>#N/A</v>
      </c>
      <c r="J463" s="21" t="e">
        <f>IF('Round 2'!$A$4="Complete", "Complete", IF(I463="N/A", "N/A", IF(I463="Viable", "No Transfer", IF(I463="Excluded", INDEX('Round 2'!$A$12:$M$617, MATCH($A463, 'Round 2'!$A$12:$A$617, 0), 3)))))</f>
        <v>#N/A</v>
      </c>
      <c r="K463" s="10" t="e">
        <f>IF('Round 2'!$A$4="Complete", "Complete", IF(J463="N/A", "N/A", IF(J463="No Transfer", J463, IF(INDEX('Ballot Data'!$1:$1048576, MATCH($A463, 'Ballot Data'!$A:$A, 0), MATCH(J463, 'Ballot Data'!$A$3:$U$3, 0))="", "Exhausted", INDEX('Ballot Data'!$1:$1048576, MATCH($A463, 'Ballot Data'!$A:$A, 0), MATCH(J463, 'Ballot Data'!$A$3:$U$3, 0))))))</f>
        <v>#N/A</v>
      </c>
      <c r="L463" s="15" t="e">
        <f t="shared" si="69"/>
        <v>#N/A</v>
      </c>
      <c r="M463" t="e">
        <f>IF(L463="Complete", L463, IF(L463="N/A", "N/A", INDEX('Ballot Data'!$1:$1048576, MATCH($A463, 'Ballot Data'!$A:$A, 0), MATCH(L463, 'Ballot Data'!$A$3:$T$3, 0))))</f>
        <v>#N/A</v>
      </c>
      <c r="N463" t="e">
        <f>IF(L463="N/A", "N/A", IF(M463='Round 3'!$A$10, "Elected", IF(M463='Round 3'!$A$7, "Excluded", IF('Round 3'!$A$4="Complete", "Complete", "Viable"))))</f>
        <v>#N/A</v>
      </c>
      <c r="O463" s="21" t="str">
        <f>IF('Round 3'!$A$4="Complete", "Complete", IF(N463="N/A", "N/A", IF(N463="Viable", "No Transfer", IF(N463="Excluded", INDEX('Round 3'!$A$12:$M$617, MATCH($A463, 'Round 3'!$A$12:$A$617, 0), 3)))))</f>
        <v>Complete</v>
      </c>
      <c r="P463" s="10" t="str">
        <f>IF('Round 3'!$A$4="Complete", "Complete", IF(O463="N/A", "N/A", IF(O463="No Transfer", O463, IF(INDEX('Ballot Data'!$1:$1048576, MATCH($A463, 'Ballot Data'!$A:$A, 0), MATCH(O463, 'Ballot Data'!$A$3:$U$3, 0))="", "Exhausted", INDEX('Ballot Data'!$1:$1048576, MATCH($A463, 'Ballot Data'!$A:$A, 0), MATCH(O463, 'Ballot Data'!$A$3:$U$3, 0))))))</f>
        <v>Complete</v>
      </c>
      <c r="Q463" s="15" t="str">
        <f t="shared" si="67"/>
        <v>Complete</v>
      </c>
      <c r="R463" t="str">
        <f>IF(Q463="Complete", Q463, IF(Q463="N/A", "N/A", INDEX('Ballot Data'!$1:$1048576, MATCH($A463, 'Ballot Data'!$A:$A, 0), MATCH(Q463, 'Ballot Data'!$A$3:$T$3, 0))))</f>
        <v>Complete</v>
      </c>
      <c r="S463" t="str">
        <f>IF(Q463="N/A", "N/A", IF(R463='Round 4'!$A$10, "Elected", IF(R463='Round 4'!$A$7, "Excluded", IF('Round 4'!$A$4="Complete", "Complete", "Viable"))))</f>
        <v>Complete</v>
      </c>
      <c r="T463" s="21" t="str">
        <f>IF('Round 4'!$A$4="Complete", "Complete", IF(S463="N/A", "N/A", IF(S463="Viable", "No Transfer", IF(S463="Excluded", INDEX('Round 4'!$A$12:$M$617, MATCH($A463, 'Round 4'!$A$12:$A$617, 0), 3)))))</f>
        <v>Complete</v>
      </c>
      <c r="U463" s="10" t="str">
        <f>IF('Round 4'!$A$4="Complete", "Complete", IF(T463="N/A", "N/A", IF(T463="No Transfer", T463, IF(INDEX('Ballot Data'!$1:$1048576, MATCH($A463, 'Ballot Data'!$A:$A, 0), MATCH(T463, 'Ballot Data'!$A$3:$U$3, 0))="", "Exhausted", INDEX('Ballot Data'!$1:$1048576, MATCH($A463, 'Ballot Data'!$A:$A, 0), MATCH(T463, 'Ballot Data'!$A$3:$U$3, 0))))))</f>
        <v>Complete</v>
      </c>
      <c r="V463" s="15" t="str">
        <f t="shared" si="70"/>
        <v>Complete</v>
      </c>
      <c r="W463" t="str">
        <f>IF(V463="Complete", V463, IF(V463="N/A", "N/A", INDEX('Ballot Data'!$1:$1048576, MATCH($A463, 'Ballot Data'!$A:$A, 0), MATCH(V463, 'Ballot Data'!$A$3:$T$3, 0))))</f>
        <v>Complete</v>
      </c>
      <c r="X463" t="str">
        <f>IF(V463="N/A", "N/A", IF(W463='Round 5'!$A$10, "Elected", IF(W463='Round 5'!$A$7, "Excluded", IF('Round 5'!$A$4="Complete", "Complete", "Viable"))))</f>
        <v>Complete</v>
      </c>
      <c r="Y463" s="21" t="str">
        <f>IF('Round 5'!$A$4="Complete", "Complete", IF(X463="N/A", "N/A", IF(X463="Viable", "No Transfer", IF(X463="Excluded", INDEX('Round 5'!$A$12:$M$617, MATCH($A463, 'Round 5'!$A$12:$A$617, 0), 3)))))</f>
        <v>Complete</v>
      </c>
      <c r="Z463" s="10" t="str">
        <f>IF('Round 5'!$A$4="Complete", "Complete", IF(Y463="N/A", "N/A", IF(Y463="No Transfer", Y463, IF(INDEX('Ballot Data'!$1:$1048576, MATCH($A463, 'Ballot Data'!$A:$A, 0), MATCH(Y463, 'Ballot Data'!$A$3:$U$3, 0))="", "Exhausted", INDEX('Ballot Data'!$1:$1048576, MATCH($A463, 'Ballot Data'!$A:$A, 0), MATCH(Y463, 'Ballot Data'!$A$3:$U$3, 0))))))</f>
        <v>Complete</v>
      </c>
      <c r="AA463" s="15" t="str">
        <f t="shared" si="71"/>
        <v>Complete</v>
      </c>
      <c r="AB463" t="str">
        <f>IF(AA463="Complete", AA463, IF(AA463="N/A", "N/A", INDEX('Ballot Data'!$1:$1048576, MATCH($A463, 'Ballot Data'!$A:$A, 0), MATCH(AA463, 'Ballot Data'!$A$3:$T$3, 0))))</f>
        <v>Complete</v>
      </c>
      <c r="AC463" t="str">
        <f>IF(AA463="N/A", "N/A", IF(AB463='Round 6'!$A$10, "Elected", IF(AB463='Round 6'!$A$7, "Excluded", IF('Round 6'!$A$4="Complete", "Complete", "Viable"))))</f>
        <v>Complete</v>
      </c>
      <c r="AD463" s="21" t="str">
        <f>IF('Round 6'!$A$4="Complete", "Complete", IF(AC463="N/A", "N/A", IF(AC463="Viable", "No Transfer", IF(AC463="Excluded", INDEX('Round 6'!$A$12:$M$617, MATCH($A463, 'Round 6'!$A$12:$A$617, 0), 3)))))</f>
        <v>Complete</v>
      </c>
      <c r="AE463" s="10" t="str">
        <f>IF('Round 6'!$A$4="Complete", "Complete", IF(AD463="N/A", "N/A", IF(AD463="No Transfer", AD463, IF(INDEX('Ballot Data'!$1:$1048576, MATCH($A463, 'Ballot Data'!$A:$A, 0), MATCH(AD463, 'Ballot Data'!$A$3:$U$3, 0))="", "Exhausted", INDEX('Ballot Data'!$1:$1048576, MATCH($A463, 'Ballot Data'!$A:$A, 0), MATCH(AD463, 'Ballot Data'!$A$3:$U$3, 0))))))</f>
        <v>Complete</v>
      </c>
      <c r="AF463" s="15" t="str">
        <f t="shared" si="72"/>
        <v>Complete</v>
      </c>
      <c r="AG463" t="str">
        <f>IF(AF463="Complete", AF463, IF(AF463="N/A", "N/A", INDEX('Ballot Data'!$1:$1048576, MATCH($A463, 'Ballot Data'!$A:$A, 0), MATCH(AF463, 'Ballot Data'!$A$3:$T$3, 0))))</f>
        <v>Complete</v>
      </c>
      <c r="AH463" t="str">
        <f>IF(AF463="N/A", "N/A", IF(AG463='Round 7'!$A$10, "Elected", IF(AG463='Round 7'!$A$7, "Excluded", IF('Round 7'!$A$4="Complete", "Complete", "Viable"))))</f>
        <v>Complete</v>
      </c>
      <c r="AI463" s="21" t="str">
        <f>IF('Round 7'!$A$4="Complete", "Complete", IF(AH463="N/A", "N/A", IF(AH463="Viable", "No Transfer", IF(AH463="Excluded", INDEX('Round 7'!$A$12:$M$617, MATCH($A463, 'Round 7'!$A$12:$A$617, 0), 3)))))</f>
        <v>Complete</v>
      </c>
      <c r="AJ463" s="10" t="str">
        <f>IF('Round 7'!$A$4="Complete", "Complete", IF(AI463="N/A", "N/A", IF(AI463="No Transfer", AI463, IF(INDEX('Ballot Data'!$1:$1048576, MATCH($A463, 'Ballot Data'!$A:$A, 0), MATCH(AI463, 'Ballot Data'!$A$3:$U$3, 0))="", "Exhausted", INDEX('Ballot Data'!$1:$1048576, MATCH($A463, 'Ballot Data'!$A:$A, 0), MATCH(AI463, 'Ballot Data'!$A$3:$U$3, 0))))))</f>
        <v>Complete</v>
      </c>
      <c r="AK463" s="15" t="str">
        <f t="shared" si="73"/>
        <v>Complete</v>
      </c>
      <c r="AL463" t="str">
        <f>IF(AK463="Complete", AK463, IF(AK463="N/A", "N/A", INDEX('Ballot Data'!$1:$1048576, MATCH($A463, 'Ballot Data'!$A:$A, 0), MATCH(AK463, 'Ballot Data'!$A$3:$T$3, 0))))</f>
        <v>Complete</v>
      </c>
      <c r="AM463" t="str">
        <f>IF(AK463="N/A", "N/A", IF(AL463='Round 8'!$A$10, "Elected", IF(AL463='Round 8'!$A$7, "Excluded", IF('Round 8'!$A$4="Complete", "Complete", "Viable"))))</f>
        <v>Complete</v>
      </c>
      <c r="AN463" s="21" t="str">
        <f>IF('Round 8'!$A$4="Complete", "Complete", IF(AM463="N/A", "N/A", IF(AM463="Viable", "No Transfer", IF(AM463="Excluded", INDEX('Round 8'!$A$12:$M$617, MATCH($A463, 'Round 8'!$A$12:$A$617, 0), 3)))))</f>
        <v>Complete</v>
      </c>
      <c r="AO463" s="10" t="str">
        <f>IF('Round 8'!$A$4="Complete", "Complete", IF(AN463="N/A", "N/A", IF(AN463="No Transfer", AN463, IF(INDEX('Ballot Data'!$1:$1048576, MATCH($A463, 'Ballot Data'!$A:$A, 0), MATCH(AN463, 'Ballot Data'!$A$3:$U$3, 0))="", "Exhausted", INDEX('Ballot Data'!$1:$1048576, MATCH($A463, 'Ballot Data'!$A:$A, 0), MATCH(AN463, 'Ballot Data'!$A$3:$U$3, 0))))))</f>
        <v>Complete</v>
      </c>
      <c r="AP463" s="15" t="str">
        <f t="shared" si="74"/>
        <v>Complete</v>
      </c>
      <c r="AQ463" t="str">
        <f>IF(AP463="Complete", AP463, IF(AP463="N/A", "N/A", INDEX('Ballot Data'!$1:$1048576, MATCH($A463, 'Ballot Data'!$A:$A, 0), MATCH(AP463, 'Ballot Data'!$A$3:$T$3, 0))))</f>
        <v>Complete</v>
      </c>
      <c r="AR463" t="str">
        <f>IF(AP463="N/A", "N/A", IF(AQ463='Round 9'!$A$10, "Elected", IF(AQ463='Round 9'!$A$7, "Excluded", IF('Round 9'!$A$4="Complete", "Complete", "Viable"))))</f>
        <v>Complete</v>
      </c>
      <c r="AS463" s="21" t="str">
        <f>IF('Round 9'!$A$4="Complete", "Complete", IF(AR463="N/A", "N/A", IF(AR463="Viable", "No Transfer", IF(AR463="Excluded", INDEX('Round 9'!$A$12:$M$617, MATCH($A463, 'Round 9'!$A$12:$A$617, 0), 3)))))</f>
        <v>Complete</v>
      </c>
      <c r="AT463" s="10" t="str">
        <f>IF('Round 9'!$A$4="Complete", "Complete", IF(AS463="N/A", "N/A", IF(AS463="No Transfer", AS463, IF(INDEX('Ballot Data'!$1:$1048576, MATCH($A463, 'Ballot Data'!$A:$A, 0), MATCH(AS463, 'Ballot Data'!$A$3:$U$3, 0))="", "Exhausted", INDEX('Ballot Data'!$1:$1048576, MATCH($A463, 'Ballot Data'!$A:$A, 0), MATCH(AS463, 'Ballot Data'!$A$3:$U$3, 0))))))</f>
        <v>Complete</v>
      </c>
      <c r="AU463" s="15" t="str">
        <f t="shared" si="75"/>
        <v>Complete</v>
      </c>
      <c r="AV463" t="str">
        <f>IF(AU463="Complete", AU463, IF(AU463="N/A", "N/A", INDEX('Ballot Data'!$1:$1048576, MATCH($A463, 'Ballot Data'!$A:$A, 0), MATCH(AU463, 'Ballot Data'!$A$3:$T$3, 0))))</f>
        <v>Complete</v>
      </c>
      <c r="AW463" t="str">
        <f>IF(AU463="N/A", "N/A", IF(AV463='Round 10'!$A$10, "Elected", IF(AV463='Round 10'!$A$7, "Excluded", IF('Round 10'!$A$4="Complete", "Complete", "Viable"))))</f>
        <v>Complete</v>
      </c>
      <c r="AX463" s="21" t="str">
        <f>IF('Round 10'!$A$4="Complete", "Complete", IF(AW463="N/A", "N/A", IF(AW463="Viable", "No Transfer", IF(AW463="Excluded", INDEX('Round 10'!$A$12:$M$617, MATCH($A463, 'Round 10'!$A$12:$A$617, 0), 3)))))</f>
        <v>Complete</v>
      </c>
      <c r="AY463" s="10" t="str">
        <f>IF('Round 10'!$A$4="Complete", "Complete", IF(AX463="N/A", "N/A", IF(AX463="No Transfer", AX463, IF(INDEX('Ballot Data'!$1:$1048576, MATCH($A463, 'Ballot Data'!$A:$A, 0), MATCH(AX463, 'Ballot Data'!$A$3:$U$3, 0))="", "Exhausted", INDEX('Ballot Data'!$1:$1048576, MATCH($A463, 'Ballot Data'!$A:$A, 0), MATCH(AX463, 'Ballot Data'!$A$3:$U$3, 0))))))</f>
        <v>Complete</v>
      </c>
    </row>
    <row r="464" spans="1:51" x14ac:dyDescent="0.25">
      <c r="A464">
        <f>'Ballot Data'!A465</f>
        <v>0</v>
      </c>
      <c r="B464">
        <v>1</v>
      </c>
      <c r="C464" t="e">
        <f>INDEX('Ballot Data'!$1:$1048576, MATCH($A464, 'Ballot Data'!$A:$A, 0), MATCH(B464, 'Ballot Data'!$A$3:$T$3, 0))</f>
        <v>#N/A</v>
      </c>
      <c r="D464" t="e">
        <f>IF(C464='Round 1'!$A$10, "Elected", IF(C464='Round 1'!$A$7, "Excluded", IF('Round 1'!$A$4="Complete", "Complete", "Viable")))</f>
        <v>#N/A</v>
      </c>
      <c r="E464" s="21" t="e">
        <f>IF('Round 1'!$A$4="Complete", "Complete", IF(D464="N/A", "N/A", IF(D464="Viable", "No Transfer", IF(D464="Excluded", INDEX('Round 1'!$A$12:$M$617, MATCH($A464, 'Round 1'!$A$12:$A$617, 0), 3)))))</f>
        <v>#N/A</v>
      </c>
      <c r="F464" s="10" t="e">
        <f>IF('Round 1'!$A$4="Complete", "Complete", IF(E464="N/A", "N/A", IF(E464="No Transfer", E464, IF(INDEX('Ballot Data'!$1:$1048576, MATCH($A464, 'Ballot Data'!$A:$A, 0), MATCH(E464, 'Ballot Data'!$A$3:$U$3, 0))="", "Exhausted", INDEX('Ballot Data'!$1:$1048576, MATCH($A464, 'Ballot Data'!$A:$A, 0), MATCH(E464, 'Ballot Data'!$A$3:$U$3, 0))))))</f>
        <v>#N/A</v>
      </c>
      <c r="G464" s="15" t="e">
        <f t="shared" si="68"/>
        <v>#N/A</v>
      </c>
      <c r="H464" t="e">
        <f>IF(G464="Complete", G464, IF(G464="N/A", "N/A", INDEX('Ballot Data'!$1:$1048576, MATCH($A464, 'Ballot Data'!$A:$A, 0), MATCH(G464, 'Ballot Data'!$A$3:$T$3, 0))))</f>
        <v>#N/A</v>
      </c>
      <c r="I464" t="e">
        <f>IF(G464="N/A", "N/A", IF(H464='Round 2'!$A$10, "Elected", IF(H464='Round 2'!$A$7, "Excluded", IF('Round 2'!$A$4="Complete", "Complete", "Viable"))))</f>
        <v>#N/A</v>
      </c>
      <c r="J464" s="21" t="e">
        <f>IF('Round 2'!$A$4="Complete", "Complete", IF(I464="N/A", "N/A", IF(I464="Viable", "No Transfer", IF(I464="Excluded", INDEX('Round 2'!$A$12:$M$617, MATCH($A464, 'Round 2'!$A$12:$A$617, 0), 3)))))</f>
        <v>#N/A</v>
      </c>
      <c r="K464" s="10" t="e">
        <f>IF('Round 2'!$A$4="Complete", "Complete", IF(J464="N/A", "N/A", IF(J464="No Transfer", J464, IF(INDEX('Ballot Data'!$1:$1048576, MATCH($A464, 'Ballot Data'!$A:$A, 0), MATCH(J464, 'Ballot Data'!$A$3:$U$3, 0))="", "Exhausted", INDEX('Ballot Data'!$1:$1048576, MATCH($A464, 'Ballot Data'!$A:$A, 0), MATCH(J464, 'Ballot Data'!$A$3:$U$3, 0))))))</f>
        <v>#N/A</v>
      </c>
      <c r="L464" s="15" t="e">
        <f t="shared" si="69"/>
        <v>#N/A</v>
      </c>
      <c r="M464" t="e">
        <f>IF(L464="Complete", L464, IF(L464="N/A", "N/A", INDEX('Ballot Data'!$1:$1048576, MATCH($A464, 'Ballot Data'!$A:$A, 0), MATCH(L464, 'Ballot Data'!$A$3:$T$3, 0))))</f>
        <v>#N/A</v>
      </c>
      <c r="N464" t="e">
        <f>IF(L464="N/A", "N/A", IF(M464='Round 3'!$A$10, "Elected", IF(M464='Round 3'!$A$7, "Excluded", IF('Round 3'!$A$4="Complete", "Complete", "Viable"))))</f>
        <v>#N/A</v>
      </c>
      <c r="O464" s="21" t="str">
        <f>IF('Round 3'!$A$4="Complete", "Complete", IF(N464="N/A", "N/A", IF(N464="Viable", "No Transfer", IF(N464="Excluded", INDEX('Round 3'!$A$12:$M$617, MATCH($A464, 'Round 3'!$A$12:$A$617, 0), 3)))))</f>
        <v>Complete</v>
      </c>
      <c r="P464" s="10" t="str">
        <f>IF('Round 3'!$A$4="Complete", "Complete", IF(O464="N/A", "N/A", IF(O464="No Transfer", O464, IF(INDEX('Ballot Data'!$1:$1048576, MATCH($A464, 'Ballot Data'!$A:$A, 0), MATCH(O464, 'Ballot Data'!$A$3:$U$3, 0))="", "Exhausted", INDEX('Ballot Data'!$1:$1048576, MATCH($A464, 'Ballot Data'!$A:$A, 0), MATCH(O464, 'Ballot Data'!$A$3:$U$3, 0))))))</f>
        <v>Complete</v>
      </c>
      <c r="Q464" s="15" t="str">
        <f t="shared" si="67"/>
        <v>Complete</v>
      </c>
      <c r="R464" t="str">
        <f>IF(Q464="Complete", Q464, IF(Q464="N/A", "N/A", INDEX('Ballot Data'!$1:$1048576, MATCH($A464, 'Ballot Data'!$A:$A, 0), MATCH(Q464, 'Ballot Data'!$A$3:$T$3, 0))))</f>
        <v>Complete</v>
      </c>
      <c r="S464" t="str">
        <f>IF(Q464="N/A", "N/A", IF(R464='Round 4'!$A$10, "Elected", IF(R464='Round 4'!$A$7, "Excluded", IF('Round 4'!$A$4="Complete", "Complete", "Viable"))))</f>
        <v>Complete</v>
      </c>
      <c r="T464" s="21" t="str">
        <f>IF('Round 4'!$A$4="Complete", "Complete", IF(S464="N/A", "N/A", IF(S464="Viable", "No Transfer", IF(S464="Excluded", INDEX('Round 4'!$A$12:$M$617, MATCH($A464, 'Round 4'!$A$12:$A$617, 0), 3)))))</f>
        <v>Complete</v>
      </c>
      <c r="U464" s="10" t="str">
        <f>IF('Round 4'!$A$4="Complete", "Complete", IF(T464="N/A", "N/A", IF(T464="No Transfer", T464, IF(INDEX('Ballot Data'!$1:$1048576, MATCH($A464, 'Ballot Data'!$A:$A, 0), MATCH(T464, 'Ballot Data'!$A$3:$U$3, 0))="", "Exhausted", INDEX('Ballot Data'!$1:$1048576, MATCH($A464, 'Ballot Data'!$A:$A, 0), MATCH(T464, 'Ballot Data'!$A$3:$U$3, 0))))))</f>
        <v>Complete</v>
      </c>
      <c r="V464" s="15" t="str">
        <f t="shared" si="70"/>
        <v>Complete</v>
      </c>
      <c r="W464" t="str">
        <f>IF(V464="Complete", V464, IF(V464="N/A", "N/A", INDEX('Ballot Data'!$1:$1048576, MATCH($A464, 'Ballot Data'!$A:$A, 0), MATCH(V464, 'Ballot Data'!$A$3:$T$3, 0))))</f>
        <v>Complete</v>
      </c>
      <c r="X464" t="str">
        <f>IF(V464="N/A", "N/A", IF(W464='Round 5'!$A$10, "Elected", IF(W464='Round 5'!$A$7, "Excluded", IF('Round 5'!$A$4="Complete", "Complete", "Viable"))))</f>
        <v>Complete</v>
      </c>
      <c r="Y464" s="21" t="str">
        <f>IF('Round 5'!$A$4="Complete", "Complete", IF(X464="N/A", "N/A", IF(X464="Viable", "No Transfer", IF(X464="Excluded", INDEX('Round 5'!$A$12:$M$617, MATCH($A464, 'Round 5'!$A$12:$A$617, 0), 3)))))</f>
        <v>Complete</v>
      </c>
      <c r="Z464" s="10" t="str">
        <f>IF('Round 5'!$A$4="Complete", "Complete", IF(Y464="N/A", "N/A", IF(Y464="No Transfer", Y464, IF(INDEX('Ballot Data'!$1:$1048576, MATCH($A464, 'Ballot Data'!$A:$A, 0), MATCH(Y464, 'Ballot Data'!$A$3:$U$3, 0))="", "Exhausted", INDEX('Ballot Data'!$1:$1048576, MATCH($A464, 'Ballot Data'!$A:$A, 0), MATCH(Y464, 'Ballot Data'!$A$3:$U$3, 0))))))</f>
        <v>Complete</v>
      </c>
      <c r="AA464" s="15" t="str">
        <f t="shared" si="71"/>
        <v>Complete</v>
      </c>
      <c r="AB464" t="str">
        <f>IF(AA464="Complete", AA464, IF(AA464="N/A", "N/A", INDEX('Ballot Data'!$1:$1048576, MATCH($A464, 'Ballot Data'!$A:$A, 0), MATCH(AA464, 'Ballot Data'!$A$3:$T$3, 0))))</f>
        <v>Complete</v>
      </c>
      <c r="AC464" t="str">
        <f>IF(AA464="N/A", "N/A", IF(AB464='Round 6'!$A$10, "Elected", IF(AB464='Round 6'!$A$7, "Excluded", IF('Round 6'!$A$4="Complete", "Complete", "Viable"))))</f>
        <v>Complete</v>
      </c>
      <c r="AD464" s="21" t="str">
        <f>IF('Round 6'!$A$4="Complete", "Complete", IF(AC464="N/A", "N/A", IF(AC464="Viable", "No Transfer", IF(AC464="Excluded", INDEX('Round 6'!$A$12:$M$617, MATCH($A464, 'Round 6'!$A$12:$A$617, 0), 3)))))</f>
        <v>Complete</v>
      </c>
      <c r="AE464" s="10" t="str">
        <f>IF('Round 6'!$A$4="Complete", "Complete", IF(AD464="N/A", "N/A", IF(AD464="No Transfer", AD464, IF(INDEX('Ballot Data'!$1:$1048576, MATCH($A464, 'Ballot Data'!$A:$A, 0), MATCH(AD464, 'Ballot Data'!$A$3:$U$3, 0))="", "Exhausted", INDEX('Ballot Data'!$1:$1048576, MATCH($A464, 'Ballot Data'!$A:$A, 0), MATCH(AD464, 'Ballot Data'!$A$3:$U$3, 0))))))</f>
        <v>Complete</v>
      </c>
      <c r="AF464" s="15" t="str">
        <f t="shared" si="72"/>
        <v>Complete</v>
      </c>
      <c r="AG464" t="str">
        <f>IF(AF464="Complete", AF464, IF(AF464="N/A", "N/A", INDEX('Ballot Data'!$1:$1048576, MATCH($A464, 'Ballot Data'!$A:$A, 0), MATCH(AF464, 'Ballot Data'!$A$3:$T$3, 0))))</f>
        <v>Complete</v>
      </c>
      <c r="AH464" t="str">
        <f>IF(AF464="N/A", "N/A", IF(AG464='Round 7'!$A$10, "Elected", IF(AG464='Round 7'!$A$7, "Excluded", IF('Round 7'!$A$4="Complete", "Complete", "Viable"))))</f>
        <v>Complete</v>
      </c>
      <c r="AI464" s="21" t="str">
        <f>IF('Round 7'!$A$4="Complete", "Complete", IF(AH464="N/A", "N/A", IF(AH464="Viable", "No Transfer", IF(AH464="Excluded", INDEX('Round 7'!$A$12:$M$617, MATCH($A464, 'Round 7'!$A$12:$A$617, 0), 3)))))</f>
        <v>Complete</v>
      </c>
      <c r="AJ464" s="10" t="str">
        <f>IF('Round 7'!$A$4="Complete", "Complete", IF(AI464="N/A", "N/A", IF(AI464="No Transfer", AI464, IF(INDEX('Ballot Data'!$1:$1048576, MATCH($A464, 'Ballot Data'!$A:$A, 0), MATCH(AI464, 'Ballot Data'!$A$3:$U$3, 0))="", "Exhausted", INDEX('Ballot Data'!$1:$1048576, MATCH($A464, 'Ballot Data'!$A:$A, 0), MATCH(AI464, 'Ballot Data'!$A$3:$U$3, 0))))))</f>
        <v>Complete</v>
      </c>
      <c r="AK464" s="15" t="str">
        <f t="shared" si="73"/>
        <v>Complete</v>
      </c>
      <c r="AL464" t="str">
        <f>IF(AK464="Complete", AK464, IF(AK464="N/A", "N/A", INDEX('Ballot Data'!$1:$1048576, MATCH($A464, 'Ballot Data'!$A:$A, 0), MATCH(AK464, 'Ballot Data'!$A$3:$T$3, 0))))</f>
        <v>Complete</v>
      </c>
      <c r="AM464" t="str">
        <f>IF(AK464="N/A", "N/A", IF(AL464='Round 8'!$A$10, "Elected", IF(AL464='Round 8'!$A$7, "Excluded", IF('Round 8'!$A$4="Complete", "Complete", "Viable"))))</f>
        <v>Complete</v>
      </c>
      <c r="AN464" s="21" t="str">
        <f>IF('Round 8'!$A$4="Complete", "Complete", IF(AM464="N/A", "N/A", IF(AM464="Viable", "No Transfer", IF(AM464="Excluded", INDEX('Round 8'!$A$12:$M$617, MATCH($A464, 'Round 8'!$A$12:$A$617, 0), 3)))))</f>
        <v>Complete</v>
      </c>
      <c r="AO464" s="10" t="str">
        <f>IF('Round 8'!$A$4="Complete", "Complete", IF(AN464="N/A", "N/A", IF(AN464="No Transfer", AN464, IF(INDEX('Ballot Data'!$1:$1048576, MATCH($A464, 'Ballot Data'!$A:$A, 0), MATCH(AN464, 'Ballot Data'!$A$3:$U$3, 0))="", "Exhausted", INDEX('Ballot Data'!$1:$1048576, MATCH($A464, 'Ballot Data'!$A:$A, 0), MATCH(AN464, 'Ballot Data'!$A$3:$U$3, 0))))))</f>
        <v>Complete</v>
      </c>
      <c r="AP464" s="15" t="str">
        <f t="shared" si="74"/>
        <v>Complete</v>
      </c>
      <c r="AQ464" t="str">
        <f>IF(AP464="Complete", AP464, IF(AP464="N/A", "N/A", INDEX('Ballot Data'!$1:$1048576, MATCH($A464, 'Ballot Data'!$A:$A, 0), MATCH(AP464, 'Ballot Data'!$A$3:$T$3, 0))))</f>
        <v>Complete</v>
      </c>
      <c r="AR464" t="str">
        <f>IF(AP464="N/A", "N/A", IF(AQ464='Round 9'!$A$10, "Elected", IF(AQ464='Round 9'!$A$7, "Excluded", IF('Round 9'!$A$4="Complete", "Complete", "Viable"))))</f>
        <v>Complete</v>
      </c>
      <c r="AS464" s="21" t="str">
        <f>IF('Round 9'!$A$4="Complete", "Complete", IF(AR464="N/A", "N/A", IF(AR464="Viable", "No Transfer", IF(AR464="Excluded", INDEX('Round 9'!$A$12:$M$617, MATCH($A464, 'Round 9'!$A$12:$A$617, 0), 3)))))</f>
        <v>Complete</v>
      </c>
      <c r="AT464" s="10" t="str">
        <f>IF('Round 9'!$A$4="Complete", "Complete", IF(AS464="N/A", "N/A", IF(AS464="No Transfer", AS464, IF(INDEX('Ballot Data'!$1:$1048576, MATCH($A464, 'Ballot Data'!$A:$A, 0), MATCH(AS464, 'Ballot Data'!$A$3:$U$3, 0))="", "Exhausted", INDEX('Ballot Data'!$1:$1048576, MATCH($A464, 'Ballot Data'!$A:$A, 0), MATCH(AS464, 'Ballot Data'!$A$3:$U$3, 0))))))</f>
        <v>Complete</v>
      </c>
      <c r="AU464" s="15" t="str">
        <f t="shared" si="75"/>
        <v>Complete</v>
      </c>
      <c r="AV464" t="str">
        <f>IF(AU464="Complete", AU464, IF(AU464="N/A", "N/A", INDEX('Ballot Data'!$1:$1048576, MATCH($A464, 'Ballot Data'!$A:$A, 0), MATCH(AU464, 'Ballot Data'!$A$3:$T$3, 0))))</f>
        <v>Complete</v>
      </c>
      <c r="AW464" t="str">
        <f>IF(AU464="N/A", "N/A", IF(AV464='Round 10'!$A$10, "Elected", IF(AV464='Round 10'!$A$7, "Excluded", IF('Round 10'!$A$4="Complete", "Complete", "Viable"))))</f>
        <v>Complete</v>
      </c>
      <c r="AX464" s="21" t="str">
        <f>IF('Round 10'!$A$4="Complete", "Complete", IF(AW464="N/A", "N/A", IF(AW464="Viable", "No Transfer", IF(AW464="Excluded", INDEX('Round 10'!$A$12:$M$617, MATCH($A464, 'Round 10'!$A$12:$A$617, 0), 3)))))</f>
        <v>Complete</v>
      </c>
      <c r="AY464" s="10" t="str">
        <f>IF('Round 10'!$A$4="Complete", "Complete", IF(AX464="N/A", "N/A", IF(AX464="No Transfer", AX464, IF(INDEX('Ballot Data'!$1:$1048576, MATCH($A464, 'Ballot Data'!$A:$A, 0), MATCH(AX464, 'Ballot Data'!$A$3:$U$3, 0))="", "Exhausted", INDEX('Ballot Data'!$1:$1048576, MATCH($A464, 'Ballot Data'!$A:$A, 0), MATCH(AX464, 'Ballot Data'!$A$3:$U$3, 0))))))</f>
        <v>Complete</v>
      </c>
    </row>
    <row r="465" spans="1:51" x14ac:dyDescent="0.25">
      <c r="A465">
        <f>'Ballot Data'!A466</f>
        <v>0</v>
      </c>
      <c r="B465">
        <v>1</v>
      </c>
      <c r="C465" t="e">
        <f>INDEX('Ballot Data'!$1:$1048576, MATCH($A465, 'Ballot Data'!$A:$A, 0), MATCH(B465, 'Ballot Data'!$A$3:$T$3, 0))</f>
        <v>#N/A</v>
      </c>
      <c r="D465" t="e">
        <f>IF(C465='Round 1'!$A$10, "Elected", IF(C465='Round 1'!$A$7, "Excluded", IF('Round 1'!$A$4="Complete", "Complete", "Viable")))</f>
        <v>#N/A</v>
      </c>
      <c r="E465" s="21" t="e">
        <f>IF('Round 1'!$A$4="Complete", "Complete", IF(D465="N/A", "N/A", IF(D465="Viable", "No Transfer", IF(D465="Excluded", INDEX('Round 1'!$A$12:$M$617, MATCH($A465, 'Round 1'!$A$12:$A$617, 0), 3)))))</f>
        <v>#N/A</v>
      </c>
      <c r="F465" s="10" t="e">
        <f>IF('Round 1'!$A$4="Complete", "Complete", IF(E465="N/A", "N/A", IF(E465="No Transfer", E465, IF(INDEX('Ballot Data'!$1:$1048576, MATCH($A465, 'Ballot Data'!$A:$A, 0), MATCH(E465, 'Ballot Data'!$A$3:$U$3, 0))="", "Exhausted", INDEX('Ballot Data'!$1:$1048576, MATCH($A465, 'Ballot Data'!$A:$A, 0), MATCH(E465, 'Ballot Data'!$A$3:$U$3, 0))))))</f>
        <v>#N/A</v>
      </c>
      <c r="G465" s="15" t="e">
        <f t="shared" si="68"/>
        <v>#N/A</v>
      </c>
      <c r="H465" t="e">
        <f>IF(G465="Complete", G465, IF(G465="N/A", "N/A", INDEX('Ballot Data'!$1:$1048576, MATCH($A465, 'Ballot Data'!$A:$A, 0), MATCH(G465, 'Ballot Data'!$A$3:$T$3, 0))))</f>
        <v>#N/A</v>
      </c>
      <c r="I465" t="e">
        <f>IF(G465="N/A", "N/A", IF(H465='Round 2'!$A$10, "Elected", IF(H465='Round 2'!$A$7, "Excluded", IF('Round 2'!$A$4="Complete", "Complete", "Viable"))))</f>
        <v>#N/A</v>
      </c>
      <c r="J465" s="21" t="e">
        <f>IF('Round 2'!$A$4="Complete", "Complete", IF(I465="N/A", "N/A", IF(I465="Viable", "No Transfer", IF(I465="Excluded", INDEX('Round 2'!$A$12:$M$617, MATCH($A465, 'Round 2'!$A$12:$A$617, 0), 3)))))</f>
        <v>#N/A</v>
      </c>
      <c r="K465" s="10" t="e">
        <f>IF('Round 2'!$A$4="Complete", "Complete", IF(J465="N/A", "N/A", IF(J465="No Transfer", J465, IF(INDEX('Ballot Data'!$1:$1048576, MATCH($A465, 'Ballot Data'!$A:$A, 0), MATCH(J465, 'Ballot Data'!$A$3:$U$3, 0))="", "Exhausted", INDEX('Ballot Data'!$1:$1048576, MATCH($A465, 'Ballot Data'!$A:$A, 0), MATCH(J465, 'Ballot Data'!$A$3:$U$3, 0))))))</f>
        <v>#N/A</v>
      </c>
      <c r="L465" s="15" t="e">
        <f t="shared" si="69"/>
        <v>#N/A</v>
      </c>
      <c r="M465" t="e">
        <f>IF(L465="Complete", L465, IF(L465="N/A", "N/A", INDEX('Ballot Data'!$1:$1048576, MATCH($A465, 'Ballot Data'!$A:$A, 0), MATCH(L465, 'Ballot Data'!$A$3:$T$3, 0))))</f>
        <v>#N/A</v>
      </c>
      <c r="N465" t="e">
        <f>IF(L465="N/A", "N/A", IF(M465='Round 3'!$A$10, "Elected", IF(M465='Round 3'!$A$7, "Excluded", IF('Round 3'!$A$4="Complete", "Complete", "Viable"))))</f>
        <v>#N/A</v>
      </c>
      <c r="O465" s="21" t="str">
        <f>IF('Round 3'!$A$4="Complete", "Complete", IF(N465="N/A", "N/A", IF(N465="Viable", "No Transfer", IF(N465="Excluded", INDEX('Round 3'!$A$12:$M$617, MATCH($A465, 'Round 3'!$A$12:$A$617, 0), 3)))))</f>
        <v>Complete</v>
      </c>
      <c r="P465" s="10" t="str">
        <f>IF('Round 3'!$A$4="Complete", "Complete", IF(O465="N/A", "N/A", IF(O465="No Transfer", O465, IF(INDEX('Ballot Data'!$1:$1048576, MATCH($A465, 'Ballot Data'!$A:$A, 0), MATCH(O465, 'Ballot Data'!$A$3:$U$3, 0))="", "Exhausted", INDEX('Ballot Data'!$1:$1048576, MATCH($A465, 'Ballot Data'!$A:$A, 0), MATCH(O465, 'Ballot Data'!$A$3:$U$3, 0))))))</f>
        <v>Complete</v>
      </c>
      <c r="Q465" s="15" t="str">
        <f t="shared" si="67"/>
        <v>Complete</v>
      </c>
      <c r="R465" t="str">
        <f>IF(Q465="Complete", Q465, IF(Q465="N/A", "N/A", INDEX('Ballot Data'!$1:$1048576, MATCH($A465, 'Ballot Data'!$A:$A, 0), MATCH(Q465, 'Ballot Data'!$A$3:$T$3, 0))))</f>
        <v>Complete</v>
      </c>
      <c r="S465" t="str">
        <f>IF(Q465="N/A", "N/A", IF(R465='Round 4'!$A$10, "Elected", IF(R465='Round 4'!$A$7, "Excluded", IF('Round 4'!$A$4="Complete", "Complete", "Viable"))))</f>
        <v>Complete</v>
      </c>
      <c r="T465" s="21" t="str">
        <f>IF('Round 4'!$A$4="Complete", "Complete", IF(S465="N/A", "N/A", IF(S465="Viable", "No Transfer", IF(S465="Excluded", INDEX('Round 4'!$A$12:$M$617, MATCH($A465, 'Round 4'!$A$12:$A$617, 0), 3)))))</f>
        <v>Complete</v>
      </c>
      <c r="U465" s="10" t="str">
        <f>IF('Round 4'!$A$4="Complete", "Complete", IF(T465="N/A", "N/A", IF(T465="No Transfer", T465, IF(INDEX('Ballot Data'!$1:$1048576, MATCH($A465, 'Ballot Data'!$A:$A, 0), MATCH(T465, 'Ballot Data'!$A$3:$U$3, 0))="", "Exhausted", INDEX('Ballot Data'!$1:$1048576, MATCH($A465, 'Ballot Data'!$A:$A, 0), MATCH(T465, 'Ballot Data'!$A$3:$U$3, 0))))))</f>
        <v>Complete</v>
      </c>
      <c r="V465" s="15" t="str">
        <f t="shared" si="70"/>
        <v>Complete</v>
      </c>
      <c r="W465" t="str">
        <f>IF(V465="Complete", V465, IF(V465="N/A", "N/A", INDEX('Ballot Data'!$1:$1048576, MATCH($A465, 'Ballot Data'!$A:$A, 0), MATCH(V465, 'Ballot Data'!$A$3:$T$3, 0))))</f>
        <v>Complete</v>
      </c>
      <c r="X465" t="str">
        <f>IF(V465="N/A", "N/A", IF(W465='Round 5'!$A$10, "Elected", IF(W465='Round 5'!$A$7, "Excluded", IF('Round 5'!$A$4="Complete", "Complete", "Viable"))))</f>
        <v>Complete</v>
      </c>
      <c r="Y465" s="21" t="str">
        <f>IF('Round 5'!$A$4="Complete", "Complete", IF(X465="N/A", "N/A", IF(X465="Viable", "No Transfer", IF(X465="Excluded", INDEX('Round 5'!$A$12:$M$617, MATCH($A465, 'Round 5'!$A$12:$A$617, 0), 3)))))</f>
        <v>Complete</v>
      </c>
      <c r="Z465" s="10" t="str">
        <f>IF('Round 5'!$A$4="Complete", "Complete", IF(Y465="N/A", "N/A", IF(Y465="No Transfer", Y465, IF(INDEX('Ballot Data'!$1:$1048576, MATCH($A465, 'Ballot Data'!$A:$A, 0), MATCH(Y465, 'Ballot Data'!$A$3:$U$3, 0))="", "Exhausted", INDEX('Ballot Data'!$1:$1048576, MATCH($A465, 'Ballot Data'!$A:$A, 0), MATCH(Y465, 'Ballot Data'!$A$3:$U$3, 0))))))</f>
        <v>Complete</v>
      </c>
      <c r="AA465" s="15" t="str">
        <f t="shared" si="71"/>
        <v>Complete</v>
      </c>
      <c r="AB465" t="str">
        <f>IF(AA465="Complete", AA465, IF(AA465="N/A", "N/A", INDEX('Ballot Data'!$1:$1048576, MATCH($A465, 'Ballot Data'!$A:$A, 0), MATCH(AA465, 'Ballot Data'!$A$3:$T$3, 0))))</f>
        <v>Complete</v>
      </c>
      <c r="AC465" t="str">
        <f>IF(AA465="N/A", "N/A", IF(AB465='Round 6'!$A$10, "Elected", IF(AB465='Round 6'!$A$7, "Excluded", IF('Round 6'!$A$4="Complete", "Complete", "Viable"))))</f>
        <v>Complete</v>
      </c>
      <c r="AD465" s="21" t="str">
        <f>IF('Round 6'!$A$4="Complete", "Complete", IF(AC465="N/A", "N/A", IF(AC465="Viable", "No Transfer", IF(AC465="Excluded", INDEX('Round 6'!$A$12:$M$617, MATCH($A465, 'Round 6'!$A$12:$A$617, 0), 3)))))</f>
        <v>Complete</v>
      </c>
      <c r="AE465" s="10" t="str">
        <f>IF('Round 6'!$A$4="Complete", "Complete", IF(AD465="N/A", "N/A", IF(AD465="No Transfer", AD465, IF(INDEX('Ballot Data'!$1:$1048576, MATCH($A465, 'Ballot Data'!$A:$A, 0), MATCH(AD465, 'Ballot Data'!$A$3:$U$3, 0))="", "Exhausted", INDEX('Ballot Data'!$1:$1048576, MATCH($A465, 'Ballot Data'!$A:$A, 0), MATCH(AD465, 'Ballot Data'!$A$3:$U$3, 0))))))</f>
        <v>Complete</v>
      </c>
      <c r="AF465" s="15" t="str">
        <f t="shared" si="72"/>
        <v>Complete</v>
      </c>
      <c r="AG465" t="str">
        <f>IF(AF465="Complete", AF465, IF(AF465="N/A", "N/A", INDEX('Ballot Data'!$1:$1048576, MATCH($A465, 'Ballot Data'!$A:$A, 0), MATCH(AF465, 'Ballot Data'!$A$3:$T$3, 0))))</f>
        <v>Complete</v>
      </c>
      <c r="AH465" t="str">
        <f>IF(AF465="N/A", "N/A", IF(AG465='Round 7'!$A$10, "Elected", IF(AG465='Round 7'!$A$7, "Excluded", IF('Round 7'!$A$4="Complete", "Complete", "Viable"))))</f>
        <v>Complete</v>
      </c>
      <c r="AI465" s="21" t="str">
        <f>IF('Round 7'!$A$4="Complete", "Complete", IF(AH465="N/A", "N/A", IF(AH465="Viable", "No Transfer", IF(AH465="Excluded", INDEX('Round 7'!$A$12:$M$617, MATCH($A465, 'Round 7'!$A$12:$A$617, 0), 3)))))</f>
        <v>Complete</v>
      </c>
      <c r="AJ465" s="10" t="str">
        <f>IF('Round 7'!$A$4="Complete", "Complete", IF(AI465="N/A", "N/A", IF(AI465="No Transfer", AI465, IF(INDEX('Ballot Data'!$1:$1048576, MATCH($A465, 'Ballot Data'!$A:$A, 0), MATCH(AI465, 'Ballot Data'!$A$3:$U$3, 0))="", "Exhausted", INDEX('Ballot Data'!$1:$1048576, MATCH($A465, 'Ballot Data'!$A:$A, 0), MATCH(AI465, 'Ballot Data'!$A$3:$U$3, 0))))))</f>
        <v>Complete</v>
      </c>
      <c r="AK465" s="15" t="str">
        <f t="shared" si="73"/>
        <v>Complete</v>
      </c>
      <c r="AL465" t="str">
        <f>IF(AK465="Complete", AK465, IF(AK465="N/A", "N/A", INDEX('Ballot Data'!$1:$1048576, MATCH($A465, 'Ballot Data'!$A:$A, 0), MATCH(AK465, 'Ballot Data'!$A$3:$T$3, 0))))</f>
        <v>Complete</v>
      </c>
      <c r="AM465" t="str">
        <f>IF(AK465="N/A", "N/A", IF(AL465='Round 8'!$A$10, "Elected", IF(AL465='Round 8'!$A$7, "Excluded", IF('Round 8'!$A$4="Complete", "Complete", "Viable"))))</f>
        <v>Complete</v>
      </c>
      <c r="AN465" s="21" t="str">
        <f>IF('Round 8'!$A$4="Complete", "Complete", IF(AM465="N/A", "N/A", IF(AM465="Viable", "No Transfer", IF(AM465="Excluded", INDEX('Round 8'!$A$12:$M$617, MATCH($A465, 'Round 8'!$A$12:$A$617, 0), 3)))))</f>
        <v>Complete</v>
      </c>
      <c r="AO465" s="10" t="str">
        <f>IF('Round 8'!$A$4="Complete", "Complete", IF(AN465="N/A", "N/A", IF(AN465="No Transfer", AN465, IF(INDEX('Ballot Data'!$1:$1048576, MATCH($A465, 'Ballot Data'!$A:$A, 0), MATCH(AN465, 'Ballot Data'!$A$3:$U$3, 0))="", "Exhausted", INDEX('Ballot Data'!$1:$1048576, MATCH($A465, 'Ballot Data'!$A:$A, 0), MATCH(AN465, 'Ballot Data'!$A$3:$U$3, 0))))))</f>
        <v>Complete</v>
      </c>
      <c r="AP465" s="15" t="str">
        <f t="shared" si="74"/>
        <v>Complete</v>
      </c>
      <c r="AQ465" t="str">
        <f>IF(AP465="Complete", AP465, IF(AP465="N/A", "N/A", INDEX('Ballot Data'!$1:$1048576, MATCH($A465, 'Ballot Data'!$A:$A, 0), MATCH(AP465, 'Ballot Data'!$A$3:$T$3, 0))))</f>
        <v>Complete</v>
      </c>
      <c r="AR465" t="str">
        <f>IF(AP465="N/A", "N/A", IF(AQ465='Round 9'!$A$10, "Elected", IF(AQ465='Round 9'!$A$7, "Excluded", IF('Round 9'!$A$4="Complete", "Complete", "Viable"))))</f>
        <v>Complete</v>
      </c>
      <c r="AS465" s="21" t="str">
        <f>IF('Round 9'!$A$4="Complete", "Complete", IF(AR465="N/A", "N/A", IF(AR465="Viable", "No Transfer", IF(AR465="Excluded", INDEX('Round 9'!$A$12:$M$617, MATCH($A465, 'Round 9'!$A$12:$A$617, 0), 3)))))</f>
        <v>Complete</v>
      </c>
      <c r="AT465" s="10" t="str">
        <f>IF('Round 9'!$A$4="Complete", "Complete", IF(AS465="N/A", "N/A", IF(AS465="No Transfer", AS465, IF(INDEX('Ballot Data'!$1:$1048576, MATCH($A465, 'Ballot Data'!$A:$A, 0), MATCH(AS465, 'Ballot Data'!$A$3:$U$3, 0))="", "Exhausted", INDEX('Ballot Data'!$1:$1048576, MATCH($A465, 'Ballot Data'!$A:$A, 0), MATCH(AS465, 'Ballot Data'!$A$3:$U$3, 0))))))</f>
        <v>Complete</v>
      </c>
      <c r="AU465" s="15" t="str">
        <f t="shared" si="75"/>
        <v>Complete</v>
      </c>
      <c r="AV465" t="str">
        <f>IF(AU465="Complete", AU465, IF(AU465="N/A", "N/A", INDEX('Ballot Data'!$1:$1048576, MATCH($A465, 'Ballot Data'!$A:$A, 0), MATCH(AU465, 'Ballot Data'!$A$3:$T$3, 0))))</f>
        <v>Complete</v>
      </c>
      <c r="AW465" t="str">
        <f>IF(AU465="N/A", "N/A", IF(AV465='Round 10'!$A$10, "Elected", IF(AV465='Round 10'!$A$7, "Excluded", IF('Round 10'!$A$4="Complete", "Complete", "Viable"))))</f>
        <v>Complete</v>
      </c>
      <c r="AX465" s="21" t="str">
        <f>IF('Round 10'!$A$4="Complete", "Complete", IF(AW465="N/A", "N/A", IF(AW465="Viable", "No Transfer", IF(AW465="Excluded", INDEX('Round 10'!$A$12:$M$617, MATCH($A465, 'Round 10'!$A$12:$A$617, 0), 3)))))</f>
        <v>Complete</v>
      </c>
      <c r="AY465" s="10" t="str">
        <f>IF('Round 10'!$A$4="Complete", "Complete", IF(AX465="N/A", "N/A", IF(AX465="No Transfer", AX465, IF(INDEX('Ballot Data'!$1:$1048576, MATCH($A465, 'Ballot Data'!$A:$A, 0), MATCH(AX465, 'Ballot Data'!$A$3:$U$3, 0))="", "Exhausted", INDEX('Ballot Data'!$1:$1048576, MATCH($A465, 'Ballot Data'!$A:$A, 0), MATCH(AX465, 'Ballot Data'!$A$3:$U$3, 0))))))</f>
        <v>Complete</v>
      </c>
    </row>
    <row r="466" spans="1:51" x14ac:dyDescent="0.25">
      <c r="A466">
        <f>'Ballot Data'!A467</f>
        <v>0</v>
      </c>
      <c r="B466">
        <v>1</v>
      </c>
      <c r="C466" t="e">
        <f>INDEX('Ballot Data'!$1:$1048576, MATCH($A466, 'Ballot Data'!$A:$A, 0), MATCH(B466, 'Ballot Data'!$A$3:$T$3, 0))</f>
        <v>#N/A</v>
      </c>
      <c r="D466" t="e">
        <f>IF(C466='Round 1'!$A$10, "Elected", IF(C466='Round 1'!$A$7, "Excluded", IF('Round 1'!$A$4="Complete", "Complete", "Viable")))</f>
        <v>#N/A</v>
      </c>
      <c r="E466" s="21" t="e">
        <f>IF('Round 1'!$A$4="Complete", "Complete", IF(D466="N/A", "N/A", IF(D466="Viable", "No Transfer", IF(D466="Excluded", INDEX('Round 1'!$A$12:$M$617, MATCH($A466, 'Round 1'!$A$12:$A$617, 0), 3)))))</f>
        <v>#N/A</v>
      </c>
      <c r="F466" s="10" t="e">
        <f>IF('Round 1'!$A$4="Complete", "Complete", IF(E466="N/A", "N/A", IF(E466="No Transfer", E466, IF(INDEX('Ballot Data'!$1:$1048576, MATCH($A466, 'Ballot Data'!$A:$A, 0), MATCH(E466, 'Ballot Data'!$A$3:$U$3, 0))="", "Exhausted", INDEX('Ballot Data'!$1:$1048576, MATCH($A466, 'Ballot Data'!$A:$A, 0), MATCH(E466, 'Ballot Data'!$A$3:$U$3, 0))))))</f>
        <v>#N/A</v>
      </c>
      <c r="G466" s="15" t="e">
        <f t="shared" si="68"/>
        <v>#N/A</v>
      </c>
      <c r="H466" t="e">
        <f>IF(G466="Complete", G466, IF(G466="N/A", "N/A", INDEX('Ballot Data'!$1:$1048576, MATCH($A466, 'Ballot Data'!$A:$A, 0), MATCH(G466, 'Ballot Data'!$A$3:$T$3, 0))))</f>
        <v>#N/A</v>
      </c>
      <c r="I466" t="e">
        <f>IF(G466="N/A", "N/A", IF(H466='Round 2'!$A$10, "Elected", IF(H466='Round 2'!$A$7, "Excluded", IF('Round 2'!$A$4="Complete", "Complete", "Viable"))))</f>
        <v>#N/A</v>
      </c>
      <c r="J466" s="21" t="e">
        <f>IF('Round 2'!$A$4="Complete", "Complete", IF(I466="N/A", "N/A", IF(I466="Viable", "No Transfer", IF(I466="Excluded", INDEX('Round 2'!$A$12:$M$617, MATCH($A466, 'Round 2'!$A$12:$A$617, 0), 3)))))</f>
        <v>#N/A</v>
      </c>
      <c r="K466" s="10" t="e">
        <f>IF('Round 2'!$A$4="Complete", "Complete", IF(J466="N/A", "N/A", IF(J466="No Transfer", J466, IF(INDEX('Ballot Data'!$1:$1048576, MATCH($A466, 'Ballot Data'!$A:$A, 0), MATCH(J466, 'Ballot Data'!$A$3:$U$3, 0))="", "Exhausted", INDEX('Ballot Data'!$1:$1048576, MATCH($A466, 'Ballot Data'!$A:$A, 0), MATCH(J466, 'Ballot Data'!$A$3:$U$3, 0))))))</f>
        <v>#N/A</v>
      </c>
      <c r="L466" s="15" t="e">
        <f t="shared" si="69"/>
        <v>#N/A</v>
      </c>
      <c r="M466" t="e">
        <f>IF(L466="Complete", L466, IF(L466="N/A", "N/A", INDEX('Ballot Data'!$1:$1048576, MATCH($A466, 'Ballot Data'!$A:$A, 0), MATCH(L466, 'Ballot Data'!$A$3:$T$3, 0))))</f>
        <v>#N/A</v>
      </c>
      <c r="N466" t="e">
        <f>IF(L466="N/A", "N/A", IF(M466='Round 3'!$A$10, "Elected", IF(M466='Round 3'!$A$7, "Excluded", IF('Round 3'!$A$4="Complete", "Complete", "Viable"))))</f>
        <v>#N/A</v>
      </c>
      <c r="O466" s="21" t="str">
        <f>IF('Round 3'!$A$4="Complete", "Complete", IF(N466="N/A", "N/A", IF(N466="Viable", "No Transfer", IF(N466="Excluded", INDEX('Round 3'!$A$12:$M$617, MATCH($A466, 'Round 3'!$A$12:$A$617, 0), 3)))))</f>
        <v>Complete</v>
      </c>
      <c r="P466" s="10" t="str">
        <f>IF('Round 3'!$A$4="Complete", "Complete", IF(O466="N/A", "N/A", IF(O466="No Transfer", O466, IF(INDEX('Ballot Data'!$1:$1048576, MATCH($A466, 'Ballot Data'!$A:$A, 0), MATCH(O466, 'Ballot Data'!$A$3:$U$3, 0))="", "Exhausted", INDEX('Ballot Data'!$1:$1048576, MATCH($A466, 'Ballot Data'!$A:$A, 0), MATCH(O466, 'Ballot Data'!$A$3:$U$3, 0))))))</f>
        <v>Complete</v>
      </c>
      <c r="Q466" s="15" t="str">
        <f t="shared" si="67"/>
        <v>Complete</v>
      </c>
      <c r="R466" t="str">
        <f>IF(Q466="Complete", Q466, IF(Q466="N/A", "N/A", INDEX('Ballot Data'!$1:$1048576, MATCH($A466, 'Ballot Data'!$A:$A, 0), MATCH(Q466, 'Ballot Data'!$A$3:$T$3, 0))))</f>
        <v>Complete</v>
      </c>
      <c r="S466" t="str">
        <f>IF(Q466="N/A", "N/A", IF(R466='Round 4'!$A$10, "Elected", IF(R466='Round 4'!$A$7, "Excluded", IF('Round 4'!$A$4="Complete", "Complete", "Viable"))))</f>
        <v>Complete</v>
      </c>
      <c r="T466" s="21" t="str">
        <f>IF('Round 4'!$A$4="Complete", "Complete", IF(S466="N/A", "N/A", IF(S466="Viable", "No Transfer", IF(S466="Excluded", INDEX('Round 4'!$A$12:$M$617, MATCH($A466, 'Round 4'!$A$12:$A$617, 0), 3)))))</f>
        <v>Complete</v>
      </c>
      <c r="U466" s="10" t="str">
        <f>IF('Round 4'!$A$4="Complete", "Complete", IF(T466="N/A", "N/A", IF(T466="No Transfer", T466, IF(INDEX('Ballot Data'!$1:$1048576, MATCH($A466, 'Ballot Data'!$A:$A, 0), MATCH(T466, 'Ballot Data'!$A$3:$U$3, 0))="", "Exhausted", INDEX('Ballot Data'!$1:$1048576, MATCH($A466, 'Ballot Data'!$A:$A, 0), MATCH(T466, 'Ballot Data'!$A$3:$U$3, 0))))))</f>
        <v>Complete</v>
      </c>
      <c r="V466" s="15" t="str">
        <f t="shared" si="70"/>
        <v>Complete</v>
      </c>
      <c r="W466" t="str">
        <f>IF(V466="Complete", V466, IF(V466="N/A", "N/A", INDEX('Ballot Data'!$1:$1048576, MATCH($A466, 'Ballot Data'!$A:$A, 0), MATCH(V466, 'Ballot Data'!$A$3:$T$3, 0))))</f>
        <v>Complete</v>
      </c>
      <c r="X466" t="str">
        <f>IF(V466="N/A", "N/A", IF(W466='Round 5'!$A$10, "Elected", IF(W466='Round 5'!$A$7, "Excluded", IF('Round 5'!$A$4="Complete", "Complete", "Viable"))))</f>
        <v>Complete</v>
      </c>
      <c r="Y466" s="21" t="str">
        <f>IF('Round 5'!$A$4="Complete", "Complete", IF(X466="N/A", "N/A", IF(X466="Viable", "No Transfer", IF(X466="Excluded", INDEX('Round 5'!$A$12:$M$617, MATCH($A466, 'Round 5'!$A$12:$A$617, 0), 3)))))</f>
        <v>Complete</v>
      </c>
      <c r="Z466" s="10" t="str">
        <f>IF('Round 5'!$A$4="Complete", "Complete", IF(Y466="N/A", "N/A", IF(Y466="No Transfer", Y466, IF(INDEX('Ballot Data'!$1:$1048576, MATCH($A466, 'Ballot Data'!$A:$A, 0), MATCH(Y466, 'Ballot Data'!$A$3:$U$3, 0))="", "Exhausted", INDEX('Ballot Data'!$1:$1048576, MATCH($A466, 'Ballot Data'!$A:$A, 0), MATCH(Y466, 'Ballot Data'!$A$3:$U$3, 0))))))</f>
        <v>Complete</v>
      </c>
      <c r="AA466" s="15" t="str">
        <f t="shared" si="71"/>
        <v>Complete</v>
      </c>
      <c r="AB466" t="str">
        <f>IF(AA466="Complete", AA466, IF(AA466="N/A", "N/A", INDEX('Ballot Data'!$1:$1048576, MATCH($A466, 'Ballot Data'!$A:$A, 0), MATCH(AA466, 'Ballot Data'!$A$3:$T$3, 0))))</f>
        <v>Complete</v>
      </c>
      <c r="AC466" t="str">
        <f>IF(AA466="N/A", "N/A", IF(AB466='Round 6'!$A$10, "Elected", IF(AB466='Round 6'!$A$7, "Excluded", IF('Round 6'!$A$4="Complete", "Complete", "Viable"))))</f>
        <v>Complete</v>
      </c>
      <c r="AD466" s="21" t="str">
        <f>IF('Round 6'!$A$4="Complete", "Complete", IF(AC466="N/A", "N/A", IF(AC466="Viable", "No Transfer", IF(AC466="Excluded", INDEX('Round 6'!$A$12:$M$617, MATCH($A466, 'Round 6'!$A$12:$A$617, 0), 3)))))</f>
        <v>Complete</v>
      </c>
      <c r="AE466" s="10" t="str">
        <f>IF('Round 6'!$A$4="Complete", "Complete", IF(AD466="N/A", "N/A", IF(AD466="No Transfer", AD466, IF(INDEX('Ballot Data'!$1:$1048576, MATCH($A466, 'Ballot Data'!$A:$A, 0), MATCH(AD466, 'Ballot Data'!$A$3:$U$3, 0))="", "Exhausted", INDEX('Ballot Data'!$1:$1048576, MATCH($A466, 'Ballot Data'!$A:$A, 0), MATCH(AD466, 'Ballot Data'!$A$3:$U$3, 0))))))</f>
        <v>Complete</v>
      </c>
      <c r="AF466" s="15" t="str">
        <f t="shared" si="72"/>
        <v>Complete</v>
      </c>
      <c r="AG466" t="str">
        <f>IF(AF466="Complete", AF466, IF(AF466="N/A", "N/A", INDEX('Ballot Data'!$1:$1048576, MATCH($A466, 'Ballot Data'!$A:$A, 0), MATCH(AF466, 'Ballot Data'!$A$3:$T$3, 0))))</f>
        <v>Complete</v>
      </c>
      <c r="AH466" t="str">
        <f>IF(AF466="N/A", "N/A", IF(AG466='Round 7'!$A$10, "Elected", IF(AG466='Round 7'!$A$7, "Excluded", IF('Round 7'!$A$4="Complete", "Complete", "Viable"))))</f>
        <v>Complete</v>
      </c>
      <c r="AI466" s="21" t="str">
        <f>IF('Round 7'!$A$4="Complete", "Complete", IF(AH466="N/A", "N/A", IF(AH466="Viable", "No Transfer", IF(AH466="Excluded", INDEX('Round 7'!$A$12:$M$617, MATCH($A466, 'Round 7'!$A$12:$A$617, 0), 3)))))</f>
        <v>Complete</v>
      </c>
      <c r="AJ466" s="10" t="str">
        <f>IF('Round 7'!$A$4="Complete", "Complete", IF(AI466="N/A", "N/A", IF(AI466="No Transfer", AI466, IF(INDEX('Ballot Data'!$1:$1048576, MATCH($A466, 'Ballot Data'!$A:$A, 0), MATCH(AI466, 'Ballot Data'!$A$3:$U$3, 0))="", "Exhausted", INDEX('Ballot Data'!$1:$1048576, MATCH($A466, 'Ballot Data'!$A:$A, 0), MATCH(AI466, 'Ballot Data'!$A$3:$U$3, 0))))))</f>
        <v>Complete</v>
      </c>
      <c r="AK466" s="15" t="str">
        <f t="shared" si="73"/>
        <v>Complete</v>
      </c>
      <c r="AL466" t="str">
        <f>IF(AK466="Complete", AK466, IF(AK466="N/A", "N/A", INDEX('Ballot Data'!$1:$1048576, MATCH($A466, 'Ballot Data'!$A:$A, 0), MATCH(AK466, 'Ballot Data'!$A$3:$T$3, 0))))</f>
        <v>Complete</v>
      </c>
      <c r="AM466" t="str">
        <f>IF(AK466="N/A", "N/A", IF(AL466='Round 8'!$A$10, "Elected", IF(AL466='Round 8'!$A$7, "Excluded", IF('Round 8'!$A$4="Complete", "Complete", "Viable"))))</f>
        <v>Complete</v>
      </c>
      <c r="AN466" s="21" t="str">
        <f>IF('Round 8'!$A$4="Complete", "Complete", IF(AM466="N/A", "N/A", IF(AM466="Viable", "No Transfer", IF(AM466="Excluded", INDEX('Round 8'!$A$12:$M$617, MATCH($A466, 'Round 8'!$A$12:$A$617, 0), 3)))))</f>
        <v>Complete</v>
      </c>
      <c r="AO466" s="10" t="str">
        <f>IF('Round 8'!$A$4="Complete", "Complete", IF(AN466="N/A", "N/A", IF(AN466="No Transfer", AN466, IF(INDEX('Ballot Data'!$1:$1048576, MATCH($A466, 'Ballot Data'!$A:$A, 0), MATCH(AN466, 'Ballot Data'!$A$3:$U$3, 0))="", "Exhausted", INDEX('Ballot Data'!$1:$1048576, MATCH($A466, 'Ballot Data'!$A:$A, 0), MATCH(AN466, 'Ballot Data'!$A$3:$U$3, 0))))))</f>
        <v>Complete</v>
      </c>
      <c r="AP466" s="15" t="str">
        <f t="shared" si="74"/>
        <v>Complete</v>
      </c>
      <c r="AQ466" t="str">
        <f>IF(AP466="Complete", AP466, IF(AP466="N/A", "N/A", INDEX('Ballot Data'!$1:$1048576, MATCH($A466, 'Ballot Data'!$A:$A, 0), MATCH(AP466, 'Ballot Data'!$A$3:$T$3, 0))))</f>
        <v>Complete</v>
      </c>
      <c r="AR466" t="str">
        <f>IF(AP466="N/A", "N/A", IF(AQ466='Round 9'!$A$10, "Elected", IF(AQ466='Round 9'!$A$7, "Excluded", IF('Round 9'!$A$4="Complete", "Complete", "Viable"))))</f>
        <v>Complete</v>
      </c>
      <c r="AS466" s="21" t="str">
        <f>IF('Round 9'!$A$4="Complete", "Complete", IF(AR466="N/A", "N/A", IF(AR466="Viable", "No Transfer", IF(AR466="Excluded", INDEX('Round 9'!$A$12:$M$617, MATCH($A466, 'Round 9'!$A$12:$A$617, 0), 3)))))</f>
        <v>Complete</v>
      </c>
      <c r="AT466" s="10" t="str">
        <f>IF('Round 9'!$A$4="Complete", "Complete", IF(AS466="N/A", "N/A", IF(AS466="No Transfer", AS466, IF(INDEX('Ballot Data'!$1:$1048576, MATCH($A466, 'Ballot Data'!$A:$A, 0), MATCH(AS466, 'Ballot Data'!$A$3:$U$3, 0))="", "Exhausted", INDEX('Ballot Data'!$1:$1048576, MATCH($A466, 'Ballot Data'!$A:$A, 0), MATCH(AS466, 'Ballot Data'!$A$3:$U$3, 0))))))</f>
        <v>Complete</v>
      </c>
      <c r="AU466" s="15" t="str">
        <f t="shared" si="75"/>
        <v>Complete</v>
      </c>
      <c r="AV466" t="str">
        <f>IF(AU466="Complete", AU466, IF(AU466="N/A", "N/A", INDEX('Ballot Data'!$1:$1048576, MATCH($A466, 'Ballot Data'!$A:$A, 0), MATCH(AU466, 'Ballot Data'!$A$3:$T$3, 0))))</f>
        <v>Complete</v>
      </c>
      <c r="AW466" t="str">
        <f>IF(AU466="N/A", "N/A", IF(AV466='Round 10'!$A$10, "Elected", IF(AV466='Round 10'!$A$7, "Excluded", IF('Round 10'!$A$4="Complete", "Complete", "Viable"))))</f>
        <v>Complete</v>
      </c>
      <c r="AX466" s="21" t="str">
        <f>IF('Round 10'!$A$4="Complete", "Complete", IF(AW466="N/A", "N/A", IF(AW466="Viable", "No Transfer", IF(AW466="Excluded", INDEX('Round 10'!$A$12:$M$617, MATCH($A466, 'Round 10'!$A$12:$A$617, 0), 3)))))</f>
        <v>Complete</v>
      </c>
      <c r="AY466" s="10" t="str">
        <f>IF('Round 10'!$A$4="Complete", "Complete", IF(AX466="N/A", "N/A", IF(AX466="No Transfer", AX466, IF(INDEX('Ballot Data'!$1:$1048576, MATCH($A466, 'Ballot Data'!$A:$A, 0), MATCH(AX466, 'Ballot Data'!$A$3:$U$3, 0))="", "Exhausted", INDEX('Ballot Data'!$1:$1048576, MATCH($A466, 'Ballot Data'!$A:$A, 0), MATCH(AX466, 'Ballot Data'!$A$3:$U$3, 0))))))</f>
        <v>Complete</v>
      </c>
    </row>
    <row r="467" spans="1:51" x14ac:dyDescent="0.25">
      <c r="A467">
        <f>'Ballot Data'!A468</f>
        <v>0</v>
      </c>
      <c r="B467">
        <v>1</v>
      </c>
      <c r="C467" t="e">
        <f>INDEX('Ballot Data'!$1:$1048576, MATCH($A467, 'Ballot Data'!$A:$A, 0), MATCH(B467, 'Ballot Data'!$A$3:$T$3, 0))</f>
        <v>#N/A</v>
      </c>
      <c r="D467" t="e">
        <f>IF(C467='Round 1'!$A$10, "Elected", IF(C467='Round 1'!$A$7, "Excluded", IF('Round 1'!$A$4="Complete", "Complete", "Viable")))</f>
        <v>#N/A</v>
      </c>
      <c r="E467" s="21" t="e">
        <f>IF('Round 1'!$A$4="Complete", "Complete", IF(D467="N/A", "N/A", IF(D467="Viable", "No Transfer", IF(D467="Excluded", INDEX('Round 1'!$A$12:$M$617, MATCH($A467, 'Round 1'!$A$12:$A$617, 0), 3)))))</f>
        <v>#N/A</v>
      </c>
      <c r="F467" s="10" t="e">
        <f>IF('Round 1'!$A$4="Complete", "Complete", IF(E467="N/A", "N/A", IF(E467="No Transfer", E467, IF(INDEX('Ballot Data'!$1:$1048576, MATCH($A467, 'Ballot Data'!$A:$A, 0), MATCH(E467, 'Ballot Data'!$A$3:$U$3, 0))="", "Exhausted", INDEX('Ballot Data'!$1:$1048576, MATCH($A467, 'Ballot Data'!$A:$A, 0), MATCH(E467, 'Ballot Data'!$A$3:$U$3, 0))))))</f>
        <v>#N/A</v>
      </c>
      <c r="G467" s="15" t="e">
        <f t="shared" si="68"/>
        <v>#N/A</v>
      </c>
      <c r="H467" t="e">
        <f>IF(G467="Complete", G467, IF(G467="N/A", "N/A", INDEX('Ballot Data'!$1:$1048576, MATCH($A467, 'Ballot Data'!$A:$A, 0), MATCH(G467, 'Ballot Data'!$A$3:$T$3, 0))))</f>
        <v>#N/A</v>
      </c>
      <c r="I467" t="e">
        <f>IF(G467="N/A", "N/A", IF(H467='Round 2'!$A$10, "Elected", IF(H467='Round 2'!$A$7, "Excluded", IF('Round 2'!$A$4="Complete", "Complete", "Viable"))))</f>
        <v>#N/A</v>
      </c>
      <c r="J467" s="21" t="e">
        <f>IF('Round 2'!$A$4="Complete", "Complete", IF(I467="N/A", "N/A", IF(I467="Viable", "No Transfer", IF(I467="Excluded", INDEX('Round 2'!$A$12:$M$617, MATCH($A467, 'Round 2'!$A$12:$A$617, 0), 3)))))</f>
        <v>#N/A</v>
      </c>
      <c r="K467" s="10" t="e">
        <f>IF('Round 2'!$A$4="Complete", "Complete", IF(J467="N/A", "N/A", IF(J467="No Transfer", J467, IF(INDEX('Ballot Data'!$1:$1048576, MATCH($A467, 'Ballot Data'!$A:$A, 0), MATCH(J467, 'Ballot Data'!$A$3:$U$3, 0))="", "Exhausted", INDEX('Ballot Data'!$1:$1048576, MATCH($A467, 'Ballot Data'!$A:$A, 0), MATCH(J467, 'Ballot Data'!$A$3:$U$3, 0))))))</f>
        <v>#N/A</v>
      </c>
      <c r="L467" s="15" t="e">
        <f t="shared" si="69"/>
        <v>#N/A</v>
      </c>
      <c r="M467" t="e">
        <f>IF(L467="Complete", L467, IF(L467="N/A", "N/A", INDEX('Ballot Data'!$1:$1048576, MATCH($A467, 'Ballot Data'!$A:$A, 0), MATCH(L467, 'Ballot Data'!$A$3:$T$3, 0))))</f>
        <v>#N/A</v>
      </c>
      <c r="N467" t="e">
        <f>IF(L467="N/A", "N/A", IF(M467='Round 3'!$A$10, "Elected", IF(M467='Round 3'!$A$7, "Excluded", IF('Round 3'!$A$4="Complete", "Complete", "Viable"))))</f>
        <v>#N/A</v>
      </c>
      <c r="O467" s="21" t="str">
        <f>IF('Round 3'!$A$4="Complete", "Complete", IF(N467="N/A", "N/A", IF(N467="Viable", "No Transfer", IF(N467="Excluded", INDEX('Round 3'!$A$12:$M$617, MATCH($A467, 'Round 3'!$A$12:$A$617, 0), 3)))))</f>
        <v>Complete</v>
      </c>
      <c r="P467" s="10" t="str">
        <f>IF('Round 3'!$A$4="Complete", "Complete", IF(O467="N/A", "N/A", IF(O467="No Transfer", O467, IF(INDEX('Ballot Data'!$1:$1048576, MATCH($A467, 'Ballot Data'!$A:$A, 0), MATCH(O467, 'Ballot Data'!$A$3:$U$3, 0))="", "Exhausted", INDEX('Ballot Data'!$1:$1048576, MATCH($A467, 'Ballot Data'!$A:$A, 0), MATCH(O467, 'Ballot Data'!$A$3:$U$3, 0))))))</f>
        <v>Complete</v>
      </c>
      <c r="Q467" s="15" t="str">
        <f t="shared" si="67"/>
        <v>Complete</v>
      </c>
      <c r="R467" t="str">
        <f>IF(Q467="Complete", Q467, IF(Q467="N/A", "N/A", INDEX('Ballot Data'!$1:$1048576, MATCH($A467, 'Ballot Data'!$A:$A, 0), MATCH(Q467, 'Ballot Data'!$A$3:$T$3, 0))))</f>
        <v>Complete</v>
      </c>
      <c r="S467" t="str">
        <f>IF(Q467="N/A", "N/A", IF(R467='Round 4'!$A$10, "Elected", IF(R467='Round 4'!$A$7, "Excluded", IF('Round 4'!$A$4="Complete", "Complete", "Viable"))))</f>
        <v>Complete</v>
      </c>
      <c r="T467" s="21" t="str">
        <f>IF('Round 4'!$A$4="Complete", "Complete", IF(S467="N/A", "N/A", IF(S467="Viable", "No Transfer", IF(S467="Excluded", INDEX('Round 4'!$A$12:$M$617, MATCH($A467, 'Round 4'!$A$12:$A$617, 0), 3)))))</f>
        <v>Complete</v>
      </c>
      <c r="U467" s="10" t="str">
        <f>IF('Round 4'!$A$4="Complete", "Complete", IF(T467="N/A", "N/A", IF(T467="No Transfer", T467, IF(INDEX('Ballot Data'!$1:$1048576, MATCH($A467, 'Ballot Data'!$A:$A, 0), MATCH(T467, 'Ballot Data'!$A$3:$U$3, 0))="", "Exhausted", INDEX('Ballot Data'!$1:$1048576, MATCH($A467, 'Ballot Data'!$A:$A, 0), MATCH(T467, 'Ballot Data'!$A$3:$U$3, 0))))))</f>
        <v>Complete</v>
      </c>
      <c r="V467" s="15" t="str">
        <f t="shared" si="70"/>
        <v>Complete</v>
      </c>
      <c r="W467" t="str">
        <f>IF(V467="Complete", V467, IF(V467="N/A", "N/A", INDEX('Ballot Data'!$1:$1048576, MATCH($A467, 'Ballot Data'!$A:$A, 0), MATCH(V467, 'Ballot Data'!$A$3:$T$3, 0))))</f>
        <v>Complete</v>
      </c>
      <c r="X467" t="str">
        <f>IF(V467="N/A", "N/A", IF(W467='Round 5'!$A$10, "Elected", IF(W467='Round 5'!$A$7, "Excluded", IF('Round 5'!$A$4="Complete", "Complete", "Viable"))))</f>
        <v>Complete</v>
      </c>
      <c r="Y467" s="21" t="str">
        <f>IF('Round 5'!$A$4="Complete", "Complete", IF(X467="N/A", "N/A", IF(X467="Viable", "No Transfer", IF(X467="Excluded", INDEX('Round 5'!$A$12:$M$617, MATCH($A467, 'Round 5'!$A$12:$A$617, 0), 3)))))</f>
        <v>Complete</v>
      </c>
      <c r="Z467" s="10" t="str">
        <f>IF('Round 5'!$A$4="Complete", "Complete", IF(Y467="N/A", "N/A", IF(Y467="No Transfer", Y467, IF(INDEX('Ballot Data'!$1:$1048576, MATCH($A467, 'Ballot Data'!$A:$A, 0), MATCH(Y467, 'Ballot Data'!$A$3:$U$3, 0))="", "Exhausted", INDEX('Ballot Data'!$1:$1048576, MATCH($A467, 'Ballot Data'!$A:$A, 0), MATCH(Y467, 'Ballot Data'!$A$3:$U$3, 0))))))</f>
        <v>Complete</v>
      </c>
      <c r="AA467" s="15" t="str">
        <f t="shared" si="71"/>
        <v>Complete</v>
      </c>
      <c r="AB467" t="str">
        <f>IF(AA467="Complete", AA467, IF(AA467="N/A", "N/A", INDEX('Ballot Data'!$1:$1048576, MATCH($A467, 'Ballot Data'!$A:$A, 0), MATCH(AA467, 'Ballot Data'!$A$3:$T$3, 0))))</f>
        <v>Complete</v>
      </c>
      <c r="AC467" t="str">
        <f>IF(AA467="N/A", "N/A", IF(AB467='Round 6'!$A$10, "Elected", IF(AB467='Round 6'!$A$7, "Excluded", IF('Round 6'!$A$4="Complete", "Complete", "Viable"))))</f>
        <v>Complete</v>
      </c>
      <c r="AD467" s="21" t="str">
        <f>IF('Round 6'!$A$4="Complete", "Complete", IF(AC467="N/A", "N/A", IF(AC467="Viable", "No Transfer", IF(AC467="Excluded", INDEX('Round 6'!$A$12:$M$617, MATCH($A467, 'Round 6'!$A$12:$A$617, 0), 3)))))</f>
        <v>Complete</v>
      </c>
      <c r="AE467" s="10" t="str">
        <f>IF('Round 6'!$A$4="Complete", "Complete", IF(AD467="N/A", "N/A", IF(AD467="No Transfer", AD467, IF(INDEX('Ballot Data'!$1:$1048576, MATCH($A467, 'Ballot Data'!$A:$A, 0), MATCH(AD467, 'Ballot Data'!$A$3:$U$3, 0))="", "Exhausted", INDEX('Ballot Data'!$1:$1048576, MATCH($A467, 'Ballot Data'!$A:$A, 0), MATCH(AD467, 'Ballot Data'!$A$3:$U$3, 0))))))</f>
        <v>Complete</v>
      </c>
      <c r="AF467" s="15" t="str">
        <f t="shared" si="72"/>
        <v>Complete</v>
      </c>
      <c r="AG467" t="str">
        <f>IF(AF467="Complete", AF467, IF(AF467="N/A", "N/A", INDEX('Ballot Data'!$1:$1048576, MATCH($A467, 'Ballot Data'!$A:$A, 0), MATCH(AF467, 'Ballot Data'!$A$3:$T$3, 0))))</f>
        <v>Complete</v>
      </c>
      <c r="AH467" t="str">
        <f>IF(AF467="N/A", "N/A", IF(AG467='Round 7'!$A$10, "Elected", IF(AG467='Round 7'!$A$7, "Excluded", IF('Round 7'!$A$4="Complete", "Complete", "Viable"))))</f>
        <v>Complete</v>
      </c>
      <c r="AI467" s="21" t="str">
        <f>IF('Round 7'!$A$4="Complete", "Complete", IF(AH467="N/A", "N/A", IF(AH467="Viable", "No Transfer", IF(AH467="Excluded", INDEX('Round 7'!$A$12:$M$617, MATCH($A467, 'Round 7'!$A$12:$A$617, 0), 3)))))</f>
        <v>Complete</v>
      </c>
      <c r="AJ467" s="10" t="str">
        <f>IF('Round 7'!$A$4="Complete", "Complete", IF(AI467="N/A", "N/A", IF(AI467="No Transfer", AI467, IF(INDEX('Ballot Data'!$1:$1048576, MATCH($A467, 'Ballot Data'!$A:$A, 0), MATCH(AI467, 'Ballot Data'!$A$3:$U$3, 0))="", "Exhausted", INDEX('Ballot Data'!$1:$1048576, MATCH($A467, 'Ballot Data'!$A:$A, 0), MATCH(AI467, 'Ballot Data'!$A$3:$U$3, 0))))))</f>
        <v>Complete</v>
      </c>
      <c r="AK467" s="15" t="str">
        <f t="shared" si="73"/>
        <v>Complete</v>
      </c>
      <c r="AL467" t="str">
        <f>IF(AK467="Complete", AK467, IF(AK467="N/A", "N/A", INDEX('Ballot Data'!$1:$1048576, MATCH($A467, 'Ballot Data'!$A:$A, 0), MATCH(AK467, 'Ballot Data'!$A$3:$T$3, 0))))</f>
        <v>Complete</v>
      </c>
      <c r="AM467" t="str">
        <f>IF(AK467="N/A", "N/A", IF(AL467='Round 8'!$A$10, "Elected", IF(AL467='Round 8'!$A$7, "Excluded", IF('Round 8'!$A$4="Complete", "Complete", "Viable"))))</f>
        <v>Complete</v>
      </c>
      <c r="AN467" s="21" t="str">
        <f>IF('Round 8'!$A$4="Complete", "Complete", IF(AM467="N/A", "N/A", IF(AM467="Viable", "No Transfer", IF(AM467="Excluded", INDEX('Round 8'!$A$12:$M$617, MATCH($A467, 'Round 8'!$A$12:$A$617, 0), 3)))))</f>
        <v>Complete</v>
      </c>
      <c r="AO467" s="10" t="str">
        <f>IF('Round 8'!$A$4="Complete", "Complete", IF(AN467="N/A", "N/A", IF(AN467="No Transfer", AN467, IF(INDEX('Ballot Data'!$1:$1048576, MATCH($A467, 'Ballot Data'!$A:$A, 0), MATCH(AN467, 'Ballot Data'!$A$3:$U$3, 0))="", "Exhausted", INDEX('Ballot Data'!$1:$1048576, MATCH($A467, 'Ballot Data'!$A:$A, 0), MATCH(AN467, 'Ballot Data'!$A$3:$U$3, 0))))))</f>
        <v>Complete</v>
      </c>
      <c r="AP467" s="15" t="str">
        <f t="shared" si="74"/>
        <v>Complete</v>
      </c>
      <c r="AQ467" t="str">
        <f>IF(AP467="Complete", AP467, IF(AP467="N/A", "N/A", INDEX('Ballot Data'!$1:$1048576, MATCH($A467, 'Ballot Data'!$A:$A, 0), MATCH(AP467, 'Ballot Data'!$A$3:$T$3, 0))))</f>
        <v>Complete</v>
      </c>
      <c r="AR467" t="str">
        <f>IF(AP467="N/A", "N/A", IF(AQ467='Round 9'!$A$10, "Elected", IF(AQ467='Round 9'!$A$7, "Excluded", IF('Round 9'!$A$4="Complete", "Complete", "Viable"))))</f>
        <v>Complete</v>
      </c>
      <c r="AS467" s="21" t="str">
        <f>IF('Round 9'!$A$4="Complete", "Complete", IF(AR467="N/A", "N/A", IF(AR467="Viable", "No Transfer", IF(AR467="Excluded", INDEX('Round 9'!$A$12:$M$617, MATCH($A467, 'Round 9'!$A$12:$A$617, 0), 3)))))</f>
        <v>Complete</v>
      </c>
      <c r="AT467" s="10" t="str">
        <f>IF('Round 9'!$A$4="Complete", "Complete", IF(AS467="N/A", "N/A", IF(AS467="No Transfer", AS467, IF(INDEX('Ballot Data'!$1:$1048576, MATCH($A467, 'Ballot Data'!$A:$A, 0), MATCH(AS467, 'Ballot Data'!$A$3:$U$3, 0))="", "Exhausted", INDEX('Ballot Data'!$1:$1048576, MATCH($A467, 'Ballot Data'!$A:$A, 0), MATCH(AS467, 'Ballot Data'!$A$3:$U$3, 0))))))</f>
        <v>Complete</v>
      </c>
      <c r="AU467" s="15" t="str">
        <f t="shared" si="75"/>
        <v>Complete</v>
      </c>
      <c r="AV467" t="str">
        <f>IF(AU467="Complete", AU467, IF(AU467="N/A", "N/A", INDEX('Ballot Data'!$1:$1048576, MATCH($A467, 'Ballot Data'!$A:$A, 0), MATCH(AU467, 'Ballot Data'!$A$3:$T$3, 0))))</f>
        <v>Complete</v>
      </c>
      <c r="AW467" t="str">
        <f>IF(AU467="N/A", "N/A", IF(AV467='Round 10'!$A$10, "Elected", IF(AV467='Round 10'!$A$7, "Excluded", IF('Round 10'!$A$4="Complete", "Complete", "Viable"))))</f>
        <v>Complete</v>
      </c>
      <c r="AX467" s="21" t="str">
        <f>IF('Round 10'!$A$4="Complete", "Complete", IF(AW467="N/A", "N/A", IF(AW467="Viable", "No Transfer", IF(AW467="Excluded", INDEX('Round 10'!$A$12:$M$617, MATCH($A467, 'Round 10'!$A$12:$A$617, 0), 3)))))</f>
        <v>Complete</v>
      </c>
      <c r="AY467" s="10" t="str">
        <f>IF('Round 10'!$A$4="Complete", "Complete", IF(AX467="N/A", "N/A", IF(AX467="No Transfer", AX467, IF(INDEX('Ballot Data'!$1:$1048576, MATCH($A467, 'Ballot Data'!$A:$A, 0), MATCH(AX467, 'Ballot Data'!$A$3:$U$3, 0))="", "Exhausted", INDEX('Ballot Data'!$1:$1048576, MATCH($A467, 'Ballot Data'!$A:$A, 0), MATCH(AX467, 'Ballot Data'!$A$3:$U$3, 0))))))</f>
        <v>Complete</v>
      </c>
    </row>
    <row r="468" spans="1:51" x14ac:dyDescent="0.25">
      <c r="A468">
        <f>'Ballot Data'!A469</f>
        <v>0</v>
      </c>
      <c r="B468">
        <v>1</v>
      </c>
      <c r="C468" t="e">
        <f>INDEX('Ballot Data'!$1:$1048576, MATCH($A468, 'Ballot Data'!$A:$A, 0), MATCH(B468, 'Ballot Data'!$A$3:$T$3, 0))</f>
        <v>#N/A</v>
      </c>
      <c r="D468" t="e">
        <f>IF(C468='Round 1'!$A$10, "Elected", IF(C468='Round 1'!$A$7, "Excluded", IF('Round 1'!$A$4="Complete", "Complete", "Viable")))</f>
        <v>#N/A</v>
      </c>
      <c r="E468" s="21" t="e">
        <f>IF('Round 1'!$A$4="Complete", "Complete", IF(D468="N/A", "N/A", IF(D468="Viable", "No Transfer", IF(D468="Excluded", INDEX('Round 1'!$A$12:$M$617, MATCH($A468, 'Round 1'!$A$12:$A$617, 0), 3)))))</f>
        <v>#N/A</v>
      </c>
      <c r="F468" s="10" t="e">
        <f>IF('Round 1'!$A$4="Complete", "Complete", IF(E468="N/A", "N/A", IF(E468="No Transfer", E468, IF(INDEX('Ballot Data'!$1:$1048576, MATCH($A468, 'Ballot Data'!$A:$A, 0), MATCH(E468, 'Ballot Data'!$A$3:$U$3, 0))="", "Exhausted", INDEX('Ballot Data'!$1:$1048576, MATCH($A468, 'Ballot Data'!$A:$A, 0), MATCH(E468, 'Ballot Data'!$A$3:$U$3, 0))))))</f>
        <v>#N/A</v>
      </c>
      <c r="G468" s="15" t="e">
        <f t="shared" si="68"/>
        <v>#N/A</v>
      </c>
      <c r="H468" t="e">
        <f>IF(G468="Complete", G468, IF(G468="N/A", "N/A", INDEX('Ballot Data'!$1:$1048576, MATCH($A468, 'Ballot Data'!$A:$A, 0), MATCH(G468, 'Ballot Data'!$A$3:$T$3, 0))))</f>
        <v>#N/A</v>
      </c>
      <c r="I468" t="e">
        <f>IF(G468="N/A", "N/A", IF(H468='Round 2'!$A$10, "Elected", IF(H468='Round 2'!$A$7, "Excluded", IF('Round 2'!$A$4="Complete", "Complete", "Viable"))))</f>
        <v>#N/A</v>
      </c>
      <c r="J468" s="21" t="e">
        <f>IF('Round 2'!$A$4="Complete", "Complete", IF(I468="N/A", "N/A", IF(I468="Viable", "No Transfer", IF(I468="Excluded", INDEX('Round 2'!$A$12:$M$617, MATCH($A468, 'Round 2'!$A$12:$A$617, 0), 3)))))</f>
        <v>#N/A</v>
      </c>
      <c r="K468" s="10" t="e">
        <f>IF('Round 2'!$A$4="Complete", "Complete", IF(J468="N/A", "N/A", IF(J468="No Transfer", J468, IF(INDEX('Ballot Data'!$1:$1048576, MATCH($A468, 'Ballot Data'!$A:$A, 0), MATCH(J468, 'Ballot Data'!$A$3:$U$3, 0))="", "Exhausted", INDEX('Ballot Data'!$1:$1048576, MATCH($A468, 'Ballot Data'!$A:$A, 0), MATCH(J468, 'Ballot Data'!$A$3:$U$3, 0))))))</f>
        <v>#N/A</v>
      </c>
      <c r="L468" s="15" t="e">
        <f t="shared" si="69"/>
        <v>#N/A</v>
      </c>
      <c r="M468" t="e">
        <f>IF(L468="Complete", L468, IF(L468="N/A", "N/A", INDEX('Ballot Data'!$1:$1048576, MATCH($A468, 'Ballot Data'!$A:$A, 0), MATCH(L468, 'Ballot Data'!$A$3:$T$3, 0))))</f>
        <v>#N/A</v>
      </c>
      <c r="N468" t="e">
        <f>IF(L468="N/A", "N/A", IF(M468='Round 3'!$A$10, "Elected", IF(M468='Round 3'!$A$7, "Excluded", IF('Round 3'!$A$4="Complete", "Complete", "Viable"))))</f>
        <v>#N/A</v>
      </c>
      <c r="O468" s="21" t="str">
        <f>IF('Round 3'!$A$4="Complete", "Complete", IF(N468="N/A", "N/A", IF(N468="Viable", "No Transfer", IF(N468="Excluded", INDEX('Round 3'!$A$12:$M$617, MATCH($A468, 'Round 3'!$A$12:$A$617, 0), 3)))))</f>
        <v>Complete</v>
      </c>
      <c r="P468" s="10" t="str">
        <f>IF('Round 3'!$A$4="Complete", "Complete", IF(O468="N/A", "N/A", IF(O468="No Transfer", O468, IF(INDEX('Ballot Data'!$1:$1048576, MATCH($A468, 'Ballot Data'!$A:$A, 0), MATCH(O468, 'Ballot Data'!$A$3:$U$3, 0))="", "Exhausted", INDEX('Ballot Data'!$1:$1048576, MATCH($A468, 'Ballot Data'!$A:$A, 0), MATCH(O468, 'Ballot Data'!$A$3:$U$3, 0))))))</f>
        <v>Complete</v>
      </c>
      <c r="Q468" s="15" t="str">
        <f t="shared" si="67"/>
        <v>Complete</v>
      </c>
      <c r="R468" t="str">
        <f>IF(Q468="Complete", Q468, IF(Q468="N/A", "N/A", INDEX('Ballot Data'!$1:$1048576, MATCH($A468, 'Ballot Data'!$A:$A, 0), MATCH(Q468, 'Ballot Data'!$A$3:$T$3, 0))))</f>
        <v>Complete</v>
      </c>
      <c r="S468" t="str">
        <f>IF(Q468="N/A", "N/A", IF(R468='Round 4'!$A$10, "Elected", IF(R468='Round 4'!$A$7, "Excluded", IF('Round 4'!$A$4="Complete", "Complete", "Viable"))))</f>
        <v>Complete</v>
      </c>
      <c r="T468" s="21" t="str">
        <f>IF('Round 4'!$A$4="Complete", "Complete", IF(S468="N/A", "N/A", IF(S468="Viable", "No Transfer", IF(S468="Excluded", INDEX('Round 4'!$A$12:$M$617, MATCH($A468, 'Round 4'!$A$12:$A$617, 0), 3)))))</f>
        <v>Complete</v>
      </c>
      <c r="U468" s="10" t="str">
        <f>IF('Round 4'!$A$4="Complete", "Complete", IF(T468="N/A", "N/A", IF(T468="No Transfer", T468, IF(INDEX('Ballot Data'!$1:$1048576, MATCH($A468, 'Ballot Data'!$A:$A, 0), MATCH(T468, 'Ballot Data'!$A$3:$U$3, 0))="", "Exhausted", INDEX('Ballot Data'!$1:$1048576, MATCH($A468, 'Ballot Data'!$A:$A, 0), MATCH(T468, 'Ballot Data'!$A$3:$U$3, 0))))))</f>
        <v>Complete</v>
      </c>
      <c r="V468" s="15" t="str">
        <f t="shared" si="70"/>
        <v>Complete</v>
      </c>
      <c r="W468" t="str">
        <f>IF(V468="Complete", V468, IF(V468="N/A", "N/A", INDEX('Ballot Data'!$1:$1048576, MATCH($A468, 'Ballot Data'!$A:$A, 0), MATCH(V468, 'Ballot Data'!$A$3:$T$3, 0))))</f>
        <v>Complete</v>
      </c>
      <c r="X468" t="str">
        <f>IF(V468="N/A", "N/A", IF(W468='Round 5'!$A$10, "Elected", IF(W468='Round 5'!$A$7, "Excluded", IF('Round 5'!$A$4="Complete", "Complete", "Viable"))))</f>
        <v>Complete</v>
      </c>
      <c r="Y468" s="21" t="str">
        <f>IF('Round 5'!$A$4="Complete", "Complete", IF(X468="N/A", "N/A", IF(X468="Viable", "No Transfer", IF(X468="Excluded", INDEX('Round 5'!$A$12:$M$617, MATCH($A468, 'Round 5'!$A$12:$A$617, 0), 3)))))</f>
        <v>Complete</v>
      </c>
      <c r="Z468" s="10" t="str">
        <f>IF('Round 5'!$A$4="Complete", "Complete", IF(Y468="N/A", "N/A", IF(Y468="No Transfer", Y468, IF(INDEX('Ballot Data'!$1:$1048576, MATCH($A468, 'Ballot Data'!$A:$A, 0), MATCH(Y468, 'Ballot Data'!$A$3:$U$3, 0))="", "Exhausted", INDEX('Ballot Data'!$1:$1048576, MATCH($A468, 'Ballot Data'!$A:$A, 0), MATCH(Y468, 'Ballot Data'!$A$3:$U$3, 0))))))</f>
        <v>Complete</v>
      </c>
      <c r="AA468" s="15" t="str">
        <f t="shared" si="71"/>
        <v>Complete</v>
      </c>
      <c r="AB468" t="str">
        <f>IF(AA468="Complete", AA468, IF(AA468="N/A", "N/A", INDEX('Ballot Data'!$1:$1048576, MATCH($A468, 'Ballot Data'!$A:$A, 0), MATCH(AA468, 'Ballot Data'!$A$3:$T$3, 0))))</f>
        <v>Complete</v>
      </c>
      <c r="AC468" t="str">
        <f>IF(AA468="N/A", "N/A", IF(AB468='Round 6'!$A$10, "Elected", IF(AB468='Round 6'!$A$7, "Excluded", IF('Round 6'!$A$4="Complete", "Complete", "Viable"))))</f>
        <v>Complete</v>
      </c>
      <c r="AD468" s="21" t="str">
        <f>IF('Round 6'!$A$4="Complete", "Complete", IF(AC468="N/A", "N/A", IF(AC468="Viable", "No Transfer", IF(AC468="Excluded", INDEX('Round 6'!$A$12:$M$617, MATCH($A468, 'Round 6'!$A$12:$A$617, 0), 3)))))</f>
        <v>Complete</v>
      </c>
      <c r="AE468" s="10" t="str">
        <f>IF('Round 6'!$A$4="Complete", "Complete", IF(AD468="N/A", "N/A", IF(AD468="No Transfer", AD468, IF(INDEX('Ballot Data'!$1:$1048576, MATCH($A468, 'Ballot Data'!$A:$A, 0), MATCH(AD468, 'Ballot Data'!$A$3:$U$3, 0))="", "Exhausted", INDEX('Ballot Data'!$1:$1048576, MATCH($A468, 'Ballot Data'!$A:$A, 0), MATCH(AD468, 'Ballot Data'!$A$3:$U$3, 0))))))</f>
        <v>Complete</v>
      </c>
      <c r="AF468" s="15" t="str">
        <f t="shared" si="72"/>
        <v>Complete</v>
      </c>
      <c r="AG468" t="str">
        <f>IF(AF468="Complete", AF468, IF(AF468="N/A", "N/A", INDEX('Ballot Data'!$1:$1048576, MATCH($A468, 'Ballot Data'!$A:$A, 0), MATCH(AF468, 'Ballot Data'!$A$3:$T$3, 0))))</f>
        <v>Complete</v>
      </c>
      <c r="AH468" t="str">
        <f>IF(AF468="N/A", "N/A", IF(AG468='Round 7'!$A$10, "Elected", IF(AG468='Round 7'!$A$7, "Excluded", IF('Round 7'!$A$4="Complete", "Complete", "Viable"))))</f>
        <v>Complete</v>
      </c>
      <c r="AI468" s="21" t="str">
        <f>IF('Round 7'!$A$4="Complete", "Complete", IF(AH468="N/A", "N/A", IF(AH468="Viable", "No Transfer", IF(AH468="Excluded", INDEX('Round 7'!$A$12:$M$617, MATCH($A468, 'Round 7'!$A$12:$A$617, 0), 3)))))</f>
        <v>Complete</v>
      </c>
      <c r="AJ468" s="10" t="str">
        <f>IF('Round 7'!$A$4="Complete", "Complete", IF(AI468="N/A", "N/A", IF(AI468="No Transfer", AI468, IF(INDEX('Ballot Data'!$1:$1048576, MATCH($A468, 'Ballot Data'!$A:$A, 0), MATCH(AI468, 'Ballot Data'!$A$3:$U$3, 0))="", "Exhausted", INDEX('Ballot Data'!$1:$1048576, MATCH($A468, 'Ballot Data'!$A:$A, 0), MATCH(AI468, 'Ballot Data'!$A$3:$U$3, 0))))))</f>
        <v>Complete</v>
      </c>
      <c r="AK468" s="15" t="str">
        <f t="shared" si="73"/>
        <v>Complete</v>
      </c>
      <c r="AL468" t="str">
        <f>IF(AK468="Complete", AK468, IF(AK468="N/A", "N/A", INDEX('Ballot Data'!$1:$1048576, MATCH($A468, 'Ballot Data'!$A:$A, 0), MATCH(AK468, 'Ballot Data'!$A$3:$T$3, 0))))</f>
        <v>Complete</v>
      </c>
      <c r="AM468" t="str">
        <f>IF(AK468="N/A", "N/A", IF(AL468='Round 8'!$A$10, "Elected", IF(AL468='Round 8'!$A$7, "Excluded", IF('Round 8'!$A$4="Complete", "Complete", "Viable"))))</f>
        <v>Complete</v>
      </c>
      <c r="AN468" s="21" t="str">
        <f>IF('Round 8'!$A$4="Complete", "Complete", IF(AM468="N/A", "N/A", IF(AM468="Viable", "No Transfer", IF(AM468="Excluded", INDEX('Round 8'!$A$12:$M$617, MATCH($A468, 'Round 8'!$A$12:$A$617, 0), 3)))))</f>
        <v>Complete</v>
      </c>
      <c r="AO468" s="10" t="str">
        <f>IF('Round 8'!$A$4="Complete", "Complete", IF(AN468="N/A", "N/A", IF(AN468="No Transfer", AN468, IF(INDEX('Ballot Data'!$1:$1048576, MATCH($A468, 'Ballot Data'!$A:$A, 0), MATCH(AN468, 'Ballot Data'!$A$3:$U$3, 0))="", "Exhausted", INDEX('Ballot Data'!$1:$1048576, MATCH($A468, 'Ballot Data'!$A:$A, 0), MATCH(AN468, 'Ballot Data'!$A$3:$U$3, 0))))))</f>
        <v>Complete</v>
      </c>
      <c r="AP468" s="15" t="str">
        <f t="shared" si="74"/>
        <v>Complete</v>
      </c>
      <c r="AQ468" t="str">
        <f>IF(AP468="Complete", AP468, IF(AP468="N/A", "N/A", INDEX('Ballot Data'!$1:$1048576, MATCH($A468, 'Ballot Data'!$A:$A, 0), MATCH(AP468, 'Ballot Data'!$A$3:$T$3, 0))))</f>
        <v>Complete</v>
      </c>
      <c r="AR468" t="str">
        <f>IF(AP468="N/A", "N/A", IF(AQ468='Round 9'!$A$10, "Elected", IF(AQ468='Round 9'!$A$7, "Excluded", IF('Round 9'!$A$4="Complete", "Complete", "Viable"))))</f>
        <v>Complete</v>
      </c>
      <c r="AS468" s="21" t="str">
        <f>IF('Round 9'!$A$4="Complete", "Complete", IF(AR468="N/A", "N/A", IF(AR468="Viable", "No Transfer", IF(AR468="Excluded", INDEX('Round 9'!$A$12:$M$617, MATCH($A468, 'Round 9'!$A$12:$A$617, 0), 3)))))</f>
        <v>Complete</v>
      </c>
      <c r="AT468" s="10" t="str">
        <f>IF('Round 9'!$A$4="Complete", "Complete", IF(AS468="N/A", "N/A", IF(AS468="No Transfer", AS468, IF(INDEX('Ballot Data'!$1:$1048576, MATCH($A468, 'Ballot Data'!$A:$A, 0), MATCH(AS468, 'Ballot Data'!$A$3:$U$3, 0))="", "Exhausted", INDEX('Ballot Data'!$1:$1048576, MATCH($A468, 'Ballot Data'!$A:$A, 0), MATCH(AS468, 'Ballot Data'!$A$3:$U$3, 0))))))</f>
        <v>Complete</v>
      </c>
      <c r="AU468" s="15" t="str">
        <f t="shared" si="75"/>
        <v>Complete</v>
      </c>
      <c r="AV468" t="str">
        <f>IF(AU468="Complete", AU468, IF(AU468="N/A", "N/A", INDEX('Ballot Data'!$1:$1048576, MATCH($A468, 'Ballot Data'!$A:$A, 0), MATCH(AU468, 'Ballot Data'!$A$3:$T$3, 0))))</f>
        <v>Complete</v>
      </c>
      <c r="AW468" t="str">
        <f>IF(AU468="N/A", "N/A", IF(AV468='Round 10'!$A$10, "Elected", IF(AV468='Round 10'!$A$7, "Excluded", IF('Round 10'!$A$4="Complete", "Complete", "Viable"))))</f>
        <v>Complete</v>
      </c>
      <c r="AX468" s="21" t="str">
        <f>IF('Round 10'!$A$4="Complete", "Complete", IF(AW468="N/A", "N/A", IF(AW468="Viable", "No Transfer", IF(AW468="Excluded", INDEX('Round 10'!$A$12:$M$617, MATCH($A468, 'Round 10'!$A$12:$A$617, 0), 3)))))</f>
        <v>Complete</v>
      </c>
      <c r="AY468" s="10" t="str">
        <f>IF('Round 10'!$A$4="Complete", "Complete", IF(AX468="N/A", "N/A", IF(AX468="No Transfer", AX468, IF(INDEX('Ballot Data'!$1:$1048576, MATCH($A468, 'Ballot Data'!$A:$A, 0), MATCH(AX468, 'Ballot Data'!$A$3:$U$3, 0))="", "Exhausted", INDEX('Ballot Data'!$1:$1048576, MATCH($A468, 'Ballot Data'!$A:$A, 0), MATCH(AX468, 'Ballot Data'!$A$3:$U$3, 0))))))</f>
        <v>Complete</v>
      </c>
    </row>
    <row r="469" spans="1:51" x14ac:dyDescent="0.25">
      <c r="A469">
        <f>'Ballot Data'!A470</f>
        <v>0</v>
      </c>
      <c r="B469">
        <v>1</v>
      </c>
      <c r="C469" t="e">
        <f>INDEX('Ballot Data'!$1:$1048576, MATCH($A469, 'Ballot Data'!$A:$A, 0), MATCH(B469, 'Ballot Data'!$A$3:$T$3, 0))</f>
        <v>#N/A</v>
      </c>
      <c r="D469" t="e">
        <f>IF(C469='Round 1'!$A$10, "Elected", IF(C469='Round 1'!$A$7, "Excluded", IF('Round 1'!$A$4="Complete", "Complete", "Viable")))</f>
        <v>#N/A</v>
      </c>
      <c r="E469" s="21" t="e">
        <f>IF('Round 1'!$A$4="Complete", "Complete", IF(D469="N/A", "N/A", IF(D469="Viable", "No Transfer", IF(D469="Excluded", INDEX('Round 1'!$A$12:$M$617, MATCH($A469, 'Round 1'!$A$12:$A$617, 0), 3)))))</f>
        <v>#N/A</v>
      </c>
      <c r="F469" s="10" t="e">
        <f>IF('Round 1'!$A$4="Complete", "Complete", IF(E469="N/A", "N/A", IF(E469="No Transfer", E469, IF(INDEX('Ballot Data'!$1:$1048576, MATCH($A469, 'Ballot Data'!$A:$A, 0), MATCH(E469, 'Ballot Data'!$A$3:$U$3, 0))="", "Exhausted", INDEX('Ballot Data'!$1:$1048576, MATCH($A469, 'Ballot Data'!$A:$A, 0), MATCH(E469, 'Ballot Data'!$A$3:$U$3, 0))))))</f>
        <v>#N/A</v>
      </c>
      <c r="G469" s="15" t="e">
        <f t="shared" si="68"/>
        <v>#N/A</v>
      </c>
      <c r="H469" t="e">
        <f>IF(G469="Complete", G469, IF(G469="N/A", "N/A", INDEX('Ballot Data'!$1:$1048576, MATCH($A469, 'Ballot Data'!$A:$A, 0), MATCH(G469, 'Ballot Data'!$A$3:$T$3, 0))))</f>
        <v>#N/A</v>
      </c>
      <c r="I469" t="e">
        <f>IF(G469="N/A", "N/A", IF(H469='Round 2'!$A$10, "Elected", IF(H469='Round 2'!$A$7, "Excluded", IF('Round 2'!$A$4="Complete", "Complete", "Viable"))))</f>
        <v>#N/A</v>
      </c>
      <c r="J469" s="21" t="e">
        <f>IF('Round 2'!$A$4="Complete", "Complete", IF(I469="N/A", "N/A", IF(I469="Viable", "No Transfer", IF(I469="Excluded", INDEX('Round 2'!$A$12:$M$617, MATCH($A469, 'Round 2'!$A$12:$A$617, 0), 3)))))</f>
        <v>#N/A</v>
      </c>
      <c r="K469" s="10" t="e">
        <f>IF('Round 2'!$A$4="Complete", "Complete", IF(J469="N/A", "N/A", IF(J469="No Transfer", J469, IF(INDEX('Ballot Data'!$1:$1048576, MATCH($A469, 'Ballot Data'!$A:$A, 0), MATCH(J469, 'Ballot Data'!$A$3:$U$3, 0))="", "Exhausted", INDEX('Ballot Data'!$1:$1048576, MATCH($A469, 'Ballot Data'!$A:$A, 0), MATCH(J469, 'Ballot Data'!$A$3:$U$3, 0))))))</f>
        <v>#N/A</v>
      </c>
      <c r="L469" s="15" t="e">
        <f t="shared" si="69"/>
        <v>#N/A</v>
      </c>
      <c r="M469" t="e">
        <f>IF(L469="Complete", L469, IF(L469="N/A", "N/A", INDEX('Ballot Data'!$1:$1048576, MATCH($A469, 'Ballot Data'!$A:$A, 0), MATCH(L469, 'Ballot Data'!$A$3:$T$3, 0))))</f>
        <v>#N/A</v>
      </c>
      <c r="N469" t="e">
        <f>IF(L469="N/A", "N/A", IF(M469='Round 3'!$A$10, "Elected", IF(M469='Round 3'!$A$7, "Excluded", IF('Round 3'!$A$4="Complete", "Complete", "Viable"))))</f>
        <v>#N/A</v>
      </c>
      <c r="O469" s="21" t="str">
        <f>IF('Round 3'!$A$4="Complete", "Complete", IF(N469="N/A", "N/A", IF(N469="Viable", "No Transfer", IF(N469="Excluded", INDEX('Round 3'!$A$12:$M$617, MATCH($A469, 'Round 3'!$A$12:$A$617, 0), 3)))))</f>
        <v>Complete</v>
      </c>
      <c r="P469" s="10" t="str">
        <f>IF('Round 3'!$A$4="Complete", "Complete", IF(O469="N/A", "N/A", IF(O469="No Transfer", O469, IF(INDEX('Ballot Data'!$1:$1048576, MATCH($A469, 'Ballot Data'!$A:$A, 0), MATCH(O469, 'Ballot Data'!$A$3:$U$3, 0))="", "Exhausted", INDEX('Ballot Data'!$1:$1048576, MATCH($A469, 'Ballot Data'!$A:$A, 0), MATCH(O469, 'Ballot Data'!$A$3:$U$3, 0))))))</f>
        <v>Complete</v>
      </c>
      <c r="Q469" s="15" t="str">
        <f t="shared" si="67"/>
        <v>Complete</v>
      </c>
      <c r="R469" t="str">
        <f>IF(Q469="Complete", Q469, IF(Q469="N/A", "N/A", INDEX('Ballot Data'!$1:$1048576, MATCH($A469, 'Ballot Data'!$A:$A, 0), MATCH(Q469, 'Ballot Data'!$A$3:$T$3, 0))))</f>
        <v>Complete</v>
      </c>
      <c r="S469" t="str">
        <f>IF(Q469="N/A", "N/A", IF(R469='Round 4'!$A$10, "Elected", IF(R469='Round 4'!$A$7, "Excluded", IF('Round 4'!$A$4="Complete", "Complete", "Viable"))))</f>
        <v>Complete</v>
      </c>
      <c r="T469" s="21" t="str">
        <f>IF('Round 4'!$A$4="Complete", "Complete", IF(S469="N/A", "N/A", IF(S469="Viable", "No Transfer", IF(S469="Excluded", INDEX('Round 4'!$A$12:$M$617, MATCH($A469, 'Round 4'!$A$12:$A$617, 0), 3)))))</f>
        <v>Complete</v>
      </c>
      <c r="U469" s="10" t="str">
        <f>IF('Round 4'!$A$4="Complete", "Complete", IF(T469="N/A", "N/A", IF(T469="No Transfer", T469, IF(INDEX('Ballot Data'!$1:$1048576, MATCH($A469, 'Ballot Data'!$A:$A, 0), MATCH(T469, 'Ballot Data'!$A$3:$U$3, 0))="", "Exhausted", INDEX('Ballot Data'!$1:$1048576, MATCH($A469, 'Ballot Data'!$A:$A, 0), MATCH(T469, 'Ballot Data'!$A$3:$U$3, 0))))))</f>
        <v>Complete</v>
      </c>
      <c r="V469" s="15" t="str">
        <f t="shared" si="70"/>
        <v>Complete</v>
      </c>
      <c r="W469" t="str">
        <f>IF(V469="Complete", V469, IF(V469="N/A", "N/A", INDEX('Ballot Data'!$1:$1048576, MATCH($A469, 'Ballot Data'!$A:$A, 0), MATCH(V469, 'Ballot Data'!$A$3:$T$3, 0))))</f>
        <v>Complete</v>
      </c>
      <c r="X469" t="str">
        <f>IF(V469="N/A", "N/A", IF(W469='Round 5'!$A$10, "Elected", IF(W469='Round 5'!$A$7, "Excluded", IF('Round 5'!$A$4="Complete", "Complete", "Viable"))))</f>
        <v>Complete</v>
      </c>
      <c r="Y469" s="21" t="str">
        <f>IF('Round 5'!$A$4="Complete", "Complete", IF(X469="N/A", "N/A", IF(X469="Viable", "No Transfer", IF(X469="Excluded", INDEX('Round 5'!$A$12:$M$617, MATCH($A469, 'Round 5'!$A$12:$A$617, 0), 3)))))</f>
        <v>Complete</v>
      </c>
      <c r="Z469" s="10" t="str">
        <f>IF('Round 5'!$A$4="Complete", "Complete", IF(Y469="N/A", "N/A", IF(Y469="No Transfer", Y469, IF(INDEX('Ballot Data'!$1:$1048576, MATCH($A469, 'Ballot Data'!$A:$A, 0), MATCH(Y469, 'Ballot Data'!$A$3:$U$3, 0))="", "Exhausted", INDEX('Ballot Data'!$1:$1048576, MATCH($A469, 'Ballot Data'!$A:$A, 0), MATCH(Y469, 'Ballot Data'!$A$3:$U$3, 0))))))</f>
        <v>Complete</v>
      </c>
      <c r="AA469" s="15" t="str">
        <f t="shared" si="71"/>
        <v>Complete</v>
      </c>
      <c r="AB469" t="str">
        <f>IF(AA469="Complete", AA469, IF(AA469="N/A", "N/A", INDEX('Ballot Data'!$1:$1048576, MATCH($A469, 'Ballot Data'!$A:$A, 0), MATCH(AA469, 'Ballot Data'!$A$3:$T$3, 0))))</f>
        <v>Complete</v>
      </c>
      <c r="AC469" t="str">
        <f>IF(AA469="N/A", "N/A", IF(AB469='Round 6'!$A$10, "Elected", IF(AB469='Round 6'!$A$7, "Excluded", IF('Round 6'!$A$4="Complete", "Complete", "Viable"))))</f>
        <v>Complete</v>
      </c>
      <c r="AD469" s="21" t="str">
        <f>IF('Round 6'!$A$4="Complete", "Complete", IF(AC469="N/A", "N/A", IF(AC469="Viable", "No Transfer", IF(AC469="Excluded", INDEX('Round 6'!$A$12:$M$617, MATCH($A469, 'Round 6'!$A$12:$A$617, 0), 3)))))</f>
        <v>Complete</v>
      </c>
      <c r="AE469" s="10" t="str">
        <f>IF('Round 6'!$A$4="Complete", "Complete", IF(AD469="N/A", "N/A", IF(AD469="No Transfer", AD469, IF(INDEX('Ballot Data'!$1:$1048576, MATCH($A469, 'Ballot Data'!$A:$A, 0), MATCH(AD469, 'Ballot Data'!$A$3:$U$3, 0))="", "Exhausted", INDEX('Ballot Data'!$1:$1048576, MATCH($A469, 'Ballot Data'!$A:$A, 0), MATCH(AD469, 'Ballot Data'!$A$3:$U$3, 0))))))</f>
        <v>Complete</v>
      </c>
      <c r="AF469" s="15" t="str">
        <f t="shared" si="72"/>
        <v>Complete</v>
      </c>
      <c r="AG469" t="str">
        <f>IF(AF469="Complete", AF469, IF(AF469="N/A", "N/A", INDEX('Ballot Data'!$1:$1048576, MATCH($A469, 'Ballot Data'!$A:$A, 0), MATCH(AF469, 'Ballot Data'!$A$3:$T$3, 0))))</f>
        <v>Complete</v>
      </c>
      <c r="AH469" t="str">
        <f>IF(AF469="N/A", "N/A", IF(AG469='Round 7'!$A$10, "Elected", IF(AG469='Round 7'!$A$7, "Excluded", IF('Round 7'!$A$4="Complete", "Complete", "Viable"))))</f>
        <v>Complete</v>
      </c>
      <c r="AI469" s="21" t="str">
        <f>IF('Round 7'!$A$4="Complete", "Complete", IF(AH469="N/A", "N/A", IF(AH469="Viable", "No Transfer", IF(AH469="Excluded", INDEX('Round 7'!$A$12:$M$617, MATCH($A469, 'Round 7'!$A$12:$A$617, 0), 3)))))</f>
        <v>Complete</v>
      </c>
      <c r="AJ469" s="10" t="str">
        <f>IF('Round 7'!$A$4="Complete", "Complete", IF(AI469="N/A", "N/A", IF(AI469="No Transfer", AI469, IF(INDEX('Ballot Data'!$1:$1048576, MATCH($A469, 'Ballot Data'!$A:$A, 0), MATCH(AI469, 'Ballot Data'!$A$3:$U$3, 0))="", "Exhausted", INDEX('Ballot Data'!$1:$1048576, MATCH($A469, 'Ballot Data'!$A:$A, 0), MATCH(AI469, 'Ballot Data'!$A$3:$U$3, 0))))))</f>
        <v>Complete</v>
      </c>
      <c r="AK469" s="15" t="str">
        <f t="shared" si="73"/>
        <v>Complete</v>
      </c>
      <c r="AL469" t="str">
        <f>IF(AK469="Complete", AK469, IF(AK469="N/A", "N/A", INDEX('Ballot Data'!$1:$1048576, MATCH($A469, 'Ballot Data'!$A:$A, 0), MATCH(AK469, 'Ballot Data'!$A$3:$T$3, 0))))</f>
        <v>Complete</v>
      </c>
      <c r="AM469" t="str">
        <f>IF(AK469="N/A", "N/A", IF(AL469='Round 8'!$A$10, "Elected", IF(AL469='Round 8'!$A$7, "Excluded", IF('Round 8'!$A$4="Complete", "Complete", "Viable"))))</f>
        <v>Complete</v>
      </c>
      <c r="AN469" s="21" t="str">
        <f>IF('Round 8'!$A$4="Complete", "Complete", IF(AM469="N/A", "N/A", IF(AM469="Viable", "No Transfer", IF(AM469="Excluded", INDEX('Round 8'!$A$12:$M$617, MATCH($A469, 'Round 8'!$A$12:$A$617, 0), 3)))))</f>
        <v>Complete</v>
      </c>
      <c r="AO469" s="10" t="str">
        <f>IF('Round 8'!$A$4="Complete", "Complete", IF(AN469="N/A", "N/A", IF(AN469="No Transfer", AN469, IF(INDEX('Ballot Data'!$1:$1048576, MATCH($A469, 'Ballot Data'!$A:$A, 0), MATCH(AN469, 'Ballot Data'!$A$3:$U$3, 0))="", "Exhausted", INDEX('Ballot Data'!$1:$1048576, MATCH($A469, 'Ballot Data'!$A:$A, 0), MATCH(AN469, 'Ballot Data'!$A$3:$U$3, 0))))))</f>
        <v>Complete</v>
      </c>
      <c r="AP469" s="15" t="str">
        <f t="shared" si="74"/>
        <v>Complete</v>
      </c>
      <c r="AQ469" t="str">
        <f>IF(AP469="Complete", AP469, IF(AP469="N/A", "N/A", INDEX('Ballot Data'!$1:$1048576, MATCH($A469, 'Ballot Data'!$A:$A, 0), MATCH(AP469, 'Ballot Data'!$A$3:$T$3, 0))))</f>
        <v>Complete</v>
      </c>
      <c r="AR469" t="str">
        <f>IF(AP469="N/A", "N/A", IF(AQ469='Round 9'!$A$10, "Elected", IF(AQ469='Round 9'!$A$7, "Excluded", IF('Round 9'!$A$4="Complete", "Complete", "Viable"))))</f>
        <v>Complete</v>
      </c>
      <c r="AS469" s="21" t="str">
        <f>IF('Round 9'!$A$4="Complete", "Complete", IF(AR469="N/A", "N/A", IF(AR469="Viable", "No Transfer", IF(AR469="Excluded", INDEX('Round 9'!$A$12:$M$617, MATCH($A469, 'Round 9'!$A$12:$A$617, 0), 3)))))</f>
        <v>Complete</v>
      </c>
      <c r="AT469" s="10" t="str">
        <f>IF('Round 9'!$A$4="Complete", "Complete", IF(AS469="N/A", "N/A", IF(AS469="No Transfer", AS469, IF(INDEX('Ballot Data'!$1:$1048576, MATCH($A469, 'Ballot Data'!$A:$A, 0), MATCH(AS469, 'Ballot Data'!$A$3:$U$3, 0))="", "Exhausted", INDEX('Ballot Data'!$1:$1048576, MATCH($A469, 'Ballot Data'!$A:$A, 0), MATCH(AS469, 'Ballot Data'!$A$3:$U$3, 0))))))</f>
        <v>Complete</v>
      </c>
      <c r="AU469" s="15" t="str">
        <f t="shared" si="75"/>
        <v>Complete</v>
      </c>
      <c r="AV469" t="str">
        <f>IF(AU469="Complete", AU469, IF(AU469="N/A", "N/A", INDEX('Ballot Data'!$1:$1048576, MATCH($A469, 'Ballot Data'!$A:$A, 0), MATCH(AU469, 'Ballot Data'!$A$3:$T$3, 0))))</f>
        <v>Complete</v>
      </c>
      <c r="AW469" t="str">
        <f>IF(AU469="N/A", "N/A", IF(AV469='Round 10'!$A$10, "Elected", IF(AV469='Round 10'!$A$7, "Excluded", IF('Round 10'!$A$4="Complete", "Complete", "Viable"))))</f>
        <v>Complete</v>
      </c>
      <c r="AX469" s="21" t="str">
        <f>IF('Round 10'!$A$4="Complete", "Complete", IF(AW469="N/A", "N/A", IF(AW469="Viable", "No Transfer", IF(AW469="Excluded", INDEX('Round 10'!$A$12:$M$617, MATCH($A469, 'Round 10'!$A$12:$A$617, 0), 3)))))</f>
        <v>Complete</v>
      </c>
      <c r="AY469" s="10" t="str">
        <f>IF('Round 10'!$A$4="Complete", "Complete", IF(AX469="N/A", "N/A", IF(AX469="No Transfer", AX469, IF(INDEX('Ballot Data'!$1:$1048576, MATCH($A469, 'Ballot Data'!$A:$A, 0), MATCH(AX469, 'Ballot Data'!$A$3:$U$3, 0))="", "Exhausted", INDEX('Ballot Data'!$1:$1048576, MATCH($A469, 'Ballot Data'!$A:$A, 0), MATCH(AX469, 'Ballot Data'!$A$3:$U$3, 0))))))</f>
        <v>Complete</v>
      </c>
    </row>
    <row r="470" spans="1:51" x14ac:dyDescent="0.25">
      <c r="A470">
        <f>'Ballot Data'!A471</f>
        <v>0</v>
      </c>
      <c r="B470">
        <v>1</v>
      </c>
      <c r="C470" t="e">
        <f>INDEX('Ballot Data'!$1:$1048576, MATCH($A470, 'Ballot Data'!$A:$A, 0), MATCH(B470, 'Ballot Data'!$A$3:$T$3, 0))</f>
        <v>#N/A</v>
      </c>
      <c r="D470" t="e">
        <f>IF(C470='Round 1'!$A$10, "Elected", IF(C470='Round 1'!$A$7, "Excluded", IF('Round 1'!$A$4="Complete", "Complete", "Viable")))</f>
        <v>#N/A</v>
      </c>
      <c r="E470" s="21" t="e">
        <f>IF('Round 1'!$A$4="Complete", "Complete", IF(D470="N/A", "N/A", IF(D470="Viable", "No Transfer", IF(D470="Excluded", INDEX('Round 1'!$A$12:$M$617, MATCH($A470, 'Round 1'!$A$12:$A$617, 0), 3)))))</f>
        <v>#N/A</v>
      </c>
      <c r="F470" s="10" t="e">
        <f>IF('Round 1'!$A$4="Complete", "Complete", IF(E470="N/A", "N/A", IF(E470="No Transfer", E470, IF(INDEX('Ballot Data'!$1:$1048576, MATCH($A470, 'Ballot Data'!$A:$A, 0), MATCH(E470, 'Ballot Data'!$A$3:$U$3, 0))="", "Exhausted", INDEX('Ballot Data'!$1:$1048576, MATCH($A470, 'Ballot Data'!$A:$A, 0), MATCH(E470, 'Ballot Data'!$A$3:$U$3, 0))))))</f>
        <v>#N/A</v>
      </c>
      <c r="G470" s="15" t="e">
        <f t="shared" si="68"/>
        <v>#N/A</v>
      </c>
      <c r="H470" t="e">
        <f>IF(G470="Complete", G470, IF(G470="N/A", "N/A", INDEX('Ballot Data'!$1:$1048576, MATCH($A470, 'Ballot Data'!$A:$A, 0), MATCH(G470, 'Ballot Data'!$A$3:$T$3, 0))))</f>
        <v>#N/A</v>
      </c>
      <c r="I470" t="e">
        <f>IF(G470="N/A", "N/A", IF(H470='Round 2'!$A$10, "Elected", IF(H470='Round 2'!$A$7, "Excluded", IF('Round 2'!$A$4="Complete", "Complete", "Viable"))))</f>
        <v>#N/A</v>
      </c>
      <c r="J470" s="21" t="e">
        <f>IF('Round 2'!$A$4="Complete", "Complete", IF(I470="N/A", "N/A", IF(I470="Viable", "No Transfer", IF(I470="Excluded", INDEX('Round 2'!$A$12:$M$617, MATCH($A470, 'Round 2'!$A$12:$A$617, 0), 3)))))</f>
        <v>#N/A</v>
      </c>
      <c r="K470" s="10" t="e">
        <f>IF('Round 2'!$A$4="Complete", "Complete", IF(J470="N/A", "N/A", IF(J470="No Transfer", J470, IF(INDEX('Ballot Data'!$1:$1048576, MATCH($A470, 'Ballot Data'!$A:$A, 0), MATCH(J470, 'Ballot Data'!$A$3:$U$3, 0))="", "Exhausted", INDEX('Ballot Data'!$1:$1048576, MATCH($A470, 'Ballot Data'!$A:$A, 0), MATCH(J470, 'Ballot Data'!$A$3:$U$3, 0))))))</f>
        <v>#N/A</v>
      </c>
      <c r="L470" s="15" t="e">
        <f t="shared" si="69"/>
        <v>#N/A</v>
      </c>
      <c r="M470" t="e">
        <f>IF(L470="Complete", L470, IF(L470="N/A", "N/A", INDEX('Ballot Data'!$1:$1048576, MATCH($A470, 'Ballot Data'!$A:$A, 0), MATCH(L470, 'Ballot Data'!$A$3:$T$3, 0))))</f>
        <v>#N/A</v>
      </c>
      <c r="N470" t="e">
        <f>IF(L470="N/A", "N/A", IF(M470='Round 3'!$A$10, "Elected", IF(M470='Round 3'!$A$7, "Excluded", IF('Round 3'!$A$4="Complete", "Complete", "Viable"))))</f>
        <v>#N/A</v>
      </c>
      <c r="O470" s="21" t="str">
        <f>IF('Round 3'!$A$4="Complete", "Complete", IF(N470="N/A", "N/A", IF(N470="Viable", "No Transfer", IF(N470="Excluded", INDEX('Round 3'!$A$12:$M$617, MATCH($A470, 'Round 3'!$A$12:$A$617, 0), 3)))))</f>
        <v>Complete</v>
      </c>
      <c r="P470" s="10" t="str">
        <f>IF('Round 3'!$A$4="Complete", "Complete", IF(O470="N/A", "N/A", IF(O470="No Transfer", O470, IF(INDEX('Ballot Data'!$1:$1048576, MATCH($A470, 'Ballot Data'!$A:$A, 0), MATCH(O470, 'Ballot Data'!$A$3:$U$3, 0))="", "Exhausted", INDEX('Ballot Data'!$1:$1048576, MATCH($A470, 'Ballot Data'!$A:$A, 0), MATCH(O470, 'Ballot Data'!$A$3:$U$3, 0))))))</f>
        <v>Complete</v>
      </c>
      <c r="Q470" s="15" t="str">
        <f t="shared" si="67"/>
        <v>Complete</v>
      </c>
      <c r="R470" t="str">
        <f>IF(Q470="Complete", Q470, IF(Q470="N/A", "N/A", INDEX('Ballot Data'!$1:$1048576, MATCH($A470, 'Ballot Data'!$A:$A, 0), MATCH(Q470, 'Ballot Data'!$A$3:$T$3, 0))))</f>
        <v>Complete</v>
      </c>
      <c r="S470" t="str">
        <f>IF(Q470="N/A", "N/A", IF(R470='Round 4'!$A$10, "Elected", IF(R470='Round 4'!$A$7, "Excluded", IF('Round 4'!$A$4="Complete", "Complete", "Viable"))))</f>
        <v>Complete</v>
      </c>
      <c r="T470" s="21" t="str">
        <f>IF('Round 4'!$A$4="Complete", "Complete", IF(S470="N/A", "N/A", IF(S470="Viable", "No Transfer", IF(S470="Excluded", INDEX('Round 4'!$A$12:$M$617, MATCH($A470, 'Round 4'!$A$12:$A$617, 0), 3)))))</f>
        <v>Complete</v>
      </c>
      <c r="U470" s="10" t="str">
        <f>IF('Round 4'!$A$4="Complete", "Complete", IF(T470="N/A", "N/A", IF(T470="No Transfer", T470, IF(INDEX('Ballot Data'!$1:$1048576, MATCH($A470, 'Ballot Data'!$A:$A, 0), MATCH(T470, 'Ballot Data'!$A$3:$U$3, 0))="", "Exhausted", INDEX('Ballot Data'!$1:$1048576, MATCH($A470, 'Ballot Data'!$A:$A, 0), MATCH(T470, 'Ballot Data'!$A$3:$U$3, 0))))))</f>
        <v>Complete</v>
      </c>
      <c r="V470" s="15" t="str">
        <f t="shared" si="70"/>
        <v>Complete</v>
      </c>
      <c r="W470" t="str">
        <f>IF(V470="Complete", V470, IF(V470="N/A", "N/A", INDEX('Ballot Data'!$1:$1048576, MATCH($A470, 'Ballot Data'!$A:$A, 0), MATCH(V470, 'Ballot Data'!$A$3:$T$3, 0))))</f>
        <v>Complete</v>
      </c>
      <c r="X470" t="str">
        <f>IF(V470="N/A", "N/A", IF(W470='Round 5'!$A$10, "Elected", IF(W470='Round 5'!$A$7, "Excluded", IF('Round 5'!$A$4="Complete", "Complete", "Viable"))))</f>
        <v>Complete</v>
      </c>
      <c r="Y470" s="21" t="str">
        <f>IF('Round 5'!$A$4="Complete", "Complete", IF(X470="N/A", "N/A", IF(X470="Viable", "No Transfer", IF(X470="Excluded", INDEX('Round 5'!$A$12:$M$617, MATCH($A470, 'Round 5'!$A$12:$A$617, 0), 3)))))</f>
        <v>Complete</v>
      </c>
      <c r="Z470" s="10" t="str">
        <f>IF('Round 5'!$A$4="Complete", "Complete", IF(Y470="N/A", "N/A", IF(Y470="No Transfer", Y470, IF(INDEX('Ballot Data'!$1:$1048576, MATCH($A470, 'Ballot Data'!$A:$A, 0), MATCH(Y470, 'Ballot Data'!$A$3:$U$3, 0))="", "Exhausted", INDEX('Ballot Data'!$1:$1048576, MATCH($A470, 'Ballot Data'!$A:$A, 0), MATCH(Y470, 'Ballot Data'!$A$3:$U$3, 0))))))</f>
        <v>Complete</v>
      </c>
      <c r="AA470" s="15" t="str">
        <f t="shared" si="71"/>
        <v>Complete</v>
      </c>
      <c r="AB470" t="str">
        <f>IF(AA470="Complete", AA470, IF(AA470="N/A", "N/A", INDEX('Ballot Data'!$1:$1048576, MATCH($A470, 'Ballot Data'!$A:$A, 0), MATCH(AA470, 'Ballot Data'!$A$3:$T$3, 0))))</f>
        <v>Complete</v>
      </c>
      <c r="AC470" t="str">
        <f>IF(AA470="N/A", "N/A", IF(AB470='Round 6'!$A$10, "Elected", IF(AB470='Round 6'!$A$7, "Excluded", IF('Round 6'!$A$4="Complete", "Complete", "Viable"))))</f>
        <v>Complete</v>
      </c>
      <c r="AD470" s="21" t="str">
        <f>IF('Round 6'!$A$4="Complete", "Complete", IF(AC470="N/A", "N/A", IF(AC470="Viable", "No Transfer", IF(AC470="Excluded", INDEX('Round 6'!$A$12:$M$617, MATCH($A470, 'Round 6'!$A$12:$A$617, 0), 3)))))</f>
        <v>Complete</v>
      </c>
      <c r="AE470" s="10" t="str">
        <f>IF('Round 6'!$A$4="Complete", "Complete", IF(AD470="N/A", "N/A", IF(AD470="No Transfer", AD470, IF(INDEX('Ballot Data'!$1:$1048576, MATCH($A470, 'Ballot Data'!$A:$A, 0), MATCH(AD470, 'Ballot Data'!$A$3:$U$3, 0))="", "Exhausted", INDEX('Ballot Data'!$1:$1048576, MATCH($A470, 'Ballot Data'!$A:$A, 0), MATCH(AD470, 'Ballot Data'!$A$3:$U$3, 0))))))</f>
        <v>Complete</v>
      </c>
      <c r="AF470" s="15" t="str">
        <f t="shared" si="72"/>
        <v>Complete</v>
      </c>
      <c r="AG470" t="str">
        <f>IF(AF470="Complete", AF470, IF(AF470="N/A", "N/A", INDEX('Ballot Data'!$1:$1048576, MATCH($A470, 'Ballot Data'!$A:$A, 0), MATCH(AF470, 'Ballot Data'!$A$3:$T$3, 0))))</f>
        <v>Complete</v>
      </c>
      <c r="AH470" t="str">
        <f>IF(AF470="N/A", "N/A", IF(AG470='Round 7'!$A$10, "Elected", IF(AG470='Round 7'!$A$7, "Excluded", IF('Round 7'!$A$4="Complete", "Complete", "Viable"))))</f>
        <v>Complete</v>
      </c>
      <c r="AI470" s="21" t="str">
        <f>IF('Round 7'!$A$4="Complete", "Complete", IF(AH470="N/A", "N/A", IF(AH470="Viable", "No Transfer", IF(AH470="Excluded", INDEX('Round 7'!$A$12:$M$617, MATCH($A470, 'Round 7'!$A$12:$A$617, 0), 3)))))</f>
        <v>Complete</v>
      </c>
      <c r="AJ470" s="10" t="str">
        <f>IF('Round 7'!$A$4="Complete", "Complete", IF(AI470="N/A", "N/A", IF(AI470="No Transfer", AI470, IF(INDEX('Ballot Data'!$1:$1048576, MATCH($A470, 'Ballot Data'!$A:$A, 0), MATCH(AI470, 'Ballot Data'!$A$3:$U$3, 0))="", "Exhausted", INDEX('Ballot Data'!$1:$1048576, MATCH($A470, 'Ballot Data'!$A:$A, 0), MATCH(AI470, 'Ballot Data'!$A$3:$U$3, 0))))))</f>
        <v>Complete</v>
      </c>
      <c r="AK470" s="15" t="str">
        <f t="shared" si="73"/>
        <v>Complete</v>
      </c>
      <c r="AL470" t="str">
        <f>IF(AK470="Complete", AK470, IF(AK470="N/A", "N/A", INDEX('Ballot Data'!$1:$1048576, MATCH($A470, 'Ballot Data'!$A:$A, 0), MATCH(AK470, 'Ballot Data'!$A$3:$T$3, 0))))</f>
        <v>Complete</v>
      </c>
      <c r="AM470" t="str">
        <f>IF(AK470="N/A", "N/A", IF(AL470='Round 8'!$A$10, "Elected", IF(AL470='Round 8'!$A$7, "Excluded", IF('Round 8'!$A$4="Complete", "Complete", "Viable"))))</f>
        <v>Complete</v>
      </c>
      <c r="AN470" s="21" t="str">
        <f>IF('Round 8'!$A$4="Complete", "Complete", IF(AM470="N/A", "N/A", IF(AM470="Viable", "No Transfer", IF(AM470="Excluded", INDEX('Round 8'!$A$12:$M$617, MATCH($A470, 'Round 8'!$A$12:$A$617, 0), 3)))))</f>
        <v>Complete</v>
      </c>
      <c r="AO470" s="10" t="str">
        <f>IF('Round 8'!$A$4="Complete", "Complete", IF(AN470="N/A", "N/A", IF(AN470="No Transfer", AN470, IF(INDEX('Ballot Data'!$1:$1048576, MATCH($A470, 'Ballot Data'!$A:$A, 0), MATCH(AN470, 'Ballot Data'!$A$3:$U$3, 0))="", "Exhausted", INDEX('Ballot Data'!$1:$1048576, MATCH($A470, 'Ballot Data'!$A:$A, 0), MATCH(AN470, 'Ballot Data'!$A$3:$U$3, 0))))))</f>
        <v>Complete</v>
      </c>
      <c r="AP470" s="15" t="str">
        <f t="shared" si="74"/>
        <v>Complete</v>
      </c>
      <c r="AQ470" t="str">
        <f>IF(AP470="Complete", AP470, IF(AP470="N/A", "N/A", INDEX('Ballot Data'!$1:$1048576, MATCH($A470, 'Ballot Data'!$A:$A, 0), MATCH(AP470, 'Ballot Data'!$A$3:$T$3, 0))))</f>
        <v>Complete</v>
      </c>
      <c r="AR470" t="str">
        <f>IF(AP470="N/A", "N/A", IF(AQ470='Round 9'!$A$10, "Elected", IF(AQ470='Round 9'!$A$7, "Excluded", IF('Round 9'!$A$4="Complete", "Complete", "Viable"))))</f>
        <v>Complete</v>
      </c>
      <c r="AS470" s="21" t="str">
        <f>IF('Round 9'!$A$4="Complete", "Complete", IF(AR470="N/A", "N/A", IF(AR470="Viable", "No Transfer", IF(AR470="Excluded", INDEX('Round 9'!$A$12:$M$617, MATCH($A470, 'Round 9'!$A$12:$A$617, 0), 3)))))</f>
        <v>Complete</v>
      </c>
      <c r="AT470" s="10" t="str">
        <f>IF('Round 9'!$A$4="Complete", "Complete", IF(AS470="N/A", "N/A", IF(AS470="No Transfer", AS470, IF(INDEX('Ballot Data'!$1:$1048576, MATCH($A470, 'Ballot Data'!$A:$A, 0), MATCH(AS470, 'Ballot Data'!$A$3:$U$3, 0))="", "Exhausted", INDEX('Ballot Data'!$1:$1048576, MATCH($A470, 'Ballot Data'!$A:$A, 0), MATCH(AS470, 'Ballot Data'!$A$3:$U$3, 0))))))</f>
        <v>Complete</v>
      </c>
      <c r="AU470" s="15" t="str">
        <f t="shared" si="75"/>
        <v>Complete</v>
      </c>
      <c r="AV470" t="str">
        <f>IF(AU470="Complete", AU470, IF(AU470="N/A", "N/A", INDEX('Ballot Data'!$1:$1048576, MATCH($A470, 'Ballot Data'!$A:$A, 0), MATCH(AU470, 'Ballot Data'!$A$3:$T$3, 0))))</f>
        <v>Complete</v>
      </c>
      <c r="AW470" t="str">
        <f>IF(AU470="N/A", "N/A", IF(AV470='Round 10'!$A$10, "Elected", IF(AV470='Round 10'!$A$7, "Excluded", IF('Round 10'!$A$4="Complete", "Complete", "Viable"))))</f>
        <v>Complete</v>
      </c>
      <c r="AX470" s="21" t="str">
        <f>IF('Round 10'!$A$4="Complete", "Complete", IF(AW470="N/A", "N/A", IF(AW470="Viable", "No Transfer", IF(AW470="Excluded", INDEX('Round 10'!$A$12:$M$617, MATCH($A470, 'Round 10'!$A$12:$A$617, 0), 3)))))</f>
        <v>Complete</v>
      </c>
      <c r="AY470" s="10" t="str">
        <f>IF('Round 10'!$A$4="Complete", "Complete", IF(AX470="N/A", "N/A", IF(AX470="No Transfer", AX470, IF(INDEX('Ballot Data'!$1:$1048576, MATCH($A470, 'Ballot Data'!$A:$A, 0), MATCH(AX470, 'Ballot Data'!$A$3:$U$3, 0))="", "Exhausted", INDEX('Ballot Data'!$1:$1048576, MATCH($A470, 'Ballot Data'!$A:$A, 0), MATCH(AX470, 'Ballot Data'!$A$3:$U$3, 0))))))</f>
        <v>Complete</v>
      </c>
    </row>
    <row r="471" spans="1:51" x14ac:dyDescent="0.25">
      <c r="A471">
        <f>'Ballot Data'!A472</f>
        <v>0</v>
      </c>
      <c r="B471">
        <v>1</v>
      </c>
      <c r="C471" t="e">
        <f>INDEX('Ballot Data'!$1:$1048576, MATCH($A471, 'Ballot Data'!$A:$A, 0), MATCH(B471, 'Ballot Data'!$A$3:$T$3, 0))</f>
        <v>#N/A</v>
      </c>
      <c r="D471" t="e">
        <f>IF(C471='Round 1'!$A$10, "Elected", IF(C471='Round 1'!$A$7, "Excluded", IF('Round 1'!$A$4="Complete", "Complete", "Viable")))</f>
        <v>#N/A</v>
      </c>
      <c r="E471" s="21" t="e">
        <f>IF('Round 1'!$A$4="Complete", "Complete", IF(D471="N/A", "N/A", IF(D471="Viable", "No Transfer", IF(D471="Excluded", INDEX('Round 1'!$A$12:$M$617, MATCH($A471, 'Round 1'!$A$12:$A$617, 0), 3)))))</f>
        <v>#N/A</v>
      </c>
      <c r="F471" s="10" t="e">
        <f>IF('Round 1'!$A$4="Complete", "Complete", IF(E471="N/A", "N/A", IF(E471="No Transfer", E471, IF(INDEX('Ballot Data'!$1:$1048576, MATCH($A471, 'Ballot Data'!$A:$A, 0), MATCH(E471, 'Ballot Data'!$A$3:$U$3, 0))="", "Exhausted", INDEX('Ballot Data'!$1:$1048576, MATCH($A471, 'Ballot Data'!$A:$A, 0), MATCH(E471, 'Ballot Data'!$A$3:$U$3, 0))))))</f>
        <v>#N/A</v>
      </c>
      <c r="G471" s="15" t="e">
        <f t="shared" si="68"/>
        <v>#N/A</v>
      </c>
      <c r="H471" t="e">
        <f>IF(G471="Complete", G471, IF(G471="N/A", "N/A", INDEX('Ballot Data'!$1:$1048576, MATCH($A471, 'Ballot Data'!$A:$A, 0), MATCH(G471, 'Ballot Data'!$A$3:$T$3, 0))))</f>
        <v>#N/A</v>
      </c>
      <c r="I471" t="e">
        <f>IF(G471="N/A", "N/A", IF(H471='Round 2'!$A$10, "Elected", IF(H471='Round 2'!$A$7, "Excluded", IF('Round 2'!$A$4="Complete", "Complete", "Viable"))))</f>
        <v>#N/A</v>
      </c>
      <c r="J471" s="21" t="e">
        <f>IF('Round 2'!$A$4="Complete", "Complete", IF(I471="N/A", "N/A", IF(I471="Viable", "No Transfer", IF(I471="Excluded", INDEX('Round 2'!$A$12:$M$617, MATCH($A471, 'Round 2'!$A$12:$A$617, 0), 3)))))</f>
        <v>#N/A</v>
      </c>
      <c r="K471" s="10" t="e">
        <f>IF('Round 2'!$A$4="Complete", "Complete", IF(J471="N/A", "N/A", IF(J471="No Transfer", J471, IF(INDEX('Ballot Data'!$1:$1048576, MATCH($A471, 'Ballot Data'!$A:$A, 0), MATCH(J471, 'Ballot Data'!$A$3:$U$3, 0))="", "Exhausted", INDEX('Ballot Data'!$1:$1048576, MATCH($A471, 'Ballot Data'!$A:$A, 0), MATCH(J471, 'Ballot Data'!$A$3:$U$3, 0))))))</f>
        <v>#N/A</v>
      </c>
      <c r="L471" s="15" t="e">
        <f t="shared" si="69"/>
        <v>#N/A</v>
      </c>
      <c r="M471" t="e">
        <f>IF(L471="Complete", L471, IF(L471="N/A", "N/A", INDEX('Ballot Data'!$1:$1048576, MATCH($A471, 'Ballot Data'!$A:$A, 0), MATCH(L471, 'Ballot Data'!$A$3:$T$3, 0))))</f>
        <v>#N/A</v>
      </c>
      <c r="N471" t="e">
        <f>IF(L471="N/A", "N/A", IF(M471='Round 3'!$A$10, "Elected", IF(M471='Round 3'!$A$7, "Excluded", IF('Round 3'!$A$4="Complete", "Complete", "Viable"))))</f>
        <v>#N/A</v>
      </c>
      <c r="O471" s="21" t="str">
        <f>IF('Round 3'!$A$4="Complete", "Complete", IF(N471="N/A", "N/A", IF(N471="Viable", "No Transfer", IF(N471="Excluded", INDEX('Round 3'!$A$12:$M$617, MATCH($A471, 'Round 3'!$A$12:$A$617, 0), 3)))))</f>
        <v>Complete</v>
      </c>
      <c r="P471" s="10" t="str">
        <f>IF('Round 3'!$A$4="Complete", "Complete", IF(O471="N/A", "N/A", IF(O471="No Transfer", O471, IF(INDEX('Ballot Data'!$1:$1048576, MATCH($A471, 'Ballot Data'!$A:$A, 0), MATCH(O471, 'Ballot Data'!$A$3:$U$3, 0))="", "Exhausted", INDEX('Ballot Data'!$1:$1048576, MATCH($A471, 'Ballot Data'!$A:$A, 0), MATCH(O471, 'Ballot Data'!$A$3:$U$3, 0))))))</f>
        <v>Complete</v>
      </c>
      <c r="Q471" s="15" t="str">
        <f t="shared" si="67"/>
        <v>Complete</v>
      </c>
      <c r="R471" t="str">
        <f>IF(Q471="Complete", Q471, IF(Q471="N/A", "N/A", INDEX('Ballot Data'!$1:$1048576, MATCH($A471, 'Ballot Data'!$A:$A, 0), MATCH(Q471, 'Ballot Data'!$A$3:$T$3, 0))))</f>
        <v>Complete</v>
      </c>
      <c r="S471" t="str">
        <f>IF(Q471="N/A", "N/A", IF(R471='Round 4'!$A$10, "Elected", IF(R471='Round 4'!$A$7, "Excluded", IF('Round 4'!$A$4="Complete", "Complete", "Viable"))))</f>
        <v>Complete</v>
      </c>
      <c r="T471" s="21" t="str">
        <f>IF('Round 4'!$A$4="Complete", "Complete", IF(S471="N/A", "N/A", IF(S471="Viable", "No Transfer", IF(S471="Excluded", INDEX('Round 4'!$A$12:$M$617, MATCH($A471, 'Round 4'!$A$12:$A$617, 0), 3)))))</f>
        <v>Complete</v>
      </c>
      <c r="U471" s="10" t="str">
        <f>IF('Round 4'!$A$4="Complete", "Complete", IF(T471="N/A", "N/A", IF(T471="No Transfer", T471, IF(INDEX('Ballot Data'!$1:$1048576, MATCH($A471, 'Ballot Data'!$A:$A, 0), MATCH(T471, 'Ballot Data'!$A$3:$U$3, 0))="", "Exhausted", INDEX('Ballot Data'!$1:$1048576, MATCH($A471, 'Ballot Data'!$A:$A, 0), MATCH(T471, 'Ballot Data'!$A$3:$U$3, 0))))))</f>
        <v>Complete</v>
      </c>
      <c r="V471" s="15" t="str">
        <f t="shared" si="70"/>
        <v>Complete</v>
      </c>
      <c r="W471" t="str">
        <f>IF(V471="Complete", V471, IF(V471="N/A", "N/A", INDEX('Ballot Data'!$1:$1048576, MATCH($A471, 'Ballot Data'!$A:$A, 0), MATCH(V471, 'Ballot Data'!$A$3:$T$3, 0))))</f>
        <v>Complete</v>
      </c>
      <c r="X471" t="str">
        <f>IF(V471="N/A", "N/A", IF(W471='Round 5'!$A$10, "Elected", IF(W471='Round 5'!$A$7, "Excluded", IF('Round 5'!$A$4="Complete", "Complete", "Viable"))))</f>
        <v>Complete</v>
      </c>
      <c r="Y471" s="21" t="str">
        <f>IF('Round 5'!$A$4="Complete", "Complete", IF(X471="N/A", "N/A", IF(X471="Viable", "No Transfer", IF(X471="Excluded", INDEX('Round 5'!$A$12:$M$617, MATCH($A471, 'Round 5'!$A$12:$A$617, 0), 3)))))</f>
        <v>Complete</v>
      </c>
      <c r="Z471" s="10" t="str">
        <f>IF('Round 5'!$A$4="Complete", "Complete", IF(Y471="N/A", "N/A", IF(Y471="No Transfer", Y471, IF(INDEX('Ballot Data'!$1:$1048576, MATCH($A471, 'Ballot Data'!$A:$A, 0), MATCH(Y471, 'Ballot Data'!$A$3:$U$3, 0))="", "Exhausted", INDEX('Ballot Data'!$1:$1048576, MATCH($A471, 'Ballot Data'!$A:$A, 0), MATCH(Y471, 'Ballot Data'!$A$3:$U$3, 0))))))</f>
        <v>Complete</v>
      </c>
      <c r="AA471" s="15" t="str">
        <f t="shared" si="71"/>
        <v>Complete</v>
      </c>
      <c r="AB471" t="str">
        <f>IF(AA471="Complete", AA471, IF(AA471="N/A", "N/A", INDEX('Ballot Data'!$1:$1048576, MATCH($A471, 'Ballot Data'!$A:$A, 0), MATCH(AA471, 'Ballot Data'!$A$3:$T$3, 0))))</f>
        <v>Complete</v>
      </c>
      <c r="AC471" t="str">
        <f>IF(AA471="N/A", "N/A", IF(AB471='Round 6'!$A$10, "Elected", IF(AB471='Round 6'!$A$7, "Excluded", IF('Round 6'!$A$4="Complete", "Complete", "Viable"))))</f>
        <v>Complete</v>
      </c>
      <c r="AD471" s="21" t="str">
        <f>IF('Round 6'!$A$4="Complete", "Complete", IF(AC471="N/A", "N/A", IF(AC471="Viable", "No Transfer", IF(AC471="Excluded", INDEX('Round 6'!$A$12:$M$617, MATCH($A471, 'Round 6'!$A$12:$A$617, 0), 3)))))</f>
        <v>Complete</v>
      </c>
      <c r="AE471" s="10" t="str">
        <f>IF('Round 6'!$A$4="Complete", "Complete", IF(AD471="N/A", "N/A", IF(AD471="No Transfer", AD471, IF(INDEX('Ballot Data'!$1:$1048576, MATCH($A471, 'Ballot Data'!$A:$A, 0), MATCH(AD471, 'Ballot Data'!$A$3:$U$3, 0))="", "Exhausted", INDEX('Ballot Data'!$1:$1048576, MATCH($A471, 'Ballot Data'!$A:$A, 0), MATCH(AD471, 'Ballot Data'!$A$3:$U$3, 0))))))</f>
        <v>Complete</v>
      </c>
      <c r="AF471" s="15" t="str">
        <f t="shared" si="72"/>
        <v>Complete</v>
      </c>
      <c r="AG471" t="str">
        <f>IF(AF471="Complete", AF471, IF(AF471="N/A", "N/A", INDEX('Ballot Data'!$1:$1048576, MATCH($A471, 'Ballot Data'!$A:$A, 0), MATCH(AF471, 'Ballot Data'!$A$3:$T$3, 0))))</f>
        <v>Complete</v>
      </c>
      <c r="AH471" t="str">
        <f>IF(AF471="N/A", "N/A", IF(AG471='Round 7'!$A$10, "Elected", IF(AG471='Round 7'!$A$7, "Excluded", IF('Round 7'!$A$4="Complete", "Complete", "Viable"))))</f>
        <v>Complete</v>
      </c>
      <c r="AI471" s="21" t="str">
        <f>IF('Round 7'!$A$4="Complete", "Complete", IF(AH471="N/A", "N/A", IF(AH471="Viable", "No Transfer", IF(AH471="Excluded", INDEX('Round 7'!$A$12:$M$617, MATCH($A471, 'Round 7'!$A$12:$A$617, 0), 3)))))</f>
        <v>Complete</v>
      </c>
      <c r="AJ471" s="10" t="str">
        <f>IF('Round 7'!$A$4="Complete", "Complete", IF(AI471="N/A", "N/A", IF(AI471="No Transfer", AI471, IF(INDEX('Ballot Data'!$1:$1048576, MATCH($A471, 'Ballot Data'!$A:$A, 0), MATCH(AI471, 'Ballot Data'!$A$3:$U$3, 0))="", "Exhausted", INDEX('Ballot Data'!$1:$1048576, MATCH($A471, 'Ballot Data'!$A:$A, 0), MATCH(AI471, 'Ballot Data'!$A$3:$U$3, 0))))))</f>
        <v>Complete</v>
      </c>
      <c r="AK471" s="15" t="str">
        <f t="shared" si="73"/>
        <v>Complete</v>
      </c>
      <c r="AL471" t="str">
        <f>IF(AK471="Complete", AK471, IF(AK471="N/A", "N/A", INDEX('Ballot Data'!$1:$1048576, MATCH($A471, 'Ballot Data'!$A:$A, 0), MATCH(AK471, 'Ballot Data'!$A$3:$T$3, 0))))</f>
        <v>Complete</v>
      </c>
      <c r="AM471" t="str">
        <f>IF(AK471="N/A", "N/A", IF(AL471='Round 8'!$A$10, "Elected", IF(AL471='Round 8'!$A$7, "Excluded", IF('Round 8'!$A$4="Complete", "Complete", "Viable"))))</f>
        <v>Complete</v>
      </c>
      <c r="AN471" s="21" t="str">
        <f>IF('Round 8'!$A$4="Complete", "Complete", IF(AM471="N/A", "N/A", IF(AM471="Viable", "No Transfer", IF(AM471="Excluded", INDEX('Round 8'!$A$12:$M$617, MATCH($A471, 'Round 8'!$A$12:$A$617, 0), 3)))))</f>
        <v>Complete</v>
      </c>
      <c r="AO471" s="10" t="str">
        <f>IF('Round 8'!$A$4="Complete", "Complete", IF(AN471="N/A", "N/A", IF(AN471="No Transfer", AN471, IF(INDEX('Ballot Data'!$1:$1048576, MATCH($A471, 'Ballot Data'!$A:$A, 0), MATCH(AN471, 'Ballot Data'!$A$3:$U$3, 0))="", "Exhausted", INDEX('Ballot Data'!$1:$1048576, MATCH($A471, 'Ballot Data'!$A:$A, 0), MATCH(AN471, 'Ballot Data'!$A$3:$U$3, 0))))))</f>
        <v>Complete</v>
      </c>
      <c r="AP471" s="15" t="str">
        <f t="shared" si="74"/>
        <v>Complete</v>
      </c>
      <c r="AQ471" t="str">
        <f>IF(AP471="Complete", AP471, IF(AP471="N/A", "N/A", INDEX('Ballot Data'!$1:$1048576, MATCH($A471, 'Ballot Data'!$A:$A, 0), MATCH(AP471, 'Ballot Data'!$A$3:$T$3, 0))))</f>
        <v>Complete</v>
      </c>
      <c r="AR471" t="str">
        <f>IF(AP471="N/A", "N/A", IF(AQ471='Round 9'!$A$10, "Elected", IF(AQ471='Round 9'!$A$7, "Excluded", IF('Round 9'!$A$4="Complete", "Complete", "Viable"))))</f>
        <v>Complete</v>
      </c>
      <c r="AS471" s="21" t="str">
        <f>IF('Round 9'!$A$4="Complete", "Complete", IF(AR471="N/A", "N/A", IF(AR471="Viable", "No Transfer", IF(AR471="Excluded", INDEX('Round 9'!$A$12:$M$617, MATCH($A471, 'Round 9'!$A$12:$A$617, 0), 3)))))</f>
        <v>Complete</v>
      </c>
      <c r="AT471" s="10" t="str">
        <f>IF('Round 9'!$A$4="Complete", "Complete", IF(AS471="N/A", "N/A", IF(AS471="No Transfer", AS471, IF(INDEX('Ballot Data'!$1:$1048576, MATCH($A471, 'Ballot Data'!$A:$A, 0), MATCH(AS471, 'Ballot Data'!$A$3:$U$3, 0))="", "Exhausted", INDEX('Ballot Data'!$1:$1048576, MATCH($A471, 'Ballot Data'!$A:$A, 0), MATCH(AS471, 'Ballot Data'!$A$3:$U$3, 0))))))</f>
        <v>Complete</v>
      </c>
      <c r="AU471" s="15" t="str">
        <f t="shared" si="75"/>
        <v>Complete</v>
      </c>
      <c r="AV471" t="str">
        <f>IF(AU471="Complete", AU471, IF(AU471="N/A", "N/A", INDEX('Ballot Data'!$1:$1048576, MATCH($A471, 'Ballot Data'!$A:$A, 0), MATCH(AU471, 'Ballot Data'!$A$3:$T$3, 0))))</f>
        <v>Complete</v>
      </c>
      <c r="AW471" t="str">
        <f>IF(AU471="N/A", "N/A", IF(AV471='Round 10'!$A$10, "Elected", IF(AV471='Round 10'!$A$7, "Excluded", IF('Round 10'!$A$4="Complete", "Complete", "Viable"))))</f>
        <v>Complete</v>
      </c>
      <c r="AX471" s="21" t="str">
        <f>IF('Round 10'!$A$4="Complete", "Complete", IF(AW471="N/A", "N/A", IF(AW471="Viable", "No Transfer", IF(AW471="Excluded", INDEX('Round 10'!$A$12:$M$617, MATCH($A471, 'Round 10'!$A$12:$A$617, 0), 3)))))</f>
        <v>Complete</v>
      </c>
      <c r="AY471" s="10" t="str">
        <f>IF('Round 10'!$A$4="Complete", "Complete", IF(AX471="N/A", "N/A", IF(AX471="No Transfer", AX471, IF(INDEX('Ballot Data'!$1:$1048576, MATCH($A471, 'Ballot Data'!$A:$A, 0), MATCH(AX471, 'Ballot Data'!$A$3:$U$3, 0))="", "Exhausted", INDEX('Ballot Data'!$1:$1048576, MATCH($A471, 'Ballot Data'!$A:$A, 0), MATCH(AX471, 'Ballot Data'!$A$3:$U$3, 0))))))</f>
        <v>Complete</v>
      </c>
    </row>
    <row r="472" spans="1:51" x14ac:dyDescent="0.25">
      <c r="A472">
        <f>'Ballot Data'!A473</f>
        <v>0</v>
      </c>
      <c r="B472">
        <v>1</v>
      </c>
      <c r="C472" t="e">
        <f>INDEX('Ballot Data'!$1:$1048576, MATCH($A472, 'Ballot Data'!$A:$A, 0), MATCH(B472, 'Ballot Data'!$A$3:$T$3, 0))</f>
        <v>#N/A</v>
      </c>
      <c r="D472" t="e">
        <f>IF(C472='Round 1'!$A$10, "Elected", IF(C472='Round 1'!$A$7, "Excluded", IF('Round 1'!$A$4="Complete", "Complete", "Viable")))</f>
        <v>#N/A</v>
      </c>
      <c r="E472" s="21" t="e">
        <f>IF('Round 1'!$A$4="Complete", "Complete", IF(D472="N/A", "N/A", IF(D472="Viable", "No Transfer", IF(D472="Excluded", INDEX('Round 1'!$A$12:$M$617, MATCH($A472, 'Round 1'!$A$12:$A$617, 0), 3)))))</f>
        <v>#N/A</v>
      </c>
      <c r="F472" s="10" t="e">
        <f>IF('Round 1'!$A$4="Complete", "Complete", IF(E472="N/A", "N/A", IF(E472="No Transfer", E472, IF(INDEX('Ballot Data'!$1:$1048576, MATCH($A472, 'Ballot Data'!$A:$A, 0), MATCH(E472, 'Ballot Data'!$A$3:$U$3, 0))="", "Exhausted", INDEX('Ballot Data'!$1:$1048576, MATCH($A472, 'Ballot Data'!$A:$A, 0), MATCH(E472, 'Ballot Data'!$A$3:$U$3, 0))))))</f>
        <v>#N/A</v>
      </c>
      <c r="G472" s="15" t="e">
        <f t="shared" si="68"/>
        <v>#N/A</v>
      </c>
      <c r="H472" t="e">
        <f>IF(G472="Complete", G472, IF(G472="N/A", "N/A", INDEX('Ballot Data'!$1:$1048576, MATCH($A472, 'Ballot Data'!$A:$A, 0), MATCH(G472, 'Ballot Data'!$A$3:$T$3, 0))))</f>
        <v>#N/A</v>
      </c>
      <c r="I472" t="e">
        <f>IF(G472="N/A", "N/A", IF(H472='Round 2'!$A$10, "Elected", IF(H472='Round 2'!$A$7, "Excluded", IF('Round 2'!$A$4="Complete", "Complete", "Viable"))))</f>
        <v>#N/A</v>
      </c>
      <c r="J472" s="21" t="e">
        <f>IF('Round 2'!$A$4="Complete", "Complete", IF(I472="N/A", "N/A", IF(I472="Viable", "No Transfer", IF(I472="Excluded", INDEX('Round 2'!$A$12:$M$617, MATCH($A472, 'Round 2'!$A$12:$A$617, 0), 3)))))</f>
        <v>#N/A</v>
      </c>
      <c r="K472" s="10" t="e">
        <f>IF('Round 2'!$A$4="Complete", "Complete", IF(J472="N/A", "N/A", IF(J472="No Transfer", J472, IF(INDEX('Ballot Data'!$1:$1048576, MATCH($A472, 'Ballot Data'!$A:$A, 0), MATCH(J472, 'Ballot Data'!$A$3:$U$3, 0))="", "Exhausted", INDEX('Ballot Data'!$1:$1048576, MATCH($A472, 'Ballot Data'!$A:$A, 0), MATCH(J472, 'Ballot Data'!$A$3:$U$3, 0))))))</f>
        <v>#N/A</v>
      </c>
      <c r="L472" s="15" t="e">
        <f t="shared" si="69"/>
        <v>#N/A</v>
      </c>
      <c r="M472" t="e">
        <f>IF(L472="Complete", L472, IF(L472="N/A", "N/A", INDEX('Ballot Data'!$1:$1048576, MATCH($A472, 'Ballot Data'!$A:$A, 0), MATCH(L472, 'Ballot Data'!$A$3:$T$3, 0))))</f>
        <v>#N/A</v>
      </c>
      <c r="N472" t="e">
        <f>IF(L472="N/A", "N/A", IF(M472='Round 3'!$A$10, "Elected", IF(M472='Round 3'!$A$7, "Excluded", IF('Round 3'!$A$4="Complete", "Complete", "Viable"))))</f>
        <v>#N/A</v>
      </c>
      <c r="O472" s="21" t="str">
        <f>IF('Round 3'!$A$4="Complete", "Complete", IF(N472="N/A", "N/A", IF(N472="Viable", "No Transfer", IF(N472="Excluded", INDEX('Round 3'!$A$12:$M$617, MATCH($A472, 'Round 3'!$A$12:$A$617, 0), 3)))))</f>
        <v>Complete</v>
      </c>
      <c r="P472" s="10" t="str">
        <f>IF('Round 3'!$A$4="Complete", "Complete", IF(O472="N/A", "N/A", IF(O472="No Transfer", O472, IF(INDEX('Ballot Data'!$1:$1048576, MATCH($A472, 'Ballot Data'!$A:$A, 0), MATCH(O472, 'Ballot Data'!$A$3:$U$3, 0))="", "Exhausted", INDEX('Ballot Data'!$1:$1048576, MATCH($A472, 'Ballot Data'!$A:$A, 0), MATCH(O472, 'Ballot Data'!$A$3:$U$3, 0))))))</f>
        <v>Complete</v>
      </c>
      <c r="Q472" s="15" t="str">
        <f t="shared" ref="Q472:Q512" si="76">IF(O472="No Transfer", L472, IF(OR(P472="Exhausted", P472="N/A"), "N/A", O472))</f>
        <v>Complete</v>
      </c>
      <c r="R472" t="str">
        <f>IF(Q472="Complete", Q472, IF(Q472="N/A", "N/A", INDEX('Ballot Data'!$1:$1048576, MATCH($A472, 'Ballot Data'!$A:$A, 0), MATCH(Q472, 'Ballot Data'!$A$3:$T$3, 0))))</f>
        <v>Complete</v>
      </c>
      <c r="S472" t="str">
        <f>IF(Q472="N/A", "N/A", IF(R472='Round 4'!$A$10, "Elected", IF(R472='Round 4'!$A$7, "Excluded", IF('Round 4'!$A$4="Complete", "Complete", "Viable"))))</f>
        <v>Complete</v>
      </c>
      <c r="T472" s="21" t="str">
        <f>IF('Round 4'!$A$4="Complete", "Complete", IF(S472="N/A", "N/A", IF(S472="Viable", "No Transfer", IF(S472="Excluded", INDEX('Round 4'!$A$12:$M$617, MATCH($A472, 'Round 4'!$A$12:$A$617, 0), 3)))))</f>
        <v>Complete</v>
      </c>
      <c r="U472" s="10" t="str">
        <f>IF('Round 4'!$A$4="Complete", "Complete", IF(T472="N/A", "N/A", IF(T472="No Transfer", T472, IF(INDEX('Ballot Data'!$1:$1048576, MATCH($A472, 'Ballot Data'!$A:$A, 0), MATCH(T472, 'Ballot Data'!$A$3:$U$3, 0))="", "Exhausted", INDEX('Ballot Data'!$1:$1048576, MATCH($A472, 'Ballot Data'!$A:$A, 0), MATCH(T472, 'Ballot Data'!$A$3:$U$3, 0))))))</f>
        <v>Complete</v>
      </c>
      <c r="V472" s="15" t="str">
        <f t="shared" si="70"/>
        <v>Complete</v>
      </c>
      <c r="W472" t="str">
        <f>IF(V472="Complete", V472, IF(V472="N/A", "N/A", INDEX('Ballot Data'!$1:$1048576, MATCH($A472, 'Ballot Data'!$A:$A, 0), MATCH(V472, 'Ballot Data'!$A$3:$T$3, 0))))</f>
        <v>Complete</v>
      </c>
      <c r="X472" t="str">
        <f>IF(V472="N/A", "N/A", IF(W472='Round 5'!$A$10, "Elected", IF(W472='Round 5'!$A$7, "Excluded", IF('Round 5'!$A$4="Complete", "Complete", "Viable"))))</f>
        <v>Complete</v>
      </c>
      <c r="Y472" s="21" t="str">
        <f>IF('Round 5'!$A$4="Complete", "Complete", IF(X472="N/A", "N/A", IF(X472="Viable", "No Transfer", IF(X472="Excluded", INDEX('Round 5'!$A$12:$M$617, MATCH($A472, 'Round 5'!$A$12:$A$617, 0), 3)))))</f>
        <v>Complete</v>
      </c>
      <c r="Z472" s="10" t="str">
        <f>IF('Round 5'!$A$4="Complete", "Complete", IF(Y472="N/A", "N/A", IF(Y472="No Transfer", Y472, IF(INDEX('Ballot Data'!$1:$1048576, MATCH($A472, 'Ballot Data'!$A:$A, 0), MATCH(Y472, 'Ballot Data'!$A$3:$U$3, 0))="", "Exhausted", INDEX('Ballot Data'!$1:$1048576, MATCH($A472, 'Ballot Data'!$A:$A, 0), MATCH(Y472, 'Ballot Data'!$A$3:$U$3, 0))))))</f>
        <v>Complete</v>
      </c>
      <c r="AA472" s="15" t="str">
        <f t="shared" si="71"/>
        <v>Complete</v>
      </c>
      <c r="AB472" t="str">
        <f>IF(AA472="Complete", AA472, IF(AA472="N/A", "N/A", INDEX('Ballot Data'!$1:$1048576, MATCH($A472, 'Ballot Data'!$A:$A, 0), MATCH(AA472, 'Ballot Data'!$A$3:$T$3, 0))))</f>
        <v>Complete</v>
      </c>
      <c r="AC472" t="str">
        <f>IF(AA472="N/A", "N/A", IF(AB472='Round 6'!$A$10, "Elected", IF(AB472='Round 6'!$A$7, "Excluded", IF('Round 6'!$A$4="Complete", "Complete", "Viable"))))</f>
        <v>Complete</v>
      </c>
      <c r="AD472" s="21" t="str">
        <f>IF('Round 6'!$A$4="Complete", "Complete", IF(AC472="N/A", "N/A", IF(AC472="Viable", "No Transfer", IF(AC472="Excluded", INDEX('Round 6'!$A$12:$M$617, MATCH($A472, 'Round 6'!$A$12:$A$617, 0), 3)))))</f>
        <v>Complete</v>
      </c>
      <c r="AE472" s="10" t="str">
        <f>IF('Round 6'!$A$4="Complete", "Complete", IF(AD472="N/A", "N/A", IF(AD472="No Transfer", AD472, IF(INDEX('Ballot Data'!$1:$1048576, MATCH($A472, 'Ballot Data'!$A:$A, 0), MATCH(AD472, 'Ballot Data'!$A$3:$U$3, 0))="", "Exhausted", INDEX('Ballot Data'!$1:$1048576, MATCH($A472, 'Ballot Data'!$A:$A, 0), MATCH(AD472, 'Ballot Data'!$A$3:$U$3, 0))))))</f>
        <v>Complete</v>
      </c>
      <c r="AF472" s="15" t="str">
        <f t="shared" si="72"/>
        <v>Complete</v>
      </c>
      <c r="AG472" t="str">
        <f>IF(AF472="Complete", AF472, IF(AF472="N/A", "N/A", INDEX('Ballot Data'!$1:$1048576, MATCH($A472, 'Ballot Data'!$A:$A, 0), MATCH(AF472, 'Ballot Data'!$A$3:$T$3, 0))))</f>
        <v>Complete</v>
      </c>
      <c r="AH472" t="str">
        <f>IF(AF472="N/A", "N/A", IF(AG472='Round 7'!$A$10, "Elected", IF(AG472='Round 7'!$A$7, "Excluded", IF('Round 7'!$A$4="Complete", "Complete", "Viable"))))</f>
        <v>Complete</v>
      </c>
      <c r="AI472" s="21" t="str">
        <f>IF('Round 7'!$A$4="Complete", "Complete", IF(AH472="N/A", "N/A", IF(AH472="Viable", "No Transfer", IF(AH472="Excluded", INDEX('Round 7'!$A$12:$M$617, MATCH($A472, 'Round 7'!$A$12:$A$617, 0), 3)))))</f>
        <v>Complete</v>
      </c>
      <c r="AJ472" s="10" t="str">
        <f>IF('Round 7'!$A$4="Complete", "Complete", IF(AI472="N/A", "N/A", IF(AI472="No Transfer", AI472, IF(INDEX('Ballot Data'!$1:$1048576, MATCH($A472, 'Ballot Data'!$A:$A, 0), MATCH(AI472, 'Ballot Data'!$A$3:$U$3, 0))="", "Exhausted", INDEX('Ballot Data'!$1:$1048576, MATCH($A472, 'Ballot Data'!$A:$A, 0), MATCH(AI472, 'Ballot Data'!$A$3:$U$3, 0))))))</f>
        <v>Complete</v>
      </c>
      <c r="AK472" s="15" t="str">
        <f t="shared" si="73"/>
        <v>Complete</v>
      </c>
      <c r="AL472" t="str">
        <f>IF(AK472="Complete", AK472, IF(AK472="N/A", "N/A", INDEX('Ballot Data'!$1:$1048576, MATCH($A472, 'Ballot Data'!$A:$A, 0), MATCH(AK472, 'Ballot Data'!$A$3:$T$3, 0))))</f>
        <v>Complete</v>
      </c>
      <c r="AM472" t="str">
        <f>IF(AK472="N/A", "N/A", IF(AL472='Round 8'!$A$10, "Elected", IF(AL472='Round 8'!$A$7, "Excluded", IF('Round 8'!$A$4="Complete", "Complete", "Viable"))))</f>
        <v>Complete</v>
      </c>
      <c r="AN472" s="21" t="str">
        <f>IF('Round 8'!$A$4="Complete", "Complete", IF(AM472="N/A", "N/A", IF(AM472="Viable", "No Transfer", IF(AM472="Excluded", INDEX('Round 8'!$A$12:$M$617, MATCH($A472, 'Round 8'!$A$12:$A$617, 0), 3)))))</f>
        <v>Complete</v>
      </c>
      <c r="AO472" s="10" t="str">
        <f>IF('Round 8'!$A$4="Complete", "Complete", IF(AN472="N/A", "N/A", IF(AN472="No Transfer", AN472, IF(INDEX('Ballot Data'!$1:$1048576, MATCH($A472, 'Ballot Data'!$A:$A, 0), MATCH(AN472, 'Ballot Data'!$A$3:$U$3, 0))="", "Exhausted", INDEX('Ballot Data'!$1:$1048576, MATCH($A472, 'Ballot Data'!$A:$A, 0), MATCH(AN472, 'Ballot Data'!$A$3:$U$3, 0))))))</f>
        <v>Complete</v>
      </c>
      <c r="AP472" s="15" t="str">
        <f t="shared" si="74"/>
        <v>Complete</v>
      </c>
      <c r="AQ472" t="str">
        <f>IF(AP472="Complete", AP472, IF(AP472="N/A", "N/A", INDEX('Ballot Data'!$1:$1048576, MATCH($A472, 'Ballot Data'!$A:$A, 0), MATCH(AP472, 'Ballot Data'!$A$3:$T$3, 0))))</f>
        <v>Complete</v>
      </c>
      <c r="AR472" t="str">
        <f>IF(AP472="N/A", "N/A", IF(AQ472='Round 9'!$A$10, "Elected", IF(AQ472='Round 9'!$A$7, "Excluded", IF('Round 9'!$A$4="Complete", "Complete", "Viable"))))</f>
        <v>Complete</v>
      </c>
      <c r="AS472" s="21" t="str">
        <f>IF('Round 9'!$A$4="Complete", "Complete", IF(AR472="N/A", "N/A", IF(AR472="Viable", "No Transfer", IF(AR472="Excluded", INDEX('Round 9'!$A$12:$M$617, MATCH($A472, 'Round 9'!$A$12:$A$617, 0), 3)))))</f>
        <v>Complete</v>
      </c>
      <c r="AT472" s="10" t="str">
        <f>IF('Round 9'!$A$4="Complete", "Complete", IF(AS472="N/A", "N/A", IF(AS472="No Transfer", AS472, IF(INDEX('Ballot Data'!$1:$1048576, MATCH($A472, 'Ballot Data'!$A:$A, 0), MATCH(AS472, 'Ballot Data'!$A$3:$U$3, 0))="", "Exhausted", INDEX('Ballot Data'!$1:$1048576, MATCH($A472, 'Ballot Data'!$A:$A, 0), MATCH(AS472, 'Ballot Data'!$A$3:$U$3, 0))))))</f>
        <v>Complete</v>
      </c>
      <c r="AU472" s="15" t="str">
        <f t="shared" si="75"/>
        <v>Complete</v>
      </c>
      <c r="AV472" t="str">
        <f>IF(AU472="Complete", AU472, IF(AU472="N/A", "N/A", INDEX('Ballot Data'!$1:$1048576, MATCH($A472, 'Ballot Data'!$A:$A, 0), MATCH(AU472, 'Ballot Data'!$A$3:$T$3, 0))))</f>
        <v>Complete</v>
      </c>
      <c r="AW472" t="str">
        <f>IF(AU472="N/A", "N/A", IF(AV472='Round 10'!$A$10, "Elected", IF(AV472='Round 10'!$A$7, "Excluded", IF('Round 10'!$A$4="Complete", "Complete", "Viable"))))</f>
        <v>Complete</v>
      </c>
      <c r="AX472" s="21" t="str">
        <f>IF('Round 10'!$A$4="Complete", "Complete", IF(AW472="N/A", "N/A", IF(AW472="Viable", "No Transfer", IF(AW472="Excluded", INDEX('Round 10'!$A$12:$M$617, MATCH($A472, 'Round 10'!$A$12:$A$617, 0), 3)))))</f>
        <v>Complete</v>
      </c>
      <c r="AY472" s="10" t="str">
        <f>IF('Round 10'!$A$4="Complete", "Complete", IF(AX472="N/A", "N/A", IF(AX472="No Transfer", AX472, IF(INDEX('Ballot Data'!$1:$1048576, MATCH($A472, 'Ballot Data'!$A:$A, 0), MATCH(AX472, 'Ballot Data'!$A$3:$U$3, 0))="", "Exhausted", INDEX('Ballot Data'!$1:$1048576, MATCH($A472, 'Ballot Data'!$A:$A, 0), MATCH(AX472, 'Ballot Data'!$A$3:$U$3, 0))))))</f>
        <v>Complete</v>
      </c>
    </row>
    <row r="473" spans="1:51" x14ac:dyDescent="0.25">
      <c r="A473">
        <f>'Ballot Data'!A474</f>
        <v>0</v>
      </c>
      <c r="B473">
        <v>1</v>
      </c>
      <c r="C473" t="e">
        <f>INDEX('Ballot Data'!$1:$1048576, MATCH($A473, 'Ballot Data'!$A:$A, 0), MATCH(B473, 'Ballot Data'!$A$3:$T$3, 0))</f>
        <v>#N/A</v>
      </c>
      <c r="D473" t="e">
        <f>IF(C473='Round 1'!$A$10, "Elected", IF(C473='Round 1'!$A$7, "Excluded", IF('Round 1'!$A$4="Complete", "Complete", "Viable")))</f>
        <v>#N/A</v>
      </c>
      <c r="E473" s="21" t="e">
        <f>IF('Round 1'!$A$4="Complete", "Complete", IF(D473="N/A", "N/A", IF(D473="Viable", "No Transfer", IF(D473="Excluded", INDEX('Round 1'!$A$12:$M$617, MATCH($A473, 'Round 1'!$A$12:$A$617, 0), 3)))))</f>
        <v>#N/A</v>
      </c>
      <c r="F473" s="10" t="e">
        <f>IF('Round 1'!$A$4="Complete", "Complete", IF(E473="N/A", "N/A", IF(E473="No Transfer", E473, IF(INDEX('Ballot Data'!$1:$1048576, MATCH($A473, 'Ballot Data'!$A:$A, 0), MATCH(E473, 'Ballot Data'!$A$3:$U$3, 0))="", "Exhausted", INDEX('Ballot Data'!$1:$1048576, MATCH($A473, 'Ballot Data'!$A:$A, 0), MATCH(E473, 'Ballot Data'!$A$3:$U$3, 0))))))</f>
        <v>#N/A</v>
      </c>
      <c r="G473" s="15" t="e">
        <f t="shared" si="68"/>
        <v>#N/A</v>
      </c>
      <c r="H473" t="e">
        <f>IF(G473="Complete", G473, IF(G473="N/A", "N/A", INDEX('Ballot Data'!$1:$1048576, MATCH($A473, 'Ballot Data'!$A:$A, 0), MATCH(G473, 'Ballot Data'!$A$3:$T$3, 0))))</f>
        <v>#N/A</v>
      </c>
      <c r="I473" t="e">
        <f>IF(G473="N/A", "N/A", IF(H473='Round 2'!$A$10, "Elected", IF(H473='Round 2'!$A$7, "Excluded", IF('Round 2'!$A$4="Complete", "Complete", "Viable"))))</f>
        <v>#N/A</v>
      </c>
      <c r="J473" s="21" t="e">
        <f>IF('Round 2'!$A$4="Complete", "Complete", IF(I473="N/A", "N/A", IF(I473="Viable", "No Transfer", IF(I473="Excluded", INDEX('Round 2'!$A$12:$M$617, MATCH($A473, 'Round 2'!$A$12:$A$617, 0), 3)))))</f>
        <v>#N/A</v>
      </c>
      <c r="K473" s="10" t="e">
        <f>IF('Round 2'!$A$4="Complete", "Complete", IF(J473="N/A", "N/A", IF(J473="No Transfer", J473, IF(INDEX('Ballot Data'!$1:$1048576, MATCH($A473, 'Ballot Data'!$A:$A, 0), MATCH(J473, 'Ballot Data'!$A$3:$U$3, 0))="", "Exhausted", INDEX('Ballot Data'!$1:$1048576, MATCH($A473, 'Ballot Data'!$A:$A, 0), MATCH(J473, 'Ballot Data'!$A$3:$U$3, 0))))))</f>
        <v>#N/A</v>
      </c>
      <c r="L473" s="15" t="e">
        <f t="shared" si="69"/>
        <v>#N/A</v>
      </c>
      <c r="M473" t="e">
        <f>IF(L473="Complete", L473, IF(L473="N/A", "N/A", INDEX('Ballot Data'!$1:$1048576, MATCH($A473, 'Ballot Data'!$A:$A, 0), MATCH(L473, 'Ballot Data'!$A$3:$T$3, 0))))</f>
        <v>#N/A</v>
      </c>
      <c r="N473" t="e">
        <f>IF(L473="N/A", "N/A", IF(M473='Round 3'!$A$10, "Elected", IF(M473='Round 3'!$A$7, "Excluded", IF('Round 3'!$A$4="Complete", "Complete", "Viable"))))</f>
        <v>#N/A</v>
      </c>
      <c r="O473" s="21" t="str">
        <f>IF('Round 3'!$A$4="Complete", "Complete", IF(N473="N/A", "N/A", IF(N473="Viable", "No Transfer", IF(N473="Excluded", INDEX('Round 3'!$A$12:$M$617, MATCH($A473, 'Round 3'!$A$12:$A$617, 0), 3)))))</f>
        <v>Complete</v>
      </c>
      <c r="P473" s="10" t="str">
        <f>IF('Round 3'!$A$4="Complete", "Complete", IF(O473="N/A", "N/A", IF(O473="No Transfer", O473, IF(INDEX('Ballot Data'!$1:$1048576, MATCH($A473, 'Ballot Data'!$A:$A, 0), MATCH(O473, 'Ballot Data'!$A$3:$U$3, 0))="", "Exhausted", INDEX('Ballot Data'!$1:$1048576, MATCH($A473, 'Ballot Data'!$A:$A, 0), MATCH(O473, 'Ballot Data'!$A$3:$U$3, 0))))))</f>
        <v>Complete</v>
      </c>
      <c r="Q473" s="15" t="str">
        <f t="shared" si="76"/>
        <v>Complete</v>
      </c>
      <c r="R473" t="str">
        <f>IF(Q473="Complete", Q473, IF(Q473="N/A", "N/A", INDEX('Ballot Data'!$1:$1048576, MATCH($A473, 'Ballot Data'!$A:$A, 0), MATCH(Q473, 'Ballot Data'!$A$3:$T$3, 0))))</f>
        <v>Complete</v>
      </c>
      <c r="S473" t="str">
        <f>IF(Q473="N/A", "N/A", IF(R473='Round 4'!$A$10, "Elected", IF(R473='Round 4'!$A$7, "Excluded", IF('Round 4'!$A$4="Complete", "Complete", "Viable"))))</f>
        <v>Complete</v>
      </c>
      <c r="T473" s="21" t="str">
        <f>IF('Round 4'!$A$4="Complete", "Complete", IF(S473="N/A", "N/A", IF(S473="Viable", "No Transfer", IF(S473="Excluded", INDEX('Round 4'!$A$12:$M$617, MATCH($A473, 'Round 4'!$A$12:$A$617, 0), 3)))))</f>
        <v>Complete</v>
      </c>
      <c r="U473" s="10" t="str">
        <f>IF('Round 4'!$A$4="Complete", "Complete", IF(T473="N/A", "N/A", IF(T473="No Transfer", T473, IF(INDEX('Ballot Data'!$1:$1048576, MATCH($A473, 'Ballot Data'!$A:$A, 0), MATCH(T473, 'Ballot Data'!$A$3:$U$3, 0))="", "Exhausted", INDEX('Ballot Data'!$1:$1048576, MATCH($A473, 'Ballot Data'!$A:$A, 0), MATCH(T473, 'Ballot Data'!$A$3:$U$3, 0))))))</f>
        <v>Complete</v>
      </c>
      <c r="V473" s="15" t="str">
        <f t="shared" si="70"/>
        <v>Complete</v>
      </c>
      <c r="W473" t="str">
        <f>IF(V473="Complete", V473, IF(V473="N/A", "N/A", INDEX('Ballot Data'!$1:$1048576, MATCH($A473, 'Ballot Data'!$A:$A, 0), MATCH(V473, 'Ballot Data'!$A$3:$T$3, 0))))</f>
        <v>Complete</v>
      </c>
      <c r="X473" t="str">
        <f>IF(V473="N/A", "N/A", IF(W473='Round 5'!$A$10, "Elected", IF(W473='Round 5'!$A$7, "Excluded", IF('Round 5'!$A$4="Complete", "Complete", "Viable"))))</f>
        <v>Complete</v>
      </c>
      <c r="Y473" s="21" t="str">
        <f>IF('Round 5'!$A$4="Complete", "Complete", IF(X473="N/A", "N/A", IF(X473="Viable", "No Transfer", IF(X473="Excluded", INDEX('Round 5'!$A$12:$M$617, MATCH($A473, 'Round 5'!$A$12:$A$617, 0), 3)))))</f>
        <v>Complete</v>
      </c>
      <c r="Z473" s="10" t="str">
        <f>IF('Round 5'!$A$4="Complete", "Complete", IF(Y473="N/A", "N/A", IF(Y473="No Transfer", Y473, IF(INDEX('Ballot Data'!$1:$1048576, MATCH($A473, 'Ballot Data'!$A:$A, 0), MATCH(Y473, 'Ballot Data'!$A$3:$U$3, 0))="", "Exhausted", INDEX('Ballot Data'!$1:$1048576, MATCH($A473, 'Ballot Data'!$A:$A, 0), MATCH(Y473, 'Ballot Data'!$A$3:$U$3, 0))))))</f>
        <v>Complete</v>
      </c>
      <c r="AA473" s="15" t="str">
        <f t="shared" si="71"/>
        <v>Complete</v>
      </c>
      <c r="AB473" t="str">
        <f>IF(AA473="Complete", AA473, IF(AA473="N/A", "N/A", INDEX('Ballot Data'!$1:$1048576, MATCH($A473, 'Ballot Data'!$A:$A, 0), MATCH(AA473, 'Ballot Data'!$A$3:$T$3, 0))))</f>
        <v>Complete</v>
      </c>
      <c r="AC473" t="str">
        <f>IF(AA473="N/A", "N/A", IF(AB473='Round 6'!$A$10, "Elected", IF(AB473='Round 6'!$A$7, "Excluded", IF('Round 6'!$A$4="Complete", "Complete", "Viable"))))</f>
        <v>Complete</v>
      </c>
      <c r="AD473" s="21" t="str">
        <f>IF('Round 6'!$A$4="Complete", "Complete", IF(AC473="N/A", "N/A", IF(AC473="Viable", "No Transfer", IF(AC473="Excluded", INDEX('Round 6'!$A$12:$M$617, MATCH($A473, 'Round 6'!$A$12:$A$617, 0), 3)))))</f>
        <v>Complete</v>
      </c>
      <c r="AE473" s="10" t="str">
        <f>IF('Round 6'!$A$4="Complete", "Complete", IF(AD473="N/A", "N/A", IF(AD473="No Transfer", AD473, IF(INDEX('Ballot Data'!$1:$1048576, MATCH($A473, 'Ballot Data'!$A:$A, 0), MATCH(AD473, 'Ballot Data'!$A$3:$U$3, 0))="", "Exhausted", INDEX('Ballot Data'!$1:$1048576, MATCH($A473, 'Ballot Data'!$A:$A, 0), MATCH(AD473, 'Ballot Data'!$A$3:$U$3, 0))))))</f>
        <v>Complete</v>
      </c>
      <c r="AF473" s="15" t="str">
        <f t="shared" si="72"/>
        <v>Complete</v>
      </c>
      <c r="AG473" t="str">
        <f>IF(AF473="Complete", AF473, IF(AF473="N/A", "N/A", INDEX('Ballot Data'!$1:$1048576, MATCH($A473, 'Ballot Data'!$A:$A, 0), MATCH(AF473, 'Ballot Data'!$A$3:$T$3, 0))))</f>
        <v>Complete</v>
      </c>
      <c r="AH473" t="str">
        <f>IF(AF473="N/A", "N/A", IF(AG473='Round 7'!$A$10, "Elected", IF(AG473='Round 7'!$A$7, "Excluded", IF('Round 7'!$A$4="Complete", "Complete", "Viable"))))</f>
        <v>Complete</v>
      </c>
      <c r="AI473" s="21" t="str">
        <f>IF('Round 7'!$A$4="Complete", "Complete", IF(AH473="N/A", "N/A", IF(AH473="Viable", "No Transfer", IF(AH473="Excluded", INDEX('Round 7'!$A$12:$M$617, MATCH($A473, 'Round 7'!$A$12:$A$617, 0), 3)))))</f>
        <v>Complete</v>
      </c>
      <c r="AJ473" s="10" t="str">
        <f>IF('Round 7'!$A$4="Complete", "Complete", IF(AI473="N/A", "N/A", IF(AI473="No Transfer", AI473, IF(INDEX('Ballot Data'!$1:$1048576, MATCH($A473, 'Ballot Data'!$A:$A, 0), MATCH(AI473, 'Ballot Data'!$A$3:$U$3, 0))="", "Exhausted", INDEX('Ballot Data'!$1:$1048576, MATCH($A473, 'Ballot Data'!$A:$A, 0), MATCH(AI473, 'Ballot Data'!$A$3:$U$3, 0))))))</f>
        <v>Complete</v>
      </c>
      <c r="AK473" s="15" t="str">
        <f t="shared" si="73"/>
        <v>Complete</v>
      </c>
      <c r="AL473" t="str">
        <f>IF(AK473="Complete", AK473, IF(AK473="N/A", "N/A", INDEX('Ballot Data'!$1:$1048576, MATCH($A473, 'Ballot Data'!$A:$A, 0), MATCH(AK473, 'Ballot Data'!$A$3:$T$3, 0))))</f>
        <v>Complete</v>
      </c>
      <c r="AM473" t="str">
        <f>IF(AK473="N/A", "N/A", IF(AL473='Round 8'!$A$10, "Elected", IF(AL473='Round 8'!$A$7, "Excluded", IF('Round 8'!$A$4="Complete", "Complete", "Viable"))))</f>
        <v>Complete</v>
      </c>
      <c r="AN473" s="21" t="str">
        <f>IF('Round 8'!$A$4="Complete", "Complete", IF(AM473="N/A", "N/A", IF(AM473="Viable", "No Transfer", IF(AM473="Excluded", INDEX('Round 8'!$A$12:$M$617, MATCH($A473, 'Round 8'!$A$12:$A$617, 0), 3)))))</f>
        <v>Complete</v>
      </c>
      <c r="AO473" s="10" t="str">
        <f>IF('Round 8'!$A$4="Complete", "Complete", IF(AN473="N/A", "N/A", IF(AN473="No Transfer", AN473, IF(INDEX('Ballot Data'!$1:$1048576, MATCH($A473, 'Ballot Data'!$A:$A, 0), MATCH(AN473, 'Ballot Data'!$A$3:$U$3, 0))="", "Exhausted", INDEX('Ballot Data'!$1:$1048576, MATCH($A473, 'Ballot Data'!$A:$A, 0), MATCH(AN473, 'Ballot Data'!$A$3:$U$3, 0))))))</f>
        <v>Complete</v>
      </c>
      <c r="AP473" s="15" t="str">
        <f t="shared" si="74"/>
        <v>Complete</v>
      </c>
      <c r="AQ473" t="str">
        <f>IF(AP473="Complete", AP473, IF(AP473="N/A", "N/A", INDEX('Ballot Data'!$1:$1048576, MATCH($A473, 'Ballot Data'!$A:$A, 0), MATCH(AP473, 'Ballot Data'!$A$3:$T$3, 0))))</f>
        <v>Complete</v>
      </c>
      <c r="AR473" t="str">
        <f>IF(AP473="N/A", "N/A", IF(AQ473='Round 9'!$A$10, "Elected", IF(AQ473='Round 9'!$A$7, "Excluded", IF('Round 9'!$A$4="Complete", "Complete", "Viable"))))</f>
        <v>Complete</v>
      </c>
      <c r="AS473" s="21" t="str">
        <f>IF('Round 9'!$A$4="Complete", "Complete", IF(AR473="N/A", "N/A", IF(AR473="Viable", "No Transfer", IF(AR473="Excluded", INDEX('Round 9'!$A$12:$M$617, MATCH($A473, 'Round 9'!$A$12:$A$617, 0), 3)))))</f>
        <v>Complete</v>
      </c>
      <c r="AT473" s="10" t="str">
        <f>IF('Round 9'!$A$4="Complete", "Complete", IF(AS473="N/A", "N/A", IF(AS473="No Transfer", AS473, IF(INDEX('Ballot Data'!$1:$1048576, MATCH($A473, 'Ballot Data'!$A:$A, 0), MATCH(AS473, 'Ballot Data'!$A$3:$U$3, 0))="", "Exhausted", INDEX('Ballot Data'!$1:$1048576, MATCH($A473, 'Ballot Data'!$A:$A, 0), MATCH(AS473, 'Ballot Data'!$A$3:$U$3, 0))))))</f>
        <v>Complete</v>
      </c>
      <c r="AU473" s="15" t="str">
        <f t="shared" si="75"/>
        <v>Complete</v>
      </c>
      <c r="AV473" t="str">
        <f>IF(AU473="Complete", AU473, IF(AU473="N/A", "N/A", INDEX('Ballot Data'!$1:$1048576, MATCH($A473, 'Ballot Data'!$A:$A, 0), MATCH(AU473, 'Ballot Data'!$A$3:$T$3, 0))))</f>
        <v>Complete</v>
      </c>
      <c r="AW473" t="str">
        <f>IF(AU473="N/A", "N/A", IF(AV473='Round 10'!$A$10, "Elected", IF(AV473='Round 10'!$A$7, "Excluded", IF('Round 10'!$A$4="Complete", "Complete", "Viable"))))</f>
        <v>Complete</v>
      </c>
      <c r="AX473" s="21" t="str">
        <f>IF('Round 10'!$A$4="Complete", "Complete", IF(AW473="N/A", "N/A", IF(AW473="Viable", "No Transfer", IF(AW473="Excluded", INDEX('Round 10'!$A$12:$M$617, MATCH($A473, 'Round 10'!$A$12:$A$617, 0), 3)))))</f>
        <v>Complete</v>
      </c>
      <c r="AY473" s="10" t="str">
        <f>IF('Round 10'!$A$4="Complete", "Complete", IF(AX473="N/A", "N/A", IF(AX473="No Transfer", AX473, IF(INDEX('Ballot Data'!$1:$1048576, MATCH($A473, 'Ballot Data'!$A:$A, 0), MATCH(AX473, 'Ballot Data'!$A$3:$U$3, 0))="", "Exhausted", INDEX('Ballot Data'!$1:$1048576, MATCH($A473, 'Ballot Data'!$A:$A, 0), MATCH(AX473, 'Ballot Data'!$A$3:$U$3, 0))))))</f>
        <v>Complete</v>
      </c>
    </row>
    <row r="474" spans="1:51" x14ac:dyDescent="0.25">
      <c r="A474">
        <f>'Ballot Data'!A475</f>
        <v>0</v>
      </c>
      <c r="B474">
        <v>1</v>
      </c>
      <c r="C474" t="e">
        <f>INDEX('Ballot Data'!$1:$1048576, MATCH($A474, 'Ballot Data'!$A:$A, 0), MATCH(B474, 'Ballot Data'!$A$3:$T$3, 0))</f>
        <v>#N/A</v>
      </c>
      <c r="D474" t="e">
        <f>IF(C474='Round 1'!$A$10, "Elected", IF(C474='Round 1'!$A$7, "Excluded", IF('Round 1'!$A$4="Complete", "Complete", "Viable")))</f>
        <v>#N/A</v>
      </c>
      <c r="E474" s="21" t="e">
        <f>IF('Round 1'!$A$4="Complete", "Complete", IF(D474="N/A", "N/A", IF(D474="Viable", "No Transfer", IF(D474="Excluded", INDEX('Round 1'!$A$12:$M$617, MATCH($A474, 'Round 1'!$A$12:$A$617, 0), 3)))))</f>
        <v>#N/A</v>
      </c>
      <c r="F474" s="10" t="e">
        <f>IF('Round 1'!$A$4="Complete", "Complete", IF(E474="N/A", "N/A", IF(E474="No Transfer", E474, IF(INDEX('Ballot Data'!$1:$1048576, MATCH($A474, 'Ballot Data'!$A:$A, 0), MATCH(E474, 'Ballot Data'!$A$3:$U$3, 0))="", "Exhausted", INDEX('Ballot Data'!$1:$1048576, MATCH($A474, 'Ballot Data'!$A:$A, 0), MATCH(E474, 'Ballot Data'!$A$3:$U$3, 0))))))</f>
        <v>#N/A</v>
      </c>
      <c r="G474" s="15" t="e">
        <f t="shared" si="68"/>
        <v>#N/A</v>
      </c>
      <c r="H474" t="e">
        <f>IF(G474="Complete", G474, IF(G474="N/A", "N/A", INDEX('Ballot Data'!$1:$1048576, MATCH($A474, 'Ballot Data'!$A:$A, 0), MATCH(G474, 'Ballot Data'!$A$3:$T$3, 0))))</f>
        <v>#N/A</v>
      </c>
      <c r="I474" t="e">
        <f>IF(G474="N/A", "N/A", IF(H474='Round 2'!$A$10, "Elected", IF(H474='Round 2'!$A$7, "Excluded", IF('Round 2'!$A$4="Complete", "Complete", "Viable"))))</f>
        <v>#N/A</v>
      </c>
      <c r="J474" s="21" t="e">
        <f>IF('Round 2'!$A$4="Complete", "Complete", IF(I474="N/A", "N/A", IF(I474="Viable", "No Transfer", IF(I474="Excluded", INDEX('Round 2'!$A$12:$M$617, MATCH($A474, 'Round 2'!$A$12:$A$617, 0), 3)))))</f>
        <v>#N/A</v>
      </c>
      <c r="K474" s="10" t="e">
        <f>IF('Round 2'!$A$4="Complete", "Complete", IF(J474="N/A", "N/A", IF(J474="No Transfer", J474, IF(INDEX('Ballot Data'!$1:$1048576, MATCH($A474, 'Ballot Data'!$A:$A, 0), MATCH(J474, 'Ballot Data'!$A$3:$U$3, 0))="", "Exhausted", INDEX('Ballot Data'!$1:$1048576, MATCH($A474, 'Ballot Data'!$A:$A, 0), MATCH(J474, 'Ballot Data'!$A$3:$U$3, 0))))))</f>
        <v>#N/A</v>
      </c>
      <c r="L474" s="15" t="e">
        <f t="shared" si="69"/>
        <v>#N/A</v>
      </c>
      <c r="M474" t="e">
        <f>IF(L474="Complete", L474, IF(L474="N/A", "N/A", INDEX('Ballot Data'!$1:$1048576, MATCH($A474, 'Ballot Data'!$A:$A, 0), MATCH(L474, 'Ballot Data'!$A$3:$T$3, 0))))</f>
        <v>#N/A</v>
      </c>
      <c r="N474" t="e">
        <f>IF(L474="N/A", "N/A", IF(M474='Round 3'!$A$10, "Elected", IF(M474='Round 3'!$A$7, "Excluded", IF('Round 3'!$A$4="Complete", "Complete", "Viable"))))</f>
        <v>#N/A</v>
      </c>
      <c r="O474" s="21" t="str">
        <f>IF('Round 3'!$A$4="Complete", "Complete", IF(N474="N/A", "N/A", IF(N474="Viable", "No Transfer", IF(N474="Excluded", INDEX('Round 3'!$A$12:$M$617, MATCH($A474, 'Round 3'!$A$12:$A$617, 0), 3)))))</f>
        <v>Complete</v>
      </c>
      <c r="P474" s="10" t="str">
        <f>IF('Round 3'!$A$4="Complete", "Complete", IF(O474="N/A", "N/A", IF(O474="No Transfer", O474, IF(INDEX('Ballot Data'!$1:$1048576, MATCH($A474, 'Ballot Data'!$A:$A, 0), MATCH(O474, 'Ballot Data'!$A$3:$U$3, 0))="", "Exhausted", INDEX('Ballot Data'!$1:$1048576, MATCH($A474, 'Ballot Data'!$A:$A, 0), MATCH(O474, 'Ballot Data'!$A$3:$U$3, 0))))))</f>
        <v>Complete</v>
      </c>
      <c r="Q474" s="15" t="str">
        <f t="shared" si="76"/>
        <v>Complete</v>
      </c>
      <c r="R474" t="str">
        <f>IF(Q474="Complete", Q474, IF(Q474="N/A", "N/A", INDEX('Ballot Data'!$1:$1048576, MATCH($A474, 'Ballot Data'!$A:$A, 0), MATCH(Q474, 'Ballot Data'!$A$3:$T$3, 0))))</f>
        <v>Complete</v>
      </c>
      <c r="S474" t="str">
        <f>IF(Q474="N/A", "N/A", IF(R474='Round 4'!$A$10, "Elected", IF(R474='Round 4'!$A$7, "Excluded", IF('Round 4'!$A$4="Complete", "Complete", "Viable"))))</f>
        <v>Complete</v>
      </c>
      <c r="T474" s="21" t="str">
        <f>IF('Round 4'!$A$4="Complete", "Complete", IF(S474="N/A", "N/A", IF(S474="Viable", "No Transfer", IF(S474="Excluded", INDEX('Round 4'!$A$12:$M$617, MATCH($A474, 'Round 4'!$A$12:$A$617, 0), 3)))))</f>
        <v>Complete</v>
      </c>
      <c r="U474" s="10" t="str">
        <f>IF('Round 4'!$A$4="Complete", "Complete", IF(T474="N/A", "N/A", IF(T474="No Transfer", T474, IF(INDEX('Ballot Data'!$1:$1048576, MATCH($A474, 'Ballot Data'!$A:$A, 0), MATCH(T474, 'Ballot Data'!$A$3:$U$3, 0))="", "Exhausted", INDEX('Ballot Data'!$1:$1048576, MATCH($A474, 'Ballot Data'!$A:$A, 0), MATCH(T474, 'Ballot Data'!$A$3:$U$3, 0))))))</f>
        <v>Complete</v>
      </c>
      <c r="V474" s="15" t="str">
        <f t="shared" si="70"/>
        <v>Complete</v>
      </c>
      <c r="W474" t="str">
        <f>IF(V474="Complete", V474, IF(V474="N/A", "N/A", INDEX('Ballot Data'!$1:$1048576, MATCH($A474, 'Ballot Data'!$A:$A, 0), MATCH(V474, 'Ballot Data'!$A$3:$T$3, 0))))</f>
        <v>Complete</v>
      </c>
      <c r="X474" t="str">
        <f>IF(V474="N/A", "N/A", IF(W474='Round 5'!$A$10, "Elected", IF(W474='Round 5'!$A$7, "Excluded", IF('Round 5'!$A$4="Complete", "Complete", "Viable"))))</f>
        <v>Complete</v>
      </c>
      <c r="Y474" s="21" t="str">
        <f>IF('Round 5'!$A$4="Complete", "Complete", IF(X474="N/A", "N/A", IF(X474="Viable", "No Transfer", IF(X474="Excluded", INDEX('Round 5'!$A$12:$M$617, MATCH($A474, 'Round 5'!$A$12:$A$617, 0), 3)))))</f>
        <v>Complete</v>
      </c>
      <c r="Z474" s="10" t="str">
        <f>IF('Round 5'!$A$4="Complete", "Complete", IF(Y474="N/A", "N/A", IF(Y474="No Transfer", Y474, IF(INDEX('Ballot Data'!$1:$1048576, MATCH($A474, 'Ballot Data'!$A:$A, 0), MATCH(Y474, 'Ballot Data'!$A$3:$U$3, 0))="", "Exhausted", INDEX('Ballot Data'!$1:$1048576, MATCH($A474, 'Ballot Data'!$A:$A, 0), MATCH(Y474, 'Ballot Data'!$A$3:$U$3, 0))))))</f>
        <v>Complete</v>
      </c>
      <c r="AA474" s="15" t="str">
        <f t="shared" si="71"/>
        <v>Complete</v>
      </c>
      <c r="AB474" t="str">
        <f>IF(AA474="Complete", AA474, IF(AA474="N/A", "N/A", INDEX('Ballot Data'!$1:$1048576, MATCH($A474, 'Ballot Data'!$A:$A, 0), MATCH(AA474, 'Ballot Data'!$A$3:$T$3, 0))))</f>
        <v>Complete</v>
      </c>
      <c r="AC474" t="str">
        <f>IF(AA474="N/A", "N/A", IF(AB474='Round 6'!$A$10, "Elected", IF(AB474='Round 6'!$A$7, "Excluded", IF('Round 6'!$A$4="Complete", "Complete", "Viable"))))</f>
        <v>Complete</v>
      </c>
      <c r="AD474" s="21" t="str">
        <f>IF('Round 6'!$A$4="Complete", "Complete", IF(AC474="N/A", "N/A", IF(AC474="Viable", "No Transfer", IF(AC474="Excluded", INDEX('Round 6'!$A$12:$M$617, MATCH($A474, 'Round 6'!$A$12:$A$617, 0), 3)))))</f>
        <v>Complete</v>
      </c>
      <c r="AE474" s="10" t="str">
        <f>IF('Round 6'!$A$4="Complete", "Complete", IF(AD474="N/A", "N/A", IF(AD474="No Transfer", AD474, IF(INDEX('Ballot Data'!$1:$1048576, MATCH($A474, 'Ballot Data'!$A:$A, 0), MATCH(AD474, 'Ballot Data'!$A$3:$U$3, 0))="", "Exhausted", INDEX('Ballot Data'!$1:$1048576, MATCH($A474, 'Ballot Data'!$A:$A, 0), MATCH(AD474, 'Ballot Data'!$A$3:$U$3, 0))))))</f>
        <v>Complete</v>
      </c>
      <c r="AF474" s="15" t="str">
        <f t="shared" si="72"/>
        <v>Complete</v>
      </c>
      <c r="AG474" t="str">
        <f>IF(AF474="Complete", AF474, IF(AF474="N/A", "N/A", INDEX('Ballot Data'!$1:$1048576, MATCH($A474, 'Ballot Data'!$A:$A, 0), MATCH(AF474, 'Ballot Data'!$A$3:$T$3, 0))))</f>
        <v>Complete</v>
      </c>
      <c r="AH474" t="str">
        <f>IF(AF474="N/A", "N/A", IF(AG474='Round 7'!$A$10, "Elected", IF(AG474='Round 7'!$A$7, "Excluded", IF('Round 7'!$A$4="Complete", "Complete", "Viable"))))</f>
        <v>Complete</v>
      </c>
      <c r="AI474" s="21" t="str">
        <f>IF('Round 7'!$A$4="Complete", "Complete", IF(AH474="N/A", "N/A", IF(AH474="Viable", "No Transfer", IF(AH474="Excluded", INDEX('Round 7'!$A$12:$M$617, MATCH($A474, 'Round 7'!$A$12:$A$617, 0), 3)))))</f>
        <v>Complete</v>
      </c>
      <c r="AJ474" s="10" t="str">
        <f>IF('Round 7'!$A$4="Complete", "Complete", IF(AI474="N/A", "N/A", IF(AI474="No Transfer", AI474, IF(INDEX('Ballot Data'!$1:$1048576, MATCH($A474, 'Ballot Data'!$A:$A, 0), MATCH(AI474, 'Ballot Data'!$A$3:$U$3, 0))="", "Exhausted", INDEX('Ballot Data'!$1:$1048576, MATCH($A474, 'Ballot Data'!$A:$A, 0), MATCH(AI474, 'Ballot Data'!$A$3:$U$3, 0))))))</f>
        <v>Complete</v>
      </c>
      <c r="AK474" s="15" t="str">
        <f t="shared" si="73"/>
        <v>Complete</v>
      </c>
      <c r="AL474" t="str">
        <f>IF(AK474="Complete", AK474, IF(AK474="N/A", "N/A", INDEX('Ballot Data'!$1:$1048576, MATCH($A474, 'Ballot Data'!$A:$A, 0), MATCH(AK474, 'Ballot Data'!$A$3:$T$3, 0))))</f>
        <v>Complete</v>
      </c>
      <c r="AM474" t="str">
        <f>IF(AK474="N/A", "N/A", IF(AL474='Round 8'!$A$10, "Elected", IF(AL474='Round 8'!$A$7, "Excluded", IF('Round 8'!$A$4="Complete", "Complete", "Viable"))))</f>
        <v>Complete</v>
      </c>
      <c r="AN474" s="21" t="str">
        <f>IF('Round 8'!$A$4="Complete", "Complete", IF(AM474="N/A", "N/A", IF(AM474="Viable", "No Transfer", IF(AM474="Excluded", INDEX('Round 8'!$A$12:$M$617, MATCH($A474, 'Round 8'!$A$12:$A$617, 0), 3)))))</f>
        <v>Complete</v>
      </c>
      <c r="AO474" s="10" t="str">
        <f>IF('Round 8'!$A$4="Complete", "Complete", IF(AN474="N/A", "N/A", IF(AN474="No Transfer", AN474, IF(INDEX('Ballot Data'!$1:$1048576, MATCH($A474, 'Ballot Data'!$A:$A, 0), MATCH(AN474, 'Ballot Data'!$A$3:$U$3, 0))="", "Exhausted", INDEX('Ballot Data'!$1:$1048576, MATCH($A474, 'Ballot Data'!$A:$A, 0), MATCH(AN474, 'Ballot Data'!$A$3:$U$3, 0))))))</f>
        <v>Complete</v>
      </c>
      <c r="AP474" s="15" t="str">
        <f t="shared" si="74"/>
        <v>Complete</v>
      </c>
      <c r="AQ474" t="str">
        <f>IF(AP474="Complete", AP474, IF(AP474="N/A", "N/A", INDEX('Ballot Data'!$1:$1048576, MATCH($A474, 'Ballot Data'!$A:$A, 0), MATCH(AP474, 'Ballot Data'!$A$3:$T$3, 0))))</f>
        <v>Complete</v>
      </c>
      <c r="AR474" t="str">
        <f>IF(AP474="N/A", "N/A", IF(AQ474='Round 9'!$A$10, "Elected", IF(AQ474='Round 9'!$A$7, "Excluded", IF('Round 9'!$A$4="Complete", "Complete", "Viable"))))</f>
        <v>Complete</v>
      </c>
      <c r="AS474" s="21" t="str">
        <f>IF('Round 9'!$A$4="Complete", "Complete", IF(AR474="N/A", "N/A", IF(AR474="Viable", "No Transfer", IF(AR474="Excluded", INDEX('Round 9'!$A$12:$M$617, MATCH($A474, 'Round 9'!$A$12:$A$617, 0), 3)))))</f>
        <v>Complete</v>
      </c>
      <c r="AT474" s="10" t="str">
        <f>IF('Round 9'!$A$4="Complete", "Complete", IF(AS474="N/A", "N/A", IF(AS474="No Transfer", AS474, IF(INDEX('Ballot Data'!$1:$1048576, MATCH($A474, 'Ballot Data'!$A:$A, 0), MATCH(AS474, 'Ballot Data'!$A$3:$U$3, 0))="", "Exhausted", INDEX('Ballot Data'!$1:$1048576, MATCH($A474, 'Ballot Data'!$A:$A, 0), MATCH(AS474, 'Ballot Data'!$A$3:$U$3, 0))))))</f>
        <v>Complete</v>
      </c>
      <c r="AU474" s="15" t="str">
        <f t="shared" si="75"/>
        <v>Complete</v>
      </c>
      <c r="AV474" t="str">
        <f>IF(AU474="Complete", AU474, IF(AU474="N/A", "N/A", INDEX('Ballot Data'!$1:$1048576, MATCH($A474, 'Ballot Data'!$A:$A, 0), MATCH(AU474, 'Ballot Data'!$A$3:$T$3, 0))))</f>
        <v>Complete</v>
      </c>
      <c r="AW474" t="str">
        <f>IF(AU474="N/A", "N/A", IF(AV474='Round 10'!$A$10, "Elected", IF(AV474='Round 10'!$A$7, "Excluded", IF('Round 10'!$A$4="Complete", "Complete", "Viable"))))</f>
        <v>Complete</v>
      </c>
      <c r="AX474" s="21" t="str">
        <f>IF('Round 10'!$A$4="Complete", "Complete", IF(AW474="N/A", "N/A", IF(AW474="Viable", "No Transfer", IF(AW474="Excluded", INDEX('Round 10'!$A$12:$M$617, MATCH($A474, 'Round 10'!$A$12:$A$617, 0), 3)))))</f>
        <v>Complete</v>
      </c>
      <c r="AY474" s="10" t="str">
        <f>IF('Round 10'!$A$4="Complete", "Complete", IF(AX474="N/A", "N/A", IF(AX474="No Transfer", AX474, IF(INDEX('Ballot Data'!$1:$1048576, MATCH($A474, 'Ballot Data'!$A:$A, 0), MATCH(AX474, 'Ballot Data'!$A$3:$U$3, 0))="", "Exhausted", INDEX('Ballot Data'!$1:$1048576, MATCH($A474, 'Ballot Data'!$A:$A, 0), MATCH(AX474, 'Ballot Data'!$A$3:$U$3, 0))))))</f>
        <v>Complete</v>
      </c>
    </row>
    <row r="475" spans="1:51" x14ac:dyDescent="0.25">
      <c r="A475">
        <f>'Ballot Data'!A476</f>
        <v>0</v>
      </c>
      <c r="B475">
        <v>1</v>
      </c>
      <c r="C475" t="e">
        <f>INDEX('Ballot Data'!$1:$1048576, MATCH($A475, 'Ballot Data'!$A:$A, 0), MATCH(B475, 'Ballot Data'!$A$3:$T$3, 0))</f>
        <v>#N/A</v>
      </c>
      <c r="D475" t="e">
        <f>IF(C475='Round 1'!$A$10, "Elected", IF(C475='Round 1'!$A$7, "Excluded", IF('Round 1'!$A$4="Complete", "Complete", "Viable")))</f>
        <v>#N/A</v>
      </c>
      <c r="E475" s="21" t="e">
        <f>IF('Round 1'!$A$4="Complete", "Complete", IF(D475="N/A", "N/A", IF(D475="Viable", "No Transfer", IF(D475="Excluded", INDEX('Round 1'!$A$12:$M$617, MATCH($A475, 'Round 1'!$A$12:$A$617, 0), 3)))))</f>
        <v>#N/A</v>
      </c>
      <c r="F475" s="10" t="e">
        <f>IF('Round 1'!$A$4="Complete", "Complete", IF(E475="N/A", "N/A", IF(E475="No Transfer", E475, IF(INDEX('Ballot Data'!$1:$1048576, MATCH($A475, 'Ballot Data'!$A:$A, 0), MATCH(E475, 'Ballot Data'!$A$3:$U$3, 0))="", "Exhausted", INDEX('Ballot Data'!$1:$1048576, MATCH($A475, 'Ballot Data'!$A:$A, 0), MATCH(E475, 'Ballot Data'!$A$3:$U$3, 0))))))</f>
        <v>#N/A</v>
      </c>
      <c r="G475" s="15" t="e">
        <f t="shared" si="68"/>
        <v>#N/A</v>
      </c>
      <c r="H475" t="e">
        <f>IF(G475="Complete", G475, IF(G475="N/A", "N/A", INDEX('Ballot Data'!$1:$1048576, MATCH($A475, 'Ballot Data'!$A:$A, 0), MATCH(G475, 'Ballot Data'!$A$3:$T$3, 0))))</f>
        <v>#N/A</v>
      </c>
      <c r="I475" t="e">
        <f>IF(G475="N/A", "N/A", IF(H475='Round 2'!$A$10, "Elected", IF(H475='Round 2'!$A$7, "Excluded", IF('Round 2'!$A$4="Complete", "Complete", "Viable"))))</f>
        <v>#N/A</v>
      </c>
      <c r="J475" s="21" t="e">
        <f>IF('Round 2'!$A$4="Complete", "Complete", IF(I475="N/A", "N/A", IF(I475="Viable", "No Transfer", IF(I475="Excluded", INDEX('Round 2'!$A$12:$M$617, MATCH($A475, 'Round 2'!$A$12:$A$617, 0), 3)))))</f>
        <v>#N/A</v>
      </c>
      <c r="K475" s="10" t="e">
        <f>IF('Round 2'!$A$4="Complete", "Complete", IF(J475="N/A", "N/A", IF(J475="No Transfer", J475, IF(INDEX('Ballot Data'!$1:$1048576, MATCH($A475, 'Ballot Data'!$A:$A, 0), MATCH(J475, 'Ballot Data'!$A$3:$U$3, 0))="", "Exhausted", INDEX('Ballot Data'!$1:$1048576, MATCH($A475, 'Ballot Data'!$A:$A, 0), MATCH(J475, 'Ballot Data'!$A$3:$U$3, 0))))))</f>
        <v>#N/A</v>
      </c>
      <c r="L475" s="15" t="e">
        <f t="shared" si="69"/>
        <v>#N/A</v>
      </c>
      <c r="M475" t="e">
        <f>IF(L475="Complete", L475, IF(L475="N/A", "N/A", INDEX('Ballot Data'!$1:$1048576, MATCH($A475, 'Ballot Data'!$A:$A, 0), MATCH(L475, 'Ballot Data'!$A$3:$T$3, 0))))</f>
        <v>#N/A</v>
      </c>
      <c r="N475" t="e">
        <f>IF(L475="N/A", "N/A", IF(M475='Round 3'!$A$10, "Elected", IF(M475='Round 3'!$A$7, "Excluded", IF('Round 3'!$A$4="Complete", "Complete", "Viable"))))</f>
        <v>#N/A</v>
      </c>
      <c r="O475" s="21" t="str">
        <f>IF('Round 3'!$A$4="Complete", "Complete", IF(N475="N/A", "N/A", IF(N475="Viable", "No Transfer", IF(N475="Excluded", INDEX('Round 3'!$A$12:$M$617, MATCH($A475, 'Round 3'!$A$12:$A$617, 0), 3)))))</f>
        <v>Complete</v>
      </c>
      <c r="P475" s="10" t="str">
        <f>IF('Round 3'!$A$4="Complete", "Complete", IF(O475="N/A", "N/A", IF(O475="No Transfer", O475, IF(INDEX('Ballot Data'!$1:$1048576, MATCH($A475, 'Ballot Data'!$A:$A, 0), MATCH(O475, 'Ballot Data'!$A$3:$U$3, 0))="", "Exhausted", INDEX('Ballot Data'!$1:$1048576, MATCH($A475, 'Ballot Data'!$A:$A, 0), MATCH(O475, 'Ballot Data'!$A$3:$U$3, 0))))))</f>
        <v>Complete</v>
      </c>
      <c r="Q475" s="15" t="str">
        <f t="shared" si="76"/>
        <v>Complete</v>
      </c>
      <c r="R475" t="str">
        <f>IF(Q475="Complete", Q475, IF(Q475="N/A", "N/A", INDEX('Ballot Data'!$1:$1048576, MATCH($A475, 'Ballot Data'!$A:$A, 0), MATCH(Q475, 'Ballot Data'!$A$3:$T$3, 0))))</f>
        <v>Complete</v>
      </c>
      <c r="S475" t="str">
        <f>IF(Q475="N/A", "N/A", IF(R475='Round 4'!$A$10, "Elected", IF(R475='Round 4'!$A$7, "Excluded", IF('Round 4'!$A$4="Complete", "Complete", "Viable"))))</f>
        <v>Complete</v>
      </c>
      <c r="T475" s="21" t="str">
        <f>IF('Round 4'!$A$4="Complete", "Complete", IF(S475="N/A", "N/A", IF(S475="Viable", "No Transfer", IF(S475="Excluded", INDEX('Round 4'!$A$12:$M$617, MATCH($A475, 'Round 4'!$A$12:$A$617, 0), 3)))))</f>
        <v>Complete</v>
      </c>
      <c r="U475" s="10" t="str">
        <f>IF('Round 4'!$A$4="Complete", "Complete", IF(T475="N/A", "N/A", IF(T475="No Transfer", T475, IF(INDEX('Ballot Data'!$1:$1048576, MATCH($A475, 'Ballot Data'!$A:$A, 0), MATCH(T475, 'Ballot Data'!$A$3:$U$3, 0))="", "Exhausted", INDEX('Ballot Data'!$1:$1048576, MATCH($A475, 'Ballot Data'!$A:$A, 0), MATCH(T475, 'Ballot Data'!$A$3:$U$3, 0))))))</f>
        <v>Complete</v>
      </c>
      <c r="V475" s="15" t="str">
        <f t="shared" si="70"/>
        <v>Complete</v>
      </c>
      <c r="W475" t="str">
        <f>IF(V475="Complete", V475, IF(V475="N/A", "N/A", INDEX('Ballot Data'!$1:$1048576, MATCH($A475, 'Ballot Data'!$A:$A, 0), MATCH(V475, 'Ballot Data'!$A$3:$T$3, 0))))</f>
        <v>Complete</v>
      </c>
      <c r="X475" t="str">
        <f>IF(V475="N/A", "N/A", IF(W475='Round 5'!$A$10, "Elected", IF(W475='Round 5'!$A$7, "Excluded", IF('Round 5'!$A$4="Complete", "Complete", "Viable"))))</f>
        <v>Complete</v>
      </c>
      <c r="Y475" s="21" t="str">
        <f>IF('Round 5'!$A$4="Complete", "Complete", IF(X475="N/A", "N/A", IF(X475="Viable", "No Transfer", IF(X475="Excluded", INDEX('Round 5'!$A$12:$M$617, MATCH($A475, 'Round 5'!$A$12:$A$617, 0), 3)))))</f>
        <v>Complete</v>
      </c>
      <c r="Z475" s="10" t="str">
        <f>IF('Round 5'!$A$4="Complete", "Complete", IF(Y475="N/A", "N/A", IF(Y475="No Transfer", Y475, IF(INDEX('Ballot Data'!$1:$1048576, MATCH($A475, 'Ballot Data'!$A:$A, 0), MATCH(Y475, 'Ballot Data'!$A$3:$U$3, 0))="", "Exhausted", INDEX('Ballot Data'!$1:$1048576, MATCH($A475, 'Ballot Data'!$A:$A, 0), MATCH(Y475, 'Ballot Data'!$A$3:$U$3, 0))))))</f>
        <v>Complete</v>
      </c>
      <c r="AA475" s="15" t="str">
        <f t="shared" si="71"/>
        <v>Complete</v>
      </c>
      <c r="AB475" t="str">
        <f>IF(AA475="Complete", AA475, IF(AA475="N/A", "N/A", INDEX('Ballot Data'!$1:$1048576, MATCH($A475, 'Ballot Data'!$A:$A, 0), MATCH(AA475, 'Ballot Data'!$A$3:$T$3, 0))))</f>
        <v>Complete</v>
      </c>
      <c r="AC475" t="str">
        <f>IF(AA475="N/A", "N/A", IF(AB475='Round 6'!$A$10, "Elected", IF(AB475='Round 6'!$A$7, "Excluded", IF('Round 6'!$A$4="Complete", "Complete", "Viable"))))</f>
        <v>Complete</v>
      </c>
      <c r="AD475" s="21" t="str">
        <f>IF('Round 6'!$A$4="Complete", "Complete", IF(AC475="N/A", "N/A", IF(AC475="Viable", "No Transfer", IF(AC475="Excluded", INDEX('Round 6'!$A$12:$M$617, MATCH($A475, 'Round 6'!$A$12:$A$617, 0), 3)))))</f>
        <v>Complete</v>
      </c>
      <c r="AE475" s="10" t="str">
        <f>IF('Round 6'!$A$4="Complete", "Complete", IF(AD475="N/A", "N/A", IF(AD475="No Transfer", AD475, IF(INDEX('Ballot Data'!$1:$1048576, MATCH($A475, 'Ballot Data'!$A:$A, 0), MATCH(AD475, 'Ballot Data'!$A$3:$U$3, 0))="", "Exhausted", INDEX('Ballot Data'!$1:$1048576, MATCH($A475, 'Ballot Data'!$A:$A, 0), MATCH(AD475, 'Ballot Data'!$A$3:$U$3, 0))))))</f>
        <v>Complete</v>
      </c>
      <c r="AF475" s="15" t="str">
        <f t="shared" si="72"/>
        <v>Complete</v>
      </c>
      <c r="AG475" t="str">
        <f>IF(AF475="Complete", AF475, IF(AF475="N/A", "N/A", INDEX('Ballot Data'!$1:$1048576, MATCH($A475, 'Ballot Data'!$A:$A, 0), MATCH(AF475, 'Ballot Data'!$A$3:$T$3, 0))))</f>
        <v>Complete</v>
      </c>
      <c r="AH475" t="str">
        <f>IF(AF475="N/A", "N/A", IF(AG475='Round 7'!$A$10, "Elected", IF(AG475='Round 7'!$A$7, "Excluded", IF('Round 7'!$A$4="Complete", "Complete", "Viable"))))</f>
        <v>Complete</v>
      </c>
      <c r="AI475" s="21" t="str">
        <f>IF('Round 7'!$A$4="Complete", "Complete", IF(AH475="N/A", "N/A", IF(AH475="Viable", "No Transfer", IF(AH475="Excluded", INDEX('Round 7'!$A$12:$M$617, MATCH($A475, 'Round 7'!$A$12:$A$617, 0), 3)))))</f>
        <v>Complete</v>
      </c>
      <c r="AJ475" s="10" t="str">
        <f>IF('Round 7'!$A$4="Complete", "Complete", IF(AI475="N/A", "N/A", IF(AI475="No Transfer", AI475, IF(INDEX('Ballot Data'!$1:$1048576, MATCH($A475, 'Ballot Data'!$A:$A, 0), MATCH(AI475, 'Ballot Data'!$A$3:$U$3, 0))="", "Exhausted", INDEX('Ballot Data'!$1:$1048576, MATCH($A475, 'Ballot Data'!$A:$A, 0), MATCH(AI475, 'Ballot Data'!$A$3:$U$3, 0))))))</f>
        <v>Complete</v>
      </c>
      <c r="AK475" s="15" t="str">
        <f t="shared" si="73"/>
        <v>Complete</v>
      </c>
      <c r="AL475" t="str">
        <f>IF(AK475="Complete", AK475, IF(AK475="N/A", "N/A", INDEX('Ballot Data'!$1:$1048576, MATCH($A475, 'Ballot Data'!$A:$A, 0), MATCH(AK475, 'Ballot Data'!$A$3:$T$3, 0))))</f>
        <v>Complete</v>
      </c>
      <c r="AM475" t="str">
        <f>IF(AK475="N/A", "N/A", IF(AL475='Round 8'!$A$10, "Elected", IF(AL475='Round 8'!$A$7, "Excluded", IF('Round 8'!$A$4="Complete", "Complete", "Viable"))))</f>
        <v>Complete</v>
      </c>
      <c r="AN475" s="21" t="str">
        <f>IF('Round 8'!$A$4="Complete", "Complete", IF(AM475="N/A", "N/A", IF(AM475="Viable", "No Transfer", IF(AM475="Excluded", INDEX('Round 8'!$A$12:$M$617, MATCH($A475, 'Round 8'!$A$12:$A$617, 0), 3)))))</f>
        <v>Complete</v>
      </c>
      <c r="AO475" s="10" t="str">
        <f>IF('Round 8'!$A$4="Complete", "Complete", IF(AN475="N/A", "N/A", IF(AN475="No Transfer", AN475, IF(INDEX('Ballot Data'!$1:$1048576, MATCH($A475, 'Ballot Data'!$A:$A, 0), MATCH(AN475, 'Ballot Data'!$A$3:$U$3, 0))="", "Exhausted", INDEX('Ballot Data'!$1:$1048576, MATCH($A475, 'Ballot Data'!$A:$A, 0), MATCH(AN475, 'Ballot Data'!$A$3:$U$3, 0))))))</f>
        <v>Complete</v>
      </c>
      <c r="AP475" s="15" t="str">
        <f t="shared" si="74"/>
        <v>Complete</v>
      </c>
      <c r="AQ475" t="str">
        <f>IF(AP475="Complete", AP475, IF(AP475="N/A", "N/A", INDEX('Ballot Data'!$1:$1048576, MATCH($A475, 'Ballot Data'!$A:$A, 0), MATCH(AP475, 'Ballot Data'!$A$3:$T$3, 0))))</f>
        <v>Complete</v>
      </c>
      <c r="AR475" t="str">
        <f>IF(AP475="N/A", "N/A", IF(AQ475='Round 9'!$A$10, "Elected", IF(AQ475='Round 9'!$A$7, "Excluded", IF('Round 9'!$A$4="Complete", "Complete", "Viable"))))</f>
        <v>Complete</v>
      </c>
      <c r="AS475" s="21" t="str">
        <f>IF('Round 9'!$A$4="Complete", "Complete", IF(AR475="N/A", "N/A", IF(AR475="Viable", "No Transfer", IF(AR475="Excluded", INDEX('Round 9'!$A$12:$M$617, MATCH($A475, 'Round 9'!$A$12:$A$617, 0), 3)))))</f>
        <v>Complete</v>
      </c>
      <c r="AT475" s="10" t="str">
        <f>IF('Round 9'!$A$4="Complete", "Complete", IF(AS475="N/A", "N/A", IF(AS475="No Transfer", AS475, IF(INDEX('Ballot Data'!$1:$1048576, MATCH($A475, 'Ballot Data'!$A:$A, 0), MATCH(AS475, 'Ballot Data'!$A$3:$U$3, 0))="", "Exhausted", INDEX('Ballot Data'!$1:$1048576, MATCH($A475, 'Ballot Data'!$A:$A, 0), MATCH(AS475, 'Ballot Data'!$A$3:$U$3, 0))))))</f>
        <v>Complete</v>
      </c>
      <c r="AU475" s="15" t="str">
        <f t="shared" si="75"/>
        <v>Complete</v>
      </c>
      <c r="AV475" t="str">
        <f>IF(AU475="Complete", AU475, IF(AU475="N/A", "N/A", INDEX('Ballot Data'!$1:$1048576, MATCH($A475, 'Ballot Data'!$A:$A, 0), MATCH(AU475, 'Ballot Data'!$A$3:$T$3, 0))))</f>
        <v>Complete</v>
      </c>
      <c r="AW475" t="str">
        <f>IF(AU475="N/A", "N/A", IF(AV475='Round 10'!$A$10, "Elected", IF(AV475='Round 10'!$A$7, "Excluded", IF('Round 10'!$A$4="Complete", "Complete", "Viable"))))</f>
        <v>Complete</v>
      </c>
      <c r="AX475" s="21" t="str">
        <f>IF('Round 10'!$A$4="Complete", "Complete", IF(AW475="N/A", "N/A", IF(AW475="Viable", "No Transfer", IF(AW475="Excluded", INDEX('Round 10'!$A$12:$M$617, MATCH($A475, 'Round 10'!$A$12:$A$617, 0), 3)))))</f>
        <v>Complete</v>
      </c>
      <c r="AY475" s="10" t="str">
        <f>IF('Round 10'!$A$4="Complete", "Complete", IF(AX475="N/A", "N/A", IF(AX475="No Transfer", AX475, IF(INDEX('Ballot Data'!$1:$1048576, MATCH($A475, 'Ballot Data'!$A:$A, 0), MATCH(AX475, 'Ballot Data'!$A$3:$U$3, 0))="", "Exhausted", INDEX('Ballot Data'!$1:$1048576, MATCH($A475, 'Ballot Data'!$A:$A, 0), MATCH(AX475, 'Ballot Data'!$A$3:$U$3, 0))))))</f>
        <v>Complete</v>
      </c>
    </row>
    <row r="476" spans="1:51" x14ac:dyDescent="0.25">
      <c r="A476">
        <f>'Ballot Data'!A477</f>
        <v>0</v>
      </c>
      <c r="B476">
        <v>1</v>
      </c>
      <c r="C476" t="e">
        <f>INDEX('Ballot Data'!$1:$1048576, MATCH($A476, 'Ballot Data'!$A:$A, 0), MATCH(B476, 'Ballot Data'!$A$3:$T$3, 0))</f>
        <v>#N/A</v>
      </c>
      <c r="D476" t="e">
        <f>IF(C476='Round 1'!$A$10, "Elected", IF(C476='Round 1'!$A$7, "Excluded", IF('Round 1'!$A$4="Complete", "Complete", "Viable")))</f>
        <v>#N/A</v>
      </c>
      <c r="E476" s="21" t="e">
        <f>IF('Round 1'!$A$4="Complete", "Complete", IF(D476="N/A", "N/A", IF(D476="Viable", "No Transfer", IF(D476="Excluded", INDEX('Round 1'!$A$12:$M$617, MATCH($A476, 'Round 1'!$A$12:$A$617, 0), 3)))))</f>
        <v>#N/A</v>
      </c>
      <c r="F476" s="10" t="e">
        <f>IF('Round 1'!$A$4="Complete", "Complete", IF(E476="N/A", "N/A", IF(E476="No Transfer", E476, IF(INDEX('Ballot Data'!$1:$1048576, MATCH($A476, 'Ballot Data'!$A:$A, 0), MATCH(E476, 'Ballot Data'!$A$3:$U$3, 0))="", "Exhausted", INDEX('Ballot Data'!$1:$1048576, MATCH($A476, 'Ballot Data'!$A:$A, 0), MATCH(E476, 'Ballot Data'!$A$3:$U$3, 0))))))</f>
        <v>#N/A</v>
      </c>
      <c r="G476" s="15" t="e">
        <f t="shared" si="68"/>
        <v>#N/A</v>
      </c>
      <c r="H476" t="e">
        <f>IF(G476="Complete", G476, IF(G476="N/A", "N/A", INDEX('Ballot Data'!$1:$1048576, MATCH($A476, 'Ballot Data'!$A:$A, 0), MATCH(G476, 'Ballot Data'!$A$3:$T$3, 0))))</f>
        <v>#N/A</v>
      </c>
      <c r="I476" t="e">
        <f>IF(G476="N/A", "N/A", IF(H476='Round 2'!$A$10, "Elected", IF(H476='Round 2'!$A$7, "Excluded", IF('Round 2'!$A$4="Complete", "Complete", "Viable"))))</f>
        <v>#N/A</v>
      </c>
      <c r="J476" s="21" t="e">
        <f>IF('Round 2'!$A$4="Complete", "Complete", IF(I476="N/A", "N/A", IF(I476="Viable", "No Transfer", IF(I476="Excluded", INDEX('Round 2'!$A$12:$M$617, MATCH($A476, 'Round 2'!$A$12:$A$617, 0), 3)))))</f>
        <v>#N/A</v>
      </c>
      <c r="K476" s="10" t="e">
        <f>IF('Round 2'!$A$4="Complete", "Complete", IF(J476="N/A", "N/A", IF(J476="No Transfer", J476, IF(INDEX('Ballot Data'!$1:$1048576, MATCH($A476, 'Ballot Data'!$A:$A, 0), MATCH(J476, 'Ballot Data'!$A$3:$U$3, 0))="", "Exhausted", INDEX('Ballot Data'!$1:$1048576, MATCH($A476, 'Ballot Data'!$A:$A, 0), MATCH(J476, 'Ballot Data'!$A$3:$U$3, 0))))))</f>
        <v>#N/A</v>
      </c>
      <c r="L476" s="15" t="e">
        <f t="shared" si="69"/>
        <v>#N/A</v>
      </c>
      <c r="M476" t="e">
        <f>IF(L476="Complete", L476, IF(L476="N/A", "N/A", INDEX('Ballot Data'!$1:$1048576, MATCH($A476, 'Ballot Data'!$A:$A, 0), MATCH(L476, 'Ballot Data'!$A$3:$T$3, 0))))</f>
        <v>#N/A</v>
      </c>
      <c r="N476" t="e">
        <f>IF(L476="N/A", "N/A", IF(M476='Round 3'!$A$10, "Elected", IF(M476='Round 3'!$A$7, "Excluded", IF('Round 3'!$A$4="Complete", "Complete", "Viable"))))</f>
        <v>#N/A</v>
      </c>
      <c r="O476" s="21" t="str">
        <f>IF('Round 3'!$A$4="Complete", "Complete", IF(N476="N/A", "N/A", IF(N476="Viable", "No Transfer", IF(N476="Excluded", INDEX('Round 3'!$A$12:$M$617, MATCH($A476, 'Round 3'!$A$12:$A$617, 0), 3)))))</f>
        <v>Complete</v>
      </c>
      <c r="P476" s="10" t="str">
        <f>IF('Round 3'!$A$4="Complete", "Complete", IF(O476="N/A", "N/A", IF(O476="No Transfer", O476, IF(INDEX('Ballot Data'!$1:$1048576, MATCH($A476, 'Ballot Data'!$A:$A, 0), MATCH(O476, 'Ballot Data'!$A$3:$U$3, 0))="", "Exhausted", INDEX('Ballot Data'!$1:$1048576, MATCH($A476, 'Ballot Data'!$A:$A, 0), MATCH(O476, 'Ballot Data'!$A$3:$U$3, 0))))))</f>
        <v>Complete</v>
      </c>
      <c r="Q476" s="15" t="str">
        <f t="shared" si="76"/>
        <v>Complete</v>
      </c>
      <c r="R476" t="str">
        <f>IF(Q476="Complete", Q476, IF(Q476="N/A", "N/A", INDEX('Ballot Data'!$1:$1048576, MATCH($A476, 'Ballot Data'!$A:$A, 0), MATCH(Q476, 'Ballot Data'!$A$3:$T$3, 0))))</f>
        <v>Complete</v>
      </c>
      <c r="S476" t="str">
        <f>IF(Q476="N/A", "N/A", IF(R476='Round 4'!$A$10, "Elected", IF(R476='Round 4'!$A$7, "Excluded", IF('Round 4'!$A$4="Complete", "Complete", "Viable"))))</f>
        <v>Complete</v>
      </c>
      <c r="T476" s="21" t="str">
        <f>IF('Round 4'!$A$4="Complete", "Complete", IF(S476="N/A", "N/A", IF(S476="Viable", "No Transfer", IF(S476="Excluded", INDEX('Round 4'!$A$12:$M$617, MATCH($A476, 'Round 4'!$A$12:$A$617, 0), 3)))))</f>
        <v>Complete</v>
      </c>
      <c r="U476" s="10" t="str">
        <f>IF('Round 4'!$A$4="Complete", "Complete", IF(T476="N/A", "N/A", IF(T476="No Transfer", T476, IF(INDEX('Ballot Data'!$1:$1048576, MATCH($A476, 'Ballot Data'!$A:$A, 0), MATCH(T476, 'Ballot Data'!$A$3:$U$3, 0))="", "Exhausted", INDEX('Ballot Data'!$1:$1048576, MATCH($A476, 'Ballot Data'!$A:$A, 0), MATCH(T476, 'Ballot Data'!$A$3:$U$3, 0))))))</f>
        <v>Complete</v>
      </c>
      <c r="V476" s="15" t="str">
        <f t="shared" si="70"/>
        <v>Complete</v>
      </c>
      <c r="W476" t="str">
        <f>IF(V476="Complete", V476, IF(V476="N/A", "N/A", INDEX('Ballot Data'!$1:$1048576, MATCH($A476, 'Ballot Data'!$A:$A, 0), MATCH(V476, 'Ballot Data'!$A$3:$T$3, 0))))</f>
        <v>Complete</v>
      </c>
      <c r="X476" t="str">
        <f>IF(V476="N/A", "N/A", IF(W476='Round 5'!$A$10, "Elected", IF(W476='Round 5'!$A$7, "Excluded", IF('Round 5'!$A$4="Complete", "Complete", "Viable"))))</f>
        <v>Complete</v>
      </c>
      <c r="Y476" s="21" t="str">
        <f>IF('Round 5'!$A$4="Complete", "Complete", IF(X476="N/A", "N/A", IF(X476="Viable", "No Transfer", IF(X476="Excluded", INDEX('Round 5'!$A$12:$M$617, MATCH($A476, 'Round 5'!$A$12:$A$617, 0), 3)))))</f>
        <v>Complete</v>
      </c>
      <c r="Z476" s="10" t="str">
        <f>IF('Round 5'!$A$4="Complete", "Complete", IF(Y476="N/A", "N/A", IF(Y476="No Transfer", Y476, IF(INDEX('Ballot Data'!$1:$1048576, MATCH($A476, 'Ballot Data'!$A:$A, 0), MATCH(Y476, 'Ballot Data'!$A$3:$U$3, 0))="", "Exhausted", INDEX('Ballot Data'!$1:$1048576, MATCH($A476, 'Ballot Data'!$A:$A, 0), MATCH(Y476, 'Ballot Data'!$A$3:$U$3, 0))))))</f>
        <v>Complete</v>
      </c>
      <c r="AA476" s="15" t="str">
        <f t="shared" si="71"/>
        <v>Complete</v>
      </c>
      <c r="AB476" t="str">
        <f>IF(AA476="Complete", AA476, IF(AA476="N/A", "N/A", INDEX('Ballot Data'!$1:$1048576, MATCH($A476, 'Ballot Data'!$A:$A, 0), MATCH(AA476, 'Ballot Data'!$A$3:$T$3, 0))))</f>
        <v>Complete</v>
      </c>
      <c r="AC476" t="str">
        <f>IF(AA476="N/A", "N/A", IF(AB476='Round 6'!$A$10, "Elected", IF(AB476='Round 6'!$A$7, "Excluded", IF('Round 6'!$A$4="Complete", "Complete", "Viable"))))</f>
        <v>Complete</v>
      </c>
      <c r="AD476" s="21" t="str">
        <f>IF('Round 6'!$A$4="Complete", "Complete", IF(AC476="N/A", "N/A", IF(AC476="Viable", "No Transfer", IF(AC476="Excluded", INDEX('Round 6'!$A$12:$M$617, MATCH($A476, 'Round 6'!$A$12:$A$617, 0), 3)))))</f>
        <v>Complete</v>
      </c>
      <c r="AE476" s="10" t="str">
        <f>IF('Round 6'!$A$4="Complete", "Complete", IF(AD476="N/A", "N/A", IF(AD476="No Transfer", AD476, IF(INDEX('Ballot Data'!$1:$1048576, MATCH($A476, 'Ballot Data'!$A:$A, 0), MATCH(AD476, 'Ballot Data'!$A$3:$U$3, 0))="", "Exhausted", INDEX('Ballot Data'!$1:$1048576, MATCH($A476, 'Ballot Data'!$A:$A, 0), MATCH(AD476, 'Ballot Data'!$A$3:$U$3, 0))))))</f>
        <v>Complete</v>
      </c>
      <c r="AF476" s="15" t="str">
        <f t="shared" si="72"/>
        <v>Complete</v>
      </c>
      <c r="AG476" t="str">
        <f>IF(AF476="Complete", AF476, IF(AF476="N/A", "N/A", INDEX('Ballot Data'!$1:$1048576, MATCH($A476, 'Ballot Data'!$A:$A, 0), MATCH(AF476, 'Ballot Data'!$A$3:$T$3, 0))))</f>
        <v>Complete</v>
      </c>
      <c r="AH476" t="str">
        <f>IF(AF476="N/A", "N/A", IF(AG476='Round 7'!$A$10, "Elected", IF(AG476='Round 7'!$A$7, "Excluded", IF('Round 7'!$A$4="Complete", "Complete", "Viable"))))</f>
        <v>Complete</v>
      </c>
      <c r="AI476" s="21" t="str">
        <f>IF('Round 7'!$A$4="Complete", "Complete", IF(AH476="N/A", "N/A", IF(AH476="Viable", "No Transfer", IF(AH476="Excluded", INDEX('Round 7'!$A$12:$M$617, MATCH($A476, 'Round 7'!$A$12:$A$617, 0), 3)))))</f>
        <v>Complete</v>
      </c>
      <c r="AJ476" s="10" t="str">
        <f>IF('Round 7'!$A$4="Complete", "Complete", IF(AI476="N/A", "N/A", IF(AI476="No Transfer", AI476, IF(INDEX('Ballot Data'!$1:$1048576, MATCH($A476, 'Ballot Data'!$A:$A, 0), MATCH(AI476, 'Ballot Data'!$A$3:$U$3, 0))="", "Exhausted", INDEX('Ballot Data'!$1:$1048576, MATCH($A476, 'Ballot Data'!$A:$A, 0), MATCH(AI476, 'Ballot Data'!$A$3:$U$3, 0))))))</f>
        <v>Complete</v>
      </c>
      <c r="AK476" s="15" t="str">
        <f t="shared" si="73"/>
        <v>Complete</v>
      </c>
      <c r="AL476" t="str">
        <f>IF(AK476="Complete", AK476, IF(AK476="N/A", "N/A", INDEX('Ballot Data'!$1:$1048576, MATCH($A476, 'Ballot Data'!$A:$A, 0), MATCH(AK476, 'Ballot Data'!$A$3:$T$3, 0))))</f>
        <v>Complete</v>
      </c>
      <c r="AM476" t="str">
        <f>IF(AK476="N/A", "N/A", IF(AL476='Round 8'!$A$10, "Elected", IF(AL476='Round 8'!$A$7, "Excluded", IF('Round 8'!$A$4="Complete", "Complete", "Viable"))))</f>
        <v>Complete</v>
      </c>
      <c r="AN476" s="21" t="str">
        <f>IF('Round 8'!$A$4="Complete", "Complete", IF(AM476="N/A", "N/A", IF(AM476="Viable", "No Transfer", IF(AM476="Excluded", INDEX('Round 8'!$A$12:$M$617, MATCH($A476, 'Round 8'!$A$12:$A$617, 0), 3)))))</f>
        <v>Complete</v>
      </c>
      <c r="AO476" s="10" t="str">
        <f>IF('Round 8'!$A$4="Complete", "Complete", IF(AN476="N/A", "N/A", IF(AN476="No Transfer", AN476, IF(INDEX('Ballot Data'!$1:$1048576, MATCH($A476, 'Ballot Data'!$A:$A, 0), MATCH(AN476, 'Ballot Data'!$A$3:$U$3, 0))="", "Exhausted", INDEX('Ballot Data'!$1:$1048576, MATCH($A476, 'Ballot Data'!$A:$A, 0), MATCH(AN476, 'Ballot Data'!$A$3:$U$3, 0))))))</f>
        <v>Complete</v>
      </c>
      <c r="AP476" s="15" t="str">
        <f t="shared" si="74"/>
        <v>Complete</v>
      </c>
      <c r="AQ476" t="str">
        <f>IF(AP476="Complete", AP476, IF(AP476="N/A", "N/A", INDEX('Ballot Data'!$1:$1048576, MATCH($A476, 'Ballot Data'!$A:$A, 0), MATCH(AP476, 'Ballot Data'!$A$3:$T$3, 0))))</f>
        <v>Complete</v>
      </c>
      <c r="AR476" t="str">
        <f>IF(AP476="N/A", "N/A", IF(AQ476='Round 9'!$A$10, "Elected", IF(AQ476='Round 9'!$A$7, "Excluded", IF('Round 9'!$A$4="Complete", "Complete", "Viable"))))</f>
        <v>Complete</v>
      </c>
      <c r="AS476" s="21" t="str">
        <f>IF('Round 9'!$A$4="Complete", "Complete", IF(AR476="N/A", "N/A", IF(AR476="Viable", "No Transfer", IF(AR476="Excluded", INDEX('Round 9'!$A$12:$M$617, MATCH($A476, 'Round 9'!$A$12:$A$617, 0), 3)))))</f>
        <v>Complete</v>
      </c>
      <c r="AT476" s="10" t="str">
        <f>IF('Round 9'!$A$4="Complete", "Complete", IF(AS476="N/A", "N/A", IF(AS476="No Transfer", AS476, IF(INDEX('Ballot Data'!$1:$1048576, MATCH($A476, 'Ballot Data'!$A:$A, 0), MATCH(AS476, 'Ballot Data'!$A$3:$U$3, 0))="", "Exhausted", INDEX('Ballot Data'!$1:$1048576, MATCH($A476, 'Ballot Data'!$A:$A, 0), MATCH(AS476, 'Ballot Data'!$A$3:$U$3, 0))))))</f>
        <v>Complete</v>
      </c>
      <c r="AU476" s="15" t="str">
        <f t="shared" si="75"/>
        <v>Complete</v>
      </c>
      <c r="AV476" t="str">
        <f>IF(AU476="Complete", AU476, IF(AU476="N/A", "N/A", INDEX('Ballot Data'!$1:$1048576, MATCH($A476, 'Ballot Data'!$A:$A, 0), MATCH(AU476, 'Ballot Data'!$A$3:$T$3, 0))))</f>
        <v>Complete</v>
      </c>
      <c r="AW476" t="str">
        <f>IF(AU476="N/A", "N/A", IF(AV476='Round 10'!$A$10, "Elected", IF(AV476='Round 10'!$A$7, "Excluded", IF('Round 10'!$A$4="Complete", "Complete", "Viable"))))</f>
        <v>Complete</v>
      </c>
      <c r="AX476" s="21" t="str">
        <f>IF('Round 10'!$A$4="Complete", "Complete", IF(AW476="N/A", "N/A", IF(AW476="Viable", "No Transfer", IF(AW476="Excluded", INDEX('Round 10'!$A$12:$M$617, MATCH($A476, 'Round 10'!$A$12:$A$617, 0), 3)))))</f>
        <v>Complete</v>
      </c>
      <c r="AY476" s="10" t="str">
        <f>IF('Round 10'!$A$4="Complete", "Complete", IF(AX476="N/A", "N/A", IF(AX476="No Transfer", AX476, IF(INDEX('Ballot Data'!$1:$1048576, MATCH($A476, 'Ballot Data'!$A:$A, 0), MATCH(AX476, 'Ballot Data'!$A$3:$U$3, 0))="", "Exhausted", INDEX('Ballot Data'!$1:$1048576, MATCH($A476, 'Ballot Data'!$A:$A, 0), MATCH(AX476, 'Ballot Data'!$A$3:$U$3, 0))))))</f>
        <v>Complete</v>
      </c>
    </row>
    <row r="477" spans="1:51" x14ac:dyDescent="0.25">
      <c r="A477">
        <f>'Ballot Data'!A478</f>
        <v>0</v>
      </c>
      <c r="B477">
        <v>1</v>
      </c>
      <c r="C477" t="e">
        <f>INDEX('Ballot Data'!$1:$1048576, MATCH($A477, 'Ballot Data'!$A:$A, 0), MATCH(B477, 'Ballot Data'!$A$3:$T$3, 0))</f>
        <v>#N/A</v>
      </c>
      <c r="D477" t="e">
        <f>IF(C477='Round 1'!$A$10, "Elected", IF(C477='Round 1'!$A$7, "Excluded", IF('Round 1'!$A$4="Complete", "Complete", "Viable")))</f>
        <v>#N/A</v>
      </c>
      <c r="E477" s="21" t="e">
        <f>IF('Round 1'!$A$4="Complete", "Complete", IF(D477="N/A", "N/A", IF(D477="Viable", "No Transfer", IF(D477="Excluded", INDEX('Round 1'!$A$12:$M$617, MATCH($A477, 'Round 1'!$A$12:$A$617, 0), 3)))))</f>
        <v>#N/A</v>
      </c>
      <c r="F477" s="10" t="e">
        <f>IF('Round 1'!$A$4="Complete", "Complete", IF(E477="N/A", "N/A", IF(E477="No Transfer", E477, IF(INDEX('Ballot Data'!$1:$1048576, MATCH($A477, 'Ballot Data'!$A:$A, 0), MATCH(E477, 'Ballot Data'!$A$3:$U$3, 0))="", "Exhausted", INDEX('Ballot Data'!$1:$1048576, MATCH($A477, 'Ballot Data'!$A:$A, 0), MATCH(E477, 'Ballot Data'!$A$3:$U$3, 0))))))</f>
        <v>#N/A</v>
      </c>
      <c r="G477" s="15" t="e">
        <f t="shared" si="68"/>
        <v>#N/A</v>
      </c>
      <c r="H477" t="e">
        <f>IF(G477="Complete", G477, IF(G477="N/A", "N/A", INDEX('Ballot Data'!$1:$1048576, MATCH($A477, 'Ballot Data'!$A:$A, 0), MATCH(G477, 'Ballot Data'!$A$3:$T$3, 0))))</f>
        <v>#N/A</v>
      </c>
      <c r="I477" t="e">
        <f>IF(G477="N/A", "N/A", IF(H477='Round 2'!$A$10, "Elected", IF(H477='Round 2'!$A$7, "Excluded", IF('Round 2'!$A$4="Complete", "Complete", "Viable"))))</f>
        <v>#N/A</v>
      </c>
      <c r="J477" s="21" t="e">
        <f>IF('Round 2'!$A$4="Complete", "Complete", IF(I477="N/A", "N/A", IF(I477="Viable", "No Transfer", IF(I477="Excluded", INDEX('Round 2'!$A$12:$M$617, MATCH($A477, 'Round 2'!$A$12:$A$617, 0), 3)))))</f>
        <v>#N/A</v>
      </c>
      <c r="K477" s="10" t="e">
        <f>IF('Round 2'!$A$4="Complete", "Complete", IF(J477="N/A", "N/A", IF(J477="No Transfer", J477, IF(INDEX('Ballot Data'!$1:$1048576, MATCH($A477, 'Ballot Data'!$A:$A, 0), MATCH(J477, 'Ballot Data'!$A$3:$U$3, 0))="", "Exhausted", INDEX('Ballot Data'!$1:$1048576, MATCH($A477, 'Ballot Data'!$A:$A, 0), MATCH(J477, 'Ballot Data'!$A$3:$U$3, 0))))))</f>
        <v>#N/A</v>
      </c>
      <c r="L477" s="15" t="e">
        <f t="shared" si="69"/>
        <v>#N/A</v>
      </c>
      <c r="M477" t="e">
        <f>IF(L477="Complete", L477, IF(L477="N/A", "N/A", INDEX('Ballot Data'!$1:$1048576, MATCH($A477, 'Ballot Data'!$A:$A, 0), MATCH(L477, 'Ballot Data'!$A$3:$T$3, 0))))</f>
        <v>#N/A</v>
      </c>
      <c r="N477" t="e">
        <f>IF(L477="N/A", "N/A", IF(M477='Round 3'!$A$10, "Elected", IF(M477='Round 3'!$A$7, "Excluded", IF('Round 3'!$A$4="Complete", "Complete", "Viable"))))</f>
        <v>#N/A</v>
      </c>
      <c r="O477" s="21" t="str">
        <f>IF('Round 3'!$A$4="Complete", "Complete", IF(N477="N/A", "N/A", IF(N477="Viable", "No Transfer", IF(N477="Excluded", INDEX('Round 3'!$A$12:$M$617, MATCH($A477, 'Round 3'!$A$12:$A$617, 0), 3)))))</f>
        <v>Complete</v>
      </c>
      <c r="P477" s="10" t="str">
        <f>IF('Round 3'!$A$4="Complete", "Complete", IF(O477="N/A", "N/A", IF(O477="No Transfer", O477, IF(INDEX('Ballot Data'!$1:$1048576, MATCH($A477, 'Ballot Data'!$A:$A, 0), MATCH(O477, 'Ballot Data'!$A$3:$U$3, 0))="", "Exhausted", INDEX('Ballot Data'!$1:$1048576, MATCH($A477, 'Ballot Data'!$A:$A, 0), MATCH(O477, 'Ballot Data'!$A$3:$U$3, 0))))))</f>
        <v>Complete</v>
      </c>
      <c r="Q477" s="15" t="str">
        <f t="shared" si="76"/>
        <v>Complete</v>
      </c>
      <c r="R477" t="str">
        <f>IF(Q477="Complete", Q477, IF(Q477="N/A", "N/A", INDEX('Ballot Data'!$1:$1048576, MATCH($A477, 'Ballot Data'!$A:$A, 0), MATCH(Q477, 'Ballot Data'!$A$3:$T$3, 0))))</f>
        <v>Complete</v>
      </c>
      <c r="S477" t="str">
        <f>IF(Q477="N/A", "N/A", IF(R477='Round 4'!$A$10, "Elected", IF(R477='Round 4'!$A$7, "Excluded", IF('Round 4'!$A$4="Complete", "Complete", "Viable"))))</f>
        <v>Complete</v>
      </c>
      <c r="T477" s="21" t="str">
        <f>IF('Round 4'!$A$4="Complete", "Complete", IF(S477="N/A", "N/A", IF(S477="Viable", "No Transfer", IF(S477="Excluded", INDEX('Round 4'!$A$12:$M$617, MATCH($A477, 'Round 4'!$A$12:$A$617, 0), 3)))))</f>
        <v>Complete</v>
      </c>
      <c r="U477" s="10" t="str">
        <f>IF('Round 4'!$A$4="Complete", "Complete", IF(T477="N/A", "N/A", IF(T477="No Transfer", T477, IF(INDEX('Ballot Data'!$1:$1048576, MATCH($A477, 'Ballot Data'!$A:$A, 0), MATCH(T477, 'Ballot Data'!$A$3:$U$3, 0))="", "Exhausted", INDEX('Ballot Data'!$1:$1048576, MATCH($A477, 'Ballot Data'!$A:$A, 0), MATCH(T477, 'Ballot Data'!$A$3:$U$3, 0))))))</f>
        <v>Complete</v>
      </c>
      <c r="V477" s="15" t="str">
        <f t="shared" si="70"/>
        <v>Complete</v>
      </c>
      <c r="W477" t="str">
        <f>IF(V477="Complete", V477, IF(V477="N/A", "N/A", INDEX('Ballot Data'!$1:$1048576, MATCH($A477, 'Ballot Data'!$A:$A, 0), MATCH(V477, 'Ballot Data'!$A$3:$T$3, 0))))</f>
        <v>Complete</v>
      </c>
      <c r="X477" t="str">
        <f>IF(V477="N/A", "N/A", IF(W477='Round 5'!$A$10, "Elected", IF(W477='Round 5'!$A$7, "Excluded", IF('Round 5'!$A$4="Complete", "Complete", "Viable"))))</f>
        <v>Complete</v>
      </c>
      <c r="Y477" s="21" t="str">
        <f>IF('Round 5'!$A$4="Complete", "Complete", IF(X477="N/A", "N/A", IF(X477="Viable", "No Transfer", IF(X477="Excluded", INDEX('Round 5'!$A$12:$M$617, MATCH($A477, 'Round 5'!$A$12:$A$617, 0), 3)))))</f>
        <v>Complete</v>
      </c>
      <c r="Z477" s="10" t="str">
        <f>IF('Round 5'!$A$4="Complete", "Complete", IF(Y477="N/A", "N/A", IF(Y477="No Transfer", Y477, IF(INDEX('Ballot Data'!$1:$1048576, MATCH($A477, 'Ballot Data'!$A:$A, 0), MATCH(Y477, 'Ballot Data'!$A$3:$U$3, 0))="", "Exhausted", INDEX('Ballot Data'!$1:$1048576, MATCH($A477, 'Ballot Data'!$A:$A, 0), MATCH(Y477, 'Ballot Data'!$A$3:$U$3, 0))))))</f>
        <v>Complete</v>
      </c>
      <c r="AA477" s="15" t="str">
        <f t="shared" si="71"/>
        <v>Complete</v>
      </c>
      <c r="AB477" t="str">
        <f>IF(AA477="Complete", AA477, IF(AA477="N/A", "N/A", INDEX('Ballot Data'!$1:$1048576, MATCH($A477, 'Ballot Data'!$A:$A, 0), MATCH(AA477, 'Ballot Data'!$A$3:$T$3, 0))))</f>
        <v>Complete</v>
      </c>
      <c r="AC477" t="str">
        <f>IF(AA477="N/A", "N/A", IF(AB477='Round 6'!$A$10, "Elected", IF(AB477='Round 6'!$A$7, "Excluded", IF('Round 6'!$A$4="Complete", "Complete", "Viable"))))</f>
        <v>Complete</v>
      </c>
      <c r="AD477" s="21" t="str">
        <f>IF('Round 6'!$A$4="Complete", "Complete", IF(AC477="N/A", "N/A", IF(AC477="Viable", "No Transfer", IF(AC477="Excluded", INDEX('Round 6'!$A$12:$M$617, MATCH($A477, 'Round 6'!$A$12:$A$617, 0), 3)))))</f>
        <v>Complete</v>
      </c>
      <c r="AE477" s="10" t="str">
        <f>IF('Round 6'!$A$4="Complete", "Complete", IF(AD477="N/A", "N/A", IF(AD477="No Transfer", AD477, IF(INDEX('Ballot Data'!$1:$1048576, MATCH($A477, 'Ballot Data'!$A:$A, 0), MATCH(AD477, 'Ballot Data'!$A$3:$U$3, 0))="", "Exhausted", INDEX('Ballot Data'!$1:$1048576, MATCH($A477, 'Ballot Data'!$A:$A, 0), MATCH(AD477, 'Ballot Data'!$A$3:$U$3, 0))))))</f>
        <v>Complete</v>
      </c>
      <c r="AF477" s="15" t="str">
        <f t="shared" si="72"/>
        <v>Complete</v>
      </c>
      <c r="AG477" t="str">
        <f>IF(AF477="Complete", AF477, IF(AF477="N/A", "N/A", INDEX('Ballot Data'!$1:$1048576, MATCH($A477, 'Ballot Data'!$A:$A, 0), MATCH(AF477, 'Ballot Data'!$A$3:$T$3, 0))))</f>
        <v>Complete</v>
      </c>
      <c r="AH477" t="str">
        <f>IF(AF477="N/A", "N/A", IF(AG477='Round 7'!$A$10, "Elected", IF(AG477='Round 7'!$A$7, "Excluded", IF('Round 7'!$A$4="Complete", "Complete", "Viable"))))</f>
        <v>Complete</v>
      </c>
      <c r="AI477" s="21" t="str">
        <f>IF('Round 7'!$A$4="Complete", "Complete", IF(AH477="N/A", "N/A", IF(AH477="Viable", "No Transfer", IF(AH477="Excluded", INDEX('Round 7'!$A$12:$M$617, MATCH($A477, 'Round 7'!$A$12:$A$617, 0), 3)))))</f>
        <v>Complete</v>
      </c>
      <c r="AJ477" s="10" t="str">
        <f>IF('Round 7'!$A$4="Complete", "Complete", IF(AI477="N/A", "N/A", IF(AI477="No Transfer", AI477, IF(INDEX('Ballot Data'!$1:$1048576, MATCH($A477, 'Ballot Data'!$A:$A, 0), MATCH(AI477, 'Ballot Data'!$A$3:$U$3, 0))="", "Exhausted", INDEX('Ballot Data'!$1:$1048576, MATCH($A477, 'Ballot Data'!$A:$A, 0), MATCH(AI477, 'Ballot Data'!$A$3:$U$3, 0))))))</f>
        <v>Complete</v>
      </c>
      <c r="AK477" s="15" t="str">
        <f t="shared" si="73"/>
        <v>Complete</v>
      </c>
      <c r="AL477" t="str">
        <f>IF(AK477="Complete", AK477, IF(AK477="N/A", "N/A", INDEX('Ballot Data'!$1:$1048576, MATCH($A477, 'Ballot Data'!$A:$A, 0), MATCH(AK477, 'Ballot Data'!$A$3:$T$3, 0))))</f>
        <v>Complete</v>
      </c>
      <c r="AM477" t="str">
        <f>IF(AK477="N/A", "N/A", IF(AL477='Round 8'!$A$10, "Elected", IF(AL477='Round 8'!$A$7, "Excluded", IF('Round 8'!$A$4="Complete", "Complete", "Viable"))))</f>
        <v>Complete</v>
      </c>
      <c r="AN477" s="21" t="str">
        <f>IF('Round 8'!$A$4="Complete", "Complete", IF(AM477="N/A", "N/A", IF(AM477="Viable", "No Transfer", IF(AM477="Excluded", INDEX('Round 8'!$A$12:$M$617, MATCH($A477, 'Round 8'!$A$12:$A$617, 0), 3)))))</f>
        <v>Complete</v>
      </c>
      <c r="AO477" s="10" t="str">
        <f>IF('Round 8'!$A$4="Complete", "Complete", IF(AN477="N/A", "N/A", IF(AN477="No Transfer", AN477, IF(INDEX('Ballot Data'!$1:$1048576, MATCH($A477, 'Ballot Data'!$A:$A, 0), MATCH(AN477, 'Ballot Data'!$A$3:$U$3, 0))="", "Exhausted", INDEX('Ballot Data'!$1:$1048576, MATCH($A477, 'Ballot Data'!$A:$A, 0), MATCH(AN477, 'Ballot Data'!$A$3:$U$3, 0))))))</f>
        <v>Complete</v>
      </c>
      <c r="AP477" s="15" t="str">
        <f t="shared" si="74"/>
        <v>Complete</v>
      </c>
      <c r="AQ477" t="str">
        <f>IF(AP477="Complete", AP477, IF(AP477="N/A", "N/A", INDEX('Ballot Data'!$1:$1048576, MATCH($A477, 'Ballot Data'!$A:$A, 0), MATCH(AP477, 'Ballot Data'!$A$3:$T$3, 0))))</f>
        <v>Complete</v>
      </c>
      <c r="AR477" t="str">
        <f>IF(AP477="N/A", "N/A", IF(AQ477='Round 9'!$A$10, "Elected", IF(AQ477='Round 9'!$A$7, "Excluded", IF('Round 9'!$A$4="Complete", "Complete", "Viable"))))</f>
        <v>Complete</v>
      </c>
      <c r="AS477" s="21" t="str">
        <f>IF('Round 9'!$A$4="Complete", "Complete", IF(AR477="N/A", "N/A", IF(AR477="Viable", "No Transfer", IF(AR477="Excluded", INDEX('Round 9'!$A$12:$M$617, MATCH($A477, 'Round 9'!$A$12:$A$617, 0), 3)))))</f>
        <v>Complete</v>
      </c>
      <c r="AT477" s="10" t="str">
        <f>IF('Round 9'!$A$4="Complete", "Complete", IF(AS477="N/A", "N/A", IF(AS477="No Transfer", AS477, IF(INDEX('Ballot Data'!$1:$1048576, MATCH($A477, 'Ballot Data'!$A:$A, 0), MATCH(AS477, 'Ballot Data'!$A$3:$U$3, 0))="", "Exhausted", INDEX('Ballot Data'!$1:$1048576, MATCH($A477, 'Ballot Data'!$A:$A, 0), MATCH(AS477, 'Ballot Data'!$A$3:$U$3, 0))))))</f>
        <v>Complete</v>
      </c>
      <c r="AU477" s="15" t="str">
        <f t="shared" si="75"/>
        <v>Complete</v>
      </c>
      <c r="AV477" t="str">
        <f>IF(AU477="Complete", AU477, IF(AU477="N/A", "N/A", INDEX('Ballot Data'!$1:$1048576, MATCH($A477, 'Ballot Data'!$A:$A, 0), MATCH(AU477, 'Ballot Data'!$A$3:$T$3, 0))))</f>
        <v>Complete</v>
      </c>
      <c r="AW477" t="str">
        <f>IF(AU477="N/A", "N/A", IF(AV477='Round 10'!$A$10, "Elected", IF(AV477='Round 10'!$A$7, "Excluded", IF('Round 10'!$A$4="Complete", "Complete", "Viable"))))</f>
        <v>Complete</v>
      </c>
      <c r="AX477" s="21" t="str">
        <f>IF('Round 10'!$A$4="Complete", "Complete", IF(AW477="N/A", "N/A", IF(AW477="Viable", "No Transfer", IF(AW477="Excluded", INDEX('Round 10'!$A$12:$M$617, MATCH($A477, 'Round 10'!$A$12:$A$617, 0), 3)))))</f>
        <v>Complete</v>
      </c>
      <c r="AY477" s="10" t="str">
        <f>IF('Round 10'!$A$4="Complete", "Complete", IF(AX477="N/A", "N/A", IF(AX477="No Transfer", AX477, IF(INDEX('Ballot Data'!$1:$1048576, MATCH($A477, 'Ballot Data'!$A:$A, 0), MATCH(AX477, 'Ballot Data'!$A$3:$U$3, 0))="", "Exhausted", INDEX('Ballot Data'!$1:$1048576, MATCH($A477, 'Ballot Data'!$A:$A, 0), MATCH(AX477, 'Ballot Data'!$A$3:$U$3, 0))))))</f>
        <v>Complete</v>
      </c>
    </row>
    <row r="478" spans="1:51" x14ac:dyDescent="0.25">
      <c r="A478">
        <f>'Ballot Data'!A479</f>
        <v>0</v>
      </c>
      <c r="B478">
        <v>1</v>
      </c>
      <c r="C478" t="e">
        <f>INDEX('Ballot Data'!$1:$1048576, MATCH($A478, 'Ballot Data'!$A:$A, 0), MATCH(B478, 'Ballot Data'!$A$3:$T$3, 0))</f>
        <v>#N/A</v>
      </c>
      <c r="D478" t="e">
        <f>IF(C478='Round 1'!$A$10, "Elected", IF(C478='Round 1'!$A$7, "Excluded", IF('Round 1'!$A$4="Complete", "Complete", "Viable")))</f>
        <v>#N/A</v>
      </c>
      <c r="E478" s="21" t="e">
        <f>IF('Round 1'!$A$4="Complete", "Complete", IF(D478="N/A", "N/A", IF(D478="Viable", "No Transfer", IF(D478="Excluded", INDEX('Round 1'!$A$12:$M$617, MATCH($A478, 'Round 1'!$A$12:$A$617, 0), 3)))))</f>
        <v>#N/A</v>
      </c>
      <c r="F478" s="10" t="e">
        <f>IF('Round 1'!$A$4="Complete", "Complete", IF(E478="N/A", "N/A", IF(E478="No Transfer", E478, IF(INDEX('Ballot Data'!$1:$1048576, MATCH($A478, 'Ballot Data'!$A:$A, 0), MATCH(E478, 'Ballot Data'!$A$3:$U$3, 0))="", "Exhausted", INDEX('Ballot Data'!$1:$1048576, MATCH($A478, 'Ballot Data'!$A:$A, 0), MATCH(E478, 'Ballot Data'!$A$3:$U$3, 0))))))</f>
        <v>#N/A</v>
      </c>
      <c r="G478" s="15" t="e">
        <f t="shared" si="68"/>
        <v>#N/A</v>
      </c>
      <c r="H478" t="e">
        <f>IF(G478="Complete", G478, IF(G478="N/A", "N/A", INDEX('Ballot Data'!$1:$1048576, MATCH($A478, 'Ballot Data'!$A:$A, 0), MATCH(G478, 'Ballot Data'!$A$3:$T$3, 0))))</f>
        <v>#N/A</v>
      </c>
      <c r="I478" t="e">
        <f>IF(G478="N/A", "N/A", IF(H478='Round 2'!$A$10, "Elected", IF(H478='Round 2'!$A$7, "Excluded", IF('Round 2'!$A$4="Complete", "Complete", "Viable"))))</f>
        <v>#N/A</v>
      </c>
      <c r="J478" s="21" t="e">
        <f>IF('Round 2'!$A$4="Complete", "Complete", IF(I478="N/A", "N/A", IF(I478="Viable", "No Transfer", IF(I478="Excluded", INDEX('Round 2'!$A$12:$M$617, MATCH($A478, 'Round 2'!$A$12:$A$617, 0), 3)))))</f>
        <v>#N/A</v>
      </c>
      <c r="K478" s="10" t="e">
        <f>IF('Round 2'!$A$4="Complete", "Complete", IF(J478="N/A", "N/A", IF(J478="No Transfer", J478, IF(INDEX('Ballot Data'!$1:$1048576, MATCH($A478, 'Ballot Data'!$A:$A, 0), MATCH(J478, 'Ballot Data'!$A$3:$U$3, 0))="", "Exhausted", INDEX('Ballot Data'!$1:$1048576, MATCH($A478, 'Ballot Data'!$A:$A, 0), MATCH(J478, 'Ballot Data'!$A$3:$U$3, 0))))))</f>
        <v>#N/A</v>
      </c>
      <c r="L478" s="15" t="e">
        <f t="shared" si="69"/>
        <v>#N/A</v>
      </c>
      <c r="M478" t="e">
        <f>IF(L478="Complete", L478, IF(L478="N/A", "N/A", INDEX('Ballot Data'!$1:$1048576, MATCH($A478, 'Ballot Data'!$A:$A, 0), MATCH(L478, 'Ballot Data'!$A$3:$T$3, 0))))</f>
        <v>#N/A</v>
      </c>
      <c r="N478" t="e">
        <f>IF(L478="N/A", "N/A", IF(M478='Round 3'!$A$10, "Elected", IF(M478='Round 3'!$A$7, "Excluded", IF('Round 3'!$A$4="Complete", "Complete", "Viable"))))</f>
        <v>#N/A</v>
      </c>
      <c r="O478" s="21" t="str">
        <f>IF('Round 3'!$A$4="Complete", "Complete", IF(N478="N/A", "N/A", IF(N478="Viable", "No Transfer", IF(N478="Excluded", INDEX('Round 3'!$A$12:$M$617, MATCH($A478, 'Round 3'!$A$12:$A$617, 0), 3)))))</f>
        <v>Complete</v>
      </c>
      <c r="P478" s="10" t="str">
        <f>IF('Round 3'!$A$4="Complete", "Complete", IF(O478="N/A", "N/A", IF(O478="No Transfer", O478, IF(INDEX('Ballot Data'!$1:$1048576, MATCH($A478, 'Ballot Data'!$A:$A, 0), MATCH(O478, 'Ballot Data'!$A$3:$U$3, 0))="", "Exhausted", INDEX('Ballot Data'!$1:$1048576, MATCH($A478, 'Ballot Data'!$A:$A, 0), MATCH(O478, 'Ballot Data'!$A$3:$U$3, 0))))))</f>
        <v>Complete</v>
      </c>
      <c r="Q478" s="15" t="str">
        <f t="shared" si="76"/>
        <v>Complete</v>
      </c>
      <c r="R478" t="str">
        <f>IF(Q478="Complete", Q478, IF(Q478="N/A", "N/A", INDEX('Ballot Data'!$1:$1048576, MATCH($A478, 'Ballot Data'!$A:$A, 0), MATCH(Q478, 'Ballot Data'!$A$3:$T$3, 0))))</f>
        <v>Complete</v>
      </c>
      <c r="S478" t="str">
        <f>IF(Q478="N/A", "N/A", IF(R478='Round 4'!$A$10, "Elected", IF(R478='Round 4'!$A$7, "Excluded", IF('Round 4'!$A$4="Complete", "Complete", "Viable"))))</f>
        <v>Complete</v>
      </c>
      <c r="T478" s="21" t="str">
        <f>IF('Round 4'!$A$4="Complete", "Complete", IF(S478="N/A", "N/A", IF(S478="Viable", "No Transfer", IF(S478="Excluded", INDEX('Round 4'!$A$12:$M$617, MATCH($A478, 'Round 4'!$A$12:$A$617, 0), 3)))))</f>
        <v>Complete</v>
      </c>
      <c r="U478" s="10" t="str">
        <f>IF('Round 4'!$A$4="Complete", "Complete", IF(T478="N/A", "N/A", IF(T478="No Transfer", T478, IF(INDEX('Ballot Data'!$1:$1048576, MATCH($A478, 'Ballot Data'!$A:$A, 0), MATCH(T478, 'Ballot Data'!$A$3:$U$3, 0))="", "Exhausted", INDEX('Ballot Data'!$1:$1048576, MATCH($A478, 'Ballot Data'!$A:$A, 0), MATCH(T478, 'Ballot Data'!$A$3:$U$3, 0))))))</f>
        <v>Complete</v>
      </c>
      <c r="V478" s="15" t="str">
        <f t="shared" si="70"/>
        <v>Complete</v>
      </c>
      <c r="W478" t="str">
        <f>IF(V478="Complete", V478, IF(V478="N/A", "N/A", INDEX('Ballot Data'!$1:$1048576, MATCH($A478, 'Ballot Data'!$A:$A, 0), MATCH(V478, 'Ballot Data'!$A$3:$T$3, 0))))</f>
        <v>Complete</v>
      </c>
      <c r="X478" t="str">
        <f>IF(V478="N/A", "N/A", IF(W478='Round 5'!$A$10, "Elected", IF(W478='Round 5'!$A$7, "Excluded", IF('Round 5'!$A$4="Complete", "Complete", "Viable"))))</f>
        <v>Complete</v>
      </c>
      <c r="Y478" s="21" t="str">
        <f>IF('Round 5'!$A$4="Complete", "Complete", IF(X478="N/A", "N/A", IF(X478="Viable", "No Transfer", IF(X478="Excluded", INDEX('Round 5'!$A$12:$M$617, MATCH($A478, 'Round 5'!$A$12:$A$617, 0), 3)))))</f>
        <v>Complete</v>
      </c>
      <c r="Z478" s="10" t="str">
        <f>IF('Round 5'!$A$4="Complete", "Complete", IF(Y478="N/A", "N/A", IF(Y478="No Transfer", Y478, IF(INDEX('Ballot Data'!$1:$1048576, MATCH($A478, 'Ballot Data'!$A:$A, 0), MATCH(Y478, 'Ballot Data'!$A$3:$U$3, 0))="", "Exhausted", INDEX('Ballot Data'!$1:$1048576, MATCH($A478, 'Ballot Data'!$A:$A, 0), MATCH(Y478, 'Ballot Data'!$A$3:$U$3, 0))))))</f>
        <v>Complete</v>
      </c>
      <c r="AA478" s="15" t="str">
        <f t="shared" si="71"/>
        <v>Complete</v>
      </c>
      <c r="AB478" t="str">
        <f>IF(AA478="Complete", AA478, IF(AA478="N/A", "N/A", INDEX('Ballot Data'!$1:$1048576, MATCH($A478, 'Ballot Data'!$A:$A, 0), MATCH(AA478, 'Ballot Data'!$A$3:$T$3, 0))))</f>
        <v>Complete</v>
      </c>
      <c r="AC478" t="str">
        <f>IF(AA478="N/A", "N/A", IF(AB478='Round 6'!$A$10, "Elected", IF(AB478='Round 6'!$A$7, "Excluded", IF('Round 6'!$A$4="Complete", "Complete", "Viable"))))</f>
        <v>Complete</v>
      </c>
      <c r="AD478" s="21" t="str">
        <f>IF('Round 6'!$A$4="Complete", "Complete", IF(AC478="N/A", "N/A", IF(AC478="Viable", "No Transfer", IF(AC478="Excluded", INDEX('Round 6'!$A$12:$M$617, MATCH($A478, 'Round 6'!$A$12:$A$617, 0), 3)))))</f>
        <v>Complete</v>
      </c>
      <c r="AE478" s="10" t="str">
        <f>IF('Round 6'!$A$4="Complete", "Complete", IF(AD478="N/A", "N/A", IF(AD478="No Transfer", AD478, IF(INDEX('Ballot Data'!$1:$1048576, MATCH($A478, 'Ballot Data'!$A:$A, 0), MATCH(AD478, 'Ballot Data'!$A$3:$U$3, 0))="", "Exhausted", INDEX('Ballot Data'!$1:$1048576, MATCH($A478, 'Ballot Data'!$A:$A, 0), MATCH(AD478, 'Ballot Data'!$A$3:$U$3, 0))))))</f>
        <v>Complete</v>
      </c>
      <c r="AF478" s="15" t="str">
        <f t="shared" si="72"/>
        <v>Complete</v>
      </c>
      <c r="AG478" t="str">
        <f>IF(AF478="Complete", AF478, IF(AF478="N/A", "N/A", INDEX('Ballot Data'!$1:$1048576, MATCH($A478, 'Ballot Data'!$A:$A, 0), MATCH(AF478, 'Ballot Data'!$A$3:$T$3, 0))))</f>
        <v>Complete</v>
      </c>
      <c r="AH478" t="str">
        <f>IF(AF478="N/A", "N/A", IF(AG478='Round 7'!$A$10, "Elected", IF(AG478='Round 7'!$A$7, "Excluded", IF('Round 7'!$A$4="Complete", "Complete", "Viable"))))</f>
        <v>Complete</v>
      </c>
      <c r="AI478" s="21" t="str">
        <f>IF('Round 7'!$A$4="Complete", "Complete", IF(AH478="N/A", "N/A", IF(AH478="Viable", "No Transfer", IF(AH478="Excluded", INDEX('Round 7'!$A$12:$M$617, MATCH($A478, 'Round 7'!$A$12:$A$617, 0), 3)))))</f>
        <v>Complete</v>
      </c>
      <c r="AJ478" s="10" t="str">
        <f>IF('Round 7'!$A$4="Complete", "Complete", IF(AI478="N/A", "N/A", IF(AI478="No Transfer", AI478, IF(INDEX('Ballot Data'!$1:$1048576, MATCH($A478, 'Ballot Data'!$A:$A, 0), MATCH(AI478, 'Ballot Data'!$A$3:$U$3, 0))="", "Exhausted", INDEX('Ballot Data'!$1:$1048576, MATCH($A478, 'Ballot Data'!$A:$A, 0), MATCH(AI478, 'Ballot Data'!$A$3:$U$3, 0))))))</f>
        <v>Complete</v>
      </c>
      <c r="AK478" s="15" t="str">
        <f t="shared" si="73"/>
        <v>Complete</v>
      </c>
      <c r="AL478" t="str">
        <f>IF(AK478="Complete", AK478, IF(AK478="N/A", "N/A", INDEX('Ballot Data'!$1:$1048576, MATCH($A478, 'Ballot Data'!$A:$A, 0), MATCH(AK478, 'Ballot Data'!$A$3:$T$3, 0))))</f>
        <v>Complete</v>
      </c>
      <c r="AM478" t="str">
        <f>IF(AK478="N/A", "N/A", IF(AL478='Round 8'!$A$10, "Elected", IF(AL478='Round 8'!$A$7, "Excluded", IF('Round 8'!$A$4="Complete", "Complete", "Viable"))))</f>
        <v>Complete</v>
      </c>
      <c r="AN478" s="21" t="str">
        <f>IF('Round 8'!$A$4="Complete", "Complete", IF(AM478="N/A", "N/A", IF(AM478="Viable", "No Transfer", IF(AM478="Excluded", INDEX('Round 8'!$A$12:$M$617, MATCH($A478, 'Round 8'!$A$12:$A$617, 0), 3)))))</f>
        <v>Complete</v>
      </c>
      <c r="AO478" s="10" t="str">
        <f>IF('Round 8'!$A$4="Complete", "Complete", IF(AN478="N/A", "N/A", IF(AN478="No Transfer", AN478, IF(INDEX('Ballot Data'!$1:$1048576, MATCH($A478, 'Ballot Data'!$A:$A, 0), MATCH(AN478, 'Ballot Data'!$A$3:$U$3, 0))="", "Exhausted", INDEX('Ballot Data'!$1:$1048576, MATCH($A478, 'Ballot Data'!$A:$A, 0), MATCH(AN478, 'Ballot Data'!$A$3:$U$3, 0))))))</f>
        <v>Complete</v>
      </c>
      <c r="AP478" s="15" t="str">
        <f t="shared" si="74"/>
        <v>Complete</v>
      </c>
      <c r="AQ478" t="str">
        <f>IF(AP478="Complete", AP478, IF(AP478="N/A", "N/A", INDEX('Ballot Data'!$1:$1048576, MATCH($A478, 'Ballot Data'!$A:$A, 0), MATCH(AP478, 'Ballot Data'!$A$3:$T$3, 0))))</f>
        <v>Complete</v>
      </c>
      <c r="AR478" t="str">
        <f>IF(AP478="N/A", "N/A", IF(AQ478='Round 9'!$A$10, "Elected", IF(AQ478='Round 9'!$A$7, "Excluded", IF('Round 9'!$A$4="Complete", "Complete", "Viable"))))</f>
        <v>Complete</v>
      </c>
      <c r="AS478" s="21" t="str">
        <f>IF('Round 9'!$A$4="Complete", "Complete", IF(AR478="N/A", "N/A", IF(AR478="Viable", "No Transfer", IF(AR478="Excluded", INDEX('Round 9'!$A$12:$M$617, MATCH($A478, 'Round 9'!$A$12:$A$617, 0), 3)))))</f>
        <v>Complete</v>
      </c>
      <c r="AT478" s="10" t="str">
        <f>IF('Round 9'!$A$4="Complete", "Complete", IF(AS478="N/A", "N/A", IF(AS478="No Transfer", AS478, IF(INDEX('Ballot Data'!$1:$1048576, MATCH($A478, 'Ballot Data'!$A:$A, 0), MATCH(AS478, 'Ballot Data'!$A$3:$U$3, 0))="", "Exhausted", INDEX('Ballot Data'!$1:$1048576, MATCH($A478, 'Ballot Data'!$A:$A, 0), MATCH(AS478, 'Ballot Data'!$A$3:$U$3, 0))))))</f>
        <v>Complete</v>
      </c>
      <c r="AU478" s="15" t="str">
        <f t="shared" si="75"/>
        <v>Complete</v>
      </c>
      <c r="AV478" t="str">
        <f>IF(AU478="Complete", AU478, IF(AU478="N/A", "N/A", INDEX('Ballot Data'!$1:$1048576, MATCH($A478, 'Ballot Data'!$A:$A, 0), MATCH(AU478, 'Ballot Data'!$A$3:$T$3, 0))))</f>
        <v>Complete</v>
      </c>
      <c r="AW478" t="str">
        <f>IF(AU478="N/A", "N/A", IF(AV478='Round 10'!$A$10, "Elected", IF(AV478='Round 10'!$A$7, "Excluded", IF('Round 10'!$A$4="Complete", "Complete", "Viable"))))</f>
        <v>Complete</v>
      </c>
      <c r="AX478" s="21" t="str">
        <f>IF('Round 10'!$A$4="Complete", "Complete", IF(AW478="N/A", "N/A", IF(AW478="Viable", "No Transfer", IF(AW478="Excluded", INDEX('Round 10'!$A$12:$M$617, MATCH($A478, 'Round 10'!$A$12:$A$617, 0), 3)))))</f>
        <v>Complete</v>
      </c>
      <c r="AY478" s="10" t="str">
        <f>IF('Round 10'!$A$4="Complete", "Complete", IF(AX478="N/A", "N/A", IF(AX478="No Transfer", AX478, IF(INDEX('Ballot Data'!$1:$1048576, MATCH($A478, 'Ballot Data'!$A:$A, 0), MATCH(AX478, 'Ballot Data'!$A$3:$U$3, 0))="", "Exhausted", INDEX('Ballot Data'!$1:$1048576, MATCH($A478, 'Ballot Data'!$A:$A, 0), MATCH(AX478, 'Ballot Data'!$A$3:$U$3, 0))))))</f>
        <v>Complete</v>
      </c>
    </row>
    <row r="479" spans="1:51" x14ac:dyDescent="0.25">
      <c r="A479">
        <f>'Ballot Data'!A480</f>
        <v>0</v>
      </c>
      <c r="B479">
        <v>1</v>
      </c>
      <c r="C479" t="e">
        <f>INDEX('Ballot Data'!$1:$1048576, MATCH($A479, 'Ballot Data'!$A:$A, 0), MATCH(B479, 'Ballot Data'!$A$3:$T$3, 0))</f>
        <v>#N/A</v>
      </c>
      <c r="D479" t="e">
        <f>IF(C479='Round 1'!$A$10, "Elected", IF(C479='Round 1'!$A$7, "Excluded", IF('Round 1'!$A$4="Complete", "Complete", "Viable")))</f>
        <v>#N/A</v>
      </c>
      <c r="E479" s="21" t="e">
        <f>IF('Round 1'!$A$4="Complete", "Complete", IF(D479="N/A", "N/A", IF(D479="Viable", "No Transfer", IF(D479="Excluded", INDEX('Round 1'!$A$12:$M$617, MATCH($A479, 'Round 1'!$A$12:$A$617, 0), 3)))))</f>
        <v>#N/A</v>
      </c>
      <c r="F479" s="10" t="e">
        <f>IF('Round 1'!$A$4="Complete", "Complete", IF(E479="N/A", "N/A", IF(E479="No Transfer", E479, IF(INDEX('Ballot Data'!$1:$1048576, MATCH($A479, 'Ballot Data'!$A:$A, 0), MATCH(E479, 'Ballot Data'!$A$3:$U$3, 0))="", "Exhausted", INDEX('Ballot Data'!$1:$1048576, MATCH($A479, 'Ballot Data'!$A:$A, 0), MATCH(E479, 'Ballot Data'!$A$3:$U$3, 0))))))</f>
        <v>#N/A</v>
      </c>
      <c r="G479" s="15" t="e">
        <f t="shared" si="68"/>
        <v>#N/A</v>
      </c>
      <c r="H479" t="e">
        <f>IF(G479="Complete", G479, IF(G479="N/A", "N/A", INDEX('Ballot Data'!$1:$1048576, MATCH($A479, 'Ballot Data'!$A:$A, 0), MATCH(G479, 'Ballot Data'!$A$3:$T$3, 0))))</f>
        <v>#N/A</v>
      </c>
      <c r="I479" t="e">
        <f>IF(G479="N/A", "N/A", IF(H479='Round 2'!$A$10, "Elected", IF(H479='Round 2'!$A$7, "Excluded", IF('Round 2'!$A$4="Complete", "Complete", "Viable"))))</f>
        <v>#N/A</v>
      </c>
      <c r="J479" s="21" t="e">
        <f>IF('Round 2'!$A$4="Complete", "Complete", IF(I479="N/A", "N/A", IF(I479="Viable", "No Transfer", IF(I479="Excluded", INDEX('Round 2'!$A$12:$M$617, MATCH($A479, 'Round 2'!$A$12:$A$617, 0), 3)))))</f>
        <v>#N/A</v>
      </c>
      <c r="K479" s="10" t="e">
        <f>IF('Round 2'!$A$4="Complete", "Complete", IF(J479="N/A", "N/A", IF(J479="No Transfer", J479, IF(INDEX('Ballot Data'!$1:$1048576, MATCH($A479, 'Ballot Data'!$A:$A, 0), MATCH(J479, 'Ballot Data'!$A$3:$U$3, 0))="", "Exhausted", INDEX('Ballot Data'!$1:$1048576, MATCH($A479, 'Ballot Data'!$A:$A, 0), MATCH(J479, 'Ballot Data'!$A$3:$U$3, 0))))))</f>
        <v>#N/A</v>
      </c>
      <c r="L479" s="15" t="e">
        <f t="shared" si="69"/>
        <v>#N/A</v>
      </c>
      <c r="M479" t="e">
        <f>IF(L479="Complete", L479, IF(L479="N/A", "N/A", INDEX('Ballot Data'!$1:$1048576, MATCH($A479, 'Ballot Data'!$A:$A, 0), MATCH(L479, 'Ballot Data'!$A$3:$T$3, 0))))</f>
        <v>#N/A</v>
      </c>
      <c r="N479" t="e">
        <f>IF(L479="N/A", "N/A", IF(M479='Round 3'!$A$10, "Elected", IF(M479='Round 3'!$A$7, "Excluded", IF('Round 3'!$A$4="Complete", "Complete", "Viable"))))</f>
        <v>#N/A</v>
      </c>
      <c r="O479" s="21" t="str">
        <f>IF('Round 3'!$A$4="Complete", "Complete", IF(N479="N/A", "N/A", IF(N479="Viable", "No Transfer", IF(N479="Excluded", INDEX('Round 3'!$A$12:$M$617, MATCH($A479, 'Round 3'!$A$12:$A$617, 0), 3)))))</f>
        <v>Complete</v>
      </c>
      <c r="P479" s="10" t="str">
        <f>IF('Round 3'!$A$4="Complete", "Complete", IF(O479="N/A", "N/A", IF(O479="No Transfer", O479, IF(INDEX('Ballot Data'!$1:$1048576, MATCH($A479, 'Ballot Data'!$A:$A, 0), MATCH(O479, 'Ballot Data'!$A$3:$U$3, 0))="", "Exhausted", INDEX('Ballot Data'!$1:$1048576, MATCH($A479, 'Ballot Data'!$A:$A, 0), MATCH(O479, 'Ballot Data'!$A$3:$U$3, 0))))))</f>
        <v>Complete</v>
      </c>
      <c r="Q479" s="15" t="str">
        <f t="shared" si="76"/>
        <v>Complete</v>
      </c>
      <c r="R479" t="str">
        <f>IF(Q479="Complete", Q479, IF(Q479="N/A", "N/A", INDEX('Ballot Data'!$1:$1048576, MATCH($A479, 'Ballot Data'!$A:$A, 0), MATCH(Q479, 'Ballot Data'!$A$3:$T$3, 0))))</f>
        <v>Complete</v>
      </c>
      <c r="S479" t="str">
        <f>IF(Q479="N/A", "N/A", IF(R479='Round 4'!$A$10, "Elected", IF(R479='Round 4'!$A$7, "Excluded", IF('Round 4'!$A$4="Complete", "Complete", "Viable"))))</f>
        <v>Complete</v>
      </c>
      <c r="T479" s="21" t="str">
        <f>IF('Round 4'!$A$4="Complete", "Complete", IF(S479="N/A", "N/A", IF(S479="Viable", "No Transfer", IF(S479="Excluded", INDEX('Round 4'!$A$12:$M$617, MATCH($A479, 'Round 4'!$A$12:$A$617, 0), 3)))))</f>
        <v>Complete</v>
      </c>
      <c r="U479" s="10" t="str">
        <f>IF('Round 4'!$A$4="Complete", "Complete", IF(T479="N/A", "N/A", IF(T479="No Transfer", T479, IF(INDEX('Ballot Data'!$1:$1048576, MATCH($A479, 'Ballot Data'!$A:$A, 0), MATCH(T479, 'Ballot Data'!$A$3:$U$3, 0))="", "Exhausted", INDEX('Ballot Data'!$1:$1048576, MATCH($A479, 'Ballot Data'!$A:$A, 0), MATCH(T479, 'Ballot Data'!$A$3:$U$3, 0))))))</f>
        <v>Complete</v>
      </c>
      <c r="V479" s="15" t="str">
        <f t="shared" si="70"/>
        <v>Complete</v>
      </c>
      <c r="W479" t="str">
        <f>IF(V479="Complete", V479, IF(V479="N/A", "N/A", INDEX('Ballot Data'!$1:$1048576, MATCH($A479, 'Ballot Data'!$A:$A, 0), MATCH(V479, 'Ballot Data'!$A$3:$T$3, 0))))</f>
        <v>Complete</v>
      </c>
      <c r="X479" t="str">
        <f>IF(V479="N/A", "N/A", IF(W479='Round 5'!$A$10, "Elected", IF(W479='Round 5'!$A$7, "Excluded", IF('Round 5'!$A$4="Complete", "Complete", "Viable"))))</f>
        <v>Complete</v>
      </c>
      <c r="Y479" s="21" t="str">
        <f>IF('Round 5'!$A$4="Complete", "Complete", IF(X479="N/A", "N/A", IF(X479="Viable", "No Transfer", IF(X479="Excluded", INDEX('Round 5'!$A$12:$M$617, MATCH($A479, 'Round 5'!$A$12:$A$617, 0), 3)))))</f>
        <v>Complete</v>
      </c>
      <c r="Z479" s="10" t="str">
        <f>IF('Round 5'!$A$4="Complete", "Complete", IF(Y479="N/A", "N/A", IF(Y479="No Transfer", Y479, IF(INDEX('Ballot Data'!$1:$1048576, MATCH($A479, 'Ballot Data'!$A:$A, 0), MATCH(Y479, 'Ballot Data'!$A$3:$U$3, 0))="", "Exhausted", INDEX('Ballot Data'!$1:$1048576, MATCH($A479, 'Ballot Data'!$A:$A, 0), MATCH(Y479, 'Ballot Data'!$A$3:$U$3, 0))))))</f>
        <v>Complete</v>
      </c>
      <c r="AA479" s="15" t="str">
        <f t="shared" si="71"/>
        <v>Complete</v>
      </c>
      <c r="AB479" t="str">
        <f>IF(AA479="Complete", AA479, IF(AA479="N/A", "N/A", INDEX('Ballot Data'!$1:$1048576, MATCH($A479, 'Ballot Data'!$A:$A, 0), MATCH(AA479, 'Ballot Data'!$A$3:$T$3, 0))))</f>
        <v>Complete</v>
      </c>
      <c r="AC479" t="str">
        <f>IF(AA479="N/A", "N/A", IF(AB479='Round 6'!$A$10, "Elected", IF(AB479='Round 6'!$A$7, "Excluded", IF('Round 6'!$A$4="Complete", "Complete", "Viable"))))</f>
        <v>Complete</v>
      </c>
      <c r="AD479" s="21" t="str">
        <f>IF('Round 6'!$A$4="Complete", "Complete", IF(AC479="N/A", "N/A", IF(AC479="Viable", "No Transfer", IF(AC479="Excluded", INDEX('Round 6'!$A$12:$M$617, MATCH($A479, 'Round 6'!$A$12:$A$617, 0), 3)))))</f>
        <v>Complete</v>
      </c>
      <c r="AE479" s="10" t="str">
        <f>IF('Round 6'!$A$4="Complete", "Complete", IF(AD479="N/A", "N/A", IF(AD479="No Transfer", AD479, IF(INDEX('Ballot Data'!$1:$1048576, MATCH($A479, 'Ballot Data'!$A:$A, 0), MATCH(AD479, 'Ballot Data'!$A$3:$U$3, 0))="", "Exhausted", INDEX('Ballot Data'!$1:$1048576, MATCH($A479, 'Ballot Data'!$A:$A, 0), MATCH(AD479, 'Ballot Data'!$A$3:$U$3, 0))))))</f>
        <v>Complete</v>
      </c>
      <c r="AF479" s="15" t="str">
        <f t="shared" si="72"/>
        <v>Complete</v>
      </c>
      <c r="AG479" t="str">
        <f>IF(AF479="Complete", AF479, IF(AF479="N/A", "N/A", INDEX('Ballot Data'!$1:$1048576, MATCH($A479, 'Ballot Data'!$A:$A, 0), MATCH(AF479, 'Ballot Data'!$A$3:$T$3, 0))))</f>
        <v>Complete</v>
      </c>
      <c r="AH479" t="str">
        <f>IF(AF479="N/A", "N/A", IF(AG479='Round 7'!$A$10, "Elected", IF(AG479='Round 7'!$A$7, "Excluded", IF('Round 7'!$A$4="Complete", "Complete", "Viable"))))</f>
        <v>Complete</v>
      </c>
      <c r="AI479" s="21" t="str">
        <f>IF('Round 7'!$A$4="Complete", "Complete", IF(AH479="N/A", "N/A", IF(AH479="Viable", "No Transfer", IF(AH479="Excluded", INDEX('Round 7'!$A$12:$M$617, MATCH($A479, 'Round 7'!$A$12:$A$617, 0), 3)))))</f>
        <v>Complete</v>
      </c>
      <c r="AJ479" s="10" t="str">
        <f>IF('Round 7'!$A$4="Complete", "Complete", IF(AI479="N/A", "N/A", IF(AI479="No Transfer", AI479, IF(INDEX('Ballot Data'!$1:$1048576, MATCH($A479, 'Ballot Data'!$A:$A, 0), MATCH(AI479, 'Ballot Data'!$A$3:$U$3, 0))="", "Exhausted", INDEX('Ballot Data'!$1:$1048576, MATCH($A479, 'Ballot Data'!$A:$A, 0), MATCH(AI479, 'Ballot Data'!$A$3:$U$3, 0))))))</f>
        <v>Complete</v>
      </c>
      <c r="AK479" s="15" t="str">
        <f t="shared" si="73"/>
        <v>Complete</v>
      </c>
      <c r="AL479" t="str">
        <f>IF(AK479="Complete", AK479, IF(AK479="N/A", "N/A", INDEX('Ballot Data'!$1:$1048576, MATCH($A479, 'Ballot Data'!$A:$A, 0), MATCH(AK479, 'Ballot Data'!$A$3:$T$3, 0))))</f>
        <v>Complete</v>
      </c>
      <c r="AM479" t="str">
        <f>IF(AK479="N/A", "N/A", IF(AL479='Round 8'!$A$10, "Elected", IF(AL479='Round 8'!$A$7, "Excluded", IF('Round 8'!$A$4="Complete", "Complete", "Viable"))))</f>
        <v>Complete</v>
      </c>
      <c r="AN479" s="21" t="str">
        <f>IF('Round 8'!$A$4="Complete", "Complete", IF(AM479="N/A", "N/A", IF(AM479="Viable", "No Transfer", IF(AM479="Excluded", INDEX('Round 8'!$A$12:$M$617, MATCH($A479, 'Round 8'!$A$12:$A$617, 0), 3)))))</f>
        <v>Complete</v>
      </c>
      <c r="AO479" s="10" t="str">
        <f>IF('Round 8'!$A$4="Complete", "Complete", IF(AN479="N/A", "N/A", IF(AN479="No Transfer", AN479, IF(INDEX('Ballot Data'!$1:$1048576, MATCH($A479, 'Ballot Data'!$A:$A, 0), MATCH(AN479, 'Ballot Data'!$A$3:$U$3, 0))="", "Exhausted", INDEX('Ballot Data'!$1:$1048576, MATCH($A479, 'Ballot Data'!$A:$A, 0), MATCH(AN479, 'Ballot Data'!$A$3:$U$3, 0))))))</f>
        <v>Complete</v>
      </c>
      <c r="AP479" s="15" t="str">
        <f t="shared" si="74"/>
        <v>Complete</v>
      </c>
      <c r="AQ479" t="str">
        <f>IF(AP479="Complete", AP479, IF(AP479="N/A", "N/A", INDEX('Ballot Data'!$1:$1048576, MATCH($A479, 'Ballot Data'!$A:$A, 0), MATCH(AP479, 'Ballot Data'!$A$3:$T$3, 0))))</f>
        <v>Complete</v>
      </c>
      <c r="AR479" t="str">
        <f>IF(AP479="N/A", "N/A", IF(AQ479='Round 9'!$A$10, "Elected", IF(AQ479='Round 9'!$A$7, "Excluded", IF('Round 9'!$A$4="Complete", "Complete", "Viable"))))</f>
        <v>Complete</v>
      </c>
      <c r="AS479" s="21" t="str">
        <f>IF('Round 9'!$A$4="Complete", "Complete", IF(AR479="N/A", "N/A", IF(AR479="Viable", "No Transfer", IF(AR479="Excluded", INDEX('Round 9'!$A$12:$M$617, MATCH($A479, 'Round 9'!$A$12:$A$617, 0), 3)))))</f>
        <v>Complete</v>
      </c>
      <c r="AT479" s="10" t="str">
        <f>IF('Round 9'!$A$4="Complete", "Complete", IF(AS479="N/A", "N/A", IF(AS479="No Transfer", AS479, IF(INDEX('Ballot Data'!$1:$1048576, MATCH($A479, 'Ballot Data'!$A:$A, 0), MATCH(AS479, 'Ballot Data'!$A$3:$U$3, 0))="", "Exhausted", INDEX('Ballot Data'!$1:$1048576, MATCH($A479, 'Ballot Data'!$A:$A, 0), MATCH(AS479, 'Ballot Data'!$A$3:$U$3, 0))))))</f>
        <v>Complete</v>
      </c>
      <c r="AU479" s="15" t="str">
        <f t="shared" si="75"/>
        <v>Complete</v>
      </c>
      <c r="AV479" t="str">
        <f>IF(AU479="Complete", AU479, IF(AU479="N/A", "N/A", INDEX('Ballot Data'!$1:$1048576, MATCH($A479, 'Ballot Data'!$A:$A, 0), MATCH(AU479, 'Ballot Data'!$A$3:$T$3, 0))))</f>
        <v>Complete</v>
      </c>
      <c r="AW479" t="str">
        <f>IF(AU479="N/A", "N/A", IF(AV479='Round 10'!$A$10, "Elected", IF(AV479='Round 10'!$A$7, "Excluded", IF('Round 10'!$A$4="Complete", "Complete", "Viable"))))</f>
        <v>Complete</v>
      </c>
      <c r="AX479" s="21" t="str">
        <f>IF('Round 10'!$A$4="Complete", "Complete", IF(AW479="N/A", "N/A", IF(AW479="Viable", "No Transfer", IF(AW479="Excluded", INDEX('Round 10'!$A$12:$M$617, MATCH($A479, 'Round 10'!$A$12:$A$617, 0), 3)))))</f>
        <v>Complete</v>
      </c>
      <c r="AY479" s="10" t="str">
        <f>IF('Round 10'!$A$4="Complete", "Complete", IF(AX479="N/A", "N/A", IF(AX479="No Transfer", AX479, IF(INDEX('Ballot Data'!$1:$1048576, MATCH($A479, 'Ballot Data'!$A:$A, 0), MATCH(AX479, 'Ballot Data'!$A$3:$U$3, 0))="", "Exhausted", INDEX('Ballot Data'!$1:$1048576, MATCH($A479, 'Ballot Data'!$A:$A, 0), MATCH(AX479, 'Ballot Data'!$A$3:$U$3, 0))))))</f>
        <v>Complete</v>
      </c>
    </row>
    <row r="480" spans="1:51" x14ac:dyDescent="0.25">
      <c r="A480">
        <f>'Ballot Data'!A481</f>
        <v>0</v>
      </c>
      <c r="B480">
        <v>1</v>
      </c>
      <c r="C480" t="e">
        <f>INDEX('Ballot Data'!$1:$1048576, MATCH($A480, 'Ballot Data'!$A:$A, 0), MATCH(B480, 'Ballot Data'!$A$3:$T$3, 0))</f>
        <v>#N/A</v>
      </c>
      <c r="D480" t="e">
        <f>IF(C480='Round 1'!$A$10, "Elected", IF(C480='Round 1'!$A$7, "Excluded", IF('Round 1'!$A$4="Complete", "Complete", "Viable")))</f>
        <v>#N/A</v>
      </c>
      <c r="E480" s="21" t="e">
        <f>IF('Round 1'!$A$4="Complete", "Complete", IF(D480="N/A", "N/A", IF(D480="Viable", "No Transfer", IF(D480="Excluded", INDEX('Round 1'!$A$12:$M$617, MATCH($A480, 'Round 1'!$A$12:$A$617, 0), 3)))))</f>
        <v>#N/A</v>
      </c>
      <c r="F480" s="10" t="e">
        <f>IF('Round 1'!$A$4="Complete", "Complete", IF(E480="N/A", "N/A", IF(E480="No Transfer", E480, IF(INDEX('Ballot Data'!$1:$1048576, MATCH($A480, 'Ballot Data'!$A:$A, 0), MATCH(E480, 'Ballot Data'!$A$3:$U$3, 0))="", "Exhausted", INDEX('Ballot Data'!$1:$1048576, MATCH($A480, 'Ballot Data'!$A:$A, 0), MATCH(E480, 'Ballot Data'!$A$3:$U$3, 0))))))</f>
        <v>#N/A</v>
      </c>
      <c r="G480" s="15" t="e">
        <f t="shared" si="68"/>
        <v>#N/A</v>
      </c>
      <c r="H480" t="e">
        <f>IF(G480="Complete", G480, IF(G480="N/A", "N/A", INDEX('Ballot Data'!$1:$1048576, MATCH($A480, 'Ballot Data'!$A:$A, 0), MATCH(G480, 'Ballot Data'!$A$3:$T$3, 0))))</f>
        <v>#N/A</v>
      </c>
      <c r="I480" t="e">
        <f>IF(G480="N/A", "N/A", IF(H480='Round 2'!$A$10, "Elected", IF(H480='Round 2'!$A$7, "Excluded", IF('Round 2'!$A$4="Complete", "Complete", "Viable"))))</f>
        <v>#N/A</v>
      </c>
      <c r="J480" s="21" t="e">
        <f>IF('Round 2'!$A$4="Complete", "Complete", IF(I480="N/A", "N/A", IF(I480="Viable", "No Transfer", IF(I480="Excluded", INDEX('Round 2'!$A$12:$M$617, MATCH($A480, 'Round 2'!$A$12:$A$617, 0), 3)))))</f>
        <v>#N/A</v>
      </c>
      <c r="K480" s="10" t="e">
        <f>IF('Round 2'!$A$4="Complete", "Complete", IF(J480="N/A", "N/A", IF(J480="No Transfer", J480, IF(INDEX('Ballot Data'!$1:$1048576, MATCH($A480, 'Ballot Data'!$A:$A, 0), MATCH(J480, 'Ballot Data'!$A$3:$U$3, 0))="", "Exhausted", INDEX('Ballot Data'!$1:$1048576, MATCH($A480, 'Ballot Data'!$A:$A, 0), MATCH(J480, 'Ballot Data'!$A$3:$U$3, 0))))))</f>
        <v>#N/A</v>
      </c>
      <c r="L480" s="15" t="e">
        <f t="shared" si="69"/>
        <v>#N/A</v>
      </c>
      <c r="M480" t="e">
        <f>IF(L480="Complete", L480, IF(L480="N/A", "N/A", INDEX('Ballot Data'!$1:$1048576, MATCH($A480, 'Ballot Data'!$A:$A, 0), MATCH(L480, 'Ballot Data'!$A$3:$T$3, 0))))</f>
        <v>#N/A</v>
      </c>
      <c r="N480" t="e">
        <f>IF(L480="N/A", "N/A", IF(M480='Round 3'!$A$10, "Elected", IF(M480='Round 3'!$A$7, "Excluded", IF('Round 3'!$A$4="Complete", "Complete", "Viable"))))</f>
        <v>#N/A</v>
      </c>
      <c r="O480" s="21" t="str">
        <f>IF('Round 3'!$A$4="Complete", "Complete", IF(N480="N/A", "N/A", IF(N480="Viable", "No Transfer", IF(N480="Excluded", INDEX('Round 3'!$A$12:$M$617, MATCH($A480, 'Round 3'!$A$12:$A$617, 0), 3)))))</f>
        <v>Complete</v>
      </c>
      <c r="P480" s="10" t="str">
        <f>IF('Round 3'!$A$4="Complete", "Complete", IF(O480="N/A", "N/A", IF(O480="No Transfer", O480, IF(INDEX('Ballot Data'!$1:$1048576, MATCH($A480, 'Ballot Data'!$A:$A, 0), MATCH(O480, 'Ballot Data'!$A$3:$U$3, 0))="", "Exhausted", INDEX('Ballot Data'!$1:$1048576, MATCH($A480, 'Ballot Data'!$A:$A, 0), MATCH(O480, 'Ballot Data'!$A$3:$U$3, 0))))))</f>
        <v>Complete</v>
      </c>
      <c r="Q480" s="15" t="str">
        <f t="shared" si="76"/>
        <v>Complete</v>
      </c>
      <c r="R480" t="str">
        <f>IF(Q480="Complete", Q480, IF(Q480="N/A", "N/A", INDEX('Ballot Data'!$1:$1048576, MATCH($A480, 'Ballot Data'!$A:$A, 0), MATCH(Q480, 'Ballot Data'!$A$3:$T$3, 0))))</f>
        <v>Complete</v>
      </c>
      <c r="S480" t="str">
        <f>IF(Q480="N/A", "N/A", IF(R480='Round 4'!$A$10, "Elected", IF(R480='Round 4'!$A$7, "Excluded", IF('Round 4'!$A$4="Complete", "Complete", "Viable"))))</f>
        <v>Complete</v>
      </c>
      <c r="T480" s="21" t="str">
        <f>IF('Round 4'!$A$4="Complete", "Complete", IF(S480="N/A", "N/A", IF(S480="Viable", "No Transfer", IF(S480="Excluded", INDEX('Round 4'!$A$12:$M$617, MATCH($A480, 'Round 4'!$A$12:$A$617, 0), 3)))))</f>
        <v>Complete</v>
      </c>
      <c r="U480" s="10" t="str">
        <f>IF('Round 4'!$A$4="Complete", "Complete", IF(T480="N/A", "N/A", IF(T480="No Transfer", T480, IF(INDEX('Ballot Data'!$1:$1048576, MATCH($A480, 'Ballot Data'!$A:$A, 0), MATCH(T480, 'Ballot Data'!$A$3:$U$3, 0))="", "Exhausted", INDEX('Ballot Data'!$1:$1048576, MATCH($A480, 'Ballot Data'!$A:$A, 0), MATCH(T480, 'Ballot Data'!$A$3:$U$3, 0))))))</f>
        <v>Complete</v>
      </c>
      <c r="V480" s="15" t="str">
        <f t="shared" si="70"/>
        <v>Complete</v>
      </c>
      <c r="W480" t="str">
        <f>IF(V480="Complete", V480, IF(V480="N/A", "N/A", INDEX('Ballot Data'!$1:$1048576, MATCH($A480, 'Ballot Data'!$A:$A, 0), MATCH(V480, 'Ballot Data'!$A$3:$T$3, 0))))</f>
        <v>Complete</v>
      </c>
      <c r="X480" t="str">
        <f>IF(V480="N/A", "N/A", IF(W480='Round 5'!$A$10, "Elected", IF(W480='Round 5'!$A$7, "Excluded", IF('Round 5'!$A$4="Complete", "Complete", "Viable"))))</f>
        <v>Complete</v>
      </c>
      <c r="Y480" s="21" t="str">
        <f>IF('Round 5'!$A$4="Complete", "Complete", IF(X480="N/A", "N/A", IF(X480="Viable", "No Transfer", IF(X480="Excluded", INDEX('Round 5'!$A$12:$M$617, MATCH($A480, 'Round 5'!$A$12:$A$617, 0), 3)))))</f>
        <v>Complete</v>
      </c>
      <c r="Z480" s="10" t="str">
        <f>IF('Round 5'!$A$4="Complete", "Complete", IF(Y480="N/A", "N/A", IF(Y480="No Transfer", Y480, IF(INDEX('Ballot Data'!$1:$1048576, MATCH($A480, 'Ballot Data'!$A:$A, 0), MATCH(Y480, 'Ballot Data'!$A$3:$U$3, 0))="", "Exhausted", INDEX('Ballot Data'!$1:$1048576, MATCH($A480, 'Ballot Data'!$A:$A, 0), MATCH(Y480, 'Ballot Data'!$A$3:$U$3, 0))))))</f>
        <v>Complete</v>
      </c>
      <c r="AA480" s="15" t="str">
        <f t="shared" si="71"/>
        <v>Complete</v>
      </c>
      <c r="AB480" t="str">
        <f>IF(AA480="Complete", AA480, IF(AA480="N/A", "N/A", INDEX('Ballot Data'!$1:$1048576, MATCH($A480, 'Ballot Data'!$A:$A, 0), MATCH(AA480, 'Ballot Data'!$A$3:$T$3, 0))))</f>
        <v>Complete</v>
      </c>
      <c r="AC480" t="str">
        <f>IF(AA480="N/A", "N/A", IF(AB480='Round 6'!$A$10, "Elected", IF(AB480='Round 6'!$A$7, "Excluded", IF('Round 6'!$A$4="Complete", "Complete", "Viable"))))</f>
        <v>Complete</v>
      </c>
      <c r="AD480" s="21" t="str">
        <f>IF('Round 6'!$A$4="Complete", "Complete", IF(AC480="N/A", "N/A", IF(AC480="Viable", "No Transfer", IF(AC480="Excluded", INDEX('Round 6'!$A$12:$M$617, MATCH($A480, 'Round 6'!$A$12:$A$617, 0), 3)))))</f>
        <v>Complete</v>
      </c>
      <c r="AE480" s="10" t="str">
        <f>IF('Round 6'!$A$4="Complete", "Complete", IF(AD480="N/A", "N/A", IF(AD480="No Transfer", AD480, IF(INDEX('Ballot Data'!$1:$1048576, MATCH($A480, 'Ballot Data'!$A:$A, 0), MATCH(AD480, 'Ballot Data'!$A$3:$U$3, 0))="", "Exhausted", INDEX('Ballot Data'!$1:$1048576, MATCH($A480, 'Ballot Data'!$A:$A, 0), MATCH(AD480, 'Ballot Data'!$A$3:$U$3, 0))))))</f>
        <v>Complete</v>
      </c>
      <c r="AF480" s="15" t="str">
        <f t="shared" si="72"/>
        <v>Complete</v>
      </c>
      <c r="AG480" t="str">
        <f>IF(AF480="Complete", AF480, IF(AF480="N/A", "N/A", INDEX('Ballot Data'!$1:$1048576, MATCH($A480, 'Ballot Data'!$A:$A, 0), MATCH(AF480, 'Ballot Data'!$A$3:$T$3, 0))))</f>
        <v>Complete</v>
      </c>
      <c r="AH480" t="str">
        <f>IF(AF480="N/A", "N/A", IF(AG480='Round 7'!$A$10, "Elected", IF(AG480='Round 7'!$A$7, "Excluded", IF('Round 7'!$A$4="Complete", "Complete", "Viable"))))</f>
        <v>Complete</v>
      </c>
      <c r="AI480" s="21" t="str">
        <f>IF('Round 7'!$A$4="Complete", "Complete", IF(AH480="N/A", "N/A", IF(AH480="Viable", "No Transfer", IF(AH480="Excluded", INDEX('Round 7'!$A$12:$M$617, MATCH($A480, 'Round 7'!$A$12:$A$617, 0), 3)))))</f>
        <v>Complete</v>
      </c>
      <c r="AJ480" s="10" t="str">
        <f>IF('Round 7'!$A$4="Complete", "Complete", IF(AI480="N/A", "N/A", IF(AI480="No Transfer", AI480, IF(INDEX('Ballot Data'!$1:$1048576, MATCH($A480, 'Ballot Data'!$A:$A, 0), MATCH(AI480, 'Ballot Data'!$A$3:$U$3, 0))="", "Exhausted", INDEX('Ballot Data'!$1:$1048576, MATCH($A480, 'Ballot Data'!$A:$A, 0), MATCH(AI480, 'Ballot Data'!$A$3:$U$3, 0))))))</f>
        <v>Complete</v>
      </c>
      <c r="AK480" s="15" t="str">
        <f t="shared" si="73"/>
        <v>Complete</v>
      </c>
      <c r="AL480" t="str">
        <f>IF(AK480="Complete", AK480, IF(AK480="N/A", "N/A", INDEX('Ballot Data'!$1:$1048576, MATCH($A480, 'Ballot Data'!$A:$A, 0), MATCH(AK480, 'Ballot Data'!$A$3:$T$3, 0))))</f>
        <v>Complete</v>
      </c>
      <c r="AM480" t="str">
        <f>IF(AK480="N/A", "N/A", IF(AL480='Round 8'!$A$10, "Elected", IF(AL480='Round 8'!$A$7, "Excluded", IF('Round 8'!$A$4="Complete", "Complete", "Viable"))))</f>
        <v>Complete</v>
      </c>
      <c r="AN480" s="21" t="str">
        <f>IF('Round 8'!$A$4="Complete", "Complete", IF(AM480="N/A", "N/A", IF(AM480="Viable", "No Transfer", IF(AM480="Excluded", INDEX('Round 8'!$A$12:$M$617, MATCH($A480, 'Round 8'!$A$12:$A$617, 0), 3)))))</f>
        <v>Complete</v>
      </c>
      <c r="AO480" s="10" t="str">
        <f>IF('Round 8'!$A$4="Complete", "Complete", IF(AN480="N/A", "N/A", IF(AN480="No Transfer", AN480, IF(INDEX('Ballot Data'!$1:$1048576, MATCH($A480, 'Ballot Data'!$A:$A, 0), MATCH(AN480, 'Ballot Data'!$A$3:$U$3, 0))="", "Exhausted", INDEX('Ballot Data'!$1:$1048576, MATCH($A480, 'Ballot Data'!$A:$A, 0), MATCH(AN480, 'Ballot Data'!$A$3:$U$3, 0))))))</f>
        <v>Complete</v>
      </c>
      <c r="AP480" s="15" t="str">
        <f t="shared" si="74"/>
        <v>Complete</v>
      </c>
      <c r="AQ480" t="str">
        <f>IF(AP480="Complete", AP480, IF(AP480="N/A", "N/A", INDEX('Ballot Data'!$1:$1048576, MATCH($A480, 'Ballot Data'!$A:$A, 0), MATCH(AP480, 'Ballot Data'!$A$3:$T$3, 0))))</f>
        <v>Complete</v>
      </c>
      <c r="AR480" t="str">
        <f>IF(AP480="N/A", "N/A", IF(AQ480='Round 9'!$A$10, "Elected", IF(AQ480='Round 9'!$A$7, "Excluded", IF('Round 9'!$A$4="Complete", "Complete", "Viable"))))</f>
        <v>Complete</v>
      </c>
      <c r="AS480" s="21" t="str">
        <f>IF('Round 9'!$A$4="Complete", "Complete", IF(AR480="N/A", "N/A", IF(AR480="Viable", "No Transfer", IF(AR480="Excluded", INDEX('Round 9'!$A$12:$M$617, MATCH($A480, 'Round 9'!$A$12:$A$617, 0), 3)))))</f>
        <v>Complete</v>
      </c>
      <c r="AT480" s="10" t="str">
        <f>IF('Round 9'!$A$4="Complete", "Complete", IF(AS480="N/A", "N/A", IF(AS480="No Transfer", AS480, IF(INDEX('Ballot Data'!$1:$1048576, MATCH($A480, 'Ballot Data'!$A:$A, 0), MATCH(AS480, 'Ballot Data'!$A$3:$U$3, 0))="", "Exhausted", INDEX('Ballot Data'!$1:$1048576, MATCH($A480, 'Ballot Data'!$A:$A, 0), MATCH(AS480, 'Ballot Data'!$A$3:$U$3, 0))))))</f>
        <v>Complete</v>
      </c>
      <c r="AU480" s="15" t="str">
        <f t="shared" si="75"/>
        <v>Complete</v>
      </c>
      <c r="AV480" t="str">
        <f>IF(AU480="Complete", AU480, IF(AU480="N/A", "N/A", INDEX('Ballot Data'!$1:$1048576, MATCH($A480, 'Ballot Data'!$A:$A, 0), MATCH(AU480, 'Ballot Data'!$A$3:$T$3, 0))))</f>
        <v>Complete</v>
      </c>
      <c r="AW480" t="str">
        <f>IF(AU480="N/A", "N/A", IF(AV480='Round 10'!$A$10, "Elected", IF(AV480='Round 10'!$A$7, "Excluded", IF('Round 10'!$A$4="Complete", "Complete", "Viable"))))</f>
        <v>Complete</v>
      </c>
      <c r="AX480" s="21" t="str">
        <f>IF('Round 10'!$A$4="Complete", "Complete", IF(AW480="N/A", "N/A", IF(AW480="Viable", "No Transfer", IF(AW480="Excluded", INDEX('Round 10'!$A$12:$M$617, MATCH($A480, 'Round 10'!$A$12:$A$617, 0), 3)))))</f>
        <v>Complete</v>
      </c>
      <c r="AY480" s="10" t="str">
        <f>IF('Round 10'!$A$4="Complete", "Complete", IF(AX480="N/A", "N/A", IF(AX480="No Transfer", AX480, IF(INDEX('Ballot Data'!$1:$1048576, MATCH($A480, 'Ballot Data'!$A:$A, 0), MATCH(AX480, 'Ballot Data'!$A$3:$U$3, 0))="", "Exhausted", INDEX('Ballot Data'!$1:$1048576, MATCH($A480, 'Ballot Data'!$A:$A, 0), MATCH(AX480, 'Ballot Data'!$A$3:$U$3, 0))))))</f>
        <v>Complete</v>
      </c>
    </row>
    <row r="481" spans="1:51" x14ac:dyDescent="0.25">
      <c r="A481">
        <f>'Ballot Data'!A482</f>
        <v>0</v>
      </c>
      <c r="B481">
        <v>1</v>
      </c>
      <c r="C481" t="e">
        <f>INDEX('Ballot Data'!$1:$1048576, MATCH($A481, 'Ballot Data'!$A:$A, 0), MATCH(B481, 'Ballot Data'!$A$3:$T$3, 0))</f>
        <v>#N/A</v>
      </c>
      <c r="D481" t="e">
        <f>IF(C481='Round 1'!$A$10, "Elected", IF(C481='Round 1'!$A$7, "Excluded", IF('Round 1'!$A$4="Complete", "Complete", "Viable")))</f>
        <v>#N/A</v>
      </c>
      <c r="E481" s="21" t="e">
        <f>IF('Round 1'!$A$4="Complete", "Complete", IF(D481="N/A", "N/A", IF(D481="Viable", "No Transfer", IF(D481="Excluded", INDEX('Round 1'!$A$12:$M$617, MATCH($A481, 'Round 1'!$A$12:$A$617, 0), 3)))))</f>
        <v>#N/A</v>
      </c>
      <c r="F481" s="10" t="e">
        <f>IF('Round 1'!$A$4="Complete", "Complete", IF(E481="N/A", "N/A", IF(E481="No Transfer", E481, IF(INDEX('Ballot Data'!$1:$1048576, MATCH($A481, 'Ballot Data'!$A:$A, 0), MATCH(E481, 'Ballot Data'!$A$3:$U$3, 0))="", "Exhausted", INDEX('Ballot Data'!$1:$1048576, MATCH($A481, 'Ballot Data'!$A:$A, 0), MATCH(E481, 'Ballot Data'!$A$3:$U$3, 0))))))</f>
        <v>#N/A</v>
      </c>
      <c r="G481" s="15" t="e">
        <f t="shared" si="68"/>
        <v>#N/A</v>
      </c>
      <c r="H481" t="e">
        <f>IF(G481="Complete", G481, IF(G481="N/A", "N/A", INDEX('Ballot Data'!$1:$1048576, MATCH($A481, 'Ballot Data'!$A:$A, 0), MATCH(G481, 'Ballot Data'!$A$3:$T$3, 0))))</f>
        <v>#N/A</v>
      </c>
      <c r="I481" t="e">
        <f>IF(G481="N/A", "N/A", IF(H481='Round 2'!$A$10, "Elected", IF(H481='Round 2'!$A$7, "Excluded", IF('Round 2'!$A$4="Complete", "Complete", "Viable"))))</f>
        <v>#N/A</v>
      </c>
      <c r="J481" s="21" t="e">
        <f>IF('Round 2'!$A$4="Complete", "Complete", IF(I481="N/A", "N/A", IF(I481="Viable", "No Transfer", IF(I481="Excluded", INDEX('Round 2'!$A$12:$M$617, MATCH($A481, 'Round 2'!$A$12:$A$617, 0), 3)))))</f>
        <v>#N/A</v>
      </c>
      <c r="K481" s="10" t="e">
        <f>IF('Round 2'!$A$4="Complete", "Complete", IF(J481="N/A", "N/A", IF(J481="No Transfer", J481, IF(INDEX('Ballot Data'!$1:$1048576, MATCH($A481, 'Ballot Data'!$A:$A, 0), MATCH(J481, 'Ballot Data'!$A$3:$U$3, 0))="", "Exhausted", INDEX('Ballot Data'!$1:$1048576, MATCH($A481, 'Ballot Data'!$A:$A, 0), MATCH(J481, 'Ballot Data'!$A$3:$U$3, 0))))))</f>
        <v>#N/A</v>
      </c>
      <c r="L481" s="15" t="e">
        <f t="shared" si="69"/>
        <v>#N/A</v>
      </c>
      <c r="M481" t="e">
        <f>IF(L481="Complete", L481, IF(L481="N/A", "N/A", INDEX('Ballot Data'!$1:$1048576, MATCH($A481, 'Ballot Data'!$A:$A, 0), MATCH(L481, 'Ballot Data'!$A$3:$T$3, 0))))</f>
        <v>#N/A</v>
      </c>
      <c r="N481" t="e">
        <f>IF(L481="N/A", "N/A", IF(M481='Round 3'!$A$10, "Elected", IF(M481='Round 3'!$A$7, "Excluded", IF('Round 3'!$A$4="Complete", "Complete", "Viable"))))</f>
        <v>#N/A</v>
      </c>
      <c r="O481" s="21" t="str">
        <f>IF('Round 3'!$A$4="Complete", "Complete", IF(N481="N/A", "N/A", IF(N481="Viable", "No Transfer", IF(N481="Excluded", INDEX('Round 3'!$A$12:$M$617, MATCH($A481, 'Round 3'!$A$12:$A$617, 0), 3)))))</f>
        <v>Complete</v>
      </c>
      <c r="P481" s="10" t="str">
        <f>IF('Round 3'!$A$4="Complete", "Complete", IF(O481="N/A", "N/A", IF(O481="No Transfer", O481, IF(INDEX('Ballot Data'!$1:$1048576, MATCH($A481, 'Ballot Data'!$A:$A, 0), MATCH(O481, 'Ballot Data'!$A$3:$U$3, 0))="", "Exhausted", INDEX('Ballot Data'!$1:$1048576, MATCH($A481, 'Ballot Data'!$A:$A, 0), MATCH(O481, 'Ballot Data'!$A$3:$U$3, 0))))))</f>
        <v>Complete</v>
      </c>
      <c r="Q481" s="15" t="str">
        <f t="shared" si="76"/>
        <v>Complete</v>
      </c>
      <c r="R481" t="str">
        <f>IF(Q481="Complete", Q481, IF(Q481="N/A", "N/A", INDEX('Ballot Data'!$1:$1048576, MATCH($A481, 'Ballot Data'!$A:$A, 0), MATCH(Q481, 'Ballot Data'!$A$3:$T$3, 0))))</f>
        <v>Complete</v>
      </c>
      <c r="S481" t="str">
        <f>IF(Q481="N/A", "N/A", IF(R481='Round 4'!$A$10, "Elected", IF(R481='Round 4'!$A$7, "Excluded", IF('Round 4'!$A$4="Complete", "Complete", "Viable"))))</f>
        <v>Complete</v>
      </c>
      <c r="T481" s="21" t="str">
        <f>IF('Round 4'!$A$4="Complete", "Complete", IF(S481="N/A", "N/A", IF(S481="Viable", "No Transfer", IF(S481="Excluded", INDEX('Round 4'!$A$12:$M$617, MATCH($A481, 'Round 4'!$A$12:$A$617, 0), 3)))))</f>
        <v>Complete</v>
      </c>
      <c r="U481" s="10" t="str">
        <f>IF('Round 4'!$A$4="Complete", "Complete", IF(T481="N/A", "N/A", IF(T481="No Transfer", T481, IF(INDEX('Ballot Data'!$1:$1048576, MATCH($A481, 'Ballot Data'!$A:$A, 0), MATCH(T481, 'Ballot Data'!$A$3:$U$3, 0))="", "Exhausted", INDEX('Ballot Data'!$1:$1048576, MATCH($A481, 'Ballot Data'!$A:$A, 0), MATCH(T481, 'Ballot Data'!$A$3:$U$3, 0))))))</f>
        <v>Complete</v>
      </c>
      <c r="V481" s="15" t="str">
        <f t="shared" si="70"/>
        <v>Complete</v>
      </c>
      <c r="W481" t="str">
        <f>IF(V481="Complete", V481, IF(V481="N/A", "N/A", INDEX('Ballot Data'!$1:$1048576, MATCH($A481, 'Ballot Data'!$A:$A, 0), MATCH(V481, 'Ballot Data'!$A$3:$T$3, 0))))</f>
        <v>Complete</v>
      </c>
      <c r="X481" t="str">
        <f>IF(V481="N/A", "N/A", IF(W481='Round 5'!$A$10, "Elected", IF(W481='Round 5'!$A$7, "Excluded", IF('Round 5'!$A$4="Complete", "Complete", "Viable"))))</f>
        <v>Complete</v>
      </c>
      <c r="Y481" s="21" t="str">
        <f>IF('Round 5'!$A$4="Complete", "Complete", IF(X481="N/A", "N/A", IF(X481="Viable", "No Transfer", IF(X481="Excluded", INDEX('Round 5'!$A$12:$M$617, MATCH($A481, 'Round 5'!$A$12:$A$617, 0), 3)))))</f>
        <v>Complete</v>
      </c>
      <c r="Z481" s="10" t="str">
        <f>IF('Round 5'!$A$4="Complete", "Complete", IF(Y481="N/A", "N/A", IF(Y481="No Transfer", Y481, IF(INDEX('Ballot Data'!$1:$1048576, MATCH($A481, 'Ballot Data'!$A:$A, 0), MATCH(Y481, 'Ballot Data'!$A$3:$U$3, 0))="", "Exhausted", INDEX('Ballot Data'!$1:$1048576, MATCH($A481, 'Ballot Data'!$A:$A, 0), MATCH(Y481, 'Ballot Data'!$A$3:$U$3, 0))))))</f>
        <v>Complete</v>
      </c>
      <c r="AA481" s="15" t="str">
        <f t="shared" si="71"/>
        <v>Complete</v>
      </c>
      <c r="AB481" t="str">
        <f>IF(AA481="Complete", AA481, IF(AA481="N/A", "N/A", INDEX('Ballot Data'!$1:$1048576, MATCH($A481, 'Ballot Data'!$A:$A, 0), MATCH(AA481, 'Ballot Data'!$A$3:$T$3, 0))))</f>
        <v>Complete</v>
      </c>
      <c r="AC481" t="str">
        <f>IF(AA481="N/A", "N/A", IF(AB481='Round 6'!$A$10, "Elected", IF(AB481='Round 6'!$A$7, "Excluded", IF('Round 6'!$A$4="Complete", "Complete", "Viable"))))</f>
        <v>Complete</v>
      </c>
      <c r="AD481" s="21" t="str">
        <f>IF('Round 6'!$A$4="Complete", "Complete", IF(AC481="N/A", "N/A", IF(AC481="Viable", "No Transfer", IF(AC481="Excluded", INDEX('Round 6'!$A$12:$M$617, MATCH($A481, 'Round 6'!$A$12:$A$617, 0), 3)))))</f>
        <v>Complete</v>
      </c>
      <c r="AE481" s="10" t="str">
        <f>IF('Round 6'!$A$4="Complete", "Complete", IF(AD481="N/A", "N/A", IF(AD481="No Transfer", AD481, IF(INDEX('Ballot Data'!$1:$1048576, MATCH($A481, 'Ballot Data'!$A:$A, 0), MATCH(AD481, 'Ballot Data'!$A$3:$U$3, 0))="", "Exhausted", INDEX('Ballot Data'!$1:$1048576, MATCH($A481, 'Ballot Data'!$A:$A, 0), MATCH(AD481, 'Ballot Data'!$A$3:$U$3, 0))))))</f>
        <v>Complete</v>
      </c>
      <c r="AF481" s="15" t="str">
        <f t="shared" si="72"/>
        <v>Complete</v>
      </c>
      <c r="AG481" t="str">
        <f>IF(AF481="Complete", AF481, IF(AF481="N/A", "N/A", INDEX('Ballot Data'!$1:$1048576, MATCH($A481, 'Ballot Data'!$A:$A, 0), MATCH(AF481, 'Ballot Data'!$A$3:$T$3, 0))))</f>
        <v>Complete</v>
      </c>
      <c r="AH481" t="str">
        <f>IF(AF481="N/A", "N/A", IF(AG481='Round 7'!$A$10, "Elected", IF(AG481='Round 7'!$A$7, "Excluded", IF('Round 7'!$A$4="Complete", "Complete", "Viable"))))</f>
        <v>Complete</v>
      </c>
      <c r="AI481" s="21" t="str">
        <f>IF('Round 7'!$A$4="Complete", "Complete", IF(AH481="N/A", "N/A", IF(AH481="Viable", "No Transfer", IF(AH481="Excluded", INDEX('Round 7'!$A$12:$M$617, MATCH($A481, 'Round 7'!$A$12:$A$617, 0), 3)))))</f>
        <v>Complete</v>
      </c>
      <c r="AJ481" s="10" t="str">
        <f>IF('Round 7'!$A$4="Complete", "Complete", IF(AI481="N/A", "N/A", IF(AI481="No Transfer", AI481, IF(INDEX('Ballot Data'!$1:$1048576, MATCH($A481, 'Ballot Data'!$A:$A, 0), MATCH(AI481, 'Ballot Data'!$A$3:$U$3, 0))="", "Exhausted", INDEX('Ballot Data'!$1:$1048576, MATCH($A481, 'Ballot Data'!$A:$A, 0), MATCH(AI481, 'Ballot Data'!$A$3:$U$3, 0))))))</f>
        <v>Complete</v>
      </c>
      <c r="AK481" s="15" t="str">
        <f t="shared" si="73"/>
        <v>Complete</v>
      </c>
      <c r="AL481" t="str">
        <f>IF(AK481="Complete", AK481, IF(AK481="N/A", "N/A", INDEX('Ballot Data'!$1:$1048576, MATCH($A481, 'Ballot Data'!$A:$A, 0), MATCH(AK481, 'Ballot Data'!$A$3:$T$3, 0))))</f>
        <v>Complete</v>
      </c>
      <c r="AM481" t="str">
        <f>IF(AK481="N/A", "N/A", IF(AL481='Round 8'!$A$10, "Elected", IF(AL481='Round 8'!$A$7, "Excluded", IF('Round 8'!$A$4="Complete", "Complete", "Viable"))))</f>
        <v>Complete</v>
      </c>
      <c r="AN481" s="21" t="str">
        <f>IF('Round 8'!$A$4="Complete", "Complete", IF(AM481="N/A", "N/A", IF(AM481="Viable", "No Transfer", IF(AM481="Excluded", INDEX('Round 8'!$A$12:$M$617, MATCH($A481, 'Round 8'!$A$12:$A$617, 0), 3)))))</f>
        <v>Complete</v>
      </c>
      <c r="AO481" s="10" t="str">
        <f>IF('Round 8'!$A$4="Complete", "Complete", IF(AN481="N/A", "N/A", IF(AN481="No Transfer", AN481, IF(INDEX('Ballot Data'!$1:$1048576, MATCH($A481, 'Ballot Data'!$A:$A, 0), MATCH(AN481, 'Ballot Data'!$A$3:$U$3, 0))="", "Exhausted", INDEX('Ballot Data'!$1:$1048576, MATCH($A481, 'Ballot Data'!$A:$A, 0), MATCH(AN481, 'Ballot Data'!$A$3:$U$3, 0))))))</f>
        <v>Complete</v>
      </c>
      <c r="AP481" s="15" t="str">
        <f t="shared" si="74"/>
        <v>Complete</v>
      </c>
      <c r="AQ481" t="str">
        <f>IF(AP481="Complete", AP481, IF(AP481="N/A", "N/A", INDEX('Ballot Data'!$1:$1048576, MATCH($A481, 'Ballot Data'!$A:$A, 0), MATCH(AP481, 'Ballot Data'!$A$3:$T$3, 0))))</f>
        <v>Complete</v>
      </c>
      <c r="AR481" t="str">
        <f>IF(AP481="N/A", "N/A", IF(AQ481='Round 9'!$A$10, "Elected", IF(AQ481='Round 9'!$A$7, "Excluded", IF('Round 9'!$A$4="Complete", "Complete", "Viable"))))</f>
        <v>Complete</v>
      </c>
      <c r="AS481" s="21" t="str">
        <f>IF('Round 9'!$A$4="Complete", "Complete", IF(AR481="N/A", "N/A", IF(AR481="Viable", "No Transfer", IF(AR481="Excluded", INDEX('Round 9'!$A$12:$M$617, MATCH($A481, 'Round 9'!$A$12:$A$617, 0), 3)))))</f>
        <v>Complete</v>
      </c>
      <c r="AT481" s="10" t="str">
        <f>IF('Round 9'!$A$4="Complete", "Complete", IF(AS481="N/A", "N/A", IF(AS481="No Transfer", AS481, IF(INDEX('Ballot Data'!$1:$1048576, MATCH($A481, 'Ballot Data'!$A:$A, 0), MATCH(AS481, 'Ballot Data'!$A$3:$U$3, 0))="", "Exhausted", INDEX('Ballot Data'!$1:$1048576, MATCH($A481, 'Ballot Data'!$A:$A, 0), MATCH(AS481, 'Ballot Data'!$A$3:$U$3, 0))))))</f>
        <v>Complete</v>
      </c>
      <c r="AU481" s="15" t="str">
        <f t="shared" si="75"/>
        <v>Complete</v>
      </c>
      <c r="AV481" t="str">
        <f>IF(AU481="Complete", AU481, IF(AU481="N/A", "N/A", INDEX('Ballot Data'!$1:$1048576, MATCH($A481, 'Ballot Data'!$A:$A, 0), MATCH(AU481, 'Ballot Data'!$A$3:$T$3, 0))))</f>
        <v>Complete</v>
      </c>
      <c r="AW481" t="str">
        <f>IF(AU481="N/A", "N/A", IF(AV481='Round 10'!$A$10, "Elected", IF(AV481='Round 10'!$A$7, "Excluded", IF('Round 10'!$A$4="Complete", "Complete", "Viable"))))</f>
        <v>Complete</v>
      </c>
      <c r="AX481" s="21" t="str">
        <f>IF('Round 10'!$A$4="Complete", "Complete", IF(AW481="N/A", "N/A", IF(AW481="Viable", "No Transfer", IF(AW481="Excluded", INDEX('Round 10'!$A$12:$M$617, MATCH($A481, 'Round 10'!$A$12:$A$617, 0), 3)))))</f>
        <v>Complete</v>
      </c>
      <c r="AY481" s="10" t="str">
        <f>IF('Round 10'!$A$4="Complete", "Complete", IF(AX481="N/A", "N/A", IF(AX481="No Transfer", AX481, IF(INDEX('Ballot Data'!$1:$1048576, MATCH($A481, 'Ballot Data'!$A:$A, 0), MATCH(AX481, 'Ballot Data'!$A$3:$U$3, 0))="", "Exhausted", INDEX('Ballot Data'!$1:$1048576, MATCH($A481, 'Ballot Data'!$A:$A, 0), MATCH(AX481, 'Ballot Data'!$A$3:$U$3, 0))))))</f>
        <v>Complete</v>
      </c>
    </row>
    <row r="482" spans="1:51" x14ac:dyDescent="0.25">
      <c r="A482">
        <f>'Ballot Data'!A483</f>
        <v>0</v>
      </c>
      <c r="B482">
        <v>1</v>
      </c>
      <c r="C482" t="e">
        <f>INDEX('Ballot Data'!$1:$1048576, MATCH($A482, 'Ballot Data'!$A:$A, 0), MATCH(B482, 'Ballot Data'!$A$3:$T$3, 0))</f>
        <v>#N/A</v>
      </c>
      <c r="D482" t="e">
        <f>IF(C482='Round 1'!$A$10, "Elected", IF(C482='Round 1'!$A$7, "Excluded", IF('Round 1'!$A$4="Complete", "Complete", "Viable")))</f>
        <v>#N/A</v>
      </c>
      <c r="E482" s="21" t="e">
        <f>IF('Round 1'!$A$4="Complete", "Complete", IF(D482="N/A", "N/A", IF(D482="Viable", "No Transfer", IF(D482="Excluded", INDEX('Round 1'!$A$12:$M$617, MATCH($A482, 'Round 1'!$A$12:$A$617, 0), 3)))))</f>
        <v>#N/A</v>
      </c>
      <c r="F482" s="10" t="e">
        <f>IF('Round 1'!$A$4="Complete", "Complete", IF(E482="N/A", "N/A", IF(E482="No Transfer", E482, IF(INDEX('Ballot Data'!$1:$1048576, MATCH($A482, 'Ballot Data'!$A:$A, 0), MATCH(E482, 'Ballot Data'!$A$3:$U$3, 0))="", "Exhausted", INDEX('Ballot Data'!$1:$1048576, MATCH($A482, 'Ballot Data'!$A:$A, 0), MATCH(E482, 'Ballot Data'!$A$3:$U$3, 0))))))</f>
        <v>#N/A</v>
      </c>
      <c r="G482" s="15" t="e">
        <f t="shared" si="68"/>
        <v>#N/A</v>
      </c>
      <c r="H482" t="e">
        <f>IF(G482="Complete", G482, IF(G482="N/A", "N/A", INDEX('Ballot Data'!$1:$1048576, MATCH($A482, 'Ballot Data'!$A:$A, 0), MATCH(G482, 'Ballot Data'!$A$3:$T$3, 0))))</f>
        <v>#N/A</v>
      </c>
      <c r="I482" t="e">
        <f>IF(G482="N/A", "N/A", IF(H482='Round 2'!$A$10, "Elected", IF(H482='Round 2'!$A$7, "Excluded", IF('Round 2'!$A$4="Complete", "Complete", "Viable"))))</f>
        <v>#N/A</v>
      </c>
      <c r="J482" s="21" t="e">
        <f>IF('Round 2'!$A$4="Complete", "Complete", IF(I482="N/A", "N/A", IF(I482="Viable", "No Transfer", IF(I482="Excluded", INDEX('Round 2'!$A$12:$M$617, MATCH($A482, 'Round 2'!$A$12:$A$617, 0), 3)))))</f>
        <v>#N/A</v>
      </c>
      <c r="K482" s="10" t="e">
        <f>IF('Round 2'!$A$4="Complete", "Complete", IF(J482="N/A", "N/A", IF(J482="No Transfer", J482, IF(INDEX('Ballot Data'!$1:$1048576, MATCH($A482, 'Ballot Data'!$A:$A, 0), MATCH(J482, 'Ballot Data'!$A$3:$U$3, 0))="", "Exhausted", INDEX('Ballot Data'!$1:$1048576, MATCH($A482, 'Ballot Data'!$A:$A, 0), MATCH(J482, 'Ballot Data'!$A$3:$U$3, 0))))))</f>
        <v>#N/A</v>
      </c>
      <c r="L482" s="15" t="e">
        <f t="shared" si="69"/>
        <v>#N/A</v>
      </c>
      <c r="M482" t="e">
        <f>IF(L482="Complete", L482, IF(L482="N/A", "N/A", INDEX('Ballot Data'!$1:$1048576, MATCH($A482, 'Ballot Data'!$A:$A, 0), MATCH(L482, 'Ballot Data'!$A$3:$T$3, 0))))</f>
        <v>#N/A</v>
      </c>
      <c r="N482" t="e">
        <f>IF(L482="N/A", "N/A", IF(M482='Round 3'!$A$10, "Elected", IF(M482='Round 3'!$A$7, "Excluded", IF('Round 3'!$A$4="Complete", "Complete", "Viable"))))</f>
        <v>#N/A</v>
      </c>
      <c r="O482" s="21" t="str">
        <f>IF('Round 3'!$A$4="Complete", "Complete", IF(N482="N/A", "N/A", IF(N482="Viable", "No Transfer", IF(N482="Excluded", INDEX('Round 3'!$A$12:$M$617, MATCH($A482, 'Round 3'!$A$12:$A$617, 0), 3)))))</f>
        <v>Complete</v>
      </c>
      <c r="P482" s="10" t="str">
        <f>IF('Round 3'!$A$4="Complete", "Complete", IF(O482="N/A", "N/A", IF(O482="No Transfer", O482, IF(INDEX('Ballot Data'!$1:$1048576, MATCH($A482, 'Ballot Data'!$A:$A, 0), MATCH(O482, 'Ballot Data'!$A$3:$U$3, 0))="", "Exhausted", INDEX('Ballot Data'!$1:$1048576, MATCH($A482, 'Ballot Data'!$A:$A, 0), MATCH(O482, 'Ballot Data'!$A$3:$U$3, 0))))))</f>
        <v>Complete</v>
      </c>
      <c r="Q482" s="15" t="str">
        <f t="shared" si="76"/>
        <v>Complete</v>
      </c>
      <c r="R482" t="str">
        <f>IF(Q482="Complete", Q482, IF(Q482="N/A", "N/A", INDEX('Ballot Data'!$1:$1048576, MATCH($A482, 'Ballot Data'!$A:$A, 0), MATCH(Q482, 'Ballot Data'!$A$3:$T$3, 0))))</f>
        <v>Complete</v>
      </c>
      <c r="S482" t="str">
        <f>IF(Q482="N/A", "N/A", IF(R482='Round 4'!$A$10, "Elected", IF(R482='Round 4'!$A$7, "Excluded", IF('Round 4'!$A$4="Complete", "Complete", "Viable"))))</f>
        <v>Complete</v>
      </c>
      <c r="T482" s="21" t="str">
        <f>IF('Round 4'!$A$4="Complete", "Complete", IF(S482="N/A", "N/A", IF(S482="Viable", "No Transfer", IF(S482="Excluded", INDEX('Round 4'!$A$12:$M$617, MATCH($A482, 'Round 4'!$A$12:$A$617, 0), 3)))))</f>
        <v>Complete</v>
      </c>
      <c r="U482" s="10" t="str">
        <f>IF('Round 4'!$A$4="Complete", "Complete", IF(T482="N/A", "N/A", IF(T482="No Transfer", T482, IF(INDEX('Ballot Data'!$1:$1048576, MATCH($A482, 'Ballot Data'!$A:$A, 0), MATCH(T482, 'Ballot Data'!$A$3:$U$3, 0))="", "Exhausted", INDEX('Ballot Data'!$1:$1048576, MATCH($A482, 'Ballot Data'!$A:$A, 0), MATCH(T482, 'Ballot Data'!$A$3:$U$3, 0))))))</f>
        <v>Complete</v>
      </c>
      <c r="V482" s="15" t="str">
        <f t="shared" si="70"/>
        <v>Complete</v>
      </c>
      <c r="W482" t="str">
        <f>IF(V482="Complete", V482, IF(V482="N/A", "N/A", INDEX('Ballot Data'!$1:$1048576, MATCH($A482, 'Ballot Data'!$A:$A, 0), MATCH(V482, 'Ballot Data'!$A$3:$T$3, 0))))</f>
        <v>Complete</v>
      </c>
      <c r="X482" t="str">
        <f>IF(V482="N/A", "N/A", IF(W482='Round 5'!$A$10, "Elected", IF(W482='Round 5'!$A$7, "Excluded", IF('Round 5'!$A$4="Complete", "Complete", "Viable"))))</f>
        <v>Complete</v>
      </c>
      <c r="Y482" s="21" t="str">
        <f>IF('Round 5'!$A$4="Complete", "Complete", IF(X482="N/A", "N/A", IF(X482="Viable", "No Transfer", IF(X482="Excluded", INDEX('Round 5'!$A$12:$M$617, MATCH($A482, 'Round 5'!$A$12:$A$617, 0), 3)))))</f>
        <v>Complete</v>
      </c>
      <c r="Z482" s="10" t="str">
        <f>IF('Round 5'!$A$4="Complete", "Complete", IF(Y482="N/A", "N/A", IF(Y482="No Transfer", Y482, IF(INDEX('Ballot Data'!$1:$1048576, MATCH($A482, 'Ballot Data'!$A:$A, 0), MATCH(Y482, 'Ballot Data'!$A$3:$U$3, 0))="", "Exhausted", INDEX('Ballot Data'!$1:$1048576, MATCH($A482, 'Ballot Data'!$A:$A, 0), MATCH(Y482, 'Ballot Data'!$A$3:$U$3, 0))))))</f>
        <v>Complete</v>
      </c>
      <c r="AA482" s="15" t="str">
        <f t="shared" si="71"/>
        <v>Complete</v>
      </c>
      <c r="AB482" t="str">
        <f>IF(AA482="Complete", AA482, IF(AA482="N/A", "N/A", INDEX('Ballot Data'!$1:$1048576, MATCH($A482, 'Ballot Data'!$A:$A, 0), MATCH(AA482, 'Ballot Data'!$A$3:$T$3, 0))))</f>
        <v>Complete</v>
      </c>
      <c r="AC482" t="str">
        <f>IF(AA482="N/A", "N/A", IF(AB482='Round 6'!$A$10, "Elected", IF(AB482='Round 6'!$A$7, "Excluded", IF('Round 6'!$A$4="Complete", "Complete", "Viable"))))</f>
        <v>Complete</v>
      </c>
      <c r="AD482" s="21" t="str">
        <f>IF('Round 6'!$A$4="Complete", "Complete", IF(AC482="N/A", "N/A", IF(AC482="Viable", "No Transfer", IF(AC482="Excluded", INDEX('Round 6'!$A$12:$M$617, MATCH($A482, 'Round 6'!$A$12:$A$617, 0), 3)))))</f>
        <v>Complete</v>
      </c>
      <c r="AE482" s="10" t="str">
        <f>IF('Round 6'!$A$4="Complete", "Complete", IF(AD482="N/A", "N/A", IF(AD482="No Transfer", AD482, IF(INDEX('Ballot Data'!$1:$1048576, MATCH($A482, 'Ballot Data'!$A:$A, 0), MATCH(AD482, 'Ballot Data'!$A$3:$U$3, 0))="", "Exhausted", INDEX('Ballot Data'!$1:$1048576, MATCH($A482, 'Ballot Data'!$A:$A, 0), MATCH(AD482, 'Ballot Data'!$A$3:$U$3, 0))))))</f>
        <v>Complete</v>
      </c>
      <c r="AF482" s="15" t="str">
        <f t="shared" si="72"/>
        <v>Complete</v>
      </c>
      <c r="AG482" t="str">
        <f>IF(AF482="Complete", AF482, IF(AF482="N/A", "N/A", INDEX('Ballot Data'!$1:$1048576, MATCH($A482, 'Ballot Data'!$A:$A, 0), MATCH(AF482, 'Ballot Data'!$A$3:$T$3, 0))))</f>
        <v>Complete</v>
      </c>
      <c r="AH482" t="str">
        <f>IF(AF482="N/A", "N/A", IF(AG482='Round 7'!$A$10, "Elected", IF(AG482='Round 7'!$A$7, "Excluded", IF('Round 7'!$A$4="Complete", "Complete", "Viable"))))</f>
        <v>Complete</v>
      </c>
      <c r="AI482" s="21" t="str">
        <f>IF('Round 7'!$A$4="Complete", "Complete", IF(AH482="N/A", "N/A", IF(AH482="Viable", "No Transfer", IF(AH482="Excluded", INDEX('Round 7'!$A$12:$M$617, MATCH($A482, 'Round 7'!$A$12:$A$617, 0), 3)))))</f>
        <v>Complete</v>
      </c>
      <c r="AJ482" s="10" t="str">
        <f>IF('Round 7'!$A$4="Complete", "Complete", IF(AI482="N/A", "N/A", IF(AI482="No Transfer", AI482, IF(INDEX('Ballot Data'!$1:$1048576, MATCH($A482, 'Ballot Data'!$A:$A, 0), MATCH(AI482, 'Ballot Data'!$A$3:$U$3, 0))="", "Exhausted", INDEX('Ballot Data'!$1:$1048576, MATCH($A482, 'Ballot Data'!$A:$A, 0), MATCH(AI482, 'Ballot Data'!$A$3:$U$3, 0))))))</f>
        <v>Complete</v>
      </c>
      <c r="AK482" s="15" t="str">
        <f t="shared" si="73"/>
        <v>Complete</v>
      </c>
      <c r="AL482" t="str">
        <f>IF(AK482="Complete", AK482, IF(AK482="N/A", "N/A", INDEX('Ballot Data'!$1:$1048576, MATCH($A482, 'Ballot Data'!$A:$A, 0), MATCH(AK482, 'Ballot Data'!$A$3:$T$3, 0))))</f>
        <v>Complete</v>
      </c>
      <c r="AM482" t="str">
        <f>IF(AK482="N/A", "N/A", IF(AL482='Round 8'!$A$10, "Elected", IF(AL482='Round 8'!$A$7, "Excluded", IF('Round 8'!$A$4="Complete", "Complete", "Viable"))))</f>
        <v>Complete</v>
      </c>
      <c r="AN482" s="21" t="str">
        <f>IF('Round 8'!$A$4="Complete", "Complete", IF(AM482="N/A", "N/A", IF(AM482="Viable", "No Transfer", IF(AM482="Excluded", INDEX('Round 8'!$A$12:$M$617, MATCH($A482, 'Round 8'!$A$12:$A$617, 0), 3)))))</f>
        <v>Complete</v>
      </c>
      <c r="AO482" s="10" t="str">
        <f>IF('Round 8'!$A$4="Complete", "Complete", IF(AN482="N/A", "N/A", IF(AN482="No Transfer", AN482, IF(INDEX('Ballot Data'!$1:$1048576, MATCH($A482, 'Ballot Data'!$A:$A, 0), MATCH(AN482, 'Ballot Data'!$A$3:$U$3, 0))="", "Exhausted", INDEX('Ballot Data'!$1:$1048576, MATCH($A482, 'Ballot Data'!$A:$A, 0), MATCH(AN482, 'Ballot Data'!$A$3:$U$3, 0))))))</f>
        <v>Complete</v>
      </c>
      <c r="AP482" s="15" t="str">
        <f t="shared" si="74"/>
        <v>Complete</v>
      </c>
      <c r="AQ482" t="str">
        <f>IF(AP482="Complete", AP482, IF(AP482="N/A", "N/A", INDEX('Ballot Data'!$1:$1048576, MATCH($A482, 'Ballot Data'!$A:$A, 0), MATCH(AP482, 'Ballot Data'!$A$3:$T$3, 0))))</f>
        <v>Complete</v>
      </c>
      <c r="AR482" t="str">
        <f>IF(AP482="N/A", "N/A", IF(AQ482='Round 9'!$A$10, "Elected", IF(AQ482='Round 9'!$A$7, "Excluded", IF('Round 9'!$A$4="Complete", "Complete", "Viable"))))</f>
        <v>Complete</v>
      </c>
      <c r="AS482" s="21" t="str">
        <f>IF('Round 9'!$A$4="Complete", "Complete", IF(AR482="N/A", "N/A", IF(AR482="Viable", "No Transfer", IF(AR482="Excluded", INDEX('Round 9'!$A$12:$M$617, MATCH($A482, 'Round 9'!$A$12:$A$617, 0), 3)))))</f>
        <v>Complete</v>
      </c>
      <c r="AT482" s="10" t="str">
        <f>IF('Round 9'!$A$4="Complete", "Complete", IF(AS482="N/A", "N/A", IF(AS482="No Transfer", AS482, IF(INDEX('Ballot Data'!$1:$1048576, MATCH($A482, 'Ballot Data'!$A:$A, 0), MATCH(AS482, 'Ballot Data'!$A$3:$U$3, 0))="", "Exhausted", INDEX('Ballot Data'!$1:$1048576, MATCH($A482, 'Ballot Data'!$A:$A, 0), MATCH(AS482, 'Ballot Data'!$A$3:$U$3, 0))))))</f>
        <v>Complete</v>
      </c>
      <c r="AU482" s="15" t="str">
        <f t="shared" si="75"/>
        <v>Complete</v>
      </c>
      <c r="AV482" t="str">
        <f>IF(AU482="Complete", AU482, IF(AU482="N/A", "N/A", INDEX('Ballot Data'!$1:$1048576, MATCH($A482, 'Ballot Data'!$A:$A, 0), MATCH(AU482, 'Ballot Data'!$A$3:$T$3, 0))))</f>
        <v>Complete</v>
      </c>
      <c r="AW482" t="str">
        <f>IF(AU482="N/A", "N/A", IF(AV482='Round 10'!$A$10, "Elected", IF(AV482='Round 10'!$A$7, "Excluded", IF('Round 10'!$A$4="Complete", "Complete", "Viable"))))</f>
        <v>Complete</v>
      </c>
      <c r="AX482" s="21" t="str">
        <f>IF('Round 10'!$A$4="Complete", "Complete", IF(AW482="N/A", "N/A", IF(AW482="Viable", "No Transfer", IF(AW482="Excluded", INDEX('Round 10'!$A$12:$M$617, MATCH($A482, 'Round 10'!$A$12:$A$617, 0), 3)))))</f>
        <v>Complete</v>
      </c>
      <c r="AY482" s="10" t="str">
        <f>IF('Round 10'!$A$4="Complete", "Complete", IF(AX482="N/A", "N/A", IF(AX482="No Transfer", AX482, IF(INDEX('Ballot Data'!$1:$1048576, MATCH($A482, 'Ballot Data'!$A:$A, 0), MATCH(AX482, 'Ballot Data'!$A$3:$U$3, 0))="", "Exhausted", INDEX('Ballot Data'!$1:$1048576, MATCH($A482, 'Ballot Data'!$A:$A, 0), MATCH(AX482, 'Ballot Data'!$A$3:$U$3, 0))))))</f>
        <v>Complete</v>
      </c>
    </row>
    <row r="483" spans="1:51" x14ac:dyDescent="0.25">
      <c r="A483">
        <f>'Ballot Data'!A484</f>
        <v>0</v>
      </c>
      <c r="B483">
        <v>1</v>
      </c>
      <c r="C483" t="e">
        <f>INDEX('Ballot Data'!$1:$1048576, MATCH($A483, 'Ballot Data'!$A:$A, 0), MATCH(B483, 'Ballot Data'!$A$3:$T$3, 0))</f>
        <v>#N/A</v>
      </c>
      <c r="D483" t="e">
        <f>IF(C483='Round 1'!$A$10, "Elected", IF(C483='Round 1'!$A$7, "Excluded", IF('Round 1'!$A$4="Complete", "Complete", "Viable")))</f>
        <v>#N/A</v>
      </c>
      <c r="E483" s="21" t="e">
        <f>IF('Round 1'!$A$4="Complete", "Complete", IF(D483="N/A", "N/A", IF(D483="Viable", "No Transfer", IF(D483="Excluded", INDEX('Round 1'!$A$12:$M$617, MATCH($A483, 'Round 1'!$A$12:$A$617, 0), 3)))))</f>
        <v>#N/A</v>
      </c>
      <c r="F483" s="10" t="e">
        <f>IF('Round 1'!$A$4="Complete", "Complete", IF(E483="N/A", "N/A", IF(E483="No Transfer", E483, IF(INDEX('Ballot Data'!$1:$1048576, MATCH($A483, 'Ballot Data'!$A:$A, 0), MATCH(E483, 'Ballot Data'!$A$3:$U$3, 0))="", "Exhausted", INDEX('Ballot Data'!$1:$1048576, MATCH($A483, 'Ballot Data'!$A:$A, 0), MATCH(E483, 'Ballot Data'!$A$3:$U$3, 0))))))</f>
        <v>#N/A</v>
      </c>
      <c r="G483" s="15" t="e">
        <f t="shared" ref="G483:G512" si="77">IF(E483="No Transfer", B483, IF(OR(F483="Exhausted", F483="N/A"), "N/A", E483))</f>
        <v>#N/A</v>
      </c>
      <c r="H483" t="e">
        <f>IF(G483="Complete", G483, IF(G483="N/A", "N/A", INDEX('Ballot Data'!$1:$1048576, MATCH($A483, 'Ballot Data'!$A:$A, 0), MATCH(G483, 'Ballot Data'!$A$3:$T$3, 0))))</f>
        <v>#N/A</v>
      </c>
      <c r="I483" t="e">
        <f>IF(G483="N/A", "N/A", IF(H483='Round 2'!$A$10, "Elected", IF(H483='Round 2'!$A$7, "Excluded", IF('Round 2'!$A$4="Complete", "Complete", "Viable"))))</f>
        <v>#N/A</v>
      </c>
      <c r="J483" s="21" t="e">
        <f>IF('Round 2'!$A$4="Complete", "Complete", IF(I483="N/A", "N/A", IF(I483="Viable", "No Transfer", IF(I483="Excluded", INDEX('Round 2'!$A$12:$M$617, MATCH($A483, 'Round 2'!$A$12:$A$617, 0), 3)))))</f>
        <v>#N/A</v>
      </c>
      <c r="K483" s="10" t="e">
        <f>IF('Round 2'!$A$4="Complete", "Complete", IF(J483="N/A", "N/A", IF(J483="No Transfer", J483, IF(INDEX('Ballot Data'!$1:$1048576, MATCH($A483, 'Ballot Data'!$A:$A, 0), MATCH(J483, 'Ballot Data'!$A$3:$U$3, 0))="", "Exhausted", INDEX('Ballot Data'!$1:$1048576, MATCH($A483, 'Ballot Data'!$A:$A, 0), MATCH(J483, 'Ballot Data'!$A$3:$U$3, 0))))))</f>
        <v>#N/A</v>
      </c>
      <c r="L483" s="15" t="e">
        <f t="shared" ref="L483:L546" si="78">IF(J483="No Transfer", G483, IF(OR(K483="Exhausted", K483="N/A"), "N/A", J483))</f>
        <v>#N/A</v>
      </c>
      <c r="M483" t="e">
        <f>IF(L483="Complete", L483, IF(L483="N/A", "N/A", INDEX('Ballot Data'!$1:$1048576, MATCH($A483, 'Ballot Data'!$A:$A, 0), MATCH(L483, 'Ballot Data'!$A$3:$T$3, 0))))</f>
        <v>#N/A</v>
      </c>
      <c r="N483" t="e">
        <f>IF(L483="N/A", "N/A", IF(M483='Round 3'!$A$10, "Elected", IF(M483='Round 3'!$A$7, "Excluded", IF('Round 3'!$A$4="Complete", "Complete", "Viable"))))</f>
        <v>#N/A</v>
      </c>
      <c r="O483" s="21" t="str">
        <f>IF('Round 3'!$A$4="Complete", "Complete", IF(N483="N/A", "N/A", IF(N483="Viable", "No Transfer", IF(N483="Excluded", INDEX('Round 3'!$A$12:$M$617, MATCH($A483, 'Round 3'!$A$12:$A$617, 0), 3)))))</f>
        <v>Complete</v>
      </c>
      <c r="P483" s="10" t="str">
        <f>IF('Round 3'!$A$4="Complete", "Complete", IF(O483="N/A", "N/A", IF(O483="No Transfer", O483, IF(INDEX('Ballot Data'!$1:$1048576, MATCH($A483, 'Ballot Data'!$A:$A, 0), MATCH(O483, 'Ballot Data'!$A$3:$U$3, 0))="", "Exhausted", INDEX('Ballot Data'!$1:$1048576, MATCH($A483, 'Ballot Data'!$A:$A, 0), MATCH(O483, 'Ballot Data'!$A$3:$U$3, 0))))))</f>
        <v>Complete</v>
      </c>
      <c r="Q483" s="15" t="str">
        <f t="shared" si="76"/>
        <v>Complete</v>
      </c>
      <c r="R483" t="str">
        <f>IF(Q483="Complete", Q483, IF(Q483="N/A", "N/A", INDEX('Ballot Data'!$1:$1048576, MATCH($A483, 'Ballot Data'!$A:$A, 0), MATCH(Q483, 'Ballot Data'!$A$3:$T$3, 0))))</f>
        <v>Complete</v>
      </c>
      <c r="S483" t="str">
        <f>IF(Q483="N/A", "N/A", IF(R483='Round 4'!$A$10, "Elected", IF(R483='Round 4'!$A$7, "Excluded", IF('Round 4'!$A$4="Complete", "Complete", "Viable"))))</f>
        <v>Complete</v>
      </c>
      <c r="T483" s="21" t="str">
        <f>IF('Round 4'!$A$4="Complete", "Complete", IF(S483="N/A", "N/A", IF(S483="Viable", "No Transfer", IF(S483="Excluded", INDEX('Round 4'!$A$12:$M$617, MATCH($A483, 'Round 4'!$A$12:$A$617, 0), 3)))))</f>
        <v>Complete</v>
      </c>
      <c r="U483" s="10" t="str">
        <f>IF('Round 4'!$A$4="Complete", "Complete", IF(T483="N/A", "N/A", IF(T483="No Transfer", T483, IF(INDEX('Ballot Data'!$1:$1048576, MATCH($A483, 'Ballot Data'!$A:$A, 0), MATCH(T483, 'Ballot Data'!$A$3:$U$3, 0))="", "Exhausted", INDEX('Ballot Data'!$1:$1048576, MATCH($A483, 'Ballot Data'!$A:$A, 0), MATCH(T483, 'Ballot Data'!$A$3:$U$3, 0))))))</f>
        <v>Complete</v>
      </c>
      <c r="V483" s="15" t="str">
        <f t="shared" si="70"/>
        <v>Complete</v>
      </c>
      <c r="W483" t="str">
        <f>IF(V483="Complete", V483, IF(V483="N/A", "N/A", INDEX('Ballot Data'!$1:$1048576, MATCH($A483, 'Ballot Data'!$A:$A, 0), MATCH(V483, 'Ballot Data'!$A$3:$T$3, 0))))</f>
        <v>Complete</v>
      </c>
      <c r="X483" t="str">
        <f>IF(V483="N/A", "N/A", IF(W483='Round 5'!$A$10, "Elected", IF(W483='Round 5'!$A$7, "Excluded", IF('Round 5'!$A$4="Complete", "Complete", "Viable"))))</f>
        <v>Complete</v>
      </c>
      <c r="Y483" s="21" t="str">
        <f>IF('Round 5'!$A$4="Complete", "Complete", IF(X483="N/A", "N/A", IF(X483="Viable", "No Transfer", IF(X483="Excluded", INDEX('Round 5'!$A$12:$M$617, MATCH($A483, 'Round 5'!$A$12:$A$617, 0), 3)))))</f>
        <v>Complete</v>
      </c>
      <c r="Z483" s="10" t="str">
        <f>IF('Round 5'!$A$4="Complete", "Complete", IF(Y483="N/A", "N/A", IF(Y483="No Transfer", Y483, IF(INDEX('Ballot Data'!$1:$1048576, MATCH($A483, 'Ballot Data'!$A:$A, 0), MATCH(Y483, 'Ballot Data'!$A$3:$U$3, 0))="", "Exhausted", INDEX('Ballot Data'!$1:$1048576, MATCH($A483, 'Ballot Data'!$A:$A, 0), MATCH(Y483, 'Ballot Data'!$A$3:$U$3, 0))))))</f>
        <v>Complete</v>
      </c>
      <c r="AA483" s="15" t="str">
        <f t="shared" si="71"/>
        <v>Complete</v>
      </c>
      <c r="AB483" t="str">
        <f>IF(AA483="Complete", AA483, IF(AA483="N/A", "N/A", INDEX('Ballot Data'!$1:$1048576, MATCH($A483, 'Ballot Data'!$A:$A, 0), MATCH(AA483, 'Ballot Data'!$A$3:$T$3, 0))))</f>
        <v>Complete</v>
      </c>
      <c r="AC483" t="str">
        <f>IF(AA483="N/A", "N/A", IF(AB483='Round 6'!$A$10, "Elected", IF(AB483='Round 6'!$A$7, "Excluded", IF('Round 6'!$A$4="Complete", "Complete", "Viable"))))</f>
        <v>Complete</v>
      </c>
      <c r="AD483" s="21" t="str">
        <f>IF('Round 6'!$A$4="Complete", "Complete", IF(AC483="N/A", "N/A", IF(AC483="Viable", "No Transfer", IF(AC483="Excluded", INDEX('Round 6'!$A$12:$M$617, MATCH($A483, 'Round 6'!$A$12:$A$617, 0), 3)))))</f>
        <v>Complete</v>
      </c>
      <c r="AE483" s="10" t="str">
        <f>IF('Round 6'!$A$4="Complete", "Complete", IF(AD483="N/A", "N/A", IF(AD483="No Transfer", AD483, IF(INDEX('Ballot Data'!$1:$1048576, MATCH($A483, 'Ballot Data'!$A:$A, 0), MATCH(AD483, 'Ballot Data'!$A$3:$U$3, 0))="", "Exhausted", INDEX('Ballot Data'!$1:$1048576, MATCH($A483, 'Ballot Data'!$A:$A, 0), MATCH(AD483, 'Ballot Data'!$A$3:$U$3, 0))))))</f>
        <v>Complete</v>
      </c>
      <c r="AF483" s="15" t="str">
        <f t="shared" si="72"/>
        <v>Complete</v>
      </c>
      <c r="AG483" t="str">
        <f>IF(AF483="Complete", AF483, IF(AF483="N/A", "N/A", INDEX('Ballot Data'!$1:$1048576, MATCH($A483, 'Ballot Data'!$A:$A, 0), MATCH(AF483, 'Ballot Data'!$A$3:$T$3, 0))))</f>
        <v>Complete</v>
      </c>
      <c r="AH483" t="str">
        <f>IF(AF483="N/A", "N/A", IF(AG483='Round 7'!$A$10, "Elected", IF(AG483='Round 7'!$A$7, "Excluded", IF('Round 7'!$A$4="Complete", "Complete", "Viable"))))</f>
        <v>Complete</v>
      </c>
      <c r="AI483" s="21" t="str">
        <f>IF('Round 7'!$A$4="Complete", "Complete", IF(AH483="N/A", "N/A", IF(AH483="Viable", "No Transfer", IF(AH483="Excluded", INDEX('Round 7'!$A$12:$M$617, MATCH($A483, 'Round 7'!$A$12:$A$617, 0), 3)))))</f>
        <v>Complete</v>
      </c>
      <c r="AJ483" s="10" t="str">
        <f>IF('Round 7'!$A$4="Complete", "Complete", IF(AI483="N/A", "N/A", IF(AI483="No Transfer", AI483, IF(INDEX('Ballot Data'!$1:$1048576, MATCH($A483, 'Ballot Data'!$A:$A, 0), MATCH(AI483, 'Ballot Data'!$A$3:$U$3, 0))="", "Exhausted", INDEX('Ballot Data'!$1:$1048576, MATCH($A483, 'Ballot Data'!$A:$A, 0), MATCH(AI483, 'Ballot Data'!$A$3:$U$3, 0))))))</f>
        <v>Complete</v>
      </c>
      <c r="AK483" s="15" t="str">
        <f t="shared" si="73"/>
        <v>Complete</v>
      </c>
      <c r="AL483" t="str">
        <f>IF(AK483="Complete", AK483, IF(AK483="N/A", "N/A", INDEX('Ballot Data'!$1:$1048576, MATCH($A483, 'Ballot Data'!$A:$A, 0), MATCH(AK483, 'Ballot Data'!$A$3:$T$3, 0))))</f>
        <v>Complete</v>
      </c>
      <c r="AM483" t="str">
        <f>IF(AK483="N/A", "N/A", IF(AL483='Round 8'!$A$10, "Elected", IF(AL483='Round 8'!$A$7, "Excluded", IF('Round 8'!$A$4="Complete", "Complete", "Viable"))))</f>
        <v>Complete</v>
      </c>
      <c r="AN483" s="21" t="str">
        <f>IF('Round 8'!$A$4="Complete", "Complete", IF(AM483="N/A", "N/A", IF(AM483="Viable", "No Transfer", IF(AM483="Excluded", INDEX('Round 8'!$A$12:$M$617, MATCH($A483, 'Round 8'!$A$12:$A$617, 0), 3)))))</f>
        <v>Complete</v>
      </c>
      <c r="AO483" s="10" t="str">
        <f>IF('Round 8'!$A$4="Complete", "Complete", IF(AN483="N/A", "N/A", IF(AN483="No Transfer", AN483, IF(INDEX('Ballot Data'!$1:$1048576, MATCH($A483, 'Ballot Data'!$A:$A, 0), MATCH(AN483, 'Ballot Data'!$A$3:$U$3, 0))="", "Exhausted", INDEX('Ballot Data'!$1:$1048576, MATCH($A483, 'Ballot Data'!$A:$A, 0), MATCH(AN483, 'Ballot Data'!$A$3:$U$3, 0))))))</f>
        <v>Complete</v>
      </c>
      <c r="AP483" s="15" t="str">
        <f t="shared" si="74"/>
        <v>Complete</v>
      </c>
      <c r="AQ483" t="str">
        <f>IF(AP483="Complete", AP483, IF(AP483="N/A", "N/A", INDEX('Ballot Data'!$1:$1048576, MATCH($A483, 'Ballot Data'!$A:$A, 0), MATCH(AP483, 'Ballot Data'!$A$3:$T$3, 0))))</f>
        <v>Complete</v>
      </c>
      <c r="AR483" t="str">
        <f>IF(AP483="N/A", "N/A", IF(AQ483='Round 9'!$A$10, "Elected", IF(AQ483='Round 9'!$A$7, "Excluded", IF('Round 9'!$A$4="Complete", "Complete", "Viable"))))</f>
        <v>Complete</v>
      </c>
      <c r="AS483" s="21" t="str">
        <f>IF('Round 9'!$A$4="Complete", "Complete", IF(AR483="N/A", "N/A", IF(AR483="Viable", "No Transfer", IF(AR483="Excluded", INDEX('Round 9'!$A$12:$M$617, MATCH($A483, 'Round 9'!$A$12:$A$617, 0), 3)))))</f>
        <v>Complete</v>
      </c>
      <c r="AT483" s="10" t="str">
        <f>IF('Round 9'!$A$4="Complete", "Complete", IF(AS483="N/A", "N/A", IF(AS483="No Transfer", AS483, IF(INDEX('Ballot Data'!$1:$1048576, MATCH($A483, 'Ballot Data'!$A:$A, 0), MATCH(AS483, 'Ballot Data'!$A$3:$U$3, 0))="", "Exhausted", INDEX('Ballot Data'!$1:$1048576, MATCH($A483, 'Ballot Data'!$A:$A, 0), MATCH(AS483, 'Ballot Data'!$A$3:$U$3, 0))))))</f>
        <v>Complete</v>
      </c>
      <c r="AU483" s="15" t="str">
        <f t="shared" si="75"/>
        <v>Complete</v>
      </c>
      <c r="AV483" t="str">
        <f>IF(AU483="Complete", AU483, IF(AU483="N/A", "N/A", INDEX('Ballot Data'!$1:$1048576, MATCH($A483, 'Ballot Data'!$A:$A, 0), MATCH(AU483, 'Ballot Data'!$A$3:$T$3, 0))))</f>
        <v>Complete</v>
      </c>
      <c r="AW483" t="str">
        <f>IF(AU483="N/A", "N/A", IF(AV483='Round 10'!$A$10, "Elected", IF(AV483='Round 10'!$A$7, "Excluded", IF('Round 10'!$A$4="Complete", "Complete", "Viable"))))</f>
        <v>Complete</v>
      </c>
      <c r="AX483" s="21" t="str">
        <f>IF('Round 10'!$A$4="Complete", "Complete", IF(AW483="N/A", "N/A", IF(AW483="Viable", "No Transfer", IF(AW483="Excluded", INDEX('Round 10'!$A$12:$M$617, MATCH($A483, 'Round 10'!$A$12:$A$617, 0), 3)))))</f>
        <v>Complete</v>
      </c>
      <c r="AY483" s="10" t="str">
        <f>IF('Round 10'!$A$4="Complete", "Complete", IF(AX483="N/A", "N/A", IF(AX483="No Transfer", AX483, IF(INDEX('Ballot Data'!$1:$1048576, MATCH($A483, 'Ballot Data'!$A:$A, 0), MATCH(AX483, 'Ballot Data'!$A$3:$U$3, 0))="", "Exhausted", INDEX('Ballot Data'!$1:$1048576, MATCH($A483, 'Ballot Data'!$A:$A, 0), MATCH(AX483, 'Ballot Data'!$A$3:$U$3, 0))))))</f>
        <v>Complete</v>
      </c>
    </row>
    <row r="484" spans="1:51" x14ac:dyDescent="0.25">
      <c r="A484">
        <f>'Ballot Data'!A485</f>
        <v>0</v>
      </c>
      <c r="B484">
        <v>1</v>
      </c>
      <c r="C484" t="e">
        <f>INDEX('Ballot Data'!$1:$1048576, MATCH($A484, 'Ballot Data'!$A:$A, 0), MATCH(B484, 'Ballot Data'!$A$3:$T$3, 0))</f>
        <v>#N/A</v>
      </c>
      <c r="D484" t="e">
        <f>IF(C484='Round 1'!$A$10, "Elected", IF(C484='Round 1'!$A$7, "Excluded", IF('Round 1'!$A$4="Complete", "Complete", "Viable")))</f>
        <v>#N/A</v>
      </c>
      <c r="E484" s="21" t="e">
        <f>IF('Round 1'!$A$4="Complete", "Complete", IF(D484="N/A", "N/A", IF(D484="Viable", "No Transfer", IF(D484="Excluded", INDEX('Round 1'!$A$12:$M$617, MATCH($A484, 'Round 1'!$A$12:$A$617, 0), 3)))))</f>
        <v>#N/A</v>
      </c>
      <c r="F484" s="10" t="e">
        <f>IF('Round 1'!$A$4="Complete", "Complete", IF(E484="N/A", "N/A", IF(E484="No Transfer", E484, IF(INDEX('Ballot Data'!$1:$1048576, MATCH($A484, 'Ballot Data'!$A:$A, 0), MATCH(E484, 'Ballot Data'!$A$3:$U$3, 0))="", "Exhausted", INDEX('Ballot Data'!$1:$1048576, MATCH($A484, 'Ballot Data'!$A:$A, 0), MATCH(E484, 'Ballot Data'!$A$3:$U$3, 0))))))</f>
        <v>#N/A</v>
      </c>
      <c r="G484" s="15" t="e">
        <f t="shared" si="77"/>
        <v>#N/A</v>
      </c>
      <c r="H484" t="e">
        <f>IF(G484="Complete", G484, IF(G484="N/A", "N/A", INDEX('Ballot Data'!$1:$1048576, MATCH($A484, 'Ballot Data'!$A:$A, 0), MATCH(G484, 'Ballot Data'!$A$3:$T$3, 0))))</f>
        <v>#N/A</v>
      </c>
      <c r="I484" t="e">
        <f>IF(G484="N/A", "N/A", IF(H484='Round 2'!$A$10, "Elected", IF(H484='Round 2'!$A$7, "Excluded", IF('Round 2'!$A$4="Complete", "Complete", "Viable"))))</f>
        <v>#N/A</v>
      </c>
      <c r="J484" s="21" t="e">
        <f>IF('Round 2'!$A$4="Complete", "Complete", IF(I484="N/A", "N/A", IF(I484="Viable", "No Transfer", IF(I484="Excluded", INDEX('Round 2'!$A$12:$M$617, MATCH($A484, 'Round 2'!$A$12:$A$617, 0), 3)))))</f>
        <v>#N/A</v>
      </c>
      <c r="K484" s="10" t="e">
        <f>IF('Round 2'!$A$4="Complete", "Complete", IF(J484="N/A", "N/A", IF(J484="No Transfer", J484, IF(INDEX('Ballot Data'!$1:$1048576, MATCH($A484, 'Ballot Data'!$A:$A, 0), MATCH(J484, 'Ballot Data'!$A$3:$U$3, 0))="", "Exhausted", INDEX('Ballot Data'!$1:$1048576, MATCH($A484, 'Ballot Data'!$A:$A, 0), MATCH(J484, 'Ballot Data'!$A$3:$U$3, 0))))))</f>
        <v>#N/A</v>
      </c>
      <c r="L484" s="15" t="e">
        <f t="shared" si="78"/>
        <v>#N/A</v>
      </c>
      <c r="M484" t="e">
        <f>IF(L484="Complete", L484, IF(L484="N/A", "N/A", INDEX('Ballot Data'!$1:$1048576, MATCH($A484, 'Ballot Data'!$A:$A, 0), MATCH(L484, 'Ballot Data'!$A$3:$T$3, 0))))</f>
        <v>#N/A</v>
      </c>
      <c r="N484" t="e">
        <f>IF(L484="N/A", "N/A", IF(M484='Round 3'!$A$10, "Elected", IF(M484='Round 3'!$A$7, "Excluded", IF('Round 3'!$A$4="Complete", "Complete", "Viable"))))</f>
        <v>#N/A</v>
      </c>
      <c r="O484" s="21" t="str">
        <f>IF('Round 3'!$A$4="Complete", "Complete", IF(N484="N/A", "N/A", IF(N484="Viable", "No Transfer", IF(N484="Excluded", INDEX('Round 3'!$A$12:$M$617, MATCH($A484, 'Round 3'!$A$12:$A$617, 0), 3)))))</f>
        <v>Complete</v>
      </c>
      <c r="P484" s="10" t="str">
        <f>IF('Round 3'!$A$4="Complete", "Complete", IF(O484="N/A", "N/A", IF(O484="No Transfer", O484, IF(INDEX('Ballot Data'!$1:$1048576, MATCH($A484, 'Ballot Data'!$A:$A, 0), MATCH(O484, 'Ballot Data'!$A$3:$U$3, 0))="", "Exhausted", INDEX('Ballot Data'!$1:$1048576, MATCH($A484, 'Ballot Data'!$A:$A, 0), MATCH(O484, 'Ballot Data'!$A$3:$U$3, 0))))))</f>
        <v>Complete</v>
      </c>
      <c r="Q484" s="15" t="str">
        <f t="shared" si="76"/>
        <v>Complete</v>
      </c>
      <c r="R484" t="str">
        <f>IF(Q484="Complete", Q484, IF(Q484="N/A", "N/A", INDEX('Ballot Data'!$1:$1048576, MATCH($A484, 'Ballot Data'!$A:$A, 0), MATCH(Q484, 'Ballot Data'!$A$3:$T$3, 0))))</f>
        <v>Complete</v>
      </c>
      <c r="S484" t="str">
        <f>IF(Q484="N/A", "N/A", IF(R484='Round 4'!$A$10, "Elected", IF(R484='Round 4'!$A$7, "Excluded", IF('Round 4'!$A$4="Complete", "Complete", "Viable"))))</f>
        <v>Complete</v>
      </c>
      <c r="T484" s="21" t="str">
        <f>IF('Round 4'!$A$4="Complete", "Complete", IF(S484="N/A", "N/A", IF(S484="Viable", "No Transfer", IF(S484="Excluded", INDEX('Round 4'!$A$12:$M$617, MATCH($A484, 'Round 4'!$A$12:$A$617, 0), 3)))))</f>
        <v>Complete</v>
      </c>
      <c r="U484" s="10" t="str">
        <f>IF('Round 4'!$A$4="Complete", "Complete", IF(T484="N/A", "N/A", IF(T484="No Transfer", T484, IF(INDEX('Ballot Data'!$1:$1048576, MATCH($A484, 'Ballot Data'!$A:$A, 0), MATCH(T484, 'Ballot Data'!$A$3:$U$3, 0))="", "Exhausted", INDEX('Ballot Data'!$1:$1048576, MATCH($A484, 'Ballot Data'!$A:$A, 0), MATCH(T484, 'Ballot Data'!$A$3:$U$3, 0))))))</f>
        <v>Complete</v>
      </c>
      <c r="V484" s="15" t="str">
        <f t="shared" si="70"/>
        <v>Complete</v>
      </c>
      <c r="W484" t="str">
        <f>IF(V484="Complete", V484, IF(V484="N/A", "N/A", INDEX('Ballot Data'!$1:$1048576, MATCH($A484, 'Ballot Data'!$A:$A, 0), MATCH(V484, 'Ballot Data'!$A$3:$T$3, 0))))</f>
        <v>Complete</v>
      </c>
      <c r="X484" t="str">
        <f>IF(V484="N/A", "N/A", IF(W484='Round 5'!$A$10, "Elected", IF(W484='Round 5'!$A$7, "Excluded", IF('Round 5'!$A$4="Complete", "Complete", "Viable"))))</f>
        <v>Complete</v>
      </c>
      <c r="Y484" s="21" t="str">
        <f>IF('Round 5'!$A$4="Complete", "Complete", IF(X484="N/A", "N/A", IF(X484="Viable", "No Transfer", IF(X484="Excluded", INDEX('Round 5'!$A$12:$M$617, MATCH($A484, 'Round 5'!$A$12:$A$617, 0), 3)))))</f>
        <v>Complete</v>
      </c>
      <c r="Z484" s="10" t="str">
        <f>IF('Round 5'!$A$4="Complete", "Complete", IF(Y484="N/A", "N/A", IF(Y484="No Transfer", Y484, IF(INDEX('Ballot Data'!$1:$1048576, MATCH($A484, 'Ballot Data'!$A:$A, 0), MATCH(Y484, 'Ballot Data'!$A$3:$U$3, 0))="", "Exhausted", INDEX('Ballot Data'!$1:$1048576, MATCH($A484, 'Ballot Data'!$A:$A, 0), MATCH(Y484, 'Ballot Data'!$A$3:$U$3, 0))))))</f>
        <v>Complete</v>
      </c>
      <c r="AA484" s="15" t="str">
        <f t="shared" si="71"/>
        <v>Complete</v>
      </c>
      <c r="AB484" t="str">
        <f>IF(AA484="Complete", AA484, IF(AA484="N/A", "N/A", INDEX('Ballot Data'!$1:$1048576, MATCH($A484, 'Ballot Data'!$A:$A, 0), MATCH(AA484, 'Ballot Data'!$A$3:$T$3, 0))))</f>
        <v>Complete</v>
      </c>
      <c r="AC484" t="str">
        <f>IF(AA484="N/A", "N/A", IF(AB484='Round 6'!$A$10, "Elected", IF(AB484='Round 6'!$A$7, "Excluded", IF('Round 6'!$A$4="Complete", "Complete", "Viable"))))</f>
        <v>Complete</v>
      </c>
      <c r="AD484" s="21" t="str">
        <f>IF('Round 6'!$A$4="Complete", "Complete", IF(AC484="N/A", "N/A", IF(AC484="Viable", "No Transfer", IF(AC484="Excluded", INDEX('Round 6'!$A$12:$M$617, MATCH($A484, 'Round 6'!$A$12:$A$617, 0), 3)))))</f>
        <v>Complete</v>
      </c>
      <c r="AE484" s="10" t="str">
        <f>IF('Round 6'!$A$4="Complete", "Complete", IF(AD484="N/A", "N/A", IF(AD484="No Transfer", AD484, IF(INDEX('Ballot Data'!$1:$1048576, MATCH($A484, 'Ballot Data'!$A:$A, 0), MATCH(AD484, 'Ballot Data'!$A$3:$U$3, 0))="", "Exhausted", INDEX('Ballot Data'!$1:$1048576, MATCH($A484, 'Ballot Data'!$A:$A, 0), MATCH(AD484, 'Ballot Data'!$A$3:$U$3, 0))))))</f>
        <v>Complete</v>
      </c>
      <c r="AF484" s="15" t="str">
        <f t="shared" si="72"/>
        <v>Complete</v>
      </c>
      <c r="AG484" t="str">
        <f>IF(AF484="Complete", AF484, IF(AF484="N/A", "N/A", INDEX('Ballot Data'!$1:$1048576, MATCH($A484, 'Ballot Data'!$A:$A, 0), MATCH(AF484, 'Ballot Data'!$A$3:$T$3, 0))))</f>
        <v>Complete</v>
      </c>
      <c r="AH484" t="str">
        <f>IF(AF484="N/A", "N/A", IF(AG484='Round 7'!$A$10, "Elected", IF(AG484='Round 7'!$A$7, "Excluded", IF('Round 7'!$A$4="Complete", "Complete", "Viable"))))</f>
        <v>Complete</v>
      </c>
      <c r="AI484" s="21" t="str">
        <f>IF('Round 7'!$A$4="Complete", "Complete", IF(AH484="N/A", "N/A", IF(AH484="Viable", "No Transfer", IF(AH484="Excluded", INDEX('Round 7'!$A$12:$M$617, MATCH($A484, 'Round 7'!$A$12:$A$617, 0), 3)))))</f>
        <v>Complete</v>
      </c>
      <c r="AJ484" s="10" t="str">
        <f>IF('Round 7'!$A$4="Complete", "Complete", IF(AI484="N/A", "N/A", IF(AI484="No Transfer", AI484, IF(INDEX('Ballot Data'!$1:$1048576, MATCH($A484, 'Ballot Data'!$A:$A, 0), MATCH(AI484, 'Ballot Data'!$A$3:$U$3, 0))="", "Exhausted", INDEX('Ballot Data'!$1:$1048576, MATCH($A484, 'Ballot Data'!$A:$A, 0), MATCH(AI484, 'Ballot Data'!$A$3:$U$3, 0))))))</f>
        <v>Complete</v>
      </c>
      <c r="AK484" s="15" t="str">
        <f t="shared" si="73"/>
        <v>Complete</v>
      </c>
      <c r="AL484" t="str">
        <f>IF(AK484="Complete", AK484, IF(AK484="N/A", "N/A", INDEX('Ballot Data'!$1:$1048576, MATCH($A484, 'Ballot Data'!$A:$A, 0), MATCH(AK484, 'Ballot Data'!$A$3:$T$3, 0))))</f>
        <v>Complete</v>
      </c>
      <c r="AM484" t="str">
        <f>IF(AK484="N/A", "N/A", IF(AL484='Round 8'!$A$10, "Elected", IF(AL484='Round 8'!$A$7, "Excluded", IF('Round 8'!$A$4="Complete", "Complete", "Viable"))))</f>
        <v>Complete</v>
      </c>
      <c r="AN484" s="21" t="str">
        <f>IF('Round 8'!$A$4="Complete", "Complete", IF(AM484="N/A", "N/A", IF(AM484="Viable", "No Transfer", IF(AM484="Excluded", INDEX('Round 8'!$A$12:$M$617, MATCH($A484, 'Round 8'!$A$12:$A$617, 0), 3)))))</f>
        <v>Complete</v>
      </c>
      <c r="AO484" s="10" t="str">
        <f>IF('Round 8'!$A$4="Complete", "Complete", IF(AN484="N/A", "N/A", IF(AN484="No Transfer", AN484, IF(INDEX('Ballot Data'!$1:$1048576, MATCH($A484, 'Ballot Data'!$A:$A, 0), MATCH(AN484, 'Ballot Data'!$A$3:$U$3, 0))="", "Exhausted", INDEX('Ballot Data'!$1:$1048576, MATCH($A484, 'Ballot Data'!$A:$A, 0), MATCH(AN484, 'Ballot Data'!$A$3:$U$3, 0))))))</f>
        <v>Complete</v>
      </c>
      <c r="AP484" s="15" t="str">
        <f t="shared" si="74"/>
        <v>Complete</v>
      </c>
      <c r="AQ484" t="str">
        <f>IF(AP484="Complete", AP484, IF(AP484="N/A", "N/A", INDEX('Ballot Data'!$1:$1048576, MATCH($A484, 'Ballot Data'!$A:$A, 0), MATCH(AP484, 'Ballot Data'!$A$3:$T$3, 0))))</f>
        <v>Complete</v>
      </c>
      <c r="AR484" t="str">
        <f>IF(AP484="N/A", "N/A", IF(AQ484='Round 9'!$A$10, "Elected", IF(AQ484='Round 9'!$A$7, "Excluded", IF('Round 9'!$A$4="Complete", "Complete", "Viable"))))</f>
        <v>Complete</v>
      </c>
      <c r="AS484" s="21" t="str">
        <f>IF('Round 9'!$A$4="Complete", "Complete", IF(AR484="N/A", "N/A", IF(AR484="Viable", "No Transfer", IF(AR484="Excluded", INDEX('Round 9'!$A$12:$M$617, MATCH($A484, 'Round 9'!$A$12:$A$617, 0), 3)))))</f>
        <v>Complete</v>
      </c>
      <c r="AT484" s="10" t="str">
        <f>IF('Round 9'!$A$4="Complete", "Complete", IF(AS484="N/A", "N/A", IF(AS484="No Transfer", AS484, IF(INDEX('Ballot Data'!$1:$1048576, MATCH($A484, 'Ballot Data'!$A:$A, 0), MATCH(AS484, 'Ballot Data'!$A$3:$U$3, 0))="", "Exhausted", INDEX('Ballot Data'!$1:$1048576, MATCH($A484, 'Ballot Data'!$A:$A, 0), MATCH(AS484, 'Ballot Data'!$A$3:$U$3, 0))))))</f>
        <v>Complete</v>
      </c>
      <c r="AU484" s="15" t="str">
        <f t="shared" si="75"/>
        <v>Complete</v>
      </c>
      <c r="AV484" t="str">
        <f>IF(AU484="Complete", AU484, IF(AU484="N/A", "N/A", INDEX('Ballot Data'!$1:$1048576, MATCH($A484, 'Ballot Data'!$A:$A, 0), MATCH(AU484, 'Ballot Data'!$A$3:$T$3, 0))))</f>
        <v>Complete</v>
      </c>
      <c r="AW484" t="str">
        <f>IF(AU484="N/A", "N/A", IF(AV484='Round 10'!$A$10, "Elected", IF(AV484='Round 10'!$A$7, "Excluded", IF('Round 10'!$A$4="Complete", "Complete", "Viable"))))</f>
        <v>Complete</v>
      </c>
      <c r="AX484" s="21" t="str">
        <f>IF('Round 10'!$A$4="Complete", "Complete", IF(AW484="N/A", "N/A", IF(AW484="Viable", "No Transfer", IF(AW484="Excluded", INDEX('Round 10'!$A$12:$M$617, MATCH($A484, 'Round 10'!$A$12:$A$617, 0), 3)))))</f>
        <v>Complete</v>
      </c>
      <c r="AY484" s="10" t="str">
        <f>IF('Round 10'!$A$4="Complete", "Complete", IF(AX484="N/A", "N/A", IF(AX484="No Transfer", AX484, IF(INDEX('Ballot Data'!$1:$1048576, MATCH($A484, 'Ballot Data'!$A:$A, 0), MATCH(AX484, 'Ballot Data'!$A$3:$U$3, 0))="", "Exhausted", INDEX('Ballot Data'!$1:$1048576, MATCH($A484, 'Ballot Data'!$A:$A, 0), MATCH(AX484, 'Ballot Data'!$A$3:$U$3, 0))))))</f>
        <v>Complete</v>
      </c>
    </row>
    <row r="485" spans="1:51" x14ac:dyDescent="0.25">
      <c r="A485">
        <f>'Ballot Data'!A486</f>
        <v>0</v>
      </c>
      <c r="B485">
        <v>1</v>
      </c>
      <c r="C485" t="e">
        <f>INDEX('Ballot Data'!$1:$1048576, MATCH($A485, 'Ballot Data'!$A:$A, 0), MATCH(B485, 'Ballot Data'!$A$3:$T$3, 0))</f>
        <v>#N/A</v>
      </c>
      <c r="D485" t="e">
        <f>IF(C485='Round 1'!$A$10, "Elected", IF(C485='Round 1'!$A$7, "Excluded", IF('Round 1'!$A$4="Complete", "Complete", "Viable")))</f>
        <v>#N/A</v>
      </c>
      <c r="E485" s="21" t="e">
        <f>IF('Round 1'!$A$4="Complete", "Complete", IF(D485="N/A", "N/A", IF(D485="Viable", "No Transfer", IF(D485="Excluded", INDEX('Round 1'!$A$12:$M$617, MATCH($A485, 'Round 1'!$A$12:$A$617, 0), 3)))))</f>
        <v>#N/A</v>
      </c>
      <c r="F485" s="10" t="e">
        <f>IF('Round 1'!$A$4="Complete", "Complete", IF(E485="N/A", "N/A", IF(E485="No Transfer", E485, IF(INDEX('Ballot Data'!$1:$1048576, MATCH($A485, 'Ballot Data'!$A:$A, 0), MATCH(E485, 'Ballot Data'!$A$3:$U$3, 0))="", "Exhausted", INDEX('Ballot Data'!$1:$1048576, MATCH($A485, 'Ballot Data'!$A:$A, 0), MATCH(E485, 'Ballot Data'!$A$3:$U$3, 0))))))</f>
        <v>#N/A</v>
      </c>
      <c r="G485" s="15" t="e">
        <f t="shared" si="77"/>
        <v>#N/A</v>
      </c>
      <c r="H485" t="e">
        <f>IF(G485="Complete", G485, IF(G485="N/A", "N/A", INDEX('Ballot Data'!$1:$1048576, MATCH($A485, 'Ballot Data'!$A:$A, 0), MATCH(G485, 'Ballot Data'!$A$3:$T$3, 0))))</f>
        <v>#N/A</v>
      </c>
      <c r="I485" t="e">
        <f>IF(G485="N/A", "N/A", IF(H485='Round 2'!$A$10, "Elected", IF(H485='Round 2'!$A$7, "Excluded", IF('Round 2'!$A$4="Complete", "Complete", "Viable"))))</f>
        <v>#N/A</v>
      </c>
      <c r="J485" s="21" t="e">
        <f>IF('Round 2'!$A$4="Complete", "Complete", IF(I485="N/A", "N/A", IF(I485="Viable", "No Transfer", IF(I485="Excluded", INDEX('Round 2'!$A$12:$M$617, MATCH($A485, 'Round 2'!$A$12:$A$617, 0), 3)))))</f>
        <v>#N/A</v>
      </c>
      <c r="K485" s="10" t="e">
        <f>IF('Round 2'!$A$4="Complete", "Complete", IF(J485="N/A", "N/A", IF(J485="No Transfer", J485, IF(INDEX('Ballot Data'!$1:$1048576, MATCH($A485, 'Ballot Data'!$A:$A, 0), MATCH(J485, 'Ballot Data'!$A$3:$U$3, 0))="", "Exhausted", INDEX('Ballot Data'!$1:$1048576, MATCH($A485, 'Ballot Data'!$A:$A, 0), MATCH(J485, 'Ballot Data'!$A$3:$U$3, 0))))))</f>
        <v>#N/A</v>
      </c>
      <c r="L485" s="15" t="e">
        <f t="shared" si="78"/>
        <v>#N/A</v>
      </c>
      <c r="M485" t="e">
        <f>IF(L485="Complete", L485, IF(L485="N/A", "N/A", INDEX('Ballot Data'!$1:$1048576, MATCH($A485, 'Ballot Data'!$A:$A, 0), MATCH(L485, 'Ballot Data'!$A$3:$T$3, 0))))</f>
        <v>#N/A</v>
      </c>
      <c r="N485" t="e">
        <f>IF(L485="N/A", "N/A", IF(M485='Round 3'!$A$10, "Elected", IF(M485='Round 3'!$A$7, "Excluded", IF('Round 3'!$A$4="Complete", "Complete", "Viable"))))</f>
        <v>#N/A</v>
      </c>
      <c r="O485" s="21" t="str">
        <f>IF('Round 3'!$A$4="Complete", "Complete", IF(N485="N/A", "N/A", IF(N485="Viable", "No Transfer", IF(N485="Excluded", INDEX('Round 3'!$A$12:$M$617, MATCH($A485, 'Round 3'!$A$12:$A$617, 0), 3)))))</f>
        <v>Complete</v>
      </c>
      <c r="P485" s="10" t="str">
        <f>IF('Round 3'!$A$4="Complete", "Complete", IF(O485="N/A", "N/A", IF(O485="No Transfer", O485, IF(INDEX('Ballot Data'!$1:$1048576, MATCH($A485, 'Ballot Data'!$A:$A, 0), MATCH(O485, 'Ballot Data'!$A$3:$U$3, 0))="", "Exhausted", INDEX('Ballot Data'!$1:$1048576, MATCH($A485, 'Ballot Data'!$A:$A, 0), MATCH(O485, 'Ballot Data'!$A$3:$U$3, 0))))))</f>
        <v>Complete</v>
      </c>
      <c r="Q485" s="15" t="str">
        <f t="shared" si="76"/>
        <v>Complete</v>
      </c>
      <c r="R485" t="str">
        <f>IF(Q485="Complete", Q485, IF(Q485="N/A", "N/A", INDEX('Ballot Data'!$1:$1048576, MATCH($A485, 'Ballot Data'!$A:$A, 0), MATCH(Q485, 'Ballot Data'!$A$3:$T$3, 0))))</f>
        <v>Complete</v>
      </c>
      <c r="S485" t="str">
        <f>IF(Q485="N/A", "N/A", IF(R485='Round 4'!$A$10, "Elected", IF(R485='Round 4'!$A$7, "Excluded", IF('Round 4'!$A$4="Complete", "Complete", "Viable"))))</f>
        <v>Complete</v>
      </c>
      <c r="T485" s="21" t="str">
        <f>IF('Round 4'!$A$4="Complete", "Complete", IF(S485="N/A", "N/A", IF(S485="Viable", "No Transfer", IF(S485="Excluded", INDEX('Round 4'!$A$12:$M$617, MATCH($A485, 'Round 4'!$A$12:$A$617, 0), 3)))))</f>
        <v>Complete</v>
      </c>
      <c r="U485" s="10" t="str">
        <f>IF('Round 4'!$A$4="Complete", "Complete", IF(T485="N/A", "N/A", IF(T485="No Transfer", T485, IF(INDEX('Ballot Data'!$1:$1048576, MATCH($A485, 'Ballot Data'!$A:$A, 0), MATCH(T485, 'Ballot Data'!$A$3:$U$3, 0))="", "Exhausted", INDEX('Ballot Data'!$1:$1048576, MATCH($A485, 'Ballot Data'!$A:$A, 0), MATCH(T485, 'Ballot Data'!$A$3:$U$3, 0))))))</f>
        <v>Complete</v>
      </c>
      <c r="V485" s="15" t="str">
        <f t="shared" si="70"/>
        <v>Complete</v>
      </c>
      <c r="W485" t="str">
        <f>IF(V485="Complete", V485, IF(V485="N/A", "N/A", INDEX('Ballot Data'!$1:$1048576, MATCH($A485, 'Ballot Data'!$A:$A, 0), MATCH(V485, 'Ballot Data'!$A$3:$T$3, 0))))</f>
        <v>Complete</v>
      </c>
      <c r="X485" t="str">
        <f>IF(V485="N/A", "N/A", IF(W485='Round 5'!$A$10, "Elected", IF(W485='Round 5'!$A$7, "Excluded", IF('Round 5'!$A$4="Complete", "Complete", "Viable"))))</f>
        <v>Complete</v>
      </c>
      <c r="Y485" s="21" t="str">
        <f>IF('Round 5'!$A$4="Complete", "Complete", IF(X485="N/A", "N/A", IF(X485="Viable", "No Transfer", IF(X485="Excluded", INDEX('Round 5'!$A$12:$M$617, MATCH($A485, 'Round 5'!$A$12:$A$617, 0), 3)))))</f>
        <v>Complete</v>
      </c>
      <c r="Z485" s="10" t="str">
        <f>IF('Round 5'!$A$4="Complete", "Complete", IF(Y485="N/A", "N/A", IF(Y485="No Transfer", Y485, IF(INDEX('Ballot Data'!$1:$1048576, MATCH($A485, 'Ballot Data'!$A:$A, 0), MATCH(Y485, 'Ballot Data'!$A$3:$U$3, 0))="", "Exhausted", INDEX('Ballot Data'!$1:$1048576, MATCH($A485, 'Ballot Data'!$A:$A, 0), MATCH(Y485, 'Ballot Data'!$A$3:$U$3, 0))))))</f>
        <v>Complete</v>
      </c>
      <c r="AA485" s="15" t="str">
        <f t="shared" si="71"/>
        <v>Complete</v>
      </c>
      <c r="AB485" t="str">
        <f>IF(AA485="Complete", AA485, IF(AA485="N/A", "N/A", INDEX('Ballot Data'!$1:$1048576, MATCH($A485, 'Ballot Data'!$A:$A, 0), MATCH(AA485, 'Ballot Data'!$A$3:$T$3, 0))))</f>
        <v>Complete</v>
      </c>
      <c r="AC485" t="str">
        <f>IF(AA485="N/A", "N/A", IF(AB485='Round 6'!$A$10, "Elected", IF(AB485='Round 6'!$A$7, "Excluded", IF('Round 6'!$A$4="Complete", "Complete", "Viable"))))</f>
        <v>Complete</v>
      </c>
      <c r="AD485" s="21" t="str">
        <f>IF('Round 6'!$A$4="Complete", "Complete", IF(AC485="N/A", "N/A", IF(AC485="Viable", "No Transfer", IF(AC485="Excluded", INDEX('Round 6'!$A$12:$M$617, MATCH($A485, 'Round 6'!$A$12:$A$617, 0), 3)))))</f>
        <v>Complete</v>
      </c>
      <c r="AE485" s="10" t="str">
        <f>IF('Round 6'!$A$4="Complete", "Complete", IF(AD485="N/A", "N/A", IF(AD485="No Transfer", AD485, IF(INDEX('Ballot Data'!$1:$1048576, MATCH($A485, 'Ballot Data'!$A:$A, 0), MATCH(AD485, 'Ballot Data'!$A$3:$U$3, 0))="", "Exhausted", INDEX('Ballot Data'!$1:$1048576, MATCH($A485, 'Ballot Data'!$A:$A, 0), MATCH(AD485, 'Ballot Data'!$A$3:$U$3, 0))))))</f>
        <v>Complete</v>
      </c>
      <c r="AF485" s="15" t="str">
        <f t="shared" si="72"/>
        <v>Complete</v>
      </c>
      <c r="AG485" t="str">
        <f>IF(AF485="Complete", AF485, IF(AF485="N/A", "N/A", INDEX('Ballot Data'!$1:$1048576, MATCH($A485, 'Ballot Data'!$A:$A, 0), MATCH(AF485, 'Ballot Data'!$A$3:$T$3, 0))))</f>
        <v>Complete</v>
      </c>
      <c r="AH485" t="str">
        <f>IF(AF485="N/A", "N/A", IF(AG485='Round 7'!$A$10, "Elected", IF(AG485='Round 7'!$A$7, "Excluded", IF('Round 7'!$A$4="Complete", "Complete", "Viable"))))</f>
        <v>Complete</v>
      </c>
      <c r="AI485" s="21" t="str">
        <f>IF('Round 7'!$A$4="Complete", "Complete", IF(AH485="N/A", "N/A", IF(AH485="Viable", "No Transfer", IF(AH485="Excluded", INDEX('Round 7'!$A$12:$M$617, MATCH($A485, 'Round 7'!$A$12:$A$617, 0), 3)))))</f>
        <v>Complete</v>
      </c>
      <c r="AJ485" s="10" t="str">
        <f>IF('Round 7'!$A$4="Complete", "Complete", IF(AI485="N/A", "N/A", IF(AI485="No Transfer", AI485, IF(INDEX('Ballot Data'!$1:$1048576, MATCH($A485, 'Ballot Data'!$A:$A, 0), MATCH(AI485, 'Ballot Data'!$A$3:$U$3, 0))="", "Exhausted", INDEX('Ballot Data'!$1:$1048576, MATCH($A485, 'Ballot Data'!$A:$A, 0), MATCH(AI485, 'Ballot Data'!$A$3:$U$3, 0))))))</f>
        <v>Complete</v>
      </c>
      <c r="AK485" s="15" t="str">
        <f t="shared" si="73"/>
        <v>Complete</v>
      </c>
      <c r="AL485" t="str">
        <f>IF(AK485="Complete", AK485, IF(AK485="N/A", "N/A", INDEX('Ballot Data'!$1:$1048576, MATCH($A485, 'Ballot Data'!$A:$A, 0), MATCH(AK485, 'Ballot Data'!$A$3:$T$3, 0))))</f>
        <v>Complete</v>
      </c>
      <c r="AM485" t="str">
        <f>IF(AK485="N/A", "N/A", IF(AL485='Round 8'!$A$10, "Elected", IF(AL485='Round 8'!$A$7, "Excluded", IF('Round 8'!$A$4="Complete", "Complete", "Viable"))))</f>
        <v>Complete</v>
      </c>
      <c r="AN485" s="21" t="str">
        <f>IF('Round 8'!$A$4="Complete", "Complete", IF(AM485="N/A", "N/A", IF(AM485="Viable", "No Transfer", IF(AM485="Excluded", INDEX('Round 8'!$A$12:$M$617, MATCH($A485, 'Round 8'!$A$12:$A$617, 0), 3)))))</f>
        <v>Complete</v>
      </c>
      <c r="AO485" s="10" t="str">
        <f>IF('Round 8'!$A$4="Complete", "Complete", IF(AN485="N/A", "N/A", IF(AN485="No Transfer", AN485, IF(INDEX('Ballot Data'!$1:$1048576, MATCH($A485, 'Ballot Data'!$A:$A, 0), MATCH(AN485, 'Ballot Data'!$A$3:$U$3, 0))="", "Exhausted", INDEX('Ballot Data'!$1:$1048576, MATCH($A485, 'Ballot Data'!$A:$A, 0), MATCH(AN485, 'Ballot Data'!$A$3:$U$3, 0))))))</f>
        <v>Complete</v>
      </c>
      <c r="AP485" s="15" t="str">
        <f t="shared" si="74"/>
        <v>Complete</v>
      </c>
      <c r="AQ485" t="str">
        <f>IF(AP485="Complete", AP485, IF(AP485="N/A", "N/A", INDEX('Ballot Data'!$1:$1048576, MATCH($A485, 'Ballot Data'!$A:$A, 0), MATCH(AP485, 'Ballot Data'!$A$3:$T$3, 0))))</f>
        <v>Complete</v>
      </c>
      <c r="AR485" t="str">
        <f>IF(AP485="N/A", "N/A", IF(AQ485='Round 9'!$A$10, "Elected", IF(AQ485='Round 9'!$A$7, "Excluded", IF('Round 9'!$A$4="Complete", "Complete", "Viable"))))</f>
        <v>Complete</v>
      </c>
      <c r="AS485" s="21" t="str">
        <f>IF('Round 9'!$A$4="Complete", "Complete", IF(AR485="N/A", "N/A", IF(AR485="Viable", "No Transfer", IF(AR485="Excluded", INDEX('Round 9'!$A$12:$M$617, MATCH($A485, 'Round 9'!$A$12:$A$617, 0), 3)))))</f>
        <v>Complete</v>
      </c>
      <c r="AT485" s="10" t="str">
        <f>IF('Round 9'!$A$4="Complete", "Complete", IF(AS485="N/A", "N/A", IF(AS485="No Transfer", AS485, IF(INDEX('Ballot Data'!$1:$1048576, MATCH($A485, 'Ballot Data'!$A:$A, 0), MATCH(AS485, 'Ballot Data'!$A$3:$U$3, 0))="", "Exhausted", INDEX('Ballot Data'!$1:$1048576, MATCH($A485, 'Ballot Data'!$A:$A, 0), MATCH(AS485, 'Ballot Data'!$A$3:$U$3, 0))))))</f>
        <v>Complete</v>
      </c>
      <c r="AU485" s="15" t="str">
        <f t="shared" si="75"/>
        <v>Complete</v>
      </c>
      <c r="AV485" t="str">
        <f>IF(AU485="Complete", AU485, IF(AU485="N/A", "N/A", INDEX('Ballot Data'!$1:$1048576, MATCH($A485, 'Ballot Data'!$A:$A, 0), MATCH(AU485, 'Ballot Data'!$A$3:$T$3, 0))))</f>
        <v>Complete</v>
      </c>
      <c r="AW485" t="str">
        <f>IF(AU485="N/A", "N/A", IF(AV485='Round 10'!$A$10, "Elected", IF(AV485='Round 10'!$A$7, "Excluded", IF('Round 10'!$A$4="Complete", "Complete", "Viable"))))</f>
        <v>Complete</v>
      </c>
      <c r="AX485" s="21" t="str">
        <f>IF('Round 10'!$A$4="Complete", "Complete", IF(AW485="N/A", "N/A", IF(AW485="Viable", "No Transfer", IF(AW485="Excluded", INDEX('Round 10'!$A$12:$M$617, MATCH($A485, 'Round 10'!$A$12:$A$617, 0), 3)))))</f>
        <v>Complete</v>
      </c>
      <c r="AY485" s="10" t="str">
        <f>IF('Round 10'!$A$4="Complete", "Complete", IF(AX485="N/A", "N/A", IF(AX485="No Transfer", AX485, IF(INDEX('Ballot Data'!$1:$1048576, MATCH($A485, 'Ballot Data'!$A:$A, 0), MATCH(AX485, 'Ballot Data'!$A$3:$U$3, 0))="", "Exhausted", INDEX('Ballot Data'!$1:$1048576, MATCH($A485, 'Ballot Data'!$A:$A, 0), MATCH(AX485, 'Ballot Data'!$A$3:$U$3, 0))))))</f>
        <v>Complete</v>
      </c>
    </row>
    <row r="486" spans="1:51" x14ac:dyDescent="0.25">
      <c r="A486">
        <f>'Ballot Data'!A487</f>
        <v>0</v>
      </c>
      <c r="B486">
        <v>1</v>
      </c>
      <c r="C486" t="e">
        <f>INDEX('Ballot Data'!$1:$1048576, MATCH($A486, 'Ballot Data'!$A:$A, 0), MATCH(B486, 'Ballot Data'!$A$3:$T$3, 0))</f>
        <v>#N/A</v>
      </c>
      <c r="D486" t="e">
        <f>IF(C486='Round 1'!$A$10, "Elected", IF(C486='Round 1'!$A$7, "Excluded", IF('Round 1'!$A$4="Complete", "Complete", "Viable")))</f>
        <v>#N/A</v>
      </c>
      <c r="E486" s="21" t="e">
        <f>IF('Round 1'!$A$4="Complete", "Complete", IF(D486="N/A", "N/A", IF(D486="Viable", "No Transfer", IF(D486="Excluded", INDEX('Round 1'!$A$12:$M$617, MATCH($A486, 'Round 1'!$A$12:$A$617, 0), 3)))))</f>
        <v>#N/A</v>
      </c>
      <c r="F486" s="10" t="e">
        <f>IF('Round 1'!$A$4="Complete", "Complete", IF(E486="N/A", "N/A", IF(E486="No Transfer", E486, IF(INDEX('Ballot Data'!$1:$1048576, MATCH($A486, 'Ballot Data'!$A:$A, 0), MATCH(E486, 'Ballot Data'!$A$3:$U$3, 0))="", "Exhausted", INDEX('Ballot Data'!$1:$1048576, MATCH($A486, 'Ballot Data'!$A:$A, 0), MATCH(E486, 'Ballot Data'!$A$3:$U$3, 0))))))</f>
        <v>#N/A</v>
      </c>
      <c r="G486" s="15" t="e">
        <f t="shared" si="77"/>
        <v>#N/A</v>
      </c>
      <c r="H486" t="e">
        <f>IF(G486="Complete", G486, IF(G486="N/A", "N/A", INDEX('Ballot Data'!$1:$1048576, MATCH($A486, 'Ballot Data'!$A:$A, 0), MATCH(G486, 'Ballot Data'!$A$3:$T$3, 0))))</f>
        <v>#N/A</v>
      </c>
      <c r="I486" t="e">
        <f>IF(G486="N/A", "N/A", IF(H486='Round 2'!$A$10, "Elected", IF(H486='Round 2'!$A$7, "Excluded", IF('Round 2'!$A$4="Complete", "Complete", "Viable"))))</f>
        <v>#N/A</v>
      </c>
      <c r="J486" s="21" t="e">
        <f>IF('Round 2'!$A$4="Complete", "Complete", IF(I486="N/A", "N/A", IF(I486="Viable", "No Transfer", IF(I486="Excluded", INDEX('Round 2'!$A$12:$M$617, MATCH($A486, 'Round 2'!$A$12:$A$617, 0), 3)))))</f>
        <v>#N/A</v>
      </c>
      <c r="K486" s="10" t="e">
        <f>IF('Round 2'!$A$4="Complete", "Complete", IF(J486="N/A", "N/A", IF(J486="No Transfer", J486, IF(INDEX('Ballot Data'!$1:$1048576, MATCH($A486, 'Ballot Data'!$A:$A, 0), MATCH(J486, 'Ballot Data'!$A$3:$U$3, 0))="", "Exhausted", INDEX('Ballot Data'!$1:$1048576, MATCH($A486, 'Ballot Data'!$A:$A, 0), MATCH(J486, 'Ballot Data'!$A$3:$U$3, 0))))))</f>
        <v>#N/A</v>
      </c>
      <c r="L486" s="15" t="e">
        <f t="shared" si="78"/>
        <v>#N/A</v>
      </c>
      <c r="M486" t="e">
        <f>IF(L486="Complete", L486, IF(L486="N/A", "N/A", INDEX('Ballot Data'!$1:$1048576, MATCH($A486, 'Ballot Data'!$A:$A, 0), MATCH(L486, 'Ballot Data'!$A$3:$T$3, 0))))</f>
        <v>#N/A</v>
      </c>
      <c r="N486" t="e">
        <f>IF(L486="N/A", "N/A", IF(M486='Round 3'!$A$10, "Elected", IF(M486='Round 3'!$A$7, "Excluded", IF('Round 3'!$A$4="Complete", "Complete", "Viable"))))</f>
        <v>#N/A</v>
      </c>
      <c r="O486" s="21" t="str">
        <f>IF('Round 3'!$A$4="Complete", "Complete", IF(N486="N/A", "N/A", IF(N486="Viable", "No Transfer", IF(N486="Excluded", INDEX('Round 3'!$A$12:$M$617, MATCH($A486, 'Round 3'!$A$12:$A$617, 0), 3)))))</f>
        <v>Complete</v>
      </c>
      <c r="P486" s="10" t="str">
        <f>IF('Round 3'!$A$4="Complete", "Complete", IF(O486="N/A", "N/A", IF(O486="No Transfer", O486, IF(INDEX('Ballot Data'!$1:$1048576, MATCH($A486, 'Ballot Data'!$A:$A, 0), MATCH(O486, 'Ballot Data'!$A$3:$U$3, 0))="", "Exhausted", INDEX('Ballot Data'!$1:$1048576, MATCH($A486, 'Ballot Data'!$A:$A, 0), MATCH(O486, 'Ballot Data'!$A$3:$U$3, 0))))))</f>
        <v>Complete</v>
      </c>
      <c r="Q486" s="15" t="str">
        <f t="shared" si="76"/>
        <v>Complete</v>
      </c>
      <c r="R486" t="str">
        <f>IF(Q486="Complete", Q486, IF(Q486="N/A", "N/A", INDEX('Ballot Data'!$1:$1048576, MATCH($A486, 'Ballot Data'!$A:$A, 0), MATCH(Q486, 'Ballot Data'!$A$3:$T$3, 0))))</f>
        <v>Complete</v>
      </c>
      <c r="S486" t="str">
        <f>IF(Q486="N/A", "N/A", IF(R486='Round 4'!$A$10, "Elected", IF(R486='Round 4'!$A$7, "Excluded", IF('Round 4'!$A$4="Complete", "Complete", "Viable"))))</f>
        <v>Complete</v>
      </c>
      <c r="T486" s="21" t="str">
        <f>IF('Round 4'!$A$4="Complete", "Complete", IF(S486="N/A", "N/A", IF(S486="Viable", "No Transfer", IF(S486="Excluded", INDEX('Round 4'!$A$12:$M$617, MATCH($A486, 'Round 4'!$A$12:$A$617, 0), 3)))))</f>
        <v>Complete</v>
      </c>
      <c r="U486" s="10" t="str">
        <f>IF('Round 4'!$A$4="Complete", "Complete", IF(T486="N/A", "N/A", IF(T486="No Transfer", T486, IF(INDEX('Ballot Data'!$1:$1048576, MATCH($A486, 'Ballot Data'!$A:$A, 0), MATCH(T486, 'Ballot Data'!$A$3:$U$3, 0))="", "Exhausted", INDEX('Ballot Data'!$1:$1048576, MATCH($A486, 'Ballot Data'!$A:$A, 0), MATCH(T486, 'Ballot Data'!$A$3:$U$3, 0))))))</f>
        <v>Complete</v>
      </c>
      <c r="V486" s="15" t="str">
        <f t="shared" si="70"/>
        <v>Complete</v>
      </c>
      <c r="W486" t="str">
        <f>IF(V486="Complete", V486, IF(V486="N/A", "N/A", INDEX('Ballot Data'!$1:$1048576, MATCH($A486, 'Ballot Data'!$A:$A, 0), MATCH(V486, 'Ballot Data'!$A$3:$T$3, 0))))</f>
        <v>Complete</v>
      </c>
      <c r="X486" t="str">
        <f>IF(V486="N/A", "N/A", IF(W486='Round 5'!$A$10, "Elected", IF(W486='Round 5'!$A$7, "Excluded", IF('Round 5'!$A$4="Complete", "Complete", "Viable"))))</f>
        <v>Complete</v>
      </c>
      <c r="Y486" s="21" t="str">
        <f>IF('Round 5'!$A$4="Complete", "Complete", IF(X486="N/A", "N/A", IF(X486="Viable", "No Transfer", IF(X486="Excluded", INDEX('Round 5'!$A$12:$M$617, MATCH($A486, 'Round 5'!$A$12:$A$617, 0), 3)))))</f>
        <v>Complete</v>
      </c>
      <c r="Z486" s="10" t="str">
        <f>IF('Round 5'!$A$4="Complete", "Complete", IF(Y486="N/A", "N/A", IF(Y486="No Transfer", Y486, IF(INDEX('Ballot Data'!$1:$1048576, MATCH($A486, 'Ballot Data'!$A:$A, 0), MATCH(Y486, 'Ballot Data'!$A$3:$U$3, 0))="", "Exhausted", INDEX('Ballot Data'!$1:$1048576, MATCH($A486, 'Ballot Data'!$A:$A, 0), MATCH(Y486, 'Ballot Data'!$A$3:$U$3, 0))))))</f>
        <v>Complete</v>
      </c>
      <c r="AA486" s="15" t="str">
        <f t="shared" si="71"/>
        <v>Complete</v>
      </c>
      <c r="AB486" t="str">
        <f>IF(AA486="Complete", AA486, IF(AA486="N/A", "N/A", INDEX('Ballot Data'!$1:$1048576, MATCH($A486, 'Ballot Data'!$A:$A, 0), MATCH(AA486, 'Ballot Data'!$A$3:$T$3, 0))))</f>
        <v>Complete</v>
      </c>
      <c r="AC486" t="str">
        <f>IF(AA486="N/A", "N/A", IF(AB486='Round 6'!$A$10, "Elected", IF(AB486='Round 6'!$A$7, "Excluded", IF('Round 6'!$A$4="Complete", "Complete", "Viable"))))</f>
        <v>Complete</v>
      </c>
      <c r="AD486" s="21" t="str">
        <f>IF('Round 6'!$A$4="Complete", "Complete", IF(AC486="N/A", "N/A", IF(AC486="Viable", "No Transfer", IF(AC486="Excluded", INDEX('Round 6'!$A$12:$M$617, MATCH($A486, 'Round 6'!$A$12:$A$617, 0), 3)))))</f>
        <v>Complete</v>
      </c>
      <c r="AE486" s="10" t="str">
        <f>IF('Round 6'!$A$4="Complete", "Complete", IF(AD486="N/A", "N/A", IF(AD486="No Transfer", AD486, IF(INDEX('Ballot Data'!$1:$1048576, MATCH($A486, 'Ballot Data'!$A:$A, 0), MATCH(AD486, 'Ballot Data'!$A$3:$U$3, 0))="", "Exhausted", INDEX('Ballot Data'!$1:$1048576, MATCH($A486, 'Ballot Data'!$A:$A, 0), MATCH(AD486, 'Ballot Data'!$A$3:$U$3, 0))))))</f>
        <v>Complete</v>
      </c>
      <c r="AF486" s="15" t="str">
        <f t="shared" si="72"/>
        <v>Complete</v>
      </c>
      <c r="AG486" t="str">
        <f>IF(AF486="Complete", AF486, IF(AF486="N/A", "N/A", INDEX('Ballot Data'!$1:$1048576, MATCH($A486, 'Ballot Data'!$A:$A, 0), MATCH(AF486, 'Ballot Data'!$A$3:$T$3, 0))))</f>
        <v>Complete</v>
      </c>
      <c r="AH486" t="str">
        <f>IF(AF486="N/A", "N/A", IF(AG486='Round 7'!$A$10, "Elected", IF(AG486='Round 7'!$A$7, "Excluded", IF('Round 7'!$A$4="Complete", "Complete", "Viable"))))</f>
        <v>Complete</v>
      </c>
      <c r="AI486" s="21" t="str">
        <f>IF('Round 7'!$A$4="Complete", "Complete", IF(AH486="N/A", "N/A", IF(AH486="Viable", "No Transfer", IF(AH486="Excluded", INDEX('Round 7'!$A$12:$M$617, MATCH($A486, 'Round 7'!$A$12:$A$617, 0), 3)))))</f>
        <v>Complete</v>
      </c>
      <c r="AJ486" s="10" t="str">
        <f>IF('Round 7'!$A$4="Complete", "Complete", IF(AI486="N/A", "N/A", IF(AI486="No Transfer", AI486, IF(INDEX('Ballot Data'!$1:$1048576, MATCH($A486, 'Ballot Data'!$A:$A, 0), MATCH(AI486, 'Ballot Data'!$A$3:$U$3, 0))="", "Exhausted", INDEX('Ballot Data'!$1:$1048576, MATCH($A486, 'Ballot Data'!$A:$A, 0), MATCH(AI486, 'Ballot Data'!$A$3:$U$3, 0))))))</f>
        <v>Complete</v>
      </c>
      <c r="AK486" s="15" t="str">
        <f t="shared" si="73"/>
        <v>Complete</v>
      </c>
      <c r="AL486" t="str">
        <f>IF(AK486="Complete", AK486, IF(AK486="N/A", "N/A", INDEX('Ballot Data'!$1:$1048576, MATCH($A486, 'Ballot Data'!$A:$A, 0), MATCH(AK486, 'Ballot Data'!$A$3:$T$3, 0))))</f>
        <v>Complete</v>
      </c>
      <c r="AM486" t="str">
        <f>IF(AK486="N/A", "N/A", IF(AL486='Round 8'!$A$10, "Elected", IF(AL486='Round 8'!$A$7, "Excluded", IF('Round 8'!$A$4="Complete", "Complete", "Viable"))))</f>
        <v>Complete</v>
      </c>
      <c r="AN486" s="21" t="str">
        <f>IF('Round 8'!$A$4="Complete", "Complete", IF(AM486="N/A", "N/A", IF(AM486="Viable", "No Transfer", IF(AM486="Excluded", INDEX('Round 8'!$A$12:$M$617, MATCH($A486, 'Round 8'!$A$12:$A$617, 0), 3)))))</f>
        <v>Complete</v>
      </c>
      <c r="AO486" s="10" t="str">
        <f>IF('Round 8'!$A$4="Complete", "Complete", IF(AN486="N/A", "N/A", IF(AN486="No Transfer", AN486, IF(INDEX('Ballot Data'!$1:$1048576, MATCH($A486, 'Ballot Data'!$A:$A, 0), MATCH(AN486, 'Ballot Data'!$A$3:$U$3, 0))="", "Exhausted", INDEX('Ballot Data'!$1:$1048576, MATCH($A486, 'Ballot Data'!$A:$A, 0), MATCH(AN486, 'Ballot Data'!$A$3:$U$3, 0))))))</f>
        <v>Complete</v>
      </c>
      <c r="AP486" s="15" t="str">
        <f t="shared" si="74"/>
        <v>Complete</v>
      </c>
      <c r="AQ486" t="str">
        <f>IF(AP486="Complete", AP486, IF(AP486="N/A", "N/A", INDEX('Ballot Data'!$1:$1048576, MATCH($A486, 'Ballot Data'!$A:$A, 0), MATCH(AP486, 'Ballot Data'!$A$3:$T$3, 0))))</f>
        <v>Complete</v>
      </c>
      <c r="AR486" t="str">
        <f>IF(AP486="N/A", "N/A", IF(AQ486='Round 9'!$A$10, "Elected", IF(AQ486='Round 9'!$A$7, "Excluded", IF('Round 9'!$A$4="Complete", "Complete", "Viable"))))</f>
        <v>Complete</v>
      </c>
      <c r="AS486" s="21" t="str">
        <f>IF('Round 9'!$A$4="Complete", "Complete", IF(AR486="N/A", "N/A", IF(AR486="Viable", "No Transfer", IF(AR486="Excluded", INDEX('Round 9'!$A$12:$M$617, MATCH($A486, 'Round 9'!$A$12:$A$617, 0), 3)))))</f>
        <v>Complete</v>
      </c>
      <c r="AT486" s="10" t="str">
        <f>IF('Round 9'!$A$4="Complete", "Complete", IF(AS486="N/A", "N/A", IF(AS486="No Transfer", AS486, IF(INDEX('Ballot Data'!$1:$1048576, MATCH($A486, 'Ballot Data'!$A:$A, 0), MATCH(AS486, 'Ballot Data'!$A$3:$U$3, 0))="", "Exhausted", INDEX('Ballot Data'!$1:$1048576, MATCH($A486, 'Ballot Data'!$A:$A, 0), MATCH(AS486, 'Ballot Data'!$A$3:$U$3, 0))))))</f>
        <v>Complete</v>
      </c>
      <c r="AU486" s="15" t="str">
        <f t="shared" si="75"/>
        <v>Complete</v>
      </c>
      <c r="AV486" t="str">
        <f>IF(AU486="Complete", AU486, IF(AU486="N/A", "N/A", INDEX('Ballot Data'!$1:$1048576, MATCH($A486, 'Ballot Data'!$A:$A, 0), MATCH(AU486, 'Ballot Data'!$A$3:$T$3, 0))))</f>
        <v>Complete</v>
      </c>
      <c r="AW486" t="str">
        <f>IF(AU486="N/A", "N/A", IF(AV486='Round 10'!$A$10, "Elected", IF(AV486='Round 10'!$A$7, "Excluded", IF('Round 10'!$A$4="Complete", "Complete", "Viable"))))</f>
        <v>Complete</v>
      </c>
      <c r="AX486" s="21" t="str">
        <f>IF('Round 10'!$A$4="Complete", "Complete", IF(AW486="N/A", "N/A", IF(AW486="Viable", "No Transfer", IF(AW486="Excluded", INDEX('Round 10'!$A$12:$M$617, MATCH($A486, 'Round 10'!$A$12:$A$617, 0), 3)))))</f>
        <v>Complete</v>
      </c>
      <c r="AY486" s="10" t="str">
        <f>IF('Round 10'!$A$4="Complete", "Complete", IF(AX486="N/A", "N/A", IF(AX486="No Transfer", AX486, IF(INDEX('Ballot Data'!$1:$1048576, MATCH($A486, 'Ballot Data'!$A:$A, 0), MATCH(AX486, 'Ballot Data'!$A$3:$U$3, 0))="", "Exhausted", INDEX('Ballot Data'!$1:$1048576, MATCH($A486, 'Ballot Data'!$A:$A, 0), MATCH(AX486, 'Ballot Data'!$A$3:$U$3, 0))))))</f>
        <v>Complete</v>
      </c>
    </row>
    <row r="487" spans="1:51" x14ac:dyDescent="0.25">
      <c r="A487">
        <f>'Ballot Data'!A488</f>
        <v>0</v>
      </c>
      <c r="B487">
        <v>1</v>
      </c>
      <c r="C487" t="e">
        <f>INDEX('Ballot Data'!$1:$1048576, MATCH($A487, 'Ballot Data'!$A:$A, 0), MATCH(B487, 'Ballot Data'!$A$3:$T$3, 0))</f>
        <v>#N/A</v>
      </c>
      <c r="D487" t="e">
        <f>IF(C487='Round 1'!$A$10, "Elected", IF(C487='Round 1'!$A$7, "Excluded", IF('Round 1'!$A$4="Complete", "Complete", "Viable")))</f>
        <v>#N/A</v>
      </c>
      <c r="E487" s="21" t="e">
        <f>IF('Round 1'!$A$4="Complete", "Complete", IF(D487="N/A", "N/A", IF(D487="Viable", "No Transfer", IF(D487="Excluded", INDEX('Round 1'!$A$12:$M$617, MATCH($A487, 'Round 1'!$A$12:$A$617, 0), 3)))))</f>
        <v>#N/A</v>
      </c>
      <c r="F487" s="10" t="e">
        <f>IF('Round 1'!$A$4="Complete", "Complete", IF(E487="N/A", "N/A", IF(E487="No Transfer", E487, IF(INDEX('Ballot Data'!$1:$1048576, MATCH($A487, 'Ballot Data'!$A:$A, 0), MATCH(E487, 'Ballot Data'!$A$3:$U$3, 0))="", "Exhausted", INDEX('Ballot Data'!$1:$1048576, MATCH($A487, 'Ballot Data'!$A:$A, 0), MATCH(E487, 'Ballot Data'!$A$3:$U$3, 0))))))</f>
        <v>#N/A</v>
      </c>
      <c r="G487" s="15" t="e">
        <f t="shared" si="77"/>
        <v>#N/A</v>
      </c>
      <c r="H487" t="e">
        <f>IF(G487="Complete", G487, IF(G487="N/A", "N/A", INDEX('Ballot Data'!$1:$1048576, MATCH($A487, 'Ballot Data'!$A:$A, 0), MATCH(G487, 'Ballot Data'!$A$3:$T$3, 0))))</f>
        <v>#N/A</v>
      </c>
      <c r="I487" t="e">
        <f>IF(G487="N/A", "N/A", IF(H487='Round 2'!$A$10, "Elected", IF(H487='Round 2'!$A$7, "Excluded", IF('Round 2'!$A$4="Complete", "Complete", "Viable"))))</f>
        <v>#N/A</v>
      </c>
      <c r="J487" s="21" t="e">
        <f>IF('Round 2'!$A$4="Complete", "Complete", IF(I487="N/A", "N/A", IF(I487="Viable", "No Transfer", IF(I487="Excluded", INDEX('Round 2'!$A$12:$M$617, MATCH($A487, 'Round 2'!$A$12:$A$617, 0), 3)))))</f>
        <v>#N/A</v>
      </c>
      <c r="K487" s="10" t="e">
        <f>IF('Round 2'!$A$4="Complete", "Complete", IF(J487="N/A", "N/A", IF(J487="No Transfer", J487, IF(INDEX('Ballot Data'!$1:$1048576, MATCH($A487, 'Ballot Data'!$A:$A, 0), MATCH(J487, 'Ballot Data'!$A$3:$U$3, 0))="", "Exhausted", INDEX('Ballot Data'!$1:$1048576, MATCH($A487, 'Ballot Data'!$A:$A, 0), MATCH(J487, 'Ballot Data'!$A$3:$U$3, 0))))))</f>
        <v>#N/A</v>
      </c>
      <c r="L487" s="15" t="e">
        <f t="shared" si="78"/>
        <v>#N/A</v>
      </c>
      <c r="M487" t="e">
        <f>IF(L487="Complete", L487, IF(L487="N/A", "N/A", INDEX('Ballot Data'!$1:$1048576, MATCH($A487, 'Ballot Data'!$A:$A, 0), MATCH(L487, 'Ballot Data'!$A$3:$T$3, 0))))</f>
        <v>#N/A</v>
      </c>
      <c r="N487" t="e">
        <f>IF(L487="N/A", "N/A", IF(M487='Round 3'!$A$10, "Elected", IF(M487='Round 3'!$A$7, "Excluded", IF('Round 3'!$A$4="Complete", "Complete", "Viable"))))</f>
        <v>#N/A</v>
      </c>
      <c r="O487" s="21" t="str">
        <f>IF('Round 3'!$A$4="Complete", "Complete", IF(N487="N/A", "N/A", IF(N487="Viable", "No Transfer", IF(N487="Excluded", INDEX('Round 3'!$A$12:$M$617, MATCH($A487, 'Round 3'!$A$12:$A$617, 0), 3)))))</f>
        <v>Complete</v>
      </c>
      <c r="P487" s="10" t="str">
        <f>IF('Round 3'!$A$4="Complete", "Complete", IF(O487="N/A", "N/A", IF(O487="No Transfer", O487, IF(INDEX('Ballot Data'!$1:$1048576, MATCH($A487, 'Ballot Data'!$A:$A, 0), MATCH(O487, 'Ballot Data'!$A$3:$U$3, 0))="", "Exhausted", INDEX('Ballot Data'!$1:$1048576, MATCH($A487, 'Ballot Data'!$A:$A, 0), MATCH(O487, 'Ballot Data'!$A$3:$U$3, 0))))))</f>
        <v>Complete</v>
      </c>
      <c r="Q487" s="15" t="str">
        <f t="shared" si="76"/>
        <v>Complete</v>
      </c>
      <c r="R487" t="str">
        <f>IF(Q487="Complete", Q487, IF(Q487="N/A", "N/A", INDEX('Ballot Data'!$1:$1048576, MATCH($A487, 'Ballot Data'!$A:$A, 0), MATCH(Q487, 'Ballot Data'!$A$3:$T$3, 0))))</f>
        <v>Complete</v>
      </c>
      <c r="S487" t="str">
        <f>IF(Q487="N/A", "N/A", IF(R487='Round 4'!$A$10, "Elected", IF(R487='Round 4'!$A$7, "Excluded", IF('Round 4'!$A$4="Complete", "Complete", "Viable"))))</f>
        <v>Complete</v>
      </c>
      <c r="T487" s="21" t="str">
        <f>IF('Round 4'!$A$4="Complete", "Complete", IF(S487="N/A", "N/A", IF(S487="Viable", "No Transfer", IF(S487="Excluded", INDEX('Round 4'!$A$12:$M$617, MATCH($A487, 'Round 4'!$A$12:$A$617, 0), 3)))))</f>
        <v>Complete</v>
      </c>
      <c r="U487" s="10" t="str">
        <f>IF('Round 4'!$A$4="Complete", "Complete", IF(T487="N/A", "N/A", IF(T487="No Transfer", T487, IF(INDEX('Ballot Data'!$1:$1048576, MATCH($A487, 'Ballot Data'!$A:$A, 0), MATCH(T487, 'Ballot Data'!$A$3:$U$3, 0))="", "Exhausted", INDEX('Ballot Data'!$1:$1048576, MATCH($A487, 'Ballot Data'!$A:$A, 0), MATCH(T487, 'Ballot Data'!$A$3:$U$3, 0))))))</f>
        <v>Complete</v>
      </c>
      <c r="V487" s="15" t="str">
        <f t="shared" si="70"/>
        <v>Complete</v>
      </c>
      <c r="W487" t="str">
        <f>IF(V487="Complete", V487, IF(V487="N/A", "N/A", INDEX('Ballot Data'!$1:$1048576, MATCH($A487, 'Ballot Data'!$A:$A, 0), MATCH(V487, 'Ballot Data'!$A$3:$T$3, 0))))</f>
        <v>Complete</v>
      </c>
      <c r="X487" t="str">
        <f>IF(V487="N/A", "N/A", IF(W487='Round 5'!$A$10, "Elected", IF(W487='Round 5'!$A$7, "Excluded", IF('Round 5'!$A$4="Complete", "Complete", "Viable"))))</f>
        <v>Complete</v>
      </c>
      <c r="Y487" s="21" t="str">
        <f>IF('Round 5'!$A$4="Complete", "Complete", IF(X487="N/A", "N/A", IF(X487="Viable", "No Transfer", IF(X487="Excluded", INDEX('Round 5'!$A$12:$M$617, MATCH($A487, 'Round 5'!$A$12:$A$617, 0), 3)))))</f>
        <v>Complete</v>
      </c>
      <c r="Z487" s="10" t="str">
        <f>IF('Round 5'!$A$4="Complete", "Complete", IF(Y487="N/A", "N/A", IF(Y487="No Transfer", Y487, IF(INDEX('Ballot Data'!$1:$1048576, MATCH($A487, 'Ballot Data'!$A:$A, 0), MATCH(Y487, 'Ballot Data'!$A$3:$U$3, 0))="", "Exhausted", INDEX('Ballot Data'!$1:$1048576, MATCH($A487, 'Ballot Data'!$A:$A, 0), MATCH(Y487, 'Ballot Data'!$A$3:$U$3, 0))))))</f>
        <v>Complete</v>
      </c>
      <c r="AA487" s="15" t="str">
        <f t="shared" si="71"/>
        <v>Complete</v>
      </c>
      <c r="AB487" t="str">
        <f>IF(AA487="Complete", AA487, IF(AA487="N/A", "N/A", INDEX('Ballot Data'!$1:$1048576, MATCH($A487, 'Ballot Data'!$A:$A, 0), MATCH(AA487, 'Ballot Data'!$A$3:$T$3, 0))))</f>
        <v>Complete</v>
      </c>
      <c r="AC487" t="str">
        <f>IF(AA487="N/A", "N/A", IF(AB487='Round 6'!$A$10, "Elected", IF(AB487='Round 6'!$A$7, "Excluded", IF('Round 6'!$A$4="Complete", "Complete", "Viable"))))</f>
        <v>Complete</v>
      </c>
      <c r="AD487" s="21" t="str">
        <f>IF('Round 6'!$A$4="Complete", "Complete", IF(AC487="N/A", "N/A", IF(AC487="Viable", "No Transfer", IF(AC487="Excluded", INDEX('Round 6'!$A$12:$M$617, MATCH($A487, 'Round 6'!$A$12:$A$617, 0), 3)))))</f>
        <v>Complete</v>
      </c>
      <c r="AE487" s="10" t="str">
        <f>IF('Round 6'!$A$4="Complete", "Complete", IF(AD487="N/A", "N/A", IF(AD487="No Transfer", AD487, IF(INDEX('Ballot Data'!$1:$1048576, MATCH($A487, 'Ballot Data'!$A:$A, 0), MATCH(AD487, 'Ballot Data'!$A$3:$U$3, 0))="", "Exhausted", INDEX('Ballot Data'!$1:$1048576, MATCH($A487, 'Ballot Data'!$A:$A, 0), MATCH(AD487, 'Ballot Data'!$A$3:$U$3, 0))))))</f>
        <v>Complete</v>
      </c>
      <c r="AF487" s="15" t="str">
        <f t="shared" si="72"/>
        <v>Complete</v>
      </c>
      <c r="AG487" t="str">
        <f>IF(AF487="Complete", AF487, IF(AF487="N/A", "N/A", INDEX('Ballot Data'!$1:$1048576, MATCH($A487, 'Ballot Data'!$A:$A, 0), MATCH(AF487, 'Ballot Data'!$A$3:$T$3, 0))))</f>
        <v>Complete</v>
      </c>
      <c r="AH487" t="str">
        <f>IF(AF487="N/A", "N/A", IF(AG487='Round 7'!$A$10, "Elected", IF(AG487='Round 7'!$A$7, "Excluded", IF('Round 7'!$A$4="Complete", "Complete", "Viable"))))</f>
        <v>Complete</v>
      </c>
      <c r="AI487" s="21" t="str">
        <f>IF('Round 7'!$A$4="Complete", "Complete", IF(AH487="N/A", "N/A", IF(AH487="Viable", "No Transfer", IF(AH487="Excluded", INDEX('Round 7'!$A$12:$M$617, MATCH($A487, 'Round 7'!$A$12:$A$617, 0), 3)))))</f>
        <v>Complete</v>
      </c>
      <c r="AJ487" s="10" t="str">
        <f>IF('Round 7'!$A$4="Complete", "Complete", IF(AI487="N/A", "N/A", IF(AI487="No Transfer", AI487, IF(INDEX('Ballot Data'!$1:$1048576, MATCH($A487, 'Ballot Data'!$A:$A, 0), MATCH(AI487, 'Ballot Data'!$A$3:$U$3, 0))="", "Exhausted", INDEX('Ballot Data'!$1:$1048576, MATCH($A487, 'Ballot Data'!$A:$A, 0), MATCH(AI487, 'Ballot Data'!$A$3:$U$3, 0))))))</f>
        <v>Complete</v>
      </c>
      <c r="AK487" s="15" t="str">
        <f t="shared" si="73"/>
        <v>Complete</v>
      </c>
      <c r="AL487" t="str">
        <f>IF(AK487="Complete", AK487, IF(AK487="N/A", "N/A", INDEX('Ballot Data'!$1:$1048576, MATCH($A487, 'Ballot Data'!$A:$A, 0), MATCH(AK487, 'Ballot Data'!$A$3:$T$3, 0))))</f>
        <v>Complete</v>
      </c>
      <c r="AM487" t="str">
        <f>IF(AK487="N/A", "N/A", IF(AL487='Round 8'!$A$10, "Elected", IF(AL487='Round 8'!$A$7, "Excluded", IF('Round 8'!$A$4="Complete", "Complete", "Viable"))))</f>
        <v>Complete</v>
      </c>
      <c r="AN487" s="21" t="str">
        <f>IF('Round 8'!$A$4="Complete", "Complete", IF(AM487="N/A", "N/A", IF(AM487="Viable", "No Transfer", IF(AM487="Excluded", INDEX('Round 8'!$A$12:$M$617, MATCH($A487, 'Round 8'!$A$12:$A$617, 0), 3)))))</f>
        <v>Complete</v>
      </c>
      <c r="AO487" s="10" t="str">
        <f>IF('Round 8'!$A$4="Complete", "Complete", IF(AN487="N/A", "N/A", IF(AN487="No Transfer", AN487, IF(INDEX('Ballot Data'!$1:$1048576, MATCH($A487, 'Ballot Data'!$A:$A, 0), MATCH(AN487, 'Ballot Data'!$A$3:$U$3, 0))="", "Exhausted", INDEX('Ballot Data'!$1:$1048576, MATCH($A487, 'Ballot Data'!$A:$A, 0), MATCH(AN487, 'Ballot Data'!$A$3:$U$3, 0))))))</f>
        <v>Complete</v>
      </c>
      <c r="AP487" s="15" t="str">
        <f t="shared" si="74"/>
        <v>Complete</v>
      </c>
      <c r="AQ487" t="str">
        <f>IF(AP487="Complete", AP487, IF(AP487="N/A", "N/A", INDEX('Ballot Data'!$1:$1048576, MATCH($A487, 'Ballot Data'!$A:$A, 0), MATCH(AP487, 'Ballot Data'!$A$3:$T$3, 0))))</f>
        <v>Complete</v>
      </c>
      <c r="AR487" t="str">
        <f>IF(AP487="N/A", "N/A", IF(AQ487='Round 9'!$A$10, "Elected", IF(AQ487='Round 9'!$A$7, "Excluded", IF('Round 9'!$A$4="Complete", "Complete", "Viable"))))</f>
        <v>Complete</v>
      </c>
      <c r="AS487" s="21" t="str">
        <f>IF('Round 9'!$A$4="Complete", "Complete", IF(AR487="N/A", "N/A", IF(AR487="Viable", "No Transfer", IF(AR487="Excluded", INDEX('Round 9'!$A$12:$M$617, MATCH($A487, 'Round 9'!$A$12:$A$617, 0), 3)))))</f>
        <v>Complete</v>
      </c>
      <c r="AT487" s="10" t="str">
        <f>IF('Round 9'!$A$4="Complete", "Complete", IF(AS487="N/A", "N/A", IF(AS487="No Transfer", AS487, IF(INDEX('Ballot Data'!$1:$1048576, MATCH($A487, 'Ballot Data'!$A:$A, 0), MATCH(AS487, 'Ballot Data'!$A$3:$U$3, 0))="", "Exhausted", INDEX('Ballot Data'!$1:$1048576, MATCH($A487, 'Ballot Data'!$A:$A, 0), MATCH(AS487, 'Ballot Data'!$A$3:$U$3, 0))))))</f>
        <v>Complete</v>
      </c>
      <c r="AU487" s="15" t="str">
        <f t="shared" si="75"/>
        <v>Complete</v>
      </c>
      <c r="AV487" t="str">
        <f>IF(AU487="Complete", AU487, IF(AU487="N/A", "N/A", INDEX('Ballot Data'!$1:$1048576, MATCH($A487, 'Ballot Data'!$A:$A, 0), MATCH(AU487, 'Ballot Data'!$A$3:$T$3, 0))))</f>
        <v>Complete</v>
      </c>
      <c r="AW487" t="str">
        <f>IF(AU487="N/A", "N/A", IF(AV487='Round 10'!$A$10, "Elected", IF(AV487='Round 10'!$A$7, "Excluded", IF('Round 10'!$A$4="Complete", "Complete", "Viable"))))</f>
        <v>Complete</v>
      </c>
      <c r="AX487" s="21" t="str">
        <f>IF('Round 10'!$A$4="Complete", "Complete", IF(AW487="N/A", "N/A", IF(AW487="Viable", "No Transfer", IF(AW487="Excluded", INDEX('Round 10'!$A$12:$M$617, MATCH($A487, 'Round 10'!$A$12:$A$617, 0), 3)))))</f>
        <v>Complete</v>
      </c>
      <c r="AY487" s="10" t="str">
        <f>IF('Round 10'!$A$4="Complete", "Complete", IF(AX487="N/A", "N/A", IF(AX487="No Transfer", AX487, IF(INDEX('Ballot Data'!$1:$1048576, MATCH($A487, 'Ballot Data'!$A:$A, 0), MATCH(AX487, 'Ballot Data'!$A$3:$U$3, 0))="", "Exhausted", INDEX('Ballot Data'!$1:$1048576, MATCH($A487, 'Ballot Data'!$A:$A, 0), MATCH(AX487, 'Ballot Data'!$A$3:$U$3, 0))))))</f>
        <v>Complete</v>
      </c>
    </row>
    <row r="488" spans="1:51" x14ac:dyDescent="0.25">
      <c r="A488">
        <f>'Ballot Data'!A489</f>
        <v>0</v>
      </c>
      <c r="B488">
        <v>1</v>
      </c>
      <c r="C488" t="e">
        <f>INDEX('Ballot Data'!$1:$1048576, MATCH($A488, 'Ballot Data'!$A:$A, 0), MATCH(B488, 'Ballot Data'!$A$3:$T$3, 0))</f>
        <v>#N/A</v>
      </c>
      <c r="D488" t="e">
        <f>IF(C488='Round 1'!$A$10, "Elected", IF(C488='Round 1'!$A$7, "Excluded", IF('Round 1'!$A$4="Complete", "Complete", "Viable")))</f>
        <v>#N/A</v>
      </c>
      <c r="E488" s="21" t="e">
        <f>IF('Round 1'!$A$4="Complete", "Complete", IF(D488="N/A", "N/A", IF(D488="Viable", "No Transfer", IF(D488="Excluded", INDEX('Round 1'!$A$12:$M$617, MATCH($A488, 'Round 1'!$A$12:$A$617, 0), 3)))))</f>
        <v>#N/A</v>
      </c>
      <c r="F488" s="10" t="e">
        <f>IF('Round 1'!$A$4="Complete", "Complete", IF(E488="N/A", "N/A", IF(E488="No Transfer", E488, IF(INDEX('Ballot Data'!$1:$1048576, MATCH($A488, 'Ballot Data'!$A:$A, 0), MATCH(E488, 'Ballot Data'!$A$3:$U$3, 0))="", "Exhausted", INDEX('Ballot Data'!$1:$1048576, MATCH($A488, 'Ballot Data'!$A:$A, 0), MATCH(E488, 'Ballot Data'!$A$3:$U$3, 0))))))</f>
        <v>#N/A</v>
      </c>
      <c r="G488" s="15" t="e">
        <f t="shared" si="77"/>
        <v>#N/A</v>
      </c>
      <c r="H488" t="e">
        <f>IF(G488="Complete", G488, IF(G488="N/A", "N/A", INDEX('Ballot Data'!$1:$1048576, MATCH($A488, 'Ballot Data'!$A:$A, 0), MATCH(G488, 'Ballot Data'!$A$3:$T$3, 0))))</f>
        <v>#N/A</v>
      </c>
      <c r="I488" t="e">
        <f>IF(G488="N/A", "N/A", IF(H488='Round 2'!$A$10, "Elected", IF(H488='Round 2'!$A$7, "Excluded", IF('Round 2'!$A$4="Complete", "Complete", "Viable"))))</f>
        <v>#N/A</v>
      </c>
      <c r="J488" s="21" t="e">
        <f>IF('Round 2'!$A$4="Complete", "Complete", IF(I488="N/A", "N/A", IF(I488="Viable", "No Transfer", IF(I488="Excluded", INDEX('Round 2'!$A$12:$M$617, MATCH($A488, 'Round 2'!$A$12:$A$617, 0), 3)))))</f>
        <v>#N/A</v>
      </c>
      <c r="K488" s="10" t="e">
        <f>IF('Round 2'!$A$4="Complete", "Complete", IF(J488="N/A", "N/A", IF(J488="No Transfer", J488, IF(INDEX('Ballot Data'!$1:$1048576, MATCH($A488, 'Ballot Data'!$A:$A, 0), MATCH(J488, 'Ballot Data'!$A$3:$U$3, 0))="", "Exhausted", INDEX('Ballot Data'!$1:$1048576, MATCH($A488, 'Ballot Data'!$A:$A, 0), MATCH(J488, 'Ballot Data'!$A$3:$U$3, 0))))))</f>
        <v>#N/A</v>
      </c>
      <c r="L488" s="15" t="e">
        <f t="shared" si="78"/>
        <v>#N/A</v>
      </c>
      <c r="M488" t="e">
        <f>IF(L488="Complete", L488, IF(L488="N/A", "N/A", INDEX('Ballot Data'!$1:$1048576, MATCH($A488, 'Ballot Data'!$A:$A, 0), MATCH(L488, 'Ballot Data'!$A$3:$T$3, 0))))</f>
        <v>#N/A</v>
      </c>
      <c r="N488" t="e">
        <f>IF(L488="N/A", "N/A", IF(M488='Round 3'!$A$10, "Elected", IF(M488='Round 3'!$A$7, "Excluded", IF('Round 3'!$A$4="Complete", "Complete", "Viable"))))</f>
        <v>#N/A</v>
      </c>
      <c r="O488" s="21" t="str">
        <f>IF('Round 3'!$A$4="Complete", "Complete", IF(N488="N/A", "N/A", IF(N488="Viable", "No Transfer", IF(N488="Excluded", INDEX('Round 3'!$A$12:$M$617, MATCH($A488, 'Round 3'!$A$12:$A$617, 0), 3)))))</f>
        <v>Complete</v>
      </c>
      <c r="P488" s="10" t="str">
        <f>IF('Round 3'!$A$4="Complete", "Complete", IF(O488="N/A", "N/A", IF(O488="No Transfer", O488, IF(INDEX('Ballot Data'!$1:$1048576, MATCH($A488, 'Ballot Data'!$A:$A, 0), MATCH(O488, 'Ballot Data'!$A$3:$U$3, 0))="", "Exhausted", INDEX('Ballot Data'!$1:$1048576, MATCH($A488, 'Ballot Data'!$A:$A, 0), MATCH(O488, 'Ballot Data'!$A$3:$U$3, 0))))))</f>
        <v>Complete</v>
      </c>
      <c r="Q488" s="15" t="str">
        <f t="shared" si="76"/>
        <v>Complete</v>
      </c>
      <c r="R488" t="str">
        <f>IF(Q488="Complete", Q488, IF(Q488="N/A", "N/A", INDEX('Ballot Data'!$1:$1048576, MATCH($A488, 'Ballot Data'!$A:$A, 0), MATCH(Q488, 'Ballot Data'!$A$3:$T$3, 0))))</f>
        <v>Complete</v>
      </c>
      <c r="S488" t="str">
        <f>IF(Q488="N/A", "N/A", IF(R488='Round 4'!$A$10, "Elected", IF(R488='Round 4'!$A$7, "Excluded", IF('Round 4'!$A$4="Complete", "Complete", "Viable"))))</f>
        <v>Complete</v>
      </c>
      <c r="T488" s="21" t="str">
        <f>IF('Round 4'!$A$4="Complete", "Complete", IF(S488="N/A", "N/A", IF(S488="Viable", "No Transfer", IF(S488="Excluded", INDEX('Round 4'!$A$12:$M$617, MATCH($A488, 'Round 4'!$A$12:$A$617, 0), 3)))))</f>
        <v>Complete</v>
      </c>
      <c r="U488" s="10" t="str">
        <f>IF('Round 4'!$A$4="Complete", "Complete", IF(T488="N/A", "N/A", IF(T488="No Transfer", T488, IF(INDEX('Ballot Data'!$1:$1048576, MATCH($A488, 'Ballot Data'!$A:$A, 0), MATCH(T488, 'Ballot Data'!$A$3:$U$3, 0))="", "Exhausted", INDEX('Ballot Data'!$1:$1048576, MATCH($A488, 'Ballot Data'!$A:$A, 0), MATCH(T488, 'Ballot Data'!$A$3:$U$3, 0))))))</f>
        <v>Complete</v>
      </c>
      <c r="V488" s="15" t="str">
        <f t="shared" si="70"/>
        <v>Complete</v>
      </c>
      <c r="W488" t="str">
        <f>IF(V488="Complete", V488, IF(V488="N/A", "N/A", INDEX('Ballot Data'!$1:$1048576, MATCH($A488, 'Ballot Data'!$A:$A, 0), MATCH(V488, 'Ballot Data'!$A$3:$T$3, 0))))</f>
        <v>Complete</v>
      </c>
      <c r="X488" t="str">
        <f>IF(V488="N/A", "N/A", IF(W488='Round 5'!$A$10, "Elected", IF(W488='Round 5'!$A$7, "Excluded", IF('Round 5'!$A$4="Complete", "Complete", "Viable"))))</f>
        <v>Complete</v>
      </c>
      <c r="Y488" s="21" t="str">
        <f>IF('Round 5'!$A$4="Complete", "Complete", IF(X488="N/A", "N/A", IF(X488="Viable", "No Transfer", IF(X488="Excluded", INDEX('Round 5'!$A$12:$M$617, MATCH($A488, 'Round 5'!$A$12:$A$617, 0), 3)))))</f>
        <v>Complete</v>
      </c>
      <c r="Z488" s="10" t="str">
        <f>IF('Round 5'!$A$4="Complete", "Complete", IF(Y488="N/A", "N/A", IF(Y488="No Transfer", Y488, IF(INDEX('Ballot Data'!$1:$1048576, MATCH($A488, 'Ballot Data'!$A:$A, 0), MATCH(Y488, 'Ballot Data'!$A$3:$U$3, 0))="", "Exhausted", INDEX('Ballot Data'!$1:$1048576, MATCH($A488, 'Ballot Data'!$A:$A, 0), MATCH(Y488, 'Ballot Data'!$A$3:$U$3, 0))))))</f>
        <v>Complete</v>
      </c>
      <c r="AA488" s="15" t="str">
        <f t="shared" si="71"/>
        <v>Complete</v>
      </c>
      <c r="AB488" t="str">
        <f>IF(AA488="Complete", AA488, IF(AA488="N/A", "N/A", INDEX('Ballot Data'!$1:$1048576, MATCH($A488, 'Ballot Data'!$A:$A, 0), MATCH(AA488, 'Ballot Data'!$A$3:$T$3, 0))))</f>
        <v>Complete</v>
      </c>
      <c r="AC488" t="str">
        <f>IF(AA488="N/A", "N/A", IF(AB488='Round 6'!$A$10, "Elected", IF(AB488='Round 6'!$A$7, "Excluded", IF('Round 6'!$A$4="Complete", "Complete", "Viable"))))</f>
        <v>Complete</v>
      </c>
      <c r="AD488" s="21" t="str">
        <f>IF('Round 6'!$A$4="Complete", "Complete", IF(AC488="N/A", "N/A", IF(AC488="Viable", "No Transfer", IF(AC488="Excluded", INDEX('Round 6'!$A$12:$M$617, MATCH($A488, 'Round 6'!$A$12:$A$617, 0), 3)))))</f>
        <v>Complete</v>
      </c>
      <c r="AE488" s="10" t="str">
        <f>IF('Round 6'!$A$4="Complete", "Complete", IF(AD488="N/A", "N/A", IF(AD488="No Transfer", AD488, IF(INDEX('Ballot Data'!$1:$1048576, MATCH($A488, 'Ballot Data'!$A:$A, 0), MATCH(AD488, 'Ballot Data'!$A$3:$U$3, 0))="", "Exhausted", INDEX('Ballot Data'!$1:$1048576, MATCH($A488, 'Ballot Data'!$A:$A, 0), MATCH(AD488, 'Ballot Data'!$A$3:$U$3, 0))))))</f>
        <v>Complete</v>
      </c>
      <c r="AF488" s="15" t="str">
        <f t="shared" si="72"/>
        <v>Complete</v>
      </c>
      <c r="AG488" t="str">
        <f>IF(AF488="Complete", AF488, IF(AF488="N/A", "N/A", INDEX('Ballot Data'!$1:$1048576, MATCH($A488, 'Ballot Data'!$A:$A, 0), MATCH(AF488, 'Ballot Data'!$A$3:$T$3, 0))))</f>
        <v>Complete</v>
      </c>
      <c r="AH488" t="str">
        <f>IF(AF488="N/A", "N/A", IF(AG488='Round 7'!$A$10, "Elected", IF(AG488='Round 7'!$A$7, "Excluded", IF('Round 7'!$A$4="Complete", "Complete", "Viable"))))</f>
        <v>Complete</v>
      </c>
      <c r="AI488" s="21" t="str">
        <f>IF('Round 7'!$A$4="Complete", "Complete", IF(AH488="N/A", "N/A", IF(AH488="Viable", "No Transfer", IF(AH488="Excluded", INDEX('Round 7'!$A$12:$M$617, MATCH($A488, 'Round 7'!$A$12:$A$617, 0), 3)))))</f>
        <v>Complete</v>
      </c>
      <c r="AJ488" s="10" t="str">
        <f>IF('Round 7'!$A$4="Complete", "Complete", IF(AI488="N/A", "N/A", IF(AI488="No Transfer", AI488, IF(INDEX('Ballot Data'!$1:$1048576, MATCH($A488, 'Ballot Data'!$A:$A, 0), MATCH(AI488, 'Ballot Data'!$A$3:$U$3, 0))="", "Exhausted", INDEX('Ballot Data'!$1:$1048576, MATCH($A488, 'Ballot Data'!$A:$A, 0), MATCH(AI488, 'Ballot Data'!$A$3:$U$3, 0))))))</f>
        <v>Complete</v>
      </c>
      <c r="AK488" s="15" t="str">
        <f t="shared" si="73"/>
        <v>Complete</v>
      </c>
      <c r="AL488" t="str">
        <f>IF(AK488="Complete", AK488, IF(AK488="N/A", "N/A", INDEX('Ballot Data'!$1:$1048576, MATCH($A488, 'Ballot Data'!$A:$A, 0), MATCH(AK488, 'Ballot Data'!$A$3:$T$3, 0))))</f>
        <v>Complete</v>
      </c>
      <c r="AM488" t="str">
        <f>IF(AK488="N/A", "N/A", IF(AL488='Round 8'!$A$10, "Elected", IF(AL488='Round 8'!$A$7, "Excluded", IF('Round 8'!$A$4="Complete", "Complete", "Viable"))))</f>
        <v>Complete</v>
      </c>
      <c r="AN488" s="21" t="str">
        <f>IF('Round 8'!$A$4="Complete", "Complete", IF(AM488="N/A", "N/A", IF(AM488="Viable", "No Transfer", IF(AM488="Excluded", INDEX('Round 8'!$A$12:$M$617, MATCH($A488, 'Round 8'!$A$12:$A$617, 0), 3)))))</f>
        <v>Complete</v>
      </c>
      <c r="AO488" s="10" t="str">
        <f>IF('Round 8'!$A$4="Complete", "Complete", IF(AN488="N/A", "N/A", IF(AN488="No Transfer", AN488, IF(INDEX('Ballot Data'!$1:$1048576, MATCH($A488, 'Ballot Data'!$A:$A, 0), MATCH(AN488, 'Ballot Data'!$A$3:$U$3, 0))="", "Exhausted", INDEX('Ballot Data'!$1:$1048576, MATCH($A488, 'Ballot Data'!$A:$A, 0), MATCH(AN488, 'Ballot Data'!$A$3:$U$3, 0))))))</f>
        <v>Complete</v>
      </c>
      <c r="AP488" s="15" t="str">
        <f t="shared" si="74"/>
        <v>Complete</v>
      </c>
      <c r="AQ488" t="str">
        <f>IF(AP488="Complete", AP488, IF(AP488="N/A", "N/A", INDEX('Ballot Data'!$1:$1048576, MATCH($A488, 'Ballot Data'!$A:$A, 0), MATCH(AP488, 'Ballot Data'!$A$3:$T$3, 0))))</f>
        <v>Complete</v>
      </c>
      <c r="AR488" t="str">
        <f>IF(AP488="N/A", "N/A", IF(AQ488='Round 9'!$A$10, "Elected", IF(AQ488='Round 9'!$A$7, "Excluded", IF('Round 9'!$A$4="Complete", "Complete", "Viable"))))</f>
        <v>Complete</v>
      </c>
      <c r="AS488" s="21" t="str">
        <f>IF('Round 9'!$A$4="Complete", "Complete", IF(AR488="N/A", "N/A", IF(AR488="Viable", "No Transfer", IF(AR488="Excluded", INDEX('Round 9'!$A$12:$M$617, MATCH($A488, 'Round 9'!$A$12:$A$617, 0), 3)))))</f>
        <v>Complete</v>
      </c>
      <c r="AT488" s="10" t="str">
        <f>IF('Round 9'!$A$4="Complete", "Complete", IF(AS488="N/A", "N/A", IF(AS488="No Transfer", AS488, IF(INDEX('Ballot Data'!$1:$1048576, MATCH($A488, 'Ballot Data'!$A:$A, 0), MATCH(AS488, 'Ballot Data'!$A$3:$U$3, 0))="", "Exhausted", INDEX('Ballot Data'!$1:$1048576, MATCH($A488, 'Ballot Data'!$A:$A, 0), MATCH(AS488, 'Ballot Data'!$A$3:$U$3, 0))))))</f>
        <v>Complete</v>
      </c>
      <c r="AU488" s="15" t="str">
        <f t="shared" si="75"/>
        <v>Complete</v>
      </c>
      <c r="AV488" t="str">
        <f>IF(AU488="Complete", AU488, IF(AU488="N/A", "N/A", INDEX('Ballot Data'!$1:$1048576, MATCH($A488, 'Ballot Data'!$A:$A, 0), MATCH(AU488, 'Ballot Data'!$A$3:$T$3, 0))))</f>
        <v>Complete</v>
      </c>
      <c r="AW488" t="str">
        <f>IF(AU488="N/A", "N/A", IF(AV488='Round 10'!$A$10, "Elected", IF(AV488='Round 10'!$A$7, "Excluded", IF('Round 10'!$A$4="Complete", "Complete", "Viable"))))</f>
        <v>Complete</v>
      </c>
      <c r="AX488" s="21" t="str">
        <f>IF('Round 10'!$A$4="Complete", "Complete", IF(AW488="N/A", "N/A", IF(AW488="Viable", "No Transfer", IF(AW488="Excluded", INDEX('Round 10'!$A$12:$M$617, MATCH($A488, 'Round 10'!$A$12:$A$617, 0), 3)))))</f>
        <v>Complete</v>
      </c>
      <c r="AY488" s="10" t="str">
        <f>IF('Round 10'!$A$4="Complete", "Complete", IF(AX488="N/A", "N/A", IF(AX488="No Transfer", AX488, IF(INDEX('Ballot Data'!$1:$1048576, MATCH($A488, 'Ballot Data'!$A:$A, 0), MATCH(AX488, 'Ballot Data'!$A$3:$U$3, 0))="", "Exhausted", INDEX('Ballot Data'!$1:$1048576, MATCH($A488, 'Ballot Data'!$A:$A, 0), MATCH(AX488, 'Ballot Data'!$A$3:$U$3, 0))))))</f>
        <v>Complete</v>
      </c>
    </row>
    <row r="489" spans="1:51" x14ac:dyDescent="0.25">
      <c r="A489">
        <f>'Ballot Data'!A490</f>
        <v>0</v>
      </c>
      <c r="B489">
        <v>1</v>
      </c>
      <c r="C489" t="e">
        <f>INDEX('Ballot Data'!$1:$1048576, MATCH($A489, 'Ballot Data'!$A:$A, 0), MATCH(B489, 'Ballot Data'!$A$3:$T$3, 0))</f>
        <v>#N/A</v>
      </c>
      <c r="D489" t="e">
        <f>IF(C489='Round 1'!$A$10, "Elected", IF(C489='Round 1'!$A$7, "Excluded", IF('Round 1'!$A$4="Complete", "Complete", "Viable")))</f>
        <v>#N/A</v>
      </c>
      <c r="E489" s="21" t="e">
        <f>IF('Round 1'!$A$4="Complete", "Complete", IF(D489="N/A", "N/A", IF(D489="Viable", "No Transfer", IF(D489="Excluded", INDEX('Round 1'!$A$12:$M$617, MATCH($A489, 'Round 1'!$A$12:$A$617, 0), 3)))))</f>
        <v>#N/A</v>
      </c>
      <c r="F489" s="10" t="e">
        <f>IF('Round 1'!$A$4="Complete", "Complete", IF(E489="N/A", "N/A", IF(E489="No Transfer", E489, IF(INDEX('Ballot Data'!$1:$1048576, MATCH($A489, 'Ballot Data'!$A:$A, 0), MATCH(E489, 'Ballot Data'!$A$3:$U$3, 0))="", "Exhausted", INDEX('Ballot Data'!$1:$1048576, MATCH($A489, 'Ballot Data'!$A:$A, 0), MATCH(E489, 'Ballot Data'!$A$3:$U$3, 0))))))</f>
        <v>#N/A</v>
      </c>
      <c r="G489" s="15" t="e">
        <f t="shared" si="77"/>
        <v>#N/A</v>
      </c>
      <c r="H489" t="e">
        <f>IF(G489="Complete", G489, IF(G489="N/A", "N/A", INDEX('Ballot Data'!$1:$1048576, MATCH($A489, 'Ballot Data'!$A:$A, 0), MATCH(G489, 'Ballot Data'!$A$3:$T$3, 0))))</f>
        <v>#N/A</v>
      </c>
      <c r="I489" t="e">
        <f>IF(G489="N/A", "N/A", IF(H489='Round 2'!$A$10, "Elected", IF(H489='Round 2'!$A$7, "Excluded", IF('Round 2'!$A$4="Complete", "Complete", "Viable"))))</f>
        <v>#N/A</v>
      </c>
      <c r="J489" s="21" t="e">
        <f>IF('Round 2'!$A$4="Complete", "Complete", IF(I489="N/A", "N/A", IF(I489="Viable", "No Transfer", IF(I489="Excluded", INDEX('Round 2'!$A$12:$M$617, MATCH($A489, 'Round 2'!$A$12:$A$617, 0), 3)))))</f>
        <v>#N/A</v>
      </c>
      <c r="K489" s="10" t="e">
        <f>IF('Round 2'!$A$4="Complete", "Complete", IF(J489="N/A", "N/A", IF(J489="No Transfer", J489, IF(INDEX('Ballot Data'!$1:$1048576, MATCH($A489, 'Ballot Data'!$A:$A, 0), MATCH(J489, 'Ballot Data'!$A$3:$U$3, 0))="", "Exhausted", INDEX('Ballot Data'!$1:$1048576, MATCH($A489, 'Ballot Data'!$A:$A, 0), MATCH(J489, 'Ballot Data'!$A$3:$U$3, 0))))))</f>
        <v>#N/A</v>
      </c>
      <c r="L489" s="15" t="e">
        <f t="shared" si="78"/>
        <v>#N/A</v>
      </c>
      <c r="M489" t="e">
        <f>IF(L489="Complete", L489, IF(L489="N/A", "N/A", INDEX('Ballot Data'!$1:$1048576, MATCH($A489, 'Ballot Data'!$A:$A, 0), MATCH(L489, 'Ballot Data'!$A$3:$T$3, 0))))</f>
        <v>#N/A</v>
      </c>
      <c r="N489" t="e">
        <f>IF(L489="N/A", "N/A", IF(M489='Round 3'!$A$10, "Elected", IF(M489='Round 3'!$A$7, "Excluded", IF('Round 3'!$A$4="Complete", "Complete", "Viable"))))</f>
        <v>#N/A</v>
      </c>
      <c r="O489" s="21" t="str">
        <f>IF('Round 3'!$A$4="Complete", "Complete", IF(N489="N/A", "N/A", IF(N489="Viable", "No Transfer", IF(N489="Excluded", INDEX('Round 3'!$A$12:$M$617, MATCH($A489, 'Round 3'!$A$12:$A$617, 0), 3)))))</f>
        <v>Complete</v>
      </c>
      <c r="P489" s="10" t="str">
        <f>IF('Round 3'!$A$4="Complete", "Complete", IF(O489="N/A", "N/A", IF(O489="No Transfer", O489, IF(INDEX('Ballot Data'!$1:$1048576, MATCH($A489, 'Ballot Data'!$A:$A, 0), MATCH(O489, 'Ballot Data'!$A$3:$U$3, 0))="", "Exhausted", INDEX('Ballot Data'!$1:$1048576, MATCH($A489, 'Ballot Data'!$A:$A, 0), MATCH(O489, 'Ballot Data'!$A$3:$U$3, 0))))))</f>
        <v>Complete</v>
      </c>
      <c r="Q489" s="15" t="str">
        <f t="shared" si="76"/>
        <v>Complete</v>
      </c>
      <c r="R489" t="str">
        <f>IF(Q489="Complete", Q489, IF(Q489="N/A", "N/A", INDEX('Ballot Data'!$1:$1048576, MATCH($A489, 'Ballot Data'!$A:$A, 0), MATCH(Q489, 'Ballot Data'!$A$3:$T$3, 0))))</f>
        <v>Complete</v>
      </c>
      <c r="S489" t="str">
        <f>IF(Q489="N/A", "N/A", IF(R489='Round 4'!$A$10, "Elected", IF(R489='Round 4'!$A$7, "Excluded", IF('Round 4'!$A$4="Complete", "Complete", "Viable"))))</f>
        <v>Complete</v>
      </c>
      <c r="T489" s="21" t="str">
        <f>IF('Round 4'!$A$4="Complete", "Complete", IF(S489="N/A", "N/A", IF(S489="Viable", "No Transfer", IF(S489="Excluded", INDEX('Round 4'!$A$12:$M$617, MATCH($A489, 'Round 4'!$A$12:$A$617, 0), 3)))))</f>
        <v>Complete</v>
      </c>
      <c r="U489" s="10" t="str">
        <f>IF('Round 4'!$A$4="Complete", "Complete", IF(T489="N/A", "N/A", IF(T489="No Transfer", T489, IF(INDEX('Ballot Data'!$1:$1048576, MATCH($A489, 'Ballot Data'!$A:$A, 0), MATCH(T489, 'Ballot Data'!$A$3:$U$3, 0))="", "Exhausted", INDEX('Ballot Data'!$1:$1048576, MATCH($A489, 'Ballot Data'!$A:$A, 0), MATCH(T489, 'Ballot Data'!$A$3:$U$3, 0))))))</f>
        <v>Complete</v>
      </c>
      <c r="V489" s="15" t="str">
        <f t="shared" si="70"/>
        <v>Complete</v>
      </c>
      <c r="W489" t="str">
        <f>IF(V489="Complete", V489, IF(V489="N/A", "N/A", INDEX('Ballot Data'!$1:$1048576, MATCH($A489, 'Ballot Data'!$A:$A, 0), MATCH(V489, 'Ballot Data'!$A$3:$T$3, 0))))</f>
        <v>Complete</v>
      </c>
      <c r="X489" t="str">
        <f>IF(V489="N/A", "N/A", IF(W489='Round 5'!$A$10, "Elected", IF(W489='Round 5'!$A$7, "Excluded", IF('Round 5'!$A$4="Complete", "Complete", "Viable"))))</f>
        <v>Complete</v>
      </c>
      <c r="Y489" s="21" t="str">
        <f>IF('Round 5'!$A$4="Complete", "Complete", IF(X489="N/A", "N/A", IF(X489="Viable", "No Transfer", IF(X489="Excluded", INDEX('Round 5'!$A$12:$M$617, MATCH($A489, 'Round 5'!$A$12:$A$617, 0), 3)))))</f>
        <v>Complete</v>
      </c>
      <c r="Z489" s="10" t="str">
        <f>IF('Round 5'!$A$4="Complete", "Complete", IF(Y489="N/A", "N/A", IF(Y489="No Transfer", Y489, IF(INDEX('Ballot Data'!$1:$1048576, MATCH($A489, 'Ballot Data'!$A:$A, 0), MATCH(Y489, 'Ballot Data'!$A$3:$U$3, 0))="", "Exhausted", INDEX('Ballot Data'!$1:$1048576, MATCH($A489, 'Ballot Data'!$A:$A, 0), MATCH(Y489, 'Ballot Data'!$A$3:$U$3, 0))))))</f>
        <v>Complete</v>
      </c>
      <c r="AA489" s="15" t="str">
        <f t="shared" si="71"/>
        <v>Complete</v>
      </c>
      <c r="AB489" t="str">
        <f>IF(AA489="Complete", AA489, IF(AA489="N/A", "N/A", INDEX('Ballot Data'!$1:$1048576, MATCH($A489, 'Ballot Data'!$A:$A, 0), MATCH(AA489, 'Ballot Data'!$A$3:$T$3, 0))))</f>
        <v>Complete</v>
      </c>
      <c r="AC489" t="str">
        <f>IF(AA489="N/A", "N/A", IF(AB489='Round 6'!$A$10, "Elected", IF(AB489='Round 6'!$A$7, "Excluded", IF('Round 6'!$A$4="Complete", "Complete", "Viable"))))</f>
        <v>Complete</v>
      </c>
      <c r="AD489" s="21" t="str">
        <f>IF('Round 6'!$A$4="Complete", "Complete", IF(AC489="N/A", "N/A", IF(AC489="Viable", "No Transfer", IF(AC489="Excluded", INDEX('Round 6'!$A$12:$M$617, MATCH($A489, 'Round 6'!$A$12:$A$617, 0), 3)))))</f>
        <v>Complete</v>
      </c>
      <c r="AE489" s="10" t="str">
        <f>IF('Round 6'!$A$4="Complete", "Complete", IF(AD489="N/A", "N/A", IF(AD489="No Transfer", AD489, IF(INDEX('Ballot Data'!$1:$1048576, MATCH($A489, 'Ballot Data'!$A:$A, 0), MATCH(AD489, 'Ballot Data'!$A$3:$U$3, 0))="", "Exhausted", INDEX('Ballot Data'!$1:$1048576, MATCH($A489, 'Ballot Data'!$A:$A, 0), MATCH(AD489, 'Ballot Data'!$A$3:$U$3, 0))))))</f>
        <v>Complete</v>
      </c>
      <c r="AF489" s="15" t="str">
        <f t="shared" si="72"/>
        <v>Complete</v>
      </c>
      <c r="AG489" t="str">
        <f>IF(AF489="Complete", AF489, IF(AF489="N/A", "N/A", INDEX('Ballot Data'!$1:$1048576, MATCH($A489, 'Ballot Data'!$A:$A, 0), MATCH(AF489, 'Ballot Data'!$A$3:$T$3, 0))))</f>
        <v>Complete</v>
      </c>
      <c r="AH489" t="str">
        <f>IF(AF489="N/A", "N/A", IF(AG489='Round 7'!$A$10, "Elected", IF(AG489='Round 7'!$A$7, "Excluded", IF('Round 7'!$A$4="Complete", "Complete", "Viable"))))</f>
        <v>Complete</v>
      </c>
      <c r="AI489" s="21" t="str">
        <f>IF('Round 7'!$A$4="Complete", "Complete", IF(AH489="N/A", "N/A", IF(AH489="Viable", "No Transfer", IF(AH489="Excluded", INDEX('Round 7'!$A$12:$M$617, MATCH($A489, 'Round 7'!$A$12:$A$617, 0), 3)))))</f>
        <v>Complete</v>
      </c>
      <c r="AJ489" s="10" t="str">
        <f>IF('Round 7'!$A$4="Complete", "Complete", IF(AI489="N/A", "N/A", IF(AI489="No Transfer", AI489, IF(INDEX('Ballot Data'!$1:$1048576, MATCH($A489, 'Ballot Data'!$A:$A, 0), MATCH(AI489, 'Ballot Data'!$A$3:$U$3, 0))="", "Exhausted", INDEX('Ballot Data'!$1:$1048576, MATCH($A489, 'Ballot Data'!$A:$A, 0), MATCH(AI489, 'Ballot Data'!$A$3:$U$3, 0))))))</f>
        <v>Complete</v>
      </c>
      <c r="AK489" s="15" t="str">
        <f t="shared" si="73"/>
        <v>Complete</v>
      </c>
      <c r="AL489" t="str">
        <f>IF(AK489="Complete", AK489, IF(AK489="N/A", "N/A", INDEX('Ballot Data'!$1:$1048576, MATCH($A489, 'Ballot Data'!$A:$A, 0), MATCH(AK489, 'Ballot Data'!$A$3:$T$3, 0))))</f>
        <v>Complete</v>
      </c>
      <c r="AM489" t="str">
        <f>IF(AK489="N/A", "N/A", IF(AL489='Round 8'!$A$10, "Elected", IF(AL489='Round 8'!$A$7, "Excluded", IF('Round 8'!$A$4="Complete", "Complete", "Viable"))))</f>
        <v>Complete</v>
      </c>
      <c r="AN489" s="21" t="str">
        <f>IF('Round 8'!$A$4="Complete", "Complete", IF(AM489="N/A", "N/A", IF(AM489="Viable", "No Transfer", IF(AM489="Excluded", INDEX('Round 8'!$A$12:$M$617, MATCH($A489, 'Round 8'!$A$12:$A$617, 0), 3)))))</f>
        <v>Complete</v>
      </c>
      <c r="AO489" s="10" t="str">
        <f>IF('Round 8'!$A$4="Complete", "Complete", IF(AN489="N/A", "N/A", IF(AN489="No Transfer", AN489, IF(INDEX('Ballot Data'!$1:$1048576, MATCH($A489, 'Ballot Data'!$A:$A, 0), MATCH(AN489, 'Ballot Data'!$A$3:$U$3, 0))="", "Exhausted", INDEX('Ballot Data'!$1:$1048576, MATCH($A489, 'Ballot Data'!$A:$A, 0), MATCH(AN489, 'Ballot Data'!$A$3:$U$3, 0))))))</f>
        <v>Complete</v>
      </c>
      <c r="AP489" s="15" t="str">
        <f t="shared" si="74"/>
        <v>Complete</v>
      </c>
      <c r="AQ489" t="str">
        <f>IF(AP489="Complete", AP489, IF(AP489="N/A", "N/A", INDEX('Ballot Data'!$1:$1048576, MATCH($A489, 'Ballot Data'!$A:$A, 0), MATCH(AP489, 'Ballot Data'!$A$3:$T$3, 0))))</f>
        <v>Complete</v>
      </c>
      <c r="AR489" t="str">
        <f>IF(AP489="N/A", "N/A", IF(AQ489='Round 9'!$A$10, "Elected", IF(AQ489='Round 9'!$A$7, "Excluded", IF('Round 9'!$A$4="Complete", "Complete", "Viable"))))</f>
        <v>Complete</v>
      </c>
      <c r="AS489" s="21" t="str">
        <f>IF('Round 9'!$A$4="Complete", "Complete", IF(AR489="N/A", "N/A", IF(AR489="Viable", "No Transfer", IF(AR489="Excluded", INDEX('Round 9'!$A$12:$M$617, MATCH($A489, 'Round 9'!$A$12:$A$617, 0), 3)))))</f>
        <v>Complete</v>
      </c>
      <c r="AT489" s="10" t="str">
        <f>IF('Round 9'!$A$4="Complete", "Complete", IF(AS489="N/A", "N/A", IF(AS489="No Transfer", AS489, IF(INDEX('Ballot Data'!$1:$1048576, MATCH($A489, 'Ballot Data'!$A:$A, 0), MATCH(AS489, 'Ballot Data'!$A$3:$U$3, 0))="", "Exhausted", INDEX('Ballot Data'!$1:$1048576, MATCH($A489, 'Ballot Data'!$A:$A, 0), MATCH(AS489, 'Ballot Data'!$A$3:$U$3, 0))))))</f>
        <v>Complete</v>
      </c>
      <c r="AU489" s="15" t="str">
        <f t="shared" si="75"/>
        <v>Complete</v>
      </c>
      <c r="AV489" t="str">
        <f>IF(AU489="Complete", AU489, IF(AU489="N/A", "N/A", INDEX('Ballot Data'!$1:$1048576, MATCH($A489, 'Ballot Data'!$A:$A, 0), MATCH(AU489, 'Ballot Data'!$A$3:$T$3, 0))))</f>
        <v>Complete</v>
      </c>
      <c r="AW489" t="str">
        <f>IF(AU489="N/A", "N/A", IF(AV489='Round 10'!$A$10, "Elected", IF(AV489='Round 10'!$A$7, "Excluded", IF('Round 10'!$A$4="Complete", "Complete", "Viable"))))</f>
        <v>Complete</v>
      </c>
      <c r="AX489" s="21" t="str">
        <f>IF('Round 10'!$A$4="Complete", "Complete", IF(AW489="N/A", "N/A", IF(AW489="Viable", "No Transfer", IF(AW489="Excluded", INDEX('Round 10'!$A$12:$M$617, MATCH($A489, 'Round 10'!$A$12:$A$617, 0), 3)))))</f>
        <v>Complete</v>
      </c>
      <c r="AY489" s="10" t="str">
        <f>IF('Round 10'!$A$4="Complete", "Complete", IF(AX489="N/A", "N/A", IF(AX489="No Transfer", AX489, IF(INDEX('Ballot Data'!$1:$1048576, MATCH($A489, 'Ballot Data'!$A:$A, 0), MATCH(AX489, 'Ballot Data'!$A$3:$U$3, 0))="", "Exhausted", INDEX('Ballot Data'!$1:$1048576, MATCH($A489, 'Ballot Data'!$A:$A, 0), MATCH(AX489, 'Ballot Data'!$A$3:$U$3, 0))))))</f>
        <v>Complete</v>
      </c>
    </row>
    <row r="490" spans="1:51" x14ac:dyDescent="0.25">
      <c r="A490">
        <f>'Ballot Data'!A491</f>
        <v>0</v>
      </c>
      <c r="B490">
        <v>1</v>
      </c>
      <c r="C490" t="e">
        <f>INDEX('Ballot Data'!$1:$1048576, MATCH($A490, 'Ballot Data'!$A:$A, 0), MATCH(B490, 'Ballot Data'!$A$3:$T$3, 0))</f>
        <v>#N/A</v>
      </c>
      <c r="D490" t="e">
        <f>IF(C490='Round 1'!$A$10, "Elected", IF(C490='Round 1'!$A$7, "Excluded", IF('Round 1'!$A$4="Complete", "Complete", "Viable")))</f>
        <v>#N/A</v>
      </c>
      <c r="E490" s="21" t="e">
        <f>IF('Round 1'!$A$4="Complete", "Complete", IF(D490="N/A", "N/A", IF(D490="Viable", "No Transfer", IF(D490="Excluded", INDEX('Round 1'!$A$12:$M$617, MATCH($A490, 'Round 1'!$A$12:$A$617, 0), 3)))))</f>
        <v>#N/A</v>
      </c>
      <c r="F490" s="10" t="e">
        <f>IF('Round 1'!$A$4="Complete", "Complete", IF(E490="N/A", "N/A", IF(E490="No Transfer", E490, IF(INDEX('Ballot Data'!$1:$1048576, MATCH($A490, 'Ballot Data'!$A:$A, 0), MATCH(E490, 'Ballot Data'!$A$3:$U$3, 0))="", "Exhausted", INDEX('Ballot Data'!$1:$1048576, MATCH($A490, 'Ballot Data'!$A:$A, 0), MATCH(E490, 'Ballot Data'!$A$3:$U$3, 0))))))</f>
        <v>#N/A</v>
      </c>
      <c r="G490" s="15" t="e">
        <f t="shared" si="77"/>
        <v>#N/A</v>
      </c>
      <c r="H490" t="e">
        <f>IF(G490="Complete", G490, IF(G490="N/A", "N/A", INDEX('Ballot Data'!$1:$1048576, MATCH($A490, 'Ballot Data'!$A:$A, 0), MATCH(G490, 'Ballot Data'!$A$3:$T$3, 0))))</f>
        <v>#N/A</v>
      </c>
      <c r="I490" t="e">
        <f>IF(G490="N/A", "N/A", IF(H490='Round 2'!$A$10, "Elected", IF(H490='Round 2'!$A$7, "Excluded", IF('Round 2'!$A$4="Complete", "Complete", "Viable"))))</f>
        <v>#N/A</v>
      </c>
      <c r="J490" s="21" t="e">
        <f>IF('Round 2'!$A$4="Complete", "Complete", IF(I490="N/A", "N/A", IF(I490="Viable", "No Transfer", IF(I490="Excluded", INDEX('Round 2'!$A$12:$M$617, MATCH($A490, 'Round 2'!$A$12:$A$617, 0), 3)))))</f>
        <v>#N/A</v>
      </c>
      <c r="K490" s="10" t="e">
        <f>IF('Round 2'!$A$4="Complete", "Complete", IF(J490="N/A", "N/A", IF(J490="No Transfer", J490, IF(INDEX('Ballot Data'!$1:$1048576, MATCH($A490, 'Ballot Data'!$A:$A, 0), MATCH(J490, 'Ballot Data'!$A$3:$U$3, 0))="", "Exhausted", INDEX('Ballot Data'!$1:$1048576, MATCH($A490, 'Ballot Data'!$A:$A, 0), MATCH(J490, 'Ballot Data'!$A$3:$U$3, 0))))))</f>
        <v>#N/A</v>
      </c>
      <c r="L490" s="15" t="e">
        <f t="shared" si="78"/>
        <v>#N/A</v>
      </c>
      <c r="M490" t="e">
        <f>IF(L490="Complete", L490, IF(L490="N/A", "N/A", INDEX('Ballot Data'!$1:$1048576, MATCH($A490, 'Ballot Data'!$A:$A, 0), MATCH(L490, 'Ballot Data'!$A$3:$T$3, 0))))</f>
        <v>#N/A</v>
      </c>
      <c r="N490" t="e">
        <f>IF(L490="N/A", "N/A", IF(M490='Round 3'!$A$10, "Elected", IF(M490='Round 3'!$A$7, "Excluded", IF('Round 3'!$A$4="Complete", "Complete", "Viable"))))</f>
        <v>#N/A</v>
      </c>
      <c r="O490" s="21" t="str">
        <f>IF('Round 3'!$A$4="Complete", "Complete", IF(N490="N/A", "N/A", IF(N490="Viable", "No Transfer", IF(N490="Excluded", INDEX('Round 3'!$A$12:$M$617, MATCH($A490, 'Round 3'!$A$12:$A$617, 0), 3)))))</f>
        <v>Complete</v>
      </c>
      <c r="P490" s="10" t="str">
        <f>IF('Round 3'!$A$4="Complete", "Complete", IF(O490="N/A", "N/A", IF(O490="No Transfer", O490, IF(INDEX('Ballot Data'!$1:$1048576, MATCH($A490, 'Ballot Data'!$A:$A, 0), MATCH(O490, 'Ballot Data'!$A$3:$U$3, 0))="", "Exhausted", INDEX('Ballot Data'!$1:$1048576, MATCH($A490, 'Ballot Data'!$A:$A, 0), MATCH(O490, 'Ballot Data'!$A$3:$U$3, 0))))))</f>
        <v>Complete</v>
      </c>
      <c r="Q490" s="15" t="str">
        <f t="shared" si="76"/>
        <v>Complete</v>
      </c>
      <c r="R490" t="str">
        <f>IF(Q490="Complete", Q490, IF(Q490="N/A", "N/A", INDEX('Ballot Data'!$1:$1048576, MATCH($A490, 'Ballot Data'!$A:$A, 0), MATCH(Q490, 'Ballot Data'!$A$3:$T$3, 0))))</f>
        <v>Complete</v>
      </c>
      <c r="S490" t="str">
        <f>IF(Q490="N/A", "N/A", IF(R490='Round 4'!$A$10, "Elected", IF(R490='Round 4'!$A$7, "Excluded", IF('Round 4'!$A$4="Complete", "Complete", "Viable"))))</f>
        <v>Complete</v>
      </c>
      <c r="T490" s="21" t="str">
        <f>IF('Round 4'!$A$4="Complete", "Complete", IF(S490="N/A", "N/A", IF(S490="Viable", "No Transfer", IF(S490="Excluded", INDEX('Round 4'!$A$12:$M$617, MATCH($A490, 'Round 4'!$A$12:$A$617, 0), 3)))))</f>
        <v>Complete</v>
      </c>
      <c r="U490" s="10" t="str">
        <f>IF('Round 4'!$A$4="Complete", "Complete", IF(T490="N/A", "N/A", IF(T490="No Transfer", T490, IF(INDEX('Ballot Data'!$1:$1048576, MATCH($A490, 'Ballot Data'!$A:$A, 0), MATCH(T490, 'Ballot Data'!$A$3:$U$3, 0))="", "Exhausted", INDEX('Ballot Data'!$1:$1048576, MATCH($A490, 'Ballot Data'!$A:$A, 0), MATCH(T490, 'Ballot Data'!$A$3:$U$3, 0))))))</f>
        <v>Complete</v>
      </c>
      <c r="V490" s="15" t="str">
        <f t="shared" si="70"/>
        <v>Complete</v>
      </c>
      <c r="W490" t="str">
        <f>IF(V490="Complete", V490, IF(V490="N/A", "N/A", INDEX('Ballot Data'!$1:$1048576, MATCH($A490, 'Ballot Data'!$A:$A, 0), MATCH(V490, 'Ballot Data'!$A$3:$T$3, 0))))</f>
        <v>Complete</v>
      </c>
      <c r="X490" t="str">
        <f>IF(V490="N/A", "N/A", IF(W490='Round 5'!$A$10, "Elected", IF(W490='Round 5'!$A$7, "Excluded", IF('Round 5'!$A$4="Complete", "Complete", "Viable"))))</f>
        <v>Complete</v>
      </c>
      <c r="Y490" s="21" t="str">
        <f>IF('Round 5'!$A$4="Complete", "Complete", IF(X490="N/A", "N/A", IF(X490="Viable", "No Transfer", IF(X490="Excluded", INDEX('Round 5'!$A$12:$M$617, MATCH($A490, 'Round 5'!$A$12:$A$617, 0), 3)))))</f>
        <v>Complete</v>
      </c>
      <c r="Z490" s="10" t="str">
        <f>IF('Round 5'!$A$4="Complete", "Complete", IF(Y490="N/A", "N/A", IF(Y490="No Transfer", Y490, IF(INDEX('Ballot Data'!$1:$1048576, MATCH($A490, 'Ballot Data'!$A:$A, 0), MATCH(Y490, 'Ballot Data'!$A$3:$U$3, 0))="", "Exhausted", INDEX('Ballot Data'!$1:$1048576, MATCH($A490, 'Ballot Data'!$A:$A, 0), MATCH(Y490, 'Ballot Data'!$A$3:$U$3, 0))))))</f>
        <v>Complete</v>
      </c>
      <c r="AA490" s="15" t="str">
        <f t="shared" si="71"/>
        <v>Complete</v>
      </c>
      <c r="AB490" t="str">
        <f>IF(AA490="Complete", AA490, IF(AA490="N/A", "N/A", INDEX('Ballot Data'!$1:$1048576, MATCH($A490, 'Ballot Data'!$A:$A, 0), MATCH(AA490, 'Ballot Data'!$A$3:$T$3, 0))))</f>
        <v>Complete</v>
      </c>
      <c r="AC490" t="str">
        <f>IF(AA490="N/A", "N/A", IF(AB490='Round 6'!$A$10, "Elected", IF(AB490='Round 6'!$A$7, "Excluded", IF('Round 6'!$A$4="Complete", "Complete", "Viable"))))</f>
        <v>Complete</v>
      </c>
      <c r="AD490" s="21" t="str">
        <f>IF('Round 6'!$A$4="Complete", "Complete", IF(AC490="N/A", "N/A", IF(AC490="Viable", "No Transfer", IF(AC490="Excluded", INDEX('Round 6'!$A$12:$M$617, MATCH($A490, 'Round 6'!$A$12:$A$617, 0), 3)))))</f>
        <v>Complete</v>
      </c>
      <c r="AE490" s="10" t="str">
        <f>IF('Round 6'!$A$4="Complete", "Complete", IF(AD490="N/A", "N/A", IF(AD490="No Transfer", AD490, IF(INDEX('Ballot Data'!$1:$1048576, MATCH($A490, 'Ballot Data'!$A:$A, 0), MATCH(AD490, 'Ballot Data'!$A$3:$U$3, 0))="", "Exhausted", INDEX('Ballot Data'!$1:$1048576, MATCH($A490, 'Ballot Data'!$A:$A, 0), MATCH(AD490, 'Ballot Data'!$A$3:$U$3, 0))))))</f>
        <v>Complete</v>
      </c>
      <c r="AF490" s="15" t="str">
        <f t="shared" si="72"/>
        <v>Complete</v>
      </c>
      <c r="AG490" t="str">
        <f>IF(AF490="Complete", AF490, IF(AF490="N/A", "N/A", INDEX('Ballot Data'!$1:$1048576, MATCH($A490, 'Ballot Data'!$A:$A, 0), MATCH(AF490, 'Ballot Data'!$A$3:$T$3, 0))))</f>
        <v>Complete</v>
      </c>
      <c r="AH490" t="str">
        <f>IF(AF490="N/A", "N/A", IF(AG490='Round 7'!$A$10, "Elected", IF(AG490='Round 7'!$A$7, "Excluded", IF('Round 7'!$A$4="Complete", "Complete", "Viable"))))</f>
        <v>Complete</v>
      </c>
      <c r="AI490" s="21" t="str">
        <f>IF('Round 7'!$A$4="Complete", "Complete", IF(AH490="N/A", "N/A", IF(AH490="Viable", "No Transfer", IF(AH490="Excluded", INDEX('Round 7'!$A$12:$M$617, MATCH($A490, 'Round 7'!$A$12:$A$617, 0), 3)))))</f>
        <v>Complete</v>
      </c>
      <c r="AJ490" s="10" t="str">
        <f>IF('Round 7'!$A$4="Complete", "Complete", IF(AI490="N/A", "N/A", IF(AI490="No Transfer", AI490, IF(INDEX('Ballot Data'!$1:$1048576, MATCH($A490, 'Ballot Data'!$A:$A, 0), MATCH(AI490, 'Ballot Data'!$A$3:$U$3, 0))="", "Exhausted", INDEX('Ballot Data'!$1:$1048576, MATCH($A490, 'Ballot Data'!$A:$A, 0), MATCH(AI490, 'Ballot Data'!$A$3:$U$3, 0))))))</f>
        <v>Complete</v>
      </c>
      <c r="AK490" s="15" t="str">
        <f t="shared" si="73"/>
        <v>Complete</v>
      </c>
      <c r="AL490" t="str">
        <f>IF(AK490="Complete", AK490, IF(AK490="N/A", "N/A", INDEX('Ballot Data'!$1:$1048576, MATCH($A490, 'Ballot Data'!$A:$A, 0), MATCH(AK490, 'Ballot Data'!$A$3:$T$3, 0))))</f>
        <v>Complete</v>
      </c>
      <c r="AM490" t="str">
        <f>IF(AK490="N/A", "N/A", IF(AL490='Round 8'!$A$10, "Elected", IF(AL490='Round 8'!$A$7, "Excluded", IF('Round 8'!$A$4="Complete", "Complete", "Viable"))))</f>
        <v>Complete</v>
      </c>
      <c r="AN490" s="21" t="str">
        <f>IF('Round 8'!$A$4="Complete", "Complete", IF(AM490="N/A", "N/A", IF(AM490="Viable", "No Transfer", IF(AM490="Excluded", INDEX('Round 8'!$A$12:$M$617, MATCH($A490, 'Round 8'!$A$12:$A$617, 0), 3)))))</f>
        <v>Complete</v>
      </c>
      <c r="AO490" s="10" t="str">
        <f>IF('Round 8'!$A$4="Complete", "Complete", IF(AN490="N/A", "N/A", IF(AN490="No Transfer", AN490, IF(INDEX('Ballot Data'!$1:$1048576, MATCH($A490, 'Ballot Data'!$A:$A, 0), MATCH(AN490, 'Ballot Data'!$A$3:$U$3, 0))="", "Exhausted", INDEX('Ballot Data'!$1:$1048576, MATCH($A490, 'Ballot Data'!$A:$A, 0), MATCH(AN490, 'Ballot Data'!$A$3:$U$3, 0))))))</f>
        <v>Complete</v>
      </c>
      <c r="AP490" s="15" t="str">
        <f t="shared" si="74"/>
        <v>Complete</v>
      </c>
      <c r="AQ490" t="str">
        <f>IF(AP490="Complete", AP490, IF(AP490="N/A", "N/A", INDEX('Ballot Data'!$1:$1048576, MATCH($A490, 'Ballot Data'!$A:$A, 0), MATCH(AP490, 'Ballot Data'!$A$3:$T$3, 0))))</f>
        <v>Complete</v>
      </c>
      <c r="AR490" t="str">
        <f>IF(AP490="N/A", "N/A", IF(AQ490='Round 9'!$A$10, "Elected", IF(AQ490='Round 9'!$A$7, "Excluded", IF('Round 9'!$A$4="Complete", "Complete", "Viable"))))</f>
        <v>Complete</v>
      </c>
      <c r="AS490" s="21" t="str">
        <f>IF('Round 9'!$A$4="Complete", "Complete", IF(AR490="N/A", "N/A", IF(AR490="Viable", "No Transfer", IF(AR490="Excluded", INDEX('Round 9'!$A$12:$M$617, MATCH($A490, 'Round 9'!$A$12:$A$617, 0), 3)))))</f>
        <v>Complete</v>
      </c>
      <c r="AT490" s="10" t="str">
        <f>IF('Round 9'!$A$4="Complete", "Complete", IF(AS490="N/A", "N/A", IF(AS490="No Transfer", AS490, IF(INDEX('Ballot Data'!$1:$1048576, MATCH($A490, 'Ballot Data'!$A:$A, 0), MATCH(AS490, 'Ballot Data'!$A$3:$U$3, 0))="", "Exhausted", INDEX('Ballot Data'!$1:$1048576, MATCH($A490, 'Ballot Data'!$A:$A, 0), MATCH(AS490, 'Ballot Data'!$A$3:$U$3, 0))))))</f>
        <v>Complete</v>
      </c>
      <c r="AU490" s="15" t="str">
        <f t="shared" si="75"/>
        <v>Complete</v>
      </c>
      <c r="AV490" t="str">
        <f>IF(AU490="Complete", AU490, IF(AU490="N/A", "N/A", INDEX('Ballot Data'!$1:$1048576, MATCH($A490, 'Ballot Data'!$A:$A, 0), MATCH(AU490, 'Ballot Data'!$A$3:$T$3, 0))))</f>
        <v>Complete</v>
      </c>
      <c r="AW490" t="str">
        <f>IF(AU490="N/A", "N/A", IF(AV490='Round 10'!$A$10, "Elected", IF(AV490='Round 10'!$A$7, "Excluded", IF('Round 10'!$A$4="Complete", "Complete", "Viable"))))</f>
        <v>Complete</v>
      </c>
      <c r="AX490" s="21" t="str">
        <f>IF('Round 10'!$A$4="Complete", "Complete", IF(AW490="N/A", "N/A", IF(AW490="Viable", "No Transfer", IF(AW490="Excluded", INDEX('Round 10'!$A$12:$M$617, MATCH($A490, 'Round 10'!$A$12:$A$617, 0), 3)))))</f>
        <v>Complete</v>
      </c>
      <c r="AY490" s="10" t="str">
        <f>IF('Round 10'!$A$4="Complete", "Complete", IF(AX490="N/A", "N/A", IF(AX490="No Transfer", AX490, IF(INDEX('Ballot Data'!$1:$1048576, MATCH($A490, 'Ballot Data'!$A:$A, 0), MATCH(AX490, 'Ballot Data'!$A$3:$U$3, 0))="", "Exhausted", INDEX('Ballot Data'!$1:$1048576, MATCH($A490, 'Ballot Data'!$A:$A, 0), MATCH(AX490, 'Ballot Data'!$A$3:$U$3, 0))))))</f>
        <v>Complete</v>
      </c>
    </row>
    <row r="491" spans="1:51" x14ac:dyDescent="0.25">
      <c r="A491">
        <f>'Ballot Data'!A492</f>
        <v>0</v>
      </c>
      <c r="B491">
        <v>1</v>
      </c>
      <c r="C491" t="e">
        <f>INDEX('Ballot Data'!$1:$1048576, MATCH($A491, 'Ballot Data'!$A:$A, 0), MATCH(B491, 'Ballot Data'!$A$3:$T$3, 0))</f>
        <v>#N/A</v>
      </c>
      <c r="D491" t="e">
        <f>IF(C491='Round 1'!$A$10, "Elected", IF(C491='Round 1'!$A$7, "Excluded", IF('Round 1'!$A$4="Complete", "Complete", "Viable")))</f>
        <v>#N/A</v>
      </c>
      <c r="E491" s="21" t="e">
        <f>IF('Round 1'!$A$4="Complete", "Complete", IF(D491="N/A", "N/A", IF(D491="Viable", "No Transfer", IF(D491="Excluded", INDEX('Round 1'!$A$12:$M$617, MATCH($A491, 'Round 1'!$A$12:$A$617, 0), 3)))))</f>
        <v>#N/A</v>
      </c>
      <c r="F491" s="10" t="e">
        <f>IF('Round 1'!$A$4="Complete", "Complete", IF(E491="N/A", "N/A", IF(E491="No Transfer", E491, IF(INDEX('Ballot Data'!$1:$1048576, MATCH($A491, 'Ballot Data'!$A:$A, 0), MATCH(E491, 'Ballot Data'!$A$3:$U$3, 0))="", "Exhausted", INDEX('Ballot Data'!$1:$1048576, MATCH($A491, 'Ballot Data'!$A:$A, 0), MATCH(E491, 'Ballot Data'!$A$3:$U$3, 0))))))</f>
        <v>#N/A</v>
      </c>
      <c r="G491" s="15" t="e">
        <f t="shared" si="77"/>
        <v>#N/A</v>
      </c>
      <c r="H491" t="e">
        <f>IF(G491="Complete", G491, IF(G491="N/A", "N/A", INDEX('Ballot Data'!$1:$1048576, MATCH($A491, 'Ballot Data'!$A:$A, 0), MATCH(G491, 'Ballot Data'!$A$3:$T$3, 0))))</f>
        <v>#N/A</v>
      </c>
      <c r="I491" t="e">
        <f>IF(G491="N/A", "N/A", IF(H491='Round 2'!$A$10, "Elected", IF(H491='Round 2'!$A$7, "Excluded", IF('Round 2'!$A$4="Complete", "Complete", "Viable"))))</f>
        <v>#N/A</v>
      </c>
      <c r="J491" s="21" t="e">
        <f>IF('Round 2'!$A$4="Complete", "Complete", IF(I491="N/A", "N/A", IF(I491="Viable", "No Transfer", IF(I491="Excluded", INDEX('Round 2'!$A$12:$M$617, MATCH($A491, 'Round 2'!$A$12:$A$617, 0), 3)))))</f>
        <v>#N/A</v>
      </c>
      <c r="K491" s="10" t="e">
        <f>IF('Round 2'!$A$4="Complete", "Complete", IF(J491="N/A", "N/A", IF(J491="No Transfer", J491, IF(INDEX('Ballot Data'!$1:$1048576, MATCH($A491, 'Ballot Data'!$A:$A, 0), MATCH(J491, 'Ballot Data'!$A$3:$U$3, 0))="", "Exhausted", INDEX('Ballot Data'!$1:$1048576, MATCH($A491, 'Ballot Data'!$A:$A, 0), MATCH(J491, 'Ballot Data'!$A$3:$U$3, 0))))))</f>
        <v>#N/A</v>
      </c>
      <c r="L491" s="15" t="e">
        <f t="shared" si="78"/>
        <v>#N/A</v>
      </c>
      <c r="M491" t="e">
        <f>IF(L491="Complete", L491, IF(L491="N/A", "N/A", INDEX('Ballot Data'!$1:$1048576, MATCH($A491, 'Ballot Data'!$A:$A, 0), MATCH(L491, 'Ballot Data'!$A$3:$T$3, 0))))</f>
        <v>#N/A</v>
      </c>
      <c r="N491" t="e">
        <f>IF(L491="N/A", "N/A", IF(M491='Round 3'!$A$10, "Elected", IF(M491='Round 3'!$A$7, "Excluded", IF('Round 3'!$A$4="Complete", "Complete", "Viable"))))</f>
        <v>#N/A</v>
      </c>
      <c r="O491" s="21" t="str">
        <f>IF('Round 3'!$A$4="Complete", "Complete", IF(N491="N/A", "N/A", IF(N491="Viable", "No Transfer", IF(N491="Excluded", INDEX('Round 3'!$A$12:$M$617, MATCH($A491, 'Round 3'!$A$12:$A$617, 0), 3)))))</f>
        <v>Complete</v>
      </c>
      <c r="P491" s="10" t="str">
        <f>IF('Round 3'!$A$4="Complete", "Complete", IF(O491="N/A", "N/A", IF(O491="No Transfer", O491, IF(INDEX('Ballot Data'!$1:$1048576, MATCH($A491, 'Ballot Data'!$A:$A, 0), MATCH(O491, 'Ballot Data'!$A$3:$U$3, 0))="", "Exhausted", INDEX('Ballot Data'!$1:$1048576, MATCH($A491, 'Ballot Data'!$A:$A, 0), MATCH(O491, 'Ballot Data'!$A$3:$U$3, 0))))))</f>
        <v>Complete</v>
      </c>
      <c r="Q491" s="15" t="str">
        <f t="shared" si="76"/>
        <v>Complete</v>
      </c>
      <c r="R491" t="str">
        <f>IF(Q491="Complete", Q491, IF(Q491="N/A", "N/A", INDEX('Ballot Data'!$1:$1048576, MATCH($A491, 'Ballot Data'!$A:$A, 0), MATCH(Q491, 'Ballot Data'!$A$3:$T$3, 0))))</f>
        <v>Complete</v>
      </c>
      <c r="S491" t="str">
        <f>IF(Q491="N/A", "N/A", IF(R491='Round 4'!$A$10, "Elected", IF(R491='Round 4'!$A$7, "Excluded", IF('Round 4'!$A$4="Complete", "Complete", "Viable"))))</f>
        <v>Complete</v>
      </c>
      <c r="T491" s="21" t="str">
        <f>IF('Round 4'!$A$4="Complete", "Complete", IF(S491="N/A", "N/A", IF(S491="Viable", "No Transfer", IF(S491="Excluded", INDEX('Round 4'!$A$12:$M$617, MATCH($A491, 'Round 4'!$A$12:$A$617, 0), 3)))))</f>
        <v>Complete</v>
      </c>
      <c r="U491" s="10" t="str">
        <f>IF('Round 4'!$A$4="Complete", "Complete", IF(T491="N/A", "N/A", IF(T491="No Transfer", T491, IF(INDEX('Ballot Data'!$1:$1048576, MATCH($A491, 'Ballot Data'!$A:$A, 0), MATCH(T491, 'Ballot Data'!$A$3:$U$3, 0))="", "Exhausted", INDEX('Ballot Data'!$1:$1048576, MATCH($A491, 'Ballot Data'!$A:$A, 0), MATCH(T491, 'Ballot Data'!$A$3:$U$3, 0))))))</f>
        <v>Complete</v>
      </c>
      <c r="V491" s="15" t="str">
        <f t="shared" si="70"/>
        <v>Complete</v>
      </c>
      <c r="W491" t="str">
        <f>IF(V491="Complete", V491, IF(V491="N/A", "N/A", INDEX('Ballot Data'!$1:$1048576, MATCH($A491, 'Ballot Data'!$A:$A, 0), MATCH(V491, 'Ballot Data'!$A$3:$T$3, 0))))</f>
        <v>Complete</v>
      </c>
      <c r="X491" t="str">
        <f>IF(V491="N/A", "N/A", IF(W491='Round 5'!$A$10, "Elected", IF(W491='Round 5'!$A$7, "Excluded", IF('Round 5'!$A$4="Complete", "Complete", "Viable"))))</f>
        <v>Complete</v>
      </c>
      <c r="Y491" s="21" t="str">
        <f>IF('Round 5'!$A$4="Complete", "Complete", IF(X491="N/A", "N/A", IF(X491="Viable", "No Transfer", IF(X491="Excluded", INDEX('Round 5'!$A$12:$M$617, MATCH($A491, 'Round 5'!$A$12:$A$617, 0), 3)))))</f>
        <v>Complete</v>
      </c>
      <c r="Z491" s="10" t="str">
        <f>IF('Round 5'!$A$4="Complete", "Complete", IF(Y491="N/A", "N/A", IF(Y491="No Transfer", Y491, IF(INDEX('Ballot Data'!$1:$1048576, MATCH($A491, 'Ballot Data'!$A:$A, 0), MATCH(Y491, 'Ballot Data'!$A$3:$U$3, 0))="", "Exhausted", INDEX('Ballot Data'!$1:$1048576, MATCH($A491, 'Ballot Data'!$A:$A, 0), MATCH(Y491, 'Ballot Data'!$A$3:$U$3, 0))))))</f>
        <v>Complete</v>
      </c>
      <c r="AA491" s="15" t="str">
        <f t="shared" si="71"/>
        <v>Complete</v>
      </c>
      <c r="AB491" t="str">
        <f>IF(AA491="Complete", AA491, IF(AA491="N/A", "N/A", INDEX('Ballot Data'!$1:$1048576, MATCH($A491, 'Ballot Data'!$A:$A, 0), MATCH(AA491, 'Ballot Data'!$A$3:$T$3, 0))))</f>
        <v>Complete</v>
      </c>
      <c r="AC491" t="str">
        <f>IF(AA491="N/A", "N/A", IF(AB491='Round 6'!$A$10, "Elected", IF(AB491='Round 6'!$A$7, "Excluded", IF('Round 6'!$A$4="Complete", "Complete", "Viable"))))</f>
        <v>Complete</v>
      </c>
      <c r="AD491" s="21" t="str">
        <f>IF('Round 6'!$A$4="Complete", "Complete", IF(AC491="N/A", "N/A", IF(AC491="Viable", "No Transfer", IF(AC491="Excluded", INDEX('Round 6'!$A$12:$M$617, MATCH($A491, 'Round 6'!$A$12:$A$617, 0), 3)))))</f>
        <v>Complete</v>
      </c>
      <c r="AE491" s="10" t="str">
        <f>IF('Round 6'!$A$4="Complete", "Complete", IF(AD491="N/A", "N/A", IF(AD491="No Transfer", AD491, IF(INDEX('Ballot Data'!$1:$1048576, MATCH($A491, 'Ballot Data'!$A:$A, 0), MATCH(AD491, 'Ballot Data'!$A$3:$U$3, 0))="", "Exhausted", INDEX('Ballot Data'!$1:$1048576, MATCH($A491, 'Ballot Data'!$A:$A, 0), MATCH(AD491, 'Ballot Data'!$A$3:$U$3, 0))))))</f>
        <v>Complete</v>
      </c>
      <c r="AF491" s="15" t="str">
        <f t="shared" si="72"/>
        <v>Complete</v>
      </c>
      <c r="AG491" t="str">
        <f>IF(AF491="Complete", AF491, IF(AF491="N/A", "N/A", INDEX('Ballot Data'!$1:$1048576, MATCH($A491, 'Ballot Data'!$A:$A, 0), MATCH(AF491, 'Ballot Data'!$A$3:$T$3, 0))))</f>
        <v>Complete</v>
      </c>
      <c r="AH491" t="str">
        <f>IF(AF491="N/A", "N/A", IF(AG491='Round 7'!$A$10, "Elected", IF(AG491='Round 7'!$A$7, "Excluded", IF('Round 7'!$A$4="Complete", "Complete", "Viable"))))</f>
        <v>Complete</v>
      </c>
      <c r="AI491" s="21" t="str">
        <f>IF('Round 7'!$A$4="Complete", "Complete", IF(AH491="N/A", "N/A", IF(AH491="Viable", "No Transfer", IF(AH491="Excluded", INDEX('Round 7'!$A$12:$M$617, MATCH($A491, 'Round 7'!$A$12:$A$617, 0), 3)))))</f>
        <v>Complete</v>
      </c>
      <c r="AJ491" s="10" t="str">
        <f>IF('Round 7'!$A$4="Complete", "Complete", IF(AI491="N/A", "N/A", IF(AI491="No Transfer", AI491, IF(INDEX('Ballot Data'!$1:$1048576, MATCH($A491, 'Ballot Data'!$A:$A, 0), MATCH(AI491, 'Ballot Data'!$A$3:$U$3, 0))="", "Exhausted", INDEX('Ballot Data'!$1:$1048576, MATCH($A491, 'Ballot Data'!$A:$A, 0), MATCH(AI491, 'Ballot Data'!$A$3:$U$3, 0))))))</f>
        <v>Complete</v>
      </c>
      <c r="AK491" s="15" t="str">
        <f t="shared" si="73"/>
        <v>Complete</v>
      </c>
      <c r="AL491" t="str">
        <f>IF(AK491="Complete", AK491, IF(AK491="N/A", "N/A", INDEX('Ballot Data'!$1:$1048576, MATCH($A491, 'Ballot Data'!$A:$A, 0), MATCH(AK491, 'Ballot Data'!$A$3:$T$3, 0))))</f>
        <v>Complete</v>
      </c>
      <c r="AM491" t="str">
        <f>IF(AK491="N/A", "N/A", IF(AL491='Round 8'!$A$10, "Elected", IF(AL491='Round 8'!$A$7, "Excluded", IF('Round 8'!$A$4="Complete", "Complete", "Viable"))))</f>
        <v>Complete</v>
      </c>
      <c r="AN491" s="21" t="str">
        <f>IF('Round 8'!$A$4="Complete", "Complete", IF(AM491="N/A", "N/A", IF(AM491="Viable", "No Transfer", IF(AM491="Excluded", INDEX('Round 8'!$A$12:$M$617, MATCH($A491, 'Round 8'!$A$12:$A$617, 0), 3)))))</f>
        <v>Complete</v>
      </c>
      <c r="AO491" s="10" t="str">
        <f>IF('Round 8'!$A$4="Complete", "Complete", IF(AN491="N/A", "N/A", IF(AN491="No Transfer", AN491, IF(INDEX('Ballot Data'!$1:$1048576, MATCH($A491, 'Ballot Data'!$A:$A, 0), MATCH(AN491, 'Ballot Data'!$A$3:$U$3, 0))="", "Exhausted", INDEX('Ballot Data'!$1:$1048576, MATCH($A491, 'Ballot Data'!$A:$A, 0), MATCH(AN491, 'Ballot Data'!$A$3:$U$3, 0))))))</f>
        <v>Complete</v>
      </c>
      <c r="AP491" s="15" t="str">
        <f t="shared" si="74"/>
        <v>Complete</v>
      </c>
      <c r="AQ491" t="str">
        <f>IF(AP491="Complete", AP491, IF(AP491="N/A", "N/A", INDEX('Ballot Data'!$1:$1048576, MATCH($A491, 'Ballot Data'!$A:$A, 0), MATCH(AP491, 'Ballot Data'!$A$3:$T$3, 0))))</f>
        <v>Complete</v>
      </c>
      <c r="AR491" t="str">
        <f>IF(AP491="N/A", "N/A", IF(AQ491='Round 9'!$A$10, "Elected", IF(AQ491='Round 9'!$A$7, "Excluded", IF('Round 9'!$A$4="Complete", "Complete", "Viable"))))</f>
        <v>Complete</v>
      </c>
      <c r="AS491" s="21" t="str">
        <f>IF('Round 9'!$A$4="Complete", "Complete", IF(AR491="N/A", "N/A", IF(AR491="Viable", "No Transfer", IF(AR491="Excluded", INDEX('Round 9'!$A$12:$M$617, MATCH($A491, 'Round 9'!$A$12:$A$617, 0), 3)))))</f>
        <v>Complete</v>
      </c>
      <c r="AT491" s="10" t="str">
        <f>IF('Round 9'!$A$4="Complete", "Complete", IF(AS491="N/A", "N/A", IF(AS491="No Transfer", AS491, IF(INDEX('Ballot Data'!$1:$1048576, MATCH($A491, 'Ballot Data'!$A:$A, 0), MATCH(AS491, 'Ballot Data'!$A$3:$U$3, 0))="", "Exhausted", INDEX('Ballot Data'!$1:$1048576, MATCH($A491, 'Ballot Data'!$A:$A, 0), MATCH(AS491, 'Ballot Data'!$A$3:$U$3, 0))))))</f>
        <v>Complete</v>
      </c>
      <c r="AU491" s="15" t="str">
        <f t="shared" si="75"/>
        <v>Complete</v>
      </c>
      <c r="AV491" t="str">
        <f>IF(AU491="Complete", AU491, IF(AU491="N/A", "N/A", INDEX('Ballot Data'!$1:$1048576, MATCH($A491, 'Ballot Data'!$A:$A, 0), MATCH(AU491, 'Ballot Data'!$A$3:$T$3, 0))))</f>
        <v>Complete</v>
      </c>
      <c r="AW491" t="str">
        <f>IF(AU491="N/A", "N/A", IF(AV491='Round 10'!$A$10, "Elected", IF(AV491='Round 10'!$A$7, "Excluded", IF('Round 10'!$A$4="Complete", "Complete", "Viable"))))</f>
        <v>Complete</v>
      </c>
      <c r="AX491" s="21" t="str">
        <f>IF('Round 10'!$A$4="Complete", "Complete", IF(AW491="N/A", "N/A", IF(AW491="Viable", "No Transfer", IF(AW491="Excluded", INDEX('Round 10'!$A$12:$M$617, MATCH($A491, 'Round 10'!$A$12:$A$617, 0), 3)))))</f>
        <v>Complete</v>
      </c>
      <c r="AY491" s="10" t="str">
        <f>IF('Round 10'!$A$4="Complete", "Complete", IF(AX491="N/A", "N/A", IF(AX491="No Transfer", AX491, IF(INDEX('Ballot Data'!$1:$1048576, MATCH($A491, 'Ballot Data'!$A:$A, 0), MATCH(AX491, 'Ballot Data'!$A$3:$U$3, 0))="", "Exhausted", INDEX('Ballot Data'!$1:$1048576, MATCH($A491, 'Ballot Data'!$A:$A, 0), MATCH(AX491, 'Ballot Data'!$A$3:$U$3, 0))))))</f>
        <v>Complete</v>
      </c>
    </row>
    <row r="492" spans="1:51" x14ac:dyDescent="0.25">
      <c r="A492">
        <f>'Ballot Data'!A493</f>
        <v>0</v>
      </c>
      <c r="B492">
        <v>1</v>
      </c>
      <c r="C492" t="e">
        <f>INDEX('Ballot Data'!$1:$1048576, MATCH($A492, 'Ballot Data'!$A:$A, 0), MATCH(B492, 'Ballot Data'!$A$3:$T$3, 0))</f>
        <v>#N/A</v>
      </c>
      <c r="D492" t="e">
        <f>IF(C492='Round 1'!$A$10, "Elected", IF(C492='Round 1'!$A$7, "Excluded", IF('Round 1'!$A$4="Complete", "Complete", "Viable")))</f>
        <v>#N/A</v>
      </c>
      <c r="E492" s="21" t="e">
        <f>IF('Round 1'!$A$4="Complete", "Complete", IF(D492="N/A", "N/A", IF(D492="Viable", "No Transfer", IF(D492="Excluded", INDEX('Round 1'!$A$12:$M$617, MATCH($A492, 'Round 1'!$A$12:$A$617, 0), 3)))))</f>
        <v>#N/A</v>
      </c>
      <c r="F492" s="10" t="e">
        <f>IF('Round 1'!$A$4="Complete", "Complete", IF(E492="N/A", "N/A", IF(E492="No Transfer", E492, IF(INDEX('Ballot Data'!$1:$1048576, MATCH($A492, 'Ballot Data'!$A:$A, 0), MATCH(E492, 'Ballot Data'!$A$3:$U$3, 0))="", "Exhausted", INDEX('Ballot Data'!$1:$1048576, MATCH($A492, 'Ballot Data'!$A:$A, 0), MATCH(E492, 'Ballot Data'!$A$3:$U$3, 0))))))</f>
        <v>#N/A</v>
      </c>
      <c r="G492" s="15" t="e">
        <f t="shared" si="77"/>
        <v>#N/A</v>
      </c>
      <c r="H492" t="e">
        <f>IF(G492="Complete", G492, IF(G492="N/A", "N/A", INDEX('Ballot Data'!$1:$1048576, MATCH($A492, 'Ballot Data'!$A:$A, 0), MATCH(G492, 'Ballot Data'!$A$3:$T$3, 0))))</f>
        <v>#N/A</v>
      </c>
      <c r="I492" t="e">
        <f>IF(G492="N/A", "N/A", IF(H492='Round 2'!$A$10, "Elected", IF(H492='Round 2'!$A$7, "Excluded", IF('Round 2'!$A$4="Complete", "Complete", "Viable"))))</f>
        <v>#N/A</v>
      </c>
      <c r="J492" s="21" t="e">
        <f>IF('Round 2'!$A$4="Complete", "Complete", IF(I492="N/A", "N/A", IF(I492="Viable", "No Transfer", IF(I492="Excluded", INDEX('Round 2'!$A$12:$M$617, MATCH($A492, 'Round 2'!$A$12:$A$617, 0), 3)))))</f>
        <v>#N/A</v>
      </c>
      <c r="K492" s="10" t="e">
        <f>IF('Round 2'!$A$4="Complete", "Complete", IF(J492="N/A", "N/A", IF(J492="No Transfer", J492, IF(INDEX('Ballot Data'!$1:$1048576, MATCH($A492, 'Ballot Data'!$A:$A, 0), MATCH(J492, 'Ballot Data'!$A$3:$U$3, 0))="", "Exhausted", INDEX('Ballot Data'!$1:$1048576, MATCH($A492, 'Ballot Data'!$A:$A, 0), MATCH(J492, 'Ballot Data'!$A$3:$U$3, 0))))))</f>
        <v>#N/A</v>
      </c>
      <c r="L492" s="15" t="e">
        <f t="shared" si="78"/>
        <v>#N/A</v>
      </c>
      <c r="M492" t="e">
        <f>IF(L492="Complete", L492, IF(L492="N/A", "N/A", INDEX('Ballot Data'!$1:$1048576, MATCH($A492, 'Ballot Data'!$A:$A, 0), MATCH(L492, 'Ballot Data'!$A$3:$T$3, 0))))</f>
        <v>#N/A</v>
      </c>
      <c r="N492" t="e">
        <f>IF(L492="N/A", "N/A", IF(M492='Round 3'!$A$10, "Elected", IF(M492='Round 3'!$A$7, "Excluded", IF('Round 3'!$A$4="Complete", "Complete", "Viable"))))</f>
        <v>#N/A</v>
      </c>
      <c r="O492" s="21" t="str">
        <f>IF('Round 3'!$A$4="Complete", "Complete", IF(N492="N/A", "N/A", IF(N492="Viable", "No Transfer", IF(N492="Excluded", INDEX('Round 3'!$A$12:$M$617, MATCH($A492, 'Round 3'!$A$12:$A$617, 0), 3)))))</f>
        <v>Complete</v>
      </c>
      <c r="P492" s="10" t="str">
        <f>IF('Round 3'!$A$4="Complete", "Complete", IF(O492="N/A", "N/A", IF(O492="No Transfer", O492, IF(INDEX('Ballot Data'!$1:$1048576, MATCH($A492, 'Ballot Data'!$A:$A, 0), MATCH(O492, 'Ballot Data'!$A$3:$U$3, 0))="", "Exhausted", INDEX('Ballot Data'!$1:$1048576, MATCH($A492, 'Ballot Data'!$A:$A, 0), MATCH(O492, 'Ballot Data'!$A$3:$U$3, 0))))))</f>
        <v>Complete</v>
      </c>
      <c r="Q492" s="15" t="str">
        <f t="shared" si="76"/>
        <v>Complete</v>
      </c>
      <c r="R492" t="str">
        <f>IF(Q492="Complete", Q492, IF(Q492="N/A", "N/A", INDEX('Ballot Data'!$1:$1048576, MATCH($A492, 'Ballot Data'!$A:$A, 0), MATCH(Q492, 'Ballot Data'!$A$3:$T$3, 0))))</f>
        <v>Complete</v>
      </c>
      <c r="S492" t="str">
        <f>IF(Q492="N/A", "N/A", IF(R492='Round 4'!$A$10, "Elected", IF(R492='Round 4'!$A$7, "Excluded", IF('Round 4'!$A$4="Complete", "Complete", "Viable"))))</f>
        <v>Complete</v>
      </c>
      <c r="T492" s="21" t="str">
        <f>IF('Round 4'!$A$4="Complete", "Complete", IF(S492="N/A", "N/A", IF(S492="Viable", "No Transfer", IF(S492="Excluded", INDEX('Round 4'!$A$12:$M$617, MATCH($A492, 'Round 4'!$A$12:$A$617, 0), 3)))))</f>
        <v>Complete</v>
      </c>
      <c r="U492" s="10" t="str">
        <f>IF('Round 4'!$A$4="Complete", "Complete", IF(T492="N/A", "N/A", IF(T492="No Transfer", T492, IF(INDEX('Ballot Data'!$1:$1048576, MATCH($A492, 'Ballot Data'!$A:$A, 0), MATCH(T492, 'Ballot Data'!$A$3:$U$3, 0))="", "Exhausted", INDEX('Ballot Data'!$1:$1048576, MATCH($A492, 'Ballot Data'!$A:$A, 0), MATCH(T492, 'Ballot Data'!$A$3:$U$3, 0))))))</f>
        <v>Complete</v>
      </c>
      <c r="V492" s="15" t="str">
        <f t="shared" si="70"/>
        <v>Complete</v>
      </c>
      <c r="W492" t="str">
        <f>IF(V492="Complete", V492, IF(V492="N/A", "N/A", INDEX('Ballot Data'!$1:$1048576, MATCH($A492, 'Ballot Data'!$A:$A, 0), MATCH(V492, 'Ballot Data'!$A$3:$T$3, 0))))</f>
        <v>Complete</v>
      </c>
      <c r="X492" t="str">
        <f>IF(V492="N/A", "N/A", IF(W492='Round 5'!$A$10, "Elected", IF(W492='Round 5'!$A$7, "Excluded", IF('Round 5'!$A$4="Complete", "Complete", "Viable"))))</f>
        <v>Complete</v>
      </c>
      <c r="Y492" s="21" t="str">
        <f>IF('Round 5'!$A$4="Complete", "Complete", IF(X492="N/A", "N/A", IF(X492="Viable", "No Transfer", IF(X492="Excluded", INDEX('Round 5'!$A$12:$M$617, MATCH($A492, 'Round 5'!$A$12:$A$617, 0), 3)))))</f>
        <v>Complete</v>
      </c>
      <c r="Z492" s="10" t="str">
        <f>IF('Round 5'!$A$4="Complete", "Complete", IF(Y492="N/A", "N/A", IF(Y492="No Transfer", Y492, IF(INDEX('Ballot Data'!$1:$1048576, MATCH($A492, 'Ballot Data'!$A:$A, 0), MATCH(Y492, 'Ballot Data'!$A$3:$U$3, 0))="", "Exhausted", INDEX('Ballot Data'!$1:$1048576, MATCH($A492, 'Ballot Data'!$A:$A, 0), MATCH(Y492, 'Ballot Data'!$A$3:$U$3, 0))))))</f>
        <v>Complete</v>
      </c>
      <c r="AA492" s="15" t="str">
        <f t="shared" si="71"/>
        <v>Complete</v>
      </c>
      <c r="AB492" t="str">
        <f>IF(AA492="Complete", AA492, IF(AA492="N/A", "N/A", INDEX('Ballot Data'!$1:$1048576, MATCH($A492, 'Ballot Data'!$A:$A, 0), MATCH(AA492, 'Ballot Data'!$A$3:$T$3, 0))))</f>
        <v>Complete</v>
      </c>
      <c r="AC492" t="str">
        <f>IF(AA492="N/A", "N/A", IF(AB492='Round 6'!$A$10, "Elected", IF(AB492='Round 6'!$A$7, "Excluded", IF('Round 6'!$A$4="Complete", "Complete", "Viable"))))</f>
        <v>Complete</v>
      </c>
      <c r="AD492" s="21" t="str">
        <f>IF('Round 6'!$A$4="Complete", "Complete", IF(AC492="N/A", "N/A", IF(AC492="Viable", "No Transfer", IF(AC492="Excluded", INDEX('Round 6'!$A$12:$M$617, MATCH($A492, 'Round 6'!$A$12:$A$617, 0), 3)))))</f>
        <v>Complete</v>
      </c>
      <c r="AE492" s="10" t="str">
        <f>IF('Round 6'!$A$4="Complete", "Complete", IF(AD492="N/A", "N/A", IF(AD492="No Transfer", AD492, IF(INDEX('Ballot Data'!$1:$1048576, MATCH($A492, 'Ballot Data'!$A:$A, 0), MATCH(AD492, 'Ballot Data'!$A$3:$U$3, 0))="", "Exhausted", INDEX('Ballot Data'!$1:$1048576, MATCH($A492, 'Ballot Data'!$A:$A, 0), MATCH(AD492, 'Ballot Data'!$A$3:$U$3, 0))))))</f>
        <v>Complete</v>
      </c>
      <c r="AF492" s="15" t="str">
        <f t="shared" si="72"/>
        <v>Complete</v>
      </c>
      <c r="AG492" t="str">
        <f>IF(AF492="Complete", AF492, IF(AF492="N/A", "N/A", INDEX('Ballot Data'!$1:$1048576, MATCH($A492, 'Ballot Data'!$A:$A, 0), MATCH(AF492, 'Ballot Data'!$A$3:$T$3, 0))))</f>
        <v>Complete</v>
      </c>
      <c r="AH492" t="str">
        <f>IF(AF492="N/A", "N/A", IF(AG492='Round 7'!$A$10, "Elected", IF(AG492='Round 7'!$A$7, "Excluded", IF('Round 7'!$A$4="Complete", "Complete", "Viable"))))</f>
        <v>Complete</v>
      </c>
      <c r="AI492" s="21" t="str">
        <f>IF('Round 7'!$A$4="Complete", "Complete", IF(AH492="N/A", "N/A", IF(AH492="Viable", "No Transfer", IF(AH492="Excluded", INDEX('Round 7'!$A$12:$M$617, MATCH($A492, 'Round 7'!$A$12:$A$617, 0), 3)))))</f>
        <v>Complete</v>
      </c>
      <c r="AJ492" s="10" t="str">
        <f>IF('Round 7'!$A$4="Complete", "Complete", IF(AI492="N/A", "N/A", IF(AI492="No Transfer", AI492, IF(INDEX('Ballot Data'!$1:$1048576, MATCH($A492, 'Ballot Data'!$A:$A, 0), MATCH(AI492, 'Ballot Data'!$A$3:$U$3, 0))="", "Exhausted", INDEX('Ballot Data'!$1:$1048576, MATCH($A492, 'Ballot Data'!$A:$A, 0), MATCH(AI492, 'Ballot Data'!$A$3:$U$3, 0))))))</f>
        <v>Complete</v>
      </c>
      <c r="AK492" s="15" t="str">
        <f t="shared" si="73"/>
        <v>Complete</v>
      </c>
      <c r="AL492" t="str">
        <f>IF(AK492="Complete", AK492, IF(AK492="N/A", "N/A", INDEX('Ballot Data'!$1:$1048576, MATCH($A492, 'Ballot Data'!$A:$A, 0), MATCH(AK492, 'Ballot Data'!$A$3:$T$3, 0))))</f>
        <v>Complete</v>
      </c>
      <c r="AM492" t="str">
        <f>IF(AK492="N/A", "N/A", IF(AL492='Round 8'!$A$10, "Elected", IF(AL492='Round 8'!$A$7, "Excluded", IF('Round 8'!$A$4="Complete", "Complete", "Viable"))))</f>
        <v>Complete</v>
      </c>
      <c r="AN492" s="21" t="str">
        <f>IF('Round 8'!$A$4="Complete", "Complete", IF(AM492="N/A", "N/A", IF(AM492="Viable", "No Transfer", IF(AM492="Excluded", INDEX('Round 8'!$A$12:$M$617, MATCH($A492, 'Round 8'!$A$12:$A$617, 0), 3)))))</f>
        <v>Complete</v>
      </c>
      <c r="AO492" s="10" t="str">
        <f>IF('Round 8'!$A$4="Complete", "Complete", IF(AN492="N/A", "N/A", IF(AN492="No Transfer", AN492, IF(INDEX('Ballot Data'!$1:$1048576, MATCH($A492, 'Ballot Data'!$A:$A, 0), MATCH(AN492, 'Ballot Data'!$A$3:$U$3, 0))="", "Exhausted", INDEX('Ballot Data'!$1:$1048576, MATCH($A492, 'Ballot Data'!$A:$A, 0), MATCH(AN492, 'Ballot Data'!$A$3:$U$3, 0))))))</f>
        <v>Complete</v>
      </c>
      <c r="AP492" s="15" t="str">
        <f t="shared" si="74"/>
        <v>Complete</v>
      </c>
      <c r="AQ492" t="str">
        <f>IF(AP492="Complete", AP492, IF(AP492="N/A", "N/A", INDEX('Ballot Data'!$1:$1048576, MATCH($A492, 'Ballot Data'!$A:$A, 0), MATCH(AP492, 'Ballot Data'!$A$3:$T$3, 0))))</f>
        <v>Complete</v>
      </c>
      <c r="AR492" t="str">
        <f>IF(AP492="N/A", "N/A", IF(AQ492='Round 9'!$A$10, "Elected", IF(AQ492='Round 9'!$A$7, "Excluded", IF('Round 9'!$A$4="Complete", "Complete", "Viable"))))</f>
        <v>Complete</v>
      </c>
      <c r="AS492" s="21" t="str">
        <f>IF('Round 9'!$A$4="Complete", "Complete", IF(AR492="N/A", "N/A", IF(AR492="Viable", "No Transfer", IF(AR492="Excluded", INDEX('Round 9'!$A$12:$M$617, MATCH($A492, 'Round 9'!$A$12:$A$617, 0), 3)))))</f>
        <v>Complete</v>
      </c>
      <c r="AT492" s="10" t="str">
        <f>IF('Round 9'!$A$4="Complete", "Complete", IF(AS492="N/A", "N/A", IF(AS492="No Transfer", AS492, IF(INDEX('Ballot Data'!$1:$1048576, MATCH($A492, 'Ballot Data'!$A:$A, 0), MATCH(AS492, 'Ballot Data'!$A$3:$U$3, 0))="", "Exhausted", INDEX('Ballot Data'!$1:$1048576, MATCH($A492, 'Ballot Data'!$A:$A, 0), MATCH(AS492, 'Ballot Data'!$A$3:$U$3, 0))))))</f>
        <v>Complete</v>
      </c>
      <c r="AU492" s="15" t="str">
        <f t="shared" si="75"/>
        <v>Complete</v>
      </c>
      <c r="AV492" t="str">
        <f>IF(AU492="Complete", AU492, IF(AU492="N/A", "N/A", INDEX('Ballot Data'!$1:$1048576, MATCH($A492, 'Ballot Data'!$A:$A, 0), MATCH(AU492, 'Ballot Data'!$A$3:$T$3, 0))))</f>
        <v>Complete</v>
      </c>
      <c r="AW492" t="str">
        <f>IF(AU492="N/A", "N/A", IF(AV492='Round 10'!$A$10, "Elected", IF(AV492='Round 10'!$A$7, "Excluded", IF('Round 10'!$A$4="Complete", "Complete", "Viable"))))</f>
        <v>Complete</v>
      </c>
      <c r="AX492" s="21" t="str">
        <f>IF('Round 10'!$A$4="Complete", "Complete", IF(AW492="N/A", "N/A", IF(AW492="Viable", "No Transfer", IF(AW492="Excluded", INDEX('Round 10'!$A$12:$M$617, MATCH($A492, 'Round 10'!$A$12:$A$617, 0), 3)))))</f>
        <v>Complete</v>
      </c>
      <c r="AY492" s="10" t="str">
        <f>IF('Round 10'!$A$4="Complete", "Complete", IF(AX492="N/A", "N/A", IF(AX492="No Transfer", AX492, IF(INDEX('Ballot Data'!$1:$1048576, MATCH($A492, 'Ballot Data'!$A:$A, 0), MATCH(AX492, 'Ballot Data'!$A$3:$U$3, 0))="", "Exhausted", INDEX('Ballot Data'!$1:$1048576, MATCH($A492, 'Ballot Data'!$A:$A, 0), MATCH(AX492, 'Ballot Data'!$A$3:$U$3, 0))))))</f>
        <v>Complete</v>
      </c>
    </row>
    <row r="493" spans="1:51" x14ac:dyDescent="0.25">
      <c r="A493">
        <f>'Ballot Data'!A494</f>
        <v>0</v>
      </c>
      <c r="B493">
        <v>1</v>
      </c>
      <c r="C493" t="e">
        <f>INDEX('Ballot Data'!$1:$1048576, MATCH($A493, 'Ballot Data'!$A:$A, 0), MATCH(B493, 'Ballot Data'!$A$3:$T$3, 0))</f>
        <v>#N/A</v>
      </c>
      <c r="D493" t="e">
        <f>IF(C493='Round 1'!$A$10, "Elected", IF(C493='Round 1'!$A$7, "Excluded", IF('Round 1'!$A$4="Complete", "Complete", "Viable")))</f>
        <v>#N/A</v>
      </c>
      <c r="E493" s="21" t="e">
        <f>IF('Round 1'!$A$4="Complete", "Complete", IF(D493="N/A", "N/A", IF(D493="Viable", "No Transfer", IF(D493="Excluded", INDEX('Round 1'!$A$12:$M$617, MATCH($A493, 'Round 1'!$A$12:$A$617, 0), 3)))))</f>
        <v>#N/A</v>
      </c>
      <c r="F493" s="10" t="e">
        <f>IF('Round 1'!$A$4="Complete", "Complete", IF(E493="N/A", "N/A", IF(E493="No Transfer", E493, IF(INDEX('Ballot Data'!$1:$1048576, MATCH($A493, 'Ballot Data'!$A:$A, 0), MATCH(E493, 'Ballot Data'!$A$3:$U$3, 0))="", "Exhausted", INDEX('Ballot Data'!$1:$1048576, MATCH($A493, 'Ballot Data'!$A:$A, 0), MATCH(E493, 'Ballot Data'!$A$3:$U$3, 0))))))</f>
        <v>#N/A</v>
      </c>
      <c r="G493" s="15" t="e">
        <f t="shared" si="77"/>
        <v>#N/A</v>
      </c>
      <c r="H493" t="e">
        <f>IF(G493="Complete", G493, IF(G493="N/A", "N/A", INDEX('Ballot Data'!$1:$1048576, MATCH($A493, 'Ballot Data'!$A:$A, 0), MATCH(G493, 'Ballot Data'!$A$3:$T$3, 0))))</f>
        <v>#N/A</v>
      </c>
      <c r="I493" t="e">
        <f>IF(G493="N/A", "N/A", IF(H493='Round 2'!$A$10, "Elected", IF(H493='Round 2'!$A$7, "Excluded", IF('Round 2'!$A$4="Complete", "Complete", "Viable"))))</f>
        <v>#N/A</v>
      </c>
      <c r="J493" s="21" t="e">
        <f>IF('Round 2'!$A$4="Complete", "Complete", IF(I493="N/A", "N/A", IF(I493="Viable", "No Transfer", IF(I493="Excluded", INDEX('Round 2'!$A$12:$M$617, MATCH($A493, 'Round 2'!$A$12:$A$617, 0), 3)))))</f>
        <v>#N/A</v>
      </c>
      <c r="K493" s="10" t="e">
        <f>IF('Round 2'!$A$4="Complete", "Complete", IF(J493="N/A", "N/A", IF(J493="No Transfer", J493, IF(INDEX('Ballot Data'!$1:$1048576, MATCH($A493, 'Ballot Data'!$A:$A, 0), MATCH(J493, 'Ballot Data'!$A$3:$U$3, 0))="", "Exhausted", INDEX('Ballot Data'!$1:$1048576, MATCH($A493, 'Ballot Data'!$A:$A, 0), MATCH(J493, 'Ballot Data'!$A$3:$U$3, 0))))))</f>
        <v>#N/A</v>
      </c>
      <c r="L493" s="15" t="e">
        <f t="shared" si="78"/>
        <v>#N/A</v>
      </c>
      <c r="M493" t="e">
        <f>IF(L493="Complete", L493, IF(L493="N/A", "N/A", INDEX('Ballot Data'!$1:$1048576, MATCH($A493, 'Ballot Data'!$A:$A, 0), MATCH(L493, 'Ballot Data'!$A$3:$T$3, 0))))</f>
        <v>#N/A</v>
      </c>
      <c r="N493" t="e">
        <f>IF(L493="N/A", "N/A", IF(M493='Round 3'!$A$10, "Elected", IF(M493='Round 3'!$A$7, "Excluded", IF('Round 3'!$A$4="Complete", "Complete", "Viable"))))</f>
        <v>#N/A</v>
      </c>
      <c r="O493" s="21" t="str">
        <f>IF('Round 3'!$A$4="Complete", "Complete", IF(N493="N/A", "N/A", IF(N493="Viable", "No Transfer", IF(N493="Excluded", INDEX('Round 3'!$A$12:$M$617, MATCH($A493, 'Round 3'!$A$12:$A$617, 0), 3)))))</f>
        <v>Complete</v>
      </c>
      <c r="P493" s="10" t="str">
        <f>IF('Round 3'!$A$4="Complete", "Complete", IF(O493="N/A", "N/A", IF(O493="No Transfer", O493, IF(INDEX('Ballot Data'!$1:$1048576, MATCH($A493, 'Ballot Data'!$A:$A, 0), MATCH(O493, 'Ballot Data'!$A$3:$U$3, 0))="", "Exhausted", INDEX('Ballot Data'!$1:$1048576, MATCH($A493, 'Ballot Data'!$A:$A, 0), MATCH(O493, 'Ballot Data'!$A$3:$U$3, 0))))))</f>
        <v>Complete</v>
      </c>
      <c r="Q493" s="15" t="str">
        <f t="shared" si="76"/>
        <v>Complete</v>
      </c>
      <c r="R493" t="str">
        <f>IF(Q493="Complete", Q493, IF(Q493="N/A", "N/A", INDEX('Ballot Data'!$1:$1048576, MATCH($A493, 'Ballot Data'!$A:$A, 0), MATCH(Q493, 'Ballot Data'!$A$3:$T$3, 0))))</f>
        <v>Complete</v>
      </c>
      <c r="S493" t="str">
        <f>IF(Q493="N/A", "N/A", IF(R493='Round 4'!$A$10, "Elected", IF(R493='Round 4'!$A$7, "Excluded", IF('Round 4'!$A$4="Complete", "Complete", "Viable"))))</f>
        <v>Complete</v>
      </c>
      <c r="T493" s="21" t="str">
        <f>IF('Round 4'!$A$4="Complete", "Complete", IF(S493="N/A", "N/A", IF(S493="Viable", "No Transfer", IF(S493="Excluded", INDEX('Round 4'!$A$12:$M$617, MATCH($A493, 'Round 4'!$A$12:$A$617, 0), 3)))))</f>
        <v>Complete</v>
      </c>
      <c r="U493" s="10" t="str">
        <f>IF('Round 4'!$A$4="Complete", "Complete", IF(T493="N/A", "N/A", IF(T493="No Transfer", T493, IF(INDEX('Ballot Data'!$1:$1048576, MATCH($A493, 'Ballot Data'!$A:$A, 0), MATCH(T493, 'Ballot Data'!$A$3:$U$3, 0))="", "Exhausted", INDEX('Ballot Data'!$1:$1048576, MATCH($A493, 'Ballot Data'!$A:$A, 0), MATCH(T493, 'Ballot Data'!$A$3:$U$3, 0))))))</f>
        <v>Complete</v>
      </c>
      <c r="V493" s="15" t="str">
        <f t="shared" si="70"/>
        <v>Complete</v>
      </c>
      <c r="W493" t="str">
        <f>IF(V493="Complete", V493, IF(V493="N/A", "N/A", INDEX('Ballot Data'!$1:$1048576, MATCH($A493, 'Ballot Data'!$A:$A, 0), MATCH(V493, 'Ballot Data'!$A$3:$T$3, 0))))</f>
        <v>Complete</v>
      </c>
      <c r="X493" t="str">
        <f>IF(V493="N/A", "N/A", IF(W493='Round 5'!$A$10, "Elected", IF(W493='Round 5'!$A$7, "Excluded", IF('Round 5'!$A$4="Complete", "Complete", "Viable"))))</f>
        <v>Complete</v>
      </c>
      <c r="Y493" s="21" t="str">
        <f>IF('Round 5'!$A$4="Complete", "Complete", IF(X493="N/A", "N/A", IF(X493="Viable", "No Transfer", IF(X493="Excluded", INDEX('Round 5'!$A$12:$M$617, MATCH($A493, 'Round 5'!$A$12:$A$617, 0), 3)))))</f>
        <v>Complete</v>
      </c>
      <c r="Z493" s="10" t="str">
        <f>IF('Round 5'!$A$4="Complete", "Complete", IF(Y493="N/A", "N/A", IF(Y493="No Transfer", Y493, IF(INDEX('Ballot Data'!$1:$1048576, MATCH($A493, 'Ballot Data'!$A:$A, 0), MATCH(Y493, 'Ballot Data'!$A$3:$U$3, 0))="", "Exhausted", INDEX('Ballot Data'!$1:$1048576, MATCH($A493, 'Ballot Data'!$A:$A, 0), MATCH(Y493, 'Ballot Data'!$A$3:$U$3, 0))))))</f>
        <v>Complete</v>
      </c>
      <c r="AA493" s="15" t="str">
        <f t="shared" si="71"/>
        <v>Complete</v>
      </c>
      <c r="AB493" t="str">
        <f>IF(AA493="Complete", AA493, IF(AA493="N/A", "N/A", INDEX('Ballot Data'!$1:$1048576, MATCH($A493, 'Ballot Data'!$A:$A, 0), MATCH(AA493, 'Ballot Data'!$A$3:$T$3, 0))))</f>
        <v>Complete</v>
      </c>
      <c r="AC493" t="str">
        <f>IF(AA493="N/A", "N/A", IF(AB493='Round 6'!$A$10, "Elected", IF(AB493='Round 6'!$A$7, "Excluded", IF('Round 6'!$A$4="Complete", "Complete", "Viable"))))</f>
        <v>Complete</v>
      </c>
      <c r="AD493" s="21" t="str">
        <f>IF('Round 6'!$A$4="Complete", "Complete", IF(AC493="N/A", "N/A", IF(AC493="Viable", "No Transfer", IF(AC493="Excluded", INDEX('Round 6'!$A$12:$M$617, MATCH($A493, 'Round 6'!$A$12:$A$617, 0), 3)))))</f>
        <v>Complete</v>
      </c>
      <c r="AE493" s="10" t="str">
        <f>IF('Round 6'!$A$4="Complete", "Complete", IF(AD493="N/A", "N/A", IF(AD493="No Transfer", AD493, IF(INDEX('Ballot Data'!$1:$1048576, MATCH($A493, 'Ballot Data'!$A:$A, 0), MATCH(AD493, 'Ballot Data'!$A$3:$U$3, 0))="", "Exhausted", INDEX('Ballot Data'!$1:$1048576, MATCH($A493, 'Ballot Data'!$A:$A, 0), MATCH(AD493, 'Ballot Data'!$A$3:$U$3, 0))))))</f>
        <v>Complete</v>
      </c>
      <c r="AF493" s="15" t="str">
        <f t="shared" si="72"/>
        <v>Complete</v>
      </c>
      <c r="AG493" t="str">
        <f>IF(AF493="Complete", AF493, IF(AF493="N/A", "N/A", INDEX('Ballot Data'!$1:$1048576, MATCH($A493, 'Ballot Data'!$A:$A, 0), MATCH(AF493, 'Ballot Data'!$A$3:$T$3, 0))))</f>
        <v>Complete</v>
      </c>
      <c r="AH493" t="str">
        <f>IF(AF493="N/A", "N/A", IF(AG493='Round 7'!$A$10, "Elected", IF(AG493='Round 7'!$A$7, "Excluded", IF('Round 7'!$A$4="Complete", "Complete", "Viable"))))</f>
        <v>Complete</v>
      </c>
      <c r="AI493" s="21" t="str">
        <f>IF('Round 7'!$A$4="Complete", "Complete", IF(AH493="N/A", "N/A", IF(AH493="Viable", "No Transfer", IF(AH493="Excluded", INDEX('Round 7'!$A$12:$M$617, MATCH($A493, 'Round 7'!$A$12:$A$617, 0), 3)))))</f>
        <v>Complete</v>
      </c>
      <c r="AJ493" s="10" t="str">
        <f>IF('Round 7'!$A$4="Complete", "Complete", IF(AI493="N/A", "N/A", IF(AI493="No Transfer", AI493, IF(INDEX('Ballot Data'!$1:$1048576, MATCH($A493, 'Ballot Data'!$A:$A, 0), MATCH(AI493, 'Ballot Data'!$A$3:$U$3, 0))="", "Exhausted", INDEX('Ballot Data'!$1:$1048576, MATCH($A493, 'Ballot Data'!$A:$A, 0), MATCH(AI493, 'Ballot Data'!$A$3:$U$3, 0))))))</f>
        <v>Complete</v>
      </c>
      <c r="AK493" s="15" t="str">
        <f t="shared" si="73"/>
        <v>Complete</v>
      </c>
      <c r="AL493" t="str">
        <f>IF(AK493="Complete", AK493, IF(AK493="N/A", "N/A", INDEX('Ballot Data'!$1:$1048576, MATCH($A493, 'Ballot Data'!$A:$A, 0), MATCH(AK493, 'Ballot Data'!$A$3:$T$3, 0))))</f>
        <v>Complete</v>
      </c>
      <c r="AM493" t="str">
        <f>IF(AK493="N/A", "N/A", IF(AL493='Round 8'!$A$10, "Elected", IF(AL493='Round 8'!$A$7, "Excluded", IF('Round 8'!$A$4="Complete", "Complete", "Viable"))))</f>
        <v>Complete</v>
      </c>
      <c r="AN493" s="21" t="str">
        <f>IF('Round 8'!$A$4="Complete", "Complete", IF(AM493="N/A", "N/A", IF(AM493="Viable", "No Transfer", IF(AM493="Excluded", INDEX('Round 8'!$A$12:$M$617, MATCH($A493, 'Round 8'!$A$12:$A$617, 0), 3)))))</f>
        <v>Complete</v>
      </c>
      <c r="AO493" s="10" t="str">
        <f>IF('Round 8'!$A$4="Complete", "Complete", IF(AN493="N/A", "N/A", IF(AN493="No Transfer", AN493, IF(INDEX('Ballot Data'!$1:$1048576, MATCH($A493, 'Ballot Data'!$A:$A, 0), MATCH(AN493, 'Ballot Data'!$A$3:$U$3, 0))="", "Exhausted", INDEX('Ballot Data'!$1:$1048576, MATCH($A493, 'Ballot Data'!$A:$A, 0), MATCH(AN493, 'Ballot Data'!$A$3:$U$3, 0))))))</f>
        <v>Complete</v>
      </c>
      <c r="AP493" s="15" t="str">
        <f t="shared" si="74"/>
        <v>Complete</v>
      </c>
      <c r="AQ493" t="str">
        <f>IF(AP493="Complete", AP493, IF(AP493="N/A", "N/A", INDEX('Ballot Data'!$1:$1048576, MATCH($A493, 'Ballot Data'!$A:$A, 0), MATCH(AP493, 'Ballot Data'!$A$3:$T$3, 0))))</f>
        <v>Complete</v>
      </c>
      <c r="AR493" t="str">
        <f>IF(AP493="N/A", "N/A", IF(AQ493='Round 9'!$A$10, "Elected", IF(AQ493='Round 9'!$A$7, "Excluded", IF('Round 9'!$A$4="Complete", "Complete", "Viable"))))</f>
        <v>Complete</v>
      </c>
      <c r="AS493" s="21" t="str">
        <f>IF('Round 9'!$A$4="Complete", "Complete", IF(AR493="N/A", "N/A", IF(AR493="Viable", "No Transfer", IF(AR493="Excluded", INDEX('Round 9'!$A$12:$M$617, MATCH($A493, 'Round 9'!$A$12:$A$617, 0), 3)))))</f>
        <v>Complete</v>
      </c>
      <c r="AT493" s="10" t="str">
        <f>IF('Round 9'!$A$4="Complete", "Complete", IF(AS493="N/A", "N/A", IF(AS493="No Transfer", AS493, IF(INDEX('Ballot Data'!$1:$1048576, MATCH($A493, 'Ballot Data'!$A:$A, 0), MATCH(AS493, 'Ballot Data'!$A$3:$U$3, 0))="", "Exhausted", INDEX('Ballot Data'!$1:$1048576, MATCH($A493, 'Ballot Data'!$A:$A, 0), MATCH(AS493, 'Ballot Data'!$A$3:$U$3, 0))))))</f>
        <v>Complete</v>
      </c>
      <c r="AU493" s="15" t="str">
        <f t="shared" si="75"/>
        <v>Complete</v>
      </c>
      <c r="AV493" t="str">
        <f>IF(AU493="Complete", AU493, IF(AU493="N/A", "N/A", INDEX('Ballot Data'!$1:$1048576, MATCH($A493, 'Ballot Data'!$A:$A, 0), MATCH(AU493, 'Ballot Data'!$A$3:$T$3, 0))))</f>
        <v>Complete</v>
      </c>
      <c r="AW493" t="str">
        <f>IF(AU493="N/A", "N/A", IF(AV493='Round 10'!$A$10, "Elected", IF(AV493='Round 10'!$A$7, "Excluded", IF('Round 10'!$A$4="Complete", "Complete", "Viable"))))</f>
        <v>Complete</v>
      </c>
      <c r="AX493" s="21" t="str">
        <f>IF('Round 10'!$A$4="Complete", "Complete", IF(AW493="N/A", "N/A", IF(AW493="Viable", "No Transfer", IF(AW493="Excluded", INDEX('Round 10'!$A$12:$M$617, MATCH($A493, 'Round 10'!$A$12:$A$617, 0), 3)))))</f>
        <v>Complete</v>
      </c>
      <c r="AY493" s="10" t="str">
        <f>IF('Round 10'!$A$4="Complete", "Complete", IF(AX493="N/A", "N/A", IF(AX493="No Transfer", AX493, IF(INDEX('Ballot Data'!$1:$1048576, MATCH($A493, 'Ballot Data'!$A:$A, 0), MATCH(AX493, 'Ballot Data'!$A$3:$U$3, 0))="", "Exhausted", INDEX('Ballot Data'!$1:$1048576, MATCH($A493, 'Ballot Data'!$A:$A, 0), MATCH(AX493, 'Ballot Data'!$A$3:$U$3, 0))))))</f>
        <v>Complete</v>
      </c>
    </row>
    <row r="494" spans="1:51" x14ac:dyDescent="0.25">
      <c r="A494">
        <f>'Ballot Data'!A495</f>
        <v>0</v>
      </c>
      <c r="B494">
        <v>1</v>
      </c>
      <c r="C494" t="e">
        <f>INDEX('Ballot Data'!$1:$1048576, MATCH($A494, 'Ballot Data'!$A:$A, 0), MATCH(B494, 'Ballot Data'!$A$3:$T$3, 0))</f>
        <v>#N/A</v>
      </c>
      <c r="D494" t="e">
        <f>IF(C494='Round 1'!$A$10, "Elected", IF(C494='Round 1'!$A$7, "Excluded", IF('Round 1'!$A$4="Complete", "Complete", "Viable")))</f>
        <v>#N/A</v>
      </c>
      <c r="E494" s="21" t="e">
        <f>IF('Round 1'!$A$4="Complete", "Complete", IF(D494="N/A", "N/A", IF(D494="Viable", "No Transfer", IF(D494="Excluded", INDEX('Round 1'!$A$12:$M$617, MATCH($A494, 'Round 1'!$A$12:$A$617, 0), 3)))))</f>
        <v>#N/A</v>
      </c>
      <c r="F494" s="10" t="e">
        <f>IF('Round 1'!$A$4="Complete", "Complete", IF(E494="N/A", "N/A", IF(E494="No Transfer", E494, IF(INDEX('Ballot Data'!$1:$1048576, MATCH($A494, 'Ballot Data'!$A:$A, 0), MATCH(E494, 'Ballot Data'!$A$3:$U$3, 0))="", "Exhausted", INDEX('Ballot Data'!$1:$1048576, MATCH($A494, 'Ballot Data'!$A:$A, 0), MATCH(E494, 'Ballot Data'!$A$3:$U$3, 0))))))</f>
        <v>#N/A</v>
      </c>
      <c r="G494" s="15" t="e">
        <f t="shared" si="77"/>
        <v>#N/A</v>
      </c>
      <c r="H494" t="e">
        <f>IF(G494="Complete", G494, IF(G494="N/A", "N/A", INDEX('Ballot Data'!$1:$1048576, MATCH($A494, 'Ballot Data'!$A:$A, 0), MATCH(G494, 'Ballot Data'!$A$3:$T$3, 0))))</f>
        <v>#N/A</v>
      </c>
      <c r="I494" t="e">
        <f>IF(G494="N/A", "N/A", IF(H494='Round 2'!$A$10, "Elected", IF(H494='Round 2'!$A$7, "Excluded", IF('Round 2'!$A$4="Complete", "Complete", "Viable"))))</f>
        <v>#N/A</v>
      </c>
      <c r="J494" s="21" t="e">
        <f>IF('Round 2'!$A$4="Complete", "Complete", IF(I494="N/A", "N/A", IF(I494="Viable", "No Transfer", IF(I494="Excluded", INDEX('Round 2'!$A$12:$M$617, MATCH($A494, 'Round 2'!$A$12:$A$617, 0), 3)))))</f>
        <v>#N/A</v>
      </c>
      <c r="K494" s="10" t="e">
        <f>IF('Round 2'!$A$4="Complete", "Complete", IF(J494="N/A", "N/A", IF(J494="No Transfer", J494, IF(INDEX('Ballot Data'!$1:$1048576, MATCH($A494, 'Ballot Data'!$A:$A, 0), MATCH(J494, 'Ballot Data'!$A$3:$U$3, 0))="", "Exhausted", INDEX('Ballot Data'!$1:$1048576, MATCH($A494, 'Ballot Data'!$A:$A, 0), MATCH(J494, 'Ballot Data'!$A$3:$U$3, 0))))))</f>
        <v>#N/A</v>
      </c>
      <c r="L494" s="15" t="e">
        <f t="shared" si="78"/>
        <v>#N/A</v>
      </c>
      <c r="M494" t="e">
        <f>IF(L494="Complete", L494, IF(L494="N/A", "N/A", INDEX('Ballot Data'!$1:$1048576, MATCH($A494, 'Ballot Data'!$A:$A, 0), MATCH(L494, 'Ballot Data'!$A$3:$T$3, 0))))</f>
        <v>#N/A</v>
      </c>
      <c r="N494" t="e">
        <f>IF(L494="N/A", "N/A", IF(M494='Round 3'!$A$10, "Elected", IF(M494='Round 3'!$A$7, "Excluded", IF('Round 3'!$A$4="Complete", "Complete", "Viable"))))</f>
        <v>#N/A</v>
      </c>
      <c r="O494" s="21" t="str">
        <f>IF('Round 3'!$A$4="Complete", "Complete", IF(N494="N/A", "N/A", IF(N494="Viable", "No Transfer", IF(N494="Excluded", INDEX('Round 3'!$A$12:$M$617, MATCH($A494, 'Round 3'!$A$12:$A$617, 0), 3)))))</f>
        <v>Complete</v>
      </c>
      <c r="P494" s="10" t="str">
        <f>IF('Round 3'!$A$4="Complete", "Complete", IF(O494="N/A", "N/A", IF(O494="No Transfer", O494, IF(INDEX('Ballot Data'!$1:$1048576, MATCH($A494, 'Ballot Data'!$A:$A, 0), MATCH(O494, 'Ballot Data'!$A$3:$U$3, 0))="", "Exhausted", INDEX('Ballot Data'!$1:$1048576, MATCH($A494, 'Ballot Data'!$A:$A, 0), MATCH(O494, 'Ballot Data'!$A$3:$U$3, 0))))))</f>
        <v>Complete</v>
      </c>
      <c r="Q494" s="15" t="str">
        <f t="shared" si="76"/>
        <v>Complete</v>
      </c>
      <c r="R494" t="str">
        <f>IF(Q494="Complete", Q494, IF(Q494="N/A", "N/A", INDEX('Ballot Data'!$1:$1048576, MATCH($A494, 'Ballot Data'!$A:$A, 0), MATCH(Q494, 'Ballot Data'!$A$3:$T$3, 0))))</f>
        <v>Complete</v>
      </c>
      <c r="S494" t="str">
        <f>IF(Q494="N/A", "N/A", IF(R494='Round 4'!$A$10, "Elected", IF(R494='Round 4'!$A$7, "Excluded", IF('Round 4'!$A$4="Complete", "Complete", "Viable"))))</f>
        <v>Complete</v>
      </c>
      <c r="T494" s="21" t="str">
        <f>IF('Round 4'!$A$4="Complete", "Complete", IF(S494="N/A", "N/A", IF(S494="Viable", "No Transfer", IF(S494="Excluded", INDEX('Round 4'!$A$12:$M$617, MATCH($A494, 'Round 4'!$A$12:$A$617, 0), 3)))))</f>
        <v>Complete</v>
      </c>
      <c r="U494" s="10" t="str">
        <f>IF('Round 4'!$A$4="Complete", "Complete", IF(T494="N/A", "N/A", IF(T494="No Transfer", T494, IF(INDEX('Ballot Data'!$1:$1048576, MATCH($A494, 'Ballot Data'!$A:$A, 0), MATCH(T494, 'Ballot Data'!$A$3:$U$3, 0))="", "Exhausted", INDEX('Ballot Data'!$1:$1048576, MATCH($A494, 'Ballot Data'!$A:$A, 0), MATCH(T494, 'Ballot Data'!$A$3:$U$3, 0))))))</f>
        <v>Complete</v>
      </c>
      <c r="V494" s="15" t="str">
        <f t="shared" si="70"/>
        <v>Complete</v>
      </c>
      <c r="W494" t="str">
        <f>IF(V494="Complete", V494, IF(V494="N/A", "N/A", INDEX('Ballot Data'!$1:$1048576, MATCH($A494, 'Ballot Data'!$A:$A, 0), MATCH(V494, 'Ballot Data'!$A$3:$T$3, 0))))</f>
        <v>Complete</v>
      </c>
      <c r="X494" t="str">
        <f>IF(V494="N/A", "N/A", IF(W494='Round 5'!$A$10, "Elected", IF(W494='Round 5'!$A$7, "Excluded", IF('Round 5'!$A$4="Complete", "Complete", "Viable"))))</f>
        <v>Complete</v>
      </c>
      <c r="Y494" s="21" t="str">
        <f>IF('Round 5'!$A$4="Complete", "Complete", IF(X494="N/A", "N/A", IF(X494="Viable", "No Transfer", IF(X494="Excluded", INDEX('Round 5'!$A$12:$M$617, MATCH($A494, 'Round 5'!$A$12:$A$617, 0), 3)))))</f>
        <v>Complete</v>
      </c>
      <c r="Z494" s="10" t="str">
        <f>IF('Round 5'!$A$4="Complete", "Complete", IF(Y494="N/A", "N/A", IF(Y494="No Transfer", Y494, IF(INDEX('Ballot Data'!$1:$1048576, MATCH($A494, 'Ballot Data'!$A:$A, 0), MATCH(Y494, 'Ballot Data'!$A$3:$U$3, 0))="", "Exhausted", INDEX('Ballot Data'!$1:$1048576, MATCH($A494, 'Ballot Data'!$A:$A, 0), MATCH(Y494, 'Ballot Data'!$A$3:$U$3, 0))))))</f>
        <v>Complete</v>
      </c>
      <c r="AA494" s="15" t="str">
        <f t="shared" si="71"/>
        <v>Complete</v>
      </c>
      <c r="AB494" t="str">
        <f>IF(AA494="Complete", AA494, IF(AA494="N/A", "N/A", INDEX('Ballot Data'!$1:$1048576, MATCH($A494, 'Ballot Data'!$A:$A, 0), MATCH(AA494, 'Ballot Data'!$A$3:$T$3, 0))))</f>
        <v>Complete</v>
      </c>
      <c r="AC494" t="str">
        <f>IF(AA494="N/A", "N/A", IF(AB494='Round 6'!$A$10, "Elected", IF(AB494='Round 6'!$A$7, "Excluded", IF('Round 6'!$A$4="Complete", "Complete", "Viable"))))</f>
        <v>Complete</v>
      </c>
      <c r="AD494" s="21" t="str">
        <f>IF('Round 6'!$A$4="Complete", "Complete", IF(AC494="N/A", "N/A", IF(AC494="Viable", "No Transfer", IF(AC494="Excluded", INDEX('Round 6'!$A$12:$M$617, MATCH($A494, 'Round 6'!$A$12:$A$617, 0), 3)))))</f>
        <v>Complete</v>
      </c>
      <c r="AE494" s="10" t="str">
        <f>IF('Round 6'!$A$4="Complete", "Complete", IF(AD494="N/A", "N/A", IF(AD494="No Transfer", AD494, IF(INDEX('Ballot Data'!$1:$1048576, MATCH($A494, 'Ballot Data'!$A:$A, 0), MATCH(AD494, 'Ballot Data'!$A$3:$U$3, 0))="", "Exhausted", INDEX('Ballot Data'!$1:$1048576, MATCH($A494, 'Ballot Data'!$A:$A, 0), MATCH(AD494, 'Ballot Data'!$A$3:$U$3, 0))))))</f>
        <v>Complete</v>
      </c>
      <c r="AF494" s="15" t="str">
        <f t="shared" si="72"/>
        <v>Complete</v>
      </c>
      <c r="AG494" t="str">
        <f>IF(AF494="Complete", AF494, IF(AF494="N/A", "N/A", INDEX('Ballot Data'!$1:$1048576, MATCH($A494, 'Ballot Data'!$A:$A, 0), MATCH(AF494, 'Ballot Data'!$A$3:$T$3, 0))))</f>
        <v>Complete</v>
      </c>
      <c r="AH494" t="str">
        <f>IF(AF494="N/A", "N/A", IF(AG494='Round 7'!$A$10, "Elected", IF(AG494='Round 7'!$A$7, "Excluded", IF('Round 7'!$A$4="Complete", "Complete", "Viable"))))</f>
        <v>Complete</v>
      </c>
      <c r="AI494" s="21" t="str">
        <f>IF('Round 7'!$A$4="Complete", "Complete", IF(AH494="N/A", "N/A", IF(AH494="Viable", "No Transfer", IF(AH494="Excluded", INDEX('Round 7'!$A$12:$M$617, MATCH($A494, 'Round 7'!$A$12:$A$617, 0), 3)))))</f>
        <v>Complete</v>
      </c>
      <c r="AJ494" s="10" t="str">
        <f>IF('Round 7'!$A$4="Complete", "Complete", IF(AI494="N/A", "N/A", IF(AI494="No Transfer", AI494, IF(INDEX('Ballot Data'!$1:$1048576, MATCH($A494, 'Ballot Data'!$A:$A, 0), MATCH(AI494, 'Ballot Data'!$A$3:$U$3, 0))="", "Exhausted", INDEX('Ballot Data'!$1:$1048576, MATCH($A494, 'Ballot Data'!$A:$A, 0), MATCH(AI494, 'Ballot Data'!$A$3:$U$3, 0))))))</f>
        <v>Complete</v>
      </c>
      <c r="AK494" s="15" t="str">
        <f t="shared" si="73"/>
        <v>Complete</v>
      </c>
      <c r="AL494" t="str">
        <f>IF(AK494="Complete", AK494, IF(AK494="N/A", "N/A", INDEX('Ballot Data'!$1:$1048576, MATCH($A494, 'Ballot Data'!$A:$A, 0), MATCH(AK494, 'Ballot Data'!$A$3:$T$3, 0))))</f>
        <v>Complete</v>
      </c>
      <c r="AM494" t="str">
        <f>IF(AK494="N/A", "N/A", IF(AL494='Round 8'!$A$10, "Elected", IF(AL494='Round 8'!$A$7, "Excluded", IF('Round 8'!$A$4="Complete", "Complete", "Viable"))))</f>
        <v>Complete</v>
      </c>
      <c r="AN494" s="21" t="str">
        <f>IF('Round 8'!$A$4="Complete", "Complete", IF(AM494="N/A", "N/A", IF(AM494="Viable", "No Transfer", IF(AM494="Excluded", INDEX('Round 8'!$A$12:$M$617, MATCH($A494, 'Round 8'!$A$12:$A$617, 0), 3)))))</f>
        <v>Complete</v>
      </c>
      <c r="AO494" s="10" t="str">
        <f>IF('Round 8'!$A$4="Complete", "Complete", IF(AN494="N/A", "N/A", IF(AN494="No Transfer", AN494, IF(INDEX('Ballot Data'!$1:$1048576, MATCH($A494, 'Ballot Data'!$A:$A, 0), MATCH(AN494, 'Ballot Data'!$A$3:$U$3, 0))="", "Exhausted", INDEX('Ballot Data'!$1:$1048576, MATCH($A494, 'Ballot Data'!$A:$A, 0), MATCH(AN494, 'Ballot Data'!$A$3:$U$3, 0))))))</f>
        <v>Complete</v>
      </c>
      <c r="AP494" s="15" t="str">
        <f t="shared" si="74"/>
        <v>Complete</v>
      </c>
      <c r="AQ494" t="str">
        <f>IF(AP494="Complete", AP494, IF(AP494="N/A", "N/A", INDEX('Ballot Data'!$1:$1048576, MATCH($A494, 'Ballot Data'!$A:$A, 0), MATCH(AP494, 'Ballot Data'!$A$3:$T$3, 0))))</f>
        <v>Complete</v>
      </c>
      <c r="AR494" t="str">
        <f>IF(AP494="N/A", "N/A", IF(AQ494='Round 9'!$A$10, "Elected", IF(AQ494='Round 9'!$A$7, "Excluded", IF('Round 9'!$A$4="Complete", "Complete", "Viable"))))</f>
        <v>Complete</v>
      </c>
      <c r="AS494" s="21" t="str">
        <f>IF('Round 9'!$A$4="Complete", "Complete", IF(AR494="N/A", "N/A", IF(AR494="Viable", "No Transfer", IF(AR494="Excluded", INDEX('Round 9'!$A$12:$M$617, MATCH($A494, 'Round 9'!$A$12:$A$617, 0), 3)))))</f>
        <v>Complete</v>
      </c>
      <c r="AT494" s="10" t="str">
        <f>IF('Round 9'!$A$4="Complete", "Complete", IF(AS494="N/A", "N/A", IF(AS494="No Transfer", AS494, IF(INDEX('Ballot Data'!$1:$1048576, MATCH($A494, 'Ballot Data'!$A:$A, 0), MATCH(AS494, 'Ballot Data'!$A$3:$U$3, 0))="", "Exhausted", INDEX('Ballot Data'!$1:$1048576, MATCH($A494, 'Ballot Data'!$A:$A, 0), MATCH(AS494, 'Ballot Data'!$A$3:$U$3, 0))))))</f>
        <v>Complete</v>
      </c>
      <c r="AU494" s="15" t="str">
        <f t="shared" si="75"/>
        <v>Complete</v>
      </c>
      <c r="AV494" t="str">
        <f>IF(AU494="Complete", AU494, IF(AU494="N/A", "N/A", INDEX('Ballot Data'!$1:$1048576, MATCH($A494, 'Ballot Data'!$A:$A, 0), MATCH(AU494, 'Ballot Data'!$A$3:$T$3, 0))))</f>
        <v>Complete</v>
      </c>
      <c r="AW494" t="str">
        <f>IF(AU494="N/A", "N/A", IF(AV494='Round 10'!$A$10, "Elected", IF(AV494='Round 10'!$A$7, "Excluded", IF('Round 10'!$A$4="Complete", "Complete", "Viable"))))</f>
        <v>Complete</v>
      </c>
      <c r="AX494" s="21" t="str">
        <f>IF('Round 10'!$A$4="Complete", "Complete", IF(AW494="N/A", "N/A", IF(AW494="Viable", "No Transfer", IF(AW494="Excluded", INDEX('Round 10'!$A$12:$M$617, MATCH($A494, 'Round 10'!$A$12:$A$617, 0), 3)))))</f>
        <v>Complete</v>
      </c>
      <c r="AY494" s="10" t="str">
        <f>IF('Round 10'!$A$4="Complete", "Complete", IF(AX494="N/A", "N/A", IF(AX494="No Transfer", AX494, IF(INDEX('Ballot Data'!$1:$1048576, MATCH($A494, 'Ballot Data'!$A:$A, 0), MATCH(AX494, 'Ballot Data'!$A$3:$U$3, 0))="", "Exhausted", INDEX('Ballot Data'!$1:$1048576, MATCH($A494, 'Ballot Data'!$A:$A, 0), MATCH(AX494, 'Ballot Data'!$A$3:$U$3, 0))))))</f>
        <v>Complete</v>
      </c>
    </row>
    <row r="495" spans="1:51" x14ac:dyDescent="0.25">
      <c r="A495">
        <f>'Ballot Data'!A496</f>
        <v>0</v>
      </c>
      <c r="B495">
        <v>1</v>
      </c>
      <c r="C495" t="e">
        <f>INDEX('Ballot Data'!$1:$1048576, MATCH($A495, 'Ballot Data'!$A:$A, 0), MATCH(B495, 'Ballot Data'!$A$3:$T$3, 0))</f>
        <v>#N/A</v>
      </c>
      <c r="D495" t="e">
        <f>IF(C495='Round 1'!$A$10, "Elected", IF(C495='Round 1'!$A$7, "Excluded", IF('Round 1'!$A$4="Complete", "Complete", "Viable")))</f>
        <v>#N/A</v>
      </c>
      <c r="E495" s="21" t="e">
        <f>IF('Round 1'!$A$4="Complete", "Complete", IF(D495="N/A", "N/A", IF(D495="Viable", "No Transfer", IF(D495="Excluded", INDEX('Round 1'!$A$12:$M$617, MATCH($A495, 'Round 1'!$A$12:$A$617, 0), 3)))))</f>
        <v>#N/A</v>
      </c>
      <c r="F495" s="10" t="e">
        <f>IF('Round 1'!$A$4="Complete", "Complete", IF(E495="N/A", "N/A", IF(E495="No Transfer", E495, IF(INDEX('Ballot Data'!$1:$1048576, MATCH($A495, 'Ballot Data'!$A:$A, 0), MATCH(E495, 'Ballot Data'!$A$3:$U$3, 0))="", "Exhausted", INDEX('Ballot Data'!$1:$1048576, MATCH($A495, 'Ballot Data'!$A:$A, 0), MATCH(E495, 'Ballot Data'!$A$3:$U$3, 0))))))</f>
        <v>#N/A</v>
      </c>
      <c r="G495" s="15" t="e">
        <f t="shared" si="77"/>
        <v>#N/A</v>
      </c>
      <c r="H495" t="e">
        <f>IF(G495="Complete", G495, IF(G495="N/A", "N/A", INDEX('Ballot Data'!$1:$1048576, MATCH($A495, 'Ballot Data'!$A:$A, 0), MATCH(G495, 'Ballot Data'!$A$3:$T$3, 0))))</f>
        <v>#N/A</v>
      </c>
      <c r="I495" t="e">
        <f>IF(G495="N/A", "N/A", IF(H495='Round 2'!$A$10, "Elected", IF(H495='Round 2'!$A$7, "Excluded", IF('Round 2'!$A$4="Complete", "Complete", "Viable"))))</f>
        <v>#N/A</v>
      </c>
      <c r="J495" s="21" t="e">
        <f>IF('Round 2'!$A$4="Complete", "Complete", IF(I495="N/A", "N/A", IF(I495="Viable", "No Transfer", IF(I495="Excluded", INDEX('Round 2'!$A$12:$M$617, MATCH($A495, 'Round 2'!$A$12:$A$617, 0), 3)))))</f>
        <v>#N/A</v>
      </c>
      <c r="K495" s="10" t="e">
        <f>IF('Round 2'!$A$4="Complete", "Complete", IF(J495="N/A", "N/A", IF(J495="No Transfer", J495, IF(INDEX('Ballot Data'!$1:$1048576, MATCH($A495, 'Ballot Data'!$A:$A, 0), MATCH(J495, 'Ballot Data'!$A$3:$U$3, 0))="", "Exhausted", INDEX('Ballot Data'!$1:$1048576, MATCH($A495, 'Ballot Data'!$A:$A, 0), MATCH(J495, 'Ballot Data'!$A$3:$U$3, 0))))))</f>
        <v>#N/A</v>
      </c>
      <c r="L495" s="15" t="e">
        <f t="shared" si="78"/>
        <v>#N/A</v>
      </c>
      <c r="M495" t="e">
        <f>IF(L495="Complete", L495, IF(L495="N/A", "N/A", INDEX('Ballot Data'!$1:$1048576, MATCH($A495, 'Ballot Data'!$A:$A, 0), MATCH(L495, 'Ballot Data'!$A$3:$T$3, 0))))</f>
        <v>#N/A</v>
      </c>
      <c r="N495" t="e">
        <f>IF(L495="N/A", "N/A", IF(M495='Round 3'!$A$10, "Elected", IF(M495='Round 3'!$A$7, "Excluded", IF('Round 3'!$A$4="Complete", "Complete", "Viable"))))</f>
        <v>#N/A</v>
      </c>
      <c r="O495" s="21" t="str">
        <f>IF('Round 3'!$A$4="Complete", "Complete", IF(N495="N/A", "N/A", IF(N495="Viable", "No Transfer", IF(N495="Excluded", INDEX('Round 3'!$A$12:$M$617, MATCH($A495, 'Round 3'!$A$12:$A$617, 0), 3)))))</f>
        <v>Complete</v>
      </c>
      <c r="P495" s="10" t="str">
        <f>IF('Round 3'!$A$4="Complete", "Complete", IF(O495="N/A", "N/A", IF(O495="No Transfer", O495, IF(INDEX('Ballot Data'!$1:$1048576, MATCH($A495, 'Ballot Data'!$A:$A, 0), MATCH(O495, 'Ballot Data'!$A$3:$U$3, 0))="", "Exhausted", INDEX('Ballot Data'!$1:$1048576, MATCH($A495, 'Ballot Data'!$A:$A, 0), MATCH(O495, 'Ballot Data'!$A$3:$U$3, 0))))))</f>
        <v>Complete</v>
      </c>
      <c r="Q495" s="15" t="str">
        <f t="shared" si="76"/>
        <v>Complete</v>
      </c>
      <c r="R495" t="str">
        <f>IF(Q495="Complete", Q495, IF(Q495="N/A", "N/A", INDEX('Ballot Data'!$1:$1048576, MATCH($A495, 'Ballot Data'!$A:$A, 0), MATCH(Q495, 'Ballot Data'!$A$3:$T$3, 0))))</f>
        <v>Complete</v>
      </c>
      <c r="S495" t="str">
        <f>IF(Q495="N/A", "N/A", IF(R495='Round 4'!$A$10, "Elected", IF(R495='Round 4'!$A$7, "Excluded", IF('Round 4'!$A$4="Complete", "Complete", "Viable"))))</f>
        <v>Complete</v>
      </c>
      <c r="T495" s="21" t="str">
        <f>IF('Round 4'!$A$4="Complete", "Complete", IF(S495="N/A", "N/A", IF(S495="Viable", "No Transfer", IF(S495="Excluded", INDEX('Round 4'!$A$12:$M$617, MATCH($A495, 'Round 4'!$A$12:$A$617, 0), 3)))))</f>
        <v>Complete</v>
      </c>
      <c r="U495" s="10" t="str">
        <f>IF('Round 4'!$A$4="Complete", "Complete", IF(T495="N/A", "N/A", IF(T495="No Transfer", T495, IF(INDEX('Ballot Data'!$1:$1048576, MATCH($A495, 'Ballot Data'!$A:$A, 0), MATCH(T495, 'Ballot Data'!$A$3:$U$3, 0))="", "Exhausted", INDEX('Ballot Data'!$1:$1048576, MATCH($A495, 'Ballot Data'!$A:$A, 0), MATCH(T495, 'Ballot Data'!$A$3:$U$3, 0))))))</f>
        <v>Complete</v>
      </c>
      <c r="V495" s="15" t="str">
        <f t="shared" si="70"/>
        <v>Complete</v>
      </c>
      <c r="W495" t="str">
        <f>IF(V495="Complete", V495, IF(V495="N/A", "N/A", INDEX('Ballot Data'!$1:$1048576, MATCH($A495, 'Ballot Data'!$A:$A, 0), MATCH(V495, 'Ballot Data'!$A$3:$T$3, 0))))</f>
        <v>Complete</v>
      </c>
      <c r="X495" t="str">
        <f>IF(V495="N/A", "N/A", IF(W495='Round 5'!$A$10, "Elected", IF(W495='Round 5'!$A$7, "Excluded", IF('Round 5'!$A$4="Complete", "Complete", "Viable"))))</f>
        <v>Complete</v>
      </c>
      <c r="Y495" s="21" t="str">
        <f>IF('Round 5'!$A$4="Complete", "Complete", IF(X495="N/A", "N/A", IF(X495="Viable", "No Transfer", IF(X495="Excluded", INDEX('Round 5'!$A$12:$M$617, MATCH($A495, 'Round 5'!$A$12:$A$617, 0), 3)))))</f>
        <v>Complete</v>
      </c>
      <c r="Z495" s="10" t="str">
        <f>IF('Round 5'!$A$4="Complete", "Complete", IF(Y495="N/A", "N/A", IF(Y495="No Transfer", Y495, IF(INDEX('Ballot Data'!$1:$1048576, MATCH($A495, 'Ballot Data'!$A:$A, 0), MATCH(Y495, 'Ballot Data'!$A$3:$U$3, 0))="", "Exhausted", INDEX('Ballot Data'!$1:$1048576, MATCH($A495, 'Ballot Data'!$A:$A, 0), MATCH(Y495, 'Ballot Data'!$A$3:$U$3, 0))))))</f>
        <v>Complete</v>
      </c>
      <c r="AA495" s="15" t="str">
        <f t="shared" si="71"/>
        <v>Complete</v>
      </c>
      <c r="AB495" t="str">
        <f>IF(AA495="Complete", AA495, IF(AA495="N/A", "N/A", INDEX('Ballot Data'!$1:$1048576, MATCH($A495, 'Ballot Data'!$A:$A, 0), MATCH(AA495, 'Ballot Data'!$A$3:$T$3, 0))))</f>
        <v>Complete</v>
      </c>
      <c r="AC495" t="str">
        <f>IF(AA495="N/A", "N/A", IF(AB495='Round 6'!$A$10, "Elected", IF(AB495='Round 6'!$A$7, "Excluded", IF('Round 6'!$A$4="Complete", "Complete", "Viable"))))</f>
        <v>Complete</v>
      </c>
      <c r="AD495" s="21" t="str">
        <f>IF('Round 6'!$A$4="Complete", "Complete", IF(AC495="N/A", "N/A", IF(AC495="Viable", "No Transfer", IF(AC495="Excluded", INDEX('Round 6'!$A$12:$M$617, MATCH($A495, 'Round 6'!$A$12:$A$617, 0), 3)))))</f>
        <v>Complete</v>
      </c>
      <c r="AE495" s="10" t="str">
        <f>IF('Round 6'!$A$4="Complete", "Complete", IF(AD495="N/A", "N/A", IF(AD495="No Transfer", AD495, IF(INDEX('Ballot Data'!$1:$1048576, MATCH($A495, 'Ballot Data'!$A:$A, 0), MATCH(AD495, 'Ballot Data'!$A$3:$U$3, 0))="", "Exhausted", INDEX('Ballot Data'!$1:$1048576, MATCH($A495, 'Ballot Data'!$A:$A, 0), MATCH(AD495, 'Ballot Data'!$A$3:$U$3, 0))))))</f>
        <v>Complete</v>
      </c>
      <c r="AF495" s="15" t="str">
        <f t="shared" si="72"/>
        <v>Complete</v>
      </c>
      <c r="AG495" t="str">
        <f>IF(AF495="Complete", AF495, IF(AF495="N/A", "N/A", INDEX('Ballot Data'!$1:$1048576, MATCH($A495, 'Ballot Data'!$A:$A, 0), MATCH(AF495, 'Ballot Data'!$A$3:$T$3, 0))))</f>
        <v>Complete</v>
      </c>
      <c r="AH495" t="str">
        <f>IF(AF495="N/A", "N/A", IF(AG495='Round 7'!$A$10, "Elected", IF(AG495='Round 7'!$A$7, "Excluded", IF('Round 7'!$A$4="Complete", "Complete", "Viable"))))</f>
        <v>Complete</v>
      </c>
      <c r="AI495" s="21" t="str">
        <f>IF('Round 7'!$A$4="Complete", "Complete", IF(AH495="N/A", "N/A", IF(AH495="Viable", "No Transfer", IF(AH495="Excluded", INDEX('Round 7'!$A$12:$M$617, MATCH($A495, 'Round 7'!$A$12:$A$617, 0), 3)))))</f>
        <v>Complete</v>
      </c>
      <c r="AJ495" s="10" t="str">
        <f>IF('Round 7'!$A$4="Complete", "Complete", IF(AI495="N/A", "N/A", IF(AI495="No Transfer", AI495, IF(INDEX('Ballot Data'!$1:$1048576, MATCH($A495, 'Ballot Data'!$A:$A, 0), MATCH(AI495, 'Ballot Data'!$A$3:$U$3, 0))="", "Exhausted", INDEX('Ballot Data'!$1:$1048576, MATCH($A495, 'Ballot Data'!$A:$A, 0), MATCH(AI495, 'Ballot Data'!$A$3:$U$3, 0))))))</f>
        <v>Complete</v>
      </c>
      <c r="AK495" s="15" t="str">
        <f t="shared" si="73"/>
        <v>Complete</v>
      </c>
      <c r="AL495" t="str">
        <f>IF(AK495="Complete", AK495, IF(AK495="N/A", "N/A", INDEX('Ballot Data'!$1:$1048576, MATCH($A495, 'Ballot Data'!$A:$A, 0), MATCH(AK495, 'Ballot Data'!$A$3:$T$3, 0))))</f>
        <v>Complete</v>
      </c>
      <c r="AM495" t="str">
        <f>IF(AK495="N/A", "N/A", IF(AL495='Round 8'!$A$10, "Elected", IF(AL495='Round 8'!$A$7, "Excluded", IF('Round 8'!$A$4="Complete", "Complete", "Viable"))))</f>
        <v>Complete</v>
      </c>
      <c r="AN495" s="21" t="str">
        <f>IF('Round 8'!$A$4="Complete", "Complete", IF(AM495="N/A", "N/A", IF(AM495="Viable", "No Transfer", IF(AM495="Excluded", INDEX('Round 8'!$A$12:$M$617, MATCH($A495, 'Round 8'!$A$12:$A$617, 0), 3)))))</f>
        <v>Complete</v>
      </c>
      <c r="AO495" s="10" t="str">
        <f>IF('Round 8'!$A$4="Complete", "Complete", IF(AN495="N/A", "N/A", IF(AN495="No Transfer", AN495, IF(INDEX('Ballot Data'!$1:$1048576, MATCH($A495, 'Ballot Data'!$A:$A, 0), MATCH(AN495, 'Ballot Data'!$A$3:$U$3, 0))="", "Exhausted", INDEX('Ballot Data'!$1:$1048576, MATCH($A495, 'Ballot Data'!$A:$A, 0), MATCH(AN495, 'Ballot Data'!$A$3:$U$3, 0))))))</f>
        <v>Complete</v>
      </c>
      <c r="AP495" s="15" t="str">
        <f t="shared" si="74"/>
        <v>Complete</v>
      </c>
      <c r="AQ495" t="str">
        <f>IF(AP495="Complete", AP495, IF(AP495="N/A", "N/A", INDEX('Ballot Data'!$1:$1048576, MATCH($A495, 'Ballot Data'!$A:$A, 0), MATCH(AP495, 'Ballot Data'!$A$3:$T$3, 0))))</f>
        <v>Complete</v>
      </c>
      <c r="AR495" t="str">
        <f>IF(AP495="N/A", "N/A", IF(AQ495='Round 9'!$A$10, "Elected", IF(AQ495='Round 9'!$A$7, "Excluded", IF('Round 9'!$A$4="Complete", "Complete", "Viable"))))</f>
        <v>Complete</v>
      </c>
      <c r="AS495" s="21" t="str">
        <f>IF('Round 9'!$A$4="Complete", "Complete", IF(AR495="N/A", "N/A", IF(AR495="Viable", "No Transfer", IF(AR495="Excluded", INDEX('Round 9'!$A$12:$M$617, MATCH($A495, 'Round 9'!$A$12:$A$617, 0), 3)))))</f>
        <v>Complete</v>
      </c>
      <c r="AT495" s="10" t="str">
        <f>IF('Round 9'!$A$4="Complete", "Complete", IF(AS495="N/A", "N/A", IF(AS495="No Transfer", AS495, IF(INDEX('Ballot Data'!$1:$1048576, MATCH($A495, 'Ballot Data'!$A:$A, 0), MATCH(AS495, 'Ballot Data'!$A$3:$U$3, 0))="", "Exhausted", INDEX('Ballot Data'!$1:$1048576, MATCH($A495, 'Ballot Data'!$A:$A, 0), MATCH(AS495, 'Ballot Data'!$A$3:$U$3, 0))))))</f>
        <v>Complete</v>
      </c>
      <c r="AU495" s="15" t="str">
        <f t="shared" si="75"/>
        <v>Complete</v>
      </c>
      <c r="AV495" t="str">
        <f>IF(AU495="Complete", AU495, IF(AU495="N/A", "N/A", INDEX('Ballot Data'!$1:$1048576, MATCH($A495, 'Ballot Data'!$A:$A, 0), MATCH(AU495, 'Ballot Data'!$A$3:$T$3, 0))))</f>
        <v>Complete</v>
      </c>
      <c r="AW495" t="str">
        <f>IF(AU495="N/A", "N/A", IF(AV495='Round 10'!$A$10, "Elected", IF(AV495='Round 10'!$A$7, "Excluded", IF('Round 10'!$A$4="Complete", "Complete", "Viable"))))</f>
        <v>Complete</v>
      </c>
      <c r="AX495" s="21" t="str">
        <f>IF('Round 10'!$A$4="Complete", "Complete", IF(AW495="N/A", "N/A", IF(AW495="Viable", "No Transfer", IF(AW495="Excluded", INDEX('Round 10'!$A$12:$M$617, MATCH($A495, 'Round 10'!$A$12:$A$617, 0), 3)))))</f>
        <v>Complete</v>
      </c>
      <c r="AY495" s="10" t="str">
        <f>IF('Round 10'!$A$4="Complete", "Complete", IF(AX495="N/A", "N/A", IF(AX495="No Transfer", AX495, IF(INDEX('Ballot Data'!$1:$1048576, MATCH($A495, 'Ballot Data'!$A:$A, 0), MATCH(AX495, 'Ballot Data'!$A$3:$U$3, 0))="", "Exhausted", INDEX('Ballot Data'!$1:$1048576, MATCH($A495, 'Ballot Data'!$A:$A, 0), MATCH(AX495, 'Ballot Data'!$A$3:$U$3, 0))))))</f>
        <v>Complete</v>
      </c>
    </row>
    <row r="496" spans="1:51" x14ac:dyDescent="0.25">
      <c r="A496">
        <f>'Ballot Data'!A497</f>
        <v>0</v>
      </c>
      <c r="B496">
        <v>1</v>
      </c>
      <c r="C496" t="e">
        <f>INDEX('Ballot Data'!$1:$1048576, MATCH($A496, 'Ballot Data'!$A:$A, 0), MATCH(B496, 'Ballot Data'!$A$3:$T$3, 0))</f>
        <v>#N/A</v>
      </c>
      <c r="D496" t="e">
        <f>IF(C496='Round 1'!$A$10, "Elected", IF(C496='Round 1'!$A$7, "Excluded", IF('Round 1'!$A$4="Complete", "Complete", "Viable")))</f>
        <v>#N/A</v>
      </c>
      <c r="E496" s="21" t="e">
        <f>IF('Round 1'!$A$4="Complete", "Complete", IF(D496="N/A", "N/A", IF(D496="Viable", "No Transfer", IF(D496="Excluded", INDEX('Round 1'!$A$12:$M$617, MATCH($A496, 'Round 1'!$A$12:$A$617, 0), 3)))))</f>
        <v>#N/A</v>
      </c>
      <c r="F496" s="10" t="e">
        <f>IF('Round 1'!$A$4="Complete", "Complete", IF(E496="N/A", "N/A", IF(E496="No Transfer", E496, IF(INDEX('Ballot Data'!$1:$1048576, MATCH($A496, 'Ballot Data'!$A:$A, 0), MATCH(E496, 'Ballot Data'!$A$3:$U$3, 0))="", "Exhausted", INDEX('Ballot Data'!$1:$1048576, MATCH($A496, 'Ballot Data'!$A:$A, 0), MATCH(E496, 'Ballot Data'!$A$3:$U$3, 0))))))</f>
        <v>#N/A</v>
      </c>
      <c r="G496" s="15" t="e">
        <f t="shared" si="77"/>
        <v>#N/A</v>
      </c>
      <c r="H496" t="e">
        <f>IF(G496="Complete", G496, IF(G496="N/A", "N/A", INDEX('Ballot Data'!$1:$1048576, MATCH($A496, 'Ballot Data'!$A:$A, 0), MATCH(G496, 'Ballot Data'!$A$3:$T$3, 0))))</f>
        <v>#N/A</v>
      </c>
      <c r="I496" t="e">
        <f>IF(G496="N/A", "N/A", IF(H496='Round 2'!$A$10, "Elected", IF(H496='Round 2'!$A$7, "Excluded", IF('Round 2'!$A$4="Complete", "Complete", "Viable"))))</f>
        <v>#N/A</v>
      </c>
      <c r="J496" s="21" t="e">
        <f>IF('Round 2'!$A$4="Complete", "Complete", IF(I496="N/A", "N/A", IF(I496="Viable", "No Transfer", IF(I496="Excluded", INDEX('Round 2'!$A$12:$M$617, MATCH($A496, 'Round 2'!$A$12:$A$617, 0), 3)))))</f>
        <v>#N/A</v>
      </c>
      <c r="K496" s="10" t="e">
        <f>IF('Round 2'!$A$4="Complete", "Complete", IF(J496="N/A", "N/A", IF(J496="No Transfer", J496, IF(INDEX('Ballot Data'!$1:$1048576, MATCH($A496, 'Ballot Data'!$A:$A, 0), MATCH(J496, 'Ballot Data'!$A$3:$U$3, 0))="", "Exhausted", INDEX('Ballot Data'!$1:$1048576, MATCH($A496, 'Ballot Data'!$A:$A, 0), MATCH(J496, 'Ballot Data'!$A$3:$U$3, 0))))))</f>
        <v>#N/A</v>
      </c>
      <c r="L496" s="15" t="e">
        <f t="shared" si="78"/>
        <v>#N/A</v>
      </c>
      <c r="M496" t="e">
        <f>IF(L496="Complete", L496, IF(L496="N/A", "N/A", INDEX('Ballot Data'!$1:$1048576, MATCH($A496, 'Ballot Data'!$A:$A, 0), MATCH(L496, 'Ballot Data'!$A$3:$T$3, 0))))</f>
        <v>#N/A</v>
      </c>
      <c r="N496" t="e">
        <f>IF(L496="N/A", "N/A", IF(M496='Round 3'!$A$10, "Elected", IF(M496='Round 3'!$A$7, "Excluded", IF('Round 3'!$A$4="Complete", "Complete", "Viable"))))</f>
        <v>#N/A</v>
      </c>
      <c r="O496" s="21" t="str">
        <f>IF('Round 3'!$A$4="Complete", "Complete", IF(N496="N/A", "N/A", IF(N496="Viable", "No Transfer", IF(N496="Excluded", INDEX('Round 3'!$A$12:$M$617, MATCH($A496, 'Round 3'!$A$12:$A$617, 0), 3)))))</f>
        <v>Complete</v>
      </c>
      <c r="P496" s="10" t="str">
        <f>IF('Round 3'!$A$4="Complete", "Complete", IF(O496="N/A", "N/A", IF(O496="No Transfer", O496, IF(INDEX('Ballot Data'!$1:$1048576, MATCH($A496, 'Ballot Data'!$A:$A, 0), MATCH(O496, 'Ballot Data'!$A$3:$U$3, 0))="", "Exhausted", INDEX('Ballot Data'!$1:$1048576, MATCH($A496, 'Ballot Data'!$A:$A, 0), MATCH(O496, 'Ballot Data'!$A$3:$U$3, 0))))))</f>
        <v>Complete</v>
      </c>
      <c r="Q496" s="15" t="str">
        <f t="shared" si="76"/>
        <v>Complete</v>
      </c>
      <c r="R496" t="str">
        <f>IF(Q496="Complete", Q496, IF(Q496="N/A", "N/A", INDEX('Ballot Data'!$1:$1048576, MATCH($A496, 'Ballot Data'!$A:$A, 0), MATCH(Q496, 'Ballot Data'!$A$3:$T$3, 0))))</f>
        <v>Complete</v>
      </c>
      <c r="S496" t="str">
        <f>IF(Q496="N/A", "N/A", IF(R496='Round 4'!$A$10, "Elected", IF(R496='Round 4'!$A$7, "Excluded", IF('Round 4'!$A$4="Complete", "Complete", "Viable"))))</f>
        <v>Complete</v>
      </c>
      <c r="T496" s="21" t="str">
        <f>IF('Round 4'!$A$4="Complete", "Complete", IF(S496="N/A", "N/A", IF(S496="Viable", "No Transfer", IF(S496="Excluded", INDEX('Round 4'!$A$12:$M$617, MATCH($A496, 'Round 4'!$A$12:$A$617, 0), 3)))))</f>
        <v>Complete</v>
      </c>
      <c r="U496" s="10" t="str">
        <f>IF('Round 4'!$A$4="Complete", "Complete", IF(T496="N/A", "N/A", IF(T496="No Transfer", T496, IF(INDEX('Ballot Data'!$1:$1048576, MATCH($A496, 'Ballot Data'!$A:$A, 0), MATCH(T496, 'Ballot Data'!$A$3:$U$3, 0))="", "Exhausted", INDEX('Ballot Data'!$1:$1048576, MATCH($A496, 'Ballot Data'!$A:$A, 0), MATCH(T496, 'Ballot Data'!$A$3:$U$3, 0))))))</f>
        <v>Complete</v>
      </c>
      <c r="V496" s="15" t="str">
        <f t="shared" si="70"/>
        <v>Complete</v>
      </c>
      <c r="W496" t="str">
        <f>IF(V496="Complete", V496, IF(V496="N/A", "N/A", INDEX('Ballot Data'!$1:$1048576, MATCH($A496, 'Ballot Data'!$A:$A, 0), MATCH(V496, 'Ballot Data'!$A$3:$T$3, 0))))</f>
        <v>Complete</v>
      </c>
      <c r="X496" t="str">
        <f>IF(V496="N/A", "N/A", IF(W496='Round 5'!$A$10, "Elected", IF(W496='Round 5'!$A$7, "Excluded", IF('Round 5'!$A$4="Complete", "Complete", "Viable"))))</f>
        <v>Complete</v>
      </c>
      <c r="Y496" s="21" t="str">
        <f>IF('Round 5'!$A$4="Complete", "Complete", IF(X496="N/A", "N/A", IF(X496="Viable", "No Transfer", IF(X496="Excluded", INDEX('Round 5'!$A$12:$M$617, MATCH($A496, 'Round 5'!$A$12:$A$617, 0), 3)))))</f>
        <v>Complete</v>
      </c>
      <c r="Z496" s="10" t="str">
        <f>IF('Round 5'!$A$4="Complete", "Complete", IF(Y496="N/A", "N/A", IF(Y496="No Transfer", Y496, IF(INDEX('Ballot Data'!$1:$1048576, MATCH($A496, 'Ballot Data'!$A:$A, 0), MATCH(Y496, 'Ballot Data'!$A$3:$U$3, 0))="", "Exhausted", INDEX('Ballot Data'!$1:$1048576, MATCH($A496, 'Ballot Data'!$A:$A, 0), MATCH(Y496, 'Ballot Data'!$A$3:$U$3, 0))))))</f>
        <v>Complete</v>
      </c>
      <c r="AA496" s="15" t="str">
        <f t="shared" si="71"/>
        <v>Complete</v>
      </c>
      <c r="AB496" t="str">
        <f>IF(AA496="Complete", AA496, IF(AA496="N/A", "N/A", INDEX('Ballot Data'!$1:$1048576, MATCH($A496, 'Ballot Data'!$A:$A, 0), MATCH(AA496, 'Ballot Data'!$A$3:$T$3, 0))))</f>
        <v>Complete</v>
      </c>
      <c r="AC496" t="str">
        <f>IF(AA496="N/A", "N/A", IF(AB496='Round 6'!$A$10, "Elected", IF(AB496='Round 6'!$A$7, "Excluded", IF('Round 6'!$A$4="Complete", "Complete", "Viable"))))</f>
        <v>Complete</v>
      </c>
      <c r="AD496" s="21" t="str">
        <f>IF('Round 6'!$A$4="Complete", "Complete", IF(AC496="N/A", "N/A", IF(AC496="Viable", "No Transfer", IF(AC496="Excluded", INDEX('Round 6'!$A$12:$M$617, MATCH($A496, 'Round 6'!$A$12:$A$617, 0), 3)))))</f>
        <v>Complete</v>
      </c>
      <c r="AE496" s="10" t="str">
        <f>IF('Round 6'!$A$4="Complete", "Complete", IF(AD496="N/A", "N/A", IF(AD496="No Transfer", AD496, IF(INDEX('Ballot Data'!$1:$1048576, MATCH($A496, 'Ballot Data'!$A:$A, 0), MATCH(AD496, 'Ballot Data'!$A$3:$U$3, 0))="", "Exhausted", INDEX('Ballot Data'!$1:$1048576, MATCH($A496, 'Ballot Data'!$A:$A, 0), MATCH(AD496, 'Ballot Data'!$A$3:$U$3, 0))))))</f>
        <v>Complete</v>
      </c>
      <c r="AF496" s="15" t="str">
        <f t="shared" si="72"/>
        <v>Complete</v>
      </c>
      <c r="AG496" t="str">
        <f>IF(AF496="Complete", AF496, IF(AF496="N/A", "N/A", INDEX('Ballot Data'!$1:$1048576, MATCH($A496, 'Ballot Data'!$A:$A, 0), MATCH(AF496, 'Ballot Data'!$A$3:$T$3, 0))))</f>
        <v>Complete</v>
      </c>
      <c r="AH496" t="str">
        <f>IF(AF496="N/A", "N/A", IF(AG496='Round 7'!$A$10, "Elected", IF(AG496='Round 7'!$A$7, "Excluded", IF('Round 7'!$A$4="Complete", "Complete", "Viable"))))</f>
        <v>Complete</v>
      </c>
      <c r="AI496" s="21" t="str">
        <f>IF('Round 7'!$A$4="Complete", "Complete", IF(AH496="N/A", "N/A", IF(AH496="Viable", "No Transfer", IF(AH496="Excluded", INDEX('Round 7'!$A$12:$M$617, MATCH($A496, 'Round 7'!$A$12:$A$617, 0), 3)))))</f>
        <v>Complete</v>
      </c>
      <c r="AJ496" s="10" t="str">
        <f>IF('Round 7'!$A$4="Complete", "Complete", IF(AI496="N/A", "N/A", IF(AI496="No Transfer", AI496, IF(INDEX('Ballot Data'!$1:$1048576, MATCH($A496, 'Ballot Data'!$A:$A, 0), MATCH(AI496, 'Ballot Data'!$A$3:$U$3, 0))="", "Exhausted", INDEX('Ballot Data'!$1:$1048576, MATCH($A496, 'Ballot Data'!$A:$A, 0), MATCH(AI496, 'Ballot Data'!$A$3:$U$3, 0))))))</f>
        <v>Complete</v>
      </c>
      <c r="AK496" s="15" t="str">
        <f t="shared" si="73"/>
        <v>Complete</v>
      </c>
      <c r="AL496" t="str">
        <f>IF(AK496="Complete", AK496, IF(AK496="N/A", "N/A", INDEX('Ballot Data'!$1:$1048576, MATCH($A496, 'Ballot Data'!$A:$A, 0), MATCH(AK496, 'Ballot Data'!$A$3:$T$3, 0))))</f>
        <v>Complete</v>
      </c>
      <c r="AM496" t="str">
        <f>IF(AK496="N/A", "N/A", IF(AL496='Round 8'!$A$10, "Elected", IF(AL496='Round 8'!$A$7, "Excluded", IF('Round 8'!$A$4="Complete", "Complete", "Viable"))))</f>
        <v>Complete</v>
      </c>
      <c r="AN496" s="21" t="str">
        <f>IF('Round 8'!$A$4="Complete", "Complete", IF(AM496="N/A", "N/A", IF(AM496="Viable", "No Transfer", IF(AM496="Excluded", INDEX('Round 8'!$A$12:$M$617, MATCH($A496, 'Round 8'!$A$12:$A$617, 0), 3)))))</f>
        <v>Complete</v>
      </c>
      <c r="AO496" s="10" t="str">
        <f>IF('Round 8'!$A$4="Complete", "Complete", IF(AN496="N/A", "N/A", IF(AN496="No Transfer", AN496, IF(INDEX('Ballot Data'!$1:$1048576, MATCH($A496, 'Ballot Data'!$A:$A, 0), MATCH(AN496, 'Ballot Data'!$A$3:$U$3, 0))="", "Exhausted", INDEX('Ballot Data'!$1:$1048576, MATCH($A496, 'Ballot Data'!$A:$A, 0), MATCH(AN496, 'Ballot Data'!$A$3:$U$3, 0))))))</f>
        <v>Complete</v>
      </c>
      <c r="AP496" s="15" t="str">
        <f t="shared" si="74"/>
        <v>Complete</v>
      </c>
      <c r="AQ496" t="str">
        <f>IF(AP496="Complete", AP496, IF(AP496="N/A", "N/A", INDEX('Ballot Data'!$1:$1048576, MATCH($A496, 'Ballot Data'!$A:$A, 0), MATCH(AP496, 'Ballot Data'!$A$3:$T$3, 0))))</f>
        <v>Complete</v>
      </c>
      <c r="AR496" t="str">
        <f>IF(AP496="N/A", "N/A", IF(AQ496='Round 9'!$A$10, "Elected", IF(AQ496='Round 9'!$A$7, "Excluded", IF('Round 9'!$A$4="Complete", "Complete", "Viable"))))</f>
        <v>Complete</v>
      </c>
      <c r="AS496" s="21" t="str">
        <f>IF('Round 9'!$A$4="Complete", "Complete", IF(AR496="N/A", "N/A", IF(AR496="Viable", "No Transfer", IF(AR496="Excluded", INDEX('Round 9'!$A$12:$M$617, MATCH($A496, 'Round 9'!$A$12:$A$617, 0), 3)))))</f>
        <v>Complete</v>
      </c>
      <c r="AT496" s="10" t="str">
        <f>IF('Round 9'!$A$4="Complete", "Complete", IF(AS496="N/A", "N/A", IF(AS496="No Transfer", AS496, IF(INDEX('Ballot Data'!$1:$1048576, MATCH($A496, 'Ballot Data'!$A:$A, 0), MATCH(AS496, 'Ballot Data'!$A$3:$U$3, 0))="", "Exhausted", INDEX('Ballot Data'!$1:$1048576, MATCH($A496, 'Ballot Data'!$A:$A, 0), MATCH(AS496, 'Ballot Data'!$A$3:$U$3, 0))))))</f>
        <v>Complete</v>
      </c>
      <c r="AU496" s="15" t="str">
        <f t="shared" si="75"/>
        <v>Complete</v>
      </c>
      <c r="AV496" t="str">
        <f>IF(AU496="Complete", AU496, IF(AU496="N/A", "N/A", INDEX('Ballot Data'!$1:$1048576, MATCH($A496, 'Ballot Data'!$A:$A, 0), MATCH(AU496, 'Ballot Data'!$A$3:$T$3, 0))))</f>
        <v>Complete</v>
      </c>
      <c r="AW496" t="str">
        <f>IF(AU496="N/A", "N/A", IF(AV496='Round 10'!$A$10, "Elected", IF(AV496='Round 10'!$A$7, "Excluded", IF('Round 10'!$A$4="Complete", "Complete", "Viable"))))</f>
        <v>Complete</v>
      </c>
      <c r="AX496" s="21" t="str">
        <f>IF('Round 10'!$A$4="Complete", "Complete", IF(AW496="N/A", "N/A", IF(AW496="Viable", "No Transfer", IF(AW496="Excluded", INDEX('Round 10'!$A$12:$M$617, MATCH($A496, 'Round 10'!$A$12:$A$617, 0), 3)))))</f>
        <v>Complete</v>
      </c>
      <c r="AY496" s="10" t="str">
        <f>IF('Round 10'!$A$4="Complete", "Complete", IF(AX496="N/A", "N/A", IF(AX496="No Transfer", AX496, IF(INDEX('Ballot Data'!$1:$1048576, MATCH($A496, 'Ballot Data'!$A:$A, 0), MATCH(AX496, 'Ballot Data'!$A$3:$U$3, 0))="", "Exhausted", INDEX('Ballot Data'!$1:$1048576, MATCH($A496, 'Ballot Data'!$A:$A, 0), MATCH(AX496, 'Ballot Data'!$A$3:$U$3, 0))))))</f>
        <v>Complete</v>
      </c>
    </row>
    <row r="497" spans="1:51" x14ac:dyDescent="0.25">
      <c r="A497">
        <f>'Ballot Data'!A498</f>
        <v>0</v>
      </c>
      <c r="B497">
        <v>1</v>
      </c>
      <c r="C497" t="e">
        <f>INDEX('Ballot Data'!$1:$1048576, MATCH($A497, 'Ballot Data'!$A:$A, 0), MATCH(B497, 'Ballot Data'!$A$3:$T$3, 0))</f>
        <v>#N/A</v>
      </c>
      <c r="D497" t="e">
        <f>IF(C497='Round 1'!$A$10, "Elected", IF(C497='Round 1'!$A$7, "Excluded", IF('Round 1'!$A$4="Complete", "Complete", "Viable")))</f>
        <v>#N/A</v>
      </c>
      <c r="E497" s="21" t="e">
        <f>IF('Round 1'!$A$4="Complete", "Complete", IF(D497="N/A", "N/A", IF(D497="Viable", "No Transfer", IF(D497="Excluded", INDEX('Round 1'!$A$12:$M$617, MATCH($A497, 'Round 1'!$A$12:$A$617, 0), 3)))))</f>
        <v>#N/A</v>
      </c>
      <c r="F497" s="10" t="e">
        <f>IF('Round 1'!$A$4="Complete", "Complete", IF(E497="N/A", "N/A", IF(E497="No Transfer", E497, IF(INDEX('Ballot Data'!$1:$1048576, MATCH($A497, 'Ballot Data'!$A:$A, 0), MATCH(E497, 'Ballot Data'!$A$3:$U$3, 0))="", "Exhausted", INDEX('Ballot Data'!$1:$1048576, MATCH($A497, 'Ballot Data'!$A:$A, 0), MATCH(E497, 'Ballot Data'!$A$3:$U$3, 0))))))</f>
        <v>#N/A</v>
      </c>
      <c r="G497" s="15" t="e">
        <f t="shared" si="77"/>
        <v>#N/A</v>
      </c>
      <c r="H497" t="e">
        <f>IF(G497="Complete", G497, IF(G497="N/A", "N/A", INDEX('Ballot Data'!$1:$1048576, MATCH($A497, 'Ballot Data'!$A:$A, 0), MATCH(G497, 'Ballot Data'!$A$3:$T$3, 0))))</f>
        <v>#N/A</v>
      </c>
      <c r="I497" t="e">
        <f>IF(G497="N/A", "N/A", IF(H497='Round 2'!$A$10, "Elected", IF(H497='Round 2'!$A$7, "Excluded", IF('Round 2'!$A$4="Complete", "Complete", "Viable"))))</f>
        <v>#N/A</v>
      </c>
      <c r="J497" s="21" t="e">
        <f>IF('Round 2'!$A$4="Complete", "Complete", IF(I497="N/A", "N/A", IF(I497="Viable", "No Transfer", IF(I497="Excluded", INDEX('Round 2'!$A$12:$M$617, MATCH($A497, 'Round 2'!$A$12:$A$617, 0), 3)))))</f>
        <v>#N/A</v>
      </c>
      <c r="K497" s="10" t="e">
        <f>IF('Round 2'!$A$4="Complete", "Complete", IF(J497="N/A", "N/A", IF(J497="No Transfer", J497, IF(INDEX('Ballot Data'!$1:$1048576, MATCH($A497, 'Ballot Data'!$A:$A, 0), MATCH(J497, 'Ballot Data'!$A$3:$U$3, 0))="", "Exhausted", INDEX('Ballot Data'!$1:$1048576, MATCH($A497, 'Ballot Data'!$A:$A, 0), MATCH(J497, 'Ballot Data'!$A$3:$U$3, 0))))))</f>
        <v>#N/A</v>
      </c>
      <c r="L497" s="15" t="e">
        <f t="shared" si="78"/>
        <v>#N/A</v>
      </c>
      <c r="M497" t="e">
        <f>IF(L497="Complete", L497, IF(L497="N/A", "N/A", INDEX('Ballot Data'!$1:$1048576, MATCH($A497, 'Ballot Data'!$A:$A, 0), MATCH(L497, 'Ballot Data'!$A$3:$T$3, 0))))</f>
        <v>#N/A</v>
      </c>
      <c r="N497" t="e">
        <f>IF(L497="N/A", "N/A", IF(M497='Round 3'!$A$10, "Elected", IF(M497='Round 3'!$A$7, "Excluded", IF('Round 3'!$A$4="Complete", "Complete", "Viable"))))</f>
        <v>#N/A</v>
      </c>
      <c r="O497" s="21" t="str">
        <f>IF('Round 3'!$A$4="Complete", "Complete", IF(N497="N/A", "N/A", IF(N497="Viable", "No Transfer", IF(N497="Excluded", INDEX('Round 3'!$A$12:$M$617, MATCH($A497, 'Round 3'!$A$12:$A$617, 0), 3)))))</f>
        <v>Complete</v>
      </c>
      <c r="P497" s="10" t="str">
        <f>IF('Round 3'!$A$4="Complete", "Complete", IF(O497="N/A", "N/A", IF(O497="No Transfer", O497, IF(INDEX('Ballot Data'!$1:$1048576, MATCH($A497, 'Ballot Data'!$A:$A, 0), MATCH(O497, 'Ballot Data'!$A$3:$U$3, 0))="", "Exhausted", INDEX('Ballot Data'!$1:$1048576, MATCH($A497, 'Ballot Data'!$A:$A, 0), MATCH(O497, 'Ballot Data'!$A$3:$U$3, 0))))))</f>
        <v>Complete</v>
      </c>
      <c r="Q497" s="15" t="str">
        <f t="shared" si="76"/>
        <v>Complete</v>
      </c>
      <c r="R497" t="str">
        <f>IF(Q497="Complete", Q497, IF(Q497="N/A", "N/A", INDEX('Ballot Data'!$1:$1048576, MATCH($A497, 'Ballot Data'!$A:$A, 0), MATCH(Q497, 'Ballot Data'!$A$3:$T$3, 0))))</f>
        <v>Complete</v>
      </c>
      <c r="S497" t="str">
        <f>IF(Q497="N/A", "N/A", IF(R497='Round 4'!$A$10, "Elected", IF(R497='Round 4'!$A$7, "Excluded", IF('Round 4'!$A$4="Complete", "Complete", "Viable"))))</f>
        <v>Complete</v>
      </c>
      <c r="T497" s="21" t="str">
        <f>IF('Round 4'!$A$4="Complete", "Complete", IF(S497="N/A", "N/A", IF(S497="Viable", "No Transfer", IF(S497="Excluded", INDEX('Round 4'!$A$12:$M$617, MATCH($A497, 'Round 4'!$A$12:$A$617, 0), 3)))))</f>
        <v>Complete</v>
      </c>
      <c r="U497" s="10" t="str">
        <f>IF('Round 4'!$A$4="Complete", "Complete", IF(T497="N/A", "N/A", IF(T497="No Transfer", T497, IF(INDEX('Ballot Data'!$1:$1048576, MATCH($A497, 'Ballot Data'!$A:$A, 0), MATCH(T497, 'Ballot Data'!$A$3:$U$3, 0))="", "Exhausted", INDEX('Ballot Data'!$1:$1048576, MATCH($A497, 'Ballot Data'!$A:$A, 0), MATCH(T497, 'Ballot Data'!$A$3:$U$3, 0))))))</f>
        <v>Complete</v>
      </c>
      <c r="V497" s="15" t="str">
        <f t="shared" si="70"/>
        <v>Complete</v>
      </c>
      <c r="W497" t="str">
        <f>IF(V497="Complete", V497, IF(V497="N/A", "N/A", INDEX('Ballot Data'!$1:$1048576, MATCH($A497, 'Ballot Data'!$A:$A, 0), MATCH(V497, 'Ballot Data'!$A$3:$T$3, 0))))</f>
        <v>Complete</v>
      </c>
      <c r="X497" t="str">
        <f>IF(V497="N/A", "N/A", IF(W497='Round 5'!$A$10, "Elected", IF(W497='Round 5'!$A$7, "Excluded", IF('Round 5'!$A$4="Complete", "Complete", "Viable"))))</f>
        <v>Complete</v>
      </c>
      <c r="Y497" s="21" t="str">
        <f>IF('Round 5'!$A$4="Complete", "Complete", IF(X497="N/A", "N/A", IF(X497="Viable", "No Transfer", IF(X497="Excluded", INDEX('Round 5'!$A$12:$M$617, MATCH($A497, 'Round 5'!$A$12:$A$617, 0), 3)))))</f>
        <v>Complete</v>
      </c>
      <c r="Z497" s="10" t="str">
        <f>IF('Round 5'!$A$4="Complete", "Complete", IF(Y497="N/A", "N/A", IF(Y497="No Transfer", Y497, IF(INDEX('Ballot Data'!$1:$1048576, MATCH($A497, 'Ballot Data'!$A:$A, 0), MATCH(Y497, 'Ballot Data'!$A$3:$U$3, 0))="", "Exhausted", INDEX('Ballot Data'!$1:$1048576, MATCH($A497, 'Ballot Data'!$A:$A, 0), MATCH(Y497, 'Ballot Data'!$A$3:$U$3, 0))))))</f>
        <v>Complete</v>
      </c>
      <c r="AA497" s="15" t="str">
        <f t="shared" si="71"/>
        <v>Complete</v>
      </c>
      <c r="AB497" t="str">
        <f>IF(AA497="Complete", AA497, IF(AA497="N/A", "N/A", INDEX('Ballot Data'!$1:$1048576, MATCH($A497, 'Ballot Data'!$A:$A, 0), MATCH(AA497, 'Ballot Data'!$A$3:$T$3, 0))))</f>
        <v>Complete</v>
      </c>
      <c r="AC497" t="str">
        <f>IF(AA497="N/A", "N/A", IF(AB497='Round 6'!$A$10, "Elected", IF(AB497='Round 6'!$A$7, "Excluded", IF('Round 6'!$A$4="Complete", "Complete", "Viable"))))</f>
        <v>Complete</v>
      </c>
      <c r="AD497" s="21" t="str">
        <f>IF('Round 6'!$A$4="Complete", "Complete", IF(AC497="N/A", "N/A", IF(AC497="Viable", "No Transfer", IF(AC497="Excluded", INDEX('Round 6'!$A$12:$M$617, MATCH($A497, 'Round 6'!$A$12:$A$617, 0), 3)))))</f>
        <v>Complete</v>
      </c>
      <c r="AE497" s="10" t="str">
        <f>IF('Round 6'!$A$4="Complete", "Complete", IF(AD497="N/A", "N/A", IF(AD497="No Transfer", AD497, IF(INDEX('Ballot Data'!$1:$1048576, MATCH($A497, 'Ballot Data'!$A:$A, 0), MATCH(AD497, 'Ballot Data'!$A$3:$U$3, 0))="", "Exhausted", INDEX('Ballot Data'!$1:$1048576, MATCH($A497, 'Ballot Data'!$A:$A, 0), MATCH(AD497, 'Ballot Data'!$A$3:$U$3, 0))))))</f>
        <v>Complete</v>
      </c>
      <c r="AF497" s="15" t="str">
        <f t="shared" si="72"/>
        <v>Complete</v>
      </c>
      <c r="AG497" t="str">
        <f>IF(AF497="Complete", AF497, IF(AF497="N/A", "N/A", INDEX('Ballot Data'!$1:$1048576, MATCH($A497, 'Ballot Data'!$A:$A, 0), MATCH(AF497, 'Ballot Data'!$A$3:$T$3, 0))))</f>
        <v>Complete</v>
      </c>
      <c r="AH497" t="str">
        <f>IF(AF497="N/A", "N/A", IF(AG497='Round 7'!$A$10, "Elected", IF(AG497='Round 7'!$A$7, "Excluded", IF('Round 7'!$A$4="Complete", "Complete", "Viable"))))</f>
        <v>Complete</v>
      </c>
      <c r="AI497" s="21" t="str">
        <f>IF('Round 7'!$A$4="Complete", "Complete", IF(AH497="N/A", "N/A", IF(AH497="Viable", "No Transfer", IF(AH497="Excluded", INDEX('Round 7'!$A$12:$M$617, MATCH($A497, 'Round 7'!$A$12:$A$617, 0), 3)))))</f>
        <v>Complete</v>
      </c>
      <c r="AJ497" s="10" t="str">
        <f>IF('Round 7'!$A$4="Complete", "Complete", IF(AI497="N/A", "N/A", IF(AI497="No Transfer", AI497, IF(INDEX('Ballot Data'!$1:$1048576, MATCH($A497, 'Ballot Data'!$A:$A, 0), MATCH(AI497, 'Ballot Data'!$A$3:$U$3, 0))="", "Exhausted", INDEX('Ballot Data'!$1:$1048576, MATCH($A497, 'Ballot Data'!$A:$A, 0), MATCH(AI497, 'Ballot Data'!$A$3:$U$3, 0))))))</f>
        <v>Complete</v>
      </c>
      <c r="AK497" s="15" t="str">
        <f t="shared" si="73"/>
        <v>Complete</v>
      </c>
      <c r="AL497" t="str">
        <f>IF(AK497="Complete", AK497, IF(AK497="N/A", "N/A", INDEX('Ballot Data'!$1:$1048576, MATCH($A497, 'Ballot Data'!$A:$A, 0), MATCH(AK497, 'Ballot Data'!$A$3:$T$3, 0))))</f>
        <v>Complete</v>
      </c>
      <c r="AM497" t="str">
        <f>IF(AK497="N/A", "N/A", IF(AL497='Round 8'!$A$10, "Elected", IF(AL497='Round 8'!$A$7, "Excluded", IF('Round 8'!$A$4="Complete", "Complete", "Viable"))))</f>
        <v>Complete</v>
      </c>
      <c r="AN497" s="21" t="str">
        <f>IF('Round 8'!$A$4="Complete", "Complete", IF(AM497="N/A", "N/A", IF(AM497="Viable", "No Transfer", IF(AM497="Excluded", INDEX('Round 8'!$A$12:$M$617, MATCH($A497, 'Round 8'!$A$12:$A$617, 0), 3)))))</f>
        <v>Complete</v>
      </c>
      <c r="AO497" s="10" t="str">
        <f>IF('Round 8'!$A$4="Complete", "Complete", IF(AN497="N/A", "N/A", IF(AN497="No Transfer", AN497, IF(INDEX('Ballot Data'!$1:$1048576, MATCH($A497, 'Ballot Data'!$A:$A, 0), MATCH(AN497, 'Ballot Data'!$A$3:$U$3, 0))="", "Exhausted", INDEX('Ballot Data'!$1:$1048576, MATCH($A497, 'Ballot Data'!$A:$A, 0), MATCH(AN497, 'Ballot Data'!$A$3:$U$3, 0))))))</f>
        <v>Complete</v>
      </c>
      <c r="AP497" s="15" t="str">
        <f t="shared" si="74"/>
        <v>Complete</v>
      </c>
      <c r="AQ497" t="str">
        <f>IF(AP497="Complete", AP497, IF(AP497="N/A", "N/A", INDEX('Ballot Data'!$1:$1048576, MATCH($A497, 'Ballot Data'!$A:$A, 0), MATCH(AP497, 'Ballot Data'!$A$3:$T$3, 0))))</f>
        <v>Complete</v>
      </c>
      <c r="AR497" t="str">
        <f>IF(AP497="N/A", "N/A", IF(AQ497='Round 9'!$A$10, "Elected", IF(AQ497='Round 9'!$A$7, "Excluded", IF('Round 9'!$A$4="Complete", "Complete", "Viable"))))</f>
        <v>Complete</v>
      </c>
      <c r="AS497" s="21" t="str">
        <f>IF('Round 9'!$A$4="Complete", "Complete", IF(AR497="N/A", "N/A", IF(AR497="Viable", "No Transfer", IF(AR497="Excluded", INDEX('Round 9'!$A$12:$M$617, MATCH($A497, 'Round 9'!$A$12:$A$617, 0), 3)))))</f>
        <v>Complete</v>
      </c>
      <c r="AT497" s="10" t="str">
        <f>IF('Round 9'!$A$4="Complete", "Complete", IF(AS497="N/A", "N/A", IF(AS497="No Transfer", AS497, IF(INDEX('Ballot Data'!$1:$1048576, MATCH($A497, 'Ballot Data'!$A:$A, 0), MATCH(AS497, 'Ballot Data'!$A$3:$U$3, 0))="", "Exhausted", INDEX('Ballot Data'!$1:$1048576, MATCH($A497, 'Ballot Data'!$A:$A, 0), MATCH(AS497, 'Ballot Data'!$A$3:$U$3, 0))))))</f>
        <v>Complete</v>
      </c>
      <c r="AU497" s="15" t="str">
        <f t="shared" si="75"/>
        <v>Complete</v>
      </c>
      <c r="AV497" t="str">
        <f>IF(AU497="Complete", AU497, IF(AU497="N/A", "N/A", INDEX('Ballot Data'!$1:$1048576, MATCH($A497, 'Ballot Data'!$A:$A, 0), MATCH(AU497, 'Ballot Data'!$A$3:$T$3, 0))))</f>
        <v>Complete</v>
      </c>
      <c r="AW497" t="str">
        <f>IF(AU497="N/A", "N/A", IF(AV497='Round 10'!$A$10, "Elected", IF(AV497='Round 10'!$A$7, "Excluded", IF('Round 10'!$A$4="Complete", "Complete", "Viable"))))</f>
        <v>Complete</v>
      </c>
      <c r="AX497" s="21" t="str">
        <f>IF('Round 10'!$A$4="Complete", "Complete", IF(AW497="N/A", "N/A", IF(AW497="Viable", "No Transfer", IF(AW497="Excluded", INDEX('Round 10'!$A$12:$M$617, MATCH($A497, 'Round 10'!$A$12:$A$617, 0), 3)))))</f>
        <v>Complete</v>
      </c>
      <c r="AY497" s="10" t="str">
        <f>IF('Round 10'!$A$4="Complete", "Complete", IF(AX497="N/A", "N/A", IF(AX497="No Transfer", AX497, IF(INDEX('Ballot Data'!$1:$1048576, MATCH($A497, 'Ballot Data'!$A:$A, 0), MATCH(AX497, 'Ballot Data'!$A$3:$U$3, 0))="", "Exhausted", INDEX('Ballot Data'!$1:$1048576, MATCH($A497, 'Ballot Data'!$A:$A, 0), MATCH(AX497, 'Ballot Data'!$A$3:$U$3, 0))))))</f>
        <v>Complete</v>
      </c>
    </row>
    <row r="498" spans="1:51" x14ac:dyDescent="0.25">
      <c r="A498">
        <f>'Ballot Data'!A499</f>
        <v>0</v>
      </c>
      <c r="B498">
        <v>1</v>
      </c>
      <c r="C498" t="e">
        <f>INDEX('Ballot Data'!$1:$1048576, MATCH($A498, 'Ballot Data'!$A:$A, 0), MATCH(B498, 'Ballot Data'!$A$3:$T$3, 0))</f>
        <v>#N/A</v>
      </c>
      <c r="D498" t="e">
        <f>IF(C498='Round 1'!$A$10, "Elected", IF(C498='Round 1'!$A$7, "Excluded", IF('Round 1'!$A$4="Complete", "Complete", "Viable")))</f>
        <v>#N/A</v>
      </c>
      <c r="E498" s="21" t="e">
        <f>IF('Round 1'!$A$4="Complete", "Complete", IF(D498="N/A", "N/A", IF(D498="Viable", "No Transfer", IF(D498="Excluded", INDEX('Round 1'!$A$12:$M$617, MATCH($A498, 'Round 1'!$A$12:$A$617, 0), 3)))))</f>
        <v>#N/A</v>
      </c>
      <c r="F498" s="10" t="e">
        <f>IF('Round 1'!$A$4="Complete", "Complete", IF(E498="N/A", "N/A", IF(E498="No Transfer", E498, IF(INDEX('Ballot Data'!$1:$1048576, MATCH($A498, 'Ballot Data'!$A:$A, 0), MATCH(E498, 'Ballot Data'!$A$3:$U$3, 0))="", "Exhausted", INDEX('Ballot Data'!$1:$1048576, MATCH($A498, 'Ballot Data'!$A:$A, 0), MATCH(E498, 'Ballot Data'!$A$3:$U$3, 0))))))</f>
        <v>#N/A</v>
      </c>
      <c r="G498" s="15" t="e">
        <f t="shared" si="77"/>
        <v>#N/A</v>
      </c>
      <c r="H498" t="e">
        <f>IF(G498="Complete", G498, IF(G498="N/A", "N/A", INDEX('Ballot Data'!$1:$1048576, MATCH($A498, 'Ballot Data'!$A:$A, 0), MATCH(G498, 'Ballot Data'!$A$3:$T$3, 0))))</f>
        <v>#N/A</v>
      </c>
      <c r="I498" t="e">
        <f>IF(G498="N/A", "N/A", IF(H498='Round 2'!$A$10, "Elected", IF(H498='Round 2'!$A$7, "Excluded", IF('Round 2'!$A$4="Complete", "Complete", "Viable"))))</f>
        <v>#N/A</v>
      </c>
      <c r="J498" s="21" t="e">
        <f>IF('Round 2'!$A$4="Complete", "Complete", IF(I498="N/A", "N/A", IF(I498="Viable", "No Transfer", IF(I498="Excluded", INDEX('Round 2'!$A$12:$M$617, MATCH($A498, 'Round 2'!$A$12:$A$617, 0), 3)))))</f>
        <v>#N/A</v>
      </c>
      <c r="K498" s="10" t="e">
        <f>IF('Round 2'!$A$4="Complete", "Complete", IF(J498="N/A", "N/A", IF(J498="No Transfer", J498, IF(INDEX('Ballot Data'!$1:$1048576, MATCH($A498, 'Ballot Data'!$A:$A, 0), MATCH(J498, 'Ballot Data'!$A$3:$U$3, 0))="", "Exhausted", INDEX('Ballot Data'!$1:$1048576, MATCH($A498, 'Ballot Data'!$A:$A, 0), MATCH(J498, 'Ballot Data'!$A$3:$U$3, 0))))))</f>
        <v>#N/A</v>
      </c>
      <c r="L498" s="15" t="e">
        <f t="shared" si="78"/>
        <v>#N/A</v>
      </c>
      <c r="M498" t="e">
        <f>IF(L498="Complete", L498, IF(L498="N/A", "N/A", INDEX('Ballot Data'!$1:$1048576, MATCH($A498, 'Ballot Data'!$A:$A, 0), MATCH(L498, 'Ballot Data'!$A$3:$T$3, 0))))</f>
        <v>#N/A</v>
      </c>
      <c r="N498" t="e">
        <f>IF(L498="N/A", "N/A", IF(M498='Round 3'!$A$10, "Elected", IF(M498='Round 3'!$A$7, "Excluded", IF('Round 3'!$A$4="Complete", "Complete", "Viable"))))</f>
        <v>#N/A</v>
      </c>
      <c r="O498" s="21" t="str">
        <f>IF('Round 3'!$A$4="Complete", "Complete", IF(N498="N/A", "N/A", IF(N498="Viable", "No Transfer", IF(N498="Excluded", INDEX('Round 3'!$A$12:$M$617, MATCH($A498, 'Round 3'!$A$12:$A$617, 0), 3)))))</f>
        <v>Complete</v>
      </c>
      <c r="P498" s="10" t="str">
        <f>IF('Round 3'!$A$4="Complete", "Complete", IF(O498="N/A", "N/A", IF(O498="No Transfer", O498, IF(INDEX('Ballot Data'!$1:$1048576, MATCH($A498, 'Ballot Data'!$A:$A, 0), MATCH(O498, 'Ballot Data'!$A$3:$U$3, 0))="", "Exhausted", INDEX('Ballot Data'!$1:$1048576, MATCH($A498, 'Ballot Data'!$A:$A, 0), MATCH(O498, 'Ballot Data'!$A$3:$U$3, 0))))))</f>
        <v>Complete</v>
      </c>
      <c r="Q498" s="15" t="str">
        <f t="shared" si="76"/>
        <v>Complete</v>
      </c>
      <c r="R498" t="str">
        <f>IF(Q498="Complete", Q498, IF(Q498="N/A", "N/A", INDEX('Ballot Data'!$1:$1048576, MATCH($A498, 'Ballot Data'!$A:$A, 0), MATCH(Q498, 'Ballot Data'!$A$3:$T$3, 0))))</f>
        <v>Complete</v>
      </c>
      <c r="S498" t="str">
        <f>IF(Q498="N/A", "N/A", IF(R498='Round 4'!$A$10, "Elected", IF(R498='Round 4'!$A$7, "Excluded", IF('Round 4'!$A$4="Complete", "Complete", "Viable"))))</f>
        <v>Complete</v>
      </c>
      <c r="T498" s="21" t="str">
        <f>IF('Round 4'!$A$4="Complete", "Complete", IF(S498="N/A", "N/A", IF(S498="Viable", "No Transfer", IF(S498="Excluded", INDEX('Round 4'!$A$12:$M$617, MATCH($A498, 'Round 4'!$A$12:$A$617, 0), 3)))))</f>
        <v>Complete</v>
      </c>
      <c r="U498" s="10" t="str">
        <f>IF('Round 4'!$A$4="Complete", "Complete", IF(T498="N/A", "N/A", IF(T498="No Transfer", T498, IF(INDEX('Ballot Data'!$1:$1048576, MATCH($A498, 'Ballot Data'!$A:$A, 0), MATCH(T498, 'Ballot Data'!$A$3:$U$3, 0))="", "Exhausted", INDEX('Ballot Data'!$1:$1048576, MATCH($A498, 'Ballot Data'!$A:$A, 0), MATCH(T498, 'Ballot Data'!$A$3:$U$3, 0))))))</f>
        <v>Complete</v>
      </c>
      <c r="V498" s="15" t="str">
        <f t="shared" si="70"/>
        <v>Complete</v>
      </c>
      <c r="W498" t="str">
        <f>IF(V498="Complete", V498, IF(V498="N/A", "N/A", INDEX('Ballot Data'!$1:$1048576, MATCH($A498, 'Ballot Data'!$A:$A, 0), MATCH(V498, 'Ballot Data'!$A$3:$T$3, 0))))</f>
        <v>Complete</v>
      </c>
      <c r="X498" t="str">
        <f>IF(V498="N/A", "N/A", IF(W498='Round 5'!$A$10, "Elected", IF(W498='Round 5'!$A$7, "Excluded", IF('Round 5'!$A$4="Complete", "Complete", "Viable"))))</f>
        <v>Complete</v>
      </c>
      <c r="Y498" s="21" t="str">
        <f>IF('Round 5'!$A$4="Complete", "Complete", IF(X498="N/A", "N/A", IF(X498="Viable", "No Transfer", IF(X498="Excluded", INDEX('Round 5'!$A$12:$M$617, MATCH($A498, 'Round 5'!$A$12:$A$617, 0), 3)))))</f>
        <v>Complete</v>
      </c>
      <c r="Z498" s="10" t="str">
        <f>IF('Round 5'!$A$4="Complete", "Complete", IF(Y498="N/A", "N/A", IF(Y498="No Transfer", Y498, IF(INDEX('Ballot Data'!$1:$1048576, MATCH($A498, 'Ballot Data'!$A:$A, 0), MATCH(Y498, 'Ballot Data'!$A$3:$U$3, 0))="", "Exhausted", INDEX('Ballot Data'!$1:$1048576, MATCH($A498, 'Ballot Data'!$A:$A, 0), MATCH(Y498, 'Ballot Data'!$A$3:$U$3, 0))))))</f>
        <v>Complete</v>
      </c>
      <c r="AA498" s="15" t="str">
        <f t="shared" si="71"/>
        <v>Complete</v>
      </c>
      <c r="AB498" t="str">
        <f>IF(AA498="Complete", AA498, IF(AA498="N/A", "N/A", INDEX('Ballot Data'!$1:$1048576, MATCH($A498, 'Ballot Data'!$A:$A, 0), MATCH(AA498, 'Ballot Data'!$A$3:$T$3, 0))))</f>
        <v>Complete</v>
      </c>
      <c r="AC498" t="str">
        <f>IF(AA498="N/A", "N/A", IF(AB498='Round 6'!$A$10, "Elected", IF(AB498='Round 6'!$A$7, "Excluded", IF('Round 6'!$A$4="Complete", "Complete", "Viable"))))</f>
        <v>Complete</v>
      </c>
      <c r="AD498" s="21" t="str">
        <f>IF('Round 6'!$A$4="Complete", "Complete", IF(AC498="N/A", "N/A", IF(AC498="Viable", "No Transfer", IF(AC498="Excluded", INDEX('Round 6'!$A$12:$M$617, MATCH($A498, 'Round 6'!$A$12:$A$617, 0), 3)))))</f>
        <v>Complete</v>
      </c>
      <c r="AE498" s="10" t="str">
        <f>IF('Round 6'!$A$4="Complete", "Complete", IF(AD498="N/A", "N/A", IF(AD498="No Transfer", AD498, IF(INDEX('Ballot Data'!$1:$1048576, MATCH($A498, 'Ballot Data'!$A:$A, 0), MATCH(AD498, 'Ballot Data'!$A$3:$U$3, 0))="", "Exhausted", INDEX('Ballot Data'!$1:$1048576, MATCH($A498, 'Ballot Data'!$A:$A, 0), MATCH(AD498, 'Ballot Data'!$A$3:$U$3, 0))))))</f>
        <v>Complete</v>
      </c>
      <c r="AF498" s="15" t="str">
        <f t="shared" si="72"/>
        <v>Complete</v>
      </c>
      <c r="AG498" t="str">
        <f>IF(AF498="Complete", AF498, IF(AF498="N/A", "N/A", INDEX('Ballot Data'!$1:$1048576, MATCH($A498, 'Ballot Data'!$A:$A, 0), MATCH(AF498, 'Ballot Data'!$A$3:$T$3, 0))))</f>
        <v>Complete</v>
      </c>
      <c r="AH498" t="str">
        <f>IF(AF498="N/A", "N/A", IF(AG498='Round 7'!$A$10, "Elected", IF(AG498='Round 7'!$A$7, "Excluded", IF('Round 7'!$A$4="Complete", "Complete", "Viable"))))</f>
        <v>Complete</v>
      </c>
      <c r="AI498" s="21" t="str">
        <f>IF('Round 7'!$A$4="Complete", "Complete", IF(AH498="N/A", "N/A", IF(AH498="Viable", "No Transfer", IF(AH498="Excluded", INDEX('Round 7'!$A$12:$M$617, MATCH($A498, 'Round 7'!$A$12:$A$617, 0), 3)))))</f>
        <v>Complete</v>
      </c>
      <c r="AJ498" s="10" t="str">
        <f>IF('Round 7'!$A$4="Complete", "Complete", IF(AI498="N/A", "N/A", IF(AI498="No Transfer", AI498, IF(INDEX('Ballot Data'!$1:$1048576, MATCH($A498, 'Ballot Data'!$A:$A, 0), MATCH(AI498, 'Ballot Data'!$A$3:$U$3, 0))="", "Exhausted", INDEX('Ballot Data'!$1:$1048576, MATCH($A498, 'Ballot Data'!$A:$A, 0), MATCH(AI498, 'Ballot Data'!$A$3:$U$3, 0))))))</f>
        <v>Complete</v>
      </c>
      <c r="AK498" s="15" t="str">
        <f t="shared" si="73"/>
        <v>Complete</v>
      </c>
      <c r="AL498" t="str">
        <f>IF(AK498="Complete", AK498, IF(AK498="N/A", "N/A", INDEX('Ballot Data'!$1:$1048576, MATCH($A498, 'Ballot Data'!$A:$A, 0), MATCH(AK498, 'Ballot Data'!$A$3:$T$3, 0))))</f>
        <v>Complete</v>
      </c>
      <c r="AM498" t="str">
        <f>IF(AK498="N/A", "N/A", IF(AL498='Round 8'!$A$10, "Elected", IF(AL498='Round 8'!$A$7, "Excluded", IF('Round 8'!$A$4="Complete", "Complete", "Viable"))))</f>
        <v>Complete</v>
      </c>
      <c r="AN498" s="21" t="str">
        <f>IF('Round 8'!$A$4="Complete", "Complete", IF(AM498="N/A", "N/A", IF(AM498="Viable", "No Transfer", IF(AM498="Excluded", INDEX('Round 8'!$A$12:$M$617, MATCH($A498, 'Round 8'!$A$12:$A$617, 0), 3)))))</f>
        <v>Complete</v>
      </c>
      <c r="AO498" s="10" t="str">
        <f>IF('Round 8'!$A$4="Complete", "Complete", IF(AN498="N/A", "N/A", IF(AN498="No Transfer", AN498, IF(INDEX('Ballot Data'!$1:$1048576, MATCH($A498, 'Ballot Data'!$A:$A, 0), MATCH(AN498, 'Ballot Data'!$A$3:$U$3, 0))="", "Exhausted", INDEX('Ballot Data'!$1:$1048576, MATCH($A498, 'Ballot Data'!$A:$A, 0), MATCH(AN498, 'Ballot Data'!$A$3:$U$3, 0))))))</f>
        <v>Complete</v>
      </c>
      <c r="AP498" s="15" t="str">
        <f t="shared" si="74"/>
        <v>Complete</v>
      </c>
      <c r="AQ498" t="str">
        <f>IF(AP498="Complete", AP498, IF(AP498="N/A", "N/A", INDEX('Ballot Data'!$1:$1048576, MATCH($A498, 'Ballot Data'!$A:$A, 0), MATCH(AP498, 'Ballot Data'!$A$3:$T$3, 0))))</f>
        <v>Complete</v>
      </c>
      <c r="AR498" t="str">
        <f>IF(AP498="N/A", "N/A", IF(AQ498='Round 9'!$A$10, "Elected", IF(AQ498='Round 9'!$A$7, "Excluded", IF('Round 9'!$A$4="Complete", "Complete", "Viable"))))</f>
        <v>Complete</v>
      </c>
      <c r="AS498" s="21" t="str">
        <f>IF('Round 9'!$A$4="Complete", "Complete", IF(AR498="N/A", "N/A", IF(AR498="Viable", "No Transfer", IF(AR498="Excluded", INDEX('Round 9'!$A$12:$M$617, MATCH($A498, 'Round 9'!$A$12:$A$617, 0), 3)))))</f>
        <v>Complete</v>
      </c>
      <c r="AT498" s="10" t="str">
        <f>IF('Round 9'!$A$4="Complete", "Complete", IF(AS498="N/A", "N/A", IF(AS498="No Transfer", AS498, IF(INDEX('Ballot Data'!$1:$1048576, MATCH($A498, 'Ballot Data'!$A:$A, 0), MATCH(AS498, 'Ballot Data'!$A$3:$U$3, 0))="", "Exhausted", INDEX('Ballot Data'!$1:$1048576, MATCH($A498, 'Ballot Data'!$A:$A, 0), MATCH(AS498, 'Ballot Data'!$A$3:$U$3, 0))))))</f>
        <v>Complete</v>
      </c>
      <c r="AU498" s="15" t="str">
        <f t="shared" si="75"/>
        <v>Complete</v>
      </c>
      <c r="AV498" t="str">
        <f>IF(AU498="Complete", AU498, IF(AU498="N/A", "N/A", INDEX('Ballot Data'!$1:$1048576, MATCH($A498, 'Ballot Data'!$A:$A, 0), MATCH(AU498, 'Ballot Data'!$A$3:$T$3, 0))))</f>
        <v>Complete</v>
      </c>
      <c r="AW498" t="str">
        <f>IF(AU498="N/A", "N/A", IF(AV498='Round 10'!$A$10, "Elected", IF(AV498='Round 10'!$A$7, "Excluded", IF('Round 10'!$A$4="Complete", "Complete", "Viable"))))</f>
        <v>Complete</v>
      </c>
      <c r="AX498" s="21" t="str">
        <f>IF('Round 10'!$A$4="Complete", "Complete", IF(AW498="N/A", "N/A", IF(AW498="Viable", "No Transfer", IF(AW498="Excluded", INDEX('Round 10'!$A$12:$M$617, MATCH($A498, 'Round 10'!$A$12:$A$617, 0), 3)))))</f>
        <v>Complete</v>
      </c>
      <c r="AY498" s="10" t="str">
        <f>IF('Round 10'!$A$4="Complete", "Complete", IF(AX498="N/A", "N/A", IF(AX498="No Transfer", AX498, IF(INDEX('Ballot Data'!$1:$1048576, MATCH($A498, 'Ballot Data'!$A:$A, 0), MATCH(AX498, 'Ballot Data'!$A$3:$U$3, 0))="", "Exhausted", INDEX('Ballot Data'!$1:$1048576, MATCH($A498, 'Ballot Data'!$A:$A, 0), MATCH(AX498, 'Ballot Data'!$A$3:$U$3, 0))))))</f>
        <v>Complete</v>
      </c>
    </row>
    <row r="499" spans="1:51" x14ac:dyDescent="0.25">
      <c r="A499">
        <f>'Ballot Data'!A500</f>
        <v>0</v>
      </c>
      <c r="B499">
        <v>1</v>
      </c>
      <c r="C499" t="e">
        <f>INDEX('Ballot Data'!$1:$1048576, MATCH($A499, 'Ballot Data'!$A:$A, 0), MATCH(B499, 'Ballot Data'!$A$3:$T$3, 0))</f>
        <v>#N/A</v>
      </c>
      <c r="D499" t="e">
        <f>IF(C499='Round 1'!$A$10, "Elected", IF(C499='Round 1'!$A$7, "Excluded", IF('Round 1'!$A$4="Complete", "Complete", "Viable")))</f>
        <v>#N/A</v>
      </c>
      <c r="E499" s="21" t="e">
        <f>IF('Round 1'!$A$4="Complete", "Complete", IF(D499="N/A", "N/A", IF(D499="Viable", "No Transfer", IF(D499="Excluded", INDEX('Round 1'!$A$12:$M$617, MATCH($A499, 'Round 1'!$A$12:$A$617, 0), 3)))))</f>
        <v>#N/A</v>
      </c>
      <c r="F499" s="10" t="e">
        <f>IF('Round 1'!$A$4="Complete", "Complete", IF(E499="N/A", "N/A", IF(E499="No Transfer", E499, IF(INDEX('Ballot Data'!$1:$1048576, MATCH($A499, 'Ballot Data'!$A:$A, 0), MATCH(E499, 'Ballot Data'!$A$3:$U$3, 0))="", "Exhausted", INDEX('Ballot Data'!$1:$1048576, MATCH($A499, 'Ballot Data'!$A:$A, 0), MATCH(E499, 'Ballot Data'!$A$3:$U$3, 0))))))</f>
        <v>#N/A</v>
      </c>
      <c r="G499" s="15" t="e">
        <f t="shared" si="77"/>
        <v>#N/A</v>
      </c>
      <c r="H499" t="e">
        <f>IF(G499="Complete", G499, IF(G499="N/A", "N/A", INDEX('Ballot Data'!$1:$1048576, MATCH($A499, 'Ballot Data'!$A:$A, 0), MATCH(G499, 'Ballot Data'!$A$3:$T$3, 0))))</f>
        <v>#N/A</v>
      </c>
      <c r="I499" t="e">
        <f>IF(G499="N/A", "N/A", IF(H499='Round 2'!$A$10, "Elected", IF(H499='Round 2'!$A$7, "Excluded", IF('Round 2'!$A$4="Complete", "Complete", "Viable"))))</f>
        <v>#N/A</v>
      </c>
      <c r="J499" s="21" t="e">
        <f>IF('Round 2'!$A$4="Complete", "Complete", IF(I499="N/A", "N/A", IF(I499="Viable", "No Transfer", IF(I499="Excluded", INDEX('Round 2'!$A$12:$M$617, MATCH($A499, 'Round 2'!$A$12:$A$617, 0), 3)))))</f>
        <v>#N/A</v>
      </c>
      <c r="K499" s="10" t="e">
        <f>IF('Round 2'!$A$4="Complete", "Complete", IF(J499="N/A", "N/A", IF(J499="No Transfer", J499, IF(INDEX('Ballot Data'!$1:$1048576, MATCH($A499, 'Ballot Data'!$A:$A, 0), MATCH(J499, 'Ballot Data'!$A$3:$U$3, 0))="", "Exhausted", INDEX('Ballot Data'!$1:$1048576, MATCH($A499, 'Ballot Data'!$A:$A, 0), MATCH(J499, 'Ballot Data'!$A$3:$U$3, 0))))))</f>
        <v>#N/A</v>
      </c>
      <c r="L499" s="15" t="e">
        <f t="shared" si="78"/>
        <v>#N/A</v>
      </c>
      <c r="M499" t="e">
        <f>IF(L499="Complete", L499, IF(L499="N/A", "N/A", INDEX('Ballot Data'!$1:$1048576, MATCH($A499, 'Ballot Data'!$A:$A, 0), MATCH(L499, 'Ballot Data'!$A$3:$T$3, 0))))</f>
        <v>#N/A</v>
      </c>
      <c r="N499" t="e">
        <f>IF(L499="N/A", "N/A", IF(M499='Round 3'!$A$10, "Elected", IF(M499='Round 3'!$A$7, "Excluded", IF('Round 3'!$A$4="Complete", "Complete", "Viable"))))</f>
        <v>#N/A</v>
      </c>
      <c r="O499" s="21" t="str">
        <f>IF('Round 3'!$A$4="Complete", "Complete", IF(N499="N/A", "N/A", IF(N499="Viable", "No Transfer", IF(N499="Excluded", INDEX('Round 3'!$A$12:$M$617, MATCH($A499, 'Round 3'!$A$12:$A$617, 0), 3)))))</f>
        <v>Complete</v>
      </c>
      <c r="P499" s="10" t="str">
        <f>IF('Round 3'!$A$4="Complete", "Complete", IF(O499="N/A", "N/A", IF(O499="No Transfer", O499, IF(INDEX('Ballot Data'!$1:$1048576, MATCH($A499, 'Ballot Data'!$A:$A, 0), MATCH(O499, 'Ballot Data'!$A$3:$U$3, 0))="", "Exhausted", INDEX('Ballot Data'!$1:$1048576, MATCH($A499, 'Ballot Data'!$A:$A, 0), MATCH(O499, 'Ballot Data'!$A$3:$U$3, 0))))))</f>
        <v>Complete</v>
      </c>
      <c r="Q499" s="15" t="str">
        <f t="shared" si="76"/>
        <v>Complete</v>
      </c>
      <c r="R499" t="str">
        <f>IF(Q499="Complete", Q499, IF(Q499="N/A", "N/A", INDEX('Ballot Data'!$1:$1048576, MATCH($A499, 'Ballot Data'!$A:$A, 0), MATCH(Q499, 'Ballot Data'!$A$3:$T$3, 0))))</f>
        <v>Complete</v>
      </c>
      <c r="S499" t="str">
        <f>IF(Q499="N/A", "N/A", IF(R499='Round 4'!$A$10, "Elected", IF(R499='Round 4'!$A$7, "Excluded", IF('Round 4'!$A$4="Complete", "Complete", "Viable"))))</f>
        <v>Complete</v>
      </c>
      <c r="T499" s="21" t="str">
        <f>IF('Round 4'!$A$4="Complete", "Complete", IF(S499="N/A", "N/A", IF(S499="Viable", "No Transfer", IF(S499="Excluded", INDEX('Round 4'!$A$12:$M$617, MATCH($A499, 'Round 4'!$A$12:$A$617, 0), 3)))))</f>
        <v>Complete</v>
      </c>
      <c r="U499" s="10" t="str">
        <f>IF('Round 4'!$A$4="Complete", "Complete", IF(T499="N/A", "N/A", IF(T499="No Transfer", T499, IF(INDEX('Ballot Data'!$1:$1048576, MATCH($A499, 'Ballot Data'!$A:$A, 0), MATCH(T499, 'Ballot Data'!$A$3:$U$3, 0))="", "Exhausted", INDEX('Ballot Data'!$1:$1048576, MATCH($A499, 'Ballot Data'!$A:$A, 0), MATCH(T499, 'Ballot Data'!$A$3:$U$3, 0))))))</f>
        <v>Complete</v>
      </c>
      <c r="V499" s="15" t="str">
        <f t="shared" si="70"/>
        <v>Complete</v>
      </c>
      <c r="W499" t="str">
        <f>IF(V499="Complete", V499, IF(V499="N/A", "N/A", INDEX('Ballot Data'!$1:$1048576, MATCH($A499, 'Ballot Data'!$A:$A, 0), MATCH(V499, 'Ballot Data'!$A$3:$T$3, 0))))</f>
        <v>Complete</v>
      </c>
      <c r="X499" t="str">
        <f>IF(V499="N/A", "N/A", IF(W499='Round 5'!$A$10, "Elected", IF(W499='Round 5'!$A$7, "Excluded", IF('Round 5'!$A$4="Complete", "Complete", "Viable"))))</f>
        <v>Complete</v>
      </c>
      <c r="Y499" s="21" t="str">
        <f>IF('Round 5'!$A$4="Complete", "Complete", IF(X499="N/A", "N/A", IF(X499="Viable", "No Transfer", IF(X499="Excluded", INDEX('Round 5'!$A$12:$M$617, MATCH($A499, 'Round 5'!$A$12:$A$617, 0), 3)))))</f>
        <v>Complete</v>
      </c>
      <c r="Z499" s="10" t="str">
        <f>IF('Round 5'!$A$4="Complete", "Complete", IF(Y499="N/A", "N/A", IF(Y499="No Transfer", Y499, IF(INDEX('Ballot Data'!$1:$1048576, MATCH($A499, 'Ballot Data'!$A:$A, 0), MATCH(Y499, 'Ballot Data'!$A$3:$U$3, 0))="", "Exhausted", INDEX('Ballot Data'!$1:$1048576, MATCH($A499, 'Ballot Data'!$A:$A, 0), MATCH(Y499, 'Ballot Data'!$A$3:$U$3, 0))))))</f>
        <v>Complete</v>
      </c>
      <c r="AA499" s="15" t="str">
        <f t="shared" si="71"/>
        <v>Complete</v>
      </c>
      <c r="AB499" t="str">
        <f>IF(AA499="Complete", AA499, IF(AA499="N/A", "N/A", INDEX('Ballot Data'!$1:$1048576, MATCH($A499, 'Ballot Data'!$A:$A, 0), MATCH(AA499, 'Ballot Data'!$A$3:$T$3, 0))))</f>
        <v>Complete</v>
      </c>
      <c r="AC499" t="str">
        <f>IF(AA499="N/A", "N/A", IF(AB499='Round 6'!$A$10, "Elected", IF(AB499='Round 6'!$A$7, "Excluded", IF('Round 6'!$A$4="Complete", "Complete", "Viable"))))</f>
        <v>Complete</v>
      </c>
      <c r="AD499" s="21" t="str">
        <f>IF('Round 6'!$A$4="Complete", "Complete", IF(AC499="N/A", "N/A", IF(AC499="Viable", "No Transfer", IF(AC499="Excluded", INDEX('Round 6'!$A$12:$M$617, MATCH($A499, 'Round 6'!$A$12:$A$617, 0), 3)))))</f>
        <v>Complete</v>
      </c>
      <c r="AE499" s="10" t="str">
        <f>IF('Round 6'!$A$4="Complete", "Complete", IF(AD499="N/A", "N/A", IF(AD499="No Transfer", AD499, IF(INDEX('Ballot Data'!$1:$1048576, MATCH($A499, 'Ballot Data'!$A:$A, 0), MATCH(AD499, 'Ballot Data'!$A$3:$U$3, 0))="", "Exhausted", INDEX('Ballot Data'!$1:$1048576, MATCH($A499, 'Ballot Data'!$A:$A, 0), MATCH(AD499, 'Ballot Data'!$A$3:$U$3, 0))))))</f>
        <v>Complete</v>
      </c>
      <c r="AF499" s="15" t="str">
        <f t="shared" si="72"/>
        <v>Complete</v>
      </c>
      <c r="AG499" t="str">
        <f>IF(AF499="Complete", AF499, IF(AF499="N/A", "N/A", INDEX('Ballot Data'!$1:$1048576, MATCH($A499, 'Ballot Data'!$A:$A, 0), MATCH(AF499, 'Ballot Data'!$A$3:$T$3, 0))))</f>
        <v>Complete</v>
      </c>
      <c r="AH499" t="str">
        <f>IF(AF499="N/A", "N/A", IF(AG499='Round 7'!$A$10, "Elected", IF(AG499='Round 7'!$A$7, "Excluded", IF('Round 7'!$A$4="Complete", "Complete", "Viable"))))</f>
        <v>Complete</v>
      </c>
      <c r="AI499" s="21" t="str">
        <f>IF('Round 7'!$A$4="Complete", "Complete", IF(AH499="N/A", "N/A", IF(AH499="Viable", "No Transfer", IF(AH499="Excluded", INDEX('Round 7'!$A$12:$M$617, MATCH($A499, 'Round 7'!$A$12:$A$617, 0), 3)))))</f>
        <v>Complete</v>
      </c>
      <c r="AJ499" s="10" t="str">
        <f>IF('Round 7'!$A$4="Complete", "Complete", IF(AI499="N/A", "N/A", IF(AI499="No Transfer", AI499, IF(INDEX('Ballot Data'!$1:$1048576, MATCH($A499, 'Ballot Data'!$A:$A, 0), MATCH(AI499, 'Ballot Data'!$A$3:$U$3, 0))="", "Exhausted", INDEX('Ballot Data'!$1:$1048576, MATCH($A499, 'Ballot Data'!$A:$A, 0), MATCH(AI499, 'Ballot Data'!$A$3:$U$3, 0))))))</f>
        <v>Complete</v>
      </c>
      <c r="AK499" s="15" t="str">
        <f t="shared" si="73"/>
        <v>Complete</v>
      </c>
      <c r="AL499" t="str">
        <f>IF(AK499="Complete", AK499, IF(AK499="N/A", "N/A", INDEX('Ballot Data'!$1:$1048576, MATCH($A499, 'Ballot Data'!$A:$A, 0), MATCH(AK499, 'Ballot Data'!$A$3:$T$3, 0))))</f>
        <v>Complete</v>
      </c>
      <c r="AM499" t="str">
        <f>IF(AK499="N/A", "N/A", IF(AL499='Round 8'!$A$10, "Elected", IF(AL499='Round 8'!$A$7, "Excluded", IF('Round 8'!$A$4="Complete", "Complete", "Viable"))))</f>
        <v>Complete</v>
      </c>
      <c r="AN499" s="21" t="str">
        <f>IF('Round 8'!$A$4="Complete", "Complete", IF(AM499="N/A", "N/A", IF(AM499="Viable", "No Transfer", IF(AM499="Excluded", INDEX('Round 8'!$A$12:$M$617, MATCH($A499, 'Round 8'!$A$12:$A$617, 0), 3)))))</f>
        <v>Complete</v>
      </c>
      <c r="AO499" s="10" t="str">
        <f>IF('Round 8'!$A$4="Complete", "Complete", IF(AN499="N/A", "N/A", IF(AN499="No Transfer", AN499, IF(INDEX('Ballot Data'!$1:$1048576, MATCH($A499, 'Ballot Data'!$A:$A, 0), MATCH(AN499, 'Ballot Data'!$A$3:$U$3, 0))="", "Exhausted", INDEX('Ballot Data'!$1:$1048576, MATCH($A499, 'Ballot Data'!$A:$A, 0), MATCH(AN499, 'Ballot Data'!$A$3:$U$3, 0))))))</f>
        <v>Complete</v>
      </c>
      <c r="AP499" s="15" t="str">
        <f t="shared" si="74"/>
        <v>Complete</v>
      </c>
      <c r="AQ499" t="str">
        <f>IF(AP499="Complete", AP499, IF(AP499="N/A", "N/A", INDEX('Ballot Data'!$1:$1048576, MATCH($A499, 'Ballot Data'!$A:$A, 0), MATCH(AP499, 'Ballot Data'!$A$3:$T$3, 0))))</f>
        <v>Complete</v>
      </c>
      <c r="AR499" t="str">
        <f>IF(AP499="N/A", "N/A", IF(AQ499='Round 9'!$A$10, "Elected", IF(AQ499='Round 9'!$A$7, "Excluded", IF('Round 9'!$A$4="Complete", "Complete", "Viable"))))</f>
        <v>Complete</v>
      </c>
      <c r="AS499" s="21" t="str">
        <f>IF('Round 9'!$A$4="Complete", "Complete", IF(AR499="N/A", "N/A", IF(AR499="Viable", "No Transfer", IF(AR499="Excluded", INDEX('Round 9'!$A$12:$M$617, MATCH($A499, 'Round 9'!$A$12:$A$617, 0), 3)))))</f>
        <v>Complete</v>
      </c>
      <c r="AT499" s="10" t="str">
        <f>IF('Round 9'!$A$4="Complete", "Complete", IF(AS499="N/A", "N/A", IF(AS499="No Transfer", AS499, IF(INDEX('Ballot Data'!$1:$1048576, MATCH($A499, 'Ballot Data'!$A:$A, 0), MATCH(AS499, 'Ballot Data'!$A$3:$U$3, 0))="", "Exhausted", INDEX('Ballot Data'!$1:$1048576, MATCH($A499, 'Ballot Data'!$A:$A, 0), MATCH(AS499, 'Ballot Data'!$A$3:$U$3, 0))))))</f>
        <v>Complete</v>
      </c>
      <c r="AU499" s="15" t="str">
        <f t="shared" si="75"/>
        <v>Complete</v>
      </c>
      <c r="AV499" t="str">
        <f>IF(AU499="Complete", AU499, IF(AU499="N/A", "N/A", INDEX('Ballot Data'!$1:$1048576, MATCH($A499, 'Ballot Data'!$A:$A, 0), MATCH(AU499, 'Ballot Data'!$A$3:$T$3, 0))))</f>
        <v>Complete</v>
      </c>
      <c r="AW499" t="str">
        <f>IF(AU499="N/A", "N/A", IF(AV499='Round 10'!$A$10, "Elected", IF(AV499='Round 10'!$A$7, "Excluded", IF('Round 10'!$A$4="Complete", "Complete", "Viable"))))</f>
        <v>Complete</v>
      </c>
      <c r="AX499" s="21" t="str">
        <f>IF('Round 10'!$A$4="Complete", "Complete", IF(AW499="N/A", "N/A", IF(AW499="Viable", "No Transfer", IF(AW499="Excluded", INDEX('Round 10'!$A$12:$M$617, MATCH($A499, 'Round 10'!$A$12:$A$617, 0), 3)))))</f>
        <v>Complete</v>
      </c>
      <c r="AY499" s="10" t="str">
        <f>IF('Round 10'!$A$4="Complete", "Complete", IF(AX499="N/A", "N/A", IF(AX499="No Transfer", AX499, IF(INDEX('Ballot Data'!$1:$1048576, MATCH($A499, 'Ballot Data'!$A:$A, 0), MATCH(AX499, 'Ballot Data'!$A$3:$U$3, 0))="", "Exhausted", INDEX('Ballot Data'!$1:$1048576, MATCH($A499, 'Ballot Data'!$A:$A, 0), MATCH(AX499, 'Ballot Data'!$A$3:$U$3, 0))))))</f>
        <v>Complete</v>
      </c>
    </row>
    <row r="500" spans="1:51" x14ac:dyDescent="0.25">
      <c r="A500">
        <f>'Ballot Data'!A501</f>
        <v>0</v>
      </c>
      <c r="B500">
        <v>1</v>
      </c>
      <c r="C500" t="e">
        <f>INDEX('Ballot Data'!$1:$1048576, MATCH($A500, 'Ballot Data'!$A:$A, 0), MATCH(B500, 'Ballot Data'!$A$3:$T$3, 0))</f>
        <v>#N/A</v>
      </c>
      <c r="D500" t="e">
        <f>IF(C500='Round 1'!$A$10, "Elected", IF(C500='Round 1'!$A$7, "Excluded", IF('Round 1'!$A$4="Complete", "Complete", "Viable")))</f>
        <v>#N/A</v>
      </c>
      <c r="E500" s="21" t="e">
        <f>IF('Round 1'!$A$4="Complete", "Complete", IF(D500="N/A", "N/A", IF(D500="Viable", "No Transfer", IF(D500="Excluded", INDEX('Round 1'!$A$12:$M$617, MATCH($A500, 'Round 1'!$A$12:$A$617, 0), 3)))))</f>
        <v>#N/A</v>
      </c>
      <c r="F500" s="10" t="e">
        <f>IF('Round 1'!$A$4="Complete", "Complete", IF(E500="N/A", "N/A", IF(E500="No Transfer", E500, IF(INDEX('Ballot Data'!$1:$1048576, MATCH($A500, 'Ballot Data'!$A:$A, 0), MATCH(E500, 'Ballot Data'!$A$3:$U$3, 0))="", "Exhausted", INDEX('Ballot Data'!$1:$1048576, MATCH($A500, 'Ballot Data'!$A:$A, 0), MATCH(E500, 'Ballot Data'!$A$3:$U$3, 0))))))</f>
        <v>#N/A</v>
      </c>
      <c r="G500" s="15" t="e">
        <f t="shared" si="77"/>
        <v>#N/A</v>
      </c>
      <c r="H500" t="e">
        <f>IF(G500="Complete", G500, IF(G500="N/A", "N/A", INDEX('Ballot Data'!$1:$1048576, MATCH($A500, 'Ballot Data'!$A:$A, 0), MATCH(G500, 'Ballot Data'!$A$3:$T$3, 0))))</f>
        <v>#N/A</v>
      </c>
      <c r="I500" t="e">
        <f>IF(G500="N/A", "N/A", IF(H500='Round 2'!$A$10, "Elected", IF(H500='Round 2'!$A$7, "Excluded", IF('Round 2'!$A$4="Complete", "Complete", "Viable"))))</f>
        <v>#N/A</v>
      </c>
      <c r="J500" s="21" t="e">
        <f>IF('Round 2'!$A$4="Complete", "Complete", IF(I500="N/A", "N/A", IF(I500="Viable", "No Transfer", IF(I500="Excluded", INDEX('Round 2'!$A$12:$M$617, MATCH($A500, 'Round 2'!$A$12:$A$617, 0), 3)))))</f>
        <v>#N/A</v>
      </c>
      <c r="K500" s="10" t="e">
        <f>IF('Round 2'!$A$4="Complete", "Complete", IF(J500="N/A", "N/A", IF(J500="No Transfer", J500, IF(INDEX('Ballot Data'!$1:$1048576, MATCH($A500, 'Ballot Data'!$A:$A, 0), MATCH(J500, 'Ballot Data'!$A$3:$U$3, 0))="", "Exhausted", INDEX('Ballot Data'!$1:$1048576, MATCH($A500, 'Ballot Data'!$A:$A, 0), MATCH(J500, 'Ballot Data'!$A$3:$U$3, 0))))))</f>
        <v>#N/A</v>
      </c>
      <c r="L500" s="15" t="e">
        <f t="shared" si="78"/>
        <v>#N/A</v>
      </c>
      <c r="M500" t="e">
        <f>IF(L500="Complete", L500, IF(L500="N/A", "N/A", INDEX('Ballot Data'!$1:$1048576, MATCH($A500, 'Ballot Data'!$A:$A, 0), MATCH(L500, 'Ballot Data'!$A$3:$T$3, 0))))</f>
        <v>#N/A</v>
      </c>
      <c r="N500" t="e">
        <f>IF(L500="N/A", "N/A", IF(M500='Round 3'!$A$10, "Elected", IF(M500='Round 3'!$A$7, "Excluded", IF('Round 3'!$A$4="Complete", "Complete", "Viable"))))</f>
        <v>#N/A</v>
      </c>
      <c r="O500" s="21" t="str">
        <f>IF('Round 3'!$A$4="Complete", "Complete", IF(N500="N/A", "N/A", IF(N500="Viable", "No Transfer", IF(N500="Excluded", INDEX('Round 3'!$A$12:$M$617, MATCH($A500, 'Round 3'!$A$12:$A$617, 0), 3)))))</f>
        <v>Complete</v>
      </c>
      <c r="P500" s="10" t="str">
        <f>IF('Round 3'!$A$4="Complete", "Complete", IF(O500="N/A", "N/A", IF(O500="No Transfer", O500, IF(INDEX('Ballot Data'!$1:$1048576, MATCH($A500, 'Ballot Data'!$A:$A, 0), MATCH(O500, 'Ballot Data'!$A$3:$U$3, 0))="", "Exhausted", INDEX('Ballot Data'!$1:$1048576, MATCH($A500, 'Ballot Data'!$A:$A, 0), MATCH(O500, 'Ballot Data'!$A$3:$U$3, 0))))))</f>
        <v>Complete</v>
      </c>
      <c r="Q500" s="15" t="str">
        <f t="shared" si="76"/>
        <v>Complete</v>
      </c>
      <c r="R500" t="str">
        <f>IF(Q500="Complete", Q500, IF(Q500="N/A", "N/A", INDEX('Ballot Data'!$1:$1048576, MATCH($A500, 'Ballot Data'!$A:$A, 0), MATCH(Q500, 'Ballot Data'!$A$3:$T$3, 0))))</f>
        <v>Complete</v>
      </c>
      <c r="S500" t="str">
        <f>IF(Q500="N/A", "N/A", IF(R500='Round 4'!$A$10, "Elected", IF(R500='Round 4'!$A$7, "Excluded", IF('Round 4'!$A$4="Complete", "Complete", "Viable"))))</f>
        <v>Complete</v>
      </c>
      <c r="T500" s="21" t="str">
        <f>IF('Round 4'!$A$4="Complete", "Complete", IF(S500="N/A", "N/A", IF(S500="Viable", "No Transfer", IF(S500="Excluded", INDEX('Round 4'!$A$12:$M$617, MATCH($A500, 'Round 4'!$A$12:$A$617, 0), 3)))))</f>
        <v>Complete</v>
      </c>
      <c r="U500" s="10" t="str">
        <f>IF('Round 4'!$A$4="Complete", "Complete", IF(T500="N/A", "N/A", IF(T500="No Transfer", T500, IF(INDEX('Ballot Data'!$1:$1048576, MATCH($A500, 'Ballot Data'!$A:$A, 0), MATCH(T500, 'Ballot Data'!$A$3:$U$3, 0))="", "Exhausted", INDEX('Ballot Data'!$1:$1048576, MATCH($A500, 'Ballot Data'!$A:$A, 0), MATCH(T500, 'Ballot Data'!$A$3:$U$3, 0))))))</f>
        <v>Complete</v>
      </c>
      <c r="V500" s="15" t="str">
        <f t="shared" si="70"/>
        <v>Complete</v>
      </c>
      <c r="W500" t="str">
        <f>IF(V500="Complete", V500, IF(V500="N/A", "N/A", INDEX('Ballot Data'!$1:$1048576, MATCH($A500, 'Ballot Data'!$A:$A, 0), MATCH(V500, 'Ballot Data'!$A$3:$T$3, 0))))</f>
        <v>Complete</v>
      </c>
      <c r="X500" t="str">
        <f>IF(V500="N/A", "N/A", IF(W500='Round 5'!$A$10, "Elected", IF(W500='Round 5'!$A$7, "Excluded", IF('Round 5'!$A$4="Complete", "Complete", "Viable"))))</f>
        <v>Complete</v>
      </c>
      <c r="Y500" s="21" t="str">
        <f>IF('Round 5'!$A$4="Complete", "Complete", IF(X500="N/A", "N/A", IF(X500="Viable", "No Transfer", IF(X500="Excluded", INDEX('Round 5'!$A$12:$M$617, MATCH($A500, 'Round 5'!$A$12:$A$617, 0), 3)))))</f>
        <v>Complete</v>
      </c>
      <c r="Z500" s="10" t="str">
        <f>IF('Round 5'!$A$4="Complete", "Complete", IF(Y500="N/A", "N/A", IF(Y500="No Transfer", Y500, IF(INDEX('Ballot Data'!$1:$1048576, MATCH($A500, 'Ballot Data'!$A:$A, 0), MATCH(Y500, 'Ballot Data'!$A$3:$U$3, 0))="", "Exhausted", INDEX('Ballot Data'!$1:$1048576, MATCH($A500, 'Ballot Data'!$A:$A, 0), MATCH(Y500, 'Ballot Data'!$A$3:$U$3, 0))))))</f>
        <v>Complete</v>
      </c>
      <c r="AA500" s="15" t="str">
        <f t="shared" si="71"/>
        <v>Complete</v>
      </c>
      <c r="AB500" t="str">
        <f>IF(AA500="Complete", AA500, IF(AA500="N/A", "N/A", INDEX('Ballot Data'!$1:$1048576, MATCH($A500, 'Ballot Data'!$A:$A, 0), MATCH(AA500, 'Ballot Data'!$A$3:$T$3, 0))))</f>
        <v>Complete</v>
      </c>
      <c r="AC500" t="str">
        <f>IF(AA500="N/A", "N/A", IF(AB500='Round 6'!$A$10, "Elected", IF(AB500='Round 6'!$A$7, "Excluded", IF('Round 6'!$A$4="Complete", "Complete", "Viable"))))</f>
        <v>Complete</v>
      </c>
      <c r="AD500" s="21" t="str">
        <f>IF('Round 6'!$A$4="Complete", "Complete", IF(AC500="N/A", "N/A", IF(AC500="Viable", "No Transfer", IF(AC500="Excluded", INDEX('Round 6'!$A$12:$M$617, MATCH($A500, 'Round 6'!$A$12:$A$617, 0), 3)))))</f>
        <v>Complete</v>
      </c>
      <c r="AE500" s="10" t="str">
        <f>IF('Round 6'!$A$4="Complete", "Complete", IF(AD500="N/A", "N/A", IF(AD500="No Transfer", AD500, IF(INDEX('Ballot Data'!$1:$1048576, MATCH($A500, 'Ballot Data'!$A:$A, 0), MATCH(AD500, 'Ballot Data'!$A$3:$U$3, 0))="", "Exhausted", INDEX('Ballot Data'!$1:$1048576, MATCH($A500, 'Ballot Data'!$A:$A, 0), MATCH(AD500, 'Ballot Data'!$A$3:$U$3, 0))))))</f>
        <v>Complete</v>
      </c>
      <c r="AF500" s="15" t="str">
        <f t="shared" si="72"/>
        <v>Complete</v>
      </c>
      <c r="AG500" t="str">
        <f>IF(AF500="Complete", AF500, IF(AF500="N/A", "N/A", INDEX('Ballot Data'!$1:$1048576, MATCH($A500, 'Ballot Data'!$A:$A, 0), MATCH(AF500, 'Ballot Data'!$A$3:$T$3, 0))))</f>
        <v>Complete</v>
      </c>
      <c r="AH500" t="str">
        <f>IF(AF500="N/A", "N/A", IF(AG500='Round 7'!$A$10, "Elected", IF(AG500='Round 7'!$A$7, "Excluded", IF('Round 7'!$A$4="Complete", "Complete", "Viable"))))</f>
        <v>Complete</v>
      </c>
      <c r="AI500" s="21" t="str">
        <f>IF('Round 7'!$A$4="Complete", "Complete", IF(AH500="N/A", "N/A", IF(AH500="Viable", "No Transfer", IF(AH500="Excluded", INDEX('Round 7'!$A$12:$M$617, MATCH($A500, 'Round 7'!$A$12:$A$617, 0), 3)))))</f>
        <v>Complete</v>
      </c>
      <c r="AJ500" s="10" t="str">
        <f>IF('Round 7'!$A$4="Complete", "Complete", IF(AI500="N/A", "N/A", IF(AI500="No Transfer", AI500, IF(INDEX('Ballot Data'!$1:$1048576, MATCH($A500, 'Ballot Data'!$A:$A, 0), MATCH(AI500, 'Ballot Data'!$A$3:$U$3, 0))="", "Exhausted", INDEX('Ballot Data'!$1:$1048576, MATCH($A500, 'Ballot Data'!$A:$A, 0), MATCH(AI500, 'Ballot Data'!$A$3:$U$3, 0))))))</f>
        <v>Complete</v>
      </c>
      <c r="AK500" s="15" t="str">
        <f t="shared" si="73"/>
        <v>Complete</v>
      </c>
      <c r="AL500" t="str">
        <f>IF(AK500="Complete", AK500, IF(AK500="N/A", "N/A", INDEX('Ballot Data'!$1:$1048576, MATCH($A500, 'Ballot Data'!$A:$A, 0), MATCH(AK500, 'Ballot Data'!$A$3:$T$3, 0))))</f>
        <v>Complete</v>
      </c>
      <c r="AM500" t="str">
        <f>IF(AK500="N/A", "N/A", IF(AL500='Round 8'!$A$10, "Elected", IF(AL500='Round 8'!$A$7, "Excluded", IF('Round 8'!$A$4="Complete", "Complete", "Viable"))))</f>
        <v>Complete</v>
      </c>
      <c r="AN500" s="21" t="str">
        <f>IF('Round 8'!$A$4="Complete", "Complete", IF(AM500="N/A", "N/A", IF(AM500="Viable", "No Transfer", IF(AM500="Excluded", INDEX('Round 8'!$A$12:$M$617, MATCH($A500, 'Round 8'!$A$12:$A$617, 0), 3)))))</f>
        <v>Complete</v>
      </c>
      <c r="AO500" s="10" t="str">
        <f>IF('Round 8'!$A$4="Complete", "Complete", IF(AN500="N/A", "N/A", IF(AN500="No Transfer", AN500, IF(INDEX('Ballot Data'!$1:$1048576, MATCH($A500, 'Ballot Data'!$A:$A, 0), MATCH(AN500, 'Ballot Data'!$A$3:$U$3, 0))="", "Exhausted", INDEX('Ballot Data'!$1:$1048576, MATCH($A500, 'Ballot Data'!$A:$A, 0), MATCH(AN500, 'Ballot Data'!$A$3:$U$3, 0))))))</f>
        <v>Complete</v>
      </c>
      <c r="AP500" s="15" t="str">
        <f t="shared" si="74"/>
        <v>Complete</v>
      </c>
      <c r="AQ500" t="str">
        <f>IF(AP500="Complete", AP500, IF(AP500="N/A", "N/A", INDEX('Ballot Data'!$1:$1048576, MATCH($A500, 'Ballot Data'!$A:$A, 0), MATCH(AP500, 'Ballot Data'!$A$3:$T$3, 0))))</f>
        <v>Complete</v>
      </c>
      <c r="AR500" t="str">
        <f>IF(AP500="N/A", "N/A", IF(AQ500='Round 9'!$A$10, "Elected", IF(AQ500='Round 9'!$A$7, "Excluded", IF('Round 9'!$A$4="Complete", "Complete", "Viable"))))</f>
        <v>Complete</v>
      </c>
      <c r="AS500" s="21" t="str">
        <f>IF('Round 9'!$A$4="Complete", "Complete", IF(AR500="N/A", "N/A", IF(AR500="Viable", "No Transfer", IF(AR500="Excluded", INDEX('Round 9'!$A$12:$M$617, MATCH($A500, 'Round 9'!$A$12:$A$617, 0), 3)))))</f>
        <v>Complete</v>
      </c>
      <c r="AT500" s="10" t="str">
        <f>IF('Round 9'!$A$4="Complete", "Complete", IF(AS500="N/A", "N/A", IF(AS500="No Transfer", AS500, IF(INDEX('Ballot Data'!$1:$1048576, MATCH($A500, 'Ballot Data'!$A:$A, 0), MATCH(AS500, 'Ballot Data'!$A$3:$U$3, 0))="", "Exhausted", INDEX('Ballot Data'!$1:$1048576, MATCH($A500, 'Ballot Data'!$A:$A, 0), MATCH(AS500, 'Ballot Data'!$A$3:$U$3, 0))))))</f>
        <v>Complete</v>
      </c>
      <c r="AU500" s="15" t="str">
        <f t="shared" si="75"/>
        <v>Complete</v>
      </c>
      <c r="AV500" t="str">
        <f>IF(AU500="Complete", AU500, IF(AU500="N/A", "N/A", INDEX('Ballot Data'!$1:$1048576, MATCH($A500, 'Ballot Data'!$A:$A, 0), MATCH(AU500, 'Ballot Data'!$A$3:$T$3, 0))))</f>
        <v>Complete</v>
      </c>
      <c r="AW500" t="str">
        <f>IF(AU500="N/A", "N/A", IF(AV500='Round 10'!$A$10, "Elected", IF(AV500='Round 10'!$A$7, "Excluded", IF('Round 10'!$A$4="Complete", "Complete", "Viable"))))</f>
        <v>Complete</v>
      </c>
      <c r="AX500" s="21" t="str">
        <f>IF('Round 10'!$A$4="Complete", "Complete", IF(AW500="N/A", "N/A", IF(AW500="Viable", "No Transfer", IF(AW500="Excluded", INDEX('Round 10'!$A$12:$M$617, MATCH($A500, 'Round 10'!$A$12:$A$617, 0), 3)))))</f>
        <v>Complete</v>
      </c>
      <c r="AY500" s="10" t="str">
        <f>IF('Round 10'!$A$4="Complete", "Complete", IF(AX500="N/A", "N/A", IF(AX500="No Transfer", AX500, IF(INDEX('Ballot Data'!$1:$1048576, MATCH($A500, 'Ballot Data'!$A:$A, 0), MATCH(AX500, 'Ballot Data'!$A$3:$U$3, 0))="", "Exhausted", INDEX('Ballot Data'!$1:$1048576, MATCH($A500, 'Ballot Data'!$A:$A, 0), MATCH(AX500, 'Ballot Data'!$A$3:$U$3, 0))))))</f>
        <v>Complete</v>
      </c>
    </row>
    <row r="501" spans="1:51" x14ac:dyDescent="0.25">
      <c r="A501">
        <f>'Ballot Data'!A502</f>
        <v>0</v>
      </c>
      <c r="B501">
        <v>1</v>
      </c>
      <c r="C501" t="e">
        <f>INDEX('Ballot Data'!$1:$1048576, MATCH($A501, 'Ballot Data'!$A:$A, 0), MATCH(B501, 'Ballot Data'!$A$3:$T$3, 0))</f>
        <v>#N/A</v>
      </c>
      <c r="D501" t="e">
        <f>IF(C501='Round 1'!$A$10, "Elected", IF(C501='Round 1'!$A$7, "Excluded", IF('Round 1'!$A$4="Complete", "Complete", "Viable")))</f>
        <v>#N/A</v>
      </c>
      <c r="E501" s="21" t="e">
        <f>IF('Round 1'!$A$4="Complete", "Complete", IF(D501="N/A", "N/A", IF(D501="Viable", "No Transfer", IF(D501="Excluded", INDEX('Round 1'!$A$12:$M$617, MATCH($A501, 'Round 1'!$A$12:$A$617, 0), 3)))))</f>
        <v>#N/A</v>
      </c>
      <c r="F501" s="10" t="e">
        <f>IF('Round 1'!$A$4="Complete", "Complete", IF(E501="N/A", "N/A", IF(E501="No Transfer", E501, IF(INDEX('Ballot Data'!$1:$1048576, MATCH($A501, 'Ballot Data'!$A:$A, 0), MATCH(E501, 'Ballot Data'!$A$3:$U$3, 0))="", "Exhausted", INDEX('Ballot Data'!$1:$1048576, MATCH($A501, 'Ballot Data'!$A:$A, 0), MATCH(E501, 'Ballot Data'!$A$3:$U$3, 0))))))</f>
        <v>#N/A</v>
      </c>
      <c r="G501" s="15" t="e">
        <f t="shared" si="77"/>
        <v>#N/A</v>
      </c>
      <c r="H501" t="e">
        <f>IF(G501="Complete", G501, IF(G501="N/A", "N/A", INDEX('Ballot Data'!$1:$1048576, MATCH($A501, 'Ballot Data'!$A:$A, 0), MATCH(G501, 'Ballot Data'!$A$3:$T$3, 0))))</f>
        <v>#N/A</v>
      </c>
      <c r="I501" t="e">
        <f>IF(G501="N/A", "N/A", IF(H501='Round 2'!$A$10, "Elected", IF(H501='Round 2'!$A$7, "Excluded", IF('Round 2'!$A$4="Complete", "Complete", "Viable"))))</f>
        <v>#N/A</v>
      </c>
      <c r="J501" s="21" t="e">
        <f>IF('Round 2'!$A$4="Complete", "Complete", IF(I501="N/A", "N/A", IF(I501="Viable", "No Transfer", IF(I501="Excluded", INDEX('Round 2'!$A$12:$M$617, MATCH($A501, 'Round 2'!$A$12:$A$617, 0), 3)))))</f>
        <v>#N/A</v>
      </c>
      <c r="K501" s="10" t="e">
        <f>IF('Round 2'!$A$4="Complete", "Complete", IF(J501="N/A", "N/A", IF(J501="No Transfer", J501, IF(INDEX('Ballot Data'!$1:$1048576, MATCH($A501, 'Ballot Data'!$A:$A, 0), MATCH(J501, 'Ballot Data'!$A$3:$U$3, 0))="", "Exhausted", INDEX('Ballot Data'!$1:$1048576, MATCH($A501, 'Ballot Data'!$A:$A, 0), MATCH(J501, 'Ballot Data'!$A$3:$U$3, 0))))))</f>
        <v>#N/A</v>
      </c>
      <c r="L501" s="15" t="e">
        <f t="shared" si="78"/>
        <v>#N/A</v>
      </c>
      <c r="M501" t="e">
        <f>IF(L501="Complete", L501, IF(L501="N/A", "N/A", INDEX('Ballot Data'!$1:$1048576, MATCH($A501, 'Ballot Data'!$A:$A, 0), MATCH(L501, 'Ballot Data'!$A$3:$T$3, 0))))</f>
        <v>#N/A</v>
      </c>
      <c r="N501" t="e">
        <f>IF(L501="N/A", "N/A", IF(M501='Round 3'!$A$10, "Elected", IF(M501='Round 3'!$A$7, "Excluded", IF('Round 3'!$A$4="Complete", "Complete", "Viable"))))</f>
        <v>#N/A</v>
      </c>
      <c r="O501" s="21" t="str">
        <f>IF('Round 3'!$A$4="Complete", "Complete", IF(N501="N/A", "N/A", IF(N501="Viable", "No Transfer", IF(N501="Excluded", INDEX('Round 3'!$A$12:$M$617, MATCH($A501, 'Round 3'!$A$12:$A$617, 0), 3)))))</f>
        <v>Complete</v>
      </c>
      <c r="P501" s="10" t="str">
        <f>IF('Round 3'!$A$4="Complete", "Complete", IF(O501="N/A", "N/A", IF(O501="No Transfer", O501, IF(INDEX('Ballot Data'!$1:$1048576, MATCH($A501, 'Ballot Data'!$A:$A, 0), MATCH(O501, 'Ballot Data'!$A$3:$U$3, 0))="", "Exhausted", INDEX('Ballot Data'!$1:$1048576, MATCH($A501, 'Ballot Data'!$A:$A, 0), MATCH(O501, 'Ballot Data'!$A$3:$U$3, 0))))))</f>
        <v>Complete</v>
      </c>
      <c r="Q501" s="15" t="str">
        <f t="shared" si="76"/>
        <v>Complete</v>
      </c>
      <c r="R501" t="str">
        <f>IF(Q501="Complete", Q501, IF(Q501="N/A", "N/A", INDEX('Ballot Data'!$1:$1048576, MATCH($A501, 'Ballot Data'!$A:$A, 0), MATCH(Q501, 'Ballot Data'!$A$3:$T$3, 0))))</f>
        <v>Complete</v>
      </c>
      <c r="S501" t="str">
        <f>IF(Q501="N/A", "N/A", IF(R501='Round 4'!$A$10, "Elected", IF(R501='Round 4'!$A$7, "Excluded", IF('Round 4'!$A$4="Complete", "Complete", "Viable"))))</f>
        <v>Complete</v>
      </c>
      <c r="T501" s="21" t="str">
        <f>IF('Round 4'!$A$4="Complete", "Complete", IF(S501="N/A", "N/A", IF(S501="Viable", "No Transfer", IF(S501="Excluded", INDEX('Round 4'!$A$12:$M$617, MATCH($A501, 'Round 4'!$A$12:$A$617, 0), 3)))))</f>
        <v>Complete</v>
      </c>
      <c r="U501" s="10" t="str">
        <f>IF('Round 4'!$A$4="Complete", "Complete", IF(T501="N/A", "N/A", IF(T501="No Transfer", T501, IF(INDEX('Ballot Data'!$1:$1048576, MATCH($A501, 'Ballot Data'!$A:$A, 0), MATCH(T501, 'Ballot Data'!$A$3:$U$3, 0))="", "Exhausted", INDEX('Ballot Data'!$1:$1048576, MATCH($A501, 'Ballot Data'!$A:$A, 0), MATCH(T501, 'Ballot Data'!$A$3:$U$3, 0))))))</f>
        <v>Complete</v>
      </c>
      <c r="V501" s="15" t="str">
        <f t="shared" si="70"/>
        <v>Complete</v>
      </c>
      <c r="W501" t="str">
        <f>IF(V501="Complete", V501, IF(V501="N/A", "N/A", INDEX('Ballot Data'!$1:$1048576, MATCH($A501, 'Ballot Data'!$A:$A, 0), MATCH(V501, 'Ballot Data'!$A$3:$T$3, 0))))</f>
        <v>Complete</v>
      </c>
      <c r="X501" t="str">
        <f>IF(V501="N/A", "N/A", IF(W501='Round 5'!$A$10, "Elected", IF(W501='Round 5'!$A$7, "Excluded", IF('Round 5'!$A$4="Complete", "Complete", "Viable"))))</f>
        <v>Complete</v>
      </c>
      <c r="Y501" s="21" t="str">
        <f>IF('Round 5'!$A$4="Complete", "Complete", IF(X501="N/A", "N/A", IF(X501="Viable", "No Transfer", IF(X501="Excluded", INDEX('Round 5'!$A$12:$M$617, MATCH($A501, 'Round 5'!$A$12:$A$617, 0), 3)))))</f>
        <v>Complete</v>
      </c>
      <c r="Z501" s="10" t="str">
        <f>IF('Round 5'!$A$4="Complete", "Complete", IF(Y501="N/A", "N/A", IF(Y501="No Transfer", Y501, IF(INDEX('Ballot Data'!$1:$1048576, MATCH($A501, 'Ballot Data'!$A:$A, 0), MATCH(Y501, 'Ballot Data'!$A$3:$U$3, 0))="", "Exhausted", INDEX('Ballot Data'!$1:$1048576, MATCH($A501, 'Ballot Data'!$A:$A, 0), MATCH(Y501, 'Ballot Data'!$A$3:$U$3, 0))))))</f>
        <v>Complete</v>
      </c>
      <c r="AA501" s="15" t="str">
        <f t="shared" si="71"/>
        <v>Complete</v>
      </c>
      <c r="AB501" t="str">
        <f>IF(AA501="Complete", AA501, IF(AA501="N/A", "N/A", INDEX('Ballot Data'!$1:$1048576, MATCH($A501, 'Ballot Data'!$A:$A, 0), MATCH(AA501, 'Ballot Data'!$A$3:$T$3, 0))))</f>
        <v>Complete</v>
      </c>
      <c r="AC501" t="str">
        <f>IF(AA501="N/A", "N/A", IF(AB501='Round 6'!$A$10, "Elected", IF(AB501='Round 6'!$A$7, "Excluded", IF('Round 6'!$A$4="Complete", "Complete", "Viable"))))</f>
        <v>Complete</v>
      </c>
      <c r="AD501" s="21" t="str">
        <f>IF('Round 6'!$A$4="Complete", "Complete", IF(AC501="N/A", "N/A", IF(AC501="Viable", "No Transfer", IF(AC501="Excluded", INDEX('Round 6'!$A$12:$M$617, MATCH($A501, 'Round 6'!$A$12:$A$617, 0), 3)))))</f>
        <v>Complete</v>
      </c>
      <c r="AE501" s="10" t="str">
        <f>IF('Round 6'!$A$4="Complete", "Complete", IF(AD501="N/A", "N/A", IF(AD501="No Transfer", AD501, IF(INDEX('Ballot Data'!$1:$1048576, MATCH($A501, 'Ballot Data'!$A:$A, 0), MATCH(AD501, 'Ballot Data'!$A$3:$U$3, 0))="", "Exhausted", INDEX('Ballot Data'!$1:$1048576, MATCH($A501, 'Ballot Data'!$A:$A, 0), MATCH(AD501, 'Ballot Data'!$A$3:$U$3, 0))))))</f>
        <v>Complete</v>
      </c>
      <c r="AF501" s="15" t="str">
        <f t="shared" si="72"/>
        <v>Complete</v>
      </c>
      <c r="AG501" t="str">
        <f>IF(AF501="Complete", AF501, IF(AF501="N/A", "N/A", INDEX('Ballot Data'!$1:$1048576, MATCH($A501, 'Ballot Data'!$A:$A, 0), MATCH(AF501, 'Ballot Data'!$A$3:$T$3, 0))))</f>
        <v>Complete</v>
      </c>
      <c r="AH501" t="str">
        <f>IF(AF501="N/A", "N/A", IF(AG501='Round 7'!$A$10, "Elected", IF(AG501='Round 7'!$A$7, "Excluded", IF('Round 7'!$A$4="Complete", "Complete", "Viable"))))</f>
        <v>Complete</v>
      </c>
      <c r="AI501" s="21" t="str">
        <f>IF('Round 7'!$A$4="Complete", "Complete", IF(AH501="N/A", "N/A", IF(AH501="Viable", "No Transfer", IF(AH501="Excluded", INDEX('Round 7'!$A$12:$M$617, MATCH($A501, 'Round 7'!$A$12:$A$617, 0), 3)))))</f>
        <v>Complete</v>
      </c>
      <c r="AJ501" s="10" t="str">
        <f>IF('Round 7'!$A$4="Complete", "Complete", IF(AI501="N/A", "N/A", IF(AI501="No Transfer", AI501, IF(INDEX('Ballot Data'!$1:$1048576, MATCH($A501, 'Ballot Data'!$A:$A, 0), MATCH(AI501, 'Ballot Data'!$A$3:$U$3, 0))="", "Exhausted", INDEX('Ballot Data'!$1:$1048576, MATCH($A501, 'Ballot Data'!$A:$A, 0), MATCH(AI501, 'Ballot Data'!$A$3:$U$3, 0))))))</f>
        <v>Complete</v>
      </c>
      <c r="AK501" s="15" t="str">
        <f t="shared" si="73"/>
        <v>Complete</v>
      </c>
      <c r="AL501" t="str">
        <f>IF(AK501="Complete", AK501, IF(AK501="N/A", "N/A", INDEX('Ballot Data'!$1:$1048576, MATCH($A501, 'Ballot Data'!$A:$A, 0), MATCH(AK501, 'Ballot Data'!$A$3:$T$3, 0))))</f>
        <v>Complete</v>
      </c>
      <c r="AM501" t="str">
        <f>IF(AK501="N/A", "N/A", IF(AL501='Round 8'!$A$10, "Elected", IF(AL501='Round 8'!$A$7, "Excluded", IF('Round 8'!$A$4="Complete", "Complete", "Viable"))))</f>
        <v>Complete</v>
      </c>
      <c r="AN501" s="21" t="str">
        <f>IF('Round 8'!$A$4="Complete", "Complete", IF(AM501="N/A", "N/A", IF(AM501="Viable", "No Transfer", IF(AM501="Excluded", INDEX('Round 8'!$A$12:$M$617, MATCH($A501, 'Round 8'!$A$12:$A$617, 0), 3)))))</f>
        <v>Complete</v>
      </c>
      <c r="AO501" s="10" t="str">
        <f>IF('Round 8'!$A$4="Complete", "Complete", IF(AN501="N/A", "N/A", IF(AN501="No Transfer", AN501, IF(INDEX('Ballot Data'!$1:$1048576, MATCH($A501, 'Ballot Data'!$A:$A, 0), MATCH(AN501, 'Ballot Data'!$A$3:$U$3, 0))="", "Exhausted", INDEX('Ballot Data'!$1:$1048576, MATCH($A501, 'Ballot Data'!$A:$A, 0), MATCH(AN501, 'Ballot Data'!$A$3:$U$3, 0))))))</f>
        <v>Complete</v>
      </c>
      <c r="AP501" s="15" t="str">
        <f t="shared" si="74"/>
        <v>Complete</v>
      </c>
      <c r="AQ501" t="str">
        <f>IF(AP501="Complete", AP501, IF(AP501="N/A", "N/A", INDEX('Ballot Data'!$1:$1048576, MATCH($A501, 'Ballot Data'!$A:$A, 0), MATCH(AP501, 'Ballot Data'!$A$3:$T$3, 0))))</f>
        <v>Complete</v>
      </c>
      <c r="AR501" t="str">
        <f>IF(AP501="N/A", "N/A", IF(AQ501='Round 9'!$A$10, "Elected", IF(AQ501='Round 9'!$A$7, "Excluded", IF('Round 9'!$A$4="Complete", "Complete", "Viable"))))</f>
        <v>Complete</v>
      </c>
      <c r="AS501" s="21" t="str">
        <f>IF('Round 9'!$A$4="Complete", "Complete", IF(AR501="N/A", "N/A", IF(AR501="Viable", "No Transfer", IF(AR501="Excluded", INDEX('Round 9'!$A$12:$M$617, MATCH($A501, 'Round 9'!$A$12:$A$617, 0), 3)))))</f>
        <v>Complete</v>
      </c>
      <c r="AT501" s="10" t="str">
        <f>IF('Round 9'!$A$4="Complete", "Complete", IF(AS501="N/A", "N/A", IF(AS501="No Transfer", AS501, IF(INDEX('Ballot Data'!$1:$1048576, MATCH($A501, 'Ballot Data'!$A:$A, 0), MATCH(AS501, 'Ballot Data'!$A$3:$U$3, 0))="", "Exhausted", INDEX('Ballot Data'!$1:$1048576, MATCH($A501, 'Ballot Data'!$A:$A, 0), MATCH(AS501, 'Ballot Data'!$A$3:$U$3, 0))))))</f>
        <v>Complete</v>
      </c>
      <c r="AU501" s="15" t="str">
        <f t="shared" si="75"/>
        <v>Complete</v>
      </c>
      <c r="AV501" t="str">
        <f>IF(AU501="Complete", AU501, IF(AU501="N/A", "N/A", INDEX('Ballot Data'!$1:$1048576, MATCH($A501, 'Ballot Data'!$A:$A, 0), MATCH(AU501, 'Ballot Data'!$A$3:$T$3, 0))))</f>
        <v>Complete</v>
      </c>
      <c r="AW501" t="str">
        <f>IF(AU501="N/A", "N/A", IF(AV501='Round 10'!$A$10, "Elected", IF(AV501='Round 10'!$A$7, "Excluded", IF('Round 10'!$A$4="Complete", "Complete", "Viable"))))</f>
        <v>Complete</v>
      </c>
      <c r="AX501" s="21" t="str">
        <f>IF('Round 10'!$A$4="Complete", "Complete", IF(AW501="N/A", "N/A", IF(AW501="Viable", "No Transfer", IF(AW501="Excluded", INDEX('Round 10'!$A$12:$M$617, MATCH($A501, 'Round 10'!$A$12:$A$617, 0), 3)))))</f>
        <v>Complete</v>
      </c>
      <c r="AY501" s="10" t="str">
        <f>IF('Round 10'!$A$4="Complete", "Complete", IF(AX501="N/A", "N/A", IF(AX501="No Transfer", AX501, IF(INDEX('Ballot Data'!$1:$1048576, MATCH($A501, 'Ballot Data'!$A:$A, 0), MATCH(AX501, 'Ballot Data'!$A$3:$U$3, 0))="", "Exhausted", INDEX('Ballot Data'!$1:$1048576, MATCH($A501, 'Ballot Data'!$A:$A, 0), MATCH(AX501, 'Ballot Data'!$A$3:$U$3, 0))))))</f>
        <v>Complete</v>
      </c>
    </row>
    <row r="502" spans="1:51" x14ac:dyDescent="0.25">
      <c r="A502">
        <f>'Ballot Data'!A503</f>
        <v>0</v>
      </c>
      <c r="B502">
        <v>1</v>
      </c>
      <c r="C502" t="e">
        <f>INDEX('Ballot Data'!$1:$1048576, MATCH($A502, 'Ballot Data'!$A:$A, 0), MATCH(B502, 'Ballot Data'!$A$3:$T$3, 0))</f>
        <v>#N/A</v>
      </c>
      <c r="D502" t="e">
        <f>IF(C502='Round 1'!$A$10, "Elected", IF(C502='Round 1'!$A$7, "Excluded", IF('Round 1'!$A$4="Complete", "Complete", "Viable")))</f>
        <v>#N/A</v>
      </c>
      <c r="E502" s="21" t="e">
        <f>IF('Round 1'!$A$4="Complete", "Complete", IF(D502="N/A", "N/A", IF(D502="Viable", "No Transfer", IF(D502="Excluded", INDEX('Round 1'!$A$12:$M$617, MATCH($A502, 'Round 1'!$A$12:$A$617, 0), 3)))))</f>
        <v>#N/A</v>
      </c>
      <c r="F502" s="10" t="e">
        <f>IF('Round 1'!$A$4="Complete", "Complete", IF(E502="N/A", "N/A", IF(E502="No Transfer", E502, IF(INDEX('Ballot Data'!$1:$1048576, MATCH($A502, 'Ballot Data'!$A:$A, 0), MATCH(E502, 'Ballot Data'!$A$3:$U$3, 0))="", "Exhausted", INDEX('Ballot Data'!$1:$1048576, MATCH($A502, 'Ballot Data'!$A:$A, 0), MATCH(E502, 'Ballot Data'!$A$3:$U$3, 0))))))</f>
        <v>#N/A</v>
      </c>
      <c r="G502" s="15" t="e">
        <f t="shared" si="77"/>
        <v>#N/A</v>
      </c>
      <c r="H502" t="e">
        <f>IF(G502="Complete", G502, IF(G502="N/A", "N/A", INDEX('Ballot Data'!$1:$1048576, MATCH($A502, 'Ballot Data'!$A:$A, 0), MATCH(G502, 'Ballot Data'!$A$3:$T$3, 0))))</f>
        <v>#N/A</v>
      </c>
      <c r="I502" t="e">
        <f>IF(G502="N/A", "N/A", IF(H502='Round 2'!$A$10, "Elected", IF(H502='Round 2'!$A$7, "Excluded", IF('Round 2'!$A$4="Complete", "Complete", "Viable"))))</f>
        <v>#N/A</v>
      </c>
      <c r="J502" s="21" t="e">
        <f>IF('Round 2'!$A$4="Complete", "Complete", IF(I502="N/A", "N/A", IF(I502="Viable", "No Transfer", IF(I502="Excluded", INDEX('Round 2'!$A$12:$M$617, MATCH($A502, 'Round 2'!$A$12:$A$617, 0), 3)))))</f>
        <v>#N/A</v>
      </c>
      <c r="K502" s="10" t="e">
        <f>IF('Round 2'!$A$4="Complete", "Complete", IF(J502="N/A", "N/A", IF(J502="No Transfer", J502, IF(INDEX('Ballot Data'!$1:$1048576, MATCH($A502, 'Ballot Data'!$A:$A, 0), MATCH(J502, 'Ballot Data'!$A$3:$U$3, 0))="", "Exhausted", INDEX('Ballot Data'!$1:$1048576, MATCH($A502, 'Ballot Data'!$A:$A, 0), MATCH(J502, 'Ballot Data'!$A$3:$U$3, 0))))))</f>
        <v>#N/A</v>
      </c>
      <c r="L502" s="15" t="e">
        <f t="shared" si="78"/>
        <v>#N/A</v>
      </c>
      <c r="M502" t="e">
        <f>IF(L502="Complete", L502, IF(L502="N/A", "N/A", INDEX('Ballot Data'!$1:$1048576, MATCH($A502, 'Ballot Data'!$A:$A, 0), MATCH(L502, 'Ballot Data'!$A$3:$T$3, 0))))</f>
        <v>#N/A</v>
      </c>
      <c r="N502" t="e">
        <f>IF(L502="N/A", "N/A", IF(M502='Round 3'!$A$10, "Elected", IF(M502='Round 3'!$A$7, "Excluded", IF('Round 3'!$A$4="Complete", "Complete", "Viable"))))</f>
        <v>#N/A</v>
      </c>
      <c r="O502" s="21" t="str">
        <f>IF('Round 3'!$A$4="Complete", "Complete", IF(N502="N/A", "N/A", IF(N502="Viable", "No Transfer", IF(N502="Excluded", INDEX('Round 3'!$A$12:$M$617, MATCH($A502, 'Round 3'!$A$12:$A$617, 0), 3)))))</f>
        <v>Complete</v>
      </c>
      <c r="P502" s="10" t="str">
        <f>IF('Round 3'!$A$4="Complete", "Complete", IF(O502="N/A", "N/A", IF(O502="No Transfer", O502, IF(INDEX('Ballot Data'!$1:$1048576, MATCH($A502, 'Ballot Data'!$A:$A, 0), MATCH(O502, 'Ballot Data'!$A$3:$U$3, 0))="", "Exhausted", INDEX('Ballot Data'!$1:$1048576, MATCH($A502, 'Ballot Data'!$A:$A, 0), MATCH(O502, 'Ballot Data'!$A$3:$U$3, 0))))))</f>
        <v>Complete</v>
      </c>
      <c r="Q502" s="15" t="str">
        <f t="shared" si="76"/>
        <v>Complete</v>
      </c>
      <c r="R502" t="str">
        <f>IF(Q502="Complete", Q502, IF(Q502="N/A", "N/A", INDEX('Ballot Data'!$1:$1048576, MATCH($A502, 'Ballot Data'!$A:$A, 0), MATCH(Q502, 'Ballot Data'!$A$3:$T$3, 0))))</f>
        <v>Complete</v>
      </c>
      <c r="S502" t="str">
        <f>IF(Q502="N/A", "N/A", IF(R502='Round 4'!$A$10, "Elected", IF(R502='Round 4'!$A$7, "Excluded", IF('Round 4'!$A$4="Complete", "Complete", "Viable"))))</f>
        <v>Complete</v>
      </c>
      <c r="T502" s="21" t="str">
        <f>IF('Round 4'!$A$4="Complete", "Complete", IF(S502="N/A", "N/A", IF(S502="Viable", "No Transfer", IF(S502="Excluded", INDEX('Round 4'!$A$12:$M$617, MATCH($A502, 'Round 4'!$A$12:$A$617, 0), 3)))))</f>
        <v>Complete</v>
      </c>
      <c r="U502" s="10" t="str">
        <f>IF('Round 4'!$A$4="Complete", "Complete", IF(T502="N/A", "N/A", IF(T502="No Transfer", T502, IF(INDEX('Ballot Data'!$1:$1048576, MATCH($A502, 'Ballot Data'!$A:$A, 0), MATCH(T502, 'Ballot Data'!$A$3:$U$3, 0))="", "Exhausted", INDEX('Ballot Data'!$1:$1048576, MATCH($A502, 'Ballot Data'!$A:$A, 0), MATCH(T502, 'Ballot Data'!$A$3:$U$3, 0))))))</f>
        <v>Complete</v>
      </c>
      <c r="V502" s="15" t="str">
        <f t="shared" si="70"/>
        <v>Complete</v>
      </c>
      <c r="W502" t="str">
        <f>IF(V502="Complete", V502, IF(V502="N/A", "N/A", INDEX('Ballot Data'!$1:$1048576, MATCH($A502, 'Ballot Data'!$A:$A, 0), MATCH(V502, 'Ballot Data'!$A$3:$T$3, 0))))</f>
        <v>Complete</v>
      </c>
      <c r="X502" t="str">
        <f>IF(V502="N/A", "N/A", IF(W502='Round 5'!$A$10, "Elected", IF(W502='Round 5'!$A$7, "Excluded", IF('Round 5'!$A$4="Complete", "Complete", "Viable"))))</f>
        <v>Complete</v>
      </c>
      <c r="Y502" s="21" t="str">
        <f>IF('Round 5'!$A$4="Complete", "Complete", IF(X502="N/A", "N/A", IF(X502="Viable", "No Transfer", IF(X502="Excluded", INDEX('Round 5'!$A$12:$M$617, MATCH($A502, 'Round 5'!$A$12:$A$617, 0), 3)))))</f>
        <v>Complete</v>
      </c>
      <c r="Z502" s="10" t="str">
        <f>IF('Round 5'!$A$4="Complete", "Complete", IF(Y502="N/A", "N/A", IF(Y502="No Transfer", Y502, IF(INDEX('Ballot Data'!$1:$1048576, MATCH($A502, 'Ballot Data'!$A:$A, 0), MATCH(Y502, 'Ballot Data'!$A$3:$U$3, 0))="", "Exhausted", INDEX('Ballot Data'!$1:$1048576, MATCH($A502, 'Ballot Data'!$A:$A, 0), MATCH(Y502, 'Ballot Data'!$A$3:$U$3, 0))))))</f>
        <v>Complete</v>
      </c>
      <c r="AA502" s="15" t="str">
        <f t="shared" si="71"/>
        <v>Complete</v>
      </c>
      <c r="AB502" t="str">
        <f>IF(AA502="Complete", AA502, IF(AA502="N/A", "N/A", INDEX('Ballot Data'!$1:$1048576, MATCH($A502, 'Ballot Data'!$A:$A, 0), MATCH(AA502, 'Ballot Data'!$A$3:$T$3, 0))))</f>
        <v>Complete</v>
      </c>
      <c r="AC502" t="str">
        <f>IF(AA502="N/A", "N/A", IF(AB502='Round 6'!$A$10, "Elected", IF(AB502='Round 6'!$A$7, "Excluded", IF('Round 6'!$A$4="Complete", "Complete", "Viable"))))</f>
        <v>Complete</v>
      </c>
      <c r="AD502" s="21" t="str">
        <f>IF('Round 6'!$A$4="Complete", "Complete", IF(AC502="N/A", "N/A", IF(AC502="Viable", "No Transfer", IF(AC502="Excluded", INDEX('Round 6'!$A$12:$M$617, MATCH($A502, 'Round 6'!$A$12:$A$617, 0), 3)))))</f>
        <v>Complete</v>
      </c>
      <c r="AE502" s="10" t="str">
        <f>IF('Round 6'!$A$4="Complete", "Complete", IF(AD502="N/A", "N/A", IF(AD502="No Transfer", AD502, IF(INDEX('Ballot Data'!$1:$1048576, MATCH($A502, 'Ballot Data'!$A:$A, 0), MATCH(AD502, 'Ballot Data'!$A$3:$U$3, 0))="", "Exhausted", INDEX('Ballot Data'!$1:$1048576, MATCH($A502, 'Ballot Data'!$A:$A, 0), MATCH(AD502, 'Ballot Data'!$A$3:$U$3, 0))))))</f>
        <v>Complete</v>
      </c>
      <c r="AF502" s="15" t="str">
        <f t="shared" si="72"/>
        <v>Complete</v>
      </c>
      <c r="AG502" t="str">
        <f>IF(AF502="Complete", AF502, IF(AF502="N/A", "N/A", INDEX('Ballot Data'!$1:$1048576, MATCH($A502, 'Ballot Data'!$A:$A, 0), MATCH(AF502, 'Ballot Data'!$A$3:$T$3, 0))))</f>
        <v>Complete</v>
      </c>
      <c r="AH502" t="str">
        <f>IF(AF502="N/A", "N/A", IF(AG502='Round 7'!$A$10, "Elected", IF(AG502='Round 7'!$A$7, "Excluded", IF('Round 7'!$A$4="Complete", "Complete", "Viable"))))</f>
        <v>Complete</v>
      </c>
      <c r="AI502" s="21" t="str">
        <f>IF('Round 7'!$A$4="Complete", "Complete", IF(AH502="N/A", "N/A", IF(AH502="Viable", "No Transfer", IF(AH502="Excluded", INDEX('Round 7'!$A$12:$M$617, MATCH($A502, 'Round 7'!$A$12:$A$617, 0), 3)))))</f>
        <v>Complete</v>
      </c>
      <c r="AJ502" s="10" t="str">
        <f>IF('Round 7'!$A$4="Complete", "Complete", IF(AI502="N/A", "N/A", IF(AI502="No Transfer", AI502, IF(INDEX('Ballot Data'!$1:$1048576, MATCH($A502, 'Ballot Data'!$A:$A, 0), MATCH(AI502, 'Ballot Data'!$A$3:$U$3, 0))="", "Exhausted", INDEX('Ballot Data'!$1:$1048576, MATCH($A502, 'Ballot Data'!$A:$A, 0), MATCH(AI502, 'Ballot Data'!$A$3:$U$3, 0))))))</f>
        <v>Complete</v>
      </c>
      <c r="AK502" s="15" t="str">
        <f t="shared" si="73"/>
        <v>Complete</v>
      </c>
      <c r="AL502" t="str">
        <f>IF(AK502="Complete", AK502, IF(AK502="N/A", "N/A", INDEX('Ballot Data'!$1:$1048576, MATCH($A502, 'Ballot Data'!$A:$A, 0), MATCH(AK502, 'Ballot Data'!$A$3:$T$3, 0))))</f>
        <v>Complete</v>
      </c>
      <c r="AM502" t="str">
        <f>IF(AK502="N/A", "N/A", IF(AL502='Round 8'!$A$10, "Elected", IF(AL502='Round 8'!$A$7, "Excluded", IF('Round 8'!$A$4="Complete", "Complete", "Viable"))))</f>
        <v>Complete</v>
      </c>
      <c r="AN502" s="21" t="str">
        <f>IF('Round 8'!$A$4="Complete", "Complete", IF(AM502="N/A", "N/A", IF(AM502="Viable", "No Transfer", IF(AM502="Excluded", INDEX('Round 8'!$A$12:$M$617, MATCH($A502, 'Round 8'!$A$12:$A$617, 0), 3)))))</f>
        <v>Complete</v>
      </c>
      <c r="AO502" s="10" t="str">
        <f>IF('Round 8'!$A$4="Complete", "Complete", IF(AN502="N/A", "N/A", IF(AN502="No Transfer", AN502, IF(INDEX('Ballot Data'!$1:$1048576, MATCH($A502, 'Ballot Data'!$A:$A, 0), MATCH(AN502, 'Ballot Data'!$A$3:$U$3, 0))="", "Exhausted", INDEX('Ballot Data'!$1:$1048576, MATCH($A502, 'Ballot Data'!$A:$A, 0), MATCH(AN502, 'Ballot Data'!$A$3:$U$3, 0))))))</f>
        <v>Complete</v>
      </c>
      <c r="AP502" s="15" t="str">
        <f t="shared" si="74"/>
        <v>Complete</v>
      </c>
      <c r="AQ502" t="str">
        <f>IF(AP502="Complete", AP502, IF(AP502="N/A", "N/A", INDEX('Ballot Data'!$1:$1048576, MATCH($A502, 'Ballot Data'!$A:$A, 0), MATCH(AP502, 'Ballot Data'!$A$3:$T$3, 0))))</f>
        <v>Complete</v>
      </c>
      <c r="AR502" t="str">
        <f>IF(AP502="N/A", "N/A", IF(AQ502='Round 9'!$A$10, "Elected", IF(AQ502='Round 9'!$A$7, "Excluded", IF('Round 9'!$A$4="Complete", "Complete", "Viable"))))</f>
        <v>Complete</v>
      </c>
      <c r="AS502" s="21" t="str">
        <f>IF('Round 9'!$A$4="Complete", "Complete", IF(AR502="N/A", "N/A", IF(AR502="Viable", "No Transfer", IF(AR502="Excluded", INDEX('Round 9'!$A$12:$M$617, MATCH($A502, 'Round 9'!$A$12:$A$617, 0), 3)))))</f>
        <v>Complete</v>
      </c>
      <c r="AT502" s="10" t="str">
        <f>IF('Round 9'!$A$4="Complete", "Complete", IF(AS502="N/A", "N/A", IF(AS502="No Transfer", AS502, IF(INDEX('Ballot Data'!$1:$1048576, MATCH($A502, 'Ballot Data'!$A:$A, 0), MATCH(AS502, 'Ballot Data'!$A$3:$U$3, 0))="", "Exhausted", INDEX('Ballot Data'!$1:$1048576, MATCH($A502, 'Ballot Data'!$A:$A, 0), MATCH(AS502, 'Ballot Data'!$A$3:$U$3, 0))))))</f>
        <v>Complete</v>
      </c>
      <c r="AU502" s="15" t="str">
        <f t="shared" si="75"/>
        <v>Complete</v>
      </c>
      <c r="AV502" t="str">
        <f>IF(AU502="Complete", AU502, IF(AU502="N/A", "N/A", INDEX('Ballot Data'!$1:$1048576, MATCH($A502, 'Ballot Data'!$A:$A, 0), MATCH(AU502, 'Ballot Data'!$A$3:$T$3, 0))))</f>
        <v>Complete</v>
      </c>
      <c r="AW502" t="str">
        <f>IF(AU502="N/A", "N/A", IF(AV502='Round 10'!$A$10, "Elected", IF(AV502='Round 10'!$A$7, "Excluded", IF('Round 10'!$A$4="Complete", "Complete", "Viable"))))</f>
        <v>Complete</v>
      </c>
      <c r="AX502" s="21" t="str">
        <f>IF('Round 10'!$A$4="Complete", "Complete", IF(AW502="N/A", "N/A", IF(AW502="Viable", "No Transfer", IF(AW502="Excluded", INDEX('Round 10'!$A$12:$M$617, MATCH($A502, 'Round 10'!$A$12:$A$617, 0), 3)))))</f>
        <v>Complete</v>
      </c>
      <c r="AY502" s="10" t="str">
        <f>IF('Round 10'!$A$4="Complete", "Complete", IF(AX502="N/A", "N/A", IF(AX502="No Transfer", AX502, IF(INDEX('Ballot Data'!$1:$1048576, MATCH($A502, 'Ballot Data'!$A:$A, 0), MATCH(AX502, 'Ballot Data'!$A$3:$U$3, 0))="", "Exhausted", INDEX('Ballot Data'!$1:$1048576, MATCH($A502, 'Ballot Data'!$A:$A, 0), MATCH(AX502, 'Ballot Data'!$A$3:$U$3, 0))))))</f>
        <v>Complete</v>
      </c>
    </row>
    <row r="503" spans="1:51" x14ac:dyDescent="0.25">
      <c r="A503">
        <f>'Ballot Data'!A504</f>
        <v>0</v>
      </c>
      <c r="B503">
        <v>1</v>
      </c>
      <c r="C503" t="e">
        <f>INDEX('Ballot Data'!$1:$1048576, MATCH($A503, 'Ballot Data'!$A:$A, 0), MATCH(B503, 'Ballot Data'!$A$3:$T$3, 0))</f>
        <v>#N/A</v>
      </c>
      <c r="D503" t="e">
        <f>IF(C503='Round 1'!$A$10, "Elected", IF(C503='Round 1'!$A$7, "Excluded", IF('Round 1'!$A$4="Complete", "Complete", "Viable")))</f>
        <v>#N/A</v>
      </c>
      <c r="E503" s="21" t="e">
        <f>IF('Round 1'!$A$4="Complete", "Complete", IF(D503="N/A", "N/A", IF(D503="Viable", "No Transfer", IF(D503="Excluded", INDEX('Round 1'!$A$12:$M$617, MATCH($A503, 'Round 1'!$A$12:$A$617, 0), 3)))))</f>
        <v>#N/A</v>
      </c>
      <c r="F503" s="10" t="e">
        <f>IF('Round 1'!$A$4="Complete", "Complete", IF(E503="N/A", "N/A", IF(E503="No Transfer", E503, IF(INDEX('Ballot Data'!$1:$1048576, MATCH($A503, 'Ballot Data'!$A:$A, 0), MATCH(E503, 'Ballot Data'!$A$3:$U$3, 0))="", "Exhausted", INDEX('Ballot Data'!$1:$1048576, MATCH($A503, 'Ballot Data'!$A:$A, 0), MATCH(E503, 'Ballot Data'!$A$3:$U$3, 0))))))</f>
        <v>#N/A</v>
      </c>
      <c r="G503" s="15" t="e">
        <f t="shared" si="77"/>
        <v>#N/A</v>
      </c>
      <c r="H503" t="e">
        <f>IF(G503="Complete", G503, IF(G503="N/A", "N/A", INDEX('Ballot Data'!$1:$1048576, MATCH($A503, 'Ballot Data'!$A:$A, 0), MATCH(G503, 'Ballot Data'!$A$3:$T$3, 0))))</f>
        <v>#N/A</v>
      </c>
      <c r="I503" t="e">
        <f>IF(G503="N/A", "N/A", IF(H503='Round 2'!$A$10, "Elected", IF(H503='Round 2'!$A$7, "Excluded", IF('Round 2'!$A$4="Complete", "Complete", "Viable"))))</f>
        <v>#N/A</v>
      </c>
      <c r="J503" s="21" t="e">
        <f>IF('Round 2'!$A$4="Complete", "Complete", IF(I503="N/A", "N/A", IF(I503="Viable", "No Transfer", IF(I503="Excluded", INDEX('Round 2'!$A$12:$M$617, MATCH($A503, 'Round 2'!$A$12:$A$617, 0), 3)))))</f>
        <v>#N/A</v>
      </c>
      <c r="K503" s="10" t="e">
        <f>IF('Round 2'!$A$4="Complete", "Complete", IF(J503="N/A", "N/A", IF(J503="No Transfer", J503, IF(INDEX('Ballot Data'!$1:$1048576, MATCH($A503, 'Ballot Data'!$A:$A, 0), MATCH(J503, 'Ballot Data'!$A$3:$U$3, 0))="", "Exhausted", INDEX('Ballot Data'!$1:$1048576, MATCH($A503, 'Ballot Data'!$A:$A, 0), MATCH(J503, 'Ballot Data'!$A$3:$U$3, 0))))))</f>
        <v>#N/A</v>
      </c>
      <c r="L503" s="15" t="e">
        <f t="shared" si="78"/>
        <v>#N/A</v>
      </c>
      <c r="M503" t="e">
        <f>IF(L503="Complete", L503, IF(L503="N/A", "N/A", INDEX('Ballot Data'!$1:$1048576, MATCH($A503, 'Ballot Data'!$A:$A, 0), MATCH(L503, 'Ballot Data'!$A$3:$T$3, 0))))</f>
        <v>#N/A</v>
      </c>
      <c r="N503" t="e">
        <f>IF(L503="N/A", "N/A", IF(M503='Round 3'!$A$10, "Elected", IF(M503='Round 3'!$A$7, "Excluded", IF('Round 3'!$A$4="Complete", "Complete", "Viable"))))</f>
        <v>#N/A</v>
      </c>
      <c r="O503" s="21" t="str">
        <f>IF('Round 3'!$A$4="Complete", "Complete", IF(N503="N/A", "N/A", IF(N503="Viable", "No Transfer", IF(N503="Excluded", INDEX('Round 3'!$A$12:$M$617, MATCH($A503, 'Round 3'!$A$12:$A$617, 0), 3)))))</f>
        <v>Complete</v>
      </c>
      <c r="P503" s="10" t="str">
        <f>IF('Round 3'!$A$4="Complete", "Complete", IF(O503="N/A", "N/A", IF(O503="No Transfer", O503, IF(INDEX('Ballot Data'!$1:$1048576, MATCH($A503, 'Ballot Data'!$A:$A, 0), MATCH(O503, 'Ballot Data'!$A$3:$U$3, 0))="", "Exhausted", INDEX('Ballot Data'!$1:$1048576, MATCH($A503, 'Ballot Data'!$A:$A, 0), MATCH(O503, 'Ballot Data'!$A$3:$U$3, 0))))))</f>
        <v>Complete</v>
      </c>
      <c r="Q503" s="15" t="str">
        <f t="shared" si="76"/>
        <v>Complete</v>
      </c>
      <c r="R503" t="str">
        <f>IF(Q503="Complete", Q503, IF(Q503="N/A", "N/A", INDEX('Ballot Data'!$1:$1048576, MATCH($A503, 'Ballot Data'!$A:$A, 0), MATCH(Q503, 'Ballot Data'!$A$3:$T$3, 0))))</f>
        <v>Complete</v>
      </c>
      <c r="S503" t="str">
        <f>IF(Q503="N/A", "N/A", IF(R503='Round 4'!$A$10, "Elected", IF(R503='Round 4'!$A$7, "Excluded", IF('Round 4'!$A$4="Complete", "Complete", "Viable"))))</f>
        <v>Complete</v>
      </c>
      <c r="T503" s="21" t="str">
        <f>IF('Round 4'!$A$4="Complete", "Complete", IF(S503="N/A", "N/A", IF(S503="Viable", "No Transfer", IF(S503="Excluded", INDEX('Round 4'!$A$12:$M$617, MATCH($A503, 'Round 4'!$A$12:$A$617, 0), 3)))))</f>
        <v>Complete</v>
      </c>
      <c r="U503" s="10" t="str">
        <f>IF('Round 4'!$A$4="Complete", "Complete", IF(T503="N/A", "N/A", IF(T503="No Transfer", T503, IF(INDEX('Ballot Data'!$1:$1048576, MATCH($A503, 'Ballot Data'!$A:$A, 0), MATCH(T503, 'Ballot Data'!$A$3:$U$3, 0))="", "Exhausted", INDEX('Ballot Data'!$1:$1048576, MATCH($A503, 'Ballot Data'!$A:$A, 0), MATCH(T503, 'Ballot Data'!$A$3:$U$3, 0))))))</f>
        <v>Complete</v>
      </c>
      <c r="V503" s="15" t="str">
        <f t="shared" si="70"/>
        <v>Complete</v>
      </c>
      <c r="W503" t="str">
        <f>IF(V503="Complete", V503, IF(V503="N/A", "N/A", INDEX('Ballot Data'!$1:$1048576, MATCH($A503, 'Ballot Data'!$A:$A, 0), MATCH(V503, 'Ballot Data'!$A$3:$T$3, 0))))</f>
        <v>Complete</v>
      </c>
      <c r="X503" t="str">
        <f>IF(V503="N/A", "N/A", IF(W503='Round 5'!$A$10, "Elected", IF(W503='Round 5'!$A$7, "Excluded", IF('Round 5'!$A$4="Complete", "Complete", "Viable"))))</f>
        <v>Complete</v>
      </c>
      <c r="Y503" s="21" t="str">
        <f>IF('Round 5'!$A$4="Complete", "Complete", IF(X503="N/A", "N/A", IF(X503="Viable", "No Transfer", IF(X503="Excluded", INDEX('Round 5'!$A$12:$M$617, MATCH($A503, 'Round 5'!$A$12:$A$617, 0), 3)))))</f>
        <v>Complete</v>
      </c>
      <c r="Z503" s="10" t="str">
        <f>IF('Round 5'!$A$4="Complete", "Complete", IF(Y503="N/A", "N/A", IF(Y503="No Transfer", Y503, IF(INDEX('Ballot Data'!$1:$1048576, MATCH($A503, 'Ballot Data'!$A:$A, 0), MATCH(Y503, 'Ballot Data'!$A$3:$U$3, 0))="", "Exhausted", INDEX('Ballot Data'!$1:$1048576, MATCH($A503, 'Ballot Data'!$A:$A, 0), MATCH(Y503, 'Ballot Data'!$A$3:$U$3, 0))))))</f>
        <v>Complete</v>
      </c>
      <c r="AA503" s="15" t="str">
        <f t="shared" si="71"/>
        <v>Complete</v>
      </c>
      <c r="AB503" t="str">
        <f>IF(AA503="Complete", AA503, IF(AA503="N/A", "N/A", INDEX('Ballot Data'!$1:$1048576, MATCH($A503, 'Ballot Data'!$A:$A, 0), MATCH(AA503, 'Ballot Data'!$A$3:$T$3, 0))))</f>
        <v>Complete</v>
      </c>
      <c r="AC503" t="str">
        <f>IF(AA503="N/A", "N/A", IF(AB503='Round 6'!$A$10, "Elected", IF(AB503='Round 6'!$A$7, "Excluded", IF('Round 6'!$A$4="Complete", "Complete", "Viable"))))</f>
        <v>Complete</v>
      </c>
      <c r="AD503" s="21" t="str">
        <f>IF('Round 6'!$A$4="Complete", "Complete", IF(AC503="N/A", "N/A", IF(AC503="Viable", "No Transfer", IF(AC503="Excluded", INDEX('Round 6'!$A$12:$M$617, MATCH($A503, 'Round 6'!$A$12:$A$617, 0), 3)))))</f>
        <v>Complete</v>
      </c>
      <c r="AE503" s="10" t="str">
        <f>IF('Round 6'!$A$4="Complete", "Complete", IF(AD503="N/A", "N/A", IF(AD503="No Transfer", AD503, IF(INDEX('Ballot Data'!$1:$1048576, MATCH($A503, 'Ballot Data'!$A:$A, 0), MATCH(AD503, 'Ballot Data'!$A$3:$U$3, 0))="", "Exhausted", INDEX('Ballot Data'!$1:$1048576, MATCH($A503, 'Ballot Data'!$A:$A, 0), MATCH(AD503, 'Ballot Data'!$A$3:$U$3, 0))))))</f>
        <v>Complete</v>
      </c>
      <c r="AF503" s="15" t="str">
        <f t="shared" si="72"/>
        <v>Complete</v>
      </c>
      <c r="AG503" t="str">
        <f>IF(AF503="Complete", AF503, IF(AF503="N/A", "N/A", INDEX('Ballot Data'!$1:$1048576, MATCH($A503, 'Ballot Data'!$A:$A, 0), MATCH(AF503, 'Ballot Data'!$A$3:$T$3, 0))))</f>
        <v>Complete</v>
      </c>
      <c r="AH503" t="str">
        <f>IF(AF503="N/A", "N/A", IF(AG503='Round 7'!$A$10, "Elected", IF(AG503='Round 7'!$A$7, "Excluded", IF('Round 7'!$A$4="Complete", "Complete", "Viable"))))</f>
        <v>Complete</v>
      </c>
      <c r="AI503" s="21" t="str">
        <f>IF('Round 7'!$A$4="Complete", "Complete", IF(AH503="N/A", "N/A", IF(AH503="Viable", "No Transfer", IF(AH503="Excluded", INDEX('Round 7'!$A$12:$M$617, MATCH($A503, 'Round 7'!$A$12:$A$617, 0), 3)))))</f>
        <v>Complete</v>
      </c>
      <c r="AJ503" s="10" t="str">
        <f>IF('Round 7'!$A$4="Complete", "Complete", IF(AI503="N/A", "N/A", IF(AI503="No Transfer", AI503, IF(INDEX('Ballot Data'!$1:$1048576, MATCH($A503, 'Ballot Data'!$A:$A, 0), MATCH(AI503, 'Ballot Data'!$A$3:$U$3, 0))="", "Exhausted", INDEX('Ballot Data'!$1:$1048576, MATCH($A503, 'Ballot Data'!$A:$A, 0), MATCH(AI503, 'Ballot Data'!$A$3:$U$3, 0))))))</f>
        <v>Complete</v>
      </c>
      <c r="AK503" s="15" t="str">
        <f t="shared" si="73"/>
        <v>Complete</v>
      </c>
      <c r="AL503" t="str">
        <f>IF(AK503="Complete", AK503, IF(AK503="N/A", "N/A", INDEX('Ballot Data'!$1:$1048576, MATCH($A503, 'Ballot Data'!$A:$A, 0), MATCH(AK503, 'Ballot Data'!$A$3:$T$3, 0))))</f>
        <v>Complete</v>
      </c>
      <c r="AM503" t="str">
        <f>IF(AK503="N/A", "N/A", IF(AL503='Round 8'!$A$10, "Elected", IF(AL503='Round 8'!$A$7, "Excluded", IF('Round 8'!$A$4="Complete", "Complete", "Viable"))))</f>
        <v>Complete</v>
      </c>
      <c r="AN503" s="21" t="str">
        <f>IF('Round 8'!$A$4="Complete", "Complete", IF(AM503="N/A", "N/A", IF(AM503="Viable", "No Transfer", IF(AM503="Excluded", INDEX('Round 8'!$A$12:$M$617, MATCH($A503, 'Round 8'!$A$12:$A$617, 0), 3)))))</f>
        <v>Complete</v>
      </c>
      <c r="AO503" s="10" t="str">
        <f>IF('Round 8'!$A$4="Complete", "Complete", IF(AN503="N/A", "N/A", IF(AN503="No Transfer", AN503, IF(INDEX('Ballot Data'!$1:$1048576, MATCH($A503, 'Ballot Data'!$A:$A, 0), MATCH(AN503, 'Ballot Data'!$A$3:$U$3, 0))="", "Exhausted", INDEX('Ballot Data'!$1:$1048576, MATCH($A503, 'Ballot Data'!$A:$A, 0), MATCH(AN503, 'Ballot Data'!$A$3:$U$3, 0))))))</f>
        <v>Complete</v>
      </c>
      <c r="AP503" s="15" t="str">
        <f t="shared" si="74"/>
        <v>Complete</v>
      </c>
      <c r="AQ503" t="str">
        <f>IF(AP503="Complete", AP503, IF(AP503="N/A", "N/A", INDEX('Ballot Data'!$1:$1048576, MATCH($A503, 'Ballot Data'!$A:$A, 0), MATCH(AP503, 'Ballot Data'!$A$3:$T$3, 0))))</f>
        <v>Complete</v>
      </c>
      <c r="AR503" t="str">
        <f>IF(AP503="N/A", "N/A", IF(AQ503='Round 9'!$A$10, "Elected", IF(AQ503='Round 9'!$A$7, "Excluded", IF('Round 9'!$A$4="Complete", "Complete", "Viable"))))</f>
        <v>Complete</v>
      </c>
      <c r="AS503" s="21" t="str">
        <f>IF('Round 9'!$A$4="Complete", "Complete", IF(AR503="N/A", "N/A", IF(AR503="Viable", "No Transfer", IF(AR503="Excluded", INDEX('Round 9'!$A$12:$M$617, MATCH($A503, 'Round 9'!$A$12:$A$617, 0), 3)))))</f>
        <v>Complete</v>
      </c>
      <c r="AT503" s="10" t="str">
        <f>IF('Round 9'!$A$4="Complete", "Complete", IF(AS503="N/A", "N/A", IF(AS503="No Transfer", AS503, IF(INDEX('Ballot Data'!$1:$1048576, MATCH($A503, 'Ballot Data'!$A:$A, 0), MATCH(AS503, 'Ballot Data'!$A$3:$U$3, 0))="", "Exhausted", INDEX('Ballot Data'!$1:$1048576, MATCH($A503, 'Ballot Data'!$A:$A, 0), MATCH(AS503, 'Ballot Data'!$A$3:$U$3, 0))))))</f>
        <v>Complete</v>
      </c>
      <c r="AU503" s="15" t="str">
        <f t="shared" si="75"/>
        <v>Complete</v>
      </c>
      <c r="AV503" t="str">
        <f>IF(AU503="Complete", AU503, IF(AU503="N/A", "N/A", INDEX('Ballot Data'!$1:$1048576, MATCH($A503, 'Ballot Data'!$A:$A, 0), MATCH(AU503, 'Ballot Data'!$A$3:$T$3, 0))))</f>
        <v>Complete</v>
      </c>
      <c r="AW503" t="str">
        <f>IF(AU503="N/A", "N/A", IF(AV503='Round 10'!$A$10, "Elected", IF(AV503='Round 10'!$A$7, "Excluded", IF('Round 10'!$A$4="Complete", "Complete", "Viable"))))</f>
        <v>Complete</v>
      </c>
      <c r="AX503" s="21" t="str">
        <f>IF('Round 10'!$A$4="Complete", "Complete", IF(AW503="N/A", "N/A", IF(AW503="Viable", "No Transfer", IF(AW503="Excluded", INDEX('Round 10'!$A$12:$M$617, MATCH($A503, 'Round 10'!$A$12:$A$617, 0), 3)))))</f>
        <v>Complete</v>
      </c>
      <c r="AY503" s="10" t="str">
        <f>IF('Round 10'!$A$4="Complete", "Complete", IF(AX503="N/A", "N/A", IF(AX503="No Transfer", AX503, IF(INDEX('Ballot Data'!$1:$1048576, MATCH($A503, 'Ballot Data'!$A:$A, 0), MATCH(AX503, 'Ballot Data'!$A$3:$U$3, 0))="", "Exhausted", INDEX('Ballot Data'!$1:$1048576, MATCH($A503, 'Ballot Data'!$A:$A, 0), MATCH(AX503, 'Ballot Data'!$A$3:$U$3, 0))))))</f>
        <v>Complete</v>
      </c>
    </row>
    <row r="504" spans="1:51" x14ac:dyDescent="0.25">
      <c r="A504">
        <f>'Ballot Data'!A505</f>
        <v>0</v>
      </c>
      <c r="B504">
        <v>1</v>
      </c>
      <c r="C504" t="e">
        <f>INDEX('Ballot Data'!$1:$1048576, MATCH($A504, 'Ballot Data'!$A:$A, 0), MATCH(B504, 'Ballot Data'!$A$3:$T$3, 0))</f>
        <v>#N/A</v>
      </c>
      <c r="D504" t="e">
        <f>IF(C504='Round 1'!$A$10, "Elected", IF(C504='Round 1'!$A$7, "Excluded", IF('Round 1'!$A$4="Complete", "Complete", "Viable")))</f>
        <v>#N/A</v>
      </c>
      <c r="E504" s="21" t="e">
        <f>IF('Round 1'!$A$4="Complete", "Complete", IF(D504="N/A", "N/A", IF(D504="Viable", "No Transfer", IF(D504="Excluded", INDEX('Round 1'!$A$12:$M$617, MATCH($A504, 'Round 1'!$A$12:$A$617, 0), 3)))))</f>
        <v>#N/A</v>
      </c>
      <c r="F504" s="10" t="e">
        <f>IF('Round 1'!$A$4="Complete", "Complete", IF(E504="N/A", "N/A", IF(E504="No Transfer", E504, IF(INDEX('Ballot Data'!$1:$1048576, MATCH($A504, 'Ballot Data'!$A:$A, 0), MATCH(E504, 'Ballot Data'!$A$3:$U$3, 0))="", "Exhausted", INDEX('Ballot Data'!$1:$1048576, MATCH($A504, 'Ballot Data'!$A:$A, 0), MATCH(E504, 'Ballot Data'!$A$3:$U$3, 0))))))</f>
        <v>#N/A</v>
      </c>
      <c r="G504" s="15" t="e">
        <f t="shared" si="77"/>
        <v>#N/A</v>
      </c>
      <c r="H504" t="e">
        <f>IF(G504="Complete", G504, IF(G504="N/A", "N/A", INDEX('Ballot Data'!$1:$1048576, MATCH($A504, 'Ballot Data'!$A:$A, 0), MATCH(G504, 'Ballot Data'!$A$3:$T$3, 0))))</f>
        <v>#N/A</v>
      </c>
      <c r="I504" t="e">
        <f>IF(G504="N/A", "N/A", IF(H504='Round 2'!$A$10, "Elected", IF(H504='Round 2'!$A$7, "Excluded", IF('Round 2'!$A$4="Complete", "Complete", "Viable"))))</f>
        <v>#N/A</v>
      </c>
      <c r="J504" s="21" t="e">
        <f>IF('Round 2'!$A$4="Complete", "Complete", IF(I504="N/A", "N/A", IF(I504="Viable", "No Transfer", IF(I504="Excluded", INDEX('Round 2'!$A$12:$M$617, MATCH($A504, 'Round 2'!$A$12:$A$617, 0), 3)))))</f>
        <v>#N/A</v>
      </c>
      <c r="K504" s="10" t="e">
        <f>IF('Round 2'!$A$4="Complete", "Complete", IF(J504="N/A", "N/A", IF(J504="No Transfer", J504, IF(INDEX('Ballot Data'!$1:$1048576, MATCH($A504, 'Ballot Data'!$A:$A, 0), MATCH(J504, 'Ballot Data'!$A$3:$U$3, 0))="", "Exhausted", INDEX('Ballot Data'!$1:$1048576, MATCH($A504, 'Ballot Data'!$A:$A, 0), MATCH(J504, 'Ballot Data'!$A$3:$U$3, 0))))))</f>
        <v>#N/A</v>
      </c>
      <c r="L504" s="15" t="e">
        <f t="shared" si="78"/>
        <v>#N/A</v>
      </c>
      <c r="M504" t="e">
        <f>IF(L504="Complete", L504, IF(L504="N/A", "N/A", INDEX('Ballot Data'!$1:$1048576, MATCH($A504, 'Ballot Data'!$A:$A, 0), MATCH(L504, 'Ballot Data'!$A$3:$T$3, 0))))</f>
        <v>#N/A</v>
      </c>
      <c r="N504" t="e">
        <f>IF(L504="N/A", "N/A", IF(M504='Round 3'!$A$10, "Elected", IF(M504='Round 3'!$A$7, "Excluded", IF('Round 3'!$A$4="Complete", "Complete", "Viable"))))</f>
        <v>#N/A</v>
      </c>
      <c r="O504" s="21" t="str">
        <f>IF('Round 3'!$A$4="Complete", "Complete", IF(N504="N/A", "N/A", IF(N504="Viable", "No Transfer", IF(N504="Excluded", INDEX('Round 3'!$A$12:$M$617, MATCH($A504, 'Round 3'!$A$12:$A$617, 0), 3)))))</f>
        <v>Complete</v>
      </c>
      <c r="P504" s="10" t="str">
        <f>IF('Round 3'!$A$4="Complete", "Complete", IF(O504="N/A", "N/A", IF(O504="No Transfer", O504, IF(INDEX('Ballot Data'!$1:$1048576, MATCH($A504, 'Ballot Data'!$A:$A, 0), MATCH(O504, 'Ballot Data'!$A$3:$U$3, 0))="", "Exhausted", INDEX('Ballot Data'!$1:$1048576, MATCH($A504, 'Ballot Data'!$A:$A, 0), MATCH(O504, 'Ballot Data'!$A$3:$U$3, 0))))))</f>
        <v>Complete</v>
      </c>
      <c r="Q504" s="15" t="str">
        <f t="shared" si="76"/>
        <v>Complete</v>
      </c>
      <c r="R504" t="str">
        <f>IF(Q504="Complete", Q504, IF(Q504="N/A", "N/A", INDEX('Ballot Data'!$1:$1048576, MATCH($A504, 'Ballot Data'!$A:$A, 0), MATCH(Q504, 'Ballot Data'!$A$3:$T$3, 0))))</f>
        <v>Complete</v>
      </c>
      <c r="S504" t="str">
        <f>IF(Q504="N/A", "N/A", IF(R504='Round 4'!$A$10, "Elected", IF(R504='Round 4'!$A$7, "Excluded", IF('Round 4'!$A$4="Complete", "Complete", "Viable"))))</f>
        <v>Complete</v>
      </c>
      <c r="T504" s="21" t="str">
        <f>IF('Round 4'!$A$4="Complete", "Complete", IF(S504="N/A", "N/A", IF(S504="Viable", "No Transfer", IF(S504="Excluded", INDEX('Round 4'!$A$12:$M$617, MATCH($A504, 'Round 4'!$A$12:$A$617, 0), 3)))))</f>
        <v>Complete</v>
      </c>
      <c r="U504" s="10" t="str">
        <f>IF('Round 4'!$A$4="Complete", "Complete", IF(T504="N/A", "N/A", IF(T504="No Transfer", T504, IF(INDEX('Ballot Data'!$1:$1048576, MATCH($A504, 'Ballot Data'!$A:$A, 0), MATCH(T504, 'Ballot Data'!$A$3:$U$3, 0))="", "Exhausted", INDEX('Ballot Data'!$1:$1048576, MATCH($A504, 'Ballot Data'!$A:$A, 0), MATCH(T504, 'Ballot Data'!$A$3:$U$3, 0))))))</f>
        <v>Complete</v>
      </c>
      <c r="V504" s="15" t="str">
        <f t="shared" si="70"/>
        <v>Complete</v>
      </c>
      <c r="W504" t="str">
        <f>IF(V504="Complete", V504, IF(V504="N/A", "N/A", INDEX('Ballot Data'!$1:$1048576, MATCH($A504, 'Ballot Data'!$A:$A, 0), MATCH(V504, 'Ballot Data'!$A$3:$T$3, 0))))</f>
        <v>Complete</v>
      </c>
      <c r="X504" t="str">
        <f>IF(V504="N/A", "N/A", IF(W504='Round 5'!$A$10, "Elected", IF(W504='Round 5'!$A$7, "Excluded", IF('Round 5'!$A$4="Complete", "Complete", "Viable"))))</f>
        <v>Complete</v>
      </c>
      <c r="Y504" s="21" t="str">
        <f>IF('Round 5'!$A$4="Complete", "Complete", IF(X504="N/A", "N/A", IF(X504="Viable", "No Transfer", IF(X504="Excluded", INDEX('Round 5'!$A$12:$M$617, MATCH($A504, 'Round 5'!$A$12:$A$617, 0), 3)))))</f>
        <v>Complete</v>
      </c>
      <c r="Z504" s="10" t="str">
        <f>IF('Round 5'!$A$4="Complete", "Complete", IF(Y504="N/A", "N/A", IF(Y504="No Transfer", Y504, IF(INDEX('Ballot Data'!$1:$1048576, MATCH($A504, 'Ballot Data'!$A:$A, 0), MATCH(Y504, 'Ballot Data'!$A$3:$U$3, 0))="", "Exhausted", INDEX('Ballot Data'!$1:$1048576, MATCH($A504, 'Ballot Data'!$A:$A, 0), MATCH(Y504, 'Ballot Data'!$A$3:$U$3, 0))))))</f>
        <v>Complete</v>
      </c>
      <c r="AA504" s="15" t="str">
        <f t="shared" si="71"/>
        <v>Complete</v>
      </c>
      <c r="AB504" t="str">
        <f>IF(AA504="Complete", AA504, IF(AA504="N/A", "N/A", INDEX('Ballot Data'!$1:$1048576, MATCH($A504, 'Ballot Data'!$A:$A, 0), MATCH(AA504, 'Ballot Data'!$A$3:$T$3, 0))))</f>
        <v>Complete</v>
      </c>
      <c r="AC504" t="str">
        <f>IF(AA504="N/A", "N/A", IF(AB504='Round 6'!$A$10, "Elected", IF(AB504='Round 6'!$A$7, "Excluded", IF('Round 6'!$A$4="Complete", "Complete", "Viable"))))</f>
        <v>Complete</v>
      </c>
      <c r="AD504" s="21" t="str">
        <f>IF('Round 6'!$A$4="Complete", "Complete", IF(AC504="N/A", "N/A", IF(AC504="Viable", "No Transfer", IF(AC504="Excluded", INDEX('Round 6'!$A$12:$M$617, MATCH($A504, 'Round 6'!$A$12:$A$617, 0), 3)))))</f>
        <v>Complete</v>
      </c>
      <c r="AE504" s="10" t="str">
        <f>IF('Round 6'!$A$4="Complete", "Complete", IF(AD504="N/A", "N/A", IF(AD504="No Transfer", AD504, IF(INDEX('Ballot Data'!$1:$1048576, MATCH($A504, 'Ballot Data'!$A:$A, 0), MATCH(AD504, 'Ballot Data'!$A$3:$U$3, 0))="", "Exhausted", INDEX('Ballot Data'!$1:$1048576, MATCH($A504, 'Ballot Data'!$A:$A, 0), MATCH(AD504, 'Ballot Data'!$A$3:$U$3, 0))))))</f>
        <v>Complete</v>
      </c>
      <c r="AF504" s="15" t="str">
        <f t="shared" si="72"/>
        <v>Complete</v>
      </c>
      <c r="AG504" t="str">
        <f>IF(AF504="Complete", AF504, IF(AF504="N/A", "N/A", INDEX('Ballot Data'!$1:$1048576, MATCH($A504, 'Ballot Data'!$A:$A, 0), MATCH(AF504, 'Ballot Data'!$A$3:$T$3, 0))))</f>
        <v>Complete</v>
      </c>
      <c r="AH504" t="str">
        <f>IF(AF504="N/A", "N/A", IF(AG504='Round 7'!$A$10, "Elected", IF(AG504='Round 7'!$A$7, "Excluded", IF('Round 7'!$A$4="Complete", "Complete", "Viable"))))</f>
        <v>Complete</v>
      </c>
      <c r="AI504" s="21" t="str">
        <f>IF('Round 7'!$A$4="Complete", "Complete", IF(AH504="N/A", "N/A", IF(AH504="Viable", "No Transfer", IF(AH504="Excluded", INDEX('Round 7'!$A$12:$M$617, MATCH($A504, 'Round 7'!$A$12:$A$617, 0), 3)))))</f>
        <v>Complete</v>
      </c>
      <c r="AJ504" s="10" t="str">
        <f>IF('Round 7'!$A$4="Complete", "Complete", IF(AI504="N/A", "N/A", IF(AI504="No Transfer", AI504, IF(INDEX('Ballot Data'!$1:$1048576, MATCH($A504, 'Ballot Data'!$A:$A, 0), MATCH(AI504, 'Ballot Data'!$A$3:$U$3, 0))="", "Exhausted", INDEX('Ballot Data'!$1:$1048576, MATCH($A504, 'Ballot Data'!$A:$A, 0), MATCH(AI504, 'Ballot Data'!$A$3:$U$3, 0))))))</f>
        <v>Complete</v>
      </c>
      <c r="AK504" s="15" t="str">
        <f t="shared" si="73"/>
        <v>Complete</v>
      </c>
      <c r="AL504" t="str">
        <f>IF(AK504="Complete", AK504, IF(AK504="N/A", "N/A", INDEX('Ballot Data'!$1:$1048576, MATCH($A504, 'Ballot Data'!$A:$A, 0), MATCH(AK504, 'Ballot Data'!$A$3:$T$3, 0))))</f>
        <v>Complete</v>
      </c>
      <c r="AM504" t="str">
        <f>IF(AK504="N/A", "N/A", IF(AL504='Round 8'!$A$10, "Elected", IF(AL504='Round 8'!$A$7, "Excluded", IF('Round 8'!$A$4="Complete", "Complete", "Viable"))))</f>
        <v>Complete</v>
      </c>
      <c r="AN504" s="21" t="str">
        <f>IF('Round 8'!$A$4="Complete", "Complete", IF(AM504="N/A", "N/A", IF(AM504="Viable", "No Transfer", IF(AM504="Excluded", INDEX('Round 8'!$A$12:$M$617, MATCH($A504, 'Round 8'!$A$12:$A$617, 0), 3)))))</f>
        <v>Complete</v>
      </c>
      <c r="AO504" s="10" t="str">
        <f>IF('Round 8'!$A$4="Complete", "Complete", IF(AN504="N/A", "N/A", IF(AN504="No Transfer", AN504, IF(INDEX('Ballot Data'!$1:$1048576, MATCH($A504, 'Ballot Data'!$A:$A, 0), MATCH(AN504, 'Ballot Data'!$A$3:$U$3, 0))="", "Exhausted", INDEX('Ballot Data'!$1:$1048576, MATCH($A504, 'Ballot Data'!$A:$A, 0), MATCH(AN504, 'Ballot Data'!$A$3:$U$3, 0))))))</f>
        <v>Complete</v>
      </c>
      <c r="AP504" s="15" t="str">
        <f t="shared" si="74"/>
        <v>Complete</v>
      </c>
      <c r="AQ504" t="str">
        <f>IF(AP504="Complete", AP504, IF(AP504="N/A", "N/A", INDEX('Ballot Data'!$1:$1048576, MATCH($A504, 'Ballot Data'!$A:$A, 0), MATCH(AP504, 'Ballot Data'!$A$3:$T$3, 0))))</f>
        <v>Complete</v>
      </c>
      <c r="AR504" t="str">
        <f>IF(AP504="N/A", "N/A", IF(AQ504='Round 9'!$A$10, "Elected", IF(AQ504='Round 9'!$A$7, "Excluded", IF('Round 9'!$A$4="Complete", "Complete", "Viable"))))</f>
        <v>Complete</v>
      </c>
      <c r="AS504" s="21" t="str">
        <f>IF('Round 9'!$A$4="Complete", "Complete", IF(AR504="N/A", "N/A", IF(AR504="Viable", "No Transfer", IF(AR504="Excluded", INDEX('Round 9'!$A$12:$M$617, MATCH($A504, 'Round 9'!$A$12:$A$617, 0), 3)))))</f>
        <v>Complete</v>
      </c>
      <c r="AT504" s="10" t="str">
        <f>IF('Round 9'!$A$4="Complete", "Complete", IF(AS504="N/A", "N/A", IF(AS504="No Transfer", AS504, IF(INDEX('Ballot Data'!$1:$1048576, MATCH($A504, 'Ballot Data'!$A:$A, 0), MATCH(AS504, 'Ballot Data'!$A$3:$U$3, 0))="", "Exhausted", INDEX('Ballot Data'!$1:$1048576, MATCH($A504, 'Ballot Data'!$A:$A, 0), MATCH(AS504, 'Ballot Data'!$A$3:$U$3, 0))))))</f>
        <v>Complete</v>
      </c>
      <c r="AU504" s="15" t="str">
        <f t="shared" si="75"/>
        <v>Complete</v>
      </c>
      <c r="AV504" t="str">
        <f>IF(AU504="Complete", AU504, IF(AU504="N/A", "N/A", INDEX('Ballot Data'!$1:$1048576, MATCH($A504, 'Ballot Data'!$A:$A, 0), MATCH(AU504, 'Ballot Data'!$A$3:$T$3, 0))))</f>
        <v>Complete</v>
      </c>
      <c r="AW504" t="str">
        <f>IF(AU504="N/A", "N/A", IF(AV504='Round 10'!$A$10, "Elected", IF(AV504='Round 10'!$A$7, "Excluded", IF('Round 10'!$A$4="Complete", "Complete", "Viable"))))</f>
        <v>Complete</v>
      </c>
      <c r="AX504" s="21" t="str">
        <f>IF('Round 10'!$A$4="Complete", "Complete", IF(AW504="N/A", "N/A", IF(AW504="Viable", "No Transfer", IF(AW504="Excluded", INDEX('Round 10'!$A$12:$M$617, MATCH($A504, 'Round 10'!$A$12:$A$617, 0), 3)))))</f>
        <v>Complete</v>
      </c>
      <c r="AY504" s="10" t="str">
        <f>IF('Round 10'!$A$4="Complete", "Complete", IF(AX504="N/A", "N/A", IF(AX504="No Transfer", AX504, IF(INDEX('Ballot Data'!$1:$1048576, MATCH($A504, 'Ballot Data'!$A:$A, 0), MATCH(AX504, 'Ballot Data'!$A$3:$U$3, 0))="", "Exhausted", INDEX('Ballot Data'!$1:$1048576, MATCH($A504, 'Ballot Data'!$A:$A, 0), MATCH(AX504, 'Ballot Data'!$A$3:$U$3, 0))))))</f>
        <v>Complete</v>
      </c>
    </row>
    <row r="505" spans="1:51" x14ac:dyDescent="0.25">
      <c r="A505">
        <f>'Ballot Data'!A506</f>
        <v>0</v>
      </c>
      <c r="B505">
        <v>1</v>
      </c>
      <c r="C505" t="e">
        <f>INDEX('Ballot Data'!$1:$1048576, MATCH($A505, 'Ballot Data'!$A:$A, 0), MATCH(B505, 'Ballot Data'!$A$3:$T$3, 0))</f>
        <v>#N/A</v>
      </c>
      <c r="D505" t="e">
        <f>IF(C505='Round 1'!$A$10, "Elected", IF(C505='Round 1'!$A$7, "Excluded", IF('Round 1'!$A$4="Complete", "Complete", "Viable")))</f>
        <v>#N/A</v>
      </c>
      <c r="E505" s="21" t="e">
        <f>IF('Round 1'!$A$4="Complete", "Complete", IF(D505="N/A", "N/A", IF(D505="Viable", "No Transfer", IF(D505="Excluded", INDEX('Round 1'!$A$12:$M$617, MATCH($A505, 'Round 1'!$A$12:$A$617, 0), 3)))))</f>
        <v>#N/A</v>
      </c>
      <c r="F505" s="10" t="e">
        <f>IF('Round 1'!$A$4="Complete", "Complete", IF(E505="N/A", "N/A", IF(E505="No Transfer", E505, IF(INDEX('Ballot Data'!$1:$1048576, MATCH($A505, 'Ballot Data'!$A:$A, 0), MATCH(E505, 'Ballot Data'!$A$3:$U$3, 0))="", "Exhausted", INDEX('Ballot Data'!$1:$1048576, MATCH($A505, 'Ballot Data'!$A:$A, 0), MATCH(E505, 'Ballot Data'!$A$3:$U$3, 0))))))</f>
        <v>#N/A</v>
      </c>
      <c r="G505" s="15" t="e">
        <f t="shared" si="77"/>
        <v>#N/A</v>
      </c>
      <c r="H505" t="e">
        <f>IF(G505="Complete", G505, IF(G505="N/A", "N/A", INDEX('Ballot Data'!$1:$1048576, MATCH($A505, 'Ballot Data'!$A:$A, 0), MATCH(G505, 'Ballot Data'!$A$3:$T$3, 0))))</f>
        <v>#N/A</v>
      </c>
      <c r="I505" t="e">
        <f>IF(G505="N/A", "N/A", IF(H505='Round 2'!$A$10, "Elected", IF(H505='Round 2'!$A$7, "Excluded", IF('Round 2'!$A$4="Complete", "Complete", "Viable"))))</f>
        <v>#N/A</v>
      </c>
      <c r="J505" s="21" t="e">
        <f>IF('Round 2'!$A$4="Complete", "Complete", IF(I505="N/A", "N/A", IF(I505="Viable", "No Transfer", IF(I505="Excluded", INDEX('Round 2'!$A$12:$M$617, MATCH($A505, 'Round 2'!$A$12:$A$617, 0), 3)))))</f>
        <v>#N/A</v>
      </c>
      <c r="K505" s="10" t="e">
        <f>IF('Round 2'!$A$4="Complete", "Complete", IF(J505="N/A", "N/A", IF(J505="No Transfer", J505, IF(INDEX('Ballot Data'!$1:$1048576, MATCH($A505, 'Ballot Data'!$A:$A, 0), MATCH(J505, 'Ballot Data'!$A$3:$U$3, 0))="", "Exhausted", INDEX('Ballot Data'!$1:$1048576, MATCH($A505, 'Ballot Data'!$A:$A, 0), MATCH(J505, 'Ballot Data'!$A$3:$U$3, 0))))))</f>
        <v>#N/A</v>
      </c>
      <c r="L505" s="15" t="e">
        <f t="shared" si="78"/>
        <v>#N/A</v>
      </c>
      <c r="M505" t="e">
        <f>IF(L505="Complete", L505, IF(L505="N/A", "N/A", INDEX('Ballot Data'!$1:$1048576, MATCH($A505, 'Ballot Data'!$A:$A, 0), MATCH(L505, 'Ballot Data'!$A$3:$T$3, 0))))</f>
        <v>#N/A</v>
      </c>
      <c r="N505" t="e">
        <f>IF(L505="N/A", "N/A", IF(M505='Round 3'!$A$10, "Elected", IF(M505='Round 3'!$A$7, "Excluded", IF('Round 3'!$A$4="Complete", "Complete", "Viable"))))</f>
        <v>#N/A</v>
      </c>
      <c r="O505" s="21" t="str">
        <f>IF('Round 3'!$A$4="Complete", "Complete", IF(N505="N/A", "N/A", IF(N505="Viable", "No Transfer", IF(N505="Excluded", INDEX('Round 3'!$A$12:$M$617, MATCH($A505, 'Round 3'!$A$12:$A$617, 0), 3)))))</f>
        <v>Complete</v>
      </c>
      <c r="P505" s="10" t="str">
        <f>IF('Round 3'!$A$4="Complete", "Complete", IF(O505="N/A", "N/A", IF(O505="No Transfer", O505, IF(INDEX('Ballot Data'!$1:$1048576, MATCH($A505, 'Ballot Data'!$A:$A, 0), MATCH(O505, 'Ballot Data'!$A$3:$U$3, 0))="", "Exhausted", INDEX('Ballot Data'!$1:$1048576, MATCH($A505, 'Ballot Data'!$A:$A, 0), MATCH(O505, 'Ballot Data'!$A$3:$U$3, 0))))))</f>
        <v>Complete</v>
      </c>
      <c r="Q505" s="15" t="str">
        <f t="shared" si="76"/>
        <v>Complete</v>
      </c>
      <c r="R505" t="str">
        <f>IF(Q505="Complete", Q505, IF(Q505="N/A", "N/A", INDEX('Ballot Data'!$1:$1048576, MATCH($A505, 'Ballot Data'!$A:$A, 0), MATCH(Q505, 'Ballot Data'!$A$3:$T$3, 0))))</f>
        <v>Complete</v>
      </c>
      <c r="S505" t="str">
        <f>IF(Q505="N/A", "N/A", IF(R505='Round 4'!$A$10, "Elected", IF(R505='Round 4'!$A$7, "Excluded", IF('Round 4'!$A$4="Complete", "Complete", "Viable"))))</f>
        <v>Complete</v>
      </c>
      <c r="T505" s="21" t="str">
        <f>IF('Round 4'!$A$4="Complete", "Complete", IF(S505="N/A", "N/A", IF(S505="Viable", "No Transfer", IF(S505="Excluded", INDEX('Round 4'!$A$12:$M$617, MATCH($A505, 'Round 4'!$A$12:$A$617, 0), 3)))))</f>
        <v>Complete</v>
      </c>
      <c r="U505" s="10" t="str">
        <f>IF('Round 4'!$A$4="Complete", "Complete", IF(T505="N/A", "N/A", IF(T505="No Transfer", T505, IF(INDEX('Ballot Data'!$1:$1048576, MATCH($A505, 'Ballot Data'!$A:$A, 0), MATCH(T505, 'Ballot Data'!$A$3:$U$3, 0))="", "Exhausted", INDEX('Ballot Data'!$1:$1048576, MATCH($A505, 'Ballot Data'!$A:$A, 0), MATCH(T505, 'Ballot Data'!$A$3:$U$3, 0))))))</f>
        <v>Complete</v>
      </c>
      <c r="V505" s="15" t="str">
        <f t="shared" si="70"/>
        <v>Complete</v>
      </c>
      <c r="W505" t="str">
        <f>IF(V505="Complete", V505, IF(V505="N/A", "N/A", INDEX('Ballot Data'!$1:$1048576, MATCH($A505, 'Ballot Data'!$A:$A, 0), MATCH(V505, 'Ballot Data'!$A$3:$T$3, 0))))</f>
        <v>Complete</v>
      </c>
      <c r="X505" t="str">
        <f>IF(V505="N/A", "N/A", IF(W505='Round 5'!$A$10, "Elected", IF(W505='Round 5'!$A$7, "Excluded", IF('Round 5'!$A$4="Complete", "Complete", "Viable"))))</f>
        <v>Complete</v>
      </c>
      <c r="Y505" s="21" t="str">
        <f>IF('Round 5'!$A$4="Complete", "Complete", IF(X505="N/A", "N/A", IF(X505="Viable", "No Transfer", IF(X505="Excluded", INDEX('Round 5'!$A$12:$M$617, MATCH($A505, 'Round 5'!$A$12:$A$617, 0), 3)))))</f>
        <v>Complete</v>
      </c>
      <c r="Z505" s="10" t="str">
        <f>IF('Round 5'!$A$4="Complete", "Complete", IF(Y505="N/A", "N/A", IF(Y505="No Transfer", Y505, IF(INDEX('Ballot Data'!$1:$1048576, MATCH($A505, 'Ballot Data'!$A:$A, 0), MATCH(Y505, 'Ballot Data'!$A$3:$U$3, 0))="", "Exhausted", INDEX('Ballot Data'!$1:$1048576, MATCH($A505, 'Ballot Data'!$A:$A, 0), MATCH(Y505, 'Ballot Data'!$A$3:$U$3, 0))))))</f>
        <v>Complete</v>
      </c>
      <c r="AA505" s="15" t="str">
        <f t="shared" si="71"/>
        <v>Complete</v>
      </c>
      <c r="AB505" t="str">
        <f>IF(AA505="Complete", AA505, IF(AA505="N/A", "N/A", INDEX('Ballot Data'!$1:$1048576, MATCH($A505, 'Ballot Data'!$A:$A, 0), MATCH(AA505, 'Ballot Data'!$A$3:$T$3, 0))))</f>
        <v>Complete</v>
      </c>
      <c r="AC505" t="str">
        <f>IF(AA505="N/A", "N/A", IF(AB505='Round 6'!$A$10, "Elected", IF(AB505='Round 6'!$A$7, "Excluded", IF('Round 6'!$A$4="Complete", "Complete", "Viable"))))</f>
        <v>Complete</v>
      </c>
      <c r="AD505" s="21" t="str">
        <f>IF('Round 6'!$A$4="Complete", "Complete", IF(AC505="N/A", "N/A", IF(AC505="Viable", "No Transfer", IF(AC505="Excluded", INDEX('Round 6'!$A$12:$M$617, MATCH($A505, 'Round 6'!$A$12:$A$617, 0), 3)))))</f>
        <v>Complete</v>
      </c>
      <c r="AE505" s="10" t="str">
        <f>IF('Round 6'!$A$4="Complete", "Complete", IF(AD505="N/A", "N/A", IF(AD505="No Transfer", AD505, IF(INDEX('Ballot Data'!$1:$1048576, MATCH($A505, 'Ballot Data'!$A:$A, 0), MATCH(AD505, 'Ballot Data'!$A$3:$U$3, 0))="", "Exhausted", INDEX('Ballot Data'!$1:$1048576, MATCH($A505, 'Ballot Data'!$A:$A, 0), MATCH(AD505, 'Ballot Data'!$A$3:$U$3, 0))))))</f>
        <v>Complete</v>
      </c>
      <c r="AF505" s="15" t="str">
        <f t="shared" si="72"/>
        <v>Complete</v>
      </c>
      <c r="AG505" t="str">
        <f>IF(AF505="Complete", AF505, IF(AF505="N/A", "N/A", INDEX('Ballot Data'!$1:$1048576, MATCH($A505, 'Ballot Data'!$A:$A, 0), MATCH(AF505, 'Ballot Data'!$A$3:$T$3, 0))))</f>
        <v>Complete</v>
      </c>
      <c r="AH505" t="str">
        <f>IF(AF505="N/A", "N/A", IF(AG505='Round 7'!$A$10, "Elected", IF(AG505='Round 7'!$A$7, "Excluded", IF('Round 7'!$A$4="Complete", "Complete", "Viable"))))</f>
        <v>Complete</v>
      </c>
      <c r="AI505" s="21" t="str">
        <f>IF('Round 7'!$A$4="Complete", "Complete", IF(AH505="N/A", "N/A", IF(AH505="Viable", "No Transfer", IF(AH505="Excluded", INDEX('Round 7'!$A$12:$M$617, MATCH($A505, 'Round 7'!$A$12:$A$617, 0), 3)))))</f>
        <v>Complete</v>
      </c>
      <c r="AJ505" s="10" t="str">
        <f>IF('Round 7'!$A$4="Complete", "Complete", IF(AI505="N/A", "N/A", IF(AI505="No Transfer", AI505, IF(INDEX('Ballot Data'!$1:$1048576, MATCH($A505, 'Ballot Data'!$A:$A, 0), MATCH(AI505, 'Ballot Data'!$A$3:$U$3, 0))="", "Exhausted", INDEX('Ballot Data'!$1:$1048576, MATCH($A505, 'Ballot Data'!$A:$A, 0), MATCH(AI505, 'Ballot Data'!$A$3:$U$3, 0))))))</f>
        <v>Complete</v>
      </c>
      <c r="AK505" s="15" t="str">
        <f t="shared" si="73"/>
        <v>Complete</v>
      </c>
      <c r="AL505" t="str">
        <f>IF(AK505="Complete", AK505, IF(AK505="N/A", "N/A", INDEX('Ballot Data'!$1:$1048576, MATCH($A505, 'Ballot Data'!$A:$A, 0), MATCH(AK505, 'Ballot Data'!$A$3:$T$3, 0))))</f>
        <v>Complete</v>
      </c>
      <c r="AM505" t="str">
        <f>IF(AK505="N/A", "N/A", IF(AL505='Round 8'!$A$10, "Elected", IF(AL505='Round 8'!$A$7, "Excluded", IF('Round 8'!$A$4="Complete", "Complete", "Viable"))))</f>
        <v>Complete</v>
      </c>
      <c r="AN505" s="21" t="str">
        <f>IF('Round 8'!$A$4="Complete", "Complete", IF(AM505="N/A", "N/A", IF(AM505="Viable", "No Transfer", IF(AM505="Excluded", INDEX('Round 8'!$A$12:$M$617, MATCH($A505, 'Round 8'!$A$12:$A$617, 0), 3)))))</f>
        <v>Complete</v>
      </c>
      <c r="AO505" s="10" t="str">
        <f>IF('Round 8'!$A$4="Complete", "Complete", IF(AN505="N/A", "N/A", IF(AN505="No Transfer", AN505, IF(INDEX('Ballot Data'!$1:$1048576, MATCH($A505, 'Ballot Data'!$A:$A, 0), MATCH(AN505, 'Ballot Data'!$A$3:$U$3, 0))="", "Exhausted", INDEX('Ballot Data'!$1:$1048576, MATCH($A505, 'Ballot Data'!$A:$A, 0), MATCH(AN505, 'Ballot Data'!$A$3:$U$3, 0))))))</f>
        <v>Complete</v>
      </c>
      <c r="AP505" s="15" t="str">
        <f t="shared" si="74"/>
        <v>Complete</v>
      </c>
      <c r="AQ505" t="str">
        <f>IF(AP505="Complete", AP505, IF(AP505="N/A", "N/A", INDEX('Ballot Data'!$1:$1048576, MATCH($A505, 'Ballot Data'!$A:$A, 0), MATCH(AP505, 'Ballot Data'!$A$3:$T$3, 0))))</f>
        <v>Complete</v>
      </c>
      <c r="AR505" t="str">
        <f>IF(AP505="N/A", "N/A", IF(AQ505='Round 9'!$A$10, "Elected", IF(AQ505='Round 9'!$A$7, "Excluded", IF('Round 9'!$A$4="Complete", "Complete", "Viable"))))</f>
        <v>Complete</v>
      </c>
      <c r="AS505" s="21" t="str">
        <f>IF('Round 9'!$A$4="Complete", "Complete", IF(AR505="N/A", "N/A", IF(AR505="Viable", "No Transfer", IF(AR505="Excluded", INDEX('Round 9'!$A$12:$M$617, MATCH($A505, 'Round 9'!$A$12:$A$617, 0), 3)))))</f>
        <v>Complete</v>
      </c>
      <c r="AT505" s="10" t="str">
        <f>IF('Round 9'!$A$4="Complete", "Complete", IF(AS505="N/A", "N/A", IF(AS505="No Transfer", AS505, IF(INDEX('Ballot Data'!$1:$1048576, MATCH($A505, 'Ballot Data'!$A:$A, 0), MATCH(AS505, 'Ballot Data'!$A$3:$U$3, 0))="", "Exhausted", INDEX('Ballot Data'!$1:$1048576, MATCH($A505, 'Ballot Data'!$A:$A, 0), MATCH(AS505, 'Ballot Data'!$A$3:$U$3, 0))))))</f>
        <v>Complete</v>
      </c>
      <c r="AU505" s="15" t="str">
        <f t="shared" si="75"/>
        <v>Complete</v>
      </c>
      <c r="AV505" t="str">
        <f>IF(AU505="Complete", AU505, IF(AU505="N/A", "N/A", INDEX('Ballot Data'!$1:$1048576, MATCH($A505, 'Ballot Data'!$A:$A, 0), MATCH(AU505, 'Ballot Data'!$A$3:$T$3, 0))))</f>
        <v>Complete</v>
      </c>
      <c r="AW505" t="str">
        <f>IF(AU505="N/A", "N/A", IF(AV505='Round 10'!$A$10, "Elected", IF(AV505='Round 10'!$A$7, "Excluded", IF('Round 10'!$A$4="Complete", "Complete", "Viable"))))</f>
        <v>Complete</v>
      </c>
      <c r="AX505" s="21" t="str">
        <f>IF('Round 10'!$A$4="Complete", "Complete", IF(AW505="N/A", "N/A", IF(AW505="Viable", "No Transfer", IF(AW505="Excluded", INDEX('Round 10'!$A$12:$M$617, MATCH($A505, 'Round 10'!$A$12:$A$617, 0), 3)))))</f>
        <v>Complete</v>
      </c>
      <c r="AY505" s="10" t="str">
        <f>IF('Round 10'!$A$4="Complete", "Complete", IF(AX505="N/A", "N/A", IF(AX505="No Transfer", AX505, IF(INDEX('Ballot Data'!$1:$1048576, MATCH($A505, 'Ballot Data'!$A:$A, 0), MATCH(AX505, 'Ballot Data'!$A$3:$U$3, 0))="", "Exhausted", INDEX('Ballot Data'!$1:$1048576, MATCH($A505, 'Ballot Data'!$A:$A, 0), MATCH(AX505, 'Ballot Data'!$A$3:$U$3, 0))))))</f>
        <v>Complete</v>
      </c>
    </row>
    <row r="506" spans="1:51" x14ac:dyDescent="0.25">
      <c r="A506">
        <f>'Ballot Data'!A507</f>
        <v>0</v>
      </c>
      <c r="B506">
        <v>1</v>
      </c>
      <c r="C506" t="e">
        <f>INDEX('Ballot Data'!$1:$1048576, MATCH($A506, 'Ballot Data'!$A:$A, 0), MATCH(B506, 'Ballot Data'!$A$3:$T$3, 0))</f>
        <v>#N/A</v>
      </c>
      <c r="D506" t="e">
        <f>IF(C506='Round 1'!$A$10, "Elected", IF(C506='Round 1'!$A$7, "Excluded", IF('Round 1'!$A$4="Complete", "Complete", "Viable")))</f>
        <v>#N/A</v>
      </c>
      <c r="E506" s="21" t="e">
        <f>IF('Round 1'!$A$4="Complete", "Complete", IF(D506="N/A", "N/A", IF(D506="Viable", "No Transfer", IF(D506="Excluded", INDEX('Round 1'!$A$12:$M$617, MATCH($A506, 'Round 1'!$A$12:$A$617, 0), 3)))))</f>
        <v>#N/A</v>
      </c>
      <c r="F506" s="10" t="e">
        <f>IF('Round 1'!$A$4="Complete", "Complete", IF(E506="N/A", "N/A", IF(E506="No Transfer", E506, IF(INDEX('Ballot Data'!$1:$1048576, MATCH($A506, 'Ballot Data'!$A:$A, 0), MATCH(E506, 'Ballot Data'!$A$3:$U$3, 0))="", "Exhausted", INDEX('Ballot Data'!$1:$1048576, MATCH($A506, 'Ballot Data'!$A:$A, 0), MATCH(E506, 'Ballot Data'!$A$3:$U$3, 0))))))</f>
        <v>#N/A</v>
      </c>
      <c r="G506" s="15" t="e">
        <f t="shared" si="77"/>
        <v>#N/A</v>
      </c>
      <c r="H506" t="e">
        <f>IF(G506="Complete", G506, IF(G506="N/A", "N/A", INDEX('Ballot Data'!$1:$1048576, MATCH($A506, 'Ballot Data'!$A:$A, 0), MATCH(G506, 'Ballot Data'!$A$3:$T$3, 0))))</f>
        <v>#N/A</v>
      </c>
      <c r="I506" t="e">
        <f>IF(G506="N/A", "N/A", IF(H506='Round 2'!$A$10, "Elected", IF(H506='Round 2'!$A$7, "Excluded", IF('Round 2'!$A$4="Complete", "Complete", "Viable"))))</f>
        <v>#N/A</v>
      </c>
      <c r="J506" s="21" t="e">
        <f>IF('Round 2'!$A$4="Complete", "Complete", IF(I506="N/A", "N/A", IF(I506="Viable", "No Transfer", IF(I506="Excluded", INDEX('Round 2'!$A$12:$M$617, MATCH($A506, 'Round 2'!$A$12:$A$617, 0), 3)))))</f>
        <v>#N/A</v>
      </c>
      <c r="K506" s="10" t="e">
        <f>IF('Round 2'!$A$4="Complete", "Complete", IF(J506="N/A", "N/A", IF(J506="No Transfer", J506, IF(INDEX('Ballot Data'!$1:$1048576, MATCH($A506, 'Ballot Data'!$A:$A, 0), MATCH(J506, 'Ballot Data'!$A$3:$U$3, 0))="", "Exhausted", INDEX('Ballot Data'!$1:$1048576, MATCH($A506, 'Ballot Data'!$A:$A, 0), MATCH(J506, 'Ballot Data'!$A$3:$U$3, 0))))))</f>
        <v>#N/A</v>
      </c>
      <c r="L506" s="15" t="e">
        <f t="shared" si="78"/>
        <v>#N/A</v>
      </c>
      <c r="M506" t="e">
        <f>IF(L506="Complete", L506, IF(L506="N/A", "N/A", INDEX('Ballot Data'!$1:$1048576, MATCH($A506, 'Ballot Data'!$A:$A, 0), MATCH(L506, 'Ballot Data'!$A$3:$T$3, 0))))</f>
        <v>#N/A</v>
      </c>
      <c r="N506" t="e">
        <f>IF(L506="N/A", "N/A", IF(M506='Round 3'!$A$10, "Elected", IF(M506='Round 3'!$A$7, "Excluded", IF('Round 3'!$A$4="Complete", "Complete", "Viable"))))</f>
        <v>#N/A</v>
      </c>
      <c r="O506" s="21" t="str">
        <f>IF('Round 3'!$A$4="Complete", "Complete", IF(N506="N/A", "N/A", IF(N506="Viable", "No Transfer", IF(N506="Excluded", INDEX('Round 3'!$A$12:$M$617, MATCH($A506, 'Round 3'!$A$12:$A$617, 0), 3)))))</f>
        <v>Complete</v>
      </c>
      <c r="P506" s="10" t="str">
        <f>IF('Round 3'!$A$4="Complete", "Complete", IF(O506="N/A", "N/A", IF(O506="No Transfer", O506, IF(INDEX('Ballot Data'!$1:$1048576, MATCH($A506, 'Ballot Data'!$A:$A, 0), MATCH(O506, 'Ballot Data'!$A$3:$U$3, 0))="", "Exhausted", INDEX('Ballot Data'!$1:$1048576, MATCH($A506, 'Ballot Data'!$A:$A, 0), MATCH(O506, 'Ballot Data'!$A$3:$U$3, 0))))))</f>
        <v>Complete</v>
      </c>
      <c r="Q506" s="15" t="str">
        <f t="shared" si="76"/>
        <v>Complete</v>
      </c>
      <c r="R506" t="str">
        <f>IF(Q506="Complete", Q506, IF(Q506="N/A", "N/A", INDEX('Ballot Data'!$1:$1048576, MATCH($A506, 'Ballot Data'!$A:$A, 0), MATCH(Q506, 'Ballot Data'!$A$3:$T$3, 0))))</f>
        <v>Complete</v>
      </c>
      <c r="S506" t="str">
        <f>IF(Q506="N/A", "N/A", IF(R506='Round 4'!$A$10, "Elected", IF(R506='Round 4'!$A$7, "Excluded", IF('Round 4'!$A$4="Complete", "Complete", "Viable"))))</f>
        <v>Complete</v>
      </c>
      <c r="T506" s="21" t="str">
        <f>IF('Round 4'!$A$4="Complete", "Complete", IF(S506="N/A", "N/A", IF(S506="Viable", "No Transfer", IF(S506="Excluded", INDEX('Round 4'!$A$12:$M$617, MATCH($A506, 'Round 4'!$A$12:$A$617, 0), 3)))))</f>
        <v>Complete</v>
      </c>
      <c r="U506" s="10" t="str">
        <f>IF('Round 4'!$A$4="Complete", "Complete", IF(T506="N/A", "N/A", IF(T506="No Transfer", T506, IF(INDEX('Ballot Data'!$1:$1048576, MATCH($A506, 'Ballot Data'!$A:$A, 0), MATCH(T506, 'Ballot Data'!$A$3:$U$3, 0))="", "Exhausted", INDEX('Ballot Data'!$1:$1048576, MATCH($A506, 'Ballot Data'!$A:$A, 0), MATCH(T506, 'Ballot Data'!$A$3:$U$3, 0))))))</f>
        <v>Complete</v>
      </c>
      <c r="V506" s="15" t="str">
        <f t="shared" si="70"/>
        <v>Complete</v>
      </c>
      <c r="W506" t="str">
        <f>IF(V506="Complete", V506, IF(V506="N/A", "N/A", INDEX('Ballot Data'!$1:$1048576, MATCH($A506, 'Ballot Data'!$A:$A, 0), MATCH(V506, 'Ballot Data'!$A$3:$T$3, 0))))</f>
        <v>Complete</v>
      </c>
      <c r="X506" t="str">
        <f>IF(V506="N/A", "N/A", IF(W506='Round 5'!$A$10, "Elected", IF(W506='Round 5'!$A$7, "Excluded", IF('Round 5'!$A$4="Complete", "Complete", "Viable"))))</f>
        <v>Complete</v>
      </c>
      <c r="Y506" s="21" t="str">
        <f>IF('Round 5'!$A$4="Complete", "Complete", IF(X506="N/A", "N/A", IF(X506="Viable", "No Transfer", IF(X506="Excluded", INDEX('Round 5'!$A$12:$M$617, MATCH($A506, 'Round 5'!$A$12:$A$617, 0), 3)))))</f>
        <v>Complete</v>
      </c>
      <c r="Z506" s="10" t="str">
        <f>IF('Round 5'!$A$4="Complete", "Complete", IF(Y506="N/A", "N/A", IF(Y506="No Transfer", Y506, IF(INDEX('Ballot Data'!$1:$1048576, MATCH($A506, 'Ballot Data'!$A:$A, 0), MATCH(Y506, 'Ballot Data'!$A$3:$U$3, 0))="", "Exhausted", INDEX('Ballot Data'!$1:$1048576, MATCH($A506, 'Ballot Data'!$A:$A, 0), MATCH(Y506, 'Ballot Data'!$A$3:$U$3, 0))))))</f>
        <v>Complete</v>
      </c>
      <c r="AA506" s="15" t="str">
        <f t="shared" si="71"/>
        <v>Complete</v>
      </c>
      <c r="AB506" t="str">
        <f>IF(AA506="Complete", AA506, IF(AA506="N/A", "N/A", INDEX('Ballot Data'!$1:$1048576, MATCH($A506, 'Ballot Data'!$A:$A, 0), MATCH(AA506, 'Ballot Data'!$A$3:$T$3, 0))))</f>
        <v>Complete</v>
      </c>
      <c r="AC506" t="str">
        <f>IF(AA506="N/A", "N/A", IF(AB506='Round 6'!$A$10, "Elected", IF(AB506='Round 6'!$A$7, "Excluded", IF('Round 6'!$A$4="Complete", "Complete", "Viable"))))</f>
        <v>Complete</v>
      </c>
      <c r="AD506" s="21" t="str">
        <f>IF('Round 6'!$A$4="Complete", "Complete", IF(AC506="N/A", "N/A", IF(AC506="Viable", "No Transfer", IF(AC506="Excluded", INDEX('Round 6'!$A$12:$M$617, MATCH($A506, 'Round 6'!$A$12:$A$617, 0), 3)))))</f>
        <v>Complete</v>
      </c>
      <c r="AE506" s="10" t="str">
        <f>IF('Round 6'!$A$4="Complete", "Complete", IF(AD506="N/A", "N/A", IF(AD506="No Transfer", AD506, IF(INDEX('Ballot Data'!$1:$1048576, MATCH($A506, 'Ballot Data'!$A:$A, 0), MATCH(AD506, 'Ballot Data'!$A$3:$U$3, 0))="", "Exhausted", INDEX('Ballot Data'!$1:$1048576, MATCH($A506, 'Ballot Data'!$A:$A, 0), MATCH(AD506, 'Ballot Data'!$A$3:$U$3, 0))))))</f>
        <v>Complete</v>
      </c>
      <c r="AF506" s="15" t="str">
        <f t="shared" si="72"/>
        <v>Complete</v>
      </c>
      <c r="AG506" t="str">
        <f>IF(AF506="Complete", AF506, IF(AF506="N/A", "N/A", INDEX('Ballot Data'!$1:$1048576, MATCH($A506, 'Ballot Data'!$A:$A, 0), MATCH(AF506, 'Ballot Data'!$A$3:$T$3, 0))))</f>
        <v>Complete</v>
      </c>
      <c r="AH506" t="str">
        <f>IF(AF506="N/A", "N/A", IF(AG506='Round 7'!$A$10, "Elected", IF(AG506='Round 7'!$A$7, "Excluded", IF('Round 7'!$A$4="Complete", "Complete", "Viable"))))</f>
        <v>Complete</v>
      </c>
      <c r="AI506" s="21" t="str">
        <f>IF('Round 7'!$A$4="Complete", "Complete", IF(AH506="N/A", "N/A", IF(AH506="Viable", "No Transfer", IF(AH506="Excluded", INDEX('Round 7'!$A$12:$M$617, MATCH($A506, 'Round 7'!$A$12:$A$617, 0), 3)))))</f>
        <v>Complete</v>
      </c>
      <c r="AJ506" s="10" t="str">
        <f>IF('Round 7'!$A$4="Complete", "Complete", IF(AI506="N/A", "N/A", IF(AI506="No Transfer", AI506, IF(INDEX('Ballot Data'!$1:$1048576, MATCH($A506, 'Ballot Data'!$A:$A, 0), MATCH(AI506, 'Ballot Data'!$A$3:$U$3, 0))="", "Exhausted", INDEX('Ballot Data'!$1:$1048576, MATCH($A506, 'Ballot Data'!$A:$A, 0), MATCH(AI506, 'Ballot Data'!$A$3:$U$3, 0))))))</f>
        <v>Complete</v>
      </c>
      <c r="AK506" s="15" t="str">
        <f t="shared" si="73"/>
        <v>Complete</v>
      </c>
      <c r="AL506" t="str">
        <f>IF(AK506="Complete", AK506, IF(AK506="N/A", "N/A", INDEX('Ballot Data'!$1:$1048576, MATCH($A506, 'Ballot Data'!$A:$A, 0), MATCH(AK506, 'Ballot Data'!$A$3:$T$3, 0))))</f>
        <v>Complete</v>
      </c>
      <c r="AM506" t="str">
        <f>IF(AK506="N/A", "N/A", IF(AL506='Round 8'!$A$10, "Elected", IF(AL506='Round 8'!$A$7, "Excluded", IF('Round 8'!$A$4="Complete", "Complete", "Viable"))))</f>
        <v>Complete</v>
      </c>
      <c r="AN506" s="21" t="str">
        <f>IF('Round 8'!$A$4="Complete", "Complete", IF(AM506="N/A", "N/A", IF(AM506="Viable", "No Transfer", IF(AM506="Excluded", INDEX('Round 8'!$A$12:$M$617, MATCH($A506, 'Round 8'!$A$12:$A$617, 0), 3)))))</f>
        <v>Complete</v>
      </c>
      <c r="AO506" s="10" t="str">
        <f>IF('Round 8'!$A$4="Complete", "Complete", IF(AN506="N/A", "N/A", IF(AN506="No Transfer", AN506, IF(INDEX('Ballot Data'!$1:$1048576, MATCH($A506, 'Ballot Data'!$A:$A, 0), MATCH(AN506, 'Ballot Data'!$A$3:$U$3, 0))="", "Exhausted", INDEX('Ballot Data'!$1:$1048576, MATCH($A506, 'Ballot Data'!$A:$A, 0), MATCH(AN506, 'Ballot Data'!$A$3:$U$3, 0))))))</f>
        <v>Complete</v>
      </c>
      <c r="AP506" s="15" t="str">
        <f t="shared" si="74"/>
        <v>Complete</v>
      </c>
      <c r="AQ506" t="str">
        <f>IF(AP506="Complete", AP506, IF(AP506="N/A", "N/A", INDEX('Ballot Data'!$1:$1048576, MATCH($A506, 'Ballot Data'!$A:$A, 0), MATCH(AP506, 'Ballot Data'!$A$3:$T$3, 0))))</f>
        <v>Complete</v>
      </c>
      <c r="AR506" t="str">
        <f>IF(AP506="N/A", "N/A", IF(AQ506='Round 9'!$A$10, "Elected", IF(AQ506='Round 9'!$A$7, "Excluded", IF('Round 9'!$A$4="Complete", "Complete", "Viable"))))</f>
        <v>Complete</v>
      </c>
      <c r="AS506" s="21" t="str">
        <f>IF('Round 9'!$A$4="Complete", "Complete", IF(AR506="N/A", "N/A", IF(AR506="Viable", "No Transfer", IF(AR506="Excluded", INDEX('Round 9'!$A$12:$M$617, MATCH($A506, 'Round 9'!$A$12:$A$617, 0), 3)))))</f>
        <v>Complete</v>
      </c>
      <c r="AT506" s="10" t="str">
        <f>IF('Round 9'!$A$4="Complete", "Complete", IF(AS506="N/A", "N/A", IF(AS506="No Transfer", AS506, IF(INDEX('Ballot Data'!$1:$1048576, MATCH($A506, 'Ballot Data'!$A:$A, 0), MATCH(AS506, 'Ballot Data'!$A$3:$U$3, 0))="", "Exhausted", INDEX('Ballot Data'!$1:$1048576, MATCH($A506, 'Ballot Data'!$A:$A, 0), MATCH(AS506, 'Ballot Data'!$A$3:$U$3, 0))))))</f>
        <v>Complete</v>
      </c>
      <c r="AU506" s="15" t="str">
        <f t="shared" si="75"/>
        <v>Complete</v>
      </c>
      <c r="AV506" t="str">
        <f>IF(AU506="Complete", AU506, IF(AU506="N/A", "N/A", INDEX('Ballot Data'!$1:$1048576, MATCH($A506, 'Ballot Data'!$A:$A, 0), MATCH(AU506, 'Ballot Data'!$A$3:$T$3, 0))))</f>
        <v>Complete</v>
      </c>
      <c r="AW506" t="str">
        <f>IF(AU506="N/A", "N/A", IF(AV506='Round 10'!$A$10, "Elected", IF(AV506='Round 10'!$A$7, "Excluded", IF('Round 10'!$A$4="Complete", "Complete", "Viable"))))</f>
        <v>Complete</v>
      </c>
      <c r="AX506" s="21" t="str">
        <f>IF('Round 10'!$A$4="Complete", "Complete", IF(AW506="N/A", "N/A", IF(AW506="Viable", "No Transfer", IF(AW506="Excluded", INDEX('Round 10'!$A$12:$M$617, MATCH($A506, 'Round 10'!$A$12:$A$617, 0), 3)))))</f>
        <v>Complete</v>
      </c>
      <c r="AY506" s="10" t="str">
        <f>IF('Round 10'!$A$4="Complete", "Complete", IF(AX506="N/A", "N/A", IF(AX506="No Transfer", AX506, IF(INDEX('Ballot Data'!$1:$1048576, MATCH($A506, 'Ballot Data'!$A:$A, 0), MATCH(AX506, 'Ballot Data'!$A$3:$U$3, 0))="", "Exhausted", INDEX('Ballot Data'!$1:$1048576, MATCH($A506, 'Ballot Data'!$A:$A, 0), MATCH(AX506, 'Ballot Data'!$A$3:$U$3, 0))))))</f>
        <v>Complete</v>
      </c>
    </row>
    <row r="507" spans="1:51" x14ac:dyDescent="0.25">
      <c r="A507">
        <f>'Ballot Data'!A508</f>
        <v>0</v>
      </c>
      <c r="B507">
        <v>1</v>
      </c>
      <c r="C507" t="e">
        <f>INDEX('Ballot Data'!$1:$1048576, MATCH($A507, 'Ballot Data'!$A:$A, 0), MATCH(B507, 'Ballot Data'!$A$3:$T$3, 0))</f>
        <v>#N/A</v>
      </c>
      <c r="D507" t="e">
        <f>IF(C507='Round 1'!$A$10, "Elected", IF(C507='Round 1'!$A$7, "Excluded", IF('Round 1'!$A$4="Complete", "Complete", "Viable")))</f>
        <v>#N/A</v>
      </c>
      <c r="E507" s="21" t="e">
        <f>IF('Round 1'!$A$4="Complete", "Complete", IF(D507="N/A", "N/A", IF(D507="Viable", "No Transfer", IF(D507="Excluded", INDEX('Round 1'!$A$12:$M$617, MATCH($A507, 'Round 1'!$A$12:$A$617, 0), 3)))))</f>
        <v>#N/A</v>
      </c>
      <c r="F507" s="10" t="e">
        <f>IF('Round 1'!$A$4="Complete", "Complete", IF(E507="N/A", "N/A", IF(E507="No Transfer", E507, IF(INDEX('Ballot Data'!$1:$1048576, MATCH($A507, 'Ballot Data'!$A:$A, 0), MATCH(E507, 'Ballot Data'!$A$3:$U$3, 0))="", "Exhausted", INDEX('Ballot Data'!$1:$1048576, MATCH($A507, 'Ballot Data'!$A:$A, 0), MATCH(E507, 'Ballot Data'!$A$3:$U$3, 0))))))</f>
        <v>#N/A</v>
      </c>
      <c r="G507" s="15" t="e">
        <f t="shared" si="77"/>
        <v>#N/A</v>
      </c>
      <c r="H507" t="e">
        <f>IF(G507="Complete", G507, IF(G507="N/A", "N/A", INDEX('Ballot Data'!$1:$1048576, MATCH($A507, 'Ballot Data'!$A:$A, 0), MATCH(G507, 'Ballot Data'!$A$3:$T$3, 0))))</f>
        <v>#N/A</v>
      </c>
      <c r="I507" t="e">
        <f>IF(G507="N/A", "N/A", IF(H507='Round 2'!$A$10, "Elected", IF(H507='Round 2'!$A$7, "Excluded", IF('Round 2'!$A$4="Complete", "Complete", "Viable"))))</f>
        <v>#N/A</v>
      </c>
      <c r="J507" s="21" t="e">
        <f>IF('Round 2'!$A$4="Complete", "Complete", IF(I507="N/A", "N/A", IF(I507="Viable", "No Transfer", IF(I507="Excluded", INDEX('Round 2'!$A$12:$M$617, MATCH($A507, 'Round 2'!$A$12:$A$617, 0), 3)))))</f>
        <v>#N/A</v>
      </c>
      <c r="K507" s="10" t="e">
        <f>IF('Round 2'!$A$4="Complete", "Complete", IF(J507="N/A", "N/A", IF(J507="No Transfer", J507, IF(INDEX('Ballot Data'!$1:$1048576, MATCH($A507, 'Ballot Data'!$A:$A, 0), MATCH(J507, 'Ballot Data'!$A$3:$U$3, 0))="", "Exhausted", INDEX('Ballot Data'!$1:$1048576, MATCH($A507, 'Ballot Data'!$A:$A, 0), MATCH(J507, 'Ballot Data'!$A$3:$U$3, 0))))))</f>
        <v>#N/A</v>
      </c>
      <c r="L507" s="15" t="e">
        <f t="shared" si="78"/>
        <v>#N/A</v>
      </c>
      <c r="M507" t="e">
        <f>IF(L507="Complete", L507, IF(L507="N/A", "N/A", INDEX('Ballot Data'!$1:$1048576, MATCH($A507, 'Ballot Data'!$A:$A, 0), MATCH(L507, 'Ballot Data'!$A$3:$T$3, 0))))</f>
        <v>#N/A</v>
      </c>
      <c r="N507" t="e">
        <f>IF(L507="N/A", "N/A", IF(M507='Round 3'!$A$10, "Elected", IF(M507='Round 3'!$A$7, "Excluded", IF('Round 3'!$A$4="Complete", "Complete", "Viable"))))</f>
        <v>#N/A</v>
      </c>
      <c r="O507" s="21" t="str">
        <f>IF('Round 3'!$A$4="Complete", "Complete", IF(N507="N/A", "N/A", IF(N507="Viable", "No Transfer", IF(N507="Excluded", INDEX('Round 3'!$A$12:$M$617, MATCH($A507, 'Round 3'!$A$12:$A$617, 0), 3)))))</f>
        <v>Complete</v>
      </c>
      <c r="P507" s="10" t="str">
        <f>IF('Round 3'!$A$4="Complete", "Complete", IF(O507="N/A", "N/A", IF(O507="No Transfer", O507, IF(INDEX('Ballot Data'!$1:$1048576, MATCH($A507, 'Ballot Data'!$A:$A, 0), MATCH(O507, 'Ballot Data'!$A$3:$U$3, 0))="", "Exhausted", INDEX('Ballot Data'!$1:$1048576, MATCH($A507, 'Ballot Data'!$A:$A, 0), MATCH(O507, 'Ballot Data'!$A$3:$U$3, 0))))))</f>
        <v>Complete</v>
      </c>
      <c r="Q507" s="15" t="str">
        <f t="shared" si="76"/>
        <v>Complete</v>
      </c>
      <c r="R507" t="str">
        <f>IF(Q507="Complete", Q507, IF(Q507="N/A", "N/A", INDEX('Ballot Data'!$1:$1048576, MATCH($A507, 'Ballot Data'!$A:$A, 0), MATCH(Q507, 'Ballot Data'!$A$3:$T$3, 0))))</f>
        <v>Complete</v>
      </c>
      <c r="S507" t="str">
        <f>IF(Q507="N/A", "N/A", IF(R507='Round 4'!$A$10, "Elected", IF(R507='Round 4'!$A$7, "Excluded", IF('Round 4'!$A$4="Complete", "Complete", "Viable"))))</f>
        <v>Complete</v>
      </c>
      <c r="T507" s="21" t="str">
        <f>IF('Round 4'!$A$4="Complete", "Complete", IF(S507="N/A", "N/A", IF(S507="Viable", "No Transfer", IF(S507="Excluded", INDEX('Round 4'!$A$12:$M$617, MATCH($A507, 'Round 4'!$A$12:$A$617, 0), 3)))))</f>
        <v>Complete</v>
      </c>
      <c r="U507" s="10" t="str">
        <f>IF('Round 4'!$A$4="Complete", "Complete", IF(T507="N/A", "N/A", IF(T507="No Transfer", T507, IF(INDEX('Ballot Data'!$1:$1048576, MATCH($A507, 'Ballot Data'!$A:$A, 0), MATCH(T507, 'Ballot Data'!$A$3:$U$3, 0))="", "Exhausted", INDEX('Ballot Data'!$1:$1048576, MATCH($A507, 'Ballot Data'!$A:$A, 0), MATCH(T507, 'Ballot Data'!$A$3:$U$3, 0))))))</f>
        <v>Complete</v>
      </c>
      <c r="V507" s="15" t="str">
        <f t="shared" si="70"/>
        <v>Complete</v>
      </c>
      <c r="W507" t="str">
        <f>IF(V507="Complete", V507, IF(V507="N/A", "N/A", INDEX('Ballot Data'!$1:$1048576, MATCH($A507, 'Ballot Data'!$A:$A, 0), MATCH(V507, 'Ballot Data'!$A$3:$T$3, 0))))</f>
        <v>Complete</v>
      </c>
      <c r="X507" t="str">
        <f>IF(V507="N/A", "N/A", IF(W507='Round 5'!$A$10, "Elected", IF(W507='Round 5'!$A$7, "Excluded", IF('Round 5'!$A$4="Complete", "Complete", "Viable"))))</f>
        <v>Complete</v>
      </c>
      <c r="Y507" s="21" t="str">
        <f>IF('Round 5'!$A$4="Complete", "Complete", IF(X507="N/A", "N/A", IF(X507="Viable", "No Transfer", IF(X507="Excluded", INDEX('Round 5'!$A$12:$M$617, MATCH($A507, 'Round 5'!$A$12:$A$617, 0), 3)))))</f>
        <v>Complete</v>
      </c>
      <c r="Z507" s="10" t="str">
        <f>IF('Round 5'!$A$4="Complete", "Complete", IF(Y507="N/A", "N/A", IF(Y507="No Transfer", Y507, IF(INDEX('Ballot Data'!$1:$1048576, MATCH($A507, 'Ballot Data'!$A:$A, 0), MATCH(Y507, 'Ballot Data'!$A$3:$U$3, 0))="", "Exhausted", INDEX('Ballot Data'!$1:$1048576, MATCH($A507, 'Ballot Data'!$A:$A, 0), MATCH(Y507, 'Ballot Data'!$A$3:$U$3, 0))))))</f>
        <v>Complete</v>
      </c>
      <c r="AA507" s="15" t="str">
        <f t="shared" si="71"/>
        <v>Complete</v>
      </c>
      <c r="AB507" t="str">
        <f>IF(AA507="Complete", AA507, IF(AA507="N/A", "N/A", INDEX('Ballot Data'!$1:$1048576, MATCH($A507, 'Ballot Data'!$A:$A, 0), MATCH(AA507, 'Ballot Data'!$A$3:$T$3, 0))))</f>
        <v>Complete</v>
      </c>
      <c r="AC507" t="str">
        <f>IF(AA507="N/A", "N/A", IF(AB507='Round 6'!$A$10, "Elected", IF(AB507='Round 6'!$A$7, "Excluded", IF('Round 6'!$A$4="Complete", "Complete", "Viable"))))</f>
        <v>Complete</v>
      </c>
      <c r="AD507" s="21" t="str">
        <f>IF('Round 6'!$A$4="Complete", "Complete", IF(AC507="N/A", "N/A", IF(AC507="Viable", "No Transfer", IF(AC507="Excluded", INDEX('Round 6'!$A$12:$M$617, MATCH($A507, 'Round 6'!$A$12:$A$617, 0), 3)))))</f>
        <v>Complete</v>
      </c>
      <c r="AE507" s="10" t="str">
        <f>IF('Round 6'!$A$4="Complete", "Complete", IF(AD507="N/A", "N/A", IF(AD507="No Transfer", AD507, IF(INDEX('Ballot Data'!$1:$1048576, MATCH($A507, 'Ballot Data'!$A:$A, 0), MATCH(AD507, 'Ballot Data'!$A$3:$U$3, 0))="", "Exhausted", INDEX('Ballot Data'!$1:$1048576, MATCH($A507, 'Ballot Data'!$A:$A, 0), MATCH(AD507, 'Ballot Data'!$A$3:$U$3, 0))))))</f>
        <v>Complete</v>
      </c>
      <c r="AF507" s="15" t="str">
        <f t="shared" si="72"/>
        <v>Complete</v>
      </c>
      <c r="AG507" t="str">
        <f>IF(AF507="Complete", AF507, IF(AF507="N/A", "N/A", INDEX('Ballot Data'!$1:$1048576, MATCH($A507, 'Ballot Data'!$A:$A, 0), MATCH(AF507, 'Ballot Data'!$A$3:$T$3, 0))))</f>
        <v>Complete</v>
      </c>
      <c r="AH507" t="str">
        <f>IF(AF507="N/A", "N/A", IF(AG507='Round 7'!$A$10, "Elected", IF(AG507='Round 7'!$A$7, "Excluded", IF('Round 7'!$A$4="Complete", "Complete", "Viable"))))</f>
        <v>Complete</v>
      </c>
      <c r="AI507" s="21" t="str">
        <f>IF('Round 7'!$A$4="Complete", "Complete", IF(AH507="N/A", "N/A", IF(AH507="Viable", "No Transfer", IF(AH507="Excluded", INDEX('Round 7'!$A$12:$M$617, MATCH($A507, 'Round 7'!$A$12:$A$617, 0), 3)))))</f>
        <v>Complete</v>
      </c>
      <c r="AJ507" s="10" t="str">
        <f>IF('Round 7'!$A$4="Complete", "Complete", IF(AI507="N/A", "N/A", IF(AI507="No Transfer", AI507, IF(INDEX('Ballot Data'!$1:$1048576, MATCH($A507, 'Ballot Data'!$A:$A, 0), MATCH(AI507, 'Ballot Data'!$A$3:$U$3, 0))="", "Exhausted", INDEX('Ballot Data'!$1:$1048576, MATCH($A507, 'Ballot Data'!$A:$A, 0), MATCH(AI507, 'Ballot Data'!$A$3:$U$3, 0))))))</f>
        <v>Complete</v>
      </c>
      <c r="AK507" s="15" t="str">
        <f t="shared" si="73"/>
        <v>Complete</v>
      </c>
      <c r="AL507" t="str">
        <f>IF(AK507="Complete", AK507, IF(AK507="N/A", "N/A", INDEX('Ballot Data'!$1:$1048576, MATCH($A507, 'Ballot Data'!$A:$A, 0), MATCH(AK507, 'Ballot Data'!$A$3:$T$3, 0))))</f>
        <v>Complete</v>
      </c>
      <c r="AM507" t="str">
        <f>IF(AK507="N/A", "N/A", IF(AL507='Round 8'!$A$10, "Elected", IF(AL507='Round 8'!$A$7, "Excluded", IF('Round 8'!$A$4="Complete", "Complete", "Viable"))))</f>
        <v>Complete</v>
      </c>
      <c r="AN507" s="21" t="str">
        <f>IF('Round 8'!$A$4="Complete", "Complete", IF(AM507="N/A", "N/A", IF(AM507="Viable", "No Transfer", IF(AM507="Excluded", INDEX('Round 8'!$A$12:$M$617, MATCH($A507, 'Round 8'!$A$12:$A$617, 0), 3)))))</f>
        <v>Complete</v>
      </c>
      <c r="AO507" s="10" t="str">
        <f>IF('Round 8'!$A$4="Complete", "Complete", IF(AN507="N/A", "N/A", IF(AN507="No Transfer", AN507, IF(INDEX('Ballot Data'!$1:$1048576, MATCH($A507, 'Ballot Data'!$A:$A, 0), MATCH(AN507, 'Ballot Data'!$A$3:$U$3, 0))="", "Exhausted", INDEX('Ballot Data'!$1:$1048576, MATCH($A507, 'Ballot Data'!$A:$A, 0), MATCH(AN507, 'Ballot Data'!$A$3:$U$3, 0))))))</f>
        <v>Complete</v>
      </c>
      <c r="AP507" s="15" t="str">
        <f t="shared" si="74"/>
        <v>Complete</v>
      </c>
      <c r="AQ507" t="str">
        <f>IF(AP507="Complete", AP507, IF(AP507="N/A", "N/A", INDEX('Ballot Data'!$1:$1048576, MATCH($A507, 'Ballot Data'!$A:$A, 0), MATCH(AP507, 'Ballot Data'!$A$3:$T$3, 0))))</f>
        <v>Complete</v>
      </c>
      <c r="AR507" t="str">
        <f>IF(AP507="N/A", "N/A", IF(AQ507='Round 9'!$A$10, "Elected", IF(AQ507='Round 9'!$A$7, "Excluded", IF('Round 9'!$A$4="Complete", "Complete", "Viable"))))</f>
        <v>Complete</v>
      </c>
      <c r="AS507" s="21" t="str">
        <f>IF('Round 9'!$A$4="Complete", "Complete", IF(AR507="N/A", "N/A", IF(AR507="Viable", "No Transfer", IF(AR507="Excluded", INDEX('Round 9'!$A$12:$M$617, MATCH($A507, 'Round 9'!$A$12:$A$617, 0), 3)))))</f>
        <v>Complete</v>
      </c>
      <c r="AT507" s="10" t="str">
        <f>IF('Round 9'!$A$4="Complete", "Complete", IF(AS507="N/A", "N/A", IF(AS507="No Transfer", AS507, IF(INDEX('Ballot Data'!$1:$1048576, MATCH($A507, 'Ballot Data'!$A:$A, 0), MATCH(AS507, 'Ballot Data'!$A$3:$U$3, 0))="", "Exhausted", INDEX('Ballot Data'!$1:$1048576, MATCH($A507, 'Ballot Data'!$A:$A, 0), MATCH(AS507, 'Ballot Data'!$A$3:$U$3, 0))))))</f>
        <v>Complete</v>
      </c>
      <c r="AU507" s="15" t="str">
        <f t="shared" si="75"/>
        <v>Complete</v>
      </c>
      <c r="AV507" t="str">
        <f>IF(AU507="Complete", AU507, IF(AU507="N/A", "N/A", INDEX('Ballot Data'!$1:$1048576, MATCH($A507, 'Ballot Data'!$A:$A, 0), MATCH(AU507, 'Ballot Data'!$A$3:$T$3, 0))))</f>
        <v>Complete</v>
      </c>
      <c r="AW507" t="str">
        <f>IF(AU507="N/A", "N/A", IF(AV507='Round 10'!$A$10, "Elected", IF(AV507='Round 10'!$A$7, "Excluded", IF('Round 10'!$A$4="Complete", "Complete", "Viable"))))</f>
        <v>Complete</v>
      </c>
      <c r="AX507" s="21" t="str">
        <f>IF('Round 10'!$A$4="Complete", "Complete", IF(AW507="N/A", "N/A", IF(AW507="Viable", "No Transfer", IF(AW507="Excluded", INDEX('Round 10'!$A$12:$M$617, MATCH($A507, 'Round 10'!$A$12:$A$617, 0), 3)))))</f>
        <v>Complete</v>
      </c>
      <c r="AY507" s="10" t="str">
        <f>IF('Round 10'!$A$4="Complete", "Complete", IF(AX507="N/A", "N/A", IF(AX507="No Transfer", AX507, IF(INDEX('Ballot Data'!$1:$1048576, MATCH($A507, 'Ballot Data'!$A:$A, 0), MATCH(AX507, 'Ballot Data'!$A$3:$U$3, 0))="", "Exhausted", INDEX('Ballot Data'!$1:$1048576, MATCH($A507, 'Ballot Data'!$A:$A, 0), MATCH(AX507, 'Ballot Data'!$A$3:$U$3, 0))))))</f>
        <v>Complete</v>
      </c>
    </row>
    <row r="508" spans="1:51" x14ac:dyDescent="0.25">
      <c r="A508">
        <f>'Ballot Data'!A509</f>
        <v>0</v>
      </c>
      <c r="B508">
        <v>1</v>
      </c>
      <c r="C508" t="e">
        <f>INDEX('Ballot Data'!$1:$1048576, MATCH($A508, 'Ballot Data'!$A:$A, 0), MATCH(B508, 'Ballot Data'!$A$3:$T$3, 0))</f>
        <v>#N/A</v>
      </c>
      <c r="D508" t="e">
        <f>IF(C508='Round 1'!$A$10, "Elected", IF(C508='Round 1'!$A$7, "Excluded", IF('Round 1'!$A$4="Complete", "Complete", "Viable")))</f>
        <v>#N/A</v>
      </c>
      <c r="E508" s="21" t="e">
        <f>IF('Round 1'!$A$4="Complete", "Complete", IF(D508="N/A", "N/A", IF(D508="Viable", "No Transfer", IF(D508="Excluded", INDEX('Round 1'!$A$12:$M$617, MATCH($A508, 'Round 1'!$A$12:$A$617, 0), 3)))))</f>
        <v>#N/A</v>
      </c>
      <c r="F508" s="10" t="e">
        <f>IF('Round 1'!$A$4="Complete", "Complete", IF(E508="N/A", "N/A", IF(E508="No Transfer", E508, IF(INDEX('Ballot Data'!$1:$1048576, MATCH($A508, 'Ballot Data'!$A:$A, 0), MATCH(E508, 'Ballot Data'!$A$3:$U$3, 0))="", "Exhausted", INDEX('Ballot Data'!$1:$1048576, MATCH($A508, 'Ballot Data'!$A:$A, 0), MATCH(E508, 'Ballot Data'!$A$3:$U$3, 0))))))</f>
        <v>#N/A</v>
      </c>
      <c r="G508" s="15" t="e">
        <f t="shared" si="77"/>
        <v>#N/A</v>
      </c>
      <c r="H508" t="e">
        <f>IF(G508="Complete", G508, IF(G508="N/A", "N/A", INDEX('Ballot Data'!$1:$1048576, MATCH($A508, 'Ballot Data'!$A:$A, 0), MATCH(G508, 'Ballot Data'!$A$3:$T$3, 0))))</f>
        <v>#N/A</v>
      </c>
      <c r="I508" t="e">
        <f>IF(G508="N/A", "N/A", IF(H508='Round 2'!$A$10, "Elected", IF(H508='Round 2'!$A$7, "Excluded", IF('Round 2'!$A$4="Complete", "Complete", "Viable"))))</f>
        <v>#N/A</v>
      </c>
      <c r="J508" s="21" t="e">
        <f>IF('Round 2'!$A$4="Complete", "Complete", IF(I508="N/A", "N/A", IF(I508="Viable", "No Transfer", IF(I508="Excluded", INDEX('Round 2'!$A$12:$M$617, MATCH($A508, 'Round 2'!$A$12:$A$617, 0), 3)))))</f>
        <v>#N/A</v>
      </c>
      <c r="K508" s="10" t="e">
        <f>IF('Round 2'!$A$4="Complete", "Complete", IF(J508="N/A", "N/A", IF(J508="No Transfer", J508, IF(INDEX('Ballot Data'!$1:$1048576, MATCH($A508, 'Ballot Data'!$A:$A, 0), MATCH(J508, 'Ballot Data'!$A$3:$U$3, 0))="", "Exhausted", INDEX('Ballot Data'!$1:$1048576, MATCH($A508, 'Ballot Data'!$A:$A, 0), MATCH(J508, 'Ballot Data'!$A$3:$U$3, 0))))))</f>
        <v>#N/A</v>
      </c>
      <c r="L508" s="15" t="e">
        <f t="shared" si="78"/>
        <v>#N/A</v>
      </c>
      <c r="M508" t="e">
        <f>IF(L508="Complete", L508, IF(L508="N/A", "N/A", INDEX('Ballot Data'!$1:$1048576, MATCH($A508, 'Ballot Data'!$A:$A, 0), MATCH(L508, 'Ballot Data'!$A$3:$T$3, 0))))</f>
        <v>#N/A</v>
      </c>
      <c r="N508" t="e">
        <f>IF(L508="N/A", "N/A", IF(M508='Round 3'!$A$10, "Elected", IF(M508='Round 3'!$A$7, "Excluded", IF('Round 3'!$A$4="Complete", "Complete", "Viable"))))</f>
        <v>#N/A</v>
      </c>
      <c r="O508" s="21" t="str">
        <f>IF('Round 3'!$A$4="Complete", "Complete", IF(N508="N/A", "N/A", IF(N508="Viable", "No Transfer", IF(N508="Excluded", INDEX('Round 3'!$A$12:$M$617, MATCH($A508, 'Round 3'!$A$12:$A$617, 0), 3)))))</f>
        <v>Complete</v>
      </c>
      <c r="P508" s="10" t="str">
        <f>IF('Round 3'!$A$4="Complete", "Complete", IF(O508="N/A", "N/A", IF(O508="No Transfer", O508, IF(INDEX('Ballot Data'!$1:$1048576, MATCH($A508, 'Ballot Data'!$A:$A, 0), MATCH(O508, 'Ballot Data'!$A$3:$U$3, 0))="", "Exhausted", INDEX('Ballot Data'!$1:$1048576, MATCH($A508, 'Ballot Data'!$A:$A, 0), MATCH(O508, 'Ballot Data'!$A$3:$U$3, 0))))))</f>
        <v>Complete</v>
      </c>
      <c r="Q508" s="15" t="str">
        <f t="shared" si="76"/>
        <v>Complete</v>
      </c>
      <c r="R508" t="str">
        <f>IF(Q508="Complete", Q508, IF(Q508="N/A", "N/A", INDEX('Ballot Data'!$1:$1048576, MATCH($A508, 'Ballot Data'!$A:$A, 0), MATCH(Q508, 'Ballot Data'!$A$3:$T$3, 0))))</f>
        <v>Complete</v>
      </c>
      <c r="S508" t="str">
        <f>IF(Q508="N/A", "N/A", IF(R508='Round 4'!$A$10, "Elected", IF(R508='Round 4'!$A$7, "Excluded", IF('Round 4'!$A$4="Complete", "Complete", "Viable"))))</f>
        <v>Complete</v>
      </c>
      <c r="T508" s="21" t="str">
        <f>IF('Round 4'!$A$4="Complete", "Complete", IF(S508="N/A", "N/A", IF(S508="Viable", "No Transfer", IF(S508="Excluded", INDEX('Round 4'!$A$12:$M$617, MATCH($A508, 'Round 4'!$A$12:$A$617, 0), 3)))))</f>
        <v>Complete</v>
      </c>
      <c r="U508" s="10" t="str">
        <f>IF('Round 4'!$A$4="Complete", "Complete", IF(T508="N/A", "N/A", IF(T508="No Transfer", T508, IF(INDEX('Ballot Data'!$1:$1048576, MATCH($A508, 'Ballot Data'!$A:$A, 0), MATCH(T508, 'Ballot Data'!$A$3:$U$3, 0))="", "Exhausted", INDEX('Ballot Data'!$1:$1048576, MATCH($A508, 'Ballot Data'!$A:$A, 0), MATCH(T508, 'Ballot Data'!$A$3:$U$3, 0))))))</f>
        <v>Complete</v>
      </c>
      <c r="V508" s="15" t="str">
        <f t="shared" si="70"/>
        <v>Complete</v>
      </c>
      <c r="W508" t="str">
        <f>IF(V508="Complete", V508, IF(V508="N/A", "N/A", INDEX('Ballot Data'!$1:$1048576, MATCH($A508, 'Ballot Data'!$A:$A, 0), MATCH(V508, 'Ballot Data'!$A$3:$T$3, 0))))</f>
        <v>Complete</v>
      </c>
      <c r="X508" t="str">
        <f>IF(V508="N/A", "N/A", IF(W508='Round 5'!$A$10, "Elected", IF(W508='Round 5'!$A$7, "Excluded", IF('Round 5'!$A$4="Complete", "Complete", "Viable"))))</f>
        <v>Complete</v>
      </c>
      <c r="Y508" s="21" t="str">
        <f>IF('Round 5'!$A$4="Complete", "Complete", IF(X508="N/A", "N/A", IF(X508="Viable", "No Transfer", IF(X508="Excluded", INDEX('Round 5'!$A$12:$M$617, MATCH($A508, 'Round 5'!$A$12:$A$617, 0), 3)))))</f>
        <v>Complete</v>
      </c>
      <c r="Z508" s="10" t="str">
        <f>IF('Round 5'!$A$4="Complete", "Complete", IF(Y508="N/A", "N/A", IF(Y508="No Transfer", Y508, IF(INDEX('Ballot Data'!$1:$1048576, MATCH($A508, 'Ballot Data'!$A:$A, 0), MATCH(Y508, 'Ballot Data'!$A$3:$U$3, 0))="", "Exhausted", INDEX('Ballot Data'!$1:$1048576, MATCH($A508, 'Ballot Data'!$A:$A, 0), MATCH(Y508, 'Ballot Data'!$A$3:$U$3, 0))))))</f>
        <v>Complete</v>
      </c>
      <c r="AA508" s="15" t="str">
        <f t="shared" si="71"/>
        <v>Complete</v>
      </c>
      <c r="AB508" t="str">
        <f>IF(AA508="Complete", AA508, IF(AA508="N/A", "N/A", INDEX('Ballot Data'!$1:$1048576, MATCH($A508, 'Ballot Data'!$A:$A, 0), MATCH(AA508, 'Ballot Data'!$A$3:$T$3, 0))))</f>
        <v>Complete</v>
      </c>
      <c r="AC508" t="str">
        <f>IF(AA508="N/A", "N/A", IF(AB508='Round 6'!$A$10, "Elected", IF(AB508='Round 6'!$A$7, "Excluded", IF('Round 6'!$A$4="Complete", "Complete", "Viable"))))</f>
        <v>Complete</v>
      </c>
      <c r="AD508" s="21" t="str">
        <f>IF('Round 6'!$A$4="Complete", "Complete", IF(AC508="N/A", "N/A", IF(AC508="Viable", "No Transfer", IF(AC508="Excluded", INDEX('Round 6'!$A$12:$M$617, MATCH($A508, 'Round 6'!$A$12:$A$617, 0), 3)))))</f>
        <v>Complete</v>
      </c>
      <c r="AE508" s="10" t="str">
        <f>IF('Round 6'!$A$4="Complete", "Complete", IF(AD508="N/A", "N/A", IF(AD508="No Transfer", AD508, IF(INDEX('Ballot Data'!$1:$1048576, MATCH($A508, 'Ballot Data'!$A:$A, 0), MATCH(AD508, 'Ballot Data'!$A$3:$U$3, 0))="", "Exhausted", INDEX('Ballot Data'!$1:$1048576, MATCH($A508, 'Ballot Data'!$A:$A, 0), MATCH(AD508, 'Ballot Data'!$A$3:$U$3, 0))))))</f>
        <v>Complete</v>
      </c>
      <c r="AF508" s="15" t="str">
        <f t="shared" si="72"/>
        <v>Complete</v>
      </c>
      <c r="AG508" t="str">
        <f>IF(AF508="Complete", AF508, IF(AF508="N/A", "N/A", INDEX('Ballot Data'!$1:$1048576, MATCH($A508, 'Ballot Data'!$A:$A, 0), MATCH(AF508, 'Ballot Data'!$A$3:$T$3, 0))))</f>
        <v>Complete</v>
      </c>
      <c r="AH508" t="str">
        <f>IF(AF508="N/A", "N/A", IF(AG508='Round 7'!$A$10, "Elected", IF(AG508='Round 7'!$A$7, "Excluded", IF('Round 7'!$A$4="Complete", "Complete", "Viable"))))</f>
        <v>Complete</v>
      </c>
      <c r="AI508" s="21" t="str">
        <f>IF('Round 7'!$A$4="Complete", "Complete", IF(AH508="N/A", "N/A", IF(AH508="Viable", "No Transfer", IF(AH508="Excluded", INDEX('Round 7'!$A$12:$M$617, MATCH($A508, 'Round 7'!$A$12:$A$617, 0), 3)))))</f>
        <v>Complete</v>
      </c>
      <c r="AJ508" s="10" t="str">
        <f>IF('Round 7'!$A$4="Complete", "Complete", IF(AI508="N/A", "N/A", IF(AI508="No Transfer", AI508, IF(INDEX('Ballot Data'!$1:$1048576, MATCH($A508, 'Ballot Data'!$A:$A, 0), MATCH(AI508, 'Ballot Data'!$A$3:$U$3, 0))="", "Exhausted", INDEX('Ballot Data'!$1:$1048576, MATCH($A508, 'Ballot Data'!$A:$A, 0), MATCH(AI508, 'Ballot Data'!$A$3:$U$3, 0))))))</f>
        <v>Complete</v>
      </c>
      <c r="AK508" s="15" t="str">
        <f t="shared" si="73"/>
        <v>Complete</v>
      </c>
      <c r="AL508" t="str">
        <f>IF(AK508="Complete", AK508, IF(AK508="N/A", "N/A", INDEX('Ballot Data'!$1:$1048576, MATCH($A508, 'Ballot Data'!$A:$A, 0), MATCH(AK508, 'Ballot Data'!$A$3:$T$3, 0))))</f>
        <v>Complete</v>
      </c>
      <c r="AM508" t="str">
        <f>IF(AK508="N/A", "N/A", IF(AL508='Round 8'!$A$10, "Elected", IF(AL508='Round 8'!$A$7, "Excluded", IF('Round 8'!$A$4="Complete", "Complete", "Viable"))))</f>
        <v>Complete</v>
      </c>
      <c r="AN508" s="21" t="str">
        <f>IF('Round 8'!$A$4="Complete", "Complete", IF(AM508="N/A", "N/A", IF(AM508="Viable", "No Transfer", IF(AM508="Excluded", INDEX('Round 8'!$A$12:$M$617, MATCH($A508, 'Round 8'!$A$12:$A$617, 0), 3)))))</f>
        <v>Complete</v>
      </c>
      <c r="AO508" s="10" t="str">
        <f>IF('Round 8'!$A$4="Complete", "Complete", IF(AN508="N/A", "N/A", IF(AN508="No Transfer", AN508, IF(INDEX('Ballot Data'!$1:$1048576, MATCH($A508, 'Ballot Data'!$A:$A, 0), MATCH(AN508, 'Ballot Data'!$A$3:$U$3, 0))="", "Exhausted", INDEX('Ballot Data'!$1:$1048576, MATCH($A508, 'Ballot Data'!$A:$A, 0), MATCH(AN508, 'Ballot Data'!$A$3:$U$3, 0))))))</f>
        <v>Complete</v>
      </c>
      <c r="AP508" s="15" t="str">
        <f t="shared" si="74"/>
        <v>Complete</v>
      </c>
      <c r="AQ508" t="str">
        <f>IF(AP508="Complete", AP508, IF(AP508="N/A", "N/A", INDEX('Ballot Data'!$1:$1048576, MATCH($A508, 'Ballot Data'!$A:$A, 0), MATCH(AP508, 'Ballot Data'!$A$3:$T$3, 0))))</f>
        <v>Complete</v>
      </c>
      <c r="AR508" t="str">
        <f>IF(AP508="N/A", "N/A", IF(AQ508='Round 9'!$A$10, "Elected", IF(AQ508='Round 9'!$A$7, "Excluded", IF('Round 9'!$A$4="Complete", "Complete", "Viable"))))</f>
        <v>Complete</v>
      </c>
      <c r="AS508" s="21" t="str">
        <f>IF('Round 9'!$A$4="Complete", "Complete", IF(AR508="N/A", "N/A", IF(AR508="Viable", "No Transfer", IF(AR508="Excluded", INDEX('Round 9'!$A$12:$M$617, MATCH($A508, 'Round 9'!$A$12:$A$617, 0), 3)))))</f>
        <v>Complete</v>
      </c>
      <c r="AT508" s="10" t="str">
        <f>IF('Round 9'!$A$4="Complete", "Complete", IF(AS508="N/A", "N/A", IF(AS508="No Transfer", AS508, IF(INDEX('Ballot Data'!$1:$1048576, MATCH($A508, 'Ballot Data'!$A:$A, 0), MATCH(AS508, 'Ballot Data'!$A$3:$U$3, 0))="", "Exhausted", INDEX('Ballot Data'!$1:$1048576, MATCH($A508, 'Ballot Data'!$A:$A, 0), MATCH(AS508, 'Ballot Data'!$A$3:$U$3, 0))))))</f>
        <v>Complete</v>
      </c>
      <c r="AU508" s="15" t="str">
        <f t="shared" si="75"/>
        <v>Complete</v>
      </c>
      <c r="AV508" t="str">
        <f>IF(AU508="Complete", AU508, IF(AU508="N/A", "N/A", INDEX('Ballot Data'!$1:$1048576, MATCH($A508, 'Ballot Data'!$A:$A, 0), MATCH(AU508, 'Ballot Data'!$A$3:$T$3, 0))))</f>
        <v>Complete</v>
      </c>
      <c r="AW508" t="str">
        <f>IF(AU508="N/A", "N/A", IF(AV508='Round 10'!$A$10, "Elected", IF(AV508='Round 10'!$A$7, "Excluded", IF('Round 10'!$A$4="Complete", "Complete", "Viable"))))</f>
        <v>Complete</v>
      </c>
      <c r="AX508" s="21" t="str">
        <f>IF('Round 10'!$A$4="Complete", "Complete", IF(AW508="N/A", "N/A", IF(AW508="Viable", "No Transfer", IF(AW508="Excluded", INDEX('Round 10'!$A$12:$M$617, MATCH($A508, 'Round 10'!$A$12:$A$617, 0), 3)))))</f>
        <v>Complete</v>
      </c>
      <c r="AY508" s="10" t="str">
        <f>IF('Round 10'!$A$4="Complete", "Complete", IF(AX508="N/A", "N/A", IF(AX508="No Transfer", AX508, IF(INDEX('Ballot Data'!$1:$1048576, MATCH($A508, 'Ballot Data'!$A:$A, 0), MATCH(AX508, 'Ballot Data'!$A$3:$U$3, 0))="", "Exhausted", INDEX('Ballot Data'!$1:$1048576, MATCH($A508, 'Ballot Data'!$A:$A, 0), MATCH(AX508, 'Ballot Data'!$A$3:$U$3, 0))))))</f>
        <v>Complete</v>
      </c>
    </row>
    <row r="509" spans="1:51" x14ac:dyDescent="0.25">
      <c r="A509">
        <f>'Ballot Data'!A510</f>
        <v>0</v>
      </c>
      <c r="B509">
        <v>1</v>
      </c>
      <c r="C509" t="e">
        <f>INDEX('Ballot Data'!$1:$1048576, MATCH($A509, 'Ballot Data'!$A:$A, 0), MATCH(B509, 'Ballot Data'!$A$3:$T$3, 0))</f>
        <v>#N/A</v>
      </c>
      <c r="D509" t="e">
        <f>IF(C509='Round 1'!$A$10, "Elected", IF(C509='Round 1'!$A$7, "Excluded", IF('Round 1'!$A$4="Complete", "Complete", "Viable")))</f>
        <v>#N/A</v>
      </c>
      <c r="E509" s="21" t="e">
        <f>IF('Round 1'!$A$4="Complete", "Complete", IF(D509="N/A", "N/A", IF(D509="Viable", "No Transfer", IF(D509="Excluded", INDEX('Round 1'!$A$12:$M$617, MATCH($A509, 'Round 1'!$A$12:$A$617, 0), 3)))))</f>
        <v>#N/A</v>
      </c>
      <c r="F509" s="10" t="e">
        <f>IF('Round 1'!$A$4="Complete", "Complete", IF(E509="N/A", "N/A", IF(E509="No Transfer", E509, IF(INDEX('Ballot Data'!$1:$1048576, MATCH($A509, 'Ballot Data'!$A:$A, 0), MATCH(E509, 'Ballot Data'!$A$3:$U$3, 0))="", "Exhausted", INDEX('Ballot Data'!$1:$1048576, MATCH($A509, 'Ballot Data'!$A:$A, 0), MATCH(E509, 'Ballot Data'!$A$3:$U$3, 0))))))</f>
        <v>#N/A</v>
      </c>
      <c r="G509" s="15" t="e">
        <f t="shared" si="77"/>
        <v>#N/A</v>
      </c>
      <c r="H509" t="e">
        <f>IF(G509="Complete", G509, IF(G509="N/A", "N/A", INDEX('Ballot Data'!$1:$1048576, MATCH($A509, 'Ballot Data'!$A:$A, 0), MATCH(G509, 'Ballot Data'!$A$3:$T$3, 0))))</f>
        <v>#N/A</v>
      </c>
      <c r="I509" t="e">
        <f>IF(G509="N/A", "N/A", IF(H509='Round 2'!$A$10, "Elected", IF(H509='Round 2'!$A$7, "Excluded", IF('Round 2'!$A$4="Complete", "Complete", "Viable"))))</f>
        <v>#N/A</v>
      </c>
      <c r="J509" s="21" t="e">
        <f>IF('Round 2'!$A$4="Complete", "Complete", IF(I509="N/A", "N/A", IF(I509="Viable", "No Transfer", IF(I509="Excluded", INDEX('Round 2'!$A$12:$M$617, MATCH($A509, 'Round 2'!$A$12:$A$617, 0), 3)))))</f>
        <v>#N/A</v>
      </c>
      <c r="K509" s="10" t="e">
        <f>IF('Round 2'!$A$4="Complete", "Complete", IF(J509="N/A", "N/A", IF(J509="No Transfer", J509, IF(INDEX('Ballot Data'!$1:$1048576, MATCH($A509, 'Ballot Data'!$A:$A, 0), MATCH(J509, 'Ballot Data'!$A$3:$U$3, 0))="", "Exhausted", INDEX('Ballot Data'!$1:$1048576, MATCH($A509, 'Ballot Data'!$A:$A, 0), MATCH(J509, 'Ballot Data'!$A$3:$U$3, 0))))))</f>
        <v>#N/A</v>
      </c>
      <c r="L509" s="15" t="e">
        <f t="shared" si="78"/>
        <v>#N/A</v>
      </c>
      <c r="M509" t="e">
        <f>IF(L509="Complete", L509, IF(L509="N/A", "N/A", INDEX('Ballot Data'!$1:$1048576, MATCH($A509, 'Ballot Data'!$A:$A, 0), MATCH(L509, 'Ballot Data'!$A$3:$T$3, 0))))</f>
        <v>#N/A</v>
      </c>
      <c r="N509" t="e">
        <f>IF(L509="N/A", "N/A", IF(M509='Round 3'!$A$10, "Elected", IF(M509='Round 3'!$A$7, "Excluded", IF('Round 3'!$A$4="Complete", "Complete", "Viable"))))</f>
        <v>#N/A</v>
      </c>
      <c r="O509" s="21" t="str">
        <f>IF('Round 3'!$A$4="Complete", "Complete", IF(N509="N/A", "N/A", IF(N509="Viable", "No Transfer", IF(N509="Excluded", INDEX('Round 3'!$A$12:$M$617, MATCH($A509, 'Round 3'!$A$12:$A$617, 0), 3)))))</f>
        <v>Complete</v>
      </c>
      <c r="P509" s="10" t="str">
        <f>IF('Round 3'!$A$4="Complete", "Complete", IF(O509="N/A", "N/A", IF(O509="No Transfer", O509, IF(INDEX('Ballot Data'!$1:$1048576, MATCH($A509, 'Ballot Data'!$A:$A, 0), MATCH(O509, 'Ballot Data'!$A$3:$U$3, 0))="", "Exhausted", INDEX('Ballot Data'!$1:$1048576, MATCH($A509, 'Ballot Data'!$A:$A, 0), MATCH(O509, 'Ballot Data'!$A$3:$U$3, 0))))))</f>
        <v>Complete</v>
      </c>
      <c r="Q509" s="15" t="str">
        <f t="shared" si="76"/>
        <v>Complete</v>
      </c>
      <c r="R509" t="str">
        <f>IF(Q509="Complete", Q509, IF(Q509="N/A", "N/A", INDEX('Ballot Data'!$1:$1048576, MATCH($A509, 'Ballot Data'!$A:$A, 0), MATCH(Q509, 'Ballot Data'!$A$3:$T$3, 0))))</f>
        <v>Complete</v>
      </c>
      <c r="S509" t="str">
        <f>IF(Q509="N/A", "N/A", IF(R509='Round 4'!$A$10, "Elected", IF(R509='Round 4'!$A$7, "Excluded", IF('Round 4'!$A$4="Complete", "Complete", "Viable"))))</f>
        <v>Complete</v>
      </c>
      <c r="T509" s="21" t="str">
        <f>IF('Round 4'!$A$4="Complete", "Complete", IF(S509="N/A", "N/A", IF(S509="Viable", "No Transfer", IF(S509="Excluded", INDEX('Round 4'!$A$12:$M$617, MATCH($A509, 'Round 4'!$A$12:$A$617, 0), 3)))))</f>
        <v>Complete</v>
      </c>
      <c r="U509" s="10" t="str">
        <f>IF('Round 4'!$A$4="Complete", "Complete", IF(T509="N/A", "N/A", IF(T509="No Transfer", T509, IF(INDEX('Ballot Data'!$1:$1048576, MATCH($A509, 'Ballot Data'!$A:$A, 0), MATCH(T509, 'Ballot Data'!$A$3:$U$3, 0))="", "Exhausted", INDEX('Ballot Data'!$1:$1048576, MATCH($A509, 'Ballot Data'!$A:$A, 0), MATCH(T509, 'Ballot Data'!$A$3:$U$3, 0))))))</f>
        <v>Complete</v>
      </c>
      <c r="V509" s="15" t="str">
        <f t="shared" si="70"/>
        <v>Complete</v>
      </c>
      <c r="W509" t="str">
        <f>IF(V509="Complete", V509, IF(V509="N/A", "N/A", INDEX('Ballot Data'!$1:$1048576, MATCH($A509, 'Ballot Data'!$A:$A, 0), MATCH(V509, 'Ballot Data'!$A$3:$T$3, 0))))</f>
        <v>Complete</v>
      </c>
      <c r="X509" t="str">
        <f>IF(V509="N/A", "N/A", IF(W509='Round 5'!$A$10, "Elected", IF(W509='Round 5'!$A$7, "Excluded", IF('Round 5'!$A$4="Complete", "Complete", "Viable"))))</f>
        <v>Complete</v>
      </c>
      <c r="Y509" s="21" t="str">
        <f>IF('Round 5'!$A$4="Complete", "Complete", IF(X509="N/A", "N/A", IF(X509="Viable", "No Transfer", IF(X509="Excluded", INDEX('Round 5'!$A$12:$M$617, MATCH($A509, 'Round 5'!$A$12:$A$617, 0), 3)))))</f>
        <v>Complete</v>
      </c>
      <c r="Z509" s="10" t="str">
        <f>IF('Round 5'!$A$4="Complete", "Complete", IF(Y509="N/A", "N/A", IF(Y509="No Transfer", Y509, IF(INDEX('Ballot Data'!$1:$1048576, MATCH($A509, 'Ballot Data'!$A:$A, 0), MATCH(Y509, 'Ballot Data'!$A$3:$U$3, 0))="", "Exhausted", INDEX('Ballot Data'!$1:$1048576, MATCH($A509, 'Ballot Data'!$A:$A, 0), MATCH(Y509, 'Ballot Data'!$A$3:$U$3, 0))))))</f>
        <v>Complete</v>
      </c>
      <c r="AA509" s="15" t="str">
        <f t="shared" si="71"/>
        <v>Complete</v>
      </c>
      <c r="AB509" t="str">
        <f>IF(AA509="Complete", AA509, IF(AA509="N/A", "N/A", INDEX('Ballot Data'!$1:$1048576, MATCH($A509, 'Ballot Data'!$A:$A, 0), MATCH(AA509, 'Ballot Data'!$A$3:$T$3, 0))))</f>
        <v>Complete</v>
      </c>
      <c r="AC509" t="str">
        <f>IF(AA509="N/A", "N/A", IF(AB509='Round 6'!$A$10, "Elected", IF(AB509='Round 6'!$A$7, "Excluded", IF('Round 6'!$A$4="Complete", "Complete", "Viable"))))</f>
        <v>Complete</v>
      </c>
      <c r="AD509" s="21" t="str">
        <f>IF('Round 6'!$A$4="Complete", "Complete", IF(AC509="N/A", "N/A", IF(AC509="Viable", "No Transfer", IF(AC509="Excluded", INDEX('Round 6'!$A$12:$M$617, MATCH($A509, 'Round 6'!$A$12:$A$617, 0), 3)))))</f>
        <v>Complete</v>
      </c>
      <c r="AE509" s="10" t="str">
        <f>IF('Round 6'!$A$4="Complete", "Complete", IF(AD509="N/A", "N/A", IF(AD509="No Transfer", AD509, IF(INDEX('Ballot Data'!$1:$1048576, MATCH($A509, 'Ballot Data'!$A:$A, 0), MATCH(AD509, 'Ballot Data'!$A$3:$U$3, 0))="", "Exhausted", INDEX('Ballot Data'!$1:$1048576, MATCH($A509, 'Ballot Data'!$A:$A, 0), MATCH(AD509, 'Ballot Data'!$A$3:$U$3, 0))))))</f>
        <v>Complete</v>
      </c>
      <c r="AF509" s="15" t="str">
        <f t="shared" si="72"/>
        <v>Complete</v>
      </c>
      <c r="AG509" t="str">
        <f>IF(AF509="Complete", AF509, IF(AF509="N/A", "N/A", INDEX('Ballot Data'!$1:$1048576, MATCH($A509, 'Ballot Data'!$A:$A, 0), MATCH(AF509, 'Ballot Data'!$A$3:$T$3, 0))))</f>
        <v>Complete</v>
      </c>
      <c r="AH509" t="str">
        <f>IF(AF509="N/A", "N/A", IF(AG509='Round 7'!$A$10, "Elected", IF(AG509='Round 7'!$A$7, "Excluded", IF('Round 7'!$A$4="Complete", "Complete", "Viable"))))</f>
        <v>Complete</v>
      </c>
      <c r="AI509" s="21" t="str">
        <f>IF('Round 7'!$A$4="Complete", "Complete", IF(AH509="N/A", "N/A", IF(AH509="Viable", "No Transfer", IF(AH509="Excluded", INDEX('Round 7'!$A$12:$M$617, MATCH($A509, 'Round 7'!$A$12:$A$617, 0), 3)))))</f>
        <v>Complete</v>
      </c>
      <c r="AJ509" s="10" t="str">
        <f>IF('Round 7'!$A$4="Complete", "Complete", IF(AI509="N/A", "N/A", IF(AI509="No Transfer", AI509, IF(INDEX('Ballot Data'!$1:$1048576, MATCH($A509, 'Ballot Data'!$A:$A, 0), MATCH(AI509, 'Ballot Data'!$A$3:$U$3, 0))="", "Exhausted", INDEX('Ballot Data'!$1:$1048576, MATCH($A509, 'Ballot Data'!$A:$A, 0), MATCH(AI509, 'Ballot Data'!$A$3:$U$3, 0))))))</f>
        <v>Complete</v>
      </c>
      <c r="AK509" s="15" t="str">
        <f t="shared" si="73"/>
        <v>Complete</v>
      </c>
      <c r="AL509" t="str">
        <f>IF(AK509="Complete", AK509, IF(AK509="N/A", "N/A", INDEX('Ballot Data'!$1:$1048576, MATCH($A509, 'Ballot Data'!$A:$A, 0), MATCH(AK509, 'Ballot Data'!$A$3:$T$3, 0))))</f>
        <v>Complete</v>
      </c>
      <c r="AM509" t="str">
        <f>IF(AK509="N/A", "N/A", IF(AL509='Round 8'!$A$10, "Elected", IF(AL509='Round 8'!$A$7, "Excluded", IF('Round 8'!$A$4="Complete", "Complete", "Viable"))))</f>
        <v>Complete</v>
      </c>
      <c r="AN509" s="21" t="str">
        <f>IF('Round 8'!$A$4="Complete", "Complete", IF(AM509="N/A", "N/A", IF(AM509="Viable", "No Transfer", IF(AM509="Excluded", INDEX('Round 8'!$A$12:$M$617, MATCH($A509, 'Round 8'!$A$12:$A$617, 0), 3)))))</f>
        <v>Complete</v>
      </c>
      <c r="AO509" s="10" t="str">
        <f>IF('Round 8'!$A$4="Complete", "Complete", IF(AN509="N/A", "N/A", IF(AN509="No Transfer", AN509, IF(INDEX('Ballot Data'!$1:$1048576, MATCH($A509, 'Ballot Data'!$A:$A, 0), MATCH(AN509, 'Ballot Data'!$A$3:$U$3, 0))="", "Exhausted", INDEX('Ballot Data'!$1:$1048576, MATCH($A509, 'Ballot Data'!$A:$A, 0), MATCH(AN509, 'Ballot Data'!$A$3:$U$3, 0))))))</f>
        <v>Complete</v>
      </c>
      <c r="AP509" s="15" t="str">
        <f t="shared" si="74"/>
        <v>Complete</v>
      </c>
      <c r="AQ509" t="str">
        <f>IF(AP509="Complete", AP509, IF(AP509="N/A", "N/A", INDEX('Ballot Data'!$1:$1048576, MATCH($A509, 'Ballot Data'!$A:$A, 0), MATCH(AP509, 'Ballot Data'!$A$3:$T$3, 0))))</f>
        <v>Complete</v>
      </c>
      <c r="AR509" t="str">
        <f>IF(AP509="N/A", "N/A", IF(AQ509='Round 9'!$A$10, "Elected", IF(AQ509='Round 9'!$A$7, "Excluded", IF('Round 9'!$A$4="Complete", "Complete", "Viable"))))</f>
        <v>Complete</v>
      </c>
      <c r="AS509" s="21" t="str">
        <f>IF('Round 9'!$A$4="Complete", "Complete", IF(AR509="N/A", "N/A", IF(AR509="Viable", "No Transfer", IF(AR509="Excluded", INDEX('Round 9'!$A$12:$M$617, MATCH($A509, 'Round 9'!$A$12:$A$617, 0), 3)))))</f>
        <v>Complete</v>
      </c>
      <c r="AT509" s="10" t="str">
        <f>IF('Round 9'!$A$4="Complete", "Complete", IF(AS509="N/A", "N/A", IF(AS509="No Transfer", AS509, IF(INDEX('Ballot Data'!$1:$1048576, MATCH($A509, 'Ballot Data'!$A:$A, 0), MATCH(AS509, 'Ballot Data'!$A$3:$U$3, 0))="", "Exhausted", INDEX('Ballot Data'!$1:$1048576, MATCH($A509, 'Ballot Data'!$A:$A, 0), MATCH(AS509, 'Ballot Data'!$A$3:$U$3, 0))))))</f>
        <v>Complete</v>
      </c>
      <c r="AU509" s="15" t="str">
        <f t="shared" si="75"/>
        <v>Complete</v>
      </c>
      <c r="AV509" t="str">
        <f>IF(AU509="Complete", AU509, IF(AU509="N/A", "N/A", INDEX('Ballot Data'!$1:$1048576, MATCH($A509, 'Ballot Data'!$A:$A, 0), MATCH(AU509, 'Ballot Data'!$A$3:$T$3, 0))))</f>
        <v>Complete</v>
      </c>
      <c r="AW509" t="str">
        <f>IF(AU509="N/A", "N/A", IF(AV509='Round 10'!$A$10, "Elected", IF(AV509='Round 10'!$A$7, "Excluded", IF('Round 10'!$A$4="Complete", "Complete", "Viable"))))</f>
        <v>Complete</v>
      </c>
      <c r="AX509" s="21" t="str">
        <f>IF('Round 10'!$A$4="Complete", "Complete", IF(AW509="N/A", "N/A", IF(AW509="Viable", "No Transfer", IF(AW509="Excluded", INDEX('Round 10'!$A$12:$M$617, MATCH($A509, 'Round 10'!$A$12:$A$617, 0), 3)))))</f>
        <v>Complete</v>
      </c>
      <c r="AY509" s="10" t="str">
        <f>IF('Round 10'!$A$4="Complete", "Complete", IF(AX509="N/A", "N/A", IF(AX509="No Transfer", AX509, IF(INDEX('Ballot Data'!$1:$1048576, MATCH($A509, 'Ballot Data'!$A:$A, 0), MATCH(AX509, 'Ballot Data'!$A$3:$U$3, 0))="", "Exhausted", INDEX('Ballot Data'!$1:$1048576, MATCH($A509, 'Ballot Data'!$A:$A, 0), MATCH(AX509, 'Ballot Data'!$A$3:$U$3, 0))))))</f>
        <v>Complete</v>
      </c>
    </row>
    <row r="510" spans="1:51" x14ac:dyDescent="0.25">
      <c r="A510">
        <f>'Ballot Data'!A511</f>
        <v>0</v>
      </c>
      <c r="B510">
        <v>1</v>
      </c>
      <c r="C510" t="e">
        <f>INDEX('Ballot Data'!$1:$1048576, MATCH($A510, 'Ballot Data'!$A:$A, 0), MATCH(B510, 'Ballot Data'!$A$3:$T$3, 0))</f>
        <v>#N/A</v>
      </c>
      <c r="D510" t="e">
        <f>IF(C510='Round 1'!$A$10, "Elected", IF(C510='Round 1'!$A$7, "Excluded", IF('Round 1'!$A$4="Complete", "Complete", "Viable")))</f>
        <v>#N/A</v>
      </c>
      <c r="E510" s="21" t="e">
        <f>IF('Round 1'!$A$4="Complete", "Complete", IF(D510="N/A", "N/A", IF(D510="Viable", "No Transfer", IF(D510="Excluded", INDEX('Round 1'!$A$12:$M$617, MATCH($A510, 'Round 1'!$A$12:$A$617, 0), 3)))))</f>
        <v>#N/A</v>
      </c>
      <c r="F510" s="10" t="e">
        <f>IF('Round 1'!$A$4="Complete", "Complete", IF(E510="N/A", "N/A", IF(E510="No Transfer", E510, IF(INDEX('Ballot Data'!$1:$1048576, MATCH($A510, 'Ballot Data'!$A:$A, 0), MATCH(E510, 'Ballot Data'!$A$3:$U$3, 0))="", "Exhausted", INDEX('Ballot Data'!$1:$1048576, MATCH($A510, 'Ballot Data'!$A:$A, 0), MATCH(E510, 'Ballot Data'!$A$3:$U$3, 0))))))</f>
        <v>#N/A</v>
      </c>
      <c r="G510" s="15" t="e">
        <f t="shared" si="77"/>
        <v>#N/A</v>
      </c>
      <c r="H510" t="e">
        <f>IF(G510="Complete", G510, IF(G510="N/A", "N/A", INDEX('Ballot Data'!$1:$1048576, MATCH($A510, 'Ballot Data'!$A:$A, 0), MATCH(G510, 'Ballot Data'!$A$3:$T$3, 0))))</f>
        <v>#N/A</v>
      </c>
      <c r="I510" t="e">
        <f>IF(G510="N/A", "N/A", IF(H510='Round 2'!$A$10, "Elected", IF(H510='Round 2'!$A$7, "Excluded", IF('Round 2'!$A$4="Complete", "Complete", "Viable"))))</f>
        <v>#N/A</v>
      </c>
      <c r="J510" s="21" t="e">
        <f>IF('Round 2'!$A$4="Complete", "Complete", IF(I510="N/A", "N/A", IF(I510="Viable", "No Transfer", IF(I510="Excluded", INDEX('Round 2'!$A$12:$M$617, MATCH($A510, 'Round 2'!$A$12:$A$617, 0), 3)))))</f>
        <v>#N/A</v>
      </c>
      <c r="K510" s="10" t="e">
        <f>IF('Round 2'!$A$4="Complete", "Complete", IF(J510="N/A", "N/A", IF(J510="No Transfer", J510, IF(INDEX('Ballot Data'!$1:$1048576, MATCH($A510, 'Ballot Data'!$A:$A, 0), MATCH(J510, 'Ballot Data'!$A$3:$U$3, 0))="", "Exhausted", INDEX('Ballot Data'!$1:$1048576, MATCH($A510, 'Ballot Data'!$A:$A, 0), MATCH(J510, 'Ballot Data'!$A$3:$U$3, 0))))))</f>
        <v>#N/A</v>
      </c>
      <c r="L510" s="15" t="e">
        <f t="shared" si="78"/>
        <v>#N/A</v>
      </c>
      <c r="M510" t="e">
        <f>IF(L510="Complete", L510, IF(L510="N/A", "N/A", INDEX('Ballot Data'!$1:$1048576, MATCH($A510, 'Ballot Data'!$A:$A, 0), MATCH(L510, 'Ballot Data'!$A$3:$T$3, 0))))</f>
        <v>#N/A</v>
      </c>
      <c r="N510" t="e">
        <f>IF(L510="N/A", "N/A", IF(M510='Round 3'!$A$10, "Elected", IF(M510='Round 3'!$A$7, "Excluded", IF('Round 3'!$A$4="Complete", "Complete", "Viable"))))</f>
        <v>#N/A</v>
      </c>
      <c r="O510" s="21" t="str">
        <f>IF('Round 3'!$A$4="Complete", "Complete", IF(N510="N/A", "N/A", IF(N510="Viable", "No Transfer", IF(N510="Excluded", INDEX('Round 3'!$A$12:$M$617, MATCH($A510, 'Round 3'!$A$12:$A$617, 0), 3)))))</f>
        <v>Complete</v>
      </c>
      <c r="P510" s="10" t="str">
        <f>IF('Round 3'!$A$4="Complete", "Complete", IF(O510="N/A", "N/A", IF(O510="No Transfer", O510, IF(INDEX('Ballot Data'!$1:$1048576, MATCH($A510, 'Ballot Data'!$A:$A, 0), MATCH(O510, 'Ballot Data'!$A$3:$U$3, 0))="", "Exhausted", INDEX('Ballot Data'!$1:$1048576, MATCH($A510, 'Ballot Data'!$A:$A, 0), MATCH(O510, 'Ballot Data'!$A$3:$U$3, 0))))))</f>
        <v>Complete</v>
      </c>
      <c r="Q510" s="15" t="str">
        <f t="shared" si="76"/>
        <v>Complete</v>
      </c>
      <c r="R510" t="str">
        <f>IF(Q510="Complete", Q510, IF(Q510="N/A", "N/A", INDEX('Ballot Data'!$1:$1048576, MATCH($A510, 'Ballot Data'!$A:$A, 0), MATCH(Q510, 'Ballot Data'!$A$3:$T$3, 0))))</f>
        <v>Complete</v>
      </c>
      <c r="S510" t="str">
        <f>IF(Q510="N/A", "N/A", IF(R510='Round 4'!$A$10, "Elected", IF(R510='Round 4'!$A$7, "Excluded", IF('Round 4'!$A$4="Complete", "Complete", "Viable"))))</f>
        <v>Complete</v>
      </c>
      <c r="T510" s="21" t="str">
        <f>IF('Round 4'!$A$4="Complete", "Complete", IF(S510="N/A", "N/A", IF(S510="Viable", "No Transfer", IF(S510="Excluded", INDEX('Round 4'!$A$12:$M$617, MATCH($A510, 'Round 4'!$A$12:$A$617, 0), 3)))))</f>
        <v>Complete</v>
      </c>
      <c r="U510" s="10" t="str">
        <f>IF('Round 4'!$A$4="Complete", "Complete", IF(T510="N/A", "N/A", IF(T510="No Transfer", T510, IF(INDEX('Ballot Data'!$1:$1048576, MATCH($A510, 'Ballot Data'!$A:$A, 0), MATCH(T510, 'Ballot Data'!$A$3:$U$3, 0))="", "Exhausted", INDEX('Ballot Data'!$1:$1048576, MATCH($A510, 'Ballot Data'!$A:$A, 0), MATCH(T510, 'Ballot Data'!$A$3:$U$3, 0))))))</f>
        <v>Complete</v>
      </c>
      <c r="V510" s="15" t="str">
        <f t="shared" si="70"/>
        <v>Complete</v>
      </c>
      <c r="W510" t="str">
        <f>IF(V510="Complete", V510, IF(V510="N/A", "N/A", INDEX('Ballot Data'!$1:$1048576, MATCH($A510, 'Ballot Data'!$A:$A, 0), MATCH(V510, 'Ballot Data'!$A$3:$T$3, 0))))</f>
        <v>Complete</v>
      </c>
      <c r="X510" t="str">
        <f>IF(V510="N/A", "N/A", IF(W510='Round 5'!$A$10, "Elected", IF(W510='Round 5'!$A$7, "Excluded", IF('Round 5'!$A$4="Complete", "Complete", "Viable"))))</f>
        <v>Complete</v>
      </c>
      <c r="Y510" s="21" t="str">
        <f>IF('Round 5'!$A$4="Complete", "Complete", IF(X510="N/A", "N/A", IF(X510="Viable", "No Transfer", IF(X510="Excluded", INDEX('Round 5'!$A$12:$M$617, MATCH($A510, 'Round 5'!$A$12:$A$617, 0), 3)))))</f>
        <v>Complete</v>
      </c>
      <c r="Z510" s="10" t="str">
        <f>IF('Round 5'!$A$4="Complete", "Complete", IF(Y510="N/A", "N/A", IF(Y510="No Transfer", Y510, IF(INDEX('Ballot Data'!$1:$1048576, MATCH($A510, 'Ballot Data'!$A:$A, 0), MATCH(Y510, 'Ballot Data'!$A$3:$U$3, 0))="", "Exhausted", INDEX('Ballot Data'!$1:$1048576, MATCH($A510, 'Ballot Data'!$A:$A, 0), MATCH(Y510, 'Ballot Data'!$A$3:$U$3, 0))))))</f>
        <v>Complete</v>
      </c>
      <c r="AA510" s="15" t="str">
        <f t="shared" si="71"/>
        <v>Complete</v>
      </c>
      <c r="AB510" t="str">
        <f>IF(AA510="Complete", AA510, IF(AA510="N/A", "N/A", INDEX('Ballot Data'!$1:$1048576, MATCH($A510, 'Ballot Data'!$A:$A, 0), MATCH(AA510, 'Ballot Data'!$A$3:$T$3, 0))))</f>
        <v>Complete</v>
      </c>
      <c r="AC510" t="str">
        <f>IF(AA510="N/A", "N/A", IF(AB510='Round 6'!$A$10, "Elected", IF(AB510='Round 6'!$A$7, "Excluded", IF('Round 6'!$A$4="Complete", "Complete", "Viable"))))</f>
        <v>Complete</v>
      </c>
      <c r="AD510" s="21" t="str">
        <f>IF('Round 6'!$A$4="Complete", "Complete", IF(AC510="N/A", "N/A", IF(AC510="Viable", "No Transfer", IF(AC510="Excluded", INDEX('Round 6'!$A$12:$M$617, MATCH($A510, 'Round 6'!$A$12:$A$617, 0), 3)))))</f>
        <v>Complete</v>
      </c>
      <c r="AE510" s="10" t="str">
        <f>IF('Round 6'!$A$4="Complete", "Complete", IF(AD510="N/A", "N/A", IF(AD510="No Transfer", AD510, IF(INDEX('Ballot Data'!$1:$1048576, MATCH($A510, 'Ballot Data'!$A:$A, 0), MATCH(AD510, 'Ballot Data'!$A$3:$U$3, 0))="", "Exhausted", INDEX('Ballot Data'!$1:$1048576, MATCH($A510, 'Ballot Data'!$A:$A, 0), MATCH(AD510, 'Ballot Data'!$A$3:$U$3, 0))))))</f>
        <v>Complete</v>
      </c>
      <c r="AF510" s="15" t="str">
        <f t="shared" si="72"/>
        <v>Complete</v>
      </c>
      <c r="AG510" t="str">
        <f>IF(AF510="Complete", AF510, IF(AF510="N/A", "N/A", INDEX('Ballot Data'!$1:$1048576, MATCH($A510, 'Ballot Data'!$A:$A, 0), MATCH(AF510, 'Ballot Data'!$A$3:$T$3, 0))))</f>
        <v>Complete</v>
      </c>
      <c r="AH510" t="str">
        <f>IF(AF510="N/A", "N/A", IF(AG510='Round 7'!$A$10, "Elected", IF(AG510='Round 7'!$A$7, "Excluded", IF('Round 7'!$A$4="Complete", "Complete", "Viable"))))</f>
        <v>Complete</v>
      </c>
      <c r="AI510" s="21" t="str">
        <f>IF('Round 7'!$A$4="Complete", "Complete", IF(AH510="N/A", "N/A", IF(AH510="Viable", "No Transfer", IF(AH510="Excluded", INDEX('Round 7'!$A$12:$M$617, MATCH($A510, 'Round 7'!$A$12:$A$617, 0), 3)))))</f>
        <v>Complete</v>
      </c>
      <c r="AJ510" s="10" t="str">
        <f>IF('Round 7'!$A$4="Complete", "Complete", IF(AI510="N/A", "N/A", IF(AI510="No Transfer", AI510, IF(INDEX('Ballot Data'!$1:$1048576, MATCH($A510, 'Ballot Data'!$A:$A, 0), MATCH(AI510, 'Ballot Data'!$A$3:$U$3, 0))="", "Exhausted", INDEX('Ballot Data'!$1:$1048576, MATCH($A510, 'Ballot Data'!$A:$A, 0), MATCH(AI510, 'Ballot Data'!$A$3:$U$3, 0))))))</f>
        <v>Complete</v>
      </c>
      <c r="AK510" s="15" t="str">
        <f t="shared" si="73"/>
        <v>Complete</v>
      </c>
      <c r="AL510" t="str">
        <f>IF(AK510="Complete", AK510, IF(AK510="N/A", "N/A", INDEX('Ballot Data'!$1:$1048576, MATCH($A510, 'Ballot Data'!$A:$A, 0), MATCH(AK510, 'Ballot Data'!$A$3:$T$3, 0))))</f>
        <v>Complete</v>
      </c>
      <c r="AM510" t="str">
        <f>IF(AK510="N/A", "N/A", IF(AL510='Round 8'!$A$10, "Elected", IF(AL510='Round 8'!$A$7, "Excluded", IF('Round 8'!$A$4="Complete", "Complete", "Viable"))))</f>
        <v>Complete</v>
      </c>
      <c r="AN510" s="21" t="str">
        <f>IF('Round 8'!$A$4="Complete", "Complete", IF(AM510="N/A", "N/A", IF(AM510="Viable", "No Transfer", IF(AM510="Excluded", INDEX('Round 8'!$A$12:$M$617, MATCH($A510, 'Round 8'!$A$12:$A$617, 0), 3)))))</f>
        <v>Complete</v>
      </c>
      <c r="AO510" s="10" t="str">
        <f>IF('Round 8'!$A$4="Complete", "Complete", IF(AN510="N/A", "N/A", IF(AN510="No Transfer", AN510, IF(INDEX('Ballot Data'!$1:$1048576, MATCH($A510, 'Ballot Data'!$A:$A, 0), MATCH(AN510, 'Ballot Data'!$A$3:$U$3, 0))="", "Exhausted", INDEX('Ballot Data'!$1:$1048576, MATCH($A510, 'Ballot Data'!$A:$A, 0), MATCH(AN510, 'Ballot Data'!$A$3:$U$3, 0))))))</f>
        <v>Complete</v>
      </c>
      <c r="AP510" s="15" t="str">
        <f t="shared" si="74"/>
        <v>Complete</v>
      </c>
      <c r="AQ510" t="str">
        <f>IF(AP510="Complete", AP510, IF(AP510="N/A", "N/A", INDEX('Ballot Data'!$1:$1048576, MATCH($A510, 'Ballot Data'!$A:$A, 0), MATCH(AP510, 'Ballot Data'!$A$3:$T$3, 0))))</f>
        <v>Complete</v>
      </c>
      <c r="AR510" t="str">
        <f>IF(AP510="N/A", "N/A", IF(AQ510='Round 9'!$A$10, "Elected", IF(AQ510='Round 9'!$A$7, "Excluded", IF('Round 9'!$A$4="Complete", "Complete", "Viable"))))</f>
        <v>Complete</v>
      </c>
      <c r="AS510" s="21" t="str">
        <f>IF('Round 9'!$A$4="Complete", "Complete", IF(AR510="N/A", "N/A", IF(AR510="Viable", "No Transfer", IF(AR510="Excluded", INDEX('Round 9'!$A$12:$M$617, MATCH($A510, 'Round 9'!$A$12:$A$617, 0), 3)))))</f>
        <v>Complete</v>
      </c>
      <c r="AT510" s="10" t="str">
        <f>IF('Round 9'!$A$4="Complete", "Complete", IF(AS510="N/A", "N/A", IF(AS510="No Transfer", AS510, IF(INDEX('Ballot Data'!$1:$1048576, MATCH($A510, 'Ballot Data'!$A:$A, 0), MATCH(AS510, 'Ballot Data'!$A$3:$U$3, 0))="", "Exhausted", INDEX('Ballot Data'!$1:$1048576, MATCH($A510, 'Ballot Data'!$A:$A, 0), MATCH(AS510, 'Ballot Data'!$A$3:$U$3, 0))))))</f>
        <v>Complete</v>
      </c>
      <c r="AU510" s="15" t="str">
        <f t="shared" si="75"/>
        <v>Complete</v>
      </c>
      <c r="AV510" t="str">
        <f>IF(AU510="Complete", AU510, IF(AU510="N/A", "N/A", INDEX('Ballot Data'!$1:$1048576, MATCH($A510, 'Ballot Data'!$A:$A, 0), MATCH(AU510, 'Ballot Data'!$A$3:$T$3, 0))))</f>
        <v>Complete</v>
      </c>
      <c r="AW510" t="str">
        <f>IF(AU510="N/A", "N/A", IF(AV510='Round 10'!$A$10, "Elected", IF(AV510='Round 10'!$A$7, "Excluded", IF('Round 10'!$A$4="Complete", "Complete", "Viable"))))</f>
        <v>Complete</v>
      </c>
      <c r="AX510" s="21" t="str">
        <f>IF('Round 10'!$A$4="Complete", "Complete", IF(AW510="N/A", "N/A", IF(AW510="Viable", "No Transfer", IF(AW510="Excluded", INDEX('Round 10'!$A$12:$M$617, MATCH($A510, 'Round 10'!$A$12:$A$617, 0), 3)))))</f>
        <v>Complete</v>
      </c>
      <c r="AY510" s="10" t="str">
        <f>IF('Round 10'!$A$4="Complete", "Complete", IF(AX510="N/A", "N/A", IF(AX510="No Transfer", AX510, IF(INDEX('Ballot Data'!$1:$1048576, MATCH($A510, 'Ballot Data'!$A:$A, 0), MATCH(AX510, 'Ballot Data'!$A$3:$U$3, 0))="", "Exhausted", INDEX('Ballot Data'!$1:$1048576, MATCH($A510, 'Ballot Data'!$A:$A, 0), MATCH(AX510, 'Ballot Data'!$A$3:$U$3, 0))))))</f>
        <v>Complete</v>
      </c>
    </row>
    <row r="511" spans="1:51" x14ac:dyDescent="0.25">
      <c r="A511">
        <f>'Ballot Data'!A512</f>
        <v>0</v>
      </c>
      <c r="B511">
        <v>1</v>
      </c>
      <c r="C511" t="e">
        <f>INDEX('Ballot Data'!$1:$1048576, MATCH($A511, 'Ballot Data'!$A:$A, 0), MATCH(B511, 'Ballot Data'!$A$3:$T$3, 0))</f>
        <v>#N/A</v>
      </c>
      <c r="D511" t="e">
        <f>IF(C511='Round 1'!$A$10, "Elected", IF(C511='Round 1'!$A$7, "Excluded", IF('Round 1'!$A$4="Complete", "Complete", "Viable")))</f>
        <v>#N/A</v>
      </c>
      <c r="E511" s="21" t="e">
        <f>IF('Round 1'!$A$4="Complete", "Complete", IF(D511="N/A", "N/A", IF(D511="Viable", "No Transfer", IF(D511="Excluded", INDEX('Round 1'!$A$12:$M$617, MATCH($A511, 'Round 1'!$A$12:$A$617, 0), 3)))))</f>
        <v>#N/A</v>
      </c>
      <c r="F511" s="10" t="e">
        <f>IF('Round 1'!$A$4="Complete", "Complete", IF(E511="N/A", "N/A", IF(E511="No Transfer", E511, IF(INDEX('Ballot Data'!$1:$1048576, MATCH($A511, 'Ballot Data'!$A:$A, 0), MATCH(E511, 'Ballot Data'!$A$3:$U$3, 0))="", "Exhausted", INDEX('Ballot Data'!$1:$1048576, MATCH($A511, 'Ballot Data'!$A:$A, 0), MATCH(E511, 'Ballot Data'!$A$3:$U$3, 0))))))</f>
        <v>#N/A</v>
      </c>
      <c r="G511" s="15" t="e">
        <f t="shared" si="77"/>
        <v>#N/A</v>
      </c>
      <c r="H511" t="e">
        <f>IF(G511="Complete", G511, IF(G511="N/A", "N/A", INDEX('Ballot Data'!$1:$1048576, MATCH($A511, 'Ballot Data'!$A:$A, 0), MATCH(G511, 'Ballot Data'!$A$3:$T$3, 0))))</f>
        <v>#N/A</v>
      </c>
      <c r="I511" t="e">
        <f>IF(G511="N/A", "N/A", IF(H511='Round 2'!$A$10, "Elected", IF(H511='Round 2'!$A$7, "Excluded", IF('Round 2'!$A$4="Complete", "Complete", "Viable"))))</f>
        <v>#N/A</v>
      </c>
      <c r="J511" s="21" t="e">
        <f>IF('Round 2'!$A$4="Complete", "Complete", IF(I511="N/A", "N/A", IF(I511="Viable", "No Transfer", IF(I511="Excluded", INDEX('Round 2'!$A$12:$M$617, MATCH($A511, 'Round 2'!$A$12:$A$617, 0), 3)))))</f>
        <v>#N/A</v>
      </c>
      <c r="K511" s="10" t="e">
        <f>IF('Round 2'!$A$4="Complete", "Complete", IF(J511="N/A", "N/A", IF(J511="No Transfer", J511, IF(INDEX('Ballot Data'!$1:$1048576, MATCH($A511, 'Ballot Data'!$A:$A, 0), MATCH(J511, 'Ballot Data'!$A$3:$U$3, 0))="", "Exhausted", INDEX('Ballot Data'!$1:$1048576, MATCH($A511, 'Ballot Data'!$A:$A, 0), MATCH(J511, 'Ballot Data'!$A$3:$U$3, 0))))))</f>
        <v>#N/A</v>
      </c>
      <c r="L511" s="15" t="e">
        <f t="shared" si="78"/>
        <v>#N/A</v>
      </c>
      <c r="M511" t="e">
        <f>IF(L511="Complete", L511, IF(L511="N/A", "N/A", INDEX('Ballot Data'!$1:$1048576, MATCH($A511, 'Ballot Data'!$A:$A, 0), MATCH(L511, 'Ballot Data'!$A$3:$T$3, 0))))</f>
        <v>#N/A</v>
      </c>
      <c r="N511" t="e">
        <f>IF(L511="N/A", "N/A", IF(M511='Round 3'!$A$10, "Elected", IF(M511='Round 3'!$A$7, "Excluded", IF('Round 3'!$A$4="Complete", "Complete", "Viable"))))</f>
        <v>#N/A</v>
      </c>
      <c r="O511" s="21" t="str">
        <f>IF('Round 3'!$A$4="Complete", "Complete", IF(N511="N/A", "N/A", IF(N511="Viable", "No Transfer", IF(N511="Excluded", INDEX('Round 3'!$A$12:$M$617, MATCH($A511, 'Round 3'!$A$12:$A$617, 0), 3)))))</f>
        <v>Complete</v>
      </c>
      <c r="P511" s="10" t="str">
        <f>IF('Round 3'!$A$4="Complete", "Complete", IF(O511="N/A", "N/A", IF(O511="No Transfer", O511, IF(INDEX('Ballot Data'!$1:$1048576, MATCH($A511, 'Ballot Data'!$A:$A, 0), MATCH(O511, 'Ballot Data'!$A$3:$U$3, 0))="", "Exhausted", INDEX('Ballot Data'!$1:$1048576, MATCH($A511, 'Ballot Data'!$A:$A, 0), MATCH(O511, 'Ballot Data'!$A$3:$U$3, 0))))))</f>
        <v>Complete</v>
      </c>
      <c r="Q511" s="15" t="str">
        <f t="shared" si="76"/>
        <v>Complete</v>
      </c>
      <c r="R511" t="str">
        <f>IF(Q511="Complete", Q511, IF(Q511="N/A", "N/A", INDEX('Ballot Data'!$1:$1048576, MATCH($A511, 'Ballot Data'!$A:$A, 0), MATCH(Q511, 'Ballot Data'!$A$3:$T$3, 0))))</f>
        <v>Complete</v>
      </c>
      <c r="S511" t="str">
        <f>IF(Q511="N/A", "N/A", IF(R511='Round 4'!$A$10, "Elected", IF(R511='Round 4'!$A$7, "Excluded", IF('Round 4'!$A$4="Complete", "Complete", "Viable"))))</f>
        <v>Complete</v>
      </c>
      <c r="T511" s="21" t="str">
        <f>IF('Round 4'!$A$4="Complete", "Complete", IF(S511="N/A", "N/A", IF(S511="Viable", "No Transfer", IF(S511="Excluded", INDEX('Round 4'!$A$12:$M$617, MATCH($A511, 'Round 4'!$A$12:$A$617, 0), 3)))))</f>
        <v>Complete</v>
      </c>
      <c r="U511" s="10" t="str">
        <f>IF('Round 4'!$A$4="Complete", "Complete", IF(T511="N/A", "N/A", IF(T511="No Transfer", T511, IF(INDEX('Ballot Data'!$1:$1048576, MATCH($A511, 'Ballot Data'!$A:$A, 0), MATCH(T511, 'Ballot Data'!$A$3:$U$3, 0))="", "Exhausted", INDEX('Ballot Data'!$1:$1048576, MATCH($A511, 'Ballot Data'!$A:$A, 0), MATCH(T511, 'Ballot Data'!$A$3:$U$3, 0))))))</f>
        <v>Complete</v>
      </c>
      <c r="V511" s="15" t="str">
        <f t="shared" si="70"/>
        <v>Complete</v>
      </c>
      <c r="W511" t="str">
        <f>IF(V511="Complete", V511, IF(V511="N/A", "N/A", INDEX('Ballot Data'!$1:$1048576, MATCH($A511, 'Ballot Data'!$A:$A, 0), MATCH(V511, 'Ballot Data'!$A$3:$T$3, 0))))</f>
        <v>Complete</v>
      </c>
      <c r="X511" t="str">
        <f>IF(V511="N/A", "N/A", IF(W511='Round 5'!$A$10, "Elected", IF(W511='Round 5'!$A$7, "Excluded", IF('Round 5'!$A$4="Complete", "Complete", "Viable"))))</f>
        <v>Complete</v>
      </c>
      <c r="Y511" s="21" t="str">
        <f>IF('Round 5'!$A$4="Complete", "Complete", IF(X511="N/A", "N/A", IF(X511="Viable", "No Transfer", IF(X511="Excluded", INDEX('Round 5'!$A$12:$M$617, MATCH($A511, 'Round 5'!$A$12:$A$617, 0), 3)))))</f>
        <v>Complete</v>
      </c>
      <c r="Z511" s="10" t="str">
        <f>IF('Round 5'!$A$4="Complete", "Complete", IF(Y511="N/A", "N/A", IF(Y511="No Transfer", Y511, IF(INDEX('Ballot Data'!$1:$1048576, MATCH($A511, 'Ballot Data'!$A:$A, 0), MATCH(Y511, 'Ballot Data'!$A$3:$U$3, 0))="", "Exhausted", INDEX('Ballot Data'!$1:$1048576, MATCH($A511, 'Ballot Data'!$A:$A, 0), MATCH(Y511, 'Ballot Data'!$A$3:$U$3, 0))))))</f>
        <v>Complete</v>
      </c>
      <c r="AA511" s="15" t="str">
        <f t="shared" si="71"/>
        <v>Complete</v>
      </c>
      <c r="AB511" t="str">
        <f>IF(AA511="Complete", AA511, IF(AA511="N/A", "N/A", INDEX('Ballot Data'!$1:$1048576, MATCH($A511, 'Ballot Data'!$A:$A, 0), MATCH(AA511, 'Ballot Data'!$A$3:$T$3, 0))))</f>
        <v>Complete</v>
      </c>
      <c r="AC511" t="str">
        <f>IF(AA511="N/A", "N/A", IF(AB511='Round 6'!$A$10, "Elected", IF(AB511='Round 6'!$A$7, "Excluded", IF('Round 6'!$A$4="Complete", "Complete", "Viable"))))</f>
        <v>Complete</v>
      </c>
      <c r="AD511" s="21" t="str">
        <f>IF('Round 6'!$A$4="Complete", "Complete", IF(AC511="N/A", "N/A", IF(AC511="Viable", "No Transfer", IF(AC511="Excluded", INDEX('Round 6'!$A$12:$M$617, MATCH($A511, 'Round 6'!$A$12:$A$617, 0), 3)))))</f>
        <v>Complete</v>
      </c>
      <c r="AE511" s="10" t="str">
        <f>IF('Round 6'!$A$4="Complete", "Complete", IF(AD511="N/A", "N/A", IF(AD511="No Transfer", AD511, IF(INDEX('Ballot Data'!$1:$1048576, MATCH($A511, 'Ballot Data'!$A:$A, 0), MATCH(AD511, 'Ballot Data'!$A$3:$U$3, 0))="", "Exhausted", INDEX('Ballot Data'!$1:$1048576, MATCH($A511, 'Ballot Data'!$A:$A, 0), MATCH(AD511, 'Ballot Data'!$A$3:$U$3, 0))))))</f>
        <v>Complete</v>
      </c>
      <c r="AF511" s="15" t="str">
        <f t="shared" si="72"/>
        <v>Complete</v>
      </c>
      <c r="AG511" t="str">
        <f>IF(AF511="Complete", AF511, IF(AF511="N/A", "N/A", INDEX('Ballot Data'!$1:$1048576, MATCH($A511, 'Ballot Data'!$A:$A, 0), MATCH(AF511, 'Ballot Data'!$A$3:$T$3, 0))))</f>
        <v>Complete</v>
      </c>
      <c r="AH511" t="str">
        <f>IF(AF511="N/A", "N/A", IF(AG511='Round 7'!$A$10, "Elected", IF(AG511='Round 7'!$A$7, "Excluded", IF('Round 7'!$A$4="Complete", "Complete", "Viable"))))</f>
        <v>Complete</v>
      </c>
      <c r="AI511" s="21" t="str">
        <f>IF('Round 7'!$A$4="Complete", "Complete", IF(AH511="N/A", "N/A", IF(AH511="Viable", "No Transfer", IF(AH511="Excluded", INDEX('Round 7'!$A$12:$M$617, MATCH($A511, 'Round 7'!$A$12:$A$617, 0), 3)))))</f>
        <v>Complete</v>
      </c>
      <c r="AJ511" s="10" t="str">
        <f>IF('Round 7'!$A$4="Complete", "Complete", IF(AI511="N/A", "N/A", IF(AI511="No Transfer", AI511, IF(INDEX('Ballot Data'!$1:$1048576, MATCH($A511, 'Ballot Data'!$A:$A, 0), MATCH(AI511, 'Ballot Data'!$A$3:$U$3, 0))="", "Exhausted", INDEX('Ballot Data'!$1:$1048576, MATCH($A511, 'Ballot Data'!$A:$A, 0), MATCH(AI511, 'Ballot Data'!$A$3:$U$3, 0))))))</f>
        <v>Complete</v>
      </c>
      <c r="AK511" s="15" t="str">
        <f t="shared" si="73"/>
        <v>Complete</v>
      </c>
      <c r="AL511" t="str">
        <f>IF(AK511="Complete", AK511, IF(AK511="N/A", "N/A", INDEX('Ballot Data'!$1:$1048576, MATCH($A511, 'Ballot Data'!$A:$A, 0), MATCH(AK511, 'Ballot Data'!$A$3:$T$3, 0))))</f>
        <v>Complete</v>
      </c>
      <c r="AM511" t="str">
        <f>IF(AK511="N/A", "N/A", IF(AL511='Round 8'!$A$10, "Elected", IF(AL511='Round 8'!$A$7, "Excluded", IF('Round 8'!$A$4="Complete", "Complete", "Viable"))))</f>
        <v>Complete</v>
      </c>
      <c r="AN511" s="21" t="str">
        <f>IF('Round 8'!$A$4="Complete", "Complete", IF(AM511="N/A", "N/A", IF(AM511="Viable", "No Transfer", IF(AM511="Excluded", INDEX('Round 8'!$A$12:$M$617, MATCH($A511, 'Round 8'!$A$12:$A$617, 0), 3)))))</f>
        <v>Complete</v>
      </c>
      <c r="AO511" s="10" t="str">
        <f>IF('Round 8'!$A$4="Complete", "Complete", IF(AN511="N/A", "N/A", IF(AN511="No Transfer", AN511, IF(INDEX('Ballot Data'!$1:$1048576, MATCH($A511, 'Ballot Data'!$A:$A, 0), MATCH(AN511, 'Ballot Data'!$A$3:$U$3, 0))="", "Exhausted", INDEX('Ballot Data'!$1:$1048576, MATCH($A511, 'Ballot Data'!$A:$A, 0), MATCH(AN511, 'Ballot Data'!$A$3:$U$3, 0))))))</f>
        <v>Complete</v>
      </c>
      <c r="AP511" s="15" t="str">
        <f t="shared" si="74"/>
        <v>Complete</v>
      </c>
      <c r="AQ511" t="str">
        <f>IF(AP511="Complete", AP511, IF(AP511="N/A", "N/A", INDEX('Ballot Data'!$1:$1048576, MATCH($A511, 'Ballot Data'!$A:$A, 0), MATCH(AP511, 'Ballot Data'!$A$3:$T$3, 0))))</f>
        <v>Complete</v>
      </c>
      <c r="AR511" t="str">
        <f>IF(AP511="N/A", "N/A", IF(AQ511='Round 9'!$A$10, "Elected", IF(AQ511='Round 9'!$A$7, "Excluded", IF('Round 9'!$A$4="Complete", "Complete", "Viable"))))</f>
        <v>Complete</v>
      </c>
      <c r="AS511" s="21" t="str">
        <f>IF('Round 9'!$A$4="Complete", "Complete", IF(AR511="N/A", "N/A", IF(AR511="Viable", "No Transfer", IF(AR511="Excluded", INDEX('Round 9'!$A$12:$M$617, MATCH($A511, 'Round 9'!$A$12:$A$617, 0), 3)))))</f>
        <v>Complete</v>
      </c>
      <c r="AT511" s="10" t="str">
        <f>IF('Round 9'!$A$4="Complete", "Complete", IF(AS511="N/A", "N/A", IF(AS511="No Transfer", AS511, IF(INDEX('Ballot Data'!$1:$1048576, MATCH($A511, 'Ballot Data'!$A:$A, 0), MATCH(AS511, 'Ballot Data'!$A$3:$U$3, 0))="", "Exhausted", INDEX('Ballot Data'!$1:$1048576, MATCH($A511, 'Ballot Data'!$A:$A, 0), MATCH(AS511, 'Ballot Data'!$A$3:$U$3, 0))))))</f>
        <v>Complete</v>
      </c>
      <c r="AU511" s="15" t="str">
        <f t="shared" si="75"/>
        <v>Complete</v>
      </c>
      <c r="AV511" t="str">
        <f>IF(AU511="Complete", AU511, IF(AU511="N/A", "N/A", INDEX('Ballot Data'!$1:$1048576, MATCH($A511, 'Ballot Data'!$A:$A, 0), MATCH(AU511, 'Ballot Data'!$A$3:$T$3, 0))))</f>
        <v>Complete</v>
      </c>
      <c r="AW511" t="str">
        <f>IF(AU511="N/A", "N/A", IF(AV511='Round 10'!$A$10, "Elected", IF(AV511='Round 10'!$A$7, "Excluded", IF('Round 10'!$A$4="Complete", "Complete", "Viable"))))</f>
        <v>Complete</v>
      </c>
      <c r="AX511" s="21" t="str">
        <f>IF('Round 10'!$A$4="Complete", "Complete", IF(AW511="N/A", "N/A", IF(AW511="Viable", "No Transfer", IF(AW511="Excluded", INDEX('Round 10'!$A$12:$M$617, MATCH($A511, 'Round 10'!$A$12:$A$617, 0), 3)))))</f>
        <v>Complete</v>
      </c>
      <c r="AY511" s="10" t="str">
        <f>IF('Round 10'!$A$4="Complete", "Complete", IF(AX511="N/A", "N/A", IF(AX511="No Transfer", AX511, IF(INDEX('Ballot Data'!$1:$1048576, MATCH($A511, 'Ballot Data'!$A:$A, 0), MATCH(AX511, 'Ballot Data'!$A$3:$U$3, 0))="", "Exhausted", INDEX('Ballot Data'!$1:$1048576, MATCH($A511, 'Ballot Data'!$A:$A, 0), MATCH(AX511, 'Ballot Data'!$A$3:$U$3, 0))))))</f>
        <v>Complete</v>
      </c>
    </row>
    <row r="512" spans="1:51" x14ac:dyDescent="0.25">
      <c r="A512">
        <f>'Ballot Data'!A513</f>
        <v>0</v>
      </c>
      <c r="B512">
        <v>1</v>
      </c>
      <c r="C512" t="e">
        <f>INDEX('Ballot Data'!$1:$1048576, MATCH($A512, 'Ballot Data'!$A:$A, 0), MATCH(B512, 'Ballot Data'!$A$3:$T$3, 0))</f>
        <v>#N/A</v>
      </c>
      <c r="D512" t="e">
        <f>IF(C512='Round 1'!$A$10, "Elected", IF(C512='Round 1'!$A$7, "Excluded", IF('Round 1'!$A$4="Complete", "Complete", "Viable")))</f>
        <v>#N/A</v>
      </c>
      <c r="E512" s="21" t="e">
        <f>IF('Round 1'!$A$4="Complete", "Complete", IF(D512="N/A", "N/A", IF(D512="Viable", "No Transfer", IF(D512="Excluded", INDEX('Round 1'!$A$12:$M$617, MATCH($A512, 'Round 1'!$A$12:$A$617, 0), 3)))))</f>
        <v>#N/A</v>
      </c>
      <c r="F512" s="10" t="e">
        <f>IF('Round 1'!$A$4="Complete", "Complete", IF(E512="N/A", "N/A", IF(E512="No Transfer", E512, IF(INDEX('Ballot Data'!$1:$1048576, MATCH($A512, 'Ballot Data'!$A:$A, 0), MATCH(E512, 'Ballot Data'!$A$3:$U$3, 0))="", "Exhausted", INDEX('Ballot Data'!$1:$1048576, MATCH($A512, 'Ballot Data'!$A:$A, 0), MATCH(E512, 'Ballot Data'!$A$3:$U$3, 0))))))</f>
        <v>#N/A</v>
      </c>
      <c r="G512" s="15" t="e">
        <f t="shared" si="77"/>
        <v>#N/A</v>
      </c>
      <c r="H512" t="e">
        <f>IF(G512="Complete", G512, IF(G512="N/A", "N/A", INDEX('Ballot Data'!$1:$1048576, MATCH($A512, 'Ballot Data'!$A:$A, 0), MATCH(G512, 'Ballot Data'!$A$3:$T$3, 0))))</f>
        <v>#N/A</v>
      </c>
      <c r="I512" t="e">
        <f>IF(G512="N/A", "N/A", IF(H512='Round 2'!$A$10, "Elected", IF(H512='Round 2'!$A$7, "Excluded", IF('Round 2'!$A$4="Complete", "Complete", "Viable"))))</f>
        <v>#N/A</v>
      </c>
      <c r="J512" s="21" t="e">
        <f>IF('Round 2'!$A$4="Complete", "Complete", IF(I512="N/A", "N/A", IF(I512="Viable", "No Transfer", IF(I512="Excluded", INDEX('Round 2'!$A$12:$M$617, MATCH($A512, 'Round 2'!$A$12:$A$617, 0), 3)))))</f>
        <v>#N/A</v>
      </c>
      <c r="K512" s="10" t="e">
        <f>IF('Round 2'!$A$4="Complete", "Complete", IF(J512="N/A", "N/A", IF(J512="No Transfer", J512, IF(INDEX('Ballot Data'!$1:$1048576, MATCH($A512, 'Ballot Data'!$A:$A, 0), MATCH(J512, 'Ballot Data'!$A$3:$U$3, 0))="", "Exhausted", INDEX('Ballot Data'!$1:$1048576, MATCH($A512, 'Ballot Data'!$A:$A, 0), MATCH(J512, 'Ballot Data'!$A$3:$U$3, 0))))))</f>
        <v>#N/A</v>
      </c>
      <c r="L512" s="15" t="e">
        <f t="shared" si="78"/>
        <v>#N/A</v>
      </c>
      <c r="M512" t="e">
        <f>IF(L512="Complete", L512, IF(L512="N/A", "N/A", INDEX('Ballot Data'!$1:$1048576, MATCH($A512, 'Ballot Data'!$A:$A, 0), MATCH(L512, 'Ballot Data'!$A$3:$T$3, 0))))</f>
        <v>#N/A</v>
      </c>
      <c r="N512" t="e">
        <f>IF(L512="N/A", "N/A", IF(M512='Round 3'!$A$10, "Elected", IF(M512='Round 3'!$A$7, "Excluded", IF('Round 3'!$A$4="Complete", "Complete", "Viable"))))</f>
        <v>#N/A</v>
      </c>
      <c r="O512" s="21" t="str">
        <f>IF('Round 3'!$A$4="Complete", "Complete", IF(N512="N/A", "N/A", IF(N512="Viable", "No Transfer", IF(N512="Excluded", INDEX('Round 3'!$A$12:$M$617, MATCH($A512, 'Round 3'!$A$12:$A$617, 0), 3)))))</f>
        <v>Complete</v>
      </c>
      <c r="P512" s="10" t="str">
        <f>IF('Round 3'!$A$4="Complete", "Complete", IF(O512="N/A", "N/A", IF(O512="No Transfer", O512, IF(INDEX('Ballot Data'!$1:$1048576, MATCH($A512, 'Ballot Data'!$A:$A, 0), MATCH(O512, 'Ballot Data'!$A$3:$U$3, 0))="", "Exhausted", INDEX('Ballot Data'!$1:$1048576, MATCH($A512, 'Ballot Data'!$A:$A, 0), MATCH(O512, 'Ballot Data'!$A$3:$U$3, 0))))))</f>
        <v>Complete</v>
      </c>
      <c r="Q512" s="15" t="str">
        <f t="shared" si="76"/>
        <v>Complete</v>
      </c>
      <c r="R512" t="str">
        <f>IF(Q512="Complete", Q512, IF(Q512="N/A", "N/A", INDEX('Ballot Data'!$1:$1048576, MATCH($A512, 'Ballot Data'!$A:$A, 0), MATCH(Q512, 'Ballot Data'!$A$3:$T$3, 0))))</f>
        <v>Complete</v>
      </c>
      <c r="S512" t="str">
        <f>IF(Q512="N/A", "N/A", IF(R512='Round 4'!$A$10, "Elected", IF(R512='Round 4'!$A$7, "Excluded", IF('Round 4'!$A$4="Complete", "Complete", "Viable"))))</f>
        <v>Complete</v>
      </c>
      <c r="T512" s="21" t="str">
        <f>IF('Round 4'!$A$4="Complete", "Complete", IF(S512="N/A", "N/A", IF(S512="Viable", "No Transfer", IF(S512="Excluded", INDEX('Round 4'!$A$12:$M$617, MATCH($A512, 'Round 4'!$A$12:$A$617, 0), 3)))))</f>
        <v>Complete</v>
      </c>
      <c r="U512" s="10" t="str">
        <f>IF('Round 4'!$A$4="Complete", "Complete", IF(T512="N/A", "N/A", IF(T512="No Transfer", T512, IF(INDEX('Ballot Data'!$1:$1048576, MATCH($A512, 'Ballot Data'!$A:$A, 0), MATCH(T512, 'Ballot Data'!$A$3:$U$3, 0))="", "Exhausted", INDEX('Ballot Data'!$1:$1048576, MATCH($A512, 'Ballot Data'!$A:$A, 0), MATCH(T512, 'Ballot Data'!$A$3:$U$3, 0))))))</f>
        <v>Complete</v>
      </c>
      <c r="V512" s="15" t="str">
        <f t="shared" si="70"/>
        <v>Complete</v>
      </c>
      <c r="W512" t="str">
        <f>IF(V512="Complete", V512, IF(V512="N/A", "N/A", INDEX('Ballot Data'!$1:$1048576, MATCH($A512, 'Ballot Data'!$A:$A, 0), MATCH(V512, 'Ballot Data'!$A$3:$T$3, 0))))</f>
        <v>Complete</v>
      </c>
      <c r="X512" t="str">
        <f>IF(V512="N/A", "N/A", IF(W512='Round 5'!$A$10, "Elected", IF(W512='Round 5'!$A$7, "Excluded", IF('Round 5'!$A$4="Complete", "Complete", "Viable"))))</f>
        <v>Complete</v>
      </c>
      <c r="Y512" s="21" t="str">
        <f>IF('Round 5'!$A$4="Complete", "Complete", IF(X512="N/A", "N/A", IF(X512="Viable", "No Transfer", IF(X512="Excluded", INDEX('Round 5'!$A$12:$M$617, MATCH($A512, 'Round 5'!$A$12:$A$617, 0), 3)))))</f>
        <v>Complete</v>
      </c>
      <c r="Z512" s="10" t="str">
        <f>IF('Round 5'!$A$4="Complete", "Complete", IF(Y512="N/A", "N/A", IF(Y512="No Transfer", Y512, IF(INDEX('Ballot Data'!$1:$1048576, MATCH($A512, 'Ballot Data'!$A:$A, 0), MATCH(Y512, 'Ballot Data'!$A$3:$U$3, 0))="", "Exhausted", INDEX('Ballot Data'!$1:$1048576, MATCH($A512, 'Ballot Data'!$A:$A, 0), MATCH(Y512, 'Ballot Data'!$A$3:$U$3, 0))))))</f>
        <v>Complete</v>
      </c>
      <c r="AA512" s="15" t="str">
        <f t="shared" si="71"/>
        <v>Complete</v>
      </c>
      <c r="AB512" t="str">
        <f>IF(AA512="Complete", AA512, IF(AA512="N/A", "N/A", INDEX('Ballot Data'!$1:$1048576, MATCH($A512, 'Ballot Data'!$A:$A, 0), MATCH(AA512, 'Ballot Data'!$A$3:$T$3, 0))))</f>
        <v>Complete</v>
      </c>
      <c r="AC512" t="str">
        <f>IF(AA512="N/A", "N/A", IF(AB512='Round 6'!$A$10, "Elected", IF(AB512='Round 6'!$A$7, "Excluded", IF('Round 6'!$A$4="Complete", "Complete", "Viable"))))</f>
        <v>Complete</v>
      </c>
      <c r="AD512" s="21" t="str">
        <f>IF('Round 6'!$A$4="Complete", "Complete", IF(AC512="N/A", "N/A", IF(AC512="Viable", "No Transfer", IF(AC512="Excluded", INDEX('Round 6'!$A$12:$M$617, MATCH($A512, 'Round 6'!$A$12:$A$617, 0), 3)))))</f>
        <v>Complete</v>
      </c>
      <c r="AE512" s="10" t="str">
        <f>IF('Round 6'!$A$4="Complete", "Complete", IF(AD512="N/A", "N/A", IF(AD512="No Transfer", AD512, IF(INDEX('Ballot Data'!$1:$1048576, MATCH($A512, 'Ballot Data'!$A:$A, 0), MATCH(AD512, 'Ballot Data'!$A$3:$U$3, 0))="", "Exhausted", INDEX('Ballot Data'!$1:$1048576, MATCH($A512, 'Ballot Data'!$A:$A, 0), MATCH(AD512, 'Ballot Data'!$A$3:$U$3, 0))))))</f>
        <v>Complete</v>
      </c>
      <c r="AF512" s="15" t="str">
        <f t="shared" si="72"/>
        <v>Complete</v>
      </c>
      <c r="AG512" t="str">
        <f>IF(AF512="Complete", AF512, IF(AF512="N/A", "N/A", INDEX('Ballot Data'!$1:$1048576, MATCH($A512, 'Ballot Data'!$A:$A, 0), MATCH(AF512, 'Ballot Data'!$A$3:$T$3, 0))))</f>
        <v>Complete</v>
      </c>
      <c r="AH512" t="str">
        <f>IF(AF512="N/A", "N/A", IF(AG512='Round 7'!$A$10, "Elected", IF(AG512='Round 7'!$A$7, "Excluded", IF('Round 7'!$A$4="Complete", "Complete", "Viable"))))</f>
        <v>Complete</v>
      </c>
      <c r="AI512" s="21" t="str">
        <f>IF('Round 7'!$A$4="Complete", "Complete", IF(AH512="N/A", "N/A", IF(AH512="Viable", "No Transfer", IF(AH512="Excluded", INDEX('Round 7'!$A$12:$M$617, MATCH($A512, 'Round 7'!$A$12:$A$617, 0), 3)))))</f>
        <v>Complete</v>
      </c>
      <c r="AJ512" s="10" t="str">
        <f>IF('Round 7'!$A$4="Complete", "Complete", IF(AI512="N/A", "N/A", IF(AI512="No Transfer", AI512, IF(INDEX('Ballot Data'!$1:$1048576, MATCH($A512, 'Ballot Data'!$A:$A, 0), MATCH(AI512, 'Ballot Data'!$A$3:$U$3, 0))="", "Exhausted", INDEX('Ballot Data'!$1:$1048576, MATCH($A512, 'Ballot Data'!$A:$A, 0), MATCH(AI512, 'Ballot Data'!$A$3:$U$3, 0))))))</f>
        <v>Complete</v>
      </c>
      <c r="AK512" s="15" t="str">
        <f t="shared" si="73"/>
        <v>Complete</v>
      </c>
      <c r="AL512" t="str">
        <f>IF(AK512="Complete", AK512, IF(AK512="N/A", "N/A", INDEX('Ballot Data'!$1:$1048576, MATCH($A512, 'Ballot Data'!$A:$A, 0), MATCH(AK512, 'Ballot Data'!$A$3:$T$3, 0))))</f>
        <v>Complete</v>
      </c>
      <c r="AM512" t="str">
        <f>IF(AK512="N/A", "N/A", IF(AL512='Round 8'!$A$10, "Elected", IF(AL512='Round 8'!$A$7, "Excluded", IF('Round 8'!$A$4="Complete", "Complete", "Viable"))))</f>
        <v>Complete</v>
      </c>
      <c r="AN512" s="21" t="str">
        <f>IF('Round 8'!$A$4="Complete", "Complete", IF(AM512="N/A", "N/A", IF(AM512="Viable", "No Transfer", IF(AM512="Excluded", INDEX('Round 8'!$A$12:$M$617, MATCH($A512, 'Round 8'!$A$12:$A$617, 0), 3)))))</f>
        <v>Complete</v>
      </c>
      <c r="AO512" s="10" t="str">
        <f>IF('Round 8'!$A$4="Complete", "Complete", IF(AN512="N/A", "N/A", IF(AN512="No Transfer", AN512, IF(INDEX('Ballot Data'!$1:$1048576, MATCH($A512, 'Ballot Data'!$A:$A, 0), MATCH(AN512, 'Ballot Data'!$A$3:$U$3, 0))="", "Exhausted", INDEX('Ballot Data'!$1:$1048576, MATCH($A512, 'Ballot Data'!$A:$A, 0), MATCH(AN512, 'Ballot Data'!$A$3:$U$3, 0))))))</f>
        <v>Complete</v>
      </c>
      <c r="AP512" s="15" t="str">
        <f t="shared" si="74"/>
        <v>Complete</v>
      </c>
      <c r="AQ512" t="str">
        <f>IF(AP512="Complete", AP512, IF(AP512="N/A", "N/A", INDEX('Ballot Data'!$1:$1048576, MATCH($A512, 'Ballot Data'!$A:$A, 0), MATCH(AP512, 'Ballot Data'!$A$3:$T$3, 0))))</f>
        <v>Complete</v>
      </c>
      <c r="AR512" t="str">
        <f>IF(AP512="N/A", "N/A", IF(AQ512='Round 9'!$A$10, "Elected", IF(AQ512='Round 9'!$A$7, "Excluded", IF('Round 9'!$A$4="Complete", "Complete", "Viable"))))</f>
        <v>Complete</v>
      </c>
      <c r="AS512" s="21" t="str">
        <f>IF('Round 9'!$A$4="Complete", "Complete", IF(AR512="N/A", "N/A", IF(AR512="Viable", "No Transfer", IF(AR512="Excluded", INDEX('Round 9'!$A$12:$M$617, MATCH($A512, 'Round 9'!$A$12:$A$617, 0), 3)))))</f>
        <v>Complete</v>
      </c>
      <c r="AT512" s="10" t="str">
        <f>IF('Round 9'!$A$4="Complete", "Complete", IF(AS512="N/A", "N/A", IF(AS512="No Transfer", AS512, IF(INDEX('Ballot Data'!$1:$1048576, MATCH($A512, 'Ballot Data'!$A:$A, 0), MATCH(AS512, 'Ballot Data'!$A$3:$U$3, 0))="", "Exhausted", INDEX('Ballot Data'!$1:$1048576, MATCH($A512, 'Ballot Data'!$A:$A, 0), MATCH(AS512, 'Ballot Data'!$A$3:$U$3, 0))))))</f>
        <v>Complete</v>
      </c>
      <c r="AU512" s="15" t="str">
        <f t="shared" si="75"/>
        <v>Complete</v>
      </c>
      <c r="AV512" t="str">
        <f>IF(AU512="Complete", AU512, IF(AU512="N/A", "N/A", INDEX('Ballot Data'!$1:$1048576, MATCH($A512, 'Ballot Data'!$A:$A, 0), MATCH(AU512, 'Ballot Data'!$A$3:$T$3, 0))))</f>
        <v>Complete</v>
      </c>
      <c r="AW512" t="str">
        <f>IF(AU512="N/A", "N/A", IF(AV512='Round 10'!$A$10, "Elected", IF(AV512='Round 10'!$A$7, "Excluded", IF('Round 10'!$A$4="Complete", "Complete", "Viable"))))</f>
        <v>Complete</v>
      </c>
      <c r="AX512" s="21" t="str">
        <f>IF('Round 10'!$A$4="Complete", "Complete", IF(AW512="N/A", "N/A", IF(AW512="Viable", "No Transfer", IF(AW512="Excluded", INDEX('Round 10'!$A$12:$M$617, MATCH($A512, 'Round 10'!$A$12:$A$617, 0), 3)))))</f>
        <v>Complete</v>
      </c>
      <c r="AY512" s="10" t="str">
        <f>IF('Round 10'!$A$4="Complete", "Complete", IF(AX512="N/A", "N/A", IF(AX512="No Transfer", AX512, IF(INDEX('Ballot Data'!$1:$1048576, MATCH($A512, 'Ballot Data'!$A:$A, 0), MATCH(AX512, 'Ballot Data'!$A$3:$U$3, 0))="", "Exhausted", INDEX('Ballot Data'!$1:$1048576, MATCH($A512, 'Ballot Data'!$A:$A, 0), MATCH(AX512, 'Ballot Data'!$A$3:$U$3, 0))))))</f>
        <v>Complete</v>
      </c>
    </row>
    <row r="513" spans="1:51" x14ac:dyDescent="0.25">
      <c r="A513">
        <f>'Ballot Data'!A514</f>
        <v>0</v>
      </c>
      <c r="B513">
        <v>1</v>
      </c>
      <c r="C513" t="e">
        <f>INDEX('Ballot Data'!$1:$1048576, MATCH($A513, 'Ballot Data'!$A:$A, 0), MATCH(B513, 'Ballot Data'!$A$3:$T$3, 0))</f>
        <v>#N/A</v>
      </c>
      <c r="D513" t="e">
        <f>IF(C513='Round 1'!$A$10, "Elected", IF(C513='Round 1'!$A$7, "Excluded", IF('Round 1'!$A$4="Complete", "Complete", "Viable")))</f>
        <v>#N/A</v>
      </c>
      <c r="E513" s="21" t="e">
        <f>IF('Round 1'!$A$4="Complete", "Complete", IF(D513="N/A", "N/A", IF(D513="Viable", "No Transfer", IF(D513="Excluded", INDEX('Round 1'!$A$12:$M$617, MATCH($A513, 'Round 1'!$A$12:$A$617, 0), 3)))))</f>
        <v>#N/A</v>
      </c>
      <c r="F513" s="10" t="e">
        <f>IF('Round 1'!$A$4="Complete", "Complete", IF(E513="N/A", "N/A", IF(E513="No Transfer", E513, IF(INDEX('Ballot Data'!$1:$1048576, MATCH($A513, 'Ballot Data'!$A:$A, 0), MATCH(E513, 'Ballot Data'!$A$3:$U$3, 0))="", "Exhausted", INDEX('Ballot Data'!$1:$1048576, MATCH($A513, 'Ballot Data'!$A:$A, 0), MATCH(E513, 'Ballot Data'!$A$3:$U$3, 0))))))</f>
        <v>#N/A</v>
      </c>
      <c r="G513" s="15" t="e">
        <f t="shared" ref="G513:G576" si="79">IF(E513="No Transfer", B513, IF(OR(F513="Exhausted", F513="N/A"), "N/A", E513))</f>
        <v>#N/A</v>
      </c>
      <c r="H513" t="e">
        <f>IF(G513="Complete", G513, IF(G513="N/A", "N/A", INDEX('Ballot Data'!$1:$1048576, MATCH($A513, 'Ballot Data'!$A:$A, 0), MATCH(G513, 'Ballot Data'!$A$3:$T$3, 0))))</f>
        <v>#N/A</v>
      </c>
      <c r="I513" t="e">
        <f>IF(G513="N/A", "N/A", IF(H513='Round 2'!$A$10, "Elected", IF(H513='Round 2'!$A$7, "Excluded", IF('Round 2'!$A$4="Complete", "Complete", "Viable"))))</f>
        <v>#N/A</v>
      </c>
      <c r="J513" s="21" t="e">
        <f>IF('Round 2'!$A$4="Complete", "Complete", IF(I513="N/A", "N/A", IF(I513="Viable", "No Transfer", IF(I513="Excluded", INDEX('Round 2'!$A$12:$M$617, MATCH($A513, 'Round 2'!$A$12:$A$617, 0), 3)))))</f>
        <v>#N/A</v>
      </c>
      <c r="K513" s="10" t="e">
        <f>IF('Round 2'!$A$4="Complete", "Complete", IF(J513="N/A", "N/A", IF(J513="No Transfer", J513, IF(INDEX('Ballot Data'!$1:$1048576, MATCH($A513, 'Ballot Data'!$A:$A, 0), MATCH(J513, 'Ballot Data'!$A$3:$U$3, 0))="", "Exhausted", INDEX('Ballot Data'!$1:$1048576, MATCH($A513, 'Ballot Data'!$A:$A, 0), MATCH(J513, 'Ballot Data'!$A$3:$U$3, 0))))))</f>
        <v>#N/A</v>
      </c>
      <c r="L513" s="15" t="e">
        <f t="shared" si="78"/>
        <v>#N/A</v>
      </c>
      <c r="M513" t="e">
        <f>IF(L513="Complete", L513, IF(L513="N/A", "N/A", INDEX('Ballot Data'!$1:$1048576, MATCH($A513, 'Ballot Data'!$A:$A, 0), MATCH(L513, 'Ballot Data'!$A$3:$T$3, 0))))</f>
        <v>#N/A</v>
      </c>
      <c r="N513" t="e">
        <f>IF(L513="N/A", "N/A", IF(M513='Round 3'!$A$10, "Elected", IF(M513='Round 3'!$A$7, "Excluded", IF('Round 3'!$A$4="Complete", "Complete", "Viable"))))</f>
        <v>#N/A</v>
      </c>
      <c r="O513" s="21" t="str">
        <f>IF('Round 3'!$A$4="Complete", "Complete", IF(N513="N/A", "N/A", IF(N513="Viable", "No Transfer", IF(N513="Excluded", INDEX('Round 3'!$A$12:$M$617, MATCH($A513, 'Round 3'!$A$12:$A$617, 0), 3)))))</f>
        <v>Complete</v>
      </c>
      <c r="P513" s="10" t="str">
        <f>IF('Round 3'!$A$4="Complete", "Complete", IF(O513="N/A", "N/A", IF(O513="No Transfer", O513, IF(INDEX('Ballot Data'!$1:$1048576, MATCH($A513, 'Ballot Data'!$A:$A, 0), MATCH(O513, 'Ballot Data'!$A$3:$U$3, 0))="", "Exhausted", INDEX('Ballot Data'!$1:$1048576, MATCH($A513, 'Ballot Data'!$A:$A, 0), MATCH(O513, 'Ballot Data'!$A$3:$U$3, 0))))))</f>
        <v>Complete</v>
      </c>
      <c r="Q513" s="15" t="str">
        <f>IF(O513="No Transfer", L513, IF(OR(P513="Exhausted", P513="N/A"), "N/A", O513))</f>
        <v>Complete</v>
      </c>
      <c r="R513" t="str">
        <f>IF(Q513="Complete", Q513, IF(Q513="N/A", "N/A", INDEX('Ballot Data'!$1:$1048576, MATCH($A513, 'Ballot Data'!$A:$A, 0), MATCH(Q513, 'Ballot Data'!$A$3:$T$3, 0))))</f>
        <v>Complete</v>
      </c>
      <c r="S513" t="str">
        <f>IF(Q513="N/A", "N/A", IF(R513='Round 4'!$A$10, "Elected", IF(R513='Round 4'!$A$7, "Excluded", IF('Round 4'!$A$4="Complete", "Complete", "Viable"))))</f>
        <v>Complete</v>
      </c>
      <c r="T513" s="21" t="str">
        <f>IF('Round 4'!$A$4="Complete", "Complete", IF(S513="N/A", "N/A", IF(S513="Viable", "No Transfer", IF(S513="Excluded", INDEX('Round 4'!$A$12:$M$617, MATCH($A513, 'Round 4'!$A$12:$A$617, 0), 3)))))</f>
        <v>Complete</v>
      </c>
      <c r="U513" s="10" t="str">
        <f>IF('Round 4'!$A$4="Complete", "Complete", IF(T513="N/A", "N/A", IF(T513="No Transfer", T513, IF(INDEX('Ballot Data'!$1:$1048576, MATCH($A513, 'Ballot Data'!$A:$A, 0), MATCH(T513, 'Ballot Data'!$A$3:$U$3, 0))="", "Exhausted", INDEX('Ballot Data'!$1:$1048576, MATCH($A513, 'Ballot Data'!$A:$A, 0), MATCH(T513, 'Ballot Data'!$A$3:$U$3, 0))))))</f>
        <v>Complete</v>
      </c>
      <c r="V513" s="15" t="str">
        <f t="shared" si="70"/>
        <v>Complete</v>
      </c>
      <c r="W513" t="str">
        <f>IF(V513="Complete", V513, IF(V513="N/A", "N/A", INDEX('Ballot Data'!$1:$1048576, MATCH($A513, 'Ballot Data'!$A:$A, 0), MATCH(V513, 'Ballot Data'!$A$3:$T$3, 0))))</f>
        <v>Complete</v>
      </c>
      <c r="X513" t="str">
        <f>IF(V513="N/A", "N/A", IF(W513='Round 5'!$A$10, "Elected", IF(W513='Round 5'!$A$7, "Excluded", IF('Round 5'!$A$4="Complete", "Complete", "Viable"))))</f>
        <v>Complete</v>
      </c>
      <c r="Y513" s="21" t="str">
        <f>IF('Round 5'!$A$4="Complete", "Complete", IF(X513="N/A", "N/A", IF(X513="Viable", "No Transfer", IF(X513="Excluded", INDEX('Round 5'!$A$12:$M$617, MATCH($A513, 'Round 5'!$A$12:$A$617, 0), 3)))))</f>
        <v>Complete</v>
      </c>
      <c r="Z513" s="10" t="str">
        <f>IF('Round 5'!$A$4="Complete", "Complete", IF(Y513="N/A", "N/A", IF(Y513="No Transfer", Y513, IF(INDEX('Ballot Data'!$1:$1048576, MATCH($A513, 'Ballot Data'!$A:$A, 0), MATCH(Y513, 'Ballot Data'!$A$3:$U$3, 0))="", "Exhausted", INDEX('Ballot Data'!$1:$1048576, MATCH($A513, 'Ballot Data'!$A:$A, 0), MATCH(Y513, 'Ballot Data'!$A$3:$U$3, 0))))))</f>
        <v>Complete</v>
      </c>
      <c r="AA513" s="15" t="str">
        <f t="shared" si="71"/>
        <v>Complete</v>
      </c>
      <c r="AB513" t="str">
        <f>IF(AA513="Complete", AA513, IF(AA513="N/A", "N/A", INDEX('Ballot Data'!$1:$1048576, MATCH($A513, 'Ballot Data'!$A:$A, 0), MATCH(AA513, 'Ballot Data'!$A$3:$T$3, 0))))</f>
        <v>Complete</v>
      </c>
      <c r="AC513" t="str">
        <f>IF(AA513="N/A", "N/A", IF(AB513='Round 6'!$A$10, "Elected", IF(AB513='Round 6'!$A$7, "Excluded", IF('Round 6'!$A$4="Complete", "Complete", "Viable"))))</f>
        <v>Complete</v>
      </c>
      <c r="AD513" s="21" t="str">
        <f>IF('Round 6'!$A$4="Complete", "Complete", IF(AC513="N/A", "N/A", IF(AC513="Viable", "No Transfer", IF(AC513="Excluded", INDEX('Round 6'!$A$12:$M$617, MATCH($A513, 'Round 6'!$A$12:$A$617, 0), 3)))))</f>
        <v>Complete</v>
      </c>
      <c r="AE513" s="10" t="str">
        <f>IF('Round 6'!$A$4="Complete", "Complete", IF(AD513="N/A", "N/A", IF(AD513="No Transfer", AD513, IF(INDEX('Ballot Data'!$1:$1048576, MATCH($A513, 'Ballot Data'!$A:$A, 0), MATCH(AD513, 'Ballot Data'!$A$3:$U$3, 0))="", "Exhausted", INDEX('Ballot Data'!$1:$1048576, MATCH($A513, 'Ballot Data'!$A:$A, 0), MATCH(AD513, 'Ballot Data'!$A$3:$U$3, 0))))))</f>
        <v>Complete</v>
      </c>
      <c r="AF513" s="15" t="str">
        <f t="shared" si="72"/>
        <v>Complete</v>
      </c>
      <c r="AG513" t="str">
        <f>IF(AF513="Complete", AF513, IF(AF513="N/A", "N/A", INDEX('Ballot Data'!$1:$1048576, MATCH($A513, 'Ballot Data'!$A:$A, 0), MATCH(AF513, 'Ballot Data'!$A$3:$T$3, 0))))</f>
        <v>Complete</v>
      </c>
      <c r="AH513" t="str">
        <f>IF(AF513="N/A", "N/A", IF(AG513='Round 7'!$A$10, "Elected", IF(AG513='Round 7'!$A$7, "Excluded", IF('Round 7'!$A$4="Complete", "Complete", "Viable"))))</f>
        <v>Complete</v>
      </c>
      <c r="AI513" s="21" t="str">
        <f>IF('Round 7'!$A$4="Complete", "Complete", IF(AH513="N/A", "N/A", IF(AH513="Viable", "No Transfer", IF(AH513="Excluded", INDEX('Round 7'!$A$12:$M$617, MATCH($A513, 'Round 7'!$A$12:$A$617, 0), 3)))))</f>
        <v>Complete</v>
      </c>
      <c r="AJ513" s="10" t="str">
        <f>IF('Round 7'!$A$4="Complete", "Complete", IF(AI513="N/A", "N/A", IF(AI513="No Transfer", AI513, IF(INDEX('Ballot Data'!$1:$1048576, MATCH($A513, 'Ballot Data'!$A:$A, 0), MATCH(AI513, 'Ballot Data'!$A$3:$U$3, 0))="", "Exhausted", INDEX('Ballot Data'!$1:$1048576, MATCH($A513, 'Ballot Data'!$A:$A, 0), MATCH(AI513, 'Ballot Data'!$A$3:$U$3, 0))))))</f>
        <v>Complete</v>
      </c>
      <c r="AK513" s="15" t="str">
        <f t="shared" si="73"/>
        <v>Complete</v>
      </c>
      <c r="AL513" t="str">
        <f>IF(AK513="Complete", AK513, IF(AK513="N/A", "N/A", INDEX('Ballot Data'!$1:$1048576, MATCH($A513, 'Ballot Data'!$A:$A, 0), MATCH(AK513, 'Ballot Data'!$A$3:$T$3, 0))))</f>
        <v>Complete</v>
      </c>
      <c r="AM513" t="str">
        <f>IF(AK513="N/A", "N/A", IF(AL513='Round 8'!$A$10, "Elected", IF(AL513='Round 8'!$A$7, "Excluded", IF('Round 8'!$A$4="Complete", "Complete", "Viable"))))</f>
        <v>Complete</v>
      </c>
      <c r="AN513" s="21" t="str">
        <f>IF('Round 8'!$A$4="Complete", "Complete", IF(AM513="N/A", "N/A", IF(AM513="Viable", "No Transfer", IF(AM513="Excluded", INDEX('Round 8'!$A$12:$M$617, MATCH($A513, 'Round 8'!$A$12:$A$617, 0), 3)))))</f>
        <v>Complete</v>
      </c>
      <c r="AO513" s="10" t="str">
        <f>IF('Round 8'!$A$4="Complete", "Complete", IF(AN513="N/A", "N/A", IF(AN513="No Transfer", AN513, IF(INDEX('Ballot Data'!$1:$1048576, MATCH($A513, 'Ballot Data'!$A:$A, 0), MATCH(AN513, 'Ballot Data'!$A$3:$U$3, 0))="", "Exhausted", INDEX('Ballot Data'!$1:$1048576, MATCH($A513, 'Ballot Data'!$A:$A, 0), MATCH(AN513, 'Ballot Data'!$A$3:$U$3, 0))))))</f>
        <v>Complete</v>
      </c>
      <c r="AP513" s="15" t="str">
        <f t="shared" si="74"/>
        <v>Complete</v>
      </c>
      <c r="AQ513" t="str">
        <f>IF(AP513="Complete", AP513, IF(AP513="N/A", "N/A", INDEX('Ballot Data'!$1:$1048576, MATCH($A513, 'Ballot Data'!$A:$A, 0), MATCH(AP513, 'Ballot Data'!$A$3:$T$3, 0))))</f>
        <v>Complete</v>
      </c>
      <c r="AR513" t="str">
        <f>IF(AP513="N/A", "N/A", IF(AQ513='Round 9'!$A$10, "Elected", IF(AQ513='Round 9'!$A$7, "Excluded", IF('Round 9'!$A$4="Complete", "Complete", "Viable"))))</f>
        <v>Complete</v>
      </c>
      <c r="AS513" s="21" t="str">
        <f>IF('Round 9'!$A$4="Complete", "Complete", IF(AR513="N/A", "N/A", IF(AR513="Viable", "No Transfer", IF(AR513="Excluded", INDEX('Round 9'!$A$12:$M$617, MATCH($A513, 'Round 9'!$A$12:$A$617, 0), 3)))))</f>
        <v>Complete</v>
      </c>
      <c r="AT513" s="10" t="str">
        <f>IF('Round 9'!$A$4="Complete", "Complete", IF(AS513="N/A", "N/A", IF(AS513="No Transfer", AS513, IF(INDEX('Ballot Data'!$1:$1048576, MATCH($A513, 'Ballot Data'!$A:$A, 0), MATCH(AS513, 'Ballot Data'!$A$3:$U$3, 0))="", "Exhausted", INDEX('Ballot Data'!$1:$1048576, MATCH($A513, 'Ballot Data'!$A:$A, 0), MATCH(AS513, 'Ballot Data'!$A$3:$U$3, 0))))))</f>
        <v>Complete</v>
      </c>
      <c r="AU513" s="15" t="str">
        <f t="shared" si="75"/>
        <v>Complete</v>
      </c>
      <c r="AV513" t="str">
        <f>IF(AU513="Complete", AU513, IF(AU513="N/A", "N/A", INDEX('Ballot Data'!$1:$1048576, MATCH($A513, 'Ballot Data'!$A:$A, 0), MATCH(AU513, 'Ballot Data'!$A$3:$T$3, 0))))</f>
        <v>Complete</v>
      </c>
      <c r="AW513" t="str">
        <f>IF(AU513="N/A", "N/A", IF(AV513='Round 10'!$A$10, "Elected", IF(AV513='Round 10'!$A$7, "Excluded", IF('Round 10'!$A$4="Complete", "Complete", "Viable"))))</f>
        <v>Complete</v>
      </c>
      <c r="AX513" s="21" t="str">
        <f>IF('Round 10'!$A$4="Complete", "Complete", IF(AW513="N/A", "N/A", IF(AW513="Viable", "No Transfer", IF(AW513="Excluded", INDEX('Round 10'!$A$12:$M$617, MATCH($A513, 'Round 10'!$A$12:$A$617, 0), 3)))))</f>
        <v>Complete</v>
      </c>
      <c r="AY513" s="10" t="str">
        <f>IF('Round 10'!$A$4="Complete", "Complete", IF(AX513="N/A", "N/A", IF(AX513="No Transfer", AX513, IF(INDEX('Ballot Data'!$1:$1048576, MATCH($A513, 'Ballot Data'!$A:$A, 0), MATCH(AX513, 'Ballot Data'!$A$3:$U$3, 0))="", "Exhausted", INDEX('Ballot Data'!$1:$1048576, MATCH($A513, 'Ballot Data'!$A:$A, 0), MATCH(AX513, 'Ballot Data'!$A$3:$U$3, 0))))))</f>
        <v>Complete</v>
      </c>
    </row>
    <row r="514" spans="1:51" x14ac:dyDescent="0.25">
      <c r="A514">
        <f>'Ballot Data'!A515</f>
        <v>0</v>
      </c>
      <c r="B514">
        <v>1</v>
      </c>
      <c r="C514" t="e">
        <f>INDEX('Ballot Data'!$1:$1048576, MATCH($A514, 'Ballot Data'!$A:$A, 0), MATCH(B514, 'Ballot Data'!$A$3:$T$3, 0))</f>
        <v>#N/A</v>
      </c>
      <c r="D514" t="e">
        <f>IF(C514='Round 1'!$A$10, "Elected", IF(C514='Round 1'!$A$7, "Excluded", IF('Round 1'!$A$4="Complete", "Complete", "Viable")))</f>
        <v>#N/A</v>
      </c>
      <c r="E514" s="21" t="e">
        <f>IF('Round 1'!$A$4="Complete", "Complete", IF(D514="N/A", "N/A", IF(D514="Viable", "No Transfer", IF(D514="Excluded", INDEX('Round 1'!$A$12:$M$617, MATCH($A514, 'Round 1'!$A$12:$A$617, 0), 3)))))</f>
        <v>#N/A</v>
      </c>
      <c r="F514" s="10" t="e">
        <f>IF('Round 1'!$A$4="Complete", "Complete", IF(E514="N/A", "N/A", IF(E514="No Transfer", E514, IF(INDEX('Ballot Data'!$1:$1048576, MATCH($A514, 'Ballot Data'!$A:$A, 0), MATCH(E514, 'Ballot Data'!$A$3:$U$3, 0))="", "Exhausted", INDEX('Ballot Data'!$1:$1048576, MATCH($A514, 'Ballot Data'!$A:$A, 0), MATCH(E514, 'Ballot Data'!$A$3:$U$3, 0))))))</f>
        <v>#N/A</v>
      </c>
      <c r="G514" s="15" t="e">
        <f t="shared" si="79"/>
        <v>#N/A</v>
      </c>
      <c r="H514" t="e">
        <f>IF(G514="Complete", G514, IF(G514="N/A", "N/A", INDEX('Ballot Data'!$1:$1048576, MATCH($A514, 'Ballot Data'!$A:$A, 0), MATCH(G514, 'Ballot Data'!$A$3:$T$3, 0))))</f>
        <v>#N/A</v>
      </c>
      <c r="I514" t="e">
        <f>IF(G514="N/A", "N/A", IF(H514='Round 2'!$A$10, "Elected", IF(H514='Round 2'!$A$7, "Excluded", IF('Round 2'!$A$4="Complete", "Complete", "Viable"))))</f>
        <v>#N/A</v>
      </c>
      <c r="J514" s="21" t="e">
        <f>IF('Round 2'!$A$4="Complete", "Complete", IF(I514="N/A", "N/A", IF(I514="Viable", "No Transfer", IF(I514="Excluded", INDEX('Round 2'!$A$12:$M$617, MATCH($A514, 'Round 2'!$A$12:$A$617, 0), 3)))))</f>
        <v>#N/A</v>
      </c>
      <c r="K514" s="10" t="e">
        <f>IF('Round 2'!$A$4="Complete", "Complete", IF(J514="N/A", "N/A", IF(J514="No Transfer", J514, IF(INDEX('Ballot Data'!$1:$1048576, MATCH($A514, 'Ballot Data'!$A:$A, 0), MATCH(J514, 'Ballot Data'!$A$3:$U$3, 0))="", "Exhausted", INDEX('Ballot Data'!$1:$1048576, MATCH($A514, 'Ballot Data'!$A:$A, 0), MATCH(J514, 'Ballot Data'!$A$3:$U$3, 0))))))</f>
        <v>#N/A</v>
      </c>
      <c r="L514" s="15" t="e">
        <f t="shared" si="78"/>
        <v>#N/A</v>
      </c>
      <c r="M514" t="e">
        <f>IF(L514="Complete", L514, IF(L514="N/A", "N/A", INDEX('Ballot Data'!$1:$1048576, MATCH($A514, 'Ballot Data'!$A:$A, 0), MATCH(L514, 'Ballot Data'!$A$3:$T$3, 0))))</f>
        <v>#N/A</v>
      </c>
      <c r="N514" t="e">
        <f>IF(L514="N/A", "N/A", IF(M514='Round 3'!$A$10, "Elected", IF(M514='Round 3'!$A$7, "Excluded", IF('Round 3'!$A$4="Complete", "Complete", "Viable"))))</f>
        <v>#N/A</v>
      </c>
      <c r="O514" s="21" t="str">
        <f>IF('Round 3'!$A$4="Complete", "Complete", IF(N514="N/A", "N/A", IF(N514="Viable", "No Transfer", IF(N514="Excluded", INDEX('Round 3'!$A$12:$M$617, MATCH($A514, 'Round 3'!$A$12:$A$617, 0), 3)))))</f>
        <v>Complete</v>
      </c>
      <c r="P514" s="10" t="str">
        <f>IF('Round 3'!$A$4="Complete", "Complete", IF(O514="N/A", "N/A", IF(O514="No Transfer", O514, IF(INDEX('Ballot Data'!$1:$1048576, MATCH($A514, 'Ballot Data'!$A:$A, 0), MATCH(O514, 'Ballot Data'!$A$3:$U$3, 0))="", "Exhausted", INDEX('Ballot Data'!$1:$1048576, MATCH($A514, 'Ballot Data'!$A:$A, 0), MATCH(O514, 'Ballot Data'!$A$3:$U$3, 0))))))</f>
        <v>Complete</v>
      </c>
      <c r="Q514" s="15" t="str">
        <f t="shared" ref="Q514:Q577" si="80">IF(O514="No Transfer", L514, IF(OR(P514="Exhausted", P514="N/A"), "N/A", O514))</f>
        <v>Complete</v>
      </c>
      <c r="R514" t="str">
        <f>IF(Q514="Complete", Q514, IF(Q514="N/A", "N/A", INDEX('Ballot Data'!$1:$1048576, MATCH($A514, 'Ballot Data'!$A:$A, 0), MATCH(Q514, 'Ballot Data'!$A$3:$T$3, 0))))</f>
        <v>Complete</v>
      </c>
      <c r="S514" t="str">
        <f>IF(Q514="N/A", "N/A", IF(R514='Round 4'!$A$10, "Elected", IF(R514='Round 4'!$A$7, "Excluded", IF('Round 4'!$A$4="Complete", "Complete", "Viable"))))</f>
        <v>Complete</v>
      </c>
      <c r="T514" s="21" t="str">
        <f>IF('Round 4'!$A$4="Complete", "Complete", IF(S514="N/A", "N/A", IF(S514="Viable", "No Transfer", IF(S514="Excluded", INDEX('Round 4'!$A$12:$M$617, MATCH($A514, 'Round 4'!$A$12:$A$617, 0), 3)))))</f>
        <v>Complete</v>
      </c>
      <c r="U514" s="10" t="str">
        <f>IF('Round 4'!$A$4="Complete", "Complete", IF(T514="N/A", "N/A", IF(T514="No Transfer", T514, IF(INDEX('Ballot Data'!$1:$1048576, MATCH($A514, 'Ballot Data'!$A:$A, 0), MATCH(T514, 'Ballot Data'!$A$3:$U$3, 0))="", "Exhausted", INDEX('Ballot Data'!$1:$1048576, MATCH($A514, 'Ballot Data'!$A:$A, 0), MATCH(T514, 'Ballot Data'!$A$3:$U$3, 0))))))</f>
        <v>Complete</v>
      </c>
      <c r="V514" s="15" t="str">
        <f t="shared" si="70"/>
        <v>Complete</v>
      </c>
      <c r="W514" t="str">
        <f>IF(V514="Complete", V514, IF(V514="N/A", "N/A", INDEX('Ballot Data'!$1:$1048576, MATCH($A514, 'Ballot Data'!$A:$A, 0), MATCH(V514, 'Ballot Data'!$A$3:$T$3, 0))))</f>
        <v>Complete</v>
      </c>
      <c r="X514" t="str">
        <f>IF(V514="N/A", "N/A", IF(W514='Round 5'!$A$10, "Elected", IF(W514='Round 5'!$A$7, "Excluded", IF('Round 5'!$A$4="Complete", "Complete", "Viable"))))</f>
        <v>Complete</v>
      </c>
      <c r="Y514" s="21" t="str">
        <f>IF('Round 5'!$A$4="Complete", "Complete", IF(X514="N/A", "N/A", IF(X514="Viable", "No Transfer", IF(X514="Excluded", INDEX('Round 5'!$A$12:$M$617, MATCH($A514, 'Round 5'!$A$12:$A$617, 0), 3)))))</f>
        <v>Complete</v>
      </c>
      <c r="Z514" s="10" t="str">
        <f>IF('Round 5'!$A$4="Complete", "Complete", IF(Y514="N/A", "N/A", IF(Y514="No Transfer", Y514, IF(INDEX('Ballot Data'!$1:$1048576, MATCH($A514, 'Ballot Data'!$A:$A, 0), MATCH(Y514, 'Ballot Data'!$A$3:$U$3, 0))="", "Exhausted", INDEX('Ballot Data'!$1:$1048576, MATCH($A514, 'Ballot Data'!$A:$A, 0), MATCH(Y514, 'Ballot Data'!$A$3:$U$3, 0))))))</f>
        <v>Complete</v>
      </c>
      <c r="AA514" s="15" t="str">
        <f t="shared" si="71"/>
        <v>Complete</v>
      </c>
      <c r="AB514" t="str">
        <f>IF(AA514="Complete", AA514, IF(AA514="N/A", "N/A", INDEX('Ballot Data'!$1:$1048576, MATCH($A514, 'Ballot Data'!$A:$A, 0), MATCH(AA514, 'Ballot Data'!$A$3:$T$3, 0))))</f>
        <v>Complete</v>
      </c>
      <c r="AC514" t="str">
        <f>IF(AA514="N/A", "N/A", IF(AB514='Round 6'!$A$10, "Elected", IF(AB514='Round 6'!$A$7, "Excluded", IF('Round 6'!$A$4="Complete", "Complete", "Viable"))))</f>
        <v>Complete</v>
      </c>
      <c r="AD514" s="21" t="str">
        <f>IF('Round 6'!$A$4="Complete", "Complete", IF(AC514="N/A", "N/A", IF(AC514="Viable", "No Transfer", IF(AC514="Excluded", INDEX('Round 6'!$A$12:$M$617, MATCH($A514, 'Round 6'!$A$12:$A$617, 0), 3)))))</f>
        <v>Complete</v>
      </c>
      <c r="AE514" s="10" t="str">
        <f>IF('Round 6'!$A$4="Complete", "Complete", IF(AD514="N/A", "N/A", IF(AD514="No Transfer", AD514, IF(INDEX('Ballot Data'!$1:$1048576, MATCH($A514, 'Ballot Data'!$A:$A, 0), MATCH(AD514, 'Ballot Data'!$A$3:$U$3, 0))="", "Exhausted", INDEX('Ballot Data'!$1:$1048576, MATCH($A514, 'Ballot Data'!$A:$A, 0), MATCH(AD514, 'Ballot Data'!$A$3:$U$3, 0))))))</f>
        <v>Complete</v>
      </c>
      <c r="AF514" s="15" t="str">
        <f t="shared" si="72"/>
        <v>Complete</v>
      </c>
      <c r="AG514" t="str">
        <f>IF(AF514="Complete", AF514, IF(AF514="N/A", "N/A", INDEX('Ballot Data'!$1:$1048576, MATCH($A514, 'Ballot Data'!$A:$A, 0), MATCH(AF514, 'Ballot Data'!$A$3:$T$3, 0))))</f>
        <v>Complete</v>
      </c>
      <c r="AH514" t="str">
        <f>IF(AF514="N/A", "N/A", IF(AG514='Round 7'!$A$10, "Elected", IF(AG514='Round 7'!$A$7, "Excluded", IF('Round 7'!$A$4="Complete", "Complete", "Viable"))))</f>
        <v>Complete</v>
      </c>
      <c r="AI514" s="21" t="str">
        <f>IF('Round 7'!$A$4="Complete", "Complete", IF(AH514="N/A", "N/A", IF(AH514="Viable", "No Transfer", IF(AH514="Excluded", INDEX('Round 7'!$A$12:$M$617, MATCH($A514, 'Round 7'!$A$12:$A$617, 0), 3)))))</f>
        <v>Complete</v>
      </c>
      <c r="AJ514" s="10" t="str">
        <f>IF('Round 7'!$A$4="Complete", "Complete", IF(AI514="N/A", "N/A", IF(AI514="No Transfer", AI514, IF(INDEX('Ballot Data'!$1:$1048576, MATCH($A514, 'Ballot Data'!$A:$A, 0), MATCH(AI514, 'Ballot Data'!$A$3:$U$3, 0))="", "Exhausted", INDEX('Ballot Data'!$1:$1048576, MATCH($A514, 'Ballot Data'!$A:$A, 0), MATCH(AI514, 'Ballot Data'!$A$3:$U$3, 0))))))</f>
        <v>Complete</v>
      </c>
      <c r="AK514" s="15" t="str">
        <f t="shared" si="73"/>
        <v>Complete</v>
      </c>
      <c r="AL514" t="str">
        <f>IF(AK514="Complete", AK514, IF(AK514="N/A", "N/A", INDEX('Ballot Data'!$1:$1048576, MATCH($A514, 'Ballot Data'!$A:$A, 0), MATCH(AK514, 'Ballot Data'!$A$3:$T$3, 0))))</f>
        <v>Complete</v>
      </c>
      <c r="AM514" t="str">
        <f>IF(AK514="N/A", "N/A", IF(AL514='Round 8'!$A$10, "Elected", IF(AL514='Round 8'!$A$7, "Excluded", IF('Round 8'!$A$4="Complete", "Complete", "Viable"))))</f>
        <v>Complete</v>
      </c>
      <c r="AN514" s="21" t="str">
        <f>IF('Round 8'!$A$4="Complete", "Complete", IF(AM514="N/A", "N/A", IF(AM514="Viable", "No Transfer", IF(AM514="Excluded", INDEX('Round 8'!$A$12:$M$617, MATCH($A514, 'Round 8'!$A$12:$A$617, 0), 3)))))</f>
        <v>Complete</v>
      </c>
      <c r="AO514" s="10" t="str">
        <f>IF('Round 8'!$A$4="Complete", "Complete", IF(AN514="N/A", "N/A", IF(AN514="No Transfer", AN514, IF(INDEX('Ballot Data'!$1:$1048576, MATCH($A514, 'Ballot Data'!$A:$A, 0), MATCH(AN514, 'Ballot Data'!$A$3:$U$3, 0))="", "Exhausted", INDEX('Ballot Data'!$1:$1048576, MATCH($A514, 'Ballot Data'!$A:$A, 0), MATCH(AN514, 'Ballot Data'!$A$3:$U$3, 0))))))</f>
        <v>Complete</v>
      </c>
      <c r="AP514" s="15" t="str">
        <f t="shared" si="74"/>
        <v>Complete</v>
      </c>
      <c r="AQ514" t="str">
        <f>IF(AP514="Complete", AP514, IF(AP514="N/A", "N/A", INDEX('Ballot Data'!$1:$1048576, MATCH($A514, 'Ballot Data'!$A:$A, 0), MATCH(AP514, 'Ballot Data'!$A$3:$T$3, 0))))</f>
        <v>Complete</v>
      </c>
      <c r="AR514" t="str">
        <f>IF(AP514="N/A", "N/A", IF(AQ514='Round 9'!$A$10, "Elected", IF(AQ514='Round 9'!$A$7, "Excluded", IF('Round 9'!$A$4="Complete", "Complete", "Viable"))))</f>
        <v>Complete</v>
      </c>
      <c r="AS514" s="21" t="str">
        <f>IF('Round 9'!$A$4="Complete", "Complete", IF(AR514="N/A", "N/A", IF(AR514="Viable", "No Transfer", IF(AR514="Excluded", INDEX('Round 9'!$A$12:$M$617, MATCH($A514, 'Round 9'!$A$12:$A$617, 0), 3)))))</f>
        <v>Complete</v>
      </c>
      <c r="AT514" s="10" t="str">
        <f>IF('Round 9'!$A$4="Complete", "Complete", IF(AS514="N/A", "N/A", IF(AS514="No Transfer", AS514, IF(INDEX('Ballot Data'!$1:$1048576, MATCH($A514, 'Ballot Data'!$A:$A, 0), MATCH(AS514, 'Ballot Data'!$A$3:$U$3, 0))="", "Exhausted", INDEX('Ballot Data'!$1:$1048576, MATCH($A514, 'Ballot Data'!$A:$A, 0), MATCH(AS514, 'Ballot Data'!$A$3:$U$3, 0))))))</f>
        <v>Complete</v>
      </c>
      <c r="AU514" s="15" t="str">
        <f t="shared" si="75"/>
        <v>Complete</v>
      </c>
      <c r="AV514" t="str">
        <f>IF(AU514="Complete", AU514, IF(AU514="N/A", "N/A", INDEX('Ballot Data'!$1:$1048576, MATCH($A514, 'Ballot Data'!$A:$A, 0), MATCH(AU514, 'Ballot Data'!$A$3:$T$3, 0))))</f>
        <v>Complete</v>
      </c>
      <c r="AW514" t="str">
        <f>IF(AU514="N/A", "N/A", IF(AV514='Round 10'!$A$10, "Elected", IF(AV514='Round 10'!$A$7, "Excluded", IF('Round 10'!$A$4="Complete", "Complete", "Viable"))))</f>
        <v>Complete</v>
      </c>
      <c r="AX514" s="21" t="str">
        <f>IF('Round 10'!$A$4="Complete", "Complete", IF(AW514="N/A", "N/A", IF(AW514="Viable", "No Transfer", IF(AW514="Excluded", INDEX('Round 10'!$A$12:$M$617, MATCH($A514, 'Round 10'!$A$12:$A$617, 0), 3)))))</f>
        <v>Complete</v>
      </c>
      <c r="AY514" s="10" t="str">
        <f>IF('Round 10'!$A$4="Complete", "Complete", IF(AX514="N/A", "N/A", IF(AX514="No Transfer", AX514, IF(INDEX('Ballot Data'!$1:$1048576, MATCH($A514, 'Ballot Data'!$A:$A, 0), MATCH(AX514, 'Ballot Data'!$A$3:$U$3, 0))="", "Exhausted", INDEX('Ballot Data'!$1:$1048576, MATCH($A514, 'Ballot Data'!$A:$A, 0), MATCH(AX514, 'Ballot Data'!$A$3:$U$3, 0))))))</f>
        <v>Complete</v>
      </c>
    </row>
    <row r="515" spans="1:51" x14ac:dyDescent="0.25">
      <c r="A515">
        <f>'Ballot Data'!A516</f>
        <v>0</v>
      </c>
      <c r="B515">
        <v>1</v>
      </c>
      <c r="C515" t="e">
        <f>INDEX('Ballot Data'!$1:$1048576, MATCH($A515, 'Ballot Data'!$A:$A, 0), MATCH(B515, 'Ballot Data'!$A$3:$T$3, 0))</f>
        <v>#N/A</v>
      </c>
      <c r="D515" t="e">
        <f>IF(C515='Round 1'!$A$10, "Elected", IF(C515='Round 1'!$A$7, "Excluded", IF('Round 1'!$A$4="Complete", "Complete", "Viable")))</f>
        <v>#N/A</v>
      </c>
      <c r="E515" s="21" t="e">
        <f>IF('Round 1'!$A$4="Complete", "Complete", IF(D515="N/A", "N/A", IF(D515="Viable", "No Transfer", IF(D515="Excluded", INDEX('Round 1'!$A$12:$M$617, MATCH($A515, 'Round 1'!$A$12:$A$617, 0), 3)))))</f>
        <v>#N/A</v>
      </c>
      <c r="F515" s="10" t="e">
        <f>IF('Round 1'!$A$4="Complete", "Complete", IF(E515="N/A", "N/A", IF(E515="No Transfer", E515, IF(INDEX('Ballot Data'!$1:$1048576, MATCH($A515, 'Ballot Data'!$A:$A, 0), MATCH(E515, 'Ballot Data'!$A$3:$U$3, 0))="", "Exhausted", INDEX('Ballot Data'!$1:$1048576, MATCH($A515, 'Ballot Data'!$A:$A, 0), MATCH(E515, 'Ballot Data'!$A$3:$U$3, 0))))))</f>
        <v>#N/A</v>
      </c>
      <c r="G515" s="15" t="e">
        <f t="shared" si="79"/>
        <v>#N/A</v>
      </c>
      <c r="H515" t="e">
        <f>IF(G515="Complete", G515, IF(G515="N/A", "N/A", INDEX('Ballot Data'!$1:$1048576, MATCH($A515, 'Ballot Data'!$A:$A, 0), MATCH(G515, 'Ballot Data'!$A$3:$T$3, 0))))</f>
        <v>#N/A</v>
      </c>
      <c r="I515" t="e">
        <f>IF(G515="N/A", "N/A", IF(H515='Round 2'!$A$10, "Elected", IF(H515='Round 2'!$A$7, "Excluded", IF('Round 2'!$A$4="Complete", "Complete", "Viable"))))</f>
        <v>#N/A</v>
      </c>
      <c r="J515" s="21" t="e">
        <f>IF('Round 2'!$A$4="Complete", "Complete", IF(I515="N/A", "N/A", IF(I515="Viable", "No Transfer", IF(I515="Excluded", INDEX('Round 2'!$A$12:$M$617, MATCH($A515, 'Round 2'!$A$12:$A$617, 0), 3)))))</f>
        <v>#N/A</v>
      </c>
      <c r="K515" s="10" t="e">
        <f>IF('Round 2'!$A$4="Complete", "Complete", IF(J515="N/A", "N/A", IF(J515="No Transfer", J515, IF(INDEX('Ballot Data'!$1:$1048576, MATCH($A515, 'Ballot Data'!$A:$A, 0), MATCH(J515, 'Ballot Data'!$A$3:$U$3, 0))="", "Exhausted", INDEX('Ballot Data'!$1:$1048576, MATCH($A515, 'Ballot Data'!$A:$A, 0), MATCH(J515, 'Ballot Data'!$A$3:$U$3, 0))))))</f>
        <v>#N/A</v>
      </c>
      <c r="L515" s="15" t="e">
        <f t="shared" si="78"/>
        <v>#N/A</v>
      </c>
      <c r="M515" t="e">
        <f>IF(L515="Complete", L515, IF(L515="N/A", "N/A", INDEX('Ballot Data'!$1:$1048576, MATCH($A515, 'Ballot Data'!$A:$A, 0), MATCH(L515, 'Ballot Data'!$A$3:$T$3, 0))))</f>
        <v>#N/A</v>
      </c>
      <c r="N515" t="e">
        <f>IF(L515="N/A", "N/A", IF(M515='Round 3'!$A$10, "Elected", IF(M515='Round 3'!$A$7, "Excluded", IF('Round 3'!$A$4="Complete", "Complete", "Viable"))))</f>
        <v>#N/A</v>
      </c>
      <c r="O515" s="21" t="str">
        <f>IF('Round 3'!$A$4="Complete", "Complete", IF(N515="N/A", "N/A", IF(N515="Viable", "No Transfer", IF(N515="Excluded", INDEX('Round 3'!$A$12:$M$617, MATCH($A515, 'Round 3'!$A$12:$A$617, 0), 3)))))</f>
        <v>Complete</v>
      </c>
      <c r="P515" s="10" t="str">
        <f>IF('Round 3'!$A$4="Complete", "Complete", IF(O515="N/A", "N/A", IF(O515="No Transfer", O515, IF(INDEX('Ballot Data'!$1:$1048576, MATCH($A515, 'Ballot Data'!$A:$A, 0), MATCH(O515, 'Ballot Data'!$A$3:$U$3, 0))="", "Exhausted", INDEX('Ballot Data'!$1:$1048576, MATCH($A515, 'Ballot Data'!$A:$A, 0), MATCH(O515, 'Ballot Data'!$A$3:$U$3, 0))))))</f>
        <v>Complete</v>
      </c>
      <c r="Q515" s="15" t="str">
        <f t="shared" si="80"/>
        <v>Complete</v>
      </c>
      <c r="R515" t="str">
        <f>IF(Q515="Complete", Q515, IF(Q515="N/A", "N/A", INDEX('Ballot Data'!$1:$1048576, MATCH($A515, 'Ballot Data'!$A:$A, 0), MATCH(Q515, 'Ballot Data'!$A$3:$T$3, 0))))</f>
        <v>Complete</v>
      </c>
      <c r="S515" t="str">
        <f>IF(Q515="N/A", "N/A", IF(R515='Round 4'!$A$10, "Elected", IF(R515='Round 4'!$A$7, "Excluded", IF('Round 4'!$A$4="Complete", "Complete", "Viable"))))</f>
        <v>Complete</v>
      </c>
      <c r="T515" s="21" t="str">
        <f>IF('Round 4'!$A$4="Complete", "Complete", IF(S515="N/A", "N/A", IF(S515="Viable", "No Transfer", IF(S515="Excluded", INDEX('Round 4'!$A$12:$M$617, MATCH($A515, 'Round 4'!$A$12:$A$617, 0), 3)))))</f>
        <v>Complete</v>
      </c>
      <c r="U515" s="10" t="str">
        <f>IF('Round 4'!$A$4="Complete", "Complete", IF(T515="N/A", "N/A", IF(T515="No Transfer", T515, IF(INDEX('Ballot Data'!$1:$1048576, MATCH($A515, 'Ballot Data'!$A:$A, 0), MATCH(T515, 'Ballot Data'!$A$3:$U$3, 0))="", "Exhausted", INDEX('Ballot Data'!$1:$1048576, MATCH($A515, 'Ballot Data'!$A:$A, 0), MATCH(T515, 'Ballot Data'!$A$3:$U$3, 0))))))</f>
        <v>Complete</v>
      </c>
      <c r="V515" s="15" t="str">
        <f t="shared" si="70"/>
        <v>Complete</v>
      </c>
      <c r="W515" t="str">
        <f>IF(V515="Complete", V515, IF(V515="N/A", "N/A", INDEX('Ballot Data'!$1:$1048576, MATCH($A515, 'Ballot Data'!$A:$A, 0), MATCH(V515, 'Ballot Data'!$A$3:$T$3, 0))))</f>
        <v>Complete</v>
      </c>
      <c r="X515" t="str">
        <f>IF(V515="N/A", "N/A", IF(W515='Round 5'!$A$10, "Elected", IF(W515='Round 5'!$A$7, "Excluded", IF('Round 5'!$A$4="Complete", "Complete", "Viable"))))</f>
        <v>Complete</v>
      </c>
      <c r="Y515" s="21" t="str">
        <f>IF('Round 5'!$A$4="Complete", "Complete", IF(X515="N/A", "N/A", IF(X515="Viable", "No Transfer", IF(X515="Excluded", INDEX('Round 5'!$A$12:$M$617, MATCH($A515, 'Round 5'!$A$12:$A$617, 0), 3)))))</f>
        <v>Complete</v>
      </c>
      <c r="Z515" s="10" t="str">
        <f>IF('Round 5'!$A$4="Complete", "Complete", IF(Y515="N/A", "N/A", IF(Y515="No Transfer", Y515, IF(INDEX('Ballot Data'!$1:$1048576, MATCH($A515, 'Ballot Data'!$A:$A, 0), MATCH(Y515, 'Ballot Data'!$A$3:$U$3, 0))="", "Exhausted", INDEX('Ballot Data'!$1:$1048576, MATCH($A515, 'Ballot Data'!$A:$A, 0), MATCH(Y515, 'Ballot Data'!$A$3:$U$3, 0))))))</f>
        <v>Complete</v>
      </c>
      <c r="AA515" s="15" t="str">
        <f t="shared" si="71"/>
        <v>Complete</v>
      </c>
      <c r="AB515" t="str">
        <f>IF(AA515="Complete", AA515, IF(AA515="N/A", "N/A", INDEX('Ballot Data'!$1:$1048576, MATCH($A515, 'Ballot Data'!$A:$A, 0), MATCH(AA515, 'Ballot Data'!$A$3:$T$3, 0))))</f>
        <v>Complete</v>
      </c>
      <c r="AC515" t="str">
        <f>IF(AA515="N/A", "N/A", IF(AB515='Round 6'!$A$10, "Elected", IF(AB515='Round 6'!$A$7, "Excluded", IF('Round 6'!$A$4="Complete", "Complete", "Viable"))))</f>
        <v>Complete</v>
      </c>
      <c r="AD515" s="21" t="str">
        <f>IF('Round 6'!$A$4="Complete", "Complete", IF(AC515="N/A", "N/A", IF(AC515="Viable", "No Transfer", IF(AC515="Excluded", INDEX('Round 6'!$A$12:$M$617, MATCH($A515, 'Round 6'!$A$12:$A$617, 0), 3)))))</f>
        <v>Complete</v>
      </c>
      <c r="AE515" s="10" t="str">
        <f>IF('Round 6'!$A$4="Complete", "Complete", IF(AD515="N/A", "N/A", IF(AD515="No Transfer", AD515, IF(INDEX('Ballot Data'!$1:$1048576, MATCH($A515, 'Ballot Data'!$A:$A, 0), MATCH(AD515, 'Ballot Data'!$A$3:$U$3, 0))="", "Exhausted", INDEX('Ballot Data'!$1:$1048576, MATCH($A515, 'Ballot Data'!$A:$A, 0), MATCH(AD515, 'Ballot Data'!$A$3:$U$3, 0))))))</f>
        <v>Complete</v>
      </c>
      <c r="AF515" s="15" t="str">
        <f t="shared" si="72"/>
        <v>Complete</v>
      </c>
      <c r="AG515" t="str">
        <f>IF(AF515="Complete", AF515, IF(AF515="N/A", "N/A", INDEX('Ballot Data'!$1:$1048576, MATCH($A515, 'Ballot Data'!$A:$A, 0), MATCH(AF515, 'Ballot Data'!$A$3:$T$3, 0))))</f>
        <v>Complete</v>
      </c>
      <c r="AH515" t="str">
        <f>IF(AF515="N/A", "N/A", IF(AG515='Round 7'!$A$10, "Elected", IF(AG515='Round 7'!$A$7, "Excluded", IF('Round 7'!$A$4="Complete", "Complete", "Viable"))))</f>
        <v>Complete</v>
      </c>
      <c r="AI515" s="21" t="str">
        <f>IF('Round 7'!$A$4="Complete", "Complete", IF(AH515="N/A", "N/A", IF(AH515="Viable", "No Transfer", IF(AH515="Excluded", INDEX('Round 7'!$A$12:$M$617, MATCH($A515, 'Round 7'!$A$12:$A$617, 0), 3)))))</f>
        <v>Complete</v>
      </c>
      <c r="AJ515" s="10" t="str">
        <f>IF('Round 7'!$A$4="Complete", "Complete", IF(AI515="N/A", "N/A", IF(AI515="No Transfer", AI515, IF(INDEX('Ballot Data'!$1:$1048576, MATCH($A515, 'Ballot Data'!$A:$A, 0), MATCH(AI515, 'Ballot Data'!$A$3:$U$3, 0))="", "Exhausted", INDEX('Ballot Data'!$1:$1048576, MATCH($A515, 'Ballot Data'!$A:$A, 0), MATCH(AI515, 'Ballot Data'!$A$3:$U$3, 0))))))</f>
        <v>Complete</v>
      </c>
      <c r="AK515" s="15" t="str">
        <f t="shared" si="73"/>
        <v>Complete</v>
      </c>
      <c r="AL515" t="str">
        <f>IF(AK515="Complete", AK515, IF(AK515="N/A", "N/A", INDEX('Ballot Data'!$1:$1048576, MATCH($A515, 'Ballot Data'!$A:$A, 0), MATCH(AK515, 'Ballot Data'!$A$3:$T$3, 0))))</f>
        <v>Complete</v>
      </c>
      <c r="AM515" t="str">
        <f>IF(AK515="N/A", "N/A", IF(AL515='Round 8'!$A$10, "Elected", IF(AL515='Round 8'!$A$7, "Excluded", IF('Round 8'!$A$4="Complete", "Complete", "Viable"))))</f>
        <v>Complete</v>
      </c>
      <c r="AN515" s="21" t="str">
        <f>IF('Round 8'!$A$4="Complete", "Complete", IF(AM515="N/A", "N/A", IF(AM515="Viable", "No Transfer", IF(AM515="Excluded", INDEX('Round 8'!$A$12:$M$617, MATCH($A515, 'Round 8'!$A$12:$A$617, 0), 3)))))</f>
        <v>Complete</v>
      </c>
      <c r="AO515" s="10" t="str">
        <f>IF('Round 8'!$A$4="Complete", "Complete", IF(AN515="N/A", "N/A", IF(AN515="No Transfer", AN515, IF(INDEX('Ballot Data'!$1:$1048576, MATCH($A515, 'Ballot Data'!$A:$A, 0), MATCH(AN515, 'Ballot Data'!$A$3:$U$3, 0))="", "Exhausted", INDEX('Ballot Data'!$1:$1048576, MATCH($A515, 'Ballot Data'!$A:$A, 0), MATCH(AN515, 'Ballot Data'!$A$3:$U$3, 0))))))</f>
        <v>Complete</v>
      </c>
      <c r="AP515" s="15" t="str">
        <f t="shared" si="74"/>
        <v>Complete</v>
      </c>
      <c r="AQ515" t="str">
        <f>IF(AP515="Complete", AP515, IF(AP515="N/A", "N/A", INDEX('Ballot Data'!$1:$1048576, MATCH($A515, 'Ballot Data'!$A:$A, 0), MATCH(AP515, 'Ballot Data'!$A$3:$T$3, 0))))</f>
        <v>Complete</v>
      </c>
      <c r="AR515" t="str">
        <f>IF(AP515="N/A", "N/A", IF(AQ515='Round 9'!$A$10, "Elected", IF(AQ515='Round 9'!$A$7, "Excluded", IF('Round 9'!$A$4="Complete", "Complete", "Viable"))))</f>
        <v>Complete</v>
      </c>
      <c r="AS515" s="21" t="str">
        <f>IF('Round 9'!$A$4="Complete", "Complete", IF(AR515="N/A", "N/A", IF(AR515="Viable", "No Transfer", IF(AR515="Excluded", INDEX('Round 9'!$A$12:$M$617, MATCH($A515, 'Round 9'!$A$12:$A$617, 0), 3)))))</f>
        <v>Complete</v>
      </c>
      <c r="AT515" s="10" t="str">
        <f>IF('Round 9'!$A$4="Complete", "Complete", IF(AS515="N/A", "N/A", IF(AS515="No Transfer", AS515, IF(INDEX('Ballot Data'!$1:$1048576, MATCH($A515, 'Ballot Data'!$A:$A, 0), MATCH(AS515, 'Ballot Data'!$A$3:$U$3, 0))="", "Exhausted", INDEX('Ballot Data'!$1:$1048576, MATCH($A515, 'Ballot Data'!$A:$A, 0), MATCH(AS515, 'Ballot Data'!$A$3:$U$3, 0))))))</f>
        <v>Complete</v>
      </c>
      <c r="AU515" s="15" t="str">
        <f t="shared" si="75"/>
        <v>Complete</v>
      </c>
      <c r="AV515" t="str">
        <f>IF(AU515="Complete", AU515, IF(AU515="N/A", "N/A", INDEX('Ballot Data'!$1:$1048576, MATCH($A515, 'Ballot Data'!$A:$A, 0), MATCH(AU515, 'Ballot Data'!$A$3:$T$3, 0))))</f>
        <v>Complete</v>
      </c>
      <c r="AW515" t="str">
        <f>IF(AU515="N/A", "N/A", IF(AV515='Round 10'!$A$10, "Elected", IF(AV515='Round 10'!$A$7, "Excluded", IF('Round 10'!$A$4="Complete", "Complete", "Viable"))))</f>
        <v>Complete</v>
      </c>
      <c r="AX515" s="21" t="str">
        <f>IF('Round 10'!$A$4="Complete", "Complete", IF(AW515="N/A", "N/A", IF(AW515="Viable", "No Transfer", IF(AW515="Excluded", INDEX('Round 10'!$A$12:$M$617, MATCH($A515, 'Round 10'!$A$12:$A$617, 0), 3)))))</f>
        <v>Complete</v>
      </c>
      <c r="AY515" s="10" t="str">
        <f>IF('Round 10'!$A$4="Complete", "Complete", IF(AX515="N/A", "N/A", IF(AX515="No Transfer", AX515, IF(INDEX('Ballot Data'!$1:$1048576, MATCH($A515, 'Ballot Data'!$A:$A, 0), MATCH(AX515, 'Ballot Data'!$A$3:$U$3, 0))="", "Exhausted", INDEX('Ballot Data'!$1:$1048576, MATCH($A515, 'Ballot Data'!$A:$A, 0), MATCH(AX515, 'Ballot Data'!$A$3:$U$3, 0))))))</f>
        <v>Complete</v>
      </c>
    </row>
    <row r="516" spans="1:51" x14ac:dyDescent="0.25">
      <c r="A516">
        <f>'Ballot Data'!A517</f>
        <v>0</v>
      </c>
      <c r="B516">
        <v>1</v>
      </c>
      <c r="C516" t="e">
        <f>INDEX('Ballot Data'!$1:$1048576, MATCH($A516, 'Ballot Data'!$A:$A, 0), MATCH(B516, 'Ballot Data'!$A$3:$T$3, 0))</f>
        <v>#N/A</v>
      </c>
      <c r="D516" t="e">
        <f>IF(C516='Round 1'!$A$10, "Elected", IF(C516='Round 1'!$A$7, "Excluded", IF('Round 1'!$A$4="Complete", "Complete", "Viable")))</f>
        <v>#N/A</v>
      </c>
      <c r="E516" s="21" t="e">
        <f>IF('Round 1'!$A$4="Complete", "Complete", IF(D516="N/A", "N/A", IF(D516="Viable", "No Transfer", IF(D516="Excluded", INDEX('Round 1'!$A$12:$M$617, MATCH($A516, 'Round 1'!$A$12:$A$617, 0), 3)))))</f>
        <v>#N/A</v>
      </c>
      <c r="F516" s="10" t="e">
        <f>IF('Round 1'!$A$4="Complete", "Complete", IF(E516="N/A", "N/A", IF(E516="No Transfer", E516, IF(INDEX('Ballot Data'!$1:$1048576, MATCH($A516, 'Ballot Data'!$A:$A, 0), MATCH(E516, 'Ballot Data'!$A$3:$U$3, 0))="", "Exhausted", INDEX('Ballot Data'!$1:$1048576, MATCH($A516, 'Ballot Data'!$A:$A, 0), MATCH(E516, 'Ballot Data'!$A$3:$U$3, 0))))))</f>
        <v>#N/A</v>
      </c>
      <c r="G516" s="15" t="e">
        <f t="shared" si="79"/>
        <v>#N/A</v>
      </c>
      <c r="H516" t="e">
        <f>IF(G516="Complete", G516, IF(G516="N/A", "N/A", INDEX('Ballot Data'!$1:$1048576, MATCH($A516, 'Ballot Data'!$A:$A, 0), MATCH(G516, 'Ballot Data'!$A$3:$T$3, 0))))</f>
        <v>#N/A</v>
      </c>
      <c r="I516" t="e">
        <f>IF(G516="N/A", "N/A", IF(H516='Round 2'!$A$10, "Elected", IF(H516='Round 2'!$A$7, "Excluded", IF('Round 2'!$A$4="Complete", "Complete", "Viable"))))</f>
        <v>#N/A</v>
      </c>
      <c r="J516" s="21" t="e">
        <f>IF('Round 2'!$A$4="Complete", "Complete", IF(I516="N/A", "N/A", IF(I516="Viable", "No Transfer", IF(I516="Excluded", INDEX('Round 2'!$A$12:$M$617, MATCH($A516, 'Round 2'!$A$12:$A$617, 0), 3)))))</f>
        <v>#N/A</v>
      </c>
      <c r="K516" s="10" t="e">
        <f>IF('Round 2'!$A$4="Complete", "Complete", IF(J516="N/A", "N/A", IF(J516="No Transfer", J516, IF(INDEX('Ballot Data'!$1:$1048576, MATCH($A516, 'Ballot Data'!$A:$A, 0), MATCH(J516, 'Ballot Data'!$A$3:$U$3, 0))="", "Exhausted", INDEX('Ballot Data'!$1:$1048576, MATCH($A516, 'Ballot Data'!$A:$A, 0), MATCH(J516, 'Ballot Data'!$A$3:$U$3, 0))))))</f>
        <v>#N/A</v>
      </c>
      <c r="L516" s="15" t="e">
        <f t="shared" si="78"/>
        <v>#N/A</v>
      </c>
      <c r="M516" t="e">
        <f>IF(L516="Complete", L516, IF(L516="N/A", "N/A", INDEX('Ballot Data'!$1:$1048576, MATCH($A516, 'Ballot Data'!$A:$A, 0), MATCH(L516, 'Ballot Data'!$A$3:$T$3, 0))))</f>
        <v>#N/A</v>
      </c>
      <c r="N516" t="e">
        <f>IF(L516="N/A", "N/A", IF(M516='Round 3'!$A$10, "Elected", IF(M516='Round 3'!$A$7, "Excluded", IF('Round 3'!$A$4="Complete", "Complete", "Viable"))))</f>
        <v>#N/A</v>
      </c>
      <c r="O516" s="21" t="str">
        <f>IF('Round 3'!$A$4="Complete", "Complete", IF(N516="N/A", "N/A", IF(N516="Viable", "No Transfer", IF(N516="Excluded", INDEX('Round 3'!$A$12:$M$617, MATCH($A516, 'Round 3'!$A$12:$A$617, 0), 3)))))</f>
        <v>Complete</v>
      </c>
      <c r="P516" s="10" t="str">
        <f>IF('Round 3'!$A$4="Complete", "Complete", IF(O516="N/A", "N/A", IF(O516="No Transfer", O516, IF(INDEX('Ballot Data'!$1:$1048576, MATCH($A516, 'Ballot Data'!$A:$A, 0), MATCH(O516, 'Ballot Data'!$A$3:$U$3, 0))="", "Exhausted", INDEX('Ballot Data'!$1:$1048576, MATCH($A516, 'Ballot Data'!$A:$A, 0), MATCH(O516, 'Ballot Data'!$A$3:$U$3, 0))))))</f>
        <v>Complete</v>
      </c>
      <c r="Q516" s="15" t="str">
        <f t="shared" si="80"/>
        <v>Complete</v>
      </c>
      <c r="R516" t="str">
        <f>IF(Q516="Complete", Q516, IF(Q516="N/A", "N/A", INDEX('Ballot Data'!$1:$1048576, MATCH($A516, 'Ballot Data'!$A:$A, 0), MATCH(Q516, 'Ballot Data'!$A$3:$T$3, 0))))</f>
        <v>Complete</v>
      </c>
      <c r="S516" t="str">
        <f>IF(Q516="N/A", "N/A", IF(R516='Round 4'!$A$10, "Elected", IF(R516='Round 4'!$A$7, "Excluded", IF('Round 4'!$A$4="Complete", "Complete", "Viable"))))</f>
        <v>Complete</v>
      </c>
      <c r="T516" s="21" t="str">
        <f>IF('Round 4'!$A$4="Complete", "Complete", IF(S516="N/A", "N/A", IF(S516="Viable", "No Transfer", IF(S516="Excluded", INDEX('Round 4'!$A$12:$M$617, MATCH($A516, 'Round 4'!$A$12:$A$617, 0), 3)))))</f>
        <v>Complete</v>
      </c>
      <c r="U516" s="10" t="str">
        <f>IF('Round 4'!$A$4="Complete", "Complete", IF(T516="N/A", "N/A", IF(T516="No Transfer", T516, IF(INDEX('Ballot Data'!$1:$1048576, MATCH($A516, 'Ballot Data'!$A:$A, 0), MATCH(T516, 'Ballot Data'!$A$3:$U$3, 0))="", "Exhausted", INDEX('Ballot Data'!$1:$1048576, MATCH($A516, 'Ballot Data'!$A:$A, 0), MATCH(T516, 'Ballot Data'!$A$3:$U$3, 0))))))</f>
        <v>Complete</v>
      </c>
      <c r="V516" s="15" t="str">
        <f t="shared" ref="V516:V579" si="81">IF(T516="No Transfer", Q516, IF(OR(U516="Exhausted", U516="N/A"), "N/A", T516))</f>
        <v>Complete</v>
      </c>
      <c r="W516" t="str">
        <f>IF(V516="Complete", V516, IF(V516="N/A", "N/A", INDEX('Ballot Data'!$1:$1048576, MATCH($A516, 'Ballot Data'!$A:$A, 0), MATCH(V516, 'Ballot Data'!$A$3:$T$3, 0))))</f>
        <v>Complete</v>
      </c>
      <c r="X516" t="str">
        <f>IF(V516="N/A", "N/A", IF(W516='Round 5'!$A$10, "Elected", IF(W516='Round 5'!$A$7, "Excluded", IF('Round 5'!$A$4="Complete", "Complete", "Viable"))))</f>
        <v>Complete</v>
      </c>
      <c r="Y516" s="21" t="str">
        <f>IF('Round 5'!$A$4="Complete", "Complete", IF(X516="N/A", "N/A", IF(X516="Viable", "No Transfer", IF(X516="Excluded", INDEX('Round 5'!$A$12:$M$617, MATCH($A516, 'Round 5'!$A$12:$A$617, 0), 3)))))</f>
        <v>Complete</v>
      </c>
      <c r="Z516" s="10" t="str">
        <f>IF('Round 5'!$A$4="Complete", "Complete", IF(Y516="N/A", "N/A", IF(Y516="No Transfer", Y516, IF(INDEX('Ballot Data'!$1:$1048576, MATCH($A516, 'Ballot Data'!$A:$A, 0), MATCH(Y516, 'Ballot Data'!$A$3:$U$3, 0))="", "Exhausted", INDEX('Ballot Data'!$1:$1048576, MATCH($A516, 'Ballot Data'!$A:$A, 0), MATCH(Y516, 'Ballot Data'!$A$3:$U$3, 0))))))</f>
        <v>Complete</v>
      </c>
      <c r="AA516" s="15" t="str">
        <f t="shared" ref="AA516:AA579" si="82">IF(Y516="No Transfer", V516, IF(OR(Z516="Exhausted", Z516="N/A"), "N/A", Y516))</f>
        <v>Complete</v>
      </c>
      <c r="AB516" t="str">
        <f>IF(AA516="Complete", AA516, IF(AA516="N/A", "N/A", INDEX('Ballot Data'!$1:$1048576, MATCH($A516, 'Ballot Data'!$A:$A, 0), MATCH(AA516, 'Ballot Data'!$A$3:$T$3, 0))))</f>
        <v>Complete</v>
      </c>
      <c r="AC516" t="str">
        <f>IF(AA516="N/A", "N/A", IF(AB516='Round 6'!$A$10, "Elected", IF(AB516='Round 6'!$A$7, "Excluded", IF('Round 6'!$A$4="Complete", "Complete", "Viable"))))</f>
        <v>Complete</v>
      </c>
      <c r="AD516" s="21" t="str">
        <f>IF('Round 6'!$A$4="Complete", "Complete", IF(AC516="N/A", "N/A", IF(AC516="Viable", "No Transfer", IF(AC516="Excluded", INDEX('Round 6'!$A$12:$M$617, MATCH($A516, 'Round 6'!$A$12:$A$617, 0), 3)))))</f>
        <v>Complete</v>
      </c>
      <c r="AE516" s="10" t="str">
        <f>IF('Round 6'!$A$4="Complete", "Complete", IF(AD516="N/A", "N/A", IF(AD516="No Transfer", AD516, IF(INDEX('Ballot Data'!$1:$1048576, MATCH($A516, 'Ballot Data'!$A:$A, 0), MATCH(AD516, 'Ballot Data'!$A$3:$U$3, 0))="", "Exhausted", INDEX('Ballot Data'!$1:$1048576, MATCH($A516, 'Ballot Data'!$A:$A, 0), MATCH(AD516, 'Ballot Data'!$A$3:$U$3, 0))))))</f>
        <v>Complete</v>
      </c>
      <c r="AF516" s="15" t="str">
        <f t="shared" ref="AF516:AF579" si="83">IF(AD516="No Transfer", AA516, IF(OR(AE516="Exhausted", AE516="N/A"), "N/A", AD516))</f>
        <v>Complete</v>
      </c>
      <c r="AG516" t="str">
        <f>IF(AF516="Complete", AF516, IF(AF516="N/A", "N/A", INDEX('Ballot Data'!$1:$1048576, MATCH($A516, 'Ballot Data'!$A:$A, 0), MATCH(AF516, 'Ballot Data'!$A$3:$T$3, 0))))</f>
        <v>Complete</v>
      </c>
      <c r="AH516" t="str">
        <f>IF(AF516="N/A", "N/A", IF(AG516='Round 7'!$A$10, "Elected", IF(AG516='Round 7'!$A$7, "Excluded", IF('Round 7'!$A$4="Complete", "Complete", "Viable"))))</f>
        <v>Complete</v>
      </c>
      <c r="AI516" s="21" t="str">
        <f>IF('Round 7'!$A$4="Complete", "Complete", IF(AH516="N/A", "N/A", IF(AH516="Viable", "No Transfer", IF(AH516="Excluded", INDEX('Round 7'!$A$12:$M$617, MATCH($A516, 'Round 7'!$A$12:$A$617, 0), 3)))))</f>
        <v>Complete</v>
      </c>
      <c r="AJ516" s="10" t="str">
        <f>IF('Round 7'!$A$4="Complete", "Complete", IF(AI516="N/A", "N/A", IF(AI516="No Transfer", AI516, IF(INDEX('Ballot Data'!$1:$1048576, MATCH($A516, 'Ballot Data'!$A:$A, 0), MATCH(AI516, 'Ballot Data'!$A$3:$U$3, 0))="", "Exhausted", INDEX('Ballot Data'!$1:$1048576, MATCH($A516, 'Ballot Data'!$A:$A, 0), MATCH(AI516, 'Ballot Data'!$A$3:$U$3, 0))))))</f>
        <v>Complete</v>
      </c>
      <c r="AK516" s="15" t="str">
        <f t="shared" ref="AK516:AK579" si="84">IF(AI516="No Transfer", AF516, IF(OR(AJ516="Exhausted", AJ516="N/A"), "N/A", AI516))</f>
        <v>Complete</v>
      </c>
      <c r="AL516" t="str">
        <f>IF(AK516="Complete", AK516, IF(AK516="N/A", "N/A", INDEX('Ballot Data'!$1:$1048576, MATCH($A516, 'Ballot Data'!$A:$A, 0), MATCH(AK516, 'Ballot Data'!$A$3:$T$3, 0))))</f>
        <v>Complete</v>
      </c>
      <c r="AM516" t="str">
        <f>IF(AK516="N/A", "N/A", IF(AL516='Round 8'!$A$10, "Elected", IF(AL516='Round 8'!$A$7, "Excluded", IF('Round 8'!$A$4="Complete", "Complete", "Viable"))))</f>
        <v>Complete</v>
      </c>
      <c r="AN516" s="21" t="str">
        <f>IF('Round 8'!$A$4="Complete", "Complete", IF(AM516="N/A", "N/A", IF(AM516="Viable", "No Transfer", IF(AM516="Excluded", INDEX('Round 8'!$A$12:$M$617, MATCH($A516, 'Round 8'!$A$12:$A$617, 0), 3)))))</f>
        <v>Complete</v>
      </c>
      <c r="AO516" s="10" t="str">
        <f>IF('Round 8'!$A$4="Complete", "Complete", IF(AN516="N/A", "N/A", IF(AN516="No Transfer", AN516, IF(INDEX('Ballot Data'!$1:$1048576, MATCH($A516, 'Ballot Data'!$A:$A, 0), MATCH(AN516, 'Ballot Data'!$A$3:$U$3, 0))="", "Exhausted", INDEX('Ballot Data'!$1:$1048576, MATCH($A516, 'Ballot Data'!$A:$A, 0), MATCH(AN516, 'Ballot Data'!$A$3:$U$3, 0))))))</f>
        <v>Complete</v>
      </c>
      <c r="AP516" s="15" t="str">
        <f t="shared" ref="AP516:AP579" si="85">IF(AN516="No Transfer", AK516, IF(OR(AO516="Exhausted", AO516="N/A"), "N/A", AN516))</f>
        <v>Complete</v>
      </c>
      <c r="AQ516" t="str">
        <f>IF(AP516="Complete", AP516, IF(AP516="N/A", "N/A", INDEX('Ballot Data'!$1:$1048576, MATCH($A516, 'Ballot Data'!$A:$A, 0), MATCH(AP516, 'Ballot Data'!$A$3:$T$3, 0))))</f>
        <v>Complete</v>
      </c>
      <c r="AR516" t="str">
        <f>IF(AP516="N/A", "N/A", IF(AQ516='Round 9'!$A$10, "Elected", IF(AQ516='Round 9'!$A$7, "Excluded", IF('Round 9'!$A$4="Complete", "Complete", "Viable"))))</f>
        <v>Complete</v>
      </c>
      <c r="AS516" s="21" t="str">
        <f>IF('Round 9'!$A$4="Complete", "Complete", IF(AR516="N/A", "N/A", IF(AR516="Viable", "No Transfer", IF(AR516="Excluded", INDEX('Round 9'!$A$12:$M$617, MATCH($A516, 'Round 9'!$A$12:$A$617, 0), 3)))))</f>
        <v>Complete</v>
      </c>
      <c r="AT516" s="10" t="str">
        <f>IF('Round 9'!$A$4="Complete", "Complete", IF(AS516="N/A", "N/A", IF(AS516="No Transfer", AS516, IF(INDEX('Ballot Data'!$1:$1048576, MATCH($A516, 'Ballot Data'!$A:$A, 0), MATCH(AS516, 'Ballot Data'!$A$3:$U$3, 0))="", "Exhausted", INDEX('Ballot Data'!$1:$1048576, MATCH($A516, 'Ballot Data'!$A:$A, 0), MATCH(AS516, 'Ballot Data'!$A$3:$U$3, 0))))))</f>
        <v>Complete</v>
      </c>
      <c r="AU516" s="15" t="str">
        <f t="shared" ref="AU516:AU579" si="86">IF(AS516="No Transfer", AP516, IF(OR(AT516="Exhausted", AT516="N/A"), "N/A", AS516))</f>
        <v>Complete</v>
      </c>
      <c r="AV516" t="str">
        <f>IF(AU516="Complete", AU516, IF(AU516="N/A", "N/A", INDEX('Ballot Data'!$1:$1048576, MATCH($A516, 'Ballot Data'!$A:$A, 0), MATCH(AU516, 'Ballot Data'!$A$3:$T$3, 0))))</f>
        <v>Complete</v>
      </c>
      <c r="AW516" t="str">
        <f>IF(AU516="N/A", "N/A", IF(AV516='Round 10'!$A$10, "Elected", IF(AV516='Round 10'!$A$7, "Excluded", IF('Round 10'!$A$4="Complete", "Complete", "Viable"))))</f>
        <v>Complete</v>
      </c>
      <c r="AX516" s="21" t="str">
        <f>IF('Round 10'!$A$4="Complete", "Complete", IF(AW516="N/A", "N/A", IF(AW516="Viable", "No Transfer", IF(AW516="Excluded", INDEX('Round 10'!$A$12:$M$617, MATCH($A516, 'Round 10'!$A$12:$A$617, 0), 3)))))</f>
        <v>Complete</v>
      </c>
      <c r="AY516" s="10" t="str">
        <f>IF('Round 10'!$A$4="Complete", "Complete", IF(AX516="N/A", "N/A", IF(AX516="No Transfer", AX516, IF(INDEX('Ballot Data'!$1:$1048576, MATCH($A516, 'Ballot Data'!$A:$A, 0), MATCH(AX516, 'Ballot Data'!$A$3:$U$3, 0))="", "Exhausted", INDEX('Ballot Data'!$1:$1048576, MATCH($A516, 'Ballot Data'!$A:$A, 0), MATCH(AX516, 'Ballot Data'!$A$3:$U$3, 0))))))</f>
        <v>Complete</v>
      </c>
    </row>
    <row r="517" spans="1:51" x14ac:dyDescent="0.25">
      <c r="A517">
        <f>'Ballot Data'!A518</f>
        <v>0</v>
      </c>
      <c r="B517">
        <v>1</v>
      </c>
      <c r="C517" t="e">
        <f>INDEX('Ballot Data'!$1:$1048576, MATCH($A517, 'Ballot Data'!$A:$A, 0), MATCH(B517, 'Ballot Data'!$A$3:$T$3, 0))</f>
        <v>#N/A</v>
      </c>
      <c r="D517" t="e">
        <f>IF(C517='Round 1'!$A$10, "Elected", IF(C517='Round 1'!$A$7, "Excluded", IF('Round 1'!$A$4="Complete", "Complete", "Viable")))</f>
        <v>#N/A</v>
      </c>
      <c r="E517" s="21" t="e">
        <f>IF('Round 1'!$A$4="Complete", "Complete", IF(D517="N/A", "N/A", IF(D517="Viable", "No Transfer", IF(D517="Excluded", INDEX('Round 1'!$A$12:$M$617, MATCH($A517, 'Round 1'!$A$12:$A$617, 0), 3)))))</f>
        <v>#N/A</v>
      </c>
      <c r="F517" s="10" t="e">
        <f>IF('Round 1'!$A$4="Complete", "Complete", IF(E517="N/A", "N/A", IF(E517="No Transfer", E517, IF(INDEX('Ballot Data'!$1:$1048576, MATCH($A517, 'Ballot Data'!$A:$A, 0), MATCH(E517, 'Ballot Data'!$A$3:$U$3, 0))="", "Exhausted", INDEX('Ballot Data'!$1:$1048576, MATCH($A517, 'Ballot Data'!$A:$A, 0), MATCH(E517, 'Ballot Data'!$A$3:$U$3, 0))))))</f>
        <v>#N/A</v>
      </c>
      <c r="G517" s="15" t="e">
        <f t="shared" si="79"/>
        <v>#N/A</v>
      </c>
      <c r="H517" t="e">
        <f>IF(G517="Complete", G517, IF(G517="N/A", "N/A", INDEX('Ballot Data'!$1:$1048576, MATCH($A517, 'Ballot Data'!$A:$A, 0), MATCH(G517, 'Ballot Data'!$A$3:$T$3, 0))))</f>
        <v>#N/A</v>
      </c>
      <c r="I517" t="e">
        <f>IF(G517="N/A", "N/A", IF(H517='Round 2'!$A$10, "Elected", IF(H517='Round 2'!$A$7, "Excluded", IF('Round 2'!$A$4="Complete", "Complete", "Viable"))))</f>
        <v>#N/A</v>
      </c>
      <c r="J517" s="21" t="e">
        <f>IF('Round 2'!$A$4="Complete", "Complete", IF(I517="N/A", "N/A", IF(I517="Viable", "No Transfer", IF(I517="Excluded", INDEX('Round 2'!$A$12:$M$617, MATCH($A517, 'Round 2'!$A$12:$A$617, 0), 3)))))</f>
        <v>#N/A</v>
      </c>
      <c r="K517" s="10" t="e">
        <f>IF('Round 2'!$A$4="Complete", "Complete", IF(J517="N/A", "N/A", IF(J517="No Transfer", J517, IF(INDEX('Ballot Data'!$1:$1048576, MATCH($A517, 'Ballot Data'!$A:$A, 0), MATCH(J517, 'Ballot Data'!$A$3:$U$3, 0))="", "Exhausted", INDEX('Ballot Data'!$1:$1048576, MATCH($A517, 'Ballot Data'!$A:$A, 0), MATCH(J517, 'Ballot Data'!$A$3:$U$3, 0))))))</f>
        <v>#N/A</v>
      </c>
      <c r="L517" s="15" t="e">
        <f t="shared" si="78"/>
        <v>#N/A</v>
      </c>
      <c r="M517" t="e">
        <f>IF(L517="Complete", L517, IF(L517="N/A", "N/A", INDEX('Ballot Data'!$1:$1048576, MATCH($A517, 'Ballot Data'!$A:$A, 0), MATCH(L517, 'Ballot Data'!$A$3:$T$3, 0))))</f>
        <v>#N/A</v>
      </c>
      <c r="N517" t="e">
        <f>IF(L517="N/A", "N/A", IF(M517='Round 3'!$A$10, "Elected", IF(M517='Round 3'!$A$7, "Excluded", IF('Round 3'!$A$4="Complete", "Complete", "Viable"))))</f>
        <v>#N/A</v>
      </c>
      <c r="O517" s="21" t="str">
        <f>IF('Round 3'!$A$4="Complete", "Complete", IF(N517="N/A", "N/A", IF(N517="Viable", "No Transfer", IF(N517="Excluded", INDEX('Round 3'!$A$12:$M$617, MATCH($A517, 'Round 3'!$A$12:$A$617, 0), 3)))))</f>
        <v>Complete</v>
      </c>
      <c r="P517" s="10" t="str">
        <f>IF('Round 3'!$A$4="Complete", "Complete", IF(O517="N/A", "N/A", IF(O517="No Transfer", O517, IF(INDEX('Ballot Data'!$1:$1048576, MATCH($A517, 'Ballot Data'!$A:$A, 0), MATCH(O517, 'Ballot Data'!$A$3:$U$3, 0))="", "Exhausted", INDEX('Ballot Data'!$1:$1048576, MATCH($A517, 'Ballot Data'!$A:$A, 0), MATCH(O517, 'Ballot Data'!$A$3:$U$3, 0))))))</f>
        <v>Complete</v>
      </c>
      <c r="Q517" s="15" t="str">
        <f t="shared" si="80"/>
        <v>Complete</v>
      </c>
      <c r="R517" t="str">
        <f>IF(Q517="Complete", Q517, IF(Q517="N/A", "N/A", INDEX('Ballot Data'!$1:$1048576, MATCH($A517, 'Ballot Data'!$A:$A, 0), MATCH(Q517, 'Ballot Data'!$A$3:$T$3, 0))))</f>
        <v>Complete</v>
      </c>
      <c r="S517" t="str">
        <f>IF(Q517="N/A", "N/A", IF(R517='Round 4'!$A$10, "Elected", IF(R517='Round 4'!$A$7, "Excluded", IF('Round 4'!$A$4="Complete", "Complete", "Viable"))))</f>
        <v>Complete</v>
      </c>
      <c r="T517" s="21" t="str">
        <f>IF('Round 4'!$A$4="Complete", "Complete", IF(S517="N/A", "N/A", IF(S517="Viable", "No Transfer", IF(S517="Excluded", INDEX('Round 4'!$A$12:$M$617, MATCH($A517, 'Round 4'!$A$12:$A$617, 0), 3)))))</f>
        <v>Complete</v>
      </c>
      <c r="U517" s="10" t="str">
        <f>IF('Round 4'!$A$4="Complete", "Complete", IF(T517="N/A", "N/A", IF(T517="No Transfer", T517, IF(INDEX('Ballot Data'!$1:$1048576, MATCH($A517, 'Ballot Data'!$A:$A, 0), MATCH(T517, 'Ballot Data'!$A$3:$U$3, 0))="", "Exhausted", INDEX('Ballot Data'!$1:$1048576, MATCH($A517, 'Ballot Data'!$A:$A, 0), MATCH(T517, 'Ballot Data'!$A$3:$U$3, 0))))))</f>
        <v>Complete</v>
      </c>
      <c r="V517" s="15" t="str">
        <f t="shared" si="81"/>
        <v>Complete</v>
      </c>
      <c r="W517" t="str">
        <f>IF(V517="Complete", V517, IF(V517="N/A", "N/A", INDEX('Ballot Data'!$1:$1048576, MATCH($A517, 'Ballot Data'!$A:$A, 0), MATCH(V517, 'Ballot Data'!$A$3:$T$3, 0))))</f>
        <v>Complete</v>
      </c>
      <c r="X517" t="str">
        <f>IF(V517="N/A", "N/A", IF(W517='Round 5'!$A$10, "Elected", IF(W517='Round 5'!$A$7, "Excluded", IF('Round 5'!$A$4="Complete", "Complete", "Viable"))))</f>
        <v>Complete</v>
      </c>
      <c r="Y517" s="21" t="str">
        <f>IF('Round 5'!$A$4="Complete", "Complete", IF(X517="N/A", "N/A", IF(X517="Viable", "No Transfer", IF(X517="Excluded", INDEX('Round 5'!$A$12:$M$617, MATCH($A517, 'Round 5'!$A$12:$A$617, 0), 3)))))</f>
        <v>Complete</v>
      </c>
      <c r="Z517" s="10" t="str">
        <f>IF('Round 5'!$A$4="Complete", "Complete", IF(Y517="N/A", "N/A", IF(Y517="No Transfer", Y517, IF(INDEX('Ballot Data'!$1:$1048576, MATCH($A517, 'Ballot Data'!$A:$A, 0), MATCH(Y517, 'Ballot Data'!$A$3:$U$3, 0))="", "Exhausted", INDEX('Ballot Data'!$1:$1048576, MATCH($A517, 'Ballot Data'!$A:$A, 0), MATCH(Y517, 'Ballot Data'!$A$3:$U$3, 0))))))</f>
        <v>Complete</v>
      </c>
      <c r="AA517" s="15" t="str">
        <f t="shared" si="82"/>
        <v>Complete</v>
      </c>
      <c r="AB517" t="str">
        <f>IF(AA517="Complete", AA517, IF(AA517="N/A", "N/A", INDEX('Ballot Data'!$1:$1048576, MATCH($A517, 'Ballot Data'!$A:$A, 0), MATCH(AA517, 'Ballot Data'!$A$3:$T$3, 0))))</f>
        <v>Complete</v>
      </c>
      <c r="AC517" t="str">
        <f>IF(AA517="N/A", "N/A", IF(AB517='Round 6'!$A$10, "Elected", IF(AB517='Round 6'!$A$7, "Excluded", IF('Round 6'!$A$4="Complete", "Complete", "Viable"))))</f>
        <v>Complete</v>
      </c>
      <c r="AD517" s="21" t="str">
        <f>IF('Round 6'!$A$4="Complete", "Complete", IF(AC517="N/A", "N/A", IF(AC517="Viable", "No Transfer", IF(AC517="Excluded", INDEX('Round 6'!$A$12:$M$617, MATCH($A517, 'Round 6'!$A$12:$A$617, 0), 3)))))</f>
        <v>Complete</v>
      </c>
      <c r="AE517" s="10" t="str">
        <f>IF('Round 6'!$A$4="Complete", "Complete", IF(AD517="N/A", "N/A", IF(AD517="No Transfer", AD517, IF(INDEX('Ballot Data'!$1:$1048576, MATCH($A517, 'Ballot Data'!$A:$A, 0), MATCH(AD517, 'Ballot Data'!$A$3:$U$3, 0))="", "Exhausted", INDEX('Ballot Data'!$1:$1048576, MATCH($A517, 'Ballot Data'!$A:$A, 0), MATCH(AD517, 'Ballot Data'!$A$3:$U$3, 0))))))</f>
        <v>Complete</v>
      </c>
      <c r="AF517" s="15" t="str">
        <f t="shared" si="83"/>
        <v>Complete</v>
      </c>
      <c r="AG517" t="str">
        <f>IF(AF517="Complete", AF517, IF(AF517="N/A", "N/A", INDEX('Ballot Data'!$1:$1048576, MATCH($A517, 'Ballot Data'!$A:$A, 0), MATCH(AF517, 'Ballot Data'!$A$3:$T$3, 0))))</f>
        <v>Complete</v>
      </c>
      <c r="AH517" t="str">
        <f>IF(AF517="N/A", "N/A", IF(AG517='Round 7'!$A$10, "Elected", IF(AG517='Round 7'!$A$7, "Excluded", IF('Round 7'!$A$4="Complete", "Complete", "Viable"))))</f>
        <v>Complete</v>
      </c>
      <c r="AI517" s="21" t="str">
        <f>IF('Round 7'!$A$4="Complete", "Complete", IF(AH517="N/A", "N/A", IF(AH517="Viable", "No Transfer", IF(AH517="Excluded", INDEX('Round 7'!$A$12:$M$617, MATCH($A517, 'Round 7'!$A$12:$A$617, 0), 3)))))</f>
        <v>Complete</v>
      </c>
      <c r="AJ517" s="10" t="str">
        <f>IF('Round 7'!$A$4="Complete", "Complete", IF(AI517="N/A", "N/A", IF(AI517="No Transfer", AI517, IF(INDEX('Ballot Data'!$1:$1048576, MATCH($A517, 'Ballot Data'!$A:$A, 0), MATCH(AI517, 'Ballot Data'!$A$3:$U$3, 0))="", "Exhausted", INDEX('Ballot Data'!$1:$1048576, MATCH($A517, 'Ballot Data'!$A:$A, 0), MATCH(AI517, 'Ballot Data'!$A$3:$U$3, 0))))))</f>
        <v>Complete</v>
      </c>
      <c r="AK517" s="15" t="str">
        <f t="shared" si="84"/>
        <v>Complete</v>
      </c>
      <c r="AL517" t="str">
        <f>IF(AK517="Complete", AK517, IF(AK517="N/A", "N/A", INDEX('Ballot Data'!$1:$1048576, MATCH($A517, 'Ballot Data'!$A:$A, 0), MATCH(AK517, 'Ballot Data'!$A$3:$T$3, 0))))</f>
        <v>Complete</v>
      </c>
      <c r="AM517" t="str">
        <f>IF(AK517="N/A", "N/A", IF(AL517='Round 8'!$A$10, "Elected", IF(AL517='Round 8'!$A$7, "Excluded", IF('Round 8'!$A$4="Complete", "Complete", "Viable"))))</f>
        <v>Complete</v>
      </c>
      <c r="AN517" s="21" t="str">
        <f>IF('Round 8'!$A$4="Complete", "Complete", IF(AM517="N/A", "N/A", IF(AM517="Viable", "No Transfer", IF(AM517="Excluded", INDEX('Round 8'!$A$12:$M$617, MATCH($A517, 'Round 8'!$A$12:$A$617, 0), 3)))))</f>
        <v>Complete</v>
      </c>
      <c r="AO517" s="10" t="str">
        <f>IF('Round 8'!$A$4="Complete", "Complete", IF(AN517="N/A", "N/A", IF(AN517="No Transfer", AN517, IF(INDEX('Ballot Data'!$1:$1048576, MATCH($A517, 'Ballot Data'!$A:$A, 0), MATCH(AN517, 'Ballot Data'!$A$3:$U$3, 0))="", "Exhausted", INDEX('Ballot Data'!$1:$1048576, MATCH($A517, 'Ballot Data'!$A:$A, 0), MATCH(AN517, 'Ballot Data'!$A$3:$U$3, 0))))))</f>
        <v>Complete</v>
      </c>
      <c r="AP517" s="15" t="str">
        <f t="shared" si="85"/>
        <v>Complete</v>
      </c>
      <c r="AQ517" t="str">
        <f>IF(AP517="Complete", AP517, IF(AP517="N/A", "N/A", INDEX('Ballot Data'!$1:$1048576, MATCH($A517, 'Ballot Data'!$A:$A, 0), MATCH(AP517, 'Ballot Data'!$A$3:$T$3, 0))))</f>
        <v>Complete</v>
      </c>
      <c r="AR517" t="str">
        <f>IF(AP517="N/A", "N/A", IF(AQ517='Round 9'!$A$10, "Elected", IF(AQ517='Round 9'!$A$7, "Excluded", IF('Round 9'!$A$4="Complete", "Complete", "Viable"))))</f>
        <v>Complete</v>
      </c>
      <c r="AS517" s="21" t="str">
        <f>IF('Round 9'!$A$4="Complete", "Complete", IF(AR517="N/A", "N/A", IF(AR517="Viable", "No Transfer", IF(AR517="Excluded", INDEX('Round 9'!$A$12:$M$617, MATCH($A517, 'Round 9'!$A$12:$A$617, 0), 3)))))</f>
        <v>Complete</v>
      </c>
      <c r="AT517" s="10" t="str">
        <f>IF('Round 9'!$A$4="Complete", "Complete", IF(AS517="N/A", "N/A", IF(AS517="No Transfer", AS517, IF(INDEX('Ballot Data'!$1:$1048576, MATCH($A517, 'Ballot Data'!$A:$A, 0), MATCH(AS517, 'Ballot Data'!$A$3:$U$3, 0))="", "Exhausted", INDEX('Ballot Data'!$1:$1048576, MATCH($A517, 'Ballot Data'!$A:$A, 0), MATCH(AS517, 'Ballot Data'!$A$3:$U$3, 0))))))</f>
        <v>Complete</v>
      </c>
      <c r="AU517" s="15" t="str">
        <f t="shared" si="86"/>
        <v>Complete</v>
      </c>
      <c r="AV517" t="str">
        <f>IF(AU517="Complete", AU517, IF(AU517="N/A", "N/A", INDEX('Ballot Data'!$1:$1048576, MATCH($A517, 'Ballot Data'!$A:$A, 0), MATCH(AU517, 'Ballot Data'!$A$3:$T$3, 0))))</f>
        <v>Complete</v>
      </c>
      <c r="AW517" t="str">
        <f>IF(AU517="N/A", "N/A", IF(AV517='Round 10'!$A$10, "Elected", IF(AV517='Round 10'!$A$7, "Excluded", IF('Round 10'!$A$4="Complete", "Complete", "Viable"))))</f>
        <v>Complete</v>
      </c>
      <c r="AX517" s="21" t="str">
        <f>IF('Round 10'!$A$4="Complete", "Complete", IF(AW517="N/A", "N/A", IF(AW517="Viable", "No Transfer", IF(AW517="Excluded", INDEX('Round 10'!$A$12:$M$617, MATCH($A517, 'Round 10'!$A$12:$A$617, 0), 3)))))</f>
        <v>Complete</v>
      </c>
      <c r="AY517" s="10" t="str">
        <f>IF('Round 10'!$A$4="Complete", "Complete", IF(AX517="N/A", "N/A", IF(AX517="No Transfer", AX517, IF(INDEX('Ballot Data'!$1:$1048576, MATCH($A517, 'Ballot Data'!$A:$A, 0), MATCH(AX517, 'Ballot Data'!$A$3:$U$3, 0))="", "Exhausted", INDEX('Ballot Data'!$1:$1048576, MATCH($A517, 'Ballot Data'!$A:$A, 0), MATCH(AX517, 'Ballot Data'!$A$3:$U$3, 0))))))</f>
        <v>Complete</v>
      </c>
    </row>
    <row r="518" spans="1:51" x14ac:dyDescent="0.25">
      <c r="A518">
        <f>'Ballot Data'!A519</f>
        <v>0</v>
      </c>
      <c r="B518">
        <v>1</v>
      </c>
      <c r="C518" t="e">
        <f>INDEX('Ballot Data'!$1:$1048576, MATCH($A518, 'Ballot Data'!$A:$A, 0), MATCH(B518, 'Ballot Data'!$A$3:$T$3, 0))</f>
        <v>#N/A</v>
      </c>
      <c r="D518" t="e">
        <f>IF(C518='Round 1'!$A$10, "Elected", IF(C518='Round 1'!$A$7, "Excluded", IF('Round 1'!$A$4="Complete", "Complete", "Viable")))</f>
        <v>#N/A</v>
      </c>
      <c r="E518" s="21" t="e">
        <f>IF('Round 1'!$A$4="Complete", "Complete", IF(D518="N/A", "N/A", IF(D518="Viable", "No Transfer", IF(D518="Excluded", INDEX('Round 1'!$A$12:$M$617, MATCH($A518, 'Round 1'!$A$12:$A$617, 0), 3)))))</f>
        <v>#N/A</v>
      </c>
      <c r="F518" s="10" t="e">
        <f>IF('Round 1'!$A$4="Complete", "Complete", IF(E518="N/A", "N/A", IF(E518="No Transfer", E518, IF(INDEX('Ballot Data'!$1:$1048576, MATCH($A518, 'Ballot Data'!$A:$A, 0), MATCH(E518, 'Ballot Data'!$A$3:$U$3, 0))="", "Exhausted", INDEX('Ballot Data'!$1:$1048576, MATCH($A518, 'Ballot Data'!$A:$A, 0), MATCH(E518, 'Ballot Data'!$A$3:$U$3, 0))))))</f>
        <v>#N/A</v>
      </c>
      <c r="G518" s="15" t="e">
        <f t="shared" si="79"/>
        <v>#N/A</v>
      </c>
      <c r="H518" t="e">
        <f>IF(G518="Complete", G518, IF(G518="N/A", "N/A", INDEX('Ballot Data'!$1:$1048576, MATCH($A518, 'Ballot Data'!$A:$A, 0), MATCH(G518, 'Ballot Data'!$A$3:$T$3, 0))))</f>
        <v>#N/A</v>
      </c>
      <c r="I518" t="e">
        <f>IF(G518="N/A", "N/A", IF(H518='Round 2'!$A$10, "Elected", IF(H518='Round 2'!$A$7, "Excluded", IF('Round 2'!$A$4="Complete", "Complete", "Viable"))))</f>
        <v>#N/A</v>
      </c>
      <c r="J518" s="21" t="e">
        <f>IF('Round 2'!$A$4="Complete", "Complete", IF(I518="N/A", "N/A", IF(I518="Viable", "No Transfer", IF(I518="Excluded", INDEX('Round 2'!$A$12:$M$617, MATCH($A518, 'Round 2'!$A$12:$A$617, 0), 3)))))</f>
        <v>#N/A</v>
      </c>
      <c r="K518" s="10" t="e">
        <f>IF('Round 2'!$A$4="Complete", "Complete", IF(J518="N/A", "N/A", IF(J518="No Transfer", J518, IF(INDEX('Ballot Data'!$1:$1048576, MATCH($A518, 'Ballot Data'!$A:$A, 0), MATCH(J518, 'Ballot Data'!$A$3:$U$3, 0))="", "Exhausted", INDEX('Ballot Data'!$1:$1048576, MATCH($A518, 'Ballot Data'!$A:$A, 0), MATCH(J518, 'Ballot Data'!$A$3:$U$3, 0))))))</f>
        <v>#N/A</v>
      </c>
      <c r="L518" s="15" t="e">
        <f t="shared" si="78"/>
        <v>#N/A</v>
      </c>
      <c r="M518" t="e">
        <f>IF(L518="Complete", L518, IF(L518="N/A", "N/A", INDEX('Ballot Data'!$1:$1048576, MATCH($A518, 'Ballot Data'!$A:$A, 0), MATCH(L518, 'Ballot Data'!$A$3:$T$3, 0))))</f>
        <v>#N/A</v>
      </c>
      <c r="N518" t="e">
        <f>IF(L518="N/A", "N/A", IF(M518='Round 3'!$A$10, "Elected", IF(M518='Round 3'!$A$7, "Excluded", IF('Round 3'!$A$4="Complete", "Complete", "Viable"))))</f>
        <v>#N/A</v>
      </c>
      <c r="O518" s="21" t="str">
        <f>IF('Round 3'!$A$4="Complete", "Complete", IF(N518="N/A", "N/A", IF(N518="Viable", "No Transfer", IF(N518="Excluded", INDEX('Round 3'!$A$12:$M$617, MATCH($A518, 'Round 3'!$A$12:$A$617, 0), 3)))))</f>
        <v>Complete</v>
      </c>
      <c r="P518" s="10" t="str">
        <f>IF('Round 3'!$A$4="Complete", "Complete", IF(O518="N/A", "N/A", IF(O518="No Transfer", O518, IF(INDEX('Ballot Data'!$1:$1048576, MATCH($A518, 'Ballot Data'!$A:$A, 0), MATCH(O518, 'Ballot Data'!$A$3:$U$3, 0))="", "Exhausted", INDEX('Ballot Data'!$1:$1048576, MATCH($A518, 'Ballot Data'!$A:$A, 0), MATCH(O518, 'Ballot Data'!$A$3:$U$3, 0))))))</f>
        <v>Complete</v>
      </c>
      <c r="Q518" s="15" t="str">
        <f t="shared" si="80"/>
        <v>Complete</v>
      </c>
      <c r="R518" t="str">
        <f>IF(Q518="Complete", Q518, IF(Q518="N/A", "N/A", INDEX('Ballot Data'!$1:$1048576, MATCH($A518, 'Ballot Data'!$A:$A, 0), MATCH(Q518, 'Ballot Data'!$A$3:$T$3, 0))))</f>
        <v>Complete</v>
      </c>
      <c r="S518" t="str">
        <f>IF(Q518="N/A", "N/A", IF(R518='Round 4'!$A$10, "Elected", IF(R518='Round 4'!$A$7, "Excluded", IF('Round 4'!$A$4="Complete", "Complete", "Viable"))))</f>
        <v>Complete</v>
      </c>
      <c r="T518" s="21" t="str">
        <f>IF('Round 4'!$A$4="Complete", "Complete", IF(S518="N/A", "N/A", IF(S518="Viable", "No Transfer", IF(S518="Excluded", INDEX('Round 4'!$A$12:$M$617, MATCH($A518, 'Round 4'!$A$12:$A$617, 0), 3)))))</f>
        <v>Complete</v>
      </c>
      <c r="U518" s="10" t="str">
        <f>IF('Round 4'!$A$4="Complete", "Complete", IF(T518="N/A", "N/A", IF(T518="No Transfer", T518, IF(INDEX('Ballot Data'!$1:$1048576, MATCH($A518, 'Ballot Data'!$A:$A, 0), MATCH(T518, 'Ballot Data'!$A$3:$U$3, 0))="", "Exhausted", INDEX('Ballot Data'!$1:$1048576, MATCH($A518, 'Ballot Data'!$A:$A, 0), MATCH(T518, 'Ballot Data'!$A$3:$U$3, 0))))))</f>
        <v>Complete</v>
      </c>
      <c r="V518" s="15" t="str">
        <f t="shared" si="81"/>
        <v>Complete</v>
      </c>
      <c r="W518" t="str">
        <f>IF(V518="Complete", V518, IF(V518="N/A", "N/A", INDEX('Ballot Data'!$1:$1048576, MATCH($A518, 'Ballot Data'!$A:$A, 0), MATCH(V518, 'Ballot Data'!$A$3:$T$3, 0))))</f>
        <v>Complete</v>
      </c>
      <c r="X518" t="str">
        <f>IF(V518="N/A", "N/A", IF(W518='Round 5'!$A$10, "Elected", IF(W518='Round 5'!$A$7, "Excluded", IF('Round 5'!$A$4="Complete", "Complete", "Viable"))))</f>
        <v>Complete</v>
      </c>
      <c r="Y518" s="21" t="str">
        <f>IF('Round 5'!$A$4="Complete", "Complete", IF(X518="N/A", "N/A", IF(X518="Viable", "No Transfer", IF(X518="Excluded", INDEX('Round 5'!$A$12:$M$617, MATCH($A518, 'Round 5'!$A$12:$A$617, 0), 3)))))</f>
        <v>Complete</v>
      </c>
      <c r="Z518" s="10" t="str">
        <f>IF('Round 5'!$A$4="Complete", "Complete", IF(Y518="N/A", "N/A", IF(Y518="No Transfer", Y518, IF(INDEX('Ballot Data'!$1:$1048576, MATCH($A518, 'Ballot Data'!$A:$A, 0), MATCH(Y518, 'Ballot Data'!$A$3:$U$3, 0))="", "Exhausted", INDEX('Ballot Data'!$1:$1048576, MATCH($A518, 'Ballot Data'!$A:$A, 0), MATCH(Y518, 'Ballot Data'!$A$3:$U$3, 0))))))</f>
        <v>Complete</v>
      </c>
      <c r="AA518" s="15" t="str">
        <f t="shared" si="82"/>
        <v>Complete</v>
      </c>
      <c r="AB518" t="str">
        <f>IF(AA518="Complete", AA518, IF(AA518="N/A", "N/A", INDEX('Ballot Data'!$1:$1048576, MATCH($A518, 'Ballot Data'!$A:$A, 0), MATCH(AA518, 'Ballot Data'!$A$3:$T$3, 0))))</f>
        <v>Complete</v>
      </c>
      <c r="AC518" t="str">
        <f>IF(AA518="N/A", "N/A", IF(AB518='Round 6'!$A$10, "Elected", IF(AB518='Round 6'!$A$7, "Excluded", IF('Round 6'!$A$4="Complete", "Complete", "Viable"))))</f>
        <v>Complete</v>
      </c>
      <c r="AD518" s="21" t="str">
        <f>IF('Round 6'!$A$4="Complete", "Complete", IF(AC518="N/A", "N/A", IF(AC518="Viable", "No Transfer", IF(AC518="Excluded", INDEX('Round 6'!$A$12:$M$617, MATCH($A518, 'Round 6'!$A$12:$A$617, 0), 3)))))</f>
        <v>Complete</v>
      </c>
      <c r="AE518" s="10" t="str">
        <f>IF('Round 6'!$A$4="Complete", "Complete", IF(AD518="N/A", "N/A", IF(AD518="No Transfer", AD518, IF(INDEX('Ballot Data'!$1:$1048576, MATCH($A518, 'Ballot Data'!$A:$A, 0), MATCH(AD518, 'Ballot Data'!$A$3:$U$3, 0))="", "Exhausted", INDEX('Ballot Data'!$1:$1048576, MATCH($A518, 'Ballot Data'!$A:$A, 0), MATCH(AD518, 'Ballot Data'!$A$3:$U$3, 0))))))</f>
        <v>Complete</v>
      </c>
      <c r="AF518" s="15" t="str">
        <f t="shared" si="83"/>
        <v>Complete</v>
      </c>
      <c r="AG518" t="str">
        <f>IF(AF518="Complete", AF518, IF(AF518="N/A", "N/A", INDEX('Ballot Data'!$1:$1048576, MATCH($A518, 'Ballot Data'!$A:$A, 0), MATCH(AF518, 'Ballot Data'!$A$3:$T$3, 0))))</f>
        <v>Complete</v>
      </c>
      <c r="AH518" t="str">
        <f>IF(AF518="N/A", "N/A", IF(AG518='Round 7'!$A$10, "Elected", IF(AG518='Round 7'!$A$7, "Excluded", IF('Round 7'!$A$4="Complete", "Complete", "Viable"))))</f>
        <v>Complete</v>
      </c>
      <c r="AI518" s="21" t="str">
        <f>IF('Round 7'!$A$4="Complete", "Complete", IF(AH518="N/A", "N/A", IF(AH518="Viable", "No Transfer", IF(AH518="Excluded", INDEX('Round 7'!$A$12:$M$617, MATCH($A518, 'Round 7'!$A$12:$A$617, 0), 3)))))</f>
        <v>Complete</v>
      </c>
      <c r="AJ518" s="10" t="str">
        <f>IF('Round 7'!$A$4="Complete", "Complete", IF(AI518="N/A", "N/A", IF(AI518="No Transfer", AI518, IF(INDEX('Ballot Data'!$1:$1048576, MATCH($A518, 'Ballot Data'!$A:$A, 0), MATCH(AI518, 'Ballot Data'!$A$3:$U$3, 0))="", "Exhausted", INDEX('Ballot Data'!$1:$1048576, MATCH($A518, 'Ballot Data'!$A:$A, 0), MATCH(AI518, 'Ballot Data'!$A$3:$U$3, 0))))))</f>
        <v>Complete</v>
      </c>
      <c r="AK518" s="15" t="str">
        <f t="shared" si="84"/>
        <v>Complete</v>
      </c>
      <c r="AL518" t="str">
        <f>IF(AK518="Complete", AK518, IF(AK518="N/A", "N/A", INDEX('Ballot Data'!$1:$1048576, MATCH($A518, 'Ballot Data'!$A:$A, 0), MATCH(AK518, 'Ballot Data'!$A$3:$T$3, 0))))</f>
        <v>Complete</v>
      </c>
      <c r="AM518" t="str">
        <f>IF(AK518="N/A", "N/A", IF(AL518='Round 8'!$A$10, "Elected", IF(AL518='Round 8'!$A$7, "Excluded", IF('Round 8'!$A$4="Complete", "Complete", "Viable"))))</f>
        <v>Complete</v>
      </c>
      <c r="AN518" s="21" t="str">
        <f>IF('Round 8'!$A$4="Complete", "Complete", IF(AM518="N/A", "N/A", IF(AM518="Viable", "No Transfer", IF(AM518="Excluded", INDEX('Round 8'!$A$12:$M$617, MATCH($A518, 'Round 8'!$A$12:$A$617, 0), 3)))))</f>
        <v>Complete</v>
      </c>
      <c r="AO518" s="10" t="str">
        <f>IF('Round 8'!$A$4="Complete", "Complete", IF(AN518="N/A", "N/A", IF(AN518="No Transfer", AN518, IF(INDEX('Ballot Data'!$1:$1048576, MATCH($A518, 'Ballot Data'!$A:$A, 0), MATCH(AN518, 'Ballot Data'!$A$3:$U$3, 0))="", "Exhausted", INDEX('Ballot Data'!$1:$1048576, MATCH($A518, 'Ballot Data'!$A:$A, 0), MATCH(AN518, 'Ballot Data'!$A$3:$U$3, 0))))))</f>
        <v>Complete</v>
      </c>
      <c r="AP518" s="15" t="str">
        <f t="shared" si="85"/>
        <v>Complete</v>
      </c>
      <c r="AQ518" t="str">
        <f>IF(AP518="Complete", AP518, IF(AP518="N/A", "N/A", INDEX('Ballot Data'!$1:$1048576, MATCH($A518, 'Ballot Data'!$A:$A, 0), MATCH(AP518, 'Ballot Data'!$A$3:$T$3, 0))))</f>
        <v>Complete</v>
      </c>
      <c r="AR518" t="str">
        <f>IF(AP518="N/A", "N/A", IF(AQ518='Round 9'!$A$10, "Elected", IF(AQ518='Round 9'!$A$7, "Excluded", IF('Round 9'!$A$4="Complete", "Complete", "Viable"))))</f>
        <v>Complete</v>
      </c>
      <c r="AS518" s="21" t="str">
        <f>IF('Round 9'!$A$4="Complete", "Complete", IF(AR518="N/A", "N/A", IF(AR518="Viable", "No Transfer", IF(AR518="Excluded", INDEX('Round 9'!$A$12:$M$617, MATCH($A518, 'Round 9'!$A$12:$A$617, 0), 3)))))</f>
        <v>Complete</v>
      </c>
      <c r="AT518" s="10" t="str">
        <f>IF('Round 9'!$A$4="Complete", "Complete", IF(AS518="N/A", "N/A", IF(AS518="No Transfer", AS518, IF(INDEX('Ballot Data'!$1:$1048576, MATCH($A518, 'Ballot Data'!$A:$A, 0), MATCH(AS518, 'Ballot Data'!$A$3:$U$3, 0))="", "Exhausted", INDEX('Ballot Data'!$1:$1048576, MATCH($A518, 'Ballot Data'!$A:$A, 0), MATCH(AS518, 'Ballot Data'!$A$3:$U$3, 0))))))</f>
        <v>Complete</v>
      </c>
      <c r="AU518" s="15" t="str">
        <f t="shared" si="86"/>
        <v>Complete</v>
      </c>
      <c r="AV518" t="str">
        <f>IF(AU518="Complete", AU518, IF(AU518="N/A", "N/A", INDEX('Ballot Data'!$1:$1048576, MATCH($A518, 'Ballot Data'!$A:$A, 0), MATCH(AU518, 'Ballot Data'!$A$3:$T$3, 0))))</f>
        <v>Complete</v>
      </c>
      <c r="AW518" t="str">
        <f>IF(AU518="N/A", "N/A", IF(AV518='Round 10'!$A$10, "Elected", IF(AV518='Round 10'!$A$7, "Excluded", IF('Round 10'!$A$4="Complete", "Complete", "Viable"))))</f>
        <v>Complete</v>
      </c>
      <c r="AX518" s="21" t="str">
        <f>IF('Round 10'!$A$4="Complete", "Complete", IF(AW518="N/A", "N/A", IF(AW518="Viable", "No Transfer", IF(AW518="Excluded", INDEX('Round 10'!$A$12:$M$617, MATCH($A518, 'Round 10'!$A$12:$A$617, 0), 3)))))</f>
        <v>Complete</v>
      </c>
      <c r="AY518" s="10" t="str">
        <f>IF('Round 10'!$A$4="Complete", "Complete", IF(AX518="N/A", "N/A", IF(AX518="No Transfer", AX518, IF(INDEX('Ballot Data'!$1:$1048576, MATCH($A518, 'Ballot Data'!$A:$A, 0), MATCH(AX518, 'Ballot Data'!$A$3:$U$3, 0))="", "Exhausted", INDEX('Ballot Data'!$1:$1048576, MATCH($A518, 'Ballot Data'!$A:$A, 0), MATCH(AX518, 'Ballot Data'!$A$3:$U$3, 0))))))</f>
        <v>Complete</v>
      </c>
    </row>
    <row r="519" spans="1:51" x14ac:dyDescent="0.25">
      <c r="A519">
        <f>'Ballot Data'!A520</f>
        <v>0</v>
      </c>
      <c r="B519">
        <v>1</v>
      </c>
      <c r="C519" t="e">
        <f>INDEX('Ballot Data'!$1:$1048576, MATCH($A519, 'Ballot Data'!$A:$A, 0), MATCH(B519, 'Ballot Data'!$A$3:$T$3, 0))</f>
        <v>#N/A</v>
      </c>
      <c r="D519" t="e">
        <f>IF(C519='Round 1'!$A$10, "Elected", IF(C519='Round 1'!$A$7, "Excluded", IF('Round 1'!$A$4="Complete", "Complete", "Viable")))</f>
        <v>#N/A</v>
      </c>
      <c r="E519" s="21" t="e">
        <f>IF('Round 1'!$A$4="Complete", "Complete", IF(D519="N/A", "N/A", IF(D519="Viable", "No Transfer", IF(D519="Excluded", INDEX('Round 1'!$A$12:$M$617, MATCH($A519, 'Round 1'!$A$12:$A$617, 0), 3)))))</f>
        <v>#N/A</v>
      </c>
      <c r="F519" s="10" t="e">
        <f>IF('Round 1'!$A$4="Complete", "Complete", IF(E519="N/A", "N/A", IF(E519="No Transfer", E519, IF(INDEX('Ballot Data'!$1:$1048576, MATCH($A519, 'Ballot Data'!$A:$A, 0), MATCH(E519, 'Ballot Data'!$A$3:$U$3, 0))="", "Exhausted", INDEX('Ballot Data'!$1:$1048576, MATCH($A519, 'Ballot Data'!$A:$A, 0), MATCH(E519, 'Ballot Data'!$A$3:$U$3, 0))))))</f>
        <v>#N/A</v>
      </c>
      <c r="G519" s="15" t="e">
        <f t="shared" si="79"/>
        <v>#N/A</v>
      </c>
      <c r="H519" t="e">
        <f>IF(G519="Complete", G519, IF(G519="N/A", "N/A", INDEX('Ballot Data'!$1:$1048576, MATCH($A519, 'Ballot Data'!$A:$A, 0), MATCH(G519, 'Ballot Data'!$A$3:$T$3, 0))))</f>
        <v>#N/A</v>
      </c>
      <c r="I519" t="e">
        <f>IF(G519="N/A", "N/A", IF(H519='Round 2'!$A$10, "Elected", IF(H519='Round 2'!$A$7, "Excluded", IF('Round 2'!$A$4="Complete", "Complete", "Viable"))))</f>
        <v>#N/A</v>
      </c>
      <c r="J519" s="21" t="e">
        <f>IF('Round 2'!$A$4="Complete", "Complete", IF(I519="N/A", "N/A", IF(I519="Viable", "No Transfer", IF(I519="Excluded", INDEX('Round 2'!$A$12:$M$617, MATCH($A519, 'Round 2'!$A$12:$A$617, 0), 3)))))</f>
        <v>#N/A</v>
      </c>
      <c r="K519" s="10" t="e">
        <f>IF('Round 2'!$A$4="Complete", "Complete", IF(J519="N/A", "N/A", IF(J519="No Transfer", J519, IF(INDEX('Ballot Data'!$1:$1048576, MATCH($A519, 'Ballot Data'!$A:$A, 0), MATCH(J519, 'Ballot Data'!$A$3:$U$3, 0))="", "Exhausted", INDEX('Ballot Data'!$1:$1048576, MATCH($A519, 'Ballot Data'!$A:$A, 0), MATCH(J519, 'Ballot Data'!$A$3:$U$3, 0))))))</f>
        <v>#N/A</v>
      </c>
      <c r="L519" s="15" t="e">
        <f t="shared" si="78"/>
        <v>#N/A</v>
      </c>
      <c r="M519" t="e">
        <f>IF(L519="Complete", L519, IF(L519="N/A", "N/A", INDEX('Ballot Data'!$1:$1048576, MATCH($A519, 'Ballot Data'!$A:$A, 0), MATCH(L519, 'Ballot Data'!$A$3:$T$3, 0))))</f>
        <v>#N/A</v>
      </c>
      <c r="N519" t="e">
        <f>IF(L519="N/A", "N/A", IF(M519='Round 3'!$A$10, "Elected", IF(M519='Round 3'!$A$7, "Excluded", IF('Round 3'!$A$4="Complete", "Complete", "Viable"))))</f>
        <v>#N/A</v>
      </c>
      <c r="O519" s="21" t="str">
        <f>IF('Round 3'!$A$4="Complete", "Complete", IF(N519="N/A", "N/A", IF(N519="Viable", "No Transfer", IF(N519="Excluded", INDEX('Round 3'!$A$12:$M$617, MATCH($A519, 'Round 3'!$A$12:$A$617, 0), 3)))))</f>
        <v>Complete</v>
      </c>
      <c r="P519" s="10" t="str">
        <f>IF('Round 3'!$A$4="Complete", "Complete", IF(O519="N/A", "N/A", IF(O519="No Transfer", O519, IF(INDEX('Ballot Data'!$1:$1048576, MATCH($A519, 'Ballot Data'!$A:$A, 0), MATCH(O519, 'Ballot Data'!$A$3:$U$3, 0))="", "Exhausted", INDEX('Ballot Data'!$1:$1048576, MATCH($A519, 'Ballot Data'!$A:$A, 0), MATCH(O519, 'Ballot Data'!$A$3:$U$3, 0))))))</f>
        <v>Complete</v>
      </c>
      <c r="Q519" s="15" t="str">
        <f t="shared" si="80"/>
        <v>Complete</v>
      </c>
      <c r="R519" t="str">
        <f>IF(Q519="Complete", Q519, IF(Q519="N/A", "N/A", INDEX('Ballot Data'!$1:$1048576, MATCH($A519, 'Ballot Data'!$A:$A, 0), MATCH(Q519, 'Ballot Data'!$A$3:$T$3, 0))))</f>
        <v>Complete</v>
      </c>
      <c r="S519" t="str">
        <f>IF(Q519="N/A", "N/A", IF(R519='Round 4'!$A$10, "Elected", IF(R519='Round 4'!$A$7, "Excluded", IF('Round 4'!$A$4="Complete", "Complete", "Viable"))))</f>
        <v>Complete</v>
      </c>
      <c r="T519" s="21" t="str">
        <f>IF('Round 4'!$A$4="Complete", "Complete", IF(S519="N/A", "N/A", IF(S519="Viable", "No Transfer", IF(S519="Excluded", INDEX('Round 4'!$A$12:$M$617, MATCH($A519, 'Round 4'!$A$12:$A$617, 0), 3)))))</f>
        <v>Complete</v>
      </c>
      <c r="U519" s="10" t="str">
        <f>IF('Round 4'!$A$4="Complete", "Complete", IF(T519="N/A", "N/A", IF(T519="No Transfer", T519, IF(INDEX('Ballot Data'!$1:$1048576, MATCH($A519, 'Ballot Data'!$A:$A, 0), MATCH(T519, 'Ballot Data'!$A$3:$U$3, 0))="", "Exhausted", INDEX('Ballot Data'!$1:$1048576, MATCH($A519, 'Ballot Data'!$A:$A, 0), MATCH(T519, 'Ballot Data'!$A$3:$U$3, 0))))))</f>
        <v>Complete</v>
      </c>
      <c r="V519" s="15" t="str">
        <f t="shared" si="81"/>
        <v>Complete</v>
      </c>
      <c r="W519" t="str">
        <f>IF(V519="Complete", V519, IF(V519="N/A", "N/A", INDEX('Ballot Data'!$1:$1048576, MATCH($A519, 'Ballot Data'!$A:$A, 0), MATCH(V519, 'Ballot Data'!$A$3:$T$3, 0))))</f>
        <v>Complete</v>
      </c>
      <c r="X519" t="str">
        <f>IF(V519="N/A", "N/A", IF(W519='Round 5'!$A$10, "Elected", IF(W519='Round 5'!$A$7, "Excluded", IF('Round 5'!$A$4="Complete", "Complete", "Viable"))))</f>
        <v>Complete</v>
      </c>
      <c r="Y519" s="21" t="str">
        <f>IF('Round 5'!$A$4="Complete", "Complete", IF(X519="N/A", "N/A", IF(X519="Viable", "No Transfer", IF(X519="Excluded", INDEX('Round 5'!$A$12:$M$617, MATCH($A519, 'Round 5'!$A$12:$A$617, 0), 3)))))</f>
        <v>Complete</v>
      </c>
      <c r="Z519" s="10" t="str">
        <f>IF('Round 5'!$A$4="Complete", "Complete", IF(Y519="N/A", "N/A", IF(Y519="No Transfer", Y519, IF(INDEX('Ballot Data'!$1:$1048576, MATCH($A519, 'Ballot Data'!$A:$A, 0), MATCH(Y519, 'Ballot Data'!$A$3:$U$3, 0))="", "Exhausted", INDEX('Ballot Data'!$1:$1048576, MATCH($A519, 'Ballot Data'!$A:$A, 0), MATCH(Y519, 'Ballot Data'!$A$3:$U$3, 0))))))</f>
        <v>Complete</v>
      </c>
      <c r="AA519" s="15" t="str">
        <f t="shared" si="82"/>
        <v>Complete</v>
      </c>
      <c r="AB519" t="str">
        <f>IF(AA519="Complete", AA519, IF(AA519="N/A", "N/A", INDEX('Ballot Data'!$1:$1048576, MATCH($A519, 'Ballot Data'!$A:$A, 0), MATCH(AA519, 'Ballot Data'!$A$3:$T$3, 0))))</f>
        <v>Complete</v>
      </c>
      <c r="AC519" t="str">
        <f>IF(AA519="N/A", "N/A", IF(AB519='Round 6'!$A$10, "Elected", IF(AB519='Round 6'!$A$7, "Excluded", IF('Round 6'!$A$4="Complete", "Complete", "Viable"))))</f>
        <v>Complete</v>
      </c>
      <c r="AD519" s="21" t="str">
        <f>IF('Round 6'!$A$4="Complete", "Complete", IF(AC519="N/A", "N/A", IF(AC519="Viable", "No Transfer", IF(AC519="Excluded", INDEX('Round 6'!$A$12:$M$617, MATCH($A519, 'Round 6'!$A$12:$A$617, 0), 3)))))</f>
        <v>Complete</v>
      </c>
      <c r="AE519" s="10" t="str">
        <f>IF('Round 6'!$A$4="Complete", "Complete", IF(AD519="N/A", "N/A", IF(AD519="No Transfer", AD519, IF(INDEX('Ballot Data'!$1:$1048576, MATCH($A519, 'Ballot Data'!$A:$A, 0), MATCH(AD519, 'Ballot Data'!$A$3:$U$3, 0))="", "Exhausted", INDEX('Ballot Data'!$1:$1048576, MATCH($A519, 'Ballot Data'!$A:$A, 0), MATCH(AD519, 'Ballot Data'!$A$3:$U$3, 0))))))</f>
        <v>Complete</v>
      </c>
      <c r="AF519" s="15" t="str">
        <f t="shared" si="83"/>
        <v>Complete</v>
      </c>
      <c r="AG519" t="str">
        <f>IF(AF519="Complete", AF519, IF(AF519="N/A", "N/A", INDEX('Ballot Data'!$1:$1048576, MATCH($A519, 'Ballot Data'!$A:$A, 0), MATCH(AF519, 'Ballot Data'!$A$3:$T$3, 0))))</f>
        <v>Complete</v>
      </c>
      <c r="AH519" t="str">
        <f>IF(AF519="N/A", "N/A", IF(AG519='Round 7'!$A$10, "Elected", IF(AG519='Round 7'!$A$7, "Excluded", IF('Round 7'!$A$4="Complete", "Complete", "Viable"))))</f>
        <v>Complete</v>
      </c>
      <c r="AI519" s="21" t="str">
        <f>IF('Round 7'!$A$4="Complete", "Complete", IF(AH519="N/A", "N/A", IF(AH519="Viable", "No Transfer", IF(AH519="Excluded", INDEX('Round 7'!$A$12:$M$617, MATCH($A519, 'Round 7'!$A$12:$A$617, 0), 3)))))</f>
        <v>Complete</v>
      </c>
      <c r="AJ519" s="10" t="str">
        <f>IF('Round 7'!$A$4="Complete", "Complete", IF(AI519="N/A", "N/A", IF(AI519="No Transfer", AI519, IF(INDEX('Ballot Data'!$1:$1048576, MATCH($A519, 'Ballot Data'!$A:$A, 0), MATCH(AI519, 'Ballot Data'!$A$3:$U$3, 0))="", "Exhausted", INDEX('Ballot Data'!$1:$1048576, MATCH($A519, 'Ballot Data'!$A:$A, 0), MATCH(AI519, 'Ballot Data'!$A$3:$U$3, 0))))))</f>
        <v>Complete</v>
      </c>
      <c r="AK519" s="15" t="str">
        <f t="shared" si="84"/>
        <v>Complete</v>
      </c>
      <c r="AL519" t="str">
        <f>IF(AK519="Complete", AK519, IF(AK519="N/A", "N/A", INDEX('Ballot Data'!$1:$1048576, MATCH($A519, 'Ballot Data'!$A:$A, 0), MATCH(AK519, 'Ballot Data'!$A$3:$T$3, 0))))</f>
        <v>Complete</v>
      </c>
      <c r="AM519" t="str">
        <f>IF(AK519="N/A", "N/A", IF(AL519='Round 8'!$A$10, "Elected", IF(AL519='Round 8'!$A$7, "Excluded", IF('Round 8'!$A$4="Complete", "Complete", "Viable"))))</f>
        <v>Complete</v>
      </c>
      <c r="AN519" s="21" t="str">
        <f>IF('Round 8'!$A$4="Complete", "Complete", IF(AM519="N/A", "N/A", IF(AM519="Viable", "No Transfer", IF(AM519="Excluded", INDEX('Round 8'!$A$12:$M$617, MATCH($A519, 'Round 8'!$A$12:$A$617, 0), 3)))))</f>
        <v>Complete</v>
      </c>
      <c r="AO519" s="10" t="str">
        <f>IF('Round 8'!$A$4="Complete", "Complete", IF(AN519="N/A", "N/A", IF(AN519="No Transfer", AN519, IF(INDEX('Ballot Data'!$1:$1048576, MATCH($A519, 'Ballot Data'!$A:$A, 0), MATCH(AN519, 'Ballot Data'!$A$3:$U$3, 0))="", "Exhausted", INDEX('Ballot Data'!$1:$1048576, MATCH($A519, 'Ballot Data'!$A:$A, 0), MATCH(AN519, 'Ballot Data'!$A$3:$U$3, 0))))))</f>
        <v>Complete</v>
      </c>
      <c r="AP519" s="15" t="str">
        <f t="shared" si="85"/>
        <v>Complete</v>
      </c>
      <c r="AQ519" t="str">
        <f>IF(AP519="Complete", AP519, IF(AP519="N/A", "N/A", INDEX('Ballot Data'!$1:$1048576, MATCH($A519, 'Ballot Data'!$A:$A, 0), MATCH(AP519, 'Ballot Data'!$A$3:$T$3, 0))))</f>
        <v>Complete</v>
      </c>
      <c r="AR519" t="str">
        <f>IF(AP519="N/A", "N/A", IF(AQ519='Round 9'!$A$10, "Elected", IF(AQ519='Round 9'!$A$7, "Excluded", IF('Round 9'!$A$4="Complete", "Complete", "Viable"))))</f>
        <v>Complete</v>
      </c>
      <c r="AS519" s="21" t="str">
        <f>IF('Round 9'!$A$4="Complete", "Complete", IF(AR519="N/A", "N/A", IF(AR519="Viable", "No Transfer", IF(AR519="Excluded", INDEX('Round 9'!$A$12:$M$617, MATCH($A519, 'Round 9'!$A$12:$A$617, 0), 3)))))</f>
        <v>Complete</v>
      </c>
      <c r="AT519" s="10" t="str">
        <f>IF('Round 9'!$A$4="Complete", "Complete", IF(AS519="N/A", "N/A", IF(AS519="No Transfer", AS519, IF(INDEX('Ballot Data'!$1:$1048576, MATCH($A519, 'Ballot Data'!$A:$A, 0), MATCH(AS519, 'Ballot Data'!$A$3:$U$3, 0))="", "Exhausted", INDEX('Ballot Data'!$1:$1048576, MATCH($A519, 'Ballot Data'!$A:$A, 0), MATCH(AS519, 'Ballot Data'!$A$3:$U$3, 0))))))</f>
        <v>Complete</v>
      </c>
      <c r="AU519" s="15" t="str">
        <f t="shared" si="86"/>
        <v>Complete</v>
      </c>
      <c r="AV519" t="str">
        <f>IF(AU519="Complete", AU519, IF(AU519="N/A", "N/A", INDEX('Ballot Data'!$1:$1048576, MATCH($A519, 'Ballot Data'!$A:$A, 0), MATCH(AU519, 'Ballot Data'!$A$3:$T$3, 0))))</f>
        <v>Complete</v>
      </c>
      <c r="AW519" t="str">
        <f>IF(AU519="N/A", "N/A", IF(AV519='Round 10'!$A$10, "Elected", IF(AV519='Round 10'!$A$7, "Excluded", IF('Round 10'!$A$4="Complete", "Complete", "Viable"))))</f>
        <v>Complete</v>
      </c>
      <c r="AX519" s="21" t="str">
        <f>IF('Round 10'!$A$4="Complete", "Complete", IF(AW519="N/A", "N/A", IF(AW519="Viable", "No Transfer", IF(AW519="Excluded", INDEX('Round 10'!$A$12:$M$617, MATCH($A519, 'Round 10'!$A$12:$A$617, 0), 3)))))</f>
        <v>Complete</v>
      </c>
      <c r="AY519" s="10" t="str">
        <f>IF('Round 10'!$A$4="Complete", "Complete", IF(AX519="N/A", "N/A", IF(AX519="No Transfer", AX519, IF(INDEX('Ballot Data'!$1:$1048576, MATCH($A519, 'Ballot Data'!$A:$A, 0), MATCH(AX519, 'Ballot Data'!$A$3:$U$3, 0))="", "Exhausted", INDEX('Ballot Data'!$1:$1048576, MATCH($A519, 'Ballot Data'!$A:$A, 0), MATCH(AX519, 'Ballot Data'!$A$3:$U$3, 0))))))</f>
        <v>Complete</v>
      </c>
    </row>
    <row r="520" spans="1:51" x14ac:dyDescent="0.25">
      <c r="A520">
        <f>'Ballot Data'!A521</f>
        <v>0</v>
      </c>
      <c r="B520">
        <v>1</v>
      </c>
      <c r="C520" t="e">
        <f>INDEX('Ballot Data'!$1:$1048576, MATCH($A520, 'Ballot Data'!$A:$A, 0), MATCH(B520, 'Ballot Data'!$A$3:$T$3, 0))</f>
        <v>#N/A</v>
      </c>
      <c r="D520" t="e">
        <f>IF(C520='Round 1'!$A$10, "Elected", IF(C520='Round 1'!$A$7, "Excluded", IF('Round 1'!$A$4="Complete", "Complete", "Viable")))</f>
        <v>#N/A</v>
      </c>
      <c r="E520" s="21" t="e">
        <f>IF('Round 1'!$A$4="Complete", "Complete", IF(D520="N/A", "N/A", IF(D520="Viable", "No Transfer", IF(D520="Excluded", INDEX('Round 1'!$A$12:$M$617, MATCH($A520, 'Round 1'!$A$12:$A$617, 0), 3)))))</f>
        <v>#N/A</v>
      </c>
      <c r="F520" s="10" t="e">
        <f>IF('Round 1'!$A$4="Complete", "Complete", IF(E520="N/A", "N/A", IF(E520="No Transfer", E520, IF(INDEX('Ballot Data'!$1:$1048576, MATCH($A520, 'Ballot Data'!$A:$A, 0), MATCH(E520, 'Ballot Data'!$A$3:$U$3, 0))="", "Exhausted", INDEX('Ballot Data'!$1:$1048576, MATCH($A520, 'Ballot Data'!$A:$A, 0), MATCH(E520, 'Ballot Data'!$A$3:$U$3, 0))))))</f>
        <v>#N/A</v>
      </c>
      <c r="G520" s="15" t="e">
        <f t="shared" si="79"/>
        <v>#N/A</v>
      </c>
      <c r="H520" t="e">
        <f>IF(G520="Complete", G520, IF(G520="N/A", "N/A", INDEX('Ballot Data'!$1:$1048576, MATCH($A520, 'Ballot Data'!$A:$A, 0), MATCH(G520, 'Ballot Data'!$A$3:$T$3, 0))))</f>
        <v>#N/A</v>
      </c>
      <c r="I520" t="e">
        <f>IF(G520="N/A", "N/A", IF(H520='Round 2'!$A$10, "Elected", IF(H520='Round 2'!$A$7, "Excluded", IF('Round 2'!$A$4="Complete", "Complete", "Viable"))))</f>
        <v>#N/A</v>
      </c>
      <c r="J520" s="21" t="e">
        <f>IF('Round 2'!$A$4="Complete", "Complete", IF(I520="N/A", "N/A", IF(I520="Viable", "No Transfer", IF(I520="Excluded", INDEX('Round 2'!$A$12:$M$617, MATCH($A520, 'Round 2'!$A$12:$A$617, 0), 3)))))</f>
        <v>#N/A</v>
      </c>
      <c r="K520" s="10" t="e">
        <f>IF('Round 2'!$A$4="Complete", "Complete", IF(J520="N/A", "N/A", IF(J520="No Transfer", J520, IF(INDEX('Ballot Data'!$1:$1048576, MATCH($A520, 'Ballot Data'!$A:$A, 0), MATCH(J520, 'Ballot Data'!$A$3:$U$3, 0))="", "Exhausted", INDEX('Ballot Data'!$1:$1048576, MATCH($A520, 'Ballot Data'!$A:$A, 0), MATCH(J520, 'Ballot Data'!$A$3:$U$3, 0))))))</f>
        <v>#N/A</v>
      </c>
      <c r="L520" s="15" t="e">
        <f t="shared" si="78"/>
        <v>#N/A</v>
      </c>
      <c r="M520" t="e">
        <f>IF(L520="Complete", L520, IF(L520="N/A", "N/A", INDEX('Ballot Data'!$1:$1048576, MATCH($A520, 'Ballot Data'!$A:$A, 0), MATCH(L520, 'Ballot Data'!$A$3:$T$3, 0))))</f>
        <v>#N/A</v>
      </c>
      <c r="N520" t="e">
        <f>IF(L520="N/A", "N/A", IF(M520='Round 3'!$A$10, "Elected", IF(M520='Round 3'!$A$7, "Excluded", IF('Round 3'!$A$4="Complete", "Complete", "Viable"))))</f>
        <v>#N/A</v>
      </c>
      <c r="O520" s="21" t="str">
        <f>IF('Round 3'!$A$4="Complete", "Complete", IF(N520="N/A", "N/A", IF(N520="Viable", "No Transfer", IF(N520="Excluded", INDEX('Round 3'!$A$12:$M$617, MATCH($A520, 'Round 3'!$A$12:$A$617, 0), 3)))))</f>
        <v>Complete</v>
      </c>
      <c r="P520" s="10" t="str">
        <f>IF('Round 3'!$A$4="Complete", "Complete", IF(O520="N/A", "N/A", IF(O520="No Transfer", O520, IF(INDEX('Ballot Data'!$1:$1048576, MATCH($A520, 'Ballot Data'!$A:$A, 0), MATCH(O520, 'Ballot Data'!$A$3:$U$3, 0))="", "Exhausted", INDEX('Ballot Data'!$1:$1048576, MATCH($A520, 'Ballot Data'!$A:$A, 0), MATCH(O520, 'Ballot Data'!$A$3:$U$3, 0))))))</f>
        <v>Complete</v>
      </c>
      <c r="Q520" s="15" t="str">
        <f t="shared" si="80"/>
        <v>Complete</v>
      </c>
      <c r="R520" t="str">
        <f>IF(Q520="Complete", Q520, IF(Q520="N/A", "N/A", INDEX('Ballot Data'!$1:$1048576, MATCH($A520, 'Ballot Data'!$A:$A, 0), MATCH(Q520, 'Ballot Data'!$A$3:$T$3, 0))))</f>
        <v>Complete</v>
      </c>
      <c r="S520" t="str">
        <f>IF(Q520="N/A", "N/A", IF(R520='Round 4'!$A$10, "Elected", IF(R520='Round 4'!$A$7, "Excluded", IF('Round 4'!$A$4="Complete", "Complete", "Viable"))))</f>
        <v>Complete</v>
      </c>
      <c r="T520" s="21" t="str">
        <f>IF('Round 4'!$A$4="Complete", "Complete", IF(S520="N/A", "N/A", IF(S520="Viable", "No Transfer", IF(S520="Excluded", INDEX('Round 4'!$A$12:$M$617, MATCH($A520, 'Round 4'!$A$12:$A$617, 0), 3)))))</f>
        <v>Complete</v>
      </c>
      <c r="U520" s="10" t="str">
        <f>IF('Round 4'!$A$4="Complete", "Complete", IF(T520="N/A", "N/A", IF(T520="No Transfer", T520, IF(INDEX('Ballot Data'!$1:$1048576, MATCH($A520, 'Ballot Data'!$A:$A, 0), MATCH(T520, 'Ballot Data'!$A$3:$U$3, 0))="", "Exhausted", INDEX('Ballot Data'!$1:$1048576, MATCH($A520, 'Ballot Data'!$A:$A, 0), MATCH(T520, 'Ballot Data'!$A$3:$U$3, 0))))))</f>
        <v>Complete</v>
      </c>
      <c r="V520" s="15" t="str">
        <f t="shared" si="81"/>
        <v>Complete</v>
      </c>
      <c r="W520" t="str">
        <f>IF(V520="Complete", V520, IF(V520="N/A", "N/A", INDEX('Ballot Data'!$1:$1048576, MATCH($A520, 'Ballot Data'!$A:$A, 0), MATCH(V520, 'Ballot Data'!$A$3:$T$3, 0))))</f>
        <v>Complete</v>
      </c>
      <c r="X520" t="str">
        <f>IF(V520="N/A", "N/A", IF(W520='Round 5'!$A$10, "Elected", IF(W520='Round 5'!$A$7, "Excluded", IF('Round 5'!$A$4="Complete", "Complete", "Viable"))))</f>
        <v>Complete</v>
      </c>
      <c r="Y520" s="21" t="str">
        <f>IF('Round 5'!$A$4="Complete", "Complete", IF(X520="N/A", "N/A", IF(X520="Viable", "No Transfer", IF(X520="Excluded", INDEX('Round 5'!$A$12:$M$617, MATCH($A520, 'Round 5'!$A$12:$A$617, 0), 3)))))</f>
        <v>Complete</v>
      </c>
      <c r="Z520" s="10" t="str">
        <f>IF('Round 5'!$A$4="Complete", "Complete", IF(Y520="N/A", "N/A", IF(Y520="No Transfer", Y520, IF(INDEX('Ballot Data'!$1:$1048576, MATCH($A520, 'Ballot Data'!$A:$A, 0), MATCH(Y520, 'Ballot Data'!$A$3:$U$3, 0))="", "Exhausted", INDEX('Ballot Data'!$1:$1048576, MATCH($A520, 'Ballot Data'!$A:$A, 0), MATCH(Y520, 'Ballot Data'!$A$3:$U$3, 0))))))</f>
        <v>Complete</v>
      </c>
      <c r="AA520" s="15" t="str">
        <f t="shared" si="82"/>
        <v>Complete</v>
      </c>
      <c r="AB520" t="str">
        <f>IF(AA520="Complete", AA520, IF(AA520="N/A", "N/A", INDEX('Ballot Data'!$1:$1048576, MATCH($A520, 'Ballot Data'!$A:$A, 0), MATCH(AA520, 'Ballot Data'!$A$3:$T$3, 0))))</f>
        <v>Complete</v>
      </c>
      <c r="AC520" t="str">
        <f>IF(AA520="N/A", "N/A", IF(AB520='Round 6'!$A$10, "Elected", IF(AB520='Round 6'!$A$7, "Excluded", IF('Round 6'!$A$4="Complete", "Complete", "Viable"))))</f>
        <v>Complete</v>
      </c>
      <c r="AD520" s="21" t="str">
        <f>IF('Round 6'!$A$4="Complete", "Complete", IF(AC520="N/A", "N/A", IF(AC520="Viable", "No Transfer", IF(AC520="Excluded", INDEX('Round 6'!$A$12:$M$617, MATCH($A520, 'Round 6'!$A$12:$A$617, 0), 3)))))</f>
        <v>Complete</v>
      </c>
      <c r="AE520" s="10" t="str">
        <f>IF('Round 6'!$A$4="Complete", "Complete", IF(AD520="N/A", "N/A", IF(AD520="No Transfer", AD520, IF(INDEX('Ballot Data'!$1:$1048576, MATCH($A520, 'Ballot Data'!$A:$A, 0), MATCH(AD520, 'Ballot Data'!$A$3:$U$3, 0))="", "Exhausted", INDEX('Ballot Data'!$1:$1048576, MATCH($A520, 'Ballot Data'!$A:$A, 0), MATCH(AD520, 'Ballot Data'!$A$3:$U$3, 0))))))</f>
        <v>Complete</v>
      </c>
      <c r="AF520" s="15" t="str">
        <f t="shared" si="83"/>
        <v>Complete</v>
      </c>
      <c r="AG520" t="str">
        <f>IF(AF520="Complete", AF520, IF(AF520="N/A", "N/A", INDEX('Ballot Data'!$1:$1048576, MATCH($A520, 'Ballot Data'!$A:$A, 0), MATCH(AF520, 'Ballot Data'!$A$3:$T$3, 0))))</f>
        <v>Complete</v>
      </c>
      <c r="AH520" t="str">
        <f>IF(AF520="N/A", "N/A", IF(AG520='Round 7'!$A$10, "Elected", IF(AG520='Round 7'!$A$7, "Excluded", IF('Round 7'!$A$4="Complete", "Complete", "Viable"))))</f>
        <v>Complete</v>
      </c>
      <c r="AI520" s="21" t="str">
        <f>IF('Round 7'!$A$4="Complete", "Complete", IF(AH520="N/A", "N/A", IF(AH520="Viable", "No Transfer", IF(AH520="Excluded", INDEX('Round 7'!$A$12:$M$617, MATCH($A520, 'Round 7'!$A$12:$A$617, 0), 3)))))</f>
        <v>Complete</v>
      </c>
      <c r="AJ520" s="10" t="str">
        <f>IF('Round 7'!$A$4="Complete", "Complete", IF(AI520="N/A", "N/A", IF(AI520="No Transfer", AI520, IF(INDEX('Ballot Data'!$1:$1048576, MATCH($A520, 'Ballot Data'!$A:$A, 0), MATCH(AI520, 'Ballot Data'!$A$3:$U$3, 0))="", "Exhausted", INDEX('Ballot Data'!$1:$1048576, MATCH($A520, 'Ballot Data'!$A:$A, 0), MATCH(AI520, 'Ballot Data'!$A$3:$U$3, 0))))))</f>
        <v>Complete</v>
      </c>
      <c r="AK520" s="15" t="str">
        <f t="shared" si="84"/>
        <v>Complete</v>
      </c>
      <c r="AL520" t="str">
        <f>IF(AK520="Complete", AK520, IF(AK520="N/A", "N/A", INDEX('Ballot Data'!$1:$1048576, MATCH($A520, 'Ballot Data'!$A:$A, 0), MATCH(AK520, 'Ballot Data'!$A$3:$T$3, 0))))</f>
        <v>Complete</v>
      </c>
      <c r="AM520" t="str">
        <f>IF(AK520="N/A", "N/A", IF(AL520='Round 8'!$A$10, "Elected", IF(AL520='Round 8'!$A$7, "Excluded", IF('Round 8'!$A$4="Complete", "Complete", "Viable"))))</f>
        <v>Complete</v>
      </c>
      <c r="AN520" s="21" t="str">
        <f>IF('Round 8'!$A$4="Complete", "Complete", IF(AM520="N/A", "N/A", IF(AM520="Viable", "No Transfer", IF(AM520="Excluded", INDEX('Round 8'!$A$12:$M$617, MATCH($A520, 'Round 8'!$A$12:$A$617, 0), 3)))))</f>
        <v>Complete</v>
      </c>
      <c r="AO520" s="10" t="str">
        <f>IF('Round 8'!$A$4="Complete", "Complete", IF(AN520="N/A", "N/A", IF(AN520="No Transfer", AN520, IF(INDEX('Ballot Data'!$1:$1048576, MATCH($A520, 'Ballot Data'!$A:$A, 0), MATCH(AN520, 'Ballot Data'!$A$3:$U$3, 0))="", "Exhausted", INDEX('Ballot Data'!$1:$1048576, MATCH($A520, 'Ballot Data'!$A:$A, 0), MATCH(AN520, 'Ballot Data'!$A$3:$U$3, 0))))))</f>
        <v>Complete</v>
      </c>
      <c r="AP520" s="15" t="str">
        <f t="shared" si="85"/>
        <v>Complete</v>
      </c>
      <c r="AQ520" t="str">
        <f>IF(AP520="Complete", AP520, IF(AP520="N/A", "N/A", INDEX('Ballot Data'!$1:$1048576, MATCH($A520, 'Ballot Data'!$A:$A, 0), MATCH(AP520, 'Ballot Data'!$A$3:$T$3, 0))))</f>
        <v>Complete</v>
      </c>
      <c r="AR520" t="str">
        <f>IF(AP520="N/A", "N/A", IF(AQ520='Round 9'!$A$10, "Elected", IF(AQ520='Round 9'!$A$7, "Excluded", IF('Round 9'!$A$4="Complete", "Complete", "Viable"))))</f>
        <v>Complete</v>
      </c>
      <c r="AS520" s="21" t="str">
        <f>IF('Round 9'!$A$4="Complete", "Complete", IF(AR520="N/A", "N/A", IF(AR520="Viable", "No Transfer", IF(AR520="Excluded", INDEX('Round 9'!$A$12:$M$617, MATCH($A520, 'Round 9'!$A$12:$A$617, 0), 3)))))</f>
        <v>Complete</v>
      </c>
      <c r="AT520" s="10" t="str">
        <f>IF('Round 9'!$A$4="Complete", "Complete", IF(AS520="N/A", "N/A", IF(AS520="No Transfer", AS520, IF(INDEX('Ballot Data'!$1:$1048576, MATCH($A520, 'Ballot Data'!$A:$A, 0), MATCH(AS520, 'Ballot Data'!$A$3:$U$3, 0))="", "Exhausted", INDEX('Ballot Data'!$1:$1048576, MATCH($A520, 'Ballot Data'!$A:$A, 0), MATCH(AS520, 'Ballot Data'!$A$3:$U$3, 0))))))</f>
        <v>Complete</v>
      </c>
      <c r="AU520" s="15" t="str">
        <f t="shared" si="86"/>
        <v>Complete</v>
      </c>
      <c r="AV520" t="str">
        <f>IF(AU520="Complete", AU520, IF(AU520="N/A", "N/A", INDEX('Ballot Data'!$1:$1048576, MATCH($A520, 'Ballot Data'!$A:$A, 0), MATCH(AU520, 'Ballot Data'!$A$3:$T$3, 0))))</f>
        <v>Complete</v>
      </c>
      <c r="AW520" t="str">
        <f>IF(AU520="N/A", "N/A", IF(AV520='Round 10'!$A$10, "Elected", IF(AV520='Round 10'!$A$7, "Excluded", IF('Round 10'!$A$4="Complete", "Complete", "Viable"))))</f>
        <v>Complete</v>
      </c>
      <c r="AX520" s="21" t="str">
        <f>IF('Round 10'!$A$4="Complete", "Complete", IF(AW520="N/A", "N/A", IF(AW520="Viable", "No Transfer", IF(AW520="Excluded", INDEX('Round 10'!$A$12:$M$617, MATCH($A520, 'Round 10'!$A$12:$A$617, 0), 3)))))</f>
        <v>Complete</v>
      </c>
      <c r="AY520" s="10" t="str">
        <f>IF('Round 10'!$A$4="Complete", "Complete", IF(AX520="N/A", "N/A", IF(AX520="No Transfer", AX520, IF(INDEX('Ballot Data'!$1:$1048576, MATCH($A520, 'Ballot Data'!$A:$A, 0), MATCH(AX520, 'Ballot Data'!$A$3:$U$3, 0))="", "Exhausted", INDEX('Ballot Data'!$1:$1048576, MATCH($A520, 'Ballot Data'!$A:$A, 0), MATCH(AX520, 'Ballot Data'!$A$3:$U$3, 0))))))</f>
        <v>Complete</v>
      </c>
    </row>
    <row r="521" spans="1:51" x14ac:dyDescent="0.25">
      <c r="A521">
        <f>'Ballot Data'!A522</f>
        <v>0</v>
      </c>
      <c r="B521">
        <v>1</v>
      </c>
      <c r="C521" t="e">
        <f>INDEX('Ballot Data'!$1:$1048576, MATCH($A521, 'Ballot Data'!$A:$A, 0), MATCH(B521, 'Ballot Data'!$A$3:$T$3, 0))</f>
        <v>#N/A</v>
      </c>
      <c r="D521" t="e">
        <f>IF(C521='Round 1'!$A$10, "Elected", IF(C521='Round 1'!$A$7, "Excluded", IF('Round 1'!$A$4="Complete", "Complete", "Viable")))</f>
        <v>#N/A</v>
      </c>
      <c r="E521" s="21" t="e">
        <f>IF('Round 1'!$A$4="Complete", "Complete", IF(D521="N/A", "N/A", IF(D521="Viable", "No Transfer", IF(D521="Excluded", INDEX('Round 1'!$A$12:$M$617, MATCH($A521, 'Round 1'!$A$12:$A$617, 0), 3)))))</f>
        <v>#N/A</v>
      </c>
      <c r="F521" s="10" t="e">
        <f>IF('Round 1'!$A$4="Complete", "Complete", IF(E521="N/A", "N/A", IF(E521="No Transfer", E521, IF(INDEX('Ballot Data'!$1:$1048576, MATCH($A521, 'Ballot Data'!$A:$A, 0), MATCH(E521, 'Ballot Data'!$A$3:$U$3, 0))="", "Exhausted", INDEX('Ballot Data'!$1:$1048576, MATCH($A521, 'Ballot Data'!$A:$A, 0), MATCH(E521, 'Ballot Data'!$A$3:$U$3, 0))))))</f>
        <v>#N/A</v>
      </c>
      <c r="G521" s="15" t="e">
        <f t="shared" si="79"/>
        <v>#N/A</v>
      </c>
      <c r="H521" t="e">
        <f>IF(G521="Complete", G521, IF(G521="N/A", "N/A", INDEX('Ballot Data'!$1:$1048576, MATCH($A521, 'Ballot Data'!$A:$A, 0), MATCH(G521, 'Ballot Data'!$A$3:$T$3, 0))))</f>
        <v>#N/A</v>
      </c>
      <c r="I521" t="e">
        <f>IF(G521="N/A", "N/A", IF(H521='Round 2'!$A$10, "Elected", IF(H521='Round 2'!$A$7, "Excluded", IF('Round 2'!$A$4="Complete", "Complete", "Viable"))))</f>
        <v>#N/A</v>
      </c>
      <c r="J521" s="21" t="e">
        <f>IF('Round 2'!$A$4="Complete", "Complete", IF(I521="N/A", "N/A", IF(I521="Viable", "No Transfer", IF(I521="Excluded", INDEX('Round 2'!$A$12:$M$617, MATCH($A521, 'Round 2'!$A$12:$A$617, 0), 3)))))</f>
        <v>#N/A</v>
      </c>
      <c r="K521" s="10" t="e">
        <f>IF('Round 2'!$A$4="Complete", "Complete", IF(J521="N/A", "N/A", IF(J521="No Transfer", J521, IF(INDEX('Ballot Data'!$1:$1048576, MATCH($A521, 'Ballot Data'!$A:$A, 0), MATCH(J521, 'Ballot Data'!$A$3:$U$3, 0))="", "Exhausted", INDEX('Ballot Data'!$1:$1048576, MATCH($A521, 'Ballot Data'!$A:$A, 0), MATCH(J521, 'Ballot Data'!$A$3:$U$3, 0))))))</f>
        <v>#N/A</v>
      </c>
      <c r="L521" s="15" t="e">
        <f t="shared" si="78"/>
        <v>#N/A</v>
      </c>
      <c r="M521" t="e">
        <f>IF(L521="Complete", L521, IF(L521="N/A", "N/A", INDEX('Ballot Data'!$1:$1048576, MATCH($A521, 'Ballot Data'!$A:$A, 0), MATCH(L521, 'Ballot Data'!$A$3:$T$3, 0))))</f>
        <v>#N/A</v>
      </c>
      <c r="N521" t="e">
        <f>IF(L521="N/A", "N/A", IF(M521='Round 3'!$A$10, "Elected", IF(M521='Round 3'!$A$7, "Excluded", IF('Round 3'!$A$4="Complete", "Complete", "Viable"))))</f>
        <v>#N/A</v>
      </c>
      <c r="O521" s="21" t="str">
        <f>IF('Round 3'!$A$4="Complete", "Complete", IF(N521="N/A", "N/A", IF(N521="Viable", "No Transfer", IF(N521="Excluded", INDEX('Round 3'!$A$12:$M$617, MATCH($A521, 'Round 3'!$A$12:$A$617, 0), 3)))))</f>
        <v>Complete</v>
      </c>
      <c r="P521" s="10" t="str">
        <f>IF('Round 3'!$A$4="Complete", "Complete", IF(O521="N/A", "N/A", IF(O521="No Transfer", O521, IF(INDEX('Ballot Data'!$1:$1048576, MATCH($A521, 'Ballot Data'!$A:$A, 0), MATCH(O521, 'Ballot Data'!$A$3:$U$3, 0))="", "Exhausted", INDEX('Ballot Data'!$1:$1048576, MATCH($A521, 'Ballot Data'!$A:$A, 0), MATCH(O521, 'Ballot Data'!$A$3:$U$3, 0))))))</f>
        <v>Complete</v>
      </c>
      <c r="Q521" s="15" t="str">
        <f t="shared" si="80"/>
        <v>Complete</v>
      </c>
      <c r="R521" t="str">
        <f>IF(Q521="Complete", Q521, IF(Q521="N/A", "N/A", INDEX('Ballot Data'!$1:$1048576, MATCH($A521, 'Ballot Data'!$A:$A, 0), MATCH(Q521, 'Ballot Data'!$A$3:$T$3, 0))))</f>
        <v>Complete</v>
      </c>
      <c r="S521" t="str">
        <f>IF(Q521="N/A", "N/A", IF(R521='Round 4'!$A$10, "Elected", IF(R521='Round 4'!$A$7, "Excluded", IF('Round 4'!$A$4="Complete", "Complete", "Viable"))))</f>
        <v>Complete</v>
      </c>
      <c r="T521" s="21" t="str">
        <f>IF('Round 4'!$A$4="Complete", "Complete", IF(S521="N/A", "N/A", IF(S521="Viable", "No Transfer", IF(S521="Excluded", INDEX('Round 4'!$A$12:$M$617, MATCH($A521, 'Round 4'!$A$12:$A$617, 0), 3)))))</f>
        <v>Complete</v>
      </c>
      <c r="U521" s="10" t="str">
        <f>IF('Round 4'!$A$4="Complete", "Complete", IF(T521="N/A", "N/A", IF(T521="No Transfer", T521, IF(INDEX('Ballot Data'!$1:$1048576, MATCH($A521, 'Ballot Data'!$A:$A, 0), MATCH(T521, 'Ballot Data'!$A$3:$U$3, 0))="", "Exhausted", INDEX('Ballot Data'!$1:$1048576, MATCH($A521, 'Ballot Data'!$A:$A, 0), MATCH(T521, 'Ballot Data'!$A$3:$U$3, 0))))))</f>
        <v>Complete</v>
      </c>
      <c r="V521" s="15" t="str">
        <f t="shared" si="81"/>
        <v>Complete</v>
      </c>
      <c r="W521" t="str">
        <f>IF(V521="Complete", V521, IF(V521="N/A", "N/A", INDEX('Ballot Data'!$1:$1048576, MATCH($A521, 'Ballot Data'!$A:$A, 0), MATCH(V521, 'Ballot Data'!$A$3:$T$3, 0))))</f>
        <v>Complete</v>
      </c>
      <c r="X521" t="str">
        <f>IF(V521="N/A", "N/A", IF(W521='Round 5'!$A$10, "Elected", IF(W521='Round 5'!$A$7, "Excluded", IF('Round 5'!$A$4="Complete", "Complete", "Viable"))))</f>
        <v>Complete</v>
      </c>
      <c r="Y521" s="21" t="str">
        <f>IF('Round 5'!$A$4="Complete", "Complete", IF(X521="N/A", "N/A", IF(X521="Viable", "No Transfer", IF(X521="Excluded", INDEX('Round 5'!$A$12:$M$617, MATCH($A521, 'Round 5'!$A$12:$A$617, 0), 3)))))</f>
        <v>Complete</v>
      </c>
      <c r="Z521" s="10" t="str">
        <f>IF('Round 5'!$A$4="Complete", "Complete", IF(Y521="N/A", "N/A", IF(Y521="No Transfer", Y521, IF(INDEX('Ballot Data'!$1:$1048576, MATCH($A521, 'Ballot Data'!$A:$A, 0), MATCH(Y521, 'Ballot Data'!$A$3:$U$3, 0))="", "Exhausted", INDEX('Ballot Data'!$1:$1048576, MATCH($A521, 'Ballot Data'!$A:$A, 0), MATCH(Y521, 'Ballot Data'!$A$3:$U$3, 0))))))</f>
        <v>Complete</v>
      </c>
      <c r="AA521" s="15" t="str">
        <f t="shared" si="82"/>
        <v>Complete</v>
      </c>
      <c r="AB521" t="str">
        <f>IF(AA521="Complete", AA521, IF(AA521="N/A", "N/A", INDEX('Ballot Data'!$1:$1048576, MATCH($A521, 'Ballot Data'!$A:$A, 0), MATCH(AA521, 'Ballot Data'!$A$3:$T$3, 0))))</f>
        <v>Complete</v>
      </c>
      <c r="AC521" t="str">
        <f>IF(AA521="N/A", "N/A", IF(AB521='Round 6'!$A$10, "Elected", IF(AB521='Round 6'!$A$7, "Excluded", IF('Round 6'!$A$4="Complete", "Complete", "Viable"))))</f>
        <v>Complete</v>
      </c>
      <c r="AD521" s="21" t="str">
        <f>IF('Round 6'!$A$4="Complete", "Complete", IF(AC521="N/A", "N/A", IF(AC521="Viable", "No Transfer", IF(AC521="Excluded", INDEX('Round 6'!$A$12:$M$617, MATCH($A521, 'Round 6'!$A$12:$A$617, 0), 3)))))</f>
        <v>Complete</v>
      </c>
      <c r="AE521" s="10" t="str">
        <f>IF('Round 6'!$A$4="Complete", "Complete", IF(AD521="N/A", "N/A", IF(AD521="No Transfer", AD521, IF(INDEX('Ballot Data'!$1:$1048576, MATCH($A521, 'Ballot Data'!$A:$A, 0), MATCH(AD521, 'Ballot Data'!$A$3:$U$3, 0))="", "Exhausted", INDEX('Ballot Data'!$1:$1048576, MATCH($A521, 'Ballot Data'!$A:$A, 0), MATCH(AD521, 'Ballot Data'!$A$3:$U$3, 0))))))</f>
        <v>Complete</v>
      </c>
      <c r="AF521" s="15" t="str">
        <f t="shared" si="83"/>
        <v>Complete</v>
      </c>
      <c r="AG521" t="str">
        <f>IF(AF521="Complete", AF521, IF(AF521="N/A", "N/A", INDEX('Ballot Data'!$1:$1048576, MATCH($A521, 'Ballot Data'!$A:$A, 0), MATCH(AF521, 'Ballot Data'!$A$3:$T$3, 0))))</f>
        <v>Complete</v>
      </c>
      <c r="AH521" t="str">
        <f>IF(AF521="N/A", "N/A", IF(AG521='Round 7'!$A$10, "Elected", IF(AG521='Round 7'!$A$7, "Excluded", IF('Round 7'!$A$4="Complete", "Complete", "Viable"))))</f>
        <v>Complete</v>
      </c>
      <c r="AI521" s="21" t="str">
        <f>IF('Round 7'!$A$4="Complete", "Complete", IF(AH521="N/A", "N/A", IF(AH521="Viable", "No Transfer", IF(AH521="Excluded", INDEX('Round 7'!$A$12:$M$617, MATCH($A521, 'Round 7'!$A$12:$A$617, 0), 3)))))</f>
        <v>Complete</v>
      </c>
      <c r="AJ521" s="10" t="str">
        <f>IF('Round 7'!$A$4="Complete", "Complete", IF(AI521="N/A", "N/A", IF(AI521="No Transfer", AI521, IF(INDEX('Ballot Data'!$1:$1048576, MATCH($A521, 'Ballot Data'!$A:$A, 0), MATCH(AI521, 'Ballot Data'!$A$3:$U$3, 0))="", "Exhausted", INDEX('Ballot Data'!$1:$1048576, MATCH($A521, 'Ballot Data'!$A:$A, 0), MATCH(AI521, 'Ballot Data'!$A$3:$U$3, 0))))))</f>
        <v>Complete</v>
      </c>
      <c r="AK521" s="15" t="str">
        <f t="shared" si="84"/>
        <v>Complete</v>
      </c>
      <c r="AL521" t="str">
        <f>IF(AK521="Complete", AK521, IF(AK521="N/A", "N/A", INDEX('Ballot Data'!$1:$1048576, MATCH($A521, 'Ballot Data'!$A:$A, 0), MATCH(AK521, 'Ballot Data'!$A$3:$T$3, 0))))</f>
        <v>Complete</v>
      </c>
      <c r="AM521" t="str">
        <f>IF(AK521="N/A", "N/A", IF(AL521='Round 8'!$A$10, "Elected", IF(AL521='Round 8'!$A$7, "Excluded", IF('Round 8'!$A$4="Complete", "Complete", "Viable"))))</f>
        <v>Complete</v>
      </c>
      <c r="AN521" s="21" t="str">
        <f>IF('Round 8'!$A$4="Complete", "Complete", IF(AM521="N/A", "N/A", IF(AM521="Viable", "No Transfer", IF(AM521="Excluded", INDEX('Round 8'!$A$12:$M$617, MATCH($A521, 'Round 8'!$A$12:$A$617, 0), 3)))))</f>
        <v>Complete</v>
      </c>
      <c r="AO521" s="10" t="str">
        <f>IF('Round 8'!$A$4="Complete", "Complete", IF(AN521="N/A", "N/A", IF(AN521="No Transfer", AN521, IF(INDEX('Ballot Data'!$1:$1048576, MATCH($A521, 'Ballot Data'!$A:$A, 0), MATCH(AN521, 'Ballot Data'!$A$3:$U$3, 0))="", "Exhausted", INDEX('Ballot Data'!$1:$1048576, MATCH($A521, 'Ballot Data'!$A:$A, 0), MATCH(AN521, 'Ballot Data'!$A$3:$U$3, 0))))))</f>
        <v>Complete</v>
      </c>
      <c r="AP521" s="15" t="str">
        <f t="shared" si="85"/>
        <v>Complete</v>
      </c>
      <c r="AQ521" t="str">
        <f>IF(AP521="Complete", AP521, IF(AP521="N/A", "N/A", INDEX('Ballot Data'!$1:$1048576, MATCH($A521, 'Ballot Data'!$A:$A, 0), MATCH(AP521, 'Ballot Data'!$A$3:$T$3, 0))))</f>
        <v>Complete</v>
      </c>
      <c r="AR521" t="str">
        <f>IF(AP521="N/A", "N/A", IF(AQ521='Round 9'!$A$10, "Elected", IF(AQ521='Round 9'!$A$7, "Excluded", IF('Round 9'!$A$4="Complete", "Complete", "Viable"))))</f>
        <v>Complete</v>
      </c>
      <c r="AS521" s="21" t="str">
        <f>IF('Round 9'!$A$4="Complete", "Complete", IF(AR521="N/A", "N/A", IF(AR521="Viable", "No Transfer", IF(AR521="Excluded", INDEX('Round 9'!$A$12:$M$617, MATCH($A521, 'Round 9'!$A$12:$A$617, 0), 3)))))</f>
        <v>Complete</v>
      </c>
      <c r="AT521" s="10" t="str">
        <f>IF('Round 9'!$A$4="Complete", "Complete", IF(AS521="N/A", "N/A", IF(AS521="No Transfer", AS521, IF(INDEX('Ballot Data'!$1:$1048576, MATCH($A521, 'Ballot Data'!$A:$A, 0), MATCH(AS521, 'Ballot Data'!$A$3:$U$3, 0))="", "Exhausted", INDEX('Ballot Data'!$1:$1048576, MATCH($A521, 'Ballot Data'!$A:$A, 0), MATCH(AS521, 'Ballot Data'!$A$3:$U$3, 0))))))</f>
        <v>Complete</v>
      </c>
      <c r="AU521" s="15" t="str">
        <f t="shared" si="86"/>
        <v>Complete</v>
      </c>
      <c r="AV521" t="str">
        <f>IF(AU521="Complete", AU521, IF(AU521="N/A", "N/A", INDEX('Ballot Data'!$1:$1048576, MATCH($A521, 'Ballot Data'!$A:$A, 0), MATCH(AU521, 'Ballot Data'!$A$3:$T$3, 0))))</f>
        <v>Complete</v>
      </c>
      <c r="AW521" t="str">
        <f>IF(AU521="N/A", "N/A", IF(AV521='Round 10'!$A$10, "Elected", IF(AV521='Round 10'!$A$7, "Excluded", IF('Round 10'!$A$4="Complete", "Complete", "Viable"))))</f>
        <v>Complete</v>
      </c>
      <c r="AX521" s="21" t="str">
        <f>IF('Round 10'!$A$4="Complete", "Complete", IF(AW521="N/A", "N/A", IF(AW521="Viable", "No Transfer", IF(AW521="Excluded", INDEX('Round 10'!$A$12:$M$617, MATCH($A521, 'Round 10'!$A$12:$A$617, 0), 3)))))</f>
        <v>Complete</v>
      </c>
      <c r="AY521" s="10" t="str">
        <f>IF('Round 10'!$A$4="Complete", "Complete", IF(AX521="N/A", "N/A", IF(AX521="No Transfer", AX521, IF(INDEX('Ballot Data'!$1:$1048576, MATCH($A521, 'Ballot Data'!$A:$A, 0), MATCH(AX521, 'Ballot Data'!$A$3:$U$3, 0))="", "Exhausted", INDEX('Ballot Data'!$1:$1048576, MATCH($A521, 'Ballot Data'!$A:$A, 0), MATCH(AX521, 'Ballot Data'!$A$3:$U$3, 0))))))</f>
        <v>Complete</v>
      </c>
    </row>
    <row r="522" spans="1:51" x14ac:dyDescent="0.25">
      <c r="A522">
        <f>'Ballot Data'!A523</f>
        <v>0</v>
      </c>
      <c r="B522">
        <v>1</v>
      </c>
      <c r="C522" t="e">
        <f>INDEX('Ballot Data'!$1:$1048576, MATCH($A522, 'Ballot Data'!$A:$A, 0), MATCH(B522, 'Ballot Data'!$A$3:$T$3, 0))</f>
        <v>#N/A</v>
      </c>
      <c r="D522" t="e">
        <f>IF(C522='Round 1'!$A$10, "Elected", IF(C522='Round 1'!$A$7, "Excluded", IF('Round 1'!$A$4="Complete", "Complete", "Viable")))</f>
        <v>#N/A</v>
      </c>
      <c r="E522" s="21" t="e">
        <f>IF('Round 1'!$A$4="Complete", "Complete", IF(D522="N/A", "N/A", IF(D522="Viable", "No Transfer", IF(D522="Excluded", INDEX('Round 1'!$A$12:$M$617, MATCH($A522, 'Round 1'!$A$12:$A$617, 0), 3)))))</f>
        <v>#N/A</v>
      </c>
      <c r="F522" s="10" t="e">
        <f>IF('Round 1'!$A$4="Complete", "Complete", IF(E522="N/A", "N/A", IF(E522="No Transfer", E522, IF(INDEX('Ballot Data'!$1:$1048576, MATCH($A522, 'Ballot Data'!$A:$A, 0), MATCH(E522, 'Ballot Data'!$A$3:$U$3, 0))="", "Exhausted", INDEX('Ballot Data'!$1:$1048576, MATCH($A522, 'Ballot Data'!$A:$A, 0), MATCH(E522, 'Ballot Data'!$A$3:$U$3, 0))))))</f>
        <v>#N/A</v>
      </c>
      <c r="G522" s="15" t="e">
        <f t="shared" si="79"/>
        <v>#N/A</v>
      </c>
      <c r="H522" t="e">
        <f>IF(G522="Complete", G522, IF(G522="N/A", "N/A", INDEX('Ballot Data'!$1:$1048576, MATCH($A522, 'Ballot Data'!$A:$A, 0), MATCH(G522, 'Ballot Data'!$A$3:$T$3, 0))))</f>
        <v>#N/A</v>
      </c>
      <c r="I522" t="e">
        <f>IF(G522="N/A", "N/A", IF(H522='Round 2'!$A$10, "Elected", IF(H522='Round 2'!$A$7, "Excluded", IF('Round 2'!$A$4="Complete", "Complete", "Viable"))))</f>
        <v>#N/A</v>
      </c>
      <c r="J522" s="21" t="e">
        <f>IF('Round 2'!$A$4="Complete", "Complete", IF(I522="N/A", "N/A", IF(I522="Viable", "No Transfer", IF(I522="Excluded", INDEX('Round 2'!$A$12:$M$617, MATCH($A522, 'Round 2'!$A$12:$A$617, 0), 3)))))</f>
        <v>#N/A</v>
      </c>
      <c r="K522" s="10" t="e">
        <f>IF('Round 2'!$A$4="Complete", "Complete", IF(J522="N/A", "N/A", IF(J522="No Transfer", J522, IF(INDEX('Ballot Data'!$1:$1048576, MATCH($A522, 'Ballot Data'!$A:$A, 0), MATCH(J522, 'Ballot Data'!$A$3:$U$3, 0))="", "Exhausted", INDEX('Ballot Data'!$1:$1048576, MATCH($A522, 'Ballot Data'!$A:$A, 0), MATCH(J522, 'Ballot Data'!$A$3:$U$3, 0))))))</f>
        <v>#N/A</v>
      </c>
      <c r="L522" s="15" t="e">
        <f t="shared" si="78"/>
        <v>#N/A</v>
      </c>
      <c r="M522" t="e">
        <f>IF(L522="Complete", L522, IF(L522="N/A", "N/A", INDEX('Ballot Data'!$1:$1048576, MATCH($A522, 'Ballot Data'!$A:$A, 0), MATCH(L522, 'Ballot Data'!$A$3:$T$3, 0))))</f>
        <v>#N/A</v>
      </c>
      <c r="N522" t="e">
        <f>IF(L522="N/A", "N/A", IF(M522='Round 3'!$A$10, "Elected", IF(M522='Round 3'!$A$7, "Excluded", IF('Round 3'!$A$4="Complete", "Complete", "Viable"))))</f>
        <v>#N/A</v>
      </c>
      <c r="O522" s="21" t="str">
        <f>IF('Round 3'!$A$4="Complete", "Complete", IF(N522="N/A", "N/A", IF(N522="Viable", "No Transfer", IF(N522="Excluded", INDEX('Round 3'!$A$12:$M$617, MATCH($A522, 'Round 3'!$A$12:$A$617, 0), 3)))))</f>
        <v>Complete</v>
      </c>
      <c r="P522" s="10" t="str">
        <f>IF('Round 3'!$A$4="Complete", "Complete", IF(O522="N/A", "N/A", IF(O522="No Transfer", O522, IF(INDEX('Ballot Data'!$1:$1048576, MATCH($A522, 'Ballot Data'!$A:$A, 0), MATCH(O522, 'Ballot Data'!$A$3:$U$3, 0))="", "Exhausted", INDEX('Ballot Data'!$1:$1048576, MATCH($A522, 'Ballot Data'!$A:$A, 0), MATCH(O522, 'Ballot Data'!$A$3:$U$3, 0))))))</f>
        <v>Complete</v>
      </c>
      <c r="Q522" s="15" t="str">
        <f t="shared" si="80"/>
        <v>Complete</v>
      </c>
      <c r="R522" t="str">
        <f>IF(Q522="Complete", Q522, IF(Q522="N/A", "N/A", INDEX('Ballot Data'!$1:$1048576, MATCH($A522, 'Ballot Data'!$A:$A, 0), MATCH(Q522, 'Ballot Data'!$A$3:$T$3, 0))))</f>
        <v>Complete</v>
      </c>
      <c r="S522" t="str">
        <f>IF(Q522="N/A", "N/A", IF(R522='Round 4'!$A$10, "Elected", IF(R522='Round 4'!$A$7, "Excluded", IF('Round 4'!$A$4="Complete", "Complete", "Viable"))))</f>
        <v>Complete</v>
      </c>
      <c r="T522" s="21" t="str">
        <f>IF('Round 4'!$A$4="Complete", "Complete", IF(S522="N/A", "N/A", IF(S522="Viable", "No Transfer", IF(S522="Excluded", INDEX('Round 4'!$A$12:$M$617, MATCH($A522, 'Round 4'!$A$12:$A$617, 0), 3)))))</f>
        <v>Complete</v>
      </c>
      <c r="U522" s="10" t="str">
        <f>IF('Round 4'!$A$4="Complete", "Complete", IF(T522="N/A", "N/A", IF(T522="No Transfer", T522, IF(INDEX('Ballot Data'!$1:$1048576, MATCH($A522, 'Ballot Data'!$A:$A, 0), MATCH(T522, 'Ballot Data'!$A$3:$U$3, 0))="", "Exhausted", INDEX('Ballot Data'!$1:$1048576, MATCH($A522, 'Ballot Data'!$A:$A, 0), MATCH(T522, 'Ballot Data'!$A$3:$U$3, 0))))))</f>
        <v>Complete</v>
      </c>
      <c r="V522" s="15" t="str">
        <f t="shared" si="81"/>
        <v>Complete</v>
      </c>
      <c r="W522" t="str">
        <f>IF(V522="Complete", V522, IF(V522="N/A", "N/A", INDEX('Ballot Data'!$1:$1048576, MATCH($A522, 'Ballot Data'!$A:$A, 0), MATCH(V522, 'Ballot Data'!$A$3:$T$3, 0))))</f>
        <v>Complete</v>
      </c>
      <c r="X522" t="str">
        <f>IF(V522="N/A", "N/A", IF(W522='Round 5'!$A$10, "Elected", IF(W522='Round 5'!$A$7, "Excluded", IF('Round 5'!$A$4="Complete", "Complete", "Viable"))))</f>
        <v>Complete</v>
      </c>
      <c r="Y522" s="21" t="str">
        <f>IF('Round 5'!$A$4="Complete", "Complete", IF(X522="N/A", "N/A", IF(X522="Viable", "No Transfer", IF(X522="Excluded", INDEX('Round 5'!$A$12:$M$617, MATCH($A522, 'Round 5'!$A$12:$A$617, 0), 3)))))</f>
        <v>Complete</v>
      </c>
      <c r="Z522" s="10" t="str">
        <f>IF('Round 5'!$A$4="Complete", "Complete", IF(Y522="N/A", "N/A", IF(Y522="No Transfer", Y522, IF(INDEX('Ballot Data'!$1:$1048576, MATCH($A522, 'Ballot Data'!$A:$A, 0), MATCH(Y522, 'Ballot Data'!$A$3:$U$3, 0))="", "Exhausted", INDEX('Ballot Data'!$1:$1048576, MATCH($A522, 'Ballot Data'!$A:$A, 0), MATCH(Y522, 'Ballot Data'!$A$3:$U$3, 0))))))</f>
        <v>Complete</v>
      </c>
      <c r="AA522" s="15" t="str">
        <f t="shared" si="82"/>
        <v>Complete</v>
      </c>
      <c r="AB522" t="str">
        <f>IF(AA522="Complete", AA522, IF(AA522="N/A", "N/A", INDEX('Ballot Data'!$1:$1048576, MATCH($A522, 'Ballot Data'!$A:$A, 0), MATCH(AA522, 'Ballot Data'!$A$3:$T$3, 0))))</f>
        <v>Complete</v>
      </c>
      <c r="AC522" t="str">
        <f>IF(AA522="N/A", "N/A", IF(AB522='Round 6'!$A$10, "Elected", IF(AB522='Round 6'!$A$7, "Excluded", IF('Round 6'!$A$4="Complete", "Complete", "Viable"))))</f>
        <v>Complete</v>
      </c>
      <c r="AD522" s="21" t="str">
        <f>IF('Round 6'!$A$4="Complete", "Complete", IF(AC522="N/A", "N/A", IF(AC522="Viable", "No Transfer", IF(AC522="Excluded", INDEX('Round 6'!$A$12:$M$617, MATCH($A522, 'Round 6'!$A$12:$A$617, 0), 3)))))</f>
        <v>Complete</v>
      </c>
      <c r="AE522" s="10" t="str">
        <f>IF('Round 6'!$A$4="Complete", "Complete", IF(AD522="N/A", "N/A", IF(AD522="No Transfer", AD522, IF(INDEX('Ballot Data'!$1:$1048576, MATCH($A522, 'Ballot Data'!$A:$A, 0), MATCH(AD522, 'Ballot Data'!$A$3:$U$3, 0))="", "Exhausted", INDEX('Ballot Data'!$1:$1048576, MATCH($A522, 'Ballot Data'!$A:$A, 0), MATCH(AD522, 'Ballot Data'!$A$3:$U$3, 0))))))</f>
        <v>Complete</v>
      </c>
      <c r="AF522" s="15" t="str">
        <f t="shared" si="83"/>
        <v>Complete</v>
      </c>
      <c r="AG522" t="str">
        <f>IF(AF522="Complete", AF522, IF(AF522="N/A", "N/A", INDEX('Ballot Data'!$1:$1048576, MATCH($A522, 'Ballot Data'!$A:$A, 0), MATCH(AF522, 'Ballot Data'!$A$3:$T$3, 0))))</f>
        <v>Complete</v>
      </c>
      <c r="AH522" t="str">
        <f>IF(AF522="N/A", "N/A", IF(AG522='Round 7'!$A$10, "Elected", IF(AG522='Round 7'!$A$7, "Excluded", IF('Round 7'!$A$4="Complete", "Complete", "Viable"))))</f>
        <v>Complete</v>
      </c>
      <c r="AI522" s="21" t="str">
        <f>IF('Round 7'!$A$4="Complete", "Complete", IF(AH522="N/A", "N/A", IF(AH522="Viable", "No Transfer", IF(AH522="Excluded", INDEX('Round 7'!$A$12:$M$617, MATCH($A522, 'Round 7'!$A$12:$A$617, 0), 3)))))</f>
        <v>Complete</v>
      </c>
      <c r="AJ522" s="10" t="str">
        <f>IF('Round 7'!$A$4="Complete", "Complete", IF(AI522="N/A", "N/A", IF(AI522="No Transfer", AI522, IF(INDEX('Ballot Data'!$1:$1048576, MATCH($A522, 'Ballot Data'!$A:$A, 0), MATCH(AI522, 'Ballot Data'!$A$3:$U$3, 0))="", "Exhausted", INDEX('Ballot Data'!$1:$1048576, MATCH($A522, 'Ballot Data'!$A:$A, 0), MATCH(AI522, 'Ballot Data'!$A$3:$U$3, 0))))))</f>
        <v>Complete</v>
      </c>
      <c r="AK522" s="15" t="str">
        <f t="shared" si="84"/>
        <v>Complete</v>
      </c>
      <c r="AL522" t="str">
        <f>IF(AK522="Complete", AK522, IF(AK522="N/A", "N/A", INDEX('Ballot Data'!$1:$1048576, MATCH($A522, 'Ballot Data'!$A:$A, 0), MATCH(AK522, 'Ballot Data'!$A$3:$T$3, 0))))</f>
        <v>Complete</v>
      </c>
      <c r="AM522" t="str">
        <f>IF(AK522="N/A", "N/A", IF(AL522='Round 8'!$A$10, "Elected", IF(AL522='Round 8'!$A$7, "Excluded", IF('Round 8'!$A$4="Complete", "Complete", "Viable"))))</f>
        <v>Complete</v>
      </c>
      <c r="AN522" s="21" t="str">
        <f>IF('Round 8'!$A$4="Complete", "Complete", IF(AM522="N/A", "N/A", IF(AM522="Viable", "No Transfer", IF(AM522="Excluded", INDEX('Round 8'!$A$12:$M$617, MATCH($A522, 'Round 8'!$A$12:$A$617, 0), 3)))))</f>
        <v>Complete</v>
      </c>
      <c r="AO522" s="10" t="str">
        <f>IF('Round 8'!$A$4="Complete", "Complete", IF(AN522="N/A", "N/A", IF(AN522="No Transfer", AN522, IF(INDEX('Ballot Data'!$1:$1048576, MATCH($A522, 'Ballot Data'!$A:$A, 0), MATCH(AN522, 'Ballot Data'!$A$3:$U$3, 0))="", "Exhausted", INDEX('Ballot Data'!$1:$1048576, MATCH($A522, 'Ballot Data'!$A:$A, 0), MATCH(AN522, 'Ballot Data'!$A$3:$U$3, 0))))))</f>
        <v>Complete</v>
      </c>
      <c r="AP522" s="15" t="str">
        <f t="shared" si="85"/>
        <v>Complete</v>
      </c>
      <c r="AQ522" t="str">
        <f>IF(AP522="Complete", AP522, IF(AP522="N/A", "N/A", INDEX('Ballot Data'!$1:$1048576, MATCH($A522, 'Ballot Data'!$A:$A, 0), MATCH(AP522, 'Ballot Data'!$A$3:$T$3, 0))))</f>
        <v>Complete</v>
      </c>
      <c r="AR522" t="str">
        <f>IF(AP522="N/A", "N/A", IF(AQ522='Round 9'!$A$10, "Elected", IF(AQ522='Round 9'!$A$7, "Excluded", IF('Round 9'!$A$4="Complete", "Complete", "Viable"))))</f>
        <v>Complete</v>
      </c>
      <c r="AS522" s="21" t="str">
        <f>IF('Round 9'!$A$4="Complete", "Complete", IF(AR522="N/A", "N/A", IF(AR522="Viable", "No Transfer", IF(AR522="Excluded", INDEX('Round 9'!$A$12:$M$617, MATCH($A522, 'Round 9'!$A$12:$A$617, 0), 3)))))</f>
        <v>Complete</v>
      </c>
      <c r="AT522" s="10" t="str">
        <f>IF('Round 9'!$A$4="Complete", "Complete", IF(AS522="N/A", "N/A", IF(AS522="No Transfer", AS522, IF(INDEX('Ballot Data'!$1:$1048576, MATCH($A522, 'Ballot Data'!$A:$A, 0), MATCH(AS522, 'Ballot Data'!$A$3:$U$3, 0))="", "Exhausted", INDEX('Ballot Data'!$1:$1048576, MATCH($A522, 'Ballot Data'!$A:$A, 0), MATCH(AS522, 'Ballot Data'!$A$3:$U$3, 0))))))</f>
        <v>Complete</v>
      </c>
      <c r="AU522" s="15" t="str">
        <f t="shared" si="86"/>
        <v>Complete</v>
      </c>
      <c r="AV522" t="str">
        <f>IF(AU522="Complete", AU522, IF(AU522="N/A", "N/A", INDEX('Ballot Data'!$1:$1048576, MATCH($A522, 'Ballot Data'!$A:$A, 0), MATCH(AU522, 'Ballot Data'!$A$3:$T$3, 0))))</f>
        <v>Complete</v>
      </c>
      <c r="AW522" t="str">
        <f>IF(AU522="N/A", "N/A", IF(AV522='Round 10'!$A$10, "Elected", IF(AV522='Round 10'!$A$7, "Excluded", IF('Round 10'!$A$4="Complete", "Complete", "Viable"))))</f>
        <v>Complete</v>
      </c>
      <c r="AX522" s="21" t="str">
        <f>IF('Round 10'!$A$4="Complete", "Complete", IF(AW522="N/A", "N/A", IF(AW522="Viable", "No Transfer", IF(AW522="Excluded", INDEX('Round 10'!$A$12:$M$617, MATCH($A522, 'Round 10'!$A$12:$A$617, 0), 3)))))</f>
        <v>Complete</v>
      </c>
      <c r="AY522" s="10" t="str">
        <f>IF('Round 10'!$A$4="Complete", "Complete", IF(AX522="N/A", "N/A", IF(AX522="No Transfer", AX522, IF(INDEX('Ballot Data'!$1:$1048576, MATCH($A522, 'Ballot Data'!$A:$A, 0), MATCH(AX522, 'Ballot Data'!$A$3:$U$3, 0))="", "Exhausted", INDEX('Ballot Data'!$1:$1048576, MATCH($A522, 'Ballot Data'!$A:$A, 0), MATCH(AX522, 'Ballot Data'!$A$3:$U$3, 0))))))</f>
        <v>Complete</v>
      </c>
    </row>
    <row r="523" spans="1:51" x14ac:dyDescent="0.25">
      <c r="A523">
        <f>'Ballot Data'!A524</f>
        <v>0</v>
      </c>
      <c r="B523">
        <v>1</v>
      </c>
      <c r="C523" t="e">
        <f>INDEX('Ballot Data'!$1:$1048576, MATCH($A523, 'Ballot Data'!$A:$A, 0), MATCH(B523, 'Ballot Data'!$A$3:$T$3, 0))</f>
        <v>#N/A</v>
      </c>
      <c r="D523" t="e">
        <f>IF(C523='Round 1'!$A$10, "Elected", IF(C523='Round 1'!$A$7, "Excluded", IF('Round 1'!$A$4="Complete", "Complete", "Viable")))</f>
        <v>#N/A</v>
      </c>
      <c r="E523" s="21" t="e">
        <f>IF('Round 1'!$A$4="Complete", "Complete", IF(D523="N/A", "N/A", IF(D523="Viable", "No Transfer", IF(D523="Excluded", INDEX('Round 1'!$A$12:$M$617, MATCH($A523, 'Round 1'!$A$12:$A$617, 0), 3)))))</f>
        <v>#N/A</v>
      </c>
      <c r="F523" s="10" t="e">
        <f>IF('Round 1'!$A$4="Complete", "Complete", IF(E523="N/A", "N/A", IF(E523="No Transfer", E523, IF(INDEX('Ballot Data'!$1:$1048576, MATCH($A523, 'Ballot Data'!$A:$A, 0), MATCH(E523, 'Ballot Data'!$A$3:$U$3, 0))="", "Exhausted", INDEX('Ballot Data'!$1:$1048576, MATCH($A523, 'Ballot Data'!$A:$A, 0), MATCH(E523, 'Ballot Data'!$A$3:$U$3, 0))))))</f>
        <v>#N/A</v>
      </c>
      <c r="G523" s="15" t="e">
        <f t="shared" si="79"/>
        <v>#N/A</v>
      </c>
      <c r="H523" t="e">
        <f>IF(G523="Complete", G523, IF(G523="N/A", "N/A", INDEX('Ballot Data'!$1:$1048576, MATCH($A523, 'Ballot Data'!$A:$A, 0), MATCH(G523, 'Ballot Data'!$A$3:$T$3, 0))))</f>
        <v>#N/A</v>
      </c>
      <c r="I523" t="e">
        <f>IF(G523="N/A", "N/A", IF(H523='Round 2'!$A$10, "Elected", IF(H523='Round 2'!$A$7, "Excluded", IF('Round 2'!$A$4="Complete", "Complete", "Viable"))))</f>
        <v>#N/A</v>
      </c>
      <c r="J523" s="21" t="e">
        <f>IF('Round 2'!$A$4="Complete", "Complete", IF(I523="N/A", "N/A", IF(I523="Viable", "No Transfer", IF(I523="Excluded", INDEX('Round 2'!$A$12:$M$617, MATCH($A523, 'Round 2'!$A$12:$A$617, 0), 3)))))</f>
        <v>#N/A</v>
      </c>
      <c r="K523" s="10" t="e">
        <f>IF('Round 2'!$A$4="Complete", "Complete", IF(J523="N/A", "N/A", IF(J523="No Transfer", J523, IF(INDEX('Ballot Data'!$1:$1048576, MATCH($A523, 'Ballot Data'!$A:$A, 0), MATCH(J523, 'Ballot Data'!$A$3:$U$3, 0))="", "Exhausted", INDEX('Ballot Data'!$1:$1048576, MATCH($A523, 'Ballot Data'!$A:$A, 0), MATCH(J523, 'Ballot Data'!$A$3:$U$3, 0))))))</f>
        <v>#N/A</v>
      </c>
      <c r="L523" s="15" t="e">
        <f t="shared" si="78"/>
        <v>#N/A</v>
      </c>
      <c r="M523" t="e">
        <f>IF(L523="Complete", L523, IF(L523="N/A", "N/A", INDEX('Ballot Data'!$1:$1048576, MATCH($A523, 'Ballot Data'!$A:$A, 0), MATCH(L523, 'Ballot Data'!$A$3:$T$3, 0))))</f>
        <v>#N/A</v>
      </c>
      <c r="N523" t="e">
        <f>IF(L523="N/A", "N/A", IF(M523='Round 3'!$A$10, "Elected", IF(M523='Round 3'!$A$7, "Excluded", IF('Round 3'!$A$4="Complete", "Complete", "Viable"))))</f>
        <v>#N/A</v>
      </c>
      <c r="O523" s="21" t="str">
        <f>IF('Round 3'!$A$4="Complete", "Complete", IF(N523="N/A", "N/A", IF(N523="Viable", "No Transfer", IF(N523="Excluded", INDEX('Round 3'!$A$12:$M$617, MATCH($A523, 'Round 3'!$A$12:$A$617, 0), 3)))))</f>
        <v>Complete</v>
      </c>
      <c r="P523" s="10" t="str">
        <f>IF('Round 3'!$A$4="Complete", "Complete", IF(O523="N/A", "N/A", IF(O523="No Transfer", O523, IF(INDEX('Ballot Data'!$1:$1048576, MATCH($A523, 'Ballot Data'!$A:$A, 0), MATCH(O523, 'Ballot Data'!$A$3:$U$3, 0))="", "Exhausted", INDEX('Ballot Data'!$1:$1048576, MATCH($A523, 'Ballot Data'!$A:$A, 0), MATCH(O523, 'Ballot Data'!$A$3:$U$3, 0))))))</f>
        <v>Complete</v>
      </c>
      <c r="Q523" s="15" t="str">
        <f t="shared" si="80"/>
        <v>Complete</v>
      </c>
      <c r="R523" t="str">
        <f>IF(Q523="Complete", Q523, IF(Q523="N/A", "N/A", INDEX('Ballot Data'!$1:$1048576, MATCH($A523, 'Ballot Data'!$A:$A, 0), MATCH(Q523, 'Ballot Data'!$A$3:$T$3, 0))))</f>
        <v>Complete</v>
      </c>
      <c r="S523" t="str">
        <f>IF(Q523="N/A", "N/A", IF(R523='Round 4'!$A$10, "Elected", IF(R523='Round 4'!$A$7, "Excluded", IF('Round 4'!$A$4="Complete", "Complete", "Viable"))))</f>
        <v>Complete</v>
      </c>
      <c r="T523" s="21" t="str">
        <f>IF('Round 4'!$A$4="Complete", "Complete", IF(S523="N/A", "N/A", IF(S523="Viable", "No Transfer", IF(S523="Excluded", INDEX('Round 4'!$A$12:$M$617, MATCH($A523, 'Round 4'!$A$12:$A$617, 0), 3)))))</f>
        <v>Complete</v>
      </c>
      <c r="U523" s="10" t="str">
        <f>IF('Round 4'!$A$4="Complete", "Complete", IF(T523="N/A", "N/A", IF(T523="No Transfer", T523, IF(INDEX('Ballot Data'!$1:$1048576, MATCH($A523, 'Ballot Data'!$A:$A, 0), MATCH(T523, 'Ballot Data'!$A$3:$U$3, 0))="", "Exhausted", INDEX('Ballot Data'!$1:$1048576, MATCH($A523, 'Ballot Data'!$A:$A, 0), MATCH(T523, 'Ballot Data'!$A$3:$U$3, 0))))))</f>
        <v>Complete</v>
      </c>
      <c r="V523" s="15" t="str">
        <f t="shared" si="81"/>
        <v>Complete</v>
      </c>
      <c r="W523" t="str">
        <f>IF(V523="Complete", V523, IF(V523="N/A", "N/A", INDEX('Ballot Data'!$1:$1048576, MATCH($A523, 'Ballot Data'!$A:$A, 0), MATCH(V523, 'Ballot Data'!$A$3:$T$3, 0))))</f>
        <v>Complete</v>
      </c>
      <c r="X523" t="str">
        <f>IF(V523="N/A", "N/A", IF(W523='Round 5'!$A$10, "Elected", IF(W523='Round 5'!$A$7, "Excluded", IF('Round 5'!$A$4="Complete", "Complete", "Viable"))))</f>
        <v>Complete</v>
      </c>
      <c r="Y523" s="21" t="str">
        <f>IF('Round 5'!$A$4="Complete", "Complete", IF(X523="N/A", "N/A", IF(X523="Viable", "No Transfer", IF(X523="Excluded", INDEX('Round 5'!$A$12:$M$617, MATCH($A523, 'Round 5'!$A$12:$A$617, 0), 3)))))</f>
        <v>Complete</v>
      </c>
      <c r="Z523" s="10" t="str">
        <f>IF('Round 5'!$A$4="Complete", "Complete", IF(Y523="N/A", "N/A", IF(Y523="No Transfer", Y523, IF(INDEX('Ballot Data'!$1:$1048576, MATCH($A523, 'Ballot Data'!$A:$A, 0), MATCH(Y523, 'Ballot Data'!$A$3:$U$3, 0))="", "Exhausted", INDEX('Ballot Data'!$1:$1048576, MATCH($A523, 'Ballot Data'!$A:$A, 0), MATCH(Y523, 'Ballot Data'!$A$3:$U$3, 0))))))</f>
        <v>Complete</v>
      </c>
      <c r="AA523" s="15" t="str">
        <f t="shared" si="82"/>
        <v>Complete</v>
      </c>
      <c r="AB523" t="str">
        <f>IF(AA523="Complete", AA523, IF(AA523="N/A", "N/A", INDEX('Ballot Data'!$1:$1048576, MATCH($A523, 'Ballot Data'!$A:$A, 0), MATCH(AA523, 'Ballot Data'!$A$3:$T$3, 0))))</f>
        <v>Complete</v>
      </c>
      <c r="AC523" t="str">
        <f>IF(AA523="N/A", "N/A", IF(AB523='Round 6'!$A$10, "Elected", IF(AB523='Round 6'!$A$7, "Excluded", IF('Round 6'!$A$4="Complete", "Complete", "Viable"))))</f>
        <v>Complete</v>
      </c>
      <c r="AD523" s="21" t="str">
        <f>IF('Round 6'!$A$4="Complete", "Complete", IF(AC523="N/A", "N/A", IF(AC523="Viable", "No Transfer", IF(AC523="Excluded", INDEX('Round 6'!$A$12:$M$617, MATCH($A523, 'Round 6'!$A$12:$A$617, 0), 3)))))</f>
        <v>Complete</v>
      </c>
      <c r="AE523" s="10" t="str">
        <f>IF('Round 6'!$A$4="Complete", "Complete", IF(AD523="N/A", "N/A", IF(AD523="No Transfer", AD523, IF(INDEX('Ballot Data'!$1:$1048576, MATCH($A523, 'Ballot Data'!$A:$A, 0), MATCH(AD523, 'Ballot Data'!$A$3:$U$3, 0))="", "Exhausted", INDEX('Ballot Data'!$1:$1048576, MATCH($A523, 'Ballot Data'!$A:$A, 0), MATCH(AD523, 'Ballot Data'!$A$3:$U$3, 0))))))</f>
        <v>Complete</v>
      </c>
      <c r="AF523" s="15" t="str">
        <f t="shared" si="83"/>
        <v>Complete</v>
      </c>
      <c r="AG523" t="str">
        <f>IF(AF523="Complete", AF523, IF(AF523="N/A", "N/A", INDEX('Ballot Data'!$1:$1048576, MATCH($A523, 'Ballot Data'!$A:$A, 0), MATCH(AF523, 'Ballot Data'!$A$3:$T$3, 0))))</f>
        <v>Complete</v>
      </c>
      <c r="AH523" t="str">
        <f>IF(AF523="N/A", "N/A", IF(AG523='Round 7'!$A$10, "Elected", IF(AG523='Round 7'!$A$7, "Excluded", IF('Round 7'!$A$4="Complete", "Complete", "Viable"))))</f>
        <v>Complete</v>
      </c>
      <c r="AI523" s="21" t="str">
        <f>IF('Round 7'!$A$4="Complete", "Complete", IF(AH523="N/A", "N/A", IF(AH523="Viable", "No Transfer", IF(AH523="Excluded", INDEX('Round 7'!$A$12:$M$617, MATCH($A523, 'Round 7'!$A$12:$A$617, 0), 3)))))</f>
        <v>Complete</v>
      </c>
      <c r="AJ523" s="10" t="str">
        <f>IF('Round 7'!$A$4="Complete", "Complete", IF(AI523="N/A", "N/A", IF(AI523="No Transfer", AI523, IF(INDEX('Ballot Data'!$1:$1048576, MATCH($A523, 'Ballot Data'!$A:$A, 0), MATCH(AI523, 'Ballot Data'!$A$3:$U$3, 0))="", "Exhausted", INDEX('Ballot Data'!$1:$1048576, MATCH($A523, 'Ballot Data'!$A:$A, 0), MATCH(AI523, 'Ballot Data'!$A$3:$U$3, 0))))))</f>
        <v>Complete</v>
      </c>
      <c r="AK523" s="15" t="str">
        <f t="shared" si="84"/>
        <v>Complete</v>
      </c>
      <c r="AL523" t="str">
        <f>IF(AK523="Complete", AK523, IF(AK523="N/A", "N/A", INDEX('Ballot Data'!$1:$1048576, MATCH($A523, 'Ballot Data'!$A:$A, 0), MATCH(AK523, 'Ballot Data'!$A$3:$T$3, 0))))</f>
        <v>Complete</v>
      </c>
      <c r="AM523" t="str">
        <f>IF(AK523="N/A", "N/A", IF(AL523='Round 8'!$A$10, "Elected", IF(AL523='Round 8'!$A$7, "Excluded", IF('Round 8'!$A$4="Complete", "Complete", "Viable"))))</f>
        <v>Complete</v>
      </c>
      <c r="AN523" s="21" t="str">
        <f>IF('Round 8'!$A$4="Complete", "Complete", IF(AM523="N/A", "N/A", IF(AM523="Viable", "No Transfer", IF(AM523="Excluded", INDEX('Round 8'!$A$12:$M$617, MATCH($A523, 'Round 8'!$A$12:$A$617, 0), 3)))))</f>
        <v>Complete</v>
      </c>
      <c r="AO523" s="10" t="str">
        <f>IF('Round 8'!$A$4="Complete", "Complete", IF(AN523="N/A", "N/A", IF(AN523="No Transfer", AN523, IF(INDEX('Ballot Data'!$1:$1048576, MATCH($A523, 'Ballot Data'!$A:$A, 0), MATCH(AN523, 'Ballot Data'!$A$3:$U$3, 0))="", "Exhausted", INDEX('Ballot Data'!$1:$1048576, MATCH($A523, 'Ballot Data'!$A:$A, 0), MATCH(AN523, 'Ballot Data'!$A$3:$U$3, 0))))))</f>
        <v>Complete</v>
      </c>
      <c r="AP523" s="15" t="str">
        <f t="shared" si="85"/>
        <v>Complete</v>
      </c>
      <c r="AQ523" t="str">
        <f>IF(AP523="Complete", AP523, IF(AP523="N/A", "N/A", INDEX('Ballot Data'!$1:$1048576, MATCH($A523, 'Ballot Data'!$A:$A, 0), MATCH(AP523, 'Ballot Data'!$A$3:$T$3, 0))))</f>
        <v>Complete</v>
      </c>
      <c r="AR523" t="str">
        <f>IF(AP523="N/A", "N/A", IF(AQ523='Round 9'!$A$10, "Elected", IF(AQ523='Round 9'!$A$7, "Excluded", IF('Round 9'!$A$4="Complete", "Complete", "Viable"))))</f>
        <v>Complete</v>
      </c>
      <c r="AS523" s="21" t="str">
        <f>IF('Round 9'!$A$4="Complete", "Complete", IF(AR523="N/A", "N/A", IF(AR523="Viable", "No Transfer", IF(AR523="Excluded", INDEX('Round 9'!$A$12:$M$617, MATCH($A523, 'Round 9'!$A$12:$A$617, 0), 3)))))</f>
        <v>Complete</v>
      </c>
      <c r="AT523" s="10" t="str">
        <f>IF('Round 9'!$A$4="Complete", "Complete", IF(AS523="N/A", "N/A", IF(AS523="No Transfer", AS523, IF(INDEX('Ballot Data'!$1:$1048576, MATCH($A523, 'Ballot Data'!$A:$A, 0), MATCH(AS523, 'Ballot Data'!$A$3:$U$3, 0))="", "Exhausted", INDEX('Ballot Data'!$1:$1048576, MATCH($A523, 'Ballot Data'!$A:$A, 0), MATCH(AS523, 'Ballot Data'!$A$3:$U$3, 0))))))</f>
        <v>Complete</v>
      </c>
      <c r="AU523" s="15" t="str">
        <f t="shared" si="86"/>
        <v>Complete</v>
      </c>
      <c r="AV523" t="str">
        <f>IF(AU523="Complete", AU523, IF(AU523="N/A", "N/A", INDEX('Ballot Data'!$1:$1048576, MATCH($A523, 'Ballot Data'!$A:$A, 0), MATCH(AU523, 'Ballot Data'!$A$3:$T$3, 0))))</f>
        <v>Complete</v>
      </c>
      <c r="AW523" t="str">
        <f>IF(AU523="N/A", "N/A", IF(AV523='Round 10'!$A$10, "Elected", IF(AV523='Round 10'!$A$7, "Excluded", IF('Round 10'!$A$4="Complete", "Complete", "Viable"))))</f>
        <v>Complete</v>
      </c>
      <c r="AX523" s="21" t="str">
        <f>IF('Round 10'!$A$4="Complete", "Complete", IF(AW523="N/A", "N/A", IF(AW523="Viable", "No Transfer", IF(AW523="Excluded", INDEX('Round 10'!$A$12:$M$617, MATCH($A523, 'Round 10'!$A$12:$A$617, 0), 3)))))</f>
        <v>Complete</v>
      </c>
      <c r="AY523" s="10" t="str">
        <f>IF('Round 10'!$A$4="Complete", "Complete", IF(AX523="N/A", "N/A", IF(AX523="No Transfer", AX523, IF(INDEX('Ballot Data'!$1:$1048576, MATCH($A523, 'Ballot Data'!$A:$A, 0), MATCH(AX523, 'Ballot Data'!$A$3:$U$3, 0))="", "Exhausted", INDEX('Ballot Data'!$1:$1048576, MATCH($A523, 'Ballot Data'!$A:$A, 0), MATCH(AX523, 'Ballot Data'!$A$3:$U$3, 0))))))</f>
        <v>Complete</v>
      </c>
    </row>
    <row r="524" spans="1:51" x14ac:dyDescent="0.25">
      <c r="A524">
        <f>'Ballot Data'!A525</f>
        <v>0</v>
      </c>
      <c r="B524">
        <v>1</v>
      </c>
      <c r="C524" t="e">
        <f>INDEX('Ballot Data'!$1:$1048576, MATCH($A524, 'Ballot Data'!$A:$A, 0), MATCH(B524, 'Ballot Data'!$A$3:$T$3, 0))</f>
        <v>#N/A</v>
      </c>
      <c r="D524" t="e">
        <f>IF(C524='Round 1'!$A$10, "Elected", IF(C524='Round 1'!$A$7, "Excluded", IF('Round 1'!$A$4="Complete", "Complete", "Viable")))</f>
        <v>#N/A</v>
      </c>
      <c r="E524" s="21" t="e">
        <f>IF('Round 1'!$A$4="Complete", "Complete", IF(D524="N/A", "N/A", IF(D524="Viable", "No Transfer", IF(D524="Excluded", INDEX('Round 1'!$A$12:$M$617, MATCH($A524, 'Round 1'!$A$12:$A$617, 0), 3)))))</f>
        <v>#N/A</v>
      </c>
      <c r="F524" s="10" t="e">
        <f>IF('Round 1'!$A$4="Complete", "Complete", IF(E524="N/A", "N/A", IF(E524="No Transfer", E524, IF(INDEX('Ballot Data'!$1:$1048576, MATCH($A524, 'Ballot Data'!$A:$A, 0), MATCH(E524, 'Ballot Data'!$A$3:$U$3, 0))="", "Exhausted", INDEX('Ballot Data'!$1:$1048576, MATCH($A524, 'Ballot Data'!$A:$A, 0), MATCH(E524, 'Ballot Data'!$A$3:$U$3, 0))))))</f>
        <v>#N/A</v>
      </c>
      <c r="G524" s="15" t="e">
        <f t="shared" si="79"/>
        <v>#N/A</v>
      </c>
      <c r="H524" t="e">
        <f>IF(G524="Complete", G524, IF(G524="N/A", "N/A", INDEX('Ballot Data'!$1:$1048576, MATCH($A524, 'Ballot Data'!$A:$A, 0), MATCH(G524, 'Ballot Data'!$A$3:$T$3, 0))))</f>
        <v>#N/A</v>
      </c>
      <c r="I524" t="e">
        <f>IF(G524="N/A", "N/A", IF(H524='Round 2'!$A$10, "Elected", IF(H524='Round 2'!$A$7, "Excluded", IF('Round 2'!$A$4="Complete", "Complete", "Viable"))))</f>
        <v>#N/A</v>
      </c>
      <c r="J524" s="21" t="e">
        <f>IF('Round 2'!$A$4="Complete", "Complete", IF(I524="N/A", "N/A", IF(I524="Viable", "No Transfer", IF(I524="Excluded", INDEX('Round 2'!$A$12:$M$617, MATCH($A524, 'Round 2'!$A$12:$A$617, 0), 3)))))</f>
        <v>#N/A</v>
      </c>
      <c r="K524" s="10" t="e">
        <f>IF('Round 2'!$A$4="Complete", "Complete", IF(J524="N/A", "N/A", IF(J524="No Transfer", J524, IF(INDEX('Ballot Data'!$1:$1048576, MATCH($A524, 'Ballot Data'!$A:$A, 0), MATCH(J524, 'Ballot Data'!$A$3:$U$3, 0))="", "Exhausted", INDEX('Ballot Data'!$1:$1048576, MATCH($A524, 'Ballot Data'!$A:$A, 0), MATCH(J524, 'Ballot Data'!$A$3:$U$3, 0))))))</f>
        <v>#N/A</v>
      </c>
      <c r="L524" s="15" t="e">
        <f t="shared" si="78"/>
        <v>#N/A</v>
      </c>
      <c r="M524" t="e">
        <f>IF(L524="Complete", L524, IF(L524="N/A", "N/A", INDEX('Ballot Data'!$1:$1048576, MATCH($A524, 'Ballot Data'!$A:$A, 0), MATCH(L524, 'Ballot Data'!$A$3:$T$3, 0))))</f>
        <v>#N/A</v>
      </c>
      <c r="N524" t="e">
        <f>IF(L524="N/A", "N/A", IF(M524='Round 3'!$A$10, "Elected", IF(M524='Round 3'!$A$7, "Excluded", IF('Round 3'!$A$4="Complete", "Complete", "Viable"))))</f>
        <v>#N/A</v>
      </c>
      <c r="O524" s="21" t="str">
        <f>IF('Round 3'!$A$4="Complete", "Complete", IF(N524="N/A", "N/A", IF(N524="Viable", "No Transfer", IF(N524="Excluded", INDEX('Round 3'!$A$12:$M$617, MATCH($A524, 'Round 3'!$A$12:$A$617, 0), 3)))))</f>
        <v>Complete</v>
      </c>
      <c r="P524" s="10" t="str">
        <f>IF('Round 3'!$A$4="Complete", "Complete", IF(O524="N/A", "N/A", IF(O524="No Transfer", O524, IF(INDEX('Ballot Data'!$1:$1048576, MATCH($A524, 'Ballot Data'!$A:$A, 0), MATCH(O524, 'Ballot Data'!$A$3:$U$3, 0))="", "Exhausted", INDEX('Ballot Data'!$1:$1048576, MATCH($A524, 'Ballot Data'!$A:$A, 0), MATCH(O524, 'Ballot Data'!$A$3:$U$3, 0))))))</f>
        <v>Complete</v>
      </c>
      <c r="Q524" s="15" t="str">
        <f t="shared" si="80"/>
        <v>Complete</v>
      </c>
      <c r="R524" t="str">
        <f>IF(Q524="Complete", Q524, IF(Q524="N/A", "N/A", INDEX('Ballot Data'!$1:$1048576, MATCH($A524, 'Ballot Data'!$A:$A, 0), MATCH(Q524, 'Ballot Data'!$A$3:$T$3, 0))))</f>
        <v>Complete</v>
      </c>
      <c r="S524" t="str">
        <f>IF(Q524="N/A", "N/A", IF(R524='Round 4'!$A$10, "Elected", IF(R524='Round 4'!$A$7, "Excluded", IF('Round 4'!$A$4="Complete", "Complete", "Viable"))))</f>
        <v>Complete</v>
      </c>
      <c r="T524" s="21" t="str">
        <f>IF('Round 4'!$A$4="Complete", "Complete", IF(S524="N/A", "N/A", IF(S524="Viable", "No Transfer", IF(S524="Excluded", INDEX('Round 4'!$A$12:$M$617, MATCH($A524, 'Round 4'!$A$12:$A$617, 0), 3)))))</f>
        <v>Complete</v>
      </c>
      <c r="U524" s="10" t="str">
        <f>IF('Round 4'!$A$4="Complete", "Complete", IF(T524="N/A", "N/A", IF(T524="No Transfer", T524, IF(INDEX('Ballot Data'!$1:$1048576, MATCH($A524, 'Ballot Data'!$A:$A, 0), MATCH(T524, 'Ballot Data'!$A$3:$U$3, 0))="", "Exhausted", INDEX('Ballot Data'!$1:$1048576, MATCH($A524, 'Ballot Data'!$A:$A, 0), MATCH(T524, 'Ballot Data'!$A$3:$U$3, 0))))))</f>
        <v>Complete</v>
      </c>
      <c r="V524" s="15" t="str">
        <f t="shared" si="81"/>
        <v>Complete</v>
      </c>
      <c r="W524" t="str">
        <f>IF(V524="Complete", V524, IF(V524="N/A", "N/A", INDEX('Ballot Data'!$1:$1048576, MATCH($A524, 'Ballot Data'!$A:$A, 0), MATCH(V524, 'Ballot Data'!$A$3:$T$3, 0))))</f>
        <v>Complete</v>
      </c>
      <c r="X524" t="str">
        <f>IF(V524="N/A", "N/A", IF(W524='Round 5'!$A$10, "Elected", IF(W524='Round 5'!$A$7, "Excluded", IF('Round 5'!$A$4="Complete", "Complete", "Viable"))))</f>
        <v>Complete</v>
      </c>
      <c r="Y524" s="21" t="str">
        <f>IF('Round 5'!$A$4="Complete", "Complete", IF(X524="N/A", "N/A", IF(X524="Viable", "No Transfer", IF(X524="Excluded", INDEX('Round 5'!$A$12:$M$617, MATCH($A524, 'Round 5'!$A$12:$A$617, 0), 3)))))</f>
        <v>Complete</v>
      </c>
      <c r="Z524" s="10" t="str">
        <f>IF('Round 5'!$A$4="Complete", "Complete", IF(Y524="N/A", "N/A", IF(Y524="No Transfer", Y524, IF(INDEX('Ballot Data'!$1:$1048576, MATCH($A524, 'Ballot Data'!$A:$A, 0), MATCH(Y524, 'Ballot Data'!$A$3:$U$3, 0))="", "Exhausted", INDEX('Ballot Data'!$1:$1048576, MATCH($A524, 'Ballot Data'!$A:$A, 0), MATCH(Y524, 'Ballot Data'!$A$3:$U$3, 0))))))</f>
        <v>Complete</v>
      </c>
      <c r="AA524" s="15" t="str">
        <f t="shared" si="82"/>
        <v>Complete</v>
      </c>
      <c r="AB524" t="str">
        <f>IF(AA524="Complete", AA524, IF(AA524="N/A", "N/A", INDEX('Ballot Data'!$1:$1048576, MATCH($A524, 'Ballot Data'!$A:$A, 0), MATCH(AA524, 'Ballot Data'!$A$3:$T$3, 0))))</f>
        <v>Complete</v>
      </c>
      <c r="AC524" t="str">
        <f>IF(AA524="N/A", "N/A", IF(AB524='Round 6'!$A$10, "Elected", IF(AB524='Round 6'!$A$7, "Excluded", IF('Round 6'!$A$4="Complete", "Complete", "Viable"))))</f>
        <v>Complete</v>
      </c>
      <c r="AD524" s="21" t="str">
        <f>IF('Round 6'!$A$4="Complete", "Complete", IF(AC524="N/A", "N/A", IF(AC524="Viable", "No Transfer", IF(AC524="Excluded", INDEX('Round 6'!$A$12:$M$617, MATCH($A524, 'Round 6'!$A$12:$A$617, 0), 3)))))</f>
        <v>Complete</v>
      </c>
      <c r="AE524" s="10" t="str">
        <f>IF('Round 6'!$A$4="Complete", "Complete", IF(AD524="N/A", "N/A", IF(AD524="No Transfer", AD524, IF(INDEX('Ballot Data'!$1:$1048576, MATCH($A524, 'Ballot Data'!$A:$A, 0), MATCH(AD524, 'Ballot Data'!$A$3:$U$3, 0))="", "Exhausted", INDEX('Ballot Data'!$1:$1048576, MATCH($A524, 'Ballot Data'!$A:$A, 0), MATCH(AD524, 'Ballot Data'!$A$3:$U$3, 0))))))</f>
        <v>Complete</v>
      </c>
      <c r="AF524" s="15" t="str">
        <f t="shared" si="83"/>
        <v>Complete</v>
      </c>
      <c r="AG524" t="str">
        <f>IF(AF524="Complete", AF524, IF(AF524="N/A", "N/A", INDEX('Ballot Data'!$1:$1048576, MATCH($A524, 'Ballot Data'!$A:$A, 0), MATCH(AF524, 'Ballot Data'!$A$3:$T$3, 0))))</f>
        <v>Complete</v>
      </c>
      <c r="AH524" t="str">
        <f>IF(AF524="N/A", "N/A", IF(AG524='Round 7'!$A$10, "Elected", IF(AG524='Round 7'!$A$7, "Excluded", IF('Round 7'!$A$4="Complete", "Complete", "Viable"))))</f>
        <v>Complete</v>
      </c>
      <c r="AI524" s="21" t="str">
        <f>IF('Round 7'!$A$4="Complete", "Complete", IF(AH524="N/A", "N/A", IF(AH524="Viable", "No Transfer", IF(AH524="Excluded", INDEX('Round 7'!$A$12:$M$617, MATCH($A524, 'Round 7'!$A$12:$A$617, 0), 3)))))</f>
        <v>Complete</v>
      </c>
      <c r="AJ524" s="10" t="str">
        <f>IF('Round 7'!$A$4="Complete", "Complete", IF(AI524="N/A", "N/A", IF(AI524="No Transfer", AI524, IF(INDEX('Ballot Data'!$1:$1048576, MATCH($A524, 'Ballot Data'!$A:$A, 0), MATCH(AI524, 'Ballot Data'!$A$3:$U$3, 0))="", "Exhausted", INDEX('Ballot Data'!$1:$1048576, MATCH($A524, 'Ballot Data'!$A:$A, 0), MATCH(AI524, 'Ballot Data'!$A$3:$U$3, 0))))))</f>
        <v>Complete</v>
      </c>
      <c r="AK524" s="15" t="str">
        <f t="shared" si="84"/>
        <v>Complete</v>
      </c>
      <c r="AL524" t="str">
        <f>IF(AK524="Complete", AK524, IF(AK524="N/A", "N/A", INDEX('Ballot Data'!$1:$1048576, MATCH($A524, 'Ballot Data'!$A:$A, 0), MATCH(AK524, 'Ballot Data'!$A$3:$T$3, 0))))</f>
        <v>Complete</v>
      </c>
      <c r="AM524" t="str">
        <f>IF(AK524="N/A", "N/A", IF(AL524='Round 8'!$A$10, "Elected", IF(AL524='Round 8'!$A$7, "Excluded", IF('Round 8'!$A$4="Complete", "Complete", "Viable"))))</f>
        <v>Complete</v>
      </c>
      <c r="AN524" s="21" t="str">
        <f>IF('Round 8'!$A$4="Complete", "Complete", IF(AM524="N/A", "N/A", IF(AM524="Viable", "No Transfer", IF(AM524="Excluded", INDEX('Round 8'!$A$12:$M$617, MATCH($A524, 'Round 8'!$A$12:$A$617, 0), 3)))))</f>
        <v>Complete</v>
      </c>
      <c r="AO524" s="10" t="str">
        <f>IF('Round 8'!$A$4="Complete", "Complete", IF(AN524="N/A", "N/A", IF(AN524="No Transfer", AN524, IF(INDEX('Ballot Data'!$1:$1048576, MATCH($A524, 'Ballot Data'!$A:$A, 0), MATCH(AN524, 'Ballot Data'!$A$3:$U$3, 0))="", "Exhausted", INDEX('Ballot Data'!$1:$1048576, MATCH($A524, 'Ballot Data'!$A:$A, 0), MATCH(AN524, 'Ballot Data'!$A$3:$U$3, 0))))))</f>
        <v>Complete</v>
      </c>
      <c r="AP524" s="15" t="str">
        <f t="shared" si="85"/>
        <v>Complete</v>
      </c>
      <c r="AQ524" t="str">
        <f>IF(AP524="Complete", AP524, IF(AP524="N/A", "N/A", INDEX('Ballot Data'!$1:$1048576, MATCH($A524, 'Ballot Data'!$A:$A, 0), MATCH(AP524, 'Ballot Data'!$A$3:$T$3, 0))))</f>
        <v>Complete</v>
      </c>
      <c r="AR524" t="str">
        <f>IF(AP524="N/A", "N/A", IF(AQ524='Round 9'!$A$10, "Elected", IF(AQ524='Round 9'!$A$7, "Excluded", IF('Round 9'!$A$4="Complete", "Complete", "Viable"))))</f>
        <v>Complete</v>
      </c>
      <c r="AS524" s="21" t="str">
        <f>IF('Round 9'!$A$4="Complete", "Complete", IF(AR524="N/A", "N/A", IF(AR524="Viable", "No Transfer", IF(AR524="Excluded", INDEX('Round 9'!$A$12:$M$617, MATCH($A524, 'Round 9'!$A$12:$A$617, 0), 3)))))</f>
        <v>Complete</v>
      </c>
      <c r="AT524" s="10" t="str">
        <f>IF('Round 9'!$A$4="Complete", "Complete", IF(AS524="N/A", "N/A", IF(AS524="No Transfer", AS524, IF(INDEX('Ballot Data'!$1:$1048576, MATCH($A524, 'Ballot Data'!$A:$A, 0), MATCH(AS524, 'Ballot Data'!$A$3:$U$3, 0))="", "Exhausted", INDEX('Ballot Data'!$1:$1048576, MATCH($A524, 'Ballot Data'!$A:$A, 0), MATCH(AS524, 'Ballot Data'!$A$3:$U$3, 0))))))</f>
        <v>Complete</v>
      </c>
      <c r="AU524" s="15" t="str">
        <f t="shared" si="86"/>
        <v>Complete</v>
      </c>
      <c r="AV524" t="str">
        <f>IF(AU524="Complete", AU524, IF(AU524="N/A", "N/A", INDEX('Ballot Data'!$1:$1048576, MATCH($A524, 'Ballot Data'!$A:$A, 0), MATCH(AU524, 'Ballot Data'!$A$3:$T$3, 0))))</f>
        <v>Complete</v>
      </c>
      <c r="AW524" t="str">
        <f>IF(AU524="N/A", "N/A", IF(AV524='Round 10'!$A$10, "Elected", IF(AV524='Round 10'!$A$7, "Excluded", IF('Round 10'!$A$4="Complete", "Complete", "Viable"))))</f>
        <v>Complete</v>
      </c>
      <c r="AX524" s="21" t="str">
        <f>IF('Round 10'!$A$4="Complete", "Complete", IF(AW524="N/A", "N/A", IF(AW524="Viable", "No Transfer", IF(AW524="Excluded", INDEX('Round 10'!$A$12:$M$617, MATCH($A524, 'Round 10'!$A$12:$A$617, 0), 3)))))</f>
        <v>Complete</v>
      </c>
      <c r="AY524" s="10" t="str">
        <f>IF('Round 10'!$A$4="Complete", "Complete", IF(AX524="N/A", "N/A", IF(AX524="No Transfer", AX524, IF(INDEX('Ballot Data'!$1:$1048576, MATCH($A524, 'Ballot Data'!$A:$A, 0), MATCH(AX524, 'Ballot Data'!$A$3:$U$3, 0))="", "Exhausted", INDEX('Ballot Data'!$1:$1048576, MATCH($A524, 'Ballot Data'!$A:$A, 0), MATCH(AX524, 'Ballot Data'!$A$3:$U$3, 0))))))</f>
        <v>Complete</v>
      </c>
    </row>
    <row r="525" spans="1:51" x14ac:dyDescent="0.25">
      <c r="A525">
        <f>'Ballot Data'!A526</f>
        <v>0</v>
      </c>
      <c r="B525">
        <v>1</v>
      </c>
      <c r="C525" t="e">
        <f>INDEX('Ballot Data'!$1:$1048576, MATCH($A525, 'Ballot Data'!$A:$A, 0), MATCH(B525, 'Ballot Data'!$A$3:$T$3, 0))</f>
        <v>#N/A</v>
      </c>
      <c r="D525" t="e">
        <f>IF(C525='Round 1'!$A$10, "Elected", IF(C525='Round 1'!$A$7, "Excluded", IF('Round 1'!$A$4="Complete", "Complete", "Viable")))</f>
        <v>#N/A</v>
      </c>
      <c r="E525" s="21" t="e">
        <f>IF('Round 1'!$A$4="Complete", "Complete", IF(D525="N/A", "N/A", IF(D525="Viable", "No Transfer", IF(D525="Excluded", INDEX('Round 1'!$A$12:$M$617, MATCH($A525, 'Round 1'!$A$12:$A$617, 0), 3)))))</f>
        <v>#N/A</v>
      </c>
      <c r="F525" s="10" t="e">
        <f>IF('Round 1'!$A$4="Complete", "Complete", IF(E525="N/A", "N/A", IF(E525="No Transfer", E525, IF(INDEX('Ballot Data'!$1:$1048576, MATCH($A525, 'Ballot Data'!$A:$A, 0), MATCH(E525, 'Ballot Data'!$A$3:$U$3, 0))="", "Exhausted", INDEX('Ballot Data'!$1:$1048576, MATCH($A525, 'Ballot Data'!$A:$A, 0), MATCH(E525, 'Ballot Data'!$A$3:$U$3, 0))))))</f>
        <v>#N/A</v>
      </c>
      <c r="G525" s="15" t="e">
        <f t="shared" si="79"/>
        <v>#N/A</v>
      </c>
      <c r="H525" t="e">
        <f>IF(G525="Complete", G525, IF(G525="N/A", "N/A", INDEX('Ballot Data'!$1:$1048576, MATCH($A525, 'Ballot Data'!$A:$A, 0), MATCH(G525, 'Ballot Data'!$A$3:$T$3, 0))))</f>
        <v>#N/A</v>
      </c>
      <c r="I525" t="e">
        <f>IF(G525="N/A", "N/A", IF(H525='Round 2'!$A$10, "Elected", IF(H525='Round 2'!$A$7, "Excluded", IF('Round 2'!$A$4="Complete", "Complete", "Viable"))))</f>
        <v>#N/A</v>
      </c>
      <c r="J525" s="21" t="e">
        <f>IF('Round 2'!$A$4="Complete", "Complete", IF(I525="N/A", "N/A", IF(I525="Viable", "No Transfer", IF(I525="Excluded", INDEX('Round 2'!$A$12:$M$617, MATCH($A525, 'Round 2'!$A$12:$A$617, 0), 3)))))</f>
        <v>#N/A</v>
      </c>
      <c r="K525" s="10" t="e">
        <f>IF('Round 2'!$A$4="Complete", "Complete", IF(J525="N/A", "N/A", IF(J525="No Transfer", J525, IF(INDEX('Ballot Data'!$1:$1048576, MATCH($A525, 'Ballot Data'!$A:$A, 0), MATCH(J525, 'Ballot Data'!$A$3:$U$3, 0))="", "Exhausted", INDEX('Ballot Data'!$1:$1048576, MATCH($A525, 'Ballot Data'!$A:$A, 0), MATCH(J525, 'Ballot Data'!$A$3:$U$3, 0))))))</f>
        <v>#N/A</v>
      </c>
      <c r="L525" s="15" t="e">
        <f t="shared" si="78"/>
        <v>#N/A</v>
      </c>
      <c r="M525" t="e">
        <f>IF(L525="Complete", L525, IF(L525="N/A", "N/A", INDEX('Ballot Data'!$1:$1048576, MATCH($A525, 'Ballot Data'!$A:$A, 0), MATCH(L525, 'Ballot Data'!$A$3:$T$3, 0))))</f>
        <v>#N/A</v>
      </c>
      <c r="N525" t="e">
        <f>IF(L525="N/A", "N/A", IF(M525='Round 3'!$A$10, "Elected", IF(M525='Round 3'!$A$7, "Excluded", IF('Round 3'!$A$4="Complete", "Complete", "Viable"))))</f>
        <v>#N/A</v>
      </c>
      <c r="O525" s="21" t="str">
        <f>IF('Round 3'!$A$4="Complete", "Complete", IF(N525="N/A", "N/A", IF(N525="Viable", "No Transfer", IF(N525="Excluded", INDEX('Round 3'!$A$12:$M$617, MATCH($A525, 'Round 3'!$A$12:$A$617, 0), 3)))))</f>
        <v>Complete</v>
      </c>
      <c r="P525" s="10" t="str">
        <f>IF('Round 3'!$A$4="Complete", "Complete", IF(O525="N/A", "N/A", IF(O525="No Transfer", O525, IF(INDEX('Ballot Data'!$1:$1048576, MATCH($A525, 'Ballot Data'!$A:$A, 0), MATCH(O525, 'Ballot Data'!$A$3:$U$3, 0))="", "Exhausted", INDEX('Ballot Data'!$1:$1048576, MATCH($A525, 'Ballot Data'!$A:$A, 0), MATCH(O525, 'Ballot Data'!$A$3:$U$3, 0))))))</f>
        <v>Complete</v>
      </c>
      <c r="Q525" s="15" t="str">
        <f t="shared" si="80"/>
        <v>Complete</v>
      </c>
      <c r="R525" t="str">
        <f>IF(Q525="Complete", Q525, IF(Q525="N/A", "N/A", INDEX('Ballot Data'!$1:$1048576, MATCH($A525, 'Ballot Data'!$A:$A, 0), MATCH(Q525, 'Ballot Data'!$A$3:$T$3, 0))))</f>
        <v>Complete</v>
      </c>
      <c r="S525" t="str">
        <f>IF(Q525="N/A", "N/A", IF(R525='Round 4'!$A$10, "Elected", IF(R525='Round 4'!$A$7, "Excluded", IF('Round 4'!$A$4="Complete", "Complete", "Viable"))))</f>
        <v>Complete</v>
      </c>
      <c r="T525" s="21" t="str">
        <f>IF('Round 4'!$A$4="Complete", "Complete", IF(S525="N/A", "N/A", IF(S525="Viable", "No Transfer", IF(S525="Excluded", INDEX('Round 4'!$A$12:$M$617, MATCH($A525, 'Round 4'!$A$12:$A$617, 0), 3)))))</f>
        <v>Complete</v>
      </c>
      <c r="U525" s="10" t="str">
        <f>IF('Round 4'!$A$4="Complete", "Complete", IF(T525="N/A", "N/A", IF(T525="No Transfer", T525, IF(INDEX('Ballot Data'!$1:$1048576, MATCH($A525, 'Ballot Data'!$A:$A, 0), MATCH(T525, 'Ballot Data'!$A$3:$U$3, 0))="", "Exhausted", INDEX('Ballot Data'!$1:$1048576, MATCH($A525, 'Ballot Data'!$A:$A, 0), MATCH(T525, 'Ballot Data'!$A$3:$U$3, 0))))))</f>
        <v>Complete</v>
      </c>
      <c r="V525" s="15" t="str">
        <f t="shared" si="81"/>
        <v>Complete</v>
      </c>
      <c r="W525" t="str">
        <f>IF(V525="Complete", V525, IF(V525="N/A", "N/A", INDEX('Ballot Data'!$1:$1048576, MATCH($A525, 'Ballot Data'!$A:$A, 0), MATCH(V525, 'Ballot Data'!$A$3:$T$3, 0))))</f>
        <v>Complete</v>
      </c>
      <c r="X525" t="str">
        <f>IF(V525="N/A", "N/A", IF(W525='Round 5'!$A$10, "Elected", IF(W525='Round 5'!$A$7, "Excluded", IF('Round 5'!$A$4="Complete", "Complete", "Viable"))))</f>
        <v>Complete</v>
      </c>
      <c r="Y525" s="21" t="str">
        <f>IF('Round 5'!$A$4="Complete", "Complete", IF(X525="N/A", "N/A", IF(X525="Viable", "No Transfer", IF(X525="Excluded", INDEX('Round 5'!$A$12:$M$617, MATCH($A525, 'Round 5'!$A$12:$A$617, 0), 3)))))</f>
        <v>Complete</v>
      </c>
      <c r="Z525" s="10" t="str">
        <f>IF('Round 5'!$A$4="Complete", "Complete", IF(Y525="N/A", "N/A", IF(Y525="No Transfer", Y525, IF(INDEX('Ballot Data'!$1:$1048576, MATCH($A525, 'Ballot Data'!$A:$A, 0), MATCH(Y525, 'Ballot Data'!$A$3:$U$3, 0))="", "Exhausted", INDEX('Ballot Data'!$1:$1048576, MATCH($A525, 'Ballot Data'!$A:$A, 0), MATCH(Y525, 'Ballot Data'!$A$3:$U$3, 0))))))</f>
        <v>Complete</v>
      </c>
      <c r="AA525" s="15" t="str">
        <f t="shared" si="82"/>
        <v>Complete</v>
      </c>
      <c r="AB525" t="str">
        <f>IF(AA525="Complete", AA525, IF(AA525="N/A", "N/A", INDEX('Ballot Data'!$1:$1048576, MATCH($A525, 'Ballot Data'!$A:$A, 0), MATCH(AA525, 'Ballot Data'!$A$3:$T$3, 0))))</f>
        <v>Complete</v>
      </c>
      <c r="AC525" t="str">
        <f>IF(AA525="N/A", "N/A", IF(AB525='Round 6'!$A$10, "Elected", IF(AB525='Round 6'!$A$7, "Excluded", IF('Round 6'!$A$4="Complete", "Complete", "Viable"))))</f>
        <v>Complete</v>
      </c>
      <c r="AD525" s="21" t="str">
        <f>IF('Round 6'!$A$4="Complete", "Complete", IF(AC525="N/A", "N/A", IF(AC525="Viable", "No Transfer", IF(AC525="Excluded", INDEX('Round 6'!$A$12:$M$617, MATCH($A525, 'Round 6'!$A$12:$A$617, 0), 3)))))</f>
        <v>Complete</v>
      </c>
      <c r="AE525" s="10" t="str">
        <f>IF('Round 6'!$A$4="Complete", "Complete", IF(AD525="N/A", "N/A", IF(AD525="No Transfer", AD525, IF(INDEX('Ballot Data'!$1:$1048576, MATCH($A525, 'Ballot Data'!$A:$A, 0), MATCH(AD525, 'Ballot Data'!$A$3:$U$3, 0))="", "Exhausted", INDEX('Ballot Data'!$1:$1048576, MATCH($A525, 'Ballot Data'!$A:$A, 0), MATCH(AD525, 'Ballot Data'!$A$3:$U$3, 0))))))</f>
        <v>Complete</v>
      </c>
      <c r="AF525" s="15" t="str">
        <f t="shared" si="83"/>
        <v>Complete</v>
      </c>
      <c r="AG525" t="str">
        <f>IF(AF525="Complete", AF525, IF(AF525="N/A", "N/A", INDEX('Ballot Data'!$1:$1048576, MATCH($A525, 'Ballot Data'!$A:$A, 0), MATCH(AF525, 'Ballot Data'!$A$3:$T$3, 0))))</f>
        <v>Complete</v>
      </c>
      <c r="AH525" t="str">
        <f>IF(AF525="N/A", "N/A", IF(AG525='Round 7'!$A$10, "Elected", IF(AG525='Round 7'!$A$7, "Excluded", IF('Round 7'!$A$4="Complete", "Complete", "Viable"))))</f>
        <v>Complete</v>
      </c>
      <c r="AI525" s="21" t="str">
        <f>IF('Round 7'!$A$4="Complete", "Complete", IF(AH525="N/A", "N/A", IF(AH525="Viable", "No Transfer", IF(AH525="Excluded", INDEX('Round 7'!$A$12:$M$617, MATCH($A525, 'Round 7'!$A$12:$A$617, 0), 3)))))</f>
        <v>Complete</v>
      </c>
      <c r="AJ525" s="10" t="str">
        <f>IF('Round 7'!$A$4="Complete", "Complete", IF(AI525="N/A", "N/A", IF(AI525="No Transfer", AI525, IF(INDEX('Ballot Data'!$1:$1048576, MATCH($A525, 'Ballot Data'!$A:$A, 0), MATCH(AI525, 'Ballot Data'!$A$3:$U$3, 0))="", "Exhausted", INDEX('Ballot Data'!$1:$1048576, MATCH($A525, 'Ballot Data'!$A:$A, 0), MATCH(AI525, 'Ballot Data'!$A$3:$U$3, 0))))))</f>
        <v>Complete</v>
      </c>
      <c r="AK525" s="15" t="str">
        <f t="shared" si="84"/>
        <v>Complete</v>
      </c>
      <c r="AL525" t="str">
        <f>IF(AK525="Complete", AK525, IF(AK525="N/A", "N/A", INDEX('Ballot Data'!$1:$1048576, MATCH($A525, 'Ballot Data'!$A:$A, 0), MATCH(AK525, 'Ballot Data'!$A$3:$T$3, 0))))</f>
        <v>Complete</v>
      </c>
      <c r="AM525" t="str">
        <f>IF(AK525="N/A", "N/A", IF(AL525='Round 8'!$A$10, "Elected", IF(AL525='Round 8'!$A$7, "Excluded", IF('Round 8'!$A$4="Complete", "Complete", "Viable"))))</f>
        <v>Complete</v>
      </c>
      <c r="AN525" s="21" t="str">
        <f>IF('Round 8'!$A$4="Complete", "Complete", IF(AM525="N/A", "N/A", IF(AM525="Viable", "No Transfer", IF(AM525="Excluded", INDEX('Round 8'!$A$12:$M$617, MATCH($A525, 'Round 8'!$A$12:$A$617, 0), 3)))))</f>
        <v>Complete</v>
      </c>
      <c r="AO525" s="10" t="str">
        <f>IF('Round 8'!$A$4="Complete", "Complete", IF(AN525="N/A", "N/A", IF(AN525="No Transfer", AN525, IF(INDEX('Ballot Data'!$1:$1048576, MATCH($A525, 'Ballot Data'!$A:$A, 0), MATCH(AN525, 'Ballot Data'!$A$3:$U$3, 0))="", "Exhausted", INDEX('Ballot Data'!$1:$1048576, MATCH($A525, 'Ballot Data'!$A:$A, 0), MATCH(AN525, 'Ballot Data'!$A$3:$U$3, 0))))))</f>
        <v>Complete</v>
      </c>
      <c r="AP525" s="15" t="str">
        <f t="shared" si="85"/>
        <v>Complete</v>
      </c>
      <c r="AQ525" t="str">
        <f>IF(AP525="Complete", AP525, IF(AP525="N/A", "N/A", INDEX('Ballot Data'!$1:$1048576, MATCH($A525, 'Ballot Data'!$A:$A, 0), MATCH(AP525, 'Ballot Data'!$A$3:$T$3, 0))))</f>
        <v>Complete</v>
      </c>
      <c r="AR525" t="str">
        <f>IF(AP525="N/A", "N/A", IF(AQ525='Round 9'!$A$10, "Elected", IF(AQ525='Round 9'!$A$7, "Excluded", IF('Round 9'!$A$4="Complete", "Complete", "Viable"))))</f>
        <v>Complete</v>
      </c>
      <c r="AS525" s="21" t="str">
        <f>IF('Round 9'!$A$4="Complete", "Complete", IF(AR525="N/A", "N/A", IF(AR525="Viable", "No Transfer", IF(AR525="Excluded", INDEX('Round 9'!$A$12:$M$617, MATCH($A525, 'Round 9'!$A$12:$A$617, 0), 3)))))</f>
        <v>Complete</v>
      </c>
      <c r="AT525" s="10" t="str">
        <f>IF('Round 9'!$A$4="Complete", "Complete", IF(AS525="N/A", "N/A", IF(AS525="No Transfer", AS525, IF(INDEX('Ballot Data'!$1:$1048576, MATCH($A525, 'Ballot Data'!$A:$A, 0), MATCH(AS525, 'Ballot Data'!$A$3:$U$3, 0))="", "Exhausted", INDEX('Ballot Data'!$1:$1048576, MATCH($A525, 'Ballot Data'!$A:$A, 0), MATCH(AS525, 'Ballot Data'!$A$3:$U$3, 0))))))</f>
        <v>Complete</v>
      </c>
      <c r="AU525" s="15" t="str">
        <f t="shared" si="86"/>
        <v>Complete</v>
      </c>
      <c r="AV525" t="str">
        <f>IF(AU525="Complete", AU525, IF(AU525="N/A", "N/A", INDEX('Ballot Data'!$1:$1048576, MATCH($A525, 'Ballot Data'!$A:$A, 0), MATCH(AU525, 'Ballot Data'!$A$3:$T$3, 0))))</f>
        <v>Complete</v>
      </c>
      <c r="AW525" t="str">
        <f>IF(AU525="N/A", "N/A", IF(AV525='Round 10'!$A$10, "Elected", IF(AV525='Round 10'!$A$7, "Excluded", IF('Round 10'!$A$4="Complete", "Complete", "Viable"))))</f>
        <v>Complete</v>
      </c>
      <c r="AX525" s="21" t="str">
        <f>IF('Round 10'!$A$4="Complete", "Complete", IF(AW525="N/A", "N/A", IF(AW525="Viable", "No Transfer", IF(AW525="Excluded", INDEX('Round 10'!$A$12:$M$617, MATCH($A525, 'Round 10'!$A$12:$A$617, 0), 3)))))</f>
        <v>Complete</v>
      </c>
      <c r="AY525" s="10" t="str">
        <f>IF('Round 10'!$A$4="Complete", "Complete", IF(AX525="N/A", "N/A", IF(AX525="No Transfer", AX525, IF(INDEX('Ballot Data'!$1:$1048576, MATCH($A525, 'Ballot Data'!$A:$A, 0), MATCH(AX525, 'Ballot Data'!$A$3:$U$3, 0))="", "Exhausted", INDEX('Ballot Data'!$1:$1048576, MATCH($A525, 'Ballot Data'!$A:$A, 0), MATCH(AX525, 'Ballot Data'!$A$3:$U$3, 0))))))</f>
        <v>Complete</v>
      </c>
    </row>
    <row r="526" spans="1:51" x14ac:dyDescent="0.25">
      <c r="A526">
        <f>'Ballot Data'!A527</f>
        <v>0</v>
      </c>
      <c r="B526">
        <v>1</v>
      </c>
      <c r="C526" t="e">
        <f>INDEX('Ballot Data'!$1:$1048576, MATCH($A526, 'Ballot Data'!$A:$A, 0), MATCH(B526, 'Ballot Data'!$A$3:$T$3, 0))</f>
        <v>#N/A</v>
      </c>
      <c r="D526" t="e">
        <f>IF(C526='Round 1'!$A$10, "Elected", IF(C526='Round 1'!$A$7, "Excluded", IF('Round 1'!$A$4="Complete", "Complete", "Viable")))</f>
        <v>#N/A</v>
      </c>
      <c r="E526" s="21" t="e">
        <f>IF('Round 1'!$A$4="Complete", "Complete", IF(D526="N/A", "N/A", IF(D526="Viable", "No Transfer", IF(D526="Excluded", INDEX('Round 1'!$A$12:$M$617, MATCH($A526, 'Round 1'!$A$12:$A$617, 0), 3)))))</f>
        <v>#N/A</v>
      </c>
      <c r="F526" s="10" t="e">
        <f>IF('Round 1'!$A$4="Complete", "Complete", IF(E526="N/A", "N/A", IF(E526="No Transfer", E526, IF(INDEX('Ballot Data'!$1:$1048576, MATCH($A526, 'Ballot Data'!$A:$A, 0), MATCH(E526, 'Ballot Data'!$A$3:$U$3, 0))="", "Exhausted", INDEX('Ballot Data'!$1:$1048576, MATCH($A526, 'Ballot Data'!$A:$A, 0), MATCH(E526, 'Ballot Data'!$A$3:$U$3, 0))))))</f>
        <v>#N/A</v>
      </c>
      <c r="G526" s="15" t="e">
        <f t="shared" si="79"/>
        <v>#N/A</v>
      </c>
      <c r="H526" t="e">
        <f>IF(G526="Complete", G526, IF(G526="N/A", "N/A", INDEX('Ballot Data'!$1:$1048576, MATCH($A526, 'Ballot Data'!$A:$A, 0), MATCH(G526, 'Ballot Data'!$A$3:$T$3, 0))))</f>
        <v>#N/A</v>
      </c>
      <c r="I526" t="e">
        <f>IF(G526="N/A", "N/A", IF(H526='Round 2'!$A$10, "Elected", IF(H526='Round 2'!$A$7, "Excluded", IF('Round 2'!$A$4="Complete", "Complete", "Viable"))))</f>
        <v>#N/A</v>
      </c>
      <c r="J526" s="21" t="e">
        <f>IF('Round 2'!$A$4="Complete", "Complete", IF(I526="N/A", "N/A", IF(I526="Viable", "No Transfer", IF(I526="Excluded", INDEX('Round 2'!$A$12:$M$617, MATCH($A526, 'Round 2'!$A$12:$A$617, 0), 3)))))</f>
        <v>#N/A</v>
      </c>
      <c r="K526" s="10" t="e">
        <f>IF('Round 2'!$A$4="Complete", "Complete", IF(J526="N/A", "N/A", IF(J526="No Transfer", J526, IF(INDEX('Ballot Data'!$1:$1048576, MATCH($A526, 'Ballot Data'!$A:$A, 0), MATCH(J526, 'Ballot Data'!$A$3:$U$3, 0))="", "Exhausted", INDEX('Ballot Data'!$1:$1048576, MATCH($A526, 'Ballot Data'!$A:$A, 0), MATCH(J526, 'Ballot Data'!$A$3:$U$3, 0))))))</f>
        <v>#N/A</v>
      </c>
      <c r="L526" s="15" t="e">
        <f t="shared" si="78"/>
        <v>#N/A</v>
      </c>
      <c r="M526" t="e">
        <f>IF(L526="Complete", L526, IF(L526="N/A", "N/A", INDEX('Ballot Data'!$1:$1048576, MATCH($A526, 'Ballot Data'!$A:$A, 0), MATCH(L526, 'Ballot Data'!$A$3:$T$3, 0))))</f>
        <v>#N/A</v>
      </c>
      <c r="N526" t="e">
        <f>IF(L526="N/A", "N/A", IF(M526='Round 3'!$A$10, "Elected", IF(M526='Round 3'!$A$7, "Excluded", IF('Round 3'!$A$4="Complete", "Complete", "Viable"))))</f>
        <v>#N/A</v>
      </c>
      <c r="O526" s="21" t="str">
        <f>IF('Round 3'!$A$4="Complete", "Complete", IF(N526="N/A", "N/A", IF(N526="Viable", "No Transfer", IF(N526="Excluded", INDEX('Round 3'!$A$12:$M$617, MATCH($A526, 'Round 3'!$A$12:$A$617, 0), 3)))))</f>
        <v>Complete</v>
      </c>
      <c r="P526" s="10" t="str">
        <f>IF('Round 3'!$A$4="Complete", "Complete", IF(O526="N/A", "N/A", IF(O526="No Transfer", O526, IF(INDEX('Ballot Data'!$1:$1048576, MATCH($A526, 'Ballot Data'!$A:$A, 0), MATCH(O526, 'Ballot Data'!$A$3:$U$3, 0))="", "Exhausted", INDEX('Ballot Data'!$1:$1048576, MATCH($A526, 'Ballot Data'!$A:$A, 0), MATCH(O526, 'Ballot Data'!$A$3:$U$3, 0))))))</f>
        <v>Complete</v>
      </c>
      <c r="Q526" s="15" t="str">
        <f t="shared" si="80"/>
        <v>Complete</v>
      </c>
      <c r="R526" t="str">
        <f>IF(Q526="Complete", Q526, IF(Q526="N/A", "N/A", INDEX('Ballot Data'!$1:$1048576, MATCH($A526, 'Ballot Data'!$A:$A, 0), MATCH(Q526, 'Ballot Data'!$A$3:$T$3, 0))))</f>
        <v>Complete</v>
      </c>
      <c r="S526" t="str">
        <f>IF(Q526="N/A", "N/A", IF(R526='Round 4'!$A$10, "Elected", IF(R526='Round 4'!$A$7, "Excluded", IF('Round 4'!$A$4="Complete", "Complete", "Viable"))))</f>
        <v>Complete</v>
      </c>
      <c r="T526" s="21" t="str">
        <f>IF('Round 4'!$A$4="Complete", "Complete", IF(S526="N/A", "N/A", IF(S526="Viable", "No Transfer", IF(S526="Excluded", INDEX('Round 4'!$A$12:$M$617, MATCH($A526, 'Round 4'!$A$12:$A$617, 0), 3)))))</f>
        <v>Complete</v>
      </c>
      <c r="U526" s="10" t="str">
        <f>IF('Round 4'!$A$4="Complete", "Complete", IF(T526="N/A", "N/A", IF(T526="No Transfer", T526, IF(INDEX('Ballot Data'!$1:$1048576, MATCH($A526, 'Ballot Data'!$A:$A, 0), MATCH(T526, 'Ballot Data'!$A$3:$U$3, 0))="", "Exhausted", INDEX('Ballot Data'!$1:$1048576, MATCH($A526, 'Ballot Data'!$A:$A, 0), MATCH(T526, 'Ballot Data'!$A$3:$U$3, 0))))))</f>
        <v>Complete</v>
      </c>
      <c r="V526" s="15" t="str">
        <f t="shared" si="81"/>
        <v>Complete</v>
      </c>
      <c r="W526" t="str">
        <f>IF(V526="Complete", V526, IF(V526="N/A", "N/A", INDEX('Ballot Data'!$1:$1048576, MATCH($A526, 'Ballot Data'!$A:$A, 0), MATCH(V526, 'Ballot Data'!$A$3:$T$3, 0))))</f>
        <v>Complete</v>
      </c>
      <c r="X526" t="str">
        <f>IF(V526="N/A", "N/A", IF(W526='Round 5'!$A$10, "Elected", IF(W526='Round 5'!$A$7, "Excluded", IF('Round 5'!$A$4="Complete", "Complete", "Viable"))))</f>
        <v>Complete</v>
      </c>
      <c r="Y526" s="21" t="str">
        <f>IF('Round 5'!$A$4="Complete", "Complete", IF(X526="N/A", "N/A", IF(X526="Viable", "No Transfer", IF(X526="Excluded", INDEX('Round 5'!$A$12:$M$617, MATCH($A526, 'Round 5'!$A$12:$A$617, 0), 3)))))</f>
        <v>Complete</v>
      </c>
      <c r="Z526" s="10" t="str">
        <f>IF('Round 5'!$A$4="Complete", "Complete", IF(Y526="N/A", "N/A", IF(Y526="No Transfer", Y526, IF(INDEX('Ballot Data'!$1:$1048576, MATCH($A526, 'Ballot Data'!$A:$A, 0), MATCH(Y526, 'Ballot Data'!$A$3:$U$3, 0))="", "Exhausted", INDEX('Ballot Data'!$1:$1048576, MATCH($A526, 'Ballot Data'!$A:$A, 0), MATCH(Y526, 'Ballot Data'!$A$3:$U$3, 0))))))</f>
        <v>Complete</v>
      </c>
      <c r="AA526" s="15" t="str">
        <f t="shared" si="82"/>
        <v>Complete</v>
      </c>
      <c r="AB526" t="str">
        <f>IF(AA526="Complete", AA526, IF(AA526="N/A", "N/A", INDEX('Ballot Data'!$1:$1048576, MATCH($A526, 'Ballot Data'!$A:$A, 0), MATCH(AA526, 'Ballot Data'!$A$3:$T$3, 0))))</f>
        <v>Complete</v>
      </c>
      <c r="AC526" t="str">
        <f>IF(AA526="N/A", "N/A", IF(AB526='Round 6'!$A$10, "Elected", IF(AB526='Round 6'!$A$7, "Excluded", IF('Round 6'!$A$4="Complete", "Complete", "Viable"))))</f>
        <v>Complete</v>
      </c>
      <c r="AD526" s="21" t="str">
        <f>IF('Round 6'!$A$4="Complete", "Complete", IF(AC526="N/A", "N/A", IF(AC526="Viable", "No Transfer", IF(AC526="Excluded", INDEX('Round 6'!$A$12:$M$617, MATCH($A526, 'Round 6'!$A$12:$A$617, 0), 3)))))</f>
        <v>Complete</v>
      </c>
      <c r="AE526" s="10" t="str">
        <f>IF('Round 6'!$A$4="Complete", "Complete", IF(AD526="N/A", "N/A", IF(AD526="No Transfer", AD526, IF(INDEX('Ballot Data'!$1:$1048576, MATCH($A526, 'Ballot Data'!$A:$A, 0), MATCH(AD526, 'Ballot Data'!$A$3:$U$3, 0))="", "Exhausted", INDEX('Ballot Data'!$1:$1048576, MATCH($A526, 'Ballot Data'!$A:$A, 0), MATCH(AD526, 'Ballot Data'!$A$3:$U$3, 0))))))</f>
        <v>Complete</v>
      </c>
      <c r="AF526" s="15" t="str">
        <f t="shared" si="83"/>
        <v>Complete</v>
      </c>
      <c r="AG526" t="str">
        <f>IF(AF526="Complete", AF526, IF(AF526="N/A", "N/A", INDEX('Ballot Data'!$1:$1048576, MATCH($A526, 'Ballot Data'!$A:$A, 0), MATCH(AF526, 'Ballot Data'!$A$3:$T$3, 0))))</f>
        <v>Complete</v>
      </c>
      <c r="AH526" t="str">
        <f>IF(AF526="N/A", "N/A", IF(AG526='Round 7'!$A$10, "Elected", IF(AG526='Round 7'!$A$7, "Excluded", IF('Round 7'!$A$4="Complete", "Complete", "Viable"))))</f>
        <v>Complete</v>
      </c>
      <c r="AI526" s="21" t="str">
        <f>IF('Round 7'!$A$4="Complete", "Complete", IF(AH526="N/A", "N/A", IF(AH526="Viable", "No Transfer", IF(AH526="Excluded", INDEX('Round 7'!$A$12:$M$617, MATCH($A526, 'Round 7'!$A$12:$A$617, 0), 3)))))</f>
        <v>Complete</v>
      </c>
      <c r="AJ526" s="10" t="str">
        <f>IF('Round 7'!$A$4="Complete", "Complete", IF(AI526="N/A", "N/A", IF(AI526="No Transfer", AI526, IF(INDEX('Ballot Data'!$1:$1048576, MATCH($A526, 'Ballot Data'!$A:$A, 0), MATCH(AI526, 'Ballot Data'!$A$3:$U$3, 0))="", "Exhausted", INDEX('Ballot Data'!$1:$1048576, MATCH($A526, 'Ballot Data'!$A:$A, 0), MATCH(AI526, 'Ballot Data'!$A$3:$U$3, 0))))))</f>
        <v>Complete</v>
      </c>
      <c r="AK526" s="15" t="str">
        <f t="shared" si="84"/>
        <v>Complete</v>
      </c>
      <c r="AL526" t="str">
        <f>IF(AK526="Complete", AK526, IF(AK526="N/A", "N/A", INDEX('Ballot Data'!$1:$1048576, MATCH($A526, 'Ballot Data'!$A:$A, 0), MATCH(AK526, 'Ballot Data'!$A$3:$T$3, 0))))</f>
        <v>Complete</v>
      </c>
      <c r="AM526" t="str">
        <f>IF(AK526="N/A", "N/A", IF(AL526='Round 8'!$A$10, "Elected", IF(AL526='Round 8'!$A$7, "Excluded", IF('Round 8'!$A$4="Complete", "Complete", "Viable"))))</f>
        <v>Complete</v>
      </c>
      <c r="AN526" s="21" t="str">
        <f>IF('Round 8'!$A$4="Complete", "Complete", IF(AM526="N/A", "N/A", IF(AM526="Viable", "No Transfer", IF(AM526="Excluded", INDEX('Round 8'!$A$12:$M$617, MATCH($A526, 'Round 8'!$A$12:$A$617, 0), 3)))))</f>
        <v>Complete</v>
      </c>
      <c r="AO526" s="10" t="str">
        <f>IF('Round 8'!$A$4="Complete", "Complete", IF(AN526="N/A", "N/A", IF(AN526="No Transfer", AN526, IF(INDEX('Ballot Data'!$1:$1048576, MATCH($A526, 'Ballot Data'!$A:$A, 0), MATCH(AN526, 'Ballot Data'!$A$3:$U$3, 0))="", "Exhausted", INDEX('Ballot Data'!$1:$1048576, MATCH($A526, 'Ballot Data'!$A:$A, 0), MATCH(AN526, 'Ballot Data'!$A$3:$U$3, 0))))))</f>
        <v>Complete</v>
      </c>
      <c r="AP526" s="15" t="str">
        <f t="shared" si="85"/>
        <v>Complete</v>
      </c>
      <c r="AQ526" t="str">
        <f>IF(AP526="Complete", AP526, IF(AP526="N/A", "N/A", INDEX('Ballot Data'!$1:$1048576, MATCH($A526, 'Ballot Data'!$A:$A, 0), MATCH(AP526, 'Ballot Data'!$A$3:$T$3, 0))))</f>
        <v>Complete</v>
      </c>
      <c r="AR526" t="str">
        <f>IF(AP526="N/A", "N/A", IF(AQ526='Round 9'!$A$10, "Elected", IF(AQ526='Round 9'!$A$7, "Excluded", IF('Round 9'!$A$4="Complete", "Complete", "Viable"))))</f>
        <v>Complete</v>
      </c>
      <c r="AS526" s="21" t="str">
        <f>IF('Round 9'!$A$4="Complete", "Complete", IF(AR526="N/A", "N/A", IF(AR526="Viable", "No Transfer", IF(AR526="Excluded", INDEX('Round 9'!$A$12:$M$617, MATCH($A526, 'Round 9'!$A$12:$A$617, 0), 3)))))</f>
        <v>Complete</v>
      </c>
      <c r="AT526" s="10" t="str">
        <f>IF('Round 9'!$A$4="Complete", "Complete", IF(AS526="N/A", "N/A", IF(AS526="No Transfer", AS526, IF(INDEX('Ballot Data'!$1:$1048576, MATCH($A526, 'Ballot Data'!$A:$A, 0), MATCH(AS526, 'Ballot Data'!$A$3:$U$3, 0))="", "Exhausted", INDEX('Ballot Data'!$1:$1048576, MATCH($A526, 'Ballot Data'!$A:$A, 0), MATCH(AS526, 'Ballot Data'!$A$3:$U$3, 0))))))</f>
        <v>Complete</v>
      </c>
      <c r="AU526" s="15" t="str">
        <f t="shared" si="86"/>
        <v>Complete</v>
      </c>
      <c r="AV526" t="str">
        <f>IF(AU526="Complete", AU526, IF(AU526="N/A", "N/A", INDEX('Ballot Data'!$1:$1048576, MATCH($A526, 'Ballot Data'!$A:$A, 0), MATCH(AU526, 'Ballot Data'!$A$3:$T$3, 0))))</f>
        <v>Complete</v>
      </c>
      <c r="AW526" t="str">
        <f>IF(AU526="N/A", "N/A", IF(AV526='Round 10'!$A$10, "Elected", IF(AV526='Round 10'!$A$7, "Excluded", IF('Round 10'!$A$4="Complete", "Complete", "Viable"))))</f>
        <v>Complete</v>
      </c>
      <c r="AX526" s="21" t="str">
        <f>IF('Round 10'!$A$4="Complete", "Complete", IF(AW526="N/A", "N/A", IF(AW526="Viable", "No Transfer", IF(AW526="Excluded", INDEX('Round 10'!$A$12:$M$617, MATCH($A526, 'Round 10'!$A$12:$A$617, 0), 3)))))</f>
        <v>Complete</v>
      </c>
      <c r="AY526" s="10" t="str">
        <f>IF('Round 10'!$A$4="Complete", "Complete", IF(AX526="N/A", "N/A", IF(AX526="No Transfer", AX526, IF(INDEX('Ballot Data'!$1:$1048576, MATCH($A526, 'Ballot Data'!$A:$A, 0), MATCH(AX526, 'Ballot Data'!$A$3:$U$3, 0))="", "Exhausted", INDEX('Ballot Data'!$1:$1048576, MATCH($A526, 'Ballot Data'!$A:$A, 0), MATCH(AX526, 'Ballot Data'!$A$3:$U$3, 0))))))</f>
        <v>Complete</v>
      </c>
    </row>
    <row r="527" spans="1:51" x14ac:dyDescent="0.25">
      <c r="A527">
        <f>'Ballot Data'!A528</f>
        <v>0</v>
      </c>
      <c r="B527">
        <v>1</v>
      </c>
      <c r="C527" t="e">
        <f>INDEX('Ballot Data'!$1:$1048576, MATCH($A527, 'Ballot Data'!$A:$A, 0), MATCH(B527, 'Ballot Data'!$A$3:$T$3, 0))</f>
        <v>#N/A</v>
      </c>
      <c r="D527" t="e">
        <f>IF(C527='Round 1'!$A$10, "Elected", IF(C527='Round 1'!$A$7, "Excluded", IF('Round 1'!$A$4="Complete", "Complete", "Viable")))</f>
        <v>#N/A</v>
      </c>
      <c r="E527" s="21" t="e">
        <f>IF('Round 1'!$A$4="Complete", "Complete", IF(D527="N/A", "N/A", IF(D527="Viable", "No Transfer", IF(D527="Excluded", INDEX('Round 1'!$A$12:$M$617, MATCH($A527, 'Round 1'!$A$12:$A$617, 0), 3)))))</f>
        <v>#N/A</v>
      </c>
      <c r="F527" s="10" t="e">
        <f>IF('Round 1'!$A$4="Complete", "Complete", IF(E527="N/A", "N/A", IF(E527="No Transfer", E527, IF(INDEX('Ballot Data'!$1:$1048576, MATCH($A527, 'Ballot Data'!$A:$A, 0), MATCH(E527, 'Ballot Data'!$A$3:$U$3, 0))="", "Exhausted", INDEX('Ballot Data'!$1:$1048576, MATCH($A527, 'Ballot Data'!$A:$A, 0), MATCH(E527, 'Ballot Data'!$A$3:$U$3, 0))))))</f>
        <v>#N/A</v>
      </c>
      <c r="G527" s="15" t="e">
        <f t="shared" si="79"/>
        <v>#N/A</v>
      </c>
      <c r="H527" t="e">
        <f>IF(G527="Complete", G527, IF(G527="N/A", "N/A", INDEX('Ballot Data'!$1:$1048576, MATCH($A527, 'Ballot Data'!$A:$A, 0), MATCH(G527, 'Ballot Data'!$A$3:$T$3, 0))))</f>
        <v>#N/A</v>
      </c>
      <c r="I527" t="e">
        <f>IF(G527="N/A", "N/A", IF(H527='Round 2'!$A$10, "Elected", IF(H527='Round 2'!$A$7, "Excluded", IF('Round 2'!$A$4="Complete", "Complete", "Viable"))))</f>
        <v>#N/A</v>
      </c>
      <c r="J527" s="21" t="e">
        <f>IF('Round 2'!$A$4="Complete", "Complete", IF(I527="N/A", "N/A", IF(I527="Viable", "No Transfer", IF(I527="Excluded", INDEX('Round 2'!$A$12:$M$617, MATCH($A527, 'Round 2'!$A$12:$A$617, 0), 3)))))</f>
        <v>#N/A</v>
      </c>
      <c r="K527" s="10" t="e">
        <f>IF('Round 2'!$A$4="Complete", "Complete", IF(J527="N/A", "N/A", IF(J527="No Transfer", J527, IF(INDEX('Ballot Data'!$1:$1048576, MATCH($A527, 'Ballot Data'!$A:$A, 0), MATCH(J527, 'Ballot Data'!$A$3:$U$3, 0))="", "Exhausted", INDEX('Ballot Data'!$1:$1048576, MATCH($A527, 'Ballot Data'!$A:$A, 0), MATCH(J527, 'Ballot Data'!$A$3:$U$3, 0))))))</f>
        <v>#N/A</v>
      </c>
      <c r="L527" s="15" t="e">
        <f t="shared" si="78"/>
        <v>#N/A</v>
      </c>
      <c r="M527" t="e">
        <f>IF(L527="Complete", L527, IF(L527="N/A", "N/A", INDEX('Ballot Data'!$1:$1048576, MATCH($A527, 'Ballot Data'!$A:$A, 0), MATCH(L527, 'Ballot Data'!$A$3:$T$3, 0))))</f>
        <v>#N/A</v>
      </c>
      <c r="N527" t="e">
        <f>IF(L527="N/A", "N/A", IF(M527='Round 3'!$A$10, "Elected", IF(M527='Round 3'!$A$7, "Excluded", IF('Round 3'!$A$4="Complete", "Complete", "Viable"))))</f>
        <v>#N/A</v>
      </c>
      <c r="O527" s="21" t="str">
        <f>IF('Round 3'!$A$4="Complete", "Complete", IF(N527="N/A", "N/A", IF(N527="Viable", "No Transfer", IF(N527="Excluded", INDEX('Round 3'!$A$12:$M$617, MATCH($A527, 'Round 3'!$A$12:$A$617, 0), 3)))))</f>
        <v>Complete</v>
      </c>
      <c r="P527" s="10" t="str">
        <f>IF('Round 3'!$A$4="Complete", "Complete", IF(O527="N/A", "N/A", IF(O527="No Transfer", O527, IF(INDEX('Ballot Data'!$1:$1048576, MATCH($A527, 'Ballot Data'!$A:$A, 0), MATCH(O527, 'Ballot Data'!$A$3:$U$3, 0))="", "Exhausted", INDEX('Ballot Data'!$1:$1048576, MATCH($A527, 'Ballot Data'!$A:$A, 0), MATCH(O527, 'Ballot Data'!$A$3:$U$3, 0))))))</f>
        <v>Complete</v>
      </c>
      <c r="Q527" s="15" t="str">
        <f t="shared" si="80"/>
        <v>Complete</v>
      </c>
      <c r="R527" t="str">
        <f>IF(Q527="Complete", Q527, IF(Q527="N/A", "N/A", INDEX('Ballot Data'!$1:$1048576, MATCH($A527, 'Ballot Data'!$A:$A, 0), MATCH(Q527, 'Ballot Data'!$A$3:$T$3, 0))))</f>
        <v>Complete</v>
      </c>
      <c r="S527" t="str">
        <f>IF(Q527="N/A", "N/A", IF(R527='Round 4'!$A$10, "Elected", IF(R527='Round 4'!$A$7, "Excluded", IF('Round 4'!$A$4="Complete", "Complete", "Viable"))))</f>
        <v>Complete</v>
      </c>
      <c r="T527" s="21" t="str">
        <f>IF('Round 4'!$A$4="Complete", "Complete", IF(S527="N/A", "N/A", IF(S527="Viable", "No Transfer", IF(S527="Excluded", INDEX('Round 4'!$A$12:$M$617, MATCH($A527, 'Round 4'!$A$12:$A$617, 0), 3)))))</f>
        <v>Complete</v>
      </c>
      <c r="U527" s="10" t="str">
        <f>IF('Round 4'!$A$4="Complete", "Complete", IF(T527="N/A", "N/A", IF(T527="No Transfer", T527, IF(INDEX('Ballot Data'!$1:$1048576, MATCH($A527, 'Ballot Data'!$A:$A, 0), MATCH(T527, 'Ballot Data'!$A$3:$U$3, 0))="", "Exhausted", INDEX('Ballot Data'!$1:$1048576, MATCH($A527, 'Ballot Data'!$A:$A, 0), MATCH(T527, 'Ballot Data'!$A$3:$U$3, 0))))))</f>
        <v>Complete</v>
      </c>
      <c r="V527" s="15" t="str">
        <f t="shared" si="81"/>
        <v>Complete</v>
      </c>
      <c r="W527" t="str">
        <f>IF(V527="Complete", V527, IF(V527="N/A", "N/A", INDEX('Ballot Data'!$1:$1048576, MATCH($A527, 'Ballot Data'!$A:$A, 0), MATCH(V527, 'Ballot Data'!$A$3:$T$3, 0))))</f>
        <v>Complete</v>
      </c>
      <c r="X527" t="str">
        <f>IF(V527="N/A", "N/A", IF(W527='Round 5'!$A$10, "Elected", IF(W527='Round 5'!$A$7, "Excluded", IF('Round 5'!$A$4="Complete", "Complete", "Viable"))))</f>
        <v>Complete</v>
      </c>
      <c r="Y527" s="21" t="str">
        <f>IF('Round 5'!$A$4="Complete", "Complete", IF(X527="N/A", "N/A", IF(X527="Viable", "No Transfer", IF(X527="Excluded", INDEX('Round 5'!$A$12:$M$617, MATCH($A527, 'Round 5'!$A$12:$A$617, 0), 3)))))</f>
        <v>Complete</v>
      </c>
      <c r="Z527" s="10" t="str">
        <f>IF('Round 5'!$A$4="Complete", "Complete", IF(Y527="N/A", "N/A", IF(Y527="No Transfer", Y527, IF(INDEX('Ballot Data'!$1:$1048576, MATCH($A527, 'Ballot Data'!$A:$A, 0), MATCH(Y527, 'Ballot Data'!$A$3:$U$3, 0))="", "Exhausted", INDEX('Ballot Data'!$1:$1048576, MATCH($A527, 'Ballot Data'!$A:$A, 0), MATCH(Y527, 'Ballot Data'!$A$3:$U$3, 0))))))</f>
        <v>Complete</v>
      </c>
      <c r="AA527" s="15" t="str">
        <f t="shared" si="82"/>
        <v>Complete</v>
      </c>
      <c r="AB527" t="str">
        <f>IF(AA527="Complete", AA527, IF(AA527="N/A", "N/A", INDEX('Ballot Data'!$1:$1048576, MATCH($A527, 'Ballot Data'!$A:$A, 0), MATCH(AA527, 'Ballot Data'!$A$3:$T$3, 0))))</f>
        <v>Complete</v>
      </c>
      <c r="AC527" t="str">
        <f>IF(AA527="N/A", "N/A", IF(AB527='Round 6'!$A$10, "Elected", IF(AB527='Round 6'!$A$7, "Excluded", IF('Round 6'!$A$4="Complete", "Complete", "Viable"))))</f>
        <v>Complete</v>
      </c>
      <c r="AD527" s="21" t="str">
        <f>IF('Round 6'!$A$4="Complete", "Complete", IF(AC527="N/A", "N/A", IF(AC527="Viable", "No Transfer", IF(AC527="Excluded", INDEX('Round 6'!$A$12:$M$617, MATCH($A527, 'Round 6'!$A$12:$A$617, 0), 3)))))</f>
        <v>Complete</v>
      </c>
      <c r="AE527" s="10" t="str">
        <f>IF('Round 6'!$A$4="Complete", "Complete", IF(AD527="N/A", "N/A", IF(AD527="No Transfer", AD527, IF(INDEX('Ballot Data'!$1:$1048576, MATCH($A527, 'Ballot Data'!$A:$A, 0), MATCH(AD527, 'Ballot Data'!$A$3:$U$3, 0))="", "Exhausted", INDEX('Ballot Data'!$1:$1048576, MATCH($A527, 'Ballot Data'!$A:$A, 0), MATCH(AD527, 'Ballot Data'!$A$3:$U$3, 0))))))</f>
        <v>Complete</v>
      </c>
      <c r="AF527" s="15" t="str">
        <f t="shared" si="83"/>
        <v>Complete</v>
      </c>
      <c r="AG527" t="str">
        <f>IF(AF527="Complete", AF527, IF(AF527="N/A", "N/A", INDEX('Ballot Data'!$1:$1048576, MATCH($A527, 'Ballot Data'!$A:$A, 0), MATCH(AF527, 'Ballot Data'!$A$3:$T$3, 0))))</f>
        <v>Complete</v>
      </c>
      <c r="AH527" t="str">
        <f>IF(AF527="N/A", "N/A", IF(AG527='Round 7'!$A$10, "Elected", IF(AG527='Round 7'!$A$7, "Excluded", IF('Round 7'!$A$4="Complete", "Complete", "Viable"))))</f>
        <v>Complete</v>
      </c>
      <c r="AI527" s="21" t="str">
        <f>IF('Round 7'!$A$4="Complete", "Complete", IF(AH527="N/A", "N/A", IF(AH527="Viable", "No Transfer", IF(AH527="Excluded", INDEX('Round 7'!$A$12:$M$617, MATCH($A527, 'Round 7'!$A$12:$A$617, 0), 3)))))</f>
        <v>Complete</v>
      </c>
      <c r="AJ527" s="10" t="str">
        <f>IF('Round 7'!$A$4="Complete", "Complete", IF(AI527="N/A", "N/A", IF(AI527="No Transfer", AI527, IF(INDEX('Ballot Data'!$1:$1048576, MATCH($A527, 'Ballot Data'!$A:$A, 0), MATCH(AI527, 'Ballot Data'!$A$3:$U$3, 0))="", "Exhausted", INDEX('Ballot Data'!$1:$1048576, MATCH($A527, 'Ballot Data'!$A:$A, 0), MATCH(AI527, 'Ballot Data'!$A$3:$U$3, 0))))))</f>
        <v>Complete</v>
      </c>
      <c r="AK527" s="15" t="str">
        <f t="shared" si="84"/>
        <v>Complete</v>
      </c>
      <c r="AL527" t="str">
        <f>IF(AK527="Complete", AK527, IF(AK527="N/A", "N/A", INDEX('Ballot Data'!$1:$1048576, MATCH($A527, 'Ballot Data'!$A:$A, 0), MATCH(AK527, 'Ballot Data'!$A$3:$T$3, 0))))</f>
        <v>Complete</v>
      </c>
      <c r="AM527" t="str">
        <f>IF(AK527="N/A", "N/A", IF(AL527='Round 8'!$A$10, "Elected", IF(AL527='Round 8'!$A$7, "Excluded", IF('Round 8'!$A$4="Complete", "Complete", "Viable"))))</f>
        <v>Complete</v>
      </c>
      <c r="AN527" s="21" t="str">
        <f>IF('Round 8'!$A$4="Complete", "Complete", IF(AM527="N/A", "N/A", IF(AM527="Viable", "No Transfer", IF(AM527="Excluded", INDEX('Round 8'!$A$12:$M$617, MATCH($A527, 'Round 8'!$A$12:$A$617, 0), 3)))))</f>
        <v>Complete</v>
      </c>
      <c r="AO527" s="10" t="str">
        <f>IF('Round 8'!$A$4="Complete", "Complete", IF(AN527="N/A", "N/A", IF(AN527="No Transfer", AN527, IF(INDEX('Ballot Data'!$1:$1048576, MATCH($A527, 'Ballot Data'!$A:$A, 0), MATCH(AN527, 'Ballot Data'!$A$3:$U$3, 0))="", "Exhausted", INDEX('Ballot Data'!$1:$1048576, MATCH($A527, 'Ballot Data'!$A:$A, 0), MATCH(AN527, 'Ballot Data'!$A$3:$U$3, 0))))))</f>
        <v>Complete</v>
      </c>
      <c r="AP527" s="15" t="str">
        <f t="shared" si="85"/>
        <v>Complete</v>
      </c>
      <c r="AQ527" t="str">
        <f>IF(AP527="Complete", AP527, IF(AP527="N/A", "N/A", INDEX('Ballot Data'!$1:$1048576, MATCH($A527, 'Ballot Data'!$A:$A, 0), MATCH(AP527, 'Ballot Data'!$A$3:$T$3, 0))))</f>
        <v>Complete</v>
      </c>
      <c r="AR527" t="str">
        <f>IF(AP527="N/A", "N/A", IF(AQ527='Round 9'!$A$10, "Elected", IF(AQ527='Round 9'!$A$7, "Excluded", IF('Round 9'!$A$4="Complete", "Complete", "Viable"))))</f>
        <v>Complete</v>
      </c>
      <c r="AS527" s="21" t="str">
        <f>IF('Round 9'!$A$4="Complete", "Complete", IF(AR527="N/A", "N/A", IF(AR527="Viable", "No Transfer", IF(AR527="Excluded", INDEX('Round 9'!$A$12:$M$617, MATCH($A527, 'Round 9'!$A$12:$A$617, 0), 3)))))</f>
        <v>Complete</v>
      </c>
      <c r="AT527" s="10" t="str">
        <f>IF('Round 9'!$A$4="Complete", "Complete", IF(AS527="N/A", "N/A", IF(AS527="No Transfer", AS527, IF(INDEX('Ballot Data'!$1:$1048576, MATCH($A527, 'Ballot Data'!$A:$A, 0), MATCH(AS527, 'Ballot Data'!$A$3:$U$3, 0))="", "Exhausted", INDEX('Ballot Data'!$1:$1048576, MATCH($A527, 'Ballot Data'!$A:$A, 0), MATCH(AS527, 'Ballot Data'!$A$3:$U$3, 0))))))</f>
        <v>Complete</v>
      </c>
      <c r="AU527" s="15" t="str">
        <f t="shared" si="86"/>
        <v>Complete</v>
      </c>
      <c r="AV527" t="str">
        <f>IF(AU527="Complete", AU527, IF(AU527="N/A", "N/A", INDEX('Ballot Data'!$1:$1048576, MATCH($A527, 'Ballot Data'!$A:$A, 0), MATCH(AU527, 'Ballot Data'!$A$3:$T$3, 0))))</f>
        <v>Complete</v>
      </c>
      <c r="AW527" t="str">
        <f>IF(AU527="N/A", "N/A", IF(AV527='Round 10'!$A$10, "Elected", IF(AV527='Round 10'!$A$7, "Excluded", IF('Round 10'!$A$4="Complete", "Complete", "Viable"))))</f>
        <v>Complete</v>
      </c>
      <c r="AX527" s="21" t="str">
        <f>IF('Round 10'!$A$4="Complete", "Complete", IF(AW527="N/A", "N/A", IF(AW527="Viable", "No Transfer", IF(AW527="Excluded", INDEX('Round 10'!$A$12:$M$617, MATCH($A527, 'Round 10'!$A$12:$A$617, 0), 3)))))</f>
        <v>Complete</v>
      </c>
      <c r="AY527" s="10" t="str">
        <f>IF('Round 10'!$A$4="Complete", "Complete", IF(AX527="N/A", "N/A", IF(AX527="No Transfer", AX527, IF(INDEX('Ballot Data'!$1:$1048576, MATCH($A527, 'Ballot Data'!$A:$A, 0), MATCH(AX527, 'Ballot Data'!$A$3:$U$3, 0))="", "Exhausted", INDEX('Ballot Data'!$1:$1048576, MATCH($A527, 'Ballot Data'!$A:$A, 0), MATCH(AX527, 'Ballot Data'!$A$3:$U$3, 0))))))</f>
        <v>Complete</v>
      </c>
    </row>
    <row r="528" spans="1:51" x14ac:dyDescent="0.25">
      <c r="A528">
        <f>'Ballot Data'!A529</f>
        <v>0</v>
      </c>
      <c r="B528">
        <v>1</v>
      </c>
      <c r="C528" t="e">
        <f>INDEX('Ballot Data'!$1:$1048576, MATCH($A528, 'Ballot Data'!$A:$A, 0), MATCH(B528, 'Ballot Data'!$A$3:$T$3, 0))</f>
        <v>#N/A</v>
      </c>
      <c r="D528" t="e">
        <f>IF(C528='Round 1'!$A$10, "Elected", IF(C528='Round 1'!$A$7, "Excluded", IF('Round 1'!$A$4="Complete", "Complete", "Viable")))</f>
        <v>#N/A</v>
      </c>
      <c r="E528" s="21" t="e">
        <f>IF('Round 1'!$A$4="Complete", "Complete", IF(D528="N/A", "N/A", IF(D528="Viable", "No Transfer", IF(D528="Excluded", INDEX('Round 1'!$A$12:$M$617, MATCH($A528, 'Round 1'!$A$12:$A$617, 0), 3)))))</f>
        <v>#N/A</v>
      </c>
      <c r="F528" s="10" t="e">
        <f>IF('Round 1'!$A$4="Complete", "Complete", IF(E528="N/A", "N/A", IF(E528="No Transfer", E528, IF(INDEX('Ballot Data'!$1:$1048576, MATCH($A528, 'Ballot Data'!$A:$A, 0), MATCH(E528, 'Ballot Data'!$A$3:$U$3, 0))="", "Exhausted", INDEX('Ballot Data'!$1:$1048576, MATCH($A528, 'Ballot Data'!$A:$A, 0), MATCH(E528, 'Ballot Data'!$A$3:$U$3, 0))))))</f>
        <v>#N/A</v>
      </c>
      <c r="G528" s="15" t="e">
        <f t="shared" si="79"/>
        <v>#N/A</v>
      </c>
      <c r="H528" t="e">
        <f>IF(G528="Complete", G528, IF(G528="N/A", "N/A", INDEX('Ballot Data'!$1:$1048576, MATCH($A528, 'Ballot Data'!$A:$A, 0), MATCH(G528, 'Ballot Data'!$A$3:$T$3, 0))))</f>
        <v>#N/A</v>
      </c>
      <c r="I528" t="e">
        <f>IF(G528="N/A", "N/A", IF(H528='Round 2'!$A$10, "Elected", IF(H528='Round 2'!$A$7, "Excluded", IF('Round 2'!$A$4="Complete", "Complete", "Viable"))))</f>
        <v>#N/A</v>
      </c>
      <c r="J528" s="21" t="e">
        <f>IF('Round 2'!$A$4="Complete", "Complete", IF(I528="N/A", "N/A", IF(I528="Viable", "No Transfer", IF(I528="Excluded", INDEX('Round 2'!$A$12:$M$617, MATCH($A528, 'Round 2'!$A$12:$A$617, 0), 3)))))</f>
        <v>#N/A</v>
      </c>
      <c r="K528" s="10" t="e">
        <f>IF('Round 2'!$A$4="Complete", "Complete", IF(J528="N/A", "N/A", IF(J528="No Transfer", J528, IF(INDEX('Ballot Data'!$1:$1048576, MATCH($A528, 'Ballot Data'!$A:$A, 0), MATCH(J528, 'Ballot Data'!$A$3:$U$3, 0))="", "Exhausted", INDEX('Ballot Data'!$1:$1048576, MATCH($A528, 'Ballot Data'!$A:$A, 0), MATCH(J528, 'Ballot Data'!$A$3:$U$3, 0))))))</f>
        <v>#N/A</v>
      </c>
      <c r="L528" s="15" t="e">
        <f t="shared" si="78"/>
        <v>#N/A</v>
      </c>
      <c r="M528" t="e">
        <f>IF(L528="Complete", L528, IF(L528="N/A", "N/A", INDEX('Ballot Data'!$1:$1048576, MATCH($A528, 'Ballot Data'!$A:$A, 0), MATCH(L528, 'Ballot Data'!$A$3:$T$3, 0))))</f>
        <v>#N/A</v>
      </c>
      <c r="N528" t="e">
        <f>IF(L528="N/A", "N/A", IF(M528='Round 3'!$A$10, "Elected", IF(M528='Round 3'!$A$7, "Excluded", IF('Round 3'!$A$4="Complete", "Complete", "Viable"))))</f>
        <v>#N/A</v>
      </c>
      <c r="O528" s="21" t="str">
        <f>IF('Round 3'!$A$4="Complete", "Complete", IF(N528="N/A", "N/A", IF(N528="Viable", "No Transfer", IF(N528="Excluded", INDEX('Round 3'!$A$12:$M$617, MATCH($A528, 'Round 3'!$A$12:$A$617, 0), 3)))))</f>
        <v>Complete</v>
      </c>
      <c r="P528" s="10" t="str">
        <f>IF('Round 3'!$A$4="Complete", "Complete", IF(O528="N/A", "N/A", IF(O528="No Transfer", O528, IF(INDEX('Ballot Data'!$1:$1048576, MATCH($A528, 'Ballot Data'!$A:$A, 0), MATCH(O528, 'Ballot Data'!$A$3:$U$3, 0))="", "Exhausted", INDEX('Ballot Data'!$1:$1048576, MATCH($A528, 'Ballot Data'!$A:$A, 0), MATCH(O528, 'Ballot Data'!$A$3:$U$3, 0))))))</f>
        <v>Complete</v>
      </c>
      <c r="Q528" s="15" t="str">
        <f t="shared" si="80"/>
        <v>Complete</v>
      </c>
      <c r="R528" t="str">
        <f>IF(Q528="Complete", Q528, IF(Q528="N/A", "N/A", INDEX('Ballot Data'!$1:$1048576, MATCH($A528, 'Ballot Data'!$A:$A, 0), MATCH(Q528, 'Ballot Data'!$A$3:$T$3, 0))))</f>
        <v>Complete</v>
      </c>
      <c r="S528" t="str">
        <f>IF(Q528="N/A", "N/A", IF(R528='Round 4'!$A$10, "Elected", IF(R528='Round 4'!$A$7, "Excluded", IF('Round 4'!$A$4="Complete", "Complete", "Viable"))))</f>
        <v>Complete</v>
      </c>
      <c r="T528" s="21" t="str">
        <f>IF('Round 4'!$A$4="Complete", "Complete", IF(S528="N/A", "N/A", IF(S528="Viable", "No Transfer", IF(S528="Excluded", INDEX('Round 4'!$A$12:$M$617, MATCH($A528, 'Round 4'!$A$12:$A$617, 0), 3)))))</f>
        <v>Complete</v>
      </c>
      <c r="U528" s="10" t="str">
        <f>IF('Round 4'!$A$4="Complete", "Complete", IF(T528="N/A", "N/A", IF(T528="No Transfer", T528, IF(INDEX('Ballot Data'!$1:$1048576, MATCH($A528, 'Ballot Data'!$A:$A, 0), MATCH(T528, 'Ballot Data'!$A$3:$U$3, 0))="", "Exhausted", INDEX('Ballot Data'!$1:$1048576, MATCH($A528, 'Ballot Data'!$A:$A, 0), MATCH(T528, 'Ballot Data'!$A$3:$U$3, 0))))))</f>
        <v>Complete</v>
      </c>
      <c r="V528" s="15" t="str">
        <f t="shared" si="81"/>
        <v>Complete</v>
      </c>
      <c r="W528" t="str">
        <f>IF(V528="Complete", V528, IF(V528="N/A", "N/A", INDEX('Ballot Data'!$1:$1048576, MATCH($A528, 'Ballot Data'!$A:$A, 0), MATCH(V528, 'Ballot Data'!$A$3:$T$3, 0))))</f>
        <v>Complete</v>
      </c>
      <c r="X528" t="str">
        <f>IF(V528="N/A", "N/A", IF(W528='Round 5'!$A$10, "Elected", IF(W528='Round 5'!$A$7, "Excluded", IF('Round 5'!$A$4="Complete", "Complete", "Viable"))))</f>
        <v>Complete</v>
      </c>
      <c r="Y528" s="21" t="str">
        <f>IF('Round 5'!$A$4="Complete", "Complete", IF(X528="N/A", "N/A", IF(X528="Viable", "No Transfer", IF(X528="Excluded", INDEX('Round 5'!$A$12:$M$617, MATCH($A528, 'Round 5'!$A$12:$A$617, 0), 3)))))</f>
        <v>Complete</v>
      </c>
      <c r="Z528" s="10" t="str">
        <f>IF('Round 5'!$A$4="Complete", "Complete", IF(Y528="N/A", "N/A", IF(Y528="No Transfer", Y528, IF(INDEX('Ballot Data'!$1:$1048576, MATCH($A528, 'Ballot Data'!$A:$A, 0), MATCH(Y528, 'Ballot Data'!$A$3:$U$3, 0))="", "Exhausted", INDEX('Ballot Data'!$1:$1048576, MATCH($A528, 'Ballot Data'!$A:$A, 0), MATCH(Y528, 'Ballot Data'!$A$3:$U$3, 0))))))</f>
        <v>Complete</v>
      </c>
      <c r="AA528" s="15" t="str">
        <f t="shared" si="82"/>
        <v>Complete</v>
      </c>
      <c r="AB528" t="str">
        <f>IF(AA528="Complete", AA528, IF(AA528="N/A", "N/A", INDEX('Ballot Data'!$1:$1048576, MATCH($A528, 'Ballot Data'!$A:$A, 0), MATCH(AA528, 'Ballot Data'!$A$3:$T$3, 0))))</f>
        <v>Complete</v>
      </c>
      <c r="AC528" t="str">
        <f>IF(AA528="N/A", "N/A", IF(AB528='Round 6'!$A$10, "Elected", IF(AB528='Round 6'!$A$7, "Excluded", IF('Round 6'!$A$4="Complete", "Complete", "Viable"))))</f>
        <v>Complete</v>
      </c>
      <c r="AD528" s="21" t="str">
        <f>IF('Round 6'!$A$4="Complete", "Complete", IF(AC528="N/A", "N/A", IF(AC528="Viable", "No Transfer", IF(AC528="Excluded", INDEX('Round 6'!$A$12:$M$617, MATCH($A528, 'Round 6'!$A$12:$A$617, 0), 3)))))</f>
        <v>Complete</v>
      </c>
      <c r="AE528" s="10" t="str">
        <f>IF('Round 6'!$A$4="Complete", "Complete", IF(AD528="N/A", "N/A", IF(AD528="No Transfer", AD528, IF(INDEX('Ballot Data'!$1:$1048576, MATCH($A528, 'Ballot Data'!$A:$A, 0), MATCH(AD528, 'Ballot Data'!$A$3:$U$3, 0))="", "Exhausted", INDEX('Ballot Data'!$1:$1048576, MATCH($A528, 'Ballot Data'!$A:$A, 0), MATCH(AD528, 'Ballot Data'!$A$3:$U$3, 0))))))</f>
        <v>Complete</v>
      </c>
      <c r="AF528" s="15" t="str">
        <f t="shared" si="83"/>
        <v>Complete</v>
      </c>
      <c r="AG528" t="str">
        <f>IF(AF528="Complete", AF528, IF(AF528="N/A", "N/A", INDEX('Ballot Data'!$1:$1048576, MATCH($A528, 'Ballot Data'!$A:$A, 0), MATCH(AF528, 'Ballot Data'!$A$3:$T$3, 0))))</f>
        <v>Complete</v>
      </c>
      <c r="AH528" t="str">
        <f>IF(AF528="N/A", "N/A", IF(AG528='Round 7'!$A$10, "Elected", IF(AG528='Round 7'!$A$7, "Excluded", IF('Round 7'!$A$4="Complete", "Complete", "Viable"))))</f>
        <v>Complete</v>
      </c>
      <c r="AI528" s="21" t="str">
        <f>IF('Round 7'!$A$4="Complete", "Complete", IF(AH528="N/A", "N/A", IF(AH528="Viable", "No Transfer", IF(AH528="Excluded", INDEX('Round 7'!$A$12:$M$617, MATCH($A528, 'Round 7'!$A$12:$A$617, 0), 3)))))</f>
        <v>Complete</v>
      </c>
      <c r="AJ528" s="10" t="str">
        <f>IF('Round 7'!$A$4="Complete", "Complete", IF(AI528="N/A", "N/A", IF(AI528="No Transfer", AI528, IF(INDEX('Ballot Data'!$1:$1048576, MATCH($A528, 'Ballot Data'!$A:$A, 0), MATCH(AI528, 'Ballot Data'!$A$3:$U$3, 0))="", "Exhausted", INDEX('Ballot Data'!$1:$1048576, MATCH($A528, 'Ballot Data'!$A:$A, 0), MATCH(AI528, 'Ballot Data'!$A$3:$U$3, 0))))))</f>
        <v>Complete</v>
      </c>
      <c r="AK528" s="15" t="str">
        <f t="shared" si="84"/>
        <v>Complete</v>
      </c>
      <c r="AL528" t="str">
        <f>IF(AK528="Complete", AK528, IF(AK528="N/A", "N/A", INDEX('Ballot Data'!$1:$1048576, MATCH($A528, 'Ballot Data'!$A:$A, 0), MATCH(AK528, 'Ballot Data'!$A$3:$T$3, 0))))</f>
        <v>Complete</v>
      </c>
      <c r="AM528" t="str">
        <f>IF(AK528="N/A", "N/A", IF(AL528='Round 8'!$A$10, "Elected", IF(AL528='Round 8'!$A$7, "Excluded", IF('Round 8'!$A$4="Complete", "Complete", "Viable"))))</f>
        <v>Complete</v>
      </c>
      <c r="AN528" s="21" t="str">
        <f>IF('Round 8'!$A$4="Complete", "Complete", IF(AM528="N/A", "N/A", IF(AM528="Viable", "No Transfer", IF(AM528="Excluded", INDEX('Round 8'!$A$12:$M$617, MATCH($A528, 'Round 8'!$A$12:$A$617, 0), 3)))))</f>
        <v>Complete</v>
      </c>
      <c r="AO528" s="10" t="str">
        <f>IF('Round 8'!$A$4="Complete", "Complete", IF(AN528="N/A", "N/A", IF(AN528="No Transfer", AN528, IF(INDEX('Ballot Data'!$1:$1048576, MATCH($A528, 'Ballot Data'!$A:$A, 0), MATCH(AN528, 'Ballot Data'!$A$3:$U$3, 0))="", "Exhausted", INDEX('Ballot Data'!$1:$1048576, MATCH($A528, 'Ballot Data'!$A:$A, 0), MATCH(AN528, 'Ballot Data'!$A$3:$U$3, 0))))))</f>
        <v>Complete</v>
      </c>
      <c r="AP528" s="15" t="str">
        <f t="shared" si="85"/>
        <v>Complete</v>
      </c>
      <c r="AQ528" t="str">
        <f>IF(AP528="Complete", AP528, IF(AP528="N/A", "N/A", INDEX('Ballot Data'!$1:$1048576, MATCH($A528, 'Ballot Data'!$A:$A, 0), MATCH(AP528, 'Ballot Data'!$A$3:$T$3, 0))))</f>
        <v>Complete</v>
      </c>
      <c r="AR528" t="str">
        <f>IF(AP528="N/A", "N/A", IF(AQ528='Round 9'!$A$10, "Elected", IF(AQ528='Round 9'!$A$7, "Excluded", IF('Round 9'!$A$4="Complete", "Complete", "Viable"))))</f>
        <v>Complete</v>
      </c>
      <c r="AS528" s="21" t="str">
        <f>IF('Round 9'!$A$4="Complete", "Complete", IF(AR528="N/A", "N/A", IF(AR528="Viable", "No Transfer", IF(AR528="Excluded", INDEX('Round 9'!$A$12:$M$617, MATCH($A528, 'Round 9'!$A$12:$A$617, 0), 3)))))</f>
        <v>Complete</v>
      </c>
      <c r="AT528" s="10" t="str">
        <f>IF('Round 9'!$A$4="Complete", "Complete", IF(AS528="N/A", "N/A", IF(AS528="No Transfer", AS528, IF(INDEX('Ballot Data'!$1:$1048576, MATCH($A528, 'Ballot Data'!$A:$A, 0), MATCH(AS528, 'Ballot Data'!$A$3:$U$3, 0))="", "Exhausted", INDEX('Ballot Data'!$1:$1048576, MATCH($A528, 'Ballot Data'!$A:$A, 0), MATCH(AS528, 'Ballot Data'!$A$3:$U$3, 0))))))</f>
        <v>Complete</v>
      </c>
      <c r="AU528" s="15" t="str">
        <f t="shared" si="86"/>
        <v>Complete</v>
      </c>
      <c r="AV528" t="str">
        <f>IF(AU528="Complete", AU528, IF(AU528="N/A", "N/A", INDEX('Ballot Data'!$1:$1048576, MATCH($A528, 'Ballot Data'!$A:$A, 0), MATCH(AU528, 'Ballot Data'!$A$3:$T$3, 0))))</f>
        <v>Complete</v>
      </c>
      <c r="AW528" t="str">
        <f>IF(AU528="N/A", "N/A", IF(AV528='Round 10'!$A$10, "Elected", IF(AV528='Round 10'!$A$7, "Excluded", IF('Round 10'!$A$4="Complete", "Complete", "Viable"))))</f>
        <v>Complete</v>
      </c>
      <c r="AX528" s="21" t="str">
        <f>IF('Round 10'!$A$4="Complete", "Complete", IF(AW528="N/A", "N/A", IF(AW528="Viable", "No Transfer", IF(AW528="Excluded", INDEX('Round 10'!$A$12:$M$617, MATCH($A528, 'Round 10'!$A$12:$A$617, 0), 3)))))</f>
        <v>Complete</v>
      </c>
      <c r="AY528" s="10" t="str">
        <f>IF('Round 10'!$A$4="Complete", "Complete", IF(AX528="N/A", "N/A", IF(AX528="No Transfer", AX528, IF(INDEX('Ballot Data'!$1:$1048576, MATCH($A528, 'Ballot Data'!$A:$A, 0), MATCH(AX528, 'Ballot Data'!$A$3:$U$3, 0))="", "Exhausted", INDEX('Ballot Data'!$1:$1048576, MATCH($A528, 'Ballot Data'!$A:$A, 0), MATCH(AX528, 'Ballot Data'!$A$3:$U$3, 0))))))</f>
        <v>Complete</v>
      </c>
    </row>
    <row r="529" spans="1:51" x14ac:dyDescent="0.25">
      <c r="A529">
        <f>'Ballot Data'!A530</f>
        <v>0</v>
      </c>
      <c r="B529">
        <v>1</v>
      </c>
      <c r="C529" t="e">
        <f>INDEX('Ballot Data'!$1:$1048576, MATCH($A529, 'Ballot Data'!$A:$A, 0), MATCH(B529, 'Ballot Data'!$A$3:$T$3, 0))</f>
        <v>#N/A</v>
      </c>
      <c r="D529" t="e">
        <f>IF(C529='Round 1'!$A$10, "Elected", IF(C529='Round 1'!$A$7, "Excluded", IF('Round 1'!$A$4="Complete", "Complete", "Viable")))</f>
        <v>#N/A</v>
      </c>
      <c r="E529" s="21" t="e">
        <f>IF('Round 1'!$A$4="Complete", "Complete", IF(D529="N/A", "N/A", IF(D529="Viable", "No Transfer", IF(D529="Excluded", INDEX('Round 1'!$A$12:$M$617, MATCH($A529, 'Round 1'!$A$12:$A$617, 0), 3)))))</f>
        <v>#N/A</v>
      </c>
      <c r="F529" s="10" t="e">
        <f>IF('Round 1'!$A$4="Complete", "Complete", IF(E529="N/A", "N/A", IF(E529="No Transfer", E529, IF(INDEX('Ballot Data'!$1:$1048576, MATCH($A529, 'Ballot Data'!$A:$A, 0), MATCH(E529, 'Ballot Data'!$A$3:$U$3, 0))="", "Exhausted", INDEX('Ballot Data'!$1:$1048576, MATCH($A529, 'Ballot Data'!$A:$A, 0), MATCH(E529, 'Ballot Data'!$A$3:$U$3, 0))))))</f>
        <v>#N/A</v>
      </c>
      <c r="G529" s="15" t="e">
        <f t="shared" si="79"/>
        <v>#N/A</v>
      </c>
      <c r="H529" t="e">
        <f>IF(G529="Complete", G529, IF(G529="N/A", "N/A", INDEX('Ballot Data'!$1:$1048576, MATCH($A529, 'Ballot Data'!$A:$A, 0), MATCH(G529, 'Ballot Data'!$A$3:$T$3, 0))))</f>
        <v>#N/A</v>
      </c>
      <c r="I529" t="e">
        <f>IF(G529="N/A", "N/A", IF(H529='Round 2'!$A$10, "Elected", IF(H529='Round 2'!$A$7, "Excluded", IF('Round 2'!$A$4="Complete", "Complete", "Viable"))))</f>
        <v>#N/A</v>
      </c>
      <c r="J529" s="21" t="e">
        <f>IF('Round 2'!$A$4="Complete", "Complete", IF(I529="N/A", "N/A", IF(I529="Viable", "No Transfer", IF(I529="Excluded", INDEX('Round 2'!$A$12:$M$617, MATCH($A529, 'Round 2'!$A$12:$A$617, 0), 3)))))</f>
        <v>#N/A</v>
      </c>
      <c r="K529" s="10" t="e">
        <f>IF('Round 2'!$A$4="Complete", "Complete", IF(J529="N/A", "N/A", IF(J529="No Transfer", J529, IF(INDEX('Ballot Data'!$1:$1048576, MATCH($A529, 'Ballot Data'!$A:$A, 0), MATCH(J529, 'Ballot Data'!$A$3:$U$3, 0))="", "Exhausted", INDEX('Ballot Data'!$1:$1048576, MATCH($A529, 'Ballot Data'!$A:$A, 0), MATCH(J529, 'Ballot Data'!$A$3:$U$3, 0))))))</f>
        <v>#N/A</v>
      </c>
      <c r="L529" s="15" t="e">
        <f t="shared" si="78"/>
        <v>#N/A</v>
      </c>
      <c r="M529" t="e">
        <f>IF(L529="Complete", L529, IF(L529="N/A", "N/A", INDEX('Ballot Data'!$1:$1048576, MATCH($A529, 'Ballot Data'!$A:$A, 0), MATCH(L529, 'Ballot Data'!$A$3:$T$3, 0))))</f>
        <v>#N/A</v>
      </c>
      <c r="N529" t="e">
        <f>IF(L529="N/A", "N/A", IF(M529='Round 3'!$A$10, "Elected", IF(M529='Round 3'!$A$7, "Excluded", IF('Round 3'!$A$4="Complete", "Complete", "Viable"))))</f>
        <v>#N/A</v>
      </c>
      <c r="O529" s="21" t="str">
        <f>IF('Round 3'!$A$4="Complete", "Complete", IF(N529="N/A", "N/A", IF(N529="Viable", "No Transfer", IF(N529="Excluded", INDEX('Round 3'!$A$12:$M$617, MATCH($A529, 'Round 3'!$A$12:$A$617, 0), 3)))))</f>
        <v>Complete</v>
      </c>
      <c r="P529" s="10" t="str">
        <f>IF('Round 3'!$A$4="Complete", "Complete", IF(O529="N/A", "N/A", IF(O529="No Transfer", O529, IF(INDEX('Ballot Data'!$1:$1048576, MATCH($A529, 'Ballot Data'!$A:$A, 0), MATCH(O529, 'Ballot Data'!$A$3:$U$3, 0))="", "Exhausted", INDEX('Ballot Data'!$1:$1048576, MATCH($A529, 'Ballot Data'!$A:$A, 0), MATCH(O529, 'Ballot Data'!$A$3:$U$3, 0))))))</f>
        <v>Complete</v>
      </c>
      <c r="Q529" s="15" t="str">
        <f t="shared" si="80"/>
        <v>Complete</v>
      </c>
      <c r="R529" t="str">
        <f>IF(Q529="Complete", Q529, IF(Q529="N/A", "N/A", INDEX('Ballot Data'!$1:$1048576, MATCH($A529, 'Ballot Data'!$A:$A, 0), MATCH(Q529, 'Ballot Data'!$A$3:$T$3, 0))))</f>
        <v>Complete</v>
      </c>
      <c r="S529" t="str">
        <f>IF(Q529="N/A", "N/A", IF(R529='Round 4'!$A$10, "Elected", IF(R529='Round 4'!$A$7, "Excluded", IF('Round 4'!$A$4="Complete", "Complete", "Viable"))))</f>
        <v>Complete</v>
      </c>
      <c r="T529" s="21" t="str">
        <f>IF('Round 4'!$A$4="Complete", "Complete", IF(S529="N/A", "N/A", IF(S529="Viable", "No Transfer", IF(S529="Excluded", INDEX('Round 4'!$A$12:$M$617, MATCH($A529, 'Round 4'!$A$12:$A$617, 0), 3)))))</f>
        <v>Complete</v>
      </c>
      <c r="U529" s="10" t="str">
        <f>IF('Round 4'!$A$4="Complete", "Complete", IF(T529="N/A", "N/A", IF(T529="No Transfer", T529, IF(INDEX('Ballot Data'!$1:$1048576, MATCH($A529, 'Ballot Data'!$A:$A, 0), MATCH(T529, 'Ballot Data'!$A$3:$U$3, 0))="", "Exhausted", INDEX('Ballot Data'!$1:$1048576, MATCH($A529, 'Ballot Data'!$A:$A, 0), MATCH(T529, 'Ballot Data'!$A$3:$U$3, 0))))))</f>
        <v>Complete</v>
      </c>
      <c r="V529" s="15" t="str">
        <f t="shared" si="81"/>
        <v>Complete</v>
      </c>
      <c r="W529" t="str">
        <f>IF(V529="Complete", V529, IF(V529="N/A", "N/A", INDEX('Ballot Data'!$1:$1048576, MATCH($A529, 'Ballot Data'!$A:$A, 0), MATCH(V529, 'Ballot Data'!$A$3:$T$3, 0))))</f>
        <v>Complete</v>
      </c>
      <c r="X529" t="str">
        <f>IF(V529="N/A", "N/A", IF(W529='Round 5'!$A$10, "Elected", IF(W529='Round 5'!$A$7, "Excluded", IF('Round 5'!$A$4="Complete", "Complete", "Viable"))))</f>
        <v>Complete</v>
      </c>
      <c r="Y529" s="21" t="str">
        <f>IF('Round 5'!$A$4="Complete", "Complete", IF(X529="N/A", "N/A", IF(X529="Viable", "No Transfer", IF(X529="Excluded", INDEX('Round 5'!$A$12:$M$617, MATCH($A529, 'Round 5'!$A$12:$A$617, 0), 3)))))</f>
        <v>Complete</v>
      </c>
      <c r="Z529" s="10" t="str">
        <f>IF('Round 5'!$A$4="Complete", "Complete", IF(Y529="N/A", "N/A", IF(Y529="No Transfer", Y529, IF(INDEX('Ballot Data'!$1:$1048576, MATCH($A529, 'Ballot Data'!$A:$A, 0), MATCH(Y529, 'Ballot Data'!$A$3:$U$3, 0))="", "Exhausted", INDEX('Ballot Data'!$1:$1048576, MATCH($A529, 'Ballot Data'!$A:$A, 0), MATCH(Y529, 'Ballot Data'!$A$3:$U$3, 0))))))</f>
        <v>Complete</v>
      </c>
      <c r="AA529" s="15" t="str">
        <f t="shared" si="82"/>
        <v>Complete</v>
      </c>
      <c r="AB529" t="str">
        <f>IF(AA529="Complete", AA529, IF(AA529="N/A", "N/A", INDEX('Ballot Data'!$1:$1048576, MATCH($A529, 'Ballot Data'!$A:$A, 0), MATCH(AA529, 'Ballot Data'!$A$3:$T$3, 0))))</f>
        <v>Complete</v>
      </c>
      <c r="AC529" t="str">
        <f>IF(AA529="N/A", "N/A", IF(AB529='Round 6'!$A$10, "Elected", IF(AB529='Round 6'!$A$7, "Excluded", IF('Round 6'!$A$4="Complete", "Complete", "Viable"))))</f>
        <v>Complete</v>
      </c>
      <c r="AD529" s="21" t="str">
        <f>IF('Round 6'!$A$4="Complete", "Complete", IF(AC529="N/A", "N/A", IF(AC529="Viable", "No Transfer", IF(AC529="Excluded", INDEX('Round 6'!$A$12:$M$617, MATCH($A529, 'Round 6'!$A$12:$A$617, 0), 3)))))</f>
        <v>Complete</v>
      </c>
      <c r="AE529" s="10" t="str">
        <f>IF('Round 6'!$A$4="Complete", "Complete", IF(AD529="N/A", "N/A", IF(AD529="No Transfer", AD529, IF(INDEX('Ballot Data'!$1:$1048576, MATCH($A529, 'Ballot Data'!$A:$A, 0), MATCH(AD529, 'Ballot Data'!$A$3:$U$3, 0))="", "Exhausted", INDEX('Ballot Data'!$1:$1048576, MATCH($A529, 'Ballot Data'!$A:$A, 0), MATCH(AD529, 'Ballot Data'!$A$3:$U$3, 0))))))</f>
        <v>Complete</v>
      </c>
      <c r="AF529" s="15" t="str">
        <f t="shared" si="83"/>
        <v>Complete</v>
      </c>
      <c r="AG529" t="str">
        <f>IF(AF529="Complete", AF529, IF(AF529="N/A", "N/A", INDEX('Ballot Data'!$1:$1048576, MATCH($A529, 'Ballot Data'!$A:$A, 0), MATCH(AF529, 'Ballot Data'!$A$3:$T$3, 0))))</f>
        <v>Complete</v>
      </c>
      <c r="AH529" t="str">
        <f>IF(AF529="N/A", "N/A", IF(AG529='Round 7'!$A$10, "Elected", IF(AG529='Round 7'!$A$7, "Excluded", IF('Round 7'!$A$4="Complete", "Complete", "Viable"))))</f>
        <v>Complete</v>
      </c>
      <c r="AI529" s="21" t="str">
        <f>IF('Round 7'!$A$4="Complete", "Complete", IF(AH529="N/A", "N/A", IF(AH529="Viable", "No Transfer", IF(AH529="Excluded", INDEX('Round 7'!$A$12:$M$617, MATCH($A529, 'Round 7'!$A$12:$A$617, 0), 3)))))</f>
        <v>Complete</v>
      </c>
      <c r="AJ529" s="10" t="str">
        <f>IF('Round 7'!$A$4="Complete", "Complete", IF(AI529="N/A", "N/A", IF(AI529="No Transfer", AI529, IF(INDEX('Ballot Data'!$1:$1048576, MATCH($A529, 'Ballot Data'!$A:$A, 0), MATCH(AI529, 'Ballot Data'!$A$3:$U$3, 0))="", "Exhausted", INDEX('Ballot Data'!$1:$1048576, MATCH($A529, 'Ballot Data'!$A:$A, 0), MATCH(AI529, 'Ballot Data'!$A$3:$U$3, 0))))))</f>
        <v>Complete</v>
      </c>
      <c r="AK529" s="15" t="str">
        <f t="shared" si="84"/>
        <v>Complete</v>
      </c>
      <c r="AL529" t="str">
        <f>IF(AK529="Complete", AK529, IF(AK529="N/A", "N/A", INDEX('Ballot Data'!$1:$1048576, MATCH($A529, 'Ballot Data'!$A:$A, 0), MATCH(AK529, 'Ballot Data'!$A$3:$T$3, 0))))</f>
        <v>Complete</v>
      </c>
      <c r="AM529" t="str">
        <f>IF(AK529="N/A", "N/A", IF(AL529='Round 8'!$A$10, "Elected", IF(AL529='Round 8'!$A$7, "Excluded", IF('Round 8'!$A$4="Complete", "Complete", "Viable"))))</f>
        <v>Complete</v>
      </c>
      <c r="AN529" s="21" t="str">
        <f>IF('Round 8'!$A$4="Complete", "Complete", IF(AM529="N/A", "N/A", IF(AM529="Viable", "No Transfer", IF(AM529="Excluded", INDEX('Round 8'!$A$12:$M$617, MATCH($A529, 'Round 8'!$A$12:$A$617, 0), 3)))))</f>
        <v>Complete</v>
      </c>
      <c r="AO529" s="10" t="str">
        <f>IF('Round 8'!$A$4="Complete", "Complete", IF(AN529="N/A", "N/A", IF(AN529="No Transfer", AN529, IF(INDEX('Ballot Data'!$1:$1048576, MATCH($A529, 'Ballot Data'!$A:$A, 0), MATCH(AN529, 'Ballot Data'!$A$3:$U$3, 0))="", "Exhausted", INDEX('Ballot Data'!$1:$1048576, MATCH($A529, 'Ballot Data'!$A:$A, 0), MATCH(AN529, 'Ballot Data'!$A$3:$U$3, 0))))))</f>
        <v>Complete</v>
      </c>
      <c r="AP529" s="15" t="str">
        <f t="shared" si="85"/>
        <v>Complete</v>
      </c>
      <c r="AQ529" t="str">
        <f>IF(AP529="Complete", AP529, IF(AP529="N/A", "N/A", INDEX('Ballot Data'!$1:$1048576, MATCH($A529, 'Ballot Data'!$A:$A, 0), MATCH(AP529, 'Ballot Data'!$A$3:$T$3, 0))))</f>
        <v>Complete</v>
      </c>
      <c r="AR529" t="str">
        <f>IF(AP529="N/A", "N/A", IF(AQ529='Round 9'!$A$10, "Elected", IF(AQ529='Round 9'!$A$7, "Excluded", IF('Round 9'!$A$4="Complete", "Complete", "Viable"))))</f>
        <v>Complete</v>
      </c>
      <c r="AS529" s="21" t="str">
        <f>IF('Round 9'!$A$4="Complete", "Complete", IF(AR529="N/A", "N/A", IF(AR529="Viable", "No Transfer", IF(AR529="Excluded", INDEX('Round 9'!$A$12:$M$617, MATCH($A529, 'Round 9'!$A$12:$A$617, 0), 3)))))</f>
        <v>Complete</v>
      </c>
      <c r="AT529" s="10" t="str">
        <f>IF('Round 9'!$A$4="Complete", "Complete", IF(AS529="N/A", "N/A", IF(AS529="No Transfer", AS529, IF(INDEX('Ballot Data'!$1:$1048576, MATCH($A529, 'Ballot Data'!$A:$A, 0), MATCH(AS529, 'Ballot Data'!$A$3:$U$3, 0))="", "Exhausted", INDEX('Ballot Data'!$1:$1048576, MATCH($A529, 'Ballot Data'!$A:$A, 0), MATCH(AS529, 'Ballot Data'!$A$3:$U$3, 0))))))</f>
        <v>Complete</v>
      </c>
      <c r="AU529" s="15" t="str">
        <f t="shared" si="86"/>
        <v>Complete</v>
      </c>
      <c r="AV529" t="str">
        <f>IF(AU529="Complete", AU529, IF(AU529="N/A", "N/A", INDEX('Ballot Data'!$1:$1048576, MATCH($A529, 'Ballot Data'!$A:$A, 0), MATCH(AU529, 'Ballot Data'!$A$3:$T$3, 0))))</f>
        <v>Complete</v>
      </c>
      <c r="AW529" t="str">
        <f>IF(AU529="N/A", "N/A", IF(AV529='Round 10'!$A$10, "Elected", IF(AV529='Round 10'!$A$7, "Excluded", IF('Round 10'!$A$4="Complete", "Complete", "Viable"))))</f>
        <v>Complete</v>
      </c>
      <c r="AX529" s="21" t="str">
        <f>IF('Round 10'!$A$4="Complete", "Complete", IF(AW529="N/A", "N/A", IF(AW529="Viable", "No Transfer", IF(AW529="Excluded", INDEX('Round 10'!$A$12:$M$617, MATCH($A529, 'Round 10'!$A$12:$A$617, 0), 3)))))</f>
        <v>Complete</v>
      </c>
      <c r="AY529" s="10" t="str">
        <f>IF('Round 10'!$A$4="Complete", "Complete", IF(AX529="N/A", "N/A", IF(AX529="No Transfer", AX529, IF(INDEX('Ballot Data'!$1:$1048576, MATCH($A529, 'Ballot Data'!$A:$A, 0), MATCH(AX529, 'Ballot Data'!$A$3:$U$3, 0))="", "Exhausted", INDEX('Ballot Data'!$1:$1048576, MATCH($A529, 'Ballot Data'!$A:$A, 0), MATCH(AX529, 'Ballot Data'!$A$3:$U$3, 0))))))</f>
        <v>Complete</v>
      </c>
    </row>
    <row r="530" spans="1:51" x14ac:dyDescent="0.25">
      <c r="A530">
        <f>'Ballot Data'!A531</f>
        <v>0</v>
      </c>
      <c r="B530">
        <v>1</v>
      </c>
      <c r="C530" t="e">
        <f>INDEX('Ballot Data'!$1:$1048576, MATCH($A530, 'Ballot Data'!$A:$A, 0), MATCH(B530, 'Ballot Data'!$A$3:$T$3, 0))</f>
        <v>#N/A</v>
      </c>
      <c r="D530" t="e">
        <f>IF(C530='Round 1'!$A$10, "Elected", IF(C530='Round 1'!$A$7, "Excluded", IF('Round 1'!$A$4="Complete", "Complete", "Viable")))</f>
        <v>#N/A</v>
      </c>
      <c r="E530" s="21" t="e">
        <f>IF('Round 1'!$A$4="Complete", "Complete", IF(D530="N/A", "N/A", IF(D530="Viable", "No Transfer", IF(D530="Excluded", INDEX('Round 1'!$A$12:$M$617, MATCH($A530, 'Round 1'!$A$12:$A$617, 0), 3)))))</f>
        <v>#N/A</v>
      </c>
      <c r="F530" s="10" t="e">
        <f>IF('Round 1'!$A$4="Complete", "Complete", IF(E530="N/A", "N/A", IF(E530="No Transfer", E530, IF(INDEX('Ballot Data'!$1:$1048576, MATCH($A530, 'Ballot Data'!$A:$A, 0), MATCH(E530, 'Ballot Data'!$A$3:$U$3, 0))="", "Exhausted", INDEX('Ballot Data'!$1:$1048576, MATCH($A530, 'Ballot Data'!$A:$A, 0), MATCH(E530, 'Ballot Data'!$A$3:$U$3, 0))))))</f>
        <v>#N/A</v>
      </c>
      <c r="G530" s="15" t="e">
        <f t="shared" si="79"/>
        <v>#N/A</v>
      </c>
      <c r="H530" t="e">
        <f>IF(G530="Complete", G530, IF(G530="N/A", "N/A", INDEX('Ballot Data'!$1:$1048576, MATCH($A530, 'Ballot Data'!$A:$A, 0), MATCH(G530, 'Ballot Data'!$A$3:$T$3, 0))))</f>
        <v>#N/A</v>
      </c>
      <c r="I530" t="e">
        <f>IF(G530="N/A", "N/A", IF(H530='Round 2'!$A$10, "Elected", IF(H530='Round 2'!$A$7, "Excluded", IF('Round 2'!$A$4="Complete", "Complete", "Viable"))))</f>
        <v>#N/A</v>
      </c>
      <c r="J530" s="21" t="e">
        <f>IF('Round 2'!$A$4="Complete", "Complete", IF(I530="N/A", "N/A", IF(I530="Viable", "No Transfer", IF(I530="Excluded", INDEX('Round 2'!$A$12:$M$617, MATCH($A530, 'Round 2'!$A$12:$A$617, 0), 3)))))</f>
        <v>#N/A</v>
      </c>
      <c r="K530" s="10" t="e">
        <f>IF('Round 2'!$A$4="Complete", "Complete", IF(J530="N/A", "N/A", IF(J530="No Transfer", J530, IF(INDEX('Ballot Data'!$1:$1048576, MATCH($A530, 'Ballot Data'!$A:$A, 0), MATCH(J530, 'Ballot Data'!$A$3:$U$3, 0))="", "Exhausted", INDEX('Ballot Data'!$1:$1048576, MATCH($A530, 'Ballot Data'!$A:$A, 0), MATCH(J530, 'Ballot Data'!$A$3:$U$3, 0))))))</f>
        <v>#N/A</v>
      </c>
      <c r="L530" s="15" t="e">
        <f t="shared" si="78"/>
        <v>#N/A</v>
      </c>
      <c r="M530" t="e">
        <f>IF(L530="Complete", L530, IF(L530="N/A", "N/A", INDEX('Ballot Data'!$1:$1048576, MATCH($A530, 'Ballot Data'!$A:$A, 0), MATCH(L530, 'Ballot Data'!$A$3:$T$3, 0))))</f>
        <v>#N/A</v>
      </c>
      <c r="N530" t="e">
        <f>IF(L530="N/A", "N/A", IF(M530='Round 3'!$A$10, "Elected", IF(M530='Round 3'!$A$7, "Excluded", IF('Round 3'!$A$4="Complete", "Complete", "Viable"))))</f>
        <v>#N/A</v>
      </c>
      <c r="O530" s="21" t="str">
        <f>IF('Round 3'!$A$4="Complete", "Complete", IF(N530="N/A", "N/A", IF(N530="Viable", "No Transfer", IF(N530="Excluded", INDEX('Round 3'!$A$12:$M$617, MATCH($A530, 'Round 3'!$A$12:$A$617, 0), 3)))))</f>
        <v>Complete</v>
      </c>
      <c r="P530" s="10" t="str">
        <f>IF('Round 3'!$A$4="Complete", "Complete", IF(O530="N/A", "N/A", IF(O530="No Transfer", O530, IF(INDEX('Ballot Data'!$1:$1048576, MATCH($A530, 'Ballot Data'!$A:$A, 0), MATCH(O530, 'Ballot Data'!$A$3:$U$3, 0))="", "Exhausted", INDEX('Ballot Data'!$1:$1048576, MATCH($A530, 'Ballot Data'!$A:$A, 0), MATCH(O530, 'Ballot Data'!$A$3:$U$3, 0))))))</f>
        <v>Complete</v>
      </c>
      <c r="Q530" s="15" t="str">
        <f t="shared" si="80"/>
        <v>Complete</v>
      </c>
      <c r="R530" t="str">
        <f>IF(Q530="Complete", Q530, IF(Q530="N/A", "N/A", INDEX('Ballot Data'!$1:$1048576, MATCH($A530, 'Ballot Data'!$A:$A, 0), MATCH(Q530, 'Ballot Data'!$A$3:$T$3, 0))))</f>
        <v>Complete</v>
      </c>
      <c r="S530" t="str">
        <f>IF(Q530="N/A", "N/A", IF(R530='Round 4'!$A$10, "Elected", IF(R530='Round 4'!$A$7, "Excluded", IF('Round 4'!$A$4="Complete", "Complete", "Viable"))))</f>
        <v>Complete</v>
      </c>
      <c r="T530" s="21" t="str">
        <f>IF('Round 4'!$A$4="Complete", "Complete", IF(S530="N/A", "N/A", IF(S530="Viable", "No Transfer", IF(S530="Excluded", INDEX('Round 4'!$A$12:$M$617, MATCH($A530, 'Round 4'!$A$12:$A$617, 0), 3)))))</f>
        <v>Complete</v>
      </c>
      <c r="U530" s="10" t="str">
        <f>IF('Round 4'!$A$4="Complete", "Complete", IF(T530="N/A", "N/A", IF(T530="No Transfer", T530, IF(INDEX('Ballot Data'!$1:$1048576, MATCH($A530, 'Ballot Data'!$A:$A, 0), MATCH(T530, 'Ballot Data'!$A$3:$U$3, 0))="", "Exhausted", INDEX('Ballot Data'!$1:$1048576, MATCH($A530, 'Ballot Data'!$A:$A, 0), MATCH(T530, 'Ballot Data'!$A$3:$U$3, 0))))))</f>
        <v>Complete</v>
      </c>
      <c r="V530" s="15" t="str">
        <f t="shared" si="81"/>
        <v>Complete</v>
      </c>
      <c r="W530" t="str">
        <f>IF(V530="Complete", V530, IF(V530="N/A", "N/A", INDEX('Ballot Data'!$1:$1048576, MATCH($A530, 'Ballot Data'!$A:$A, 0), MATCH(V530, 'Ballot Data'!$A$3:$T$3, 0))))</f>
        <v>Complete</v>
      </c>
      <c r="X530" t="str">
        <f>IF(V530="N/A", "N/A", IF(W530='Round 5'!$A$10, "Elected", IF(W530='Round 5'!$A$7, "Excluded", IF('Round 5'!$A$4="Complete", "Complete", "Viable"))))</f>
        <v>Complete</v>
      </c>
      <c r="Y530" s="21" t="str">
        <f>IF('Round 5'!$A$4="Complete", "Complete", IF(X530="N/A", "N/A", IF(X530="Viable", "No Transfer", IF(X530="Excluded", INDEX('Round 5'!$A$12:$M$617, MATCH($A530, 'Round 5'!$A$12:$A$617, 0), 3)))))</f>
        <v>Complete</v>
      </c>
      <c r="Z530" s="10" t="str">
        <f>IF('Round 5'!$A$4="Complete", "Complete", IF(Y530="N/A", "N/A", IF(Y530="No Transfer", Y530, IF(INDEX('Ballot Data'!$1:$1048576, MATCH($A530, 'Ballot Data'!$A:$A, 0), MATCH(Y530, 'Ballot Data'!$A$3:$U$3, 0))="", "Exhausted", INDEX('Ballot Data'!$1:$1048576, MATCH($A530, 'Ballot Data'!$A:$A, 0), MATCH(Y530, 'Ballot Data'!$A$3:$U$3, 0))))))</f>
        <v>Complete</v>
      </c>
      <c r="AA530" s="15" t="str">
        <f t="shared" si="82"/>
        <v>Complete</v>
      </c>
      <c r="AB530" t="str">
        <f>IF(AA530="Complete", AA530, IF(AA530="N/A", "N/A", INDEX('Ballot Data'!$1:$1048576, MATCH($A530, 'Ballot Data'!$A:$A, 0), MATCH(AA530, 'Ballot Data'!$A$3:$T$3, 0))))</f>
        <v>Complete</v>
      </c>
      <c r="AC530" t="str">
        <f>IF(AA530="N/A", "N/A", IF(AB530='Round 6'!$A$10, "Elected", IF(AB530='Round 6'!$A$7, "Excluded", IF('Round 6'!$A$4="Complete", "Complete", "Viable"))))</f>
        <v>Complete</v>
      </c>
      <c r="AD530" s="21" t="str">
        <f>IF('Round 6'!$A$4="Complete", "Complete", IF(AC530="N/A", "N/A", IF(AC530="Viable", "No Transfer", IF(AC530="Excluded", INDEX('Round 6'!$A$12:$M$617, MATCH($A530, 'Round 6'!$A$12:$A$617, 0), 3)))))</f>
        <v>Complete</v>
      </c>
      <c r="AE530" s="10" t="str">
        <f>IF('Round 6'!$A$4="Complete", "Complete", IF(AD530="N/A", "N/A", IF(AD530="No Transfer", AD530, IF(INDEX('Ballot Data'!$1:$1048576, MATCH($A530, 'Ballot Data'!$A:$A, 0), MATCH(AD530, 'Ballot Data'!$A$3:$U$3, 0))="", "Exhausted", INDEX('Ballot Data'!$1:$1048576, MATCH($A530, 'Ballot Data'!$A:$A, 0), MATCH(AD530, 'Ballot Data'!$A$3:$U$3, 0))))))</f>
        <v>Complete</v>
      </c>
      <c r="AF530" s="15" t="str">
        <f t="shared" si="83"/>
        <v>Complete</v>
      </c>
      <c r="AG530" t="str">
        <f>IF(AF530="Complete", AF530, IF(AF530="N/A", "N/A", INDEX('Ballot Data'!$1:$1048576, MATCH($A530, 'Ballot Data'!$A:$A, 0), MATCH(AF530, 'Ballot Data'!$A$3:$T$3, 0))))</f>
        <v>Complete</v>
      </c>
      <c r="AH530" t="str">
        <f>IF(AF530="N/A", "N/A", IF(AG530='Round 7'!$A$10, "Elected", IF(AG530='Round 7'!$A$7, "Excluded", IF('Round 7'!$A$4="Complete", "Complete", "Viable"))))</f>
        <v>Complete</v>
      </c>
      <c r="AI530" s="21" t="str">
        <f>IF('Round 7'!$A$4="Complete", "Complete", IF(AH530="N/A", "N/A", IF(AH530="Viable", "No Transfer", IF(AH530="Excluded", INDEX('Round 7'!$A$12:$M$617, MATCH($A530, 'Round 7'!$A$12:$A$617, 0), 3)))))</f>
        <v>Complete</v>
      </c>
      <c r="AJ530" s="10" t="str">
        <f>IF('Round 7'!$A$4="Complete", "Complete", IF(AI530="N/A", "N/A", IF(AI530="No Transfer", AI530, IF(INDEX('Ballot Data'!$1:$1048576, MATCH($A530, 'Ballot Data'!$A:$A, 0), MATCH(AI530, 'Ballot Data'!$A$3:$U$3, 0))="", "Exhausted", INDEX('Ballot Data'!$1:$1048576, MATCH($A530, 'Ballot Data'!$A:$A, 0), MATCH(AI530, 'Ballot Data'!$A$3:$U$3, 0))))))</f>
        <v>Complete</v>
      </c>
      <c r="AK530" s="15" t="str">
        <f t="shared" si="84"/>
        <v>Complete</v>
      </c>
      <c r="AL530" t="str">
        <f>IF(AK530="Complete", AK530, IF(AK530="N/A", "N/A", INDEX('Ballot Data'!$1:$1048576, MATCH($A530, 'Ballot Data'!$A:$A, 0), MATCH(AK530, 'Ballot Data'!$A$3:$T$3, 0))))</f>
        <v>Complete</v>
      </c>
      <c r="AM530" t="str">
        <f>IF(AK530="N/A", "N/A", IF(AL530='Round 8'!$A$10, "Elected", IF(AL530='Round 8'!$A$7, "Excluded", IF('Round 8'!$A$4="Complete", "Complete", "Viable"))))</f>
        <v>Complete</v>
      </c>
      <c r="AN530" s="21" t="str">
        <f>IF('Round 8'!$A$4="Complete", "Complete", IF(AM530="N/A", "N/A", IF(AM530="Viable", "No Transfer", IF(AM530="Excluded", INDEX('Round 8'!$A$12:$M$617, MATCH($A530, 'Round 8'!$A$12:$A$617, 0), 3)))))</f>
        <v>Complete</v>
      </c>
      <c r="AO530" s="10" t="str">
        <f>IF('Round 8'!$A$4="Complete", "Complete", IF(AN530="N/A", "N/A", IF(AN530="No Transfer", AN530, IF(INDEX('Ballot Data'!$1:$1048576, MATCH($A530, 'Ballot Data'!$A:$A, 0), MATCH(AN530, 'Ballot Data'!$A$3:$U$3, 0))="", "Exhausted", INDEX('Ballot Data'!$1:$1048576, MATCH($A530, 'Ballot Data'!$A:$A, 0), MATCH(AN530, 'Ballot Data'!$A$3:$U$3, 0))))))</f>
        <v>Complete</v>
      </c>
      <c r="AP530" s="15" t="str">
        <f t="shared" si="85"/>
        <v>Complete</v>
      </c>
      <c r="AQ530" t="str">
        <f>IF(AP530="Complete", AP530, IF(AP530="N/A", "N/A", INDEX('Ballot Data'!$1:$1048576, MATCH($A530, 'Ballot Data'!$A:$A, 0), MATCH(AP530, 'Ballot Data'!$A$3:$T$3, 0))))</f>
        <v>Complete</v>
      </c>
      <c r="AR530" t="str">
        <f>IF(AP530="N/A", "N/A", IF(AQ530='Round 9'!$A$10, "Elected", IF(AQ530='Round 9'!$A$7, "Excluded", IF('Round 9'!$A$4="Complete", "Complete", "Viable"))))</f>
        <v>Complete</v>
      </c>
      <c r="AS530" s="21" t="str">
        <f>IF('Round 9'!$A$4="Complete", "Complete", IF(AR530="N/A", "N/A", IF(AR530="Viable", "No Transfer", IF(AR530="Excluded", INDEX('Round 9'!$A$12:$M$617, MATCH($A530, 'Round 9'!$A$12:$A$617, 0), 3)))))</f>
        <v>Complete</v>
      </c>
      <c r="AT530" s="10" t="str">
        <f>IF('Round 9'!$A$4="Complete", "Complete", IF(AS530="N/A", "N/A", IF(AS530="No Transfer", AS530, IF(INDEX('Ballot Data'!$1:$1048576, MATCH($A530, 'Ballot Data'!$A:$A, 0), MATCH(AS530, 'Ballot Data'!$A$3:$U$3, 0))="", "Exhausted", INDEX('Ballot Data'!$1:$1048576, MATCH($A530, 'Ballot Data'!$A:$A, 0), MATCH(AS530, 'Ballot Data'!$A$3:$U$3, 0))))))</f>
        <v>Complete</v>
      </c>
      <c r="AU530" s="15" t="str">
        <f t="shared" si="86"/>
        <v>Complete</v>
      </c>
      <c r="AV530" t="str">
        <f>IF(AU530="Complete", AU530, IF(AU530="N/A", "N/A", INDEX('Ballot Data'!$1:$1048576, MATCH($A530, 'Ballot Data'!$A:$A, 0), MATCH(AU530, 'Ballot Data'!$A$3:$T$3, 0))))</f>
        <v>Complete</v>
      </c>
      <c r="AW530" t="str">
        <f>IF(AU530="N/A", "N/A", IF(AV530='Round 10'!$A$10, "Elected", IF(AV530='Round 10'!$A$7, "Excluded", IF('Round 10'!$A$4="Complete", "Complete", "Viable"))))</f>
        <v>Complete</v>
      </c>
      <c r="AX530" s="21" t="str">
        <f>IF('Round 10'!$A$4="Complete", "Complete", IF(AW530="N/A", "N/A", IF(AW530="Viable", "No Transfer", IF(AW530="Excluded", INDEX('Round 10'!$A$12:$M$617, MATCH($A530, 'Round 10'!$A$12:$A$617, 0), 3)))))</f>
        <v>Complete</v>
      </c>
      <c r="AY530" s="10" t="str">
        <f>IF('Round 10'!$A$4="Complete", "Complete", IF(AX530="N/A", "N/A", IF(AX530="No Transfer", AX530, IF(INDEX('Ballot Data'!$1:$1048576, MATCH($A530, 'Ballot Data'!$A:$A, 0), MATCH(AX530, 'Ballot Data'!$A$3:$U$3, 0))="", "Exhausted", INDEX('Ballot Data'!$1:$1048576, MATCH($A530, 'Ballot Data'!$A:$A, 0), MATCH(AX530, 'Ballot Data'!$A$3:$U$3, 0))))))</f>
        <v>Complete</v>
      </c>
    </row>
    <row r="531" spans="1:51" x14ac:dyDescent="0.25">
      <c r="A531">
        <f>'Ballot Data'!A532</f>
        <v>0</v>
      </c>
      <c r="B531">
        <v>1</v>
      </c>
      <c r="C531" t="e">
        <f>INDEX('Ballot Data'!$1:$1048576, MATCH($A531, 'Ballot Data'!$A:$A, 0), MATCH(B531, 'Ballot Data'!$A$3:$T$3, 0))</f>
        <v>#N/A</v>
      </c>
      <c r="D531" t="e">
        <f>IF(C531='Round 1'!$A$10, "Elected", IF(C531='Round 1'!$A$7, "Excluded", IF('Round 1'!$A$4="Complete", "Complete", "Viable")))</f>
        <v>#N/A</v>
      </c>
      <c r="E531" s="21" t="e">
        <f>IF('Round 1'!$A$4="Complete", "Complete", IF(D531="N/A", "N/A", IF(D531="Viable", "No Transfer", IF(D531="Excluded", INDEX('Round 1'!$A$12:$M$617, MATCH($A531, 'Round 1'!$A$12:$A$617, 0), 3)))))</f>
        <v>#N/A</v>
      </c>
      <c r="F531" s="10" t="e">
        <f>IF('Round 1'!$A$4="Complete", "Complete", IF(E531="N/A", "N/A", IF(E531="No Transfer", E531, IF(INDEX('Ballot Data'!$1:$1048576, MATCH($A531, 'Ballot Data'!$A:$A, 0), MATCH(E531, 'Ballot Data'!$A$3:$U$3, 0))="", "Exhausted", INDEX('Ballot Data'!$1:$1048576, MATCH($A531, 'Ballot Data'!$A:$A, 0), MATCH(E531, 'Ballot Data'!$A$3:$U$3, 0))))))</f>
        <v>#N/A</v>
      </c>
      <c r="G531" s="15" t="e">
        <f t="shared" si="79"/>
        <v>#N/A</v>
      </c>
      <c r="H531" t="e">
        <f>IF(G531="Complete", G531, IF(G531="N/A", "N/A", INDEX('Ballot Data'!$1:$1048576, MATCH($A531, 'Ballot Data'!$A:$A, 0), MATCH(G531, 'Ballot Data'!$A$3:$T$3, 0))))</f>
        <v>#N/A</v>
      </c>
      <c r="I531" t="e">
        <f>IF(G531="N/A", "N/A", IF(H531='Round 2'!$A$10, "Elected", IF(H531='Round 2'!$A$7, "Excluded", IF('Round 2'!$A$4="Complete", "Complete", "Viable"))))</f>
        <v>#N/A</v>
      </c>
      <c r="J531" s="21" t="e">
        <f>IF('Round 2'!$A$4="Complete", "Complete", IF(I531="N/A", "N/A", IF(I531="Viable", "No Transfer", IF(I531="Excluded", INDEX('Round 2'!$A$12:$M$617, MATCH($A531, 'Round 2'!$A$12:$A$617, 0), 3)))))</f>
        <v>#N/A</v>
      </c>
      <c r="K531" s="10" t="e">
        <f>IF('Round 2'!$A$4="Complete", "Complete", IF(J531="N/A", "N/A", IF(J531="No Transfer", J531, IF(INDEX('Ballot Data'!$1:$1048576, MATCH($A531, 'Ballot Data'!$A:$A, 0), MATCH(J531, 'Ballot Data'!$A$3:$U$3, 0))="", "Exhausted", INDEX('Ballot Data'!$1:$1048576, MATCH($A531, 'Ballot Data'!$A:$A, 0), MATCH(J531, 'Ballot Data'!$A$3:$U$3, 0))))))</f>
        <v>#N/A</v>
      </c>
      <c r="L531" s="15" t="e">
        <f t="shared" si="78"/>
        <v>#N/A</v>
      </c>
      <c r="M531" t="e">
        <f>IF(L531="Complete", L531, IF(L531="N/A", "N/A", INDEX('Ballot Data'!$1:$1048576, MATCH($A531, 'Ballot Data'!$A:$A, 0), MATCH(L531, 'Ballot Data'!$A$3:$T$3, 0))))</f>
        <v>#N/A</v>
      </c>
      <c r="N531" t="e">
        <f>IF(L531="N/A", "N/A", IF(M531='Round 3'!$A$10, "Elected", IF(M531='Round 3'!$A$7, "Excluded", IF('Round 3'!$A$4="Complete", "Complete", "Viable"))))</f>
        <v>#N/A</v>
      </c>
      <c r="O531" s="21" t="str">
        <f>IF('Round 3'!$A$4="Complete", "Complete", IF(N531="N/A", "N/A", IF(N531="Viable", "No Transfer", IF(N531="Excluded", INDEX('Round 3'!$A$12:$M$617, MATCH($A531, 'Round 3'!$A$12:$A$617, 0), 3)))))</f>
        <v>Complete</v>
      </c>
      <c r="P531" s="10" t="str">
        <f>IF('Round 3'!$A$4="Complete", "Complete", IF(O531="N/A", "N/A", IF(O531="No Transfer", O531, IF(INDEX('Ballot Data'!$1:$1048576, MATCH($A531, 'Ballot Data'!$A:$A, 0), MATCH(O531, 'Ballot Data'!$A$3:$U$3, 0))="", "Exhausted", INDEX('Ballot Data'!$1:$1048576, MATCH($A531, 'Ballot Data'!$A:$A, 0), MATCH(O531, 'Ballot Data'!$A$3:$U$3, 0))))))</f>
        <v>Complete</v>
      </c>
      <c r="Q531" s="15" t="str">
        <f t="shared" si="80"/>
        <v>Complete</v>
      </c>
      <c r="R531" t="str">
        <f>IF(Q531="Complete", Q531, IF(Q531="N/A", "N/A", INDEX('Ballot Data'!$1:$1048576, MATCH($A531, 'Ballot Data'!$A:$A, 0), MATCH(Q531, 'Ballot Data'!$A$3:$T$3, 0))))</f>
        <v>Complete</v>
      </c>
      <c r="S531" t="str">
        <f>IF(Q531="N/A", "N/A", IF(R531='Round 4'!$A$10, "Elected", IF(R531='Round 4'!$A$7, "Excluded", IF('Round 4'!$A$4="Complete", "Complete", "Viable"))))</f>
        <v>Complete</v>
      </c>
      <c r="T531" s="21" t="str">
        <f>IF('Round 4'!$A$4="Complete", "Complete", IF(S531="N/A", "N/A", IF(S531="Viable", "No Transfer", IF(S531="Excluded", INDEX('Round 4'!$A$12:$M$617, MATCH($A531, 'Round 4'!$A$12:$A$617, 0), 3)))))</f>
        <v>Complete</v>
      </c>
      <c r="U531" s="10" t="str">
        <f>IF('Round 4'!$A$4="Complete", "Complete", IF(T531="N/A", "N/A", IF(T531="No Transfer", T531, IF(INDEX('Ballot Data'!$1:$1048576, MATCH($A531, 'Ballot Data'!$A:$A, 0), MATCH(T531, 'Ballot Data'!$A$3:$U$3, 0))="", "Exhausted", INDEX('Ballot Data'!$1:$1048576, MATCH($A531, 'Ballot Data'!$A:$A, 0), MATCH(T531, 'Ballot Data'!$A$3:$U$3, 0))))))</f>
        <v>Complete</v>
      </c>
      <c r="V531" s="15" t="str">
        <f t="shared" si="81"/>
        <v>Complete</v>
      </c>
      <c r="W531" t="str">
        <f>IF(V531="Complete", V531, IF(V531="N/A", "N/A", INDEX('Ballot Data'!$1:$1048576, MATCH($A531, 'Ballot Data'!$A:$A, 0), MATCH(V531, 'Ballot Data'!$A$3:$T$3, 0))))</f>
        <v>Complete</v>
      </c>
      <c r="X531" t="str">
        <f>IF(V531="N/A", "N/A", IF(W531='Round 5'!$A$10, "Elected", IF(W531='Round 5'!$A$7, "Excluded", IF('Round 5'!$A$4="Complete", "Complete", "Viable"))))</f>
        <v>Complete</v>
      </c>
      <c r="Y531" s="21" t="str">
        <f>IF('Round 5'!$A$4="Complete", "Complete", IF(X531="N/A", "N/A", IF(X531="Viable", "No Transfer", IF(X531="Excluded", INDEX('Round 5'!$A$12:$M$617, MATCH($A531, 'Round 5'!$A$12:$A$617, 0), 3)))))</f>
        <v>Complete</v>
      </c>
      <c r="Z531" s="10" t="str">
        <f>IF('Round 5'!$A$4="Complete", "Complete", IF(Y531="N/A", "N/A", IF(Y531="No Transfer", Y531, IF(INDEX('Ballot Data'!$1:$1048576, MATCH($A531, 'Ballot Data'!$A:$A, 0), MATCH(Y531, 'Ballot Data'!$A$3:$U$3, 0))="", "Exhausted", INDEX('Ballot Data'!$1:$1048576, MATCH($A531, 'Ballot Data'!$A:$A, 0), MATCH(Y531, 'Ballot Data'!$A$3:$U$3, 0))))))</f>
        <v>Complete</v>
      </c>
      <c r="AA531" s="15" t="str">
        <f t="shared" si="82"/>
        <v>Complete</v>
      </c>
      <c r="AB531" t="str">
        <f>IF(AA531="Complete", AA531, IF(AA531="N/A", "N/A", INDEX('Ballot Data'!$1:$1048576, MATCH($A531, 'Ballot Data'!$A:$A, 0), MATCH(AA531, 'Ballot Data'!$A$3:$T$3, 0))))</f>
        <v>Complete</v>
      </c>
      <c r="AC531" t="str">
        <f>IF(AA531="N/A", "N/A", IF(AB531='Round 6'!$A$10, "Elected", IF(AB531='Round 6'!$A$7, "Excluded", IF('Round 6'!$A$4="Complete", "Complete", "Viable"))))</f>
        <v>Complete</v>
      </c>
      <c r="AD531" s="21" t="str">
        <f>IF('Round 6'!$A$4="Complete", "Complete", IF(AC531="N/A", "N/A", IF(AC531="Viable", "No Transfer", IF(AC531="Excluded", INDEX('Round 6'!$A$12:$M$617, MATCH($A531, 'Round 6'!$A$12:$A$617, 0), 3)))))</f>
        <v>Complete</v>
      </c>
      <c r="AE531" s="10" t="str">
        <f>IF('Round 6'!$A$4="Complete", "Complete", IF(AD531="N/A", "N/A", IF(AD531="No Transfer", AD531, IF(INDEX('Ballot Data'!$1:$1048576, MATCH($A531, 'Ballot Data'!$A:$A, 0), MATCH(AD531, 'Ballot Data'!$A$3:$U$3, 0))="", "Exhausted", INDEX('Ballot Data'!$1:$1048576, MATCH($A531, 'Ballot Data'!$A:$A, 0), MATCH(AD531, 'Ballot Data'!$A$3:$U$3, 0))))))</f>
        <v>Complete</v>
      </c>
      <c r="AF531" s="15" t="str">
        <f t="shared" si="83"/>
        <v>Complete</v>
      </c>
      <c r="AG531" t="str">
        <f>IF(AF531="Complete", AF531, IF(AF531="N/A", "N/A", INDEX('Ballot Data'!$1:$1048576, MATCH($A531, 'Ballot Data'!$A:$A, 0), MATCH(AF531, 'Ballot Data'!$A$3:$T$3, 0))))</f>
        <v>Complete</v>
      </c>
      <c r="AH531" t="str">
        <f>IF(AF531="N/A", "N/A", IF(AG531='Round 7'!$A$10, "Elected", IF(AG531='Round 7'!$A$7, "Excluded", IF('Round 7'!$A$4="Complete", "Complete", "Viable"))))</f>
        <v>Complete</v>
      </c>
      <c r="AI531" s="21" t="str">
        <f>IF('Round 7'!$A$4="Complete", "Complete", IF(AH531="N/A", "N/A", IF(AH531="Viable", "No Transfer", IF(AH531="Excluded", INDEX('Round 7'!$A$12:$M$617, MATCH($A531, 'Round 7'!$A$12:$A$617, 0), 3)))))</f>
        <v>Complete</v>
      </c>
      <c r="AJ531" s="10" t="str">
        <f>IF('Round 7'!$A$4="Complete", "Complete", IF(AI531="N/A", "N/A", IF(AI531="No Transfer", AI531, IF(INDEX('Ballot Data'!$1:$1048576, MATCH($A531, 'Ballot Data'!$A:$A, 0), MATCH(AI531, 'Ballot Data'!$A$3:$U$3, 0))="", "Exhausted", INDEX('Ballot Data'!$1:$1048576, MATCH($A531, 'Ballot Data'!$A:$A, 0), MATCH(AI531, 'Ballot Data'!$A$3:$U$3, 0))))))</f>
        <v>Complete</v>
      </c>
      <c r="AK531" s="15" t="str">
        <f t="shared" si="84"/>
        <v>Complete</v>
      </c>
      <c r="AL531" t="str">
        <f>IF(AK531="Complete", AK531, IF(AK531="N/A", "N/A", INDEX('Ballot Data'!$1:$1048576, MATCH($A531, 'Ballot Data'!$A:$A, 0), MATCH(AK531, 'Ballot Data'!$A$3:$T$3, 0))))</f>
        <v>Complete</v>
      </c>
      <c r="AM531" t="str">
        <f>IF(AK531="N/A", "N/A", IF(AL531='Round 8'!$A$10, "Elected", IF(AL531='Round 8'!$A$7, "Excluded", IF('Round 8'!$A$4="Complete", "Complete", "Viable"))))</f>
        <v>Complete</v>
      </c>
      <c r="AN531" s="21" t="str">
        <f>IF('Round 8'!$A$4="Complete", "Complete", IF(AM531="N/A", "N/A", IF(AM531="Viable", "No Transfer", IF(AM531="Excluded", INDEX('Round 8'!$A$12:$M$617, MATCH($A531, 'Round 8'!$A$12:$A$617, 0), 3)))))</f>
        <v>Complete</v>
      </c>
      <c r="AO531" s="10" t="str">
        <f>IF('Round 8'!$A$4="Complete", "Complete", IF(AN531="N/A", "N/A", IF(AN531="No Transfer", AN531, IF(INDEX('Ballot Data'!$1:$1048576, MATCH($A531, 'Ballot Data'!$A:$A, 0), MATCH(AN531, 'Ballot Data'!$A$3:$U$3, 0))="", "Exhausted", INDEX('Ballot Data'!$1:$1048576, MATCH($A531, 'Ballot Data'!$A:$A, 0), MATCH(AN531, 'Ballot Data'!$A$3:$U$3, 0))))))</f>
        <v>Complete</v>
      </c>
      <c r="AP531" s="15" t="str">
        <f t="shared" si="85"/>
        <v>Complete</v>
      </c>
      <c r="AQ531" t="str">
        <f>IF(AP531="Complete", AP531, IF(AP531="N/A", "N/A", INDEX('Ballot Data'!$1:$1048576, MATCH($A531, 'Ballot Data'!$A:$A, 0), MATCH(AP531, 'Ballot Data'!$A$3:$T$3, 0))))</f>
        <v>Complete</v>
      </c>
      <c r="AR531" t="str">
        <f>IF(AP531="N/A", "N/A", IF(AQ531='Round 9'!$A$10, "Elected", IF(AQ531='Round 9'!$A$7, "Excluded", IF('Round 9'!$A$4="Complete", "Complete", "Viable"))))</f>
        <v>Complete</v>
      </c>
      <c r="AS531" s="21" t="str">
        <f>IF('Round 9'!$A$4="Complete", "Complete", IF(AR531="N/A", "N/A", IF(AR531="Viable", "No Transfer", IF(AR531="Excluded", INDEX('Round 9'!$A$12:$M$617, MATCH($A531, 'Round 9'!$A$12:$A$617, 0), 3)))))</f>
        <v>Complete</v>
      </c>
      <c r="AT531" s="10" t="str">
        <f>IF('Round 9'!$A$4="Complete", "Complete", IF(AS531="N/A", "N/A", IF(AS531="No Transfer", AS531, IF(INDEX('Ballot Data'!$1:$1048576, MATCH($A531, 'Ballot Data'!$A:$A, 0), MATCH(AS531, 'Ballot Data'!$A$3:$U$3, 0))="", "Exhausted", INDEX('Ballot Data'!$1:$1048576, MATCH($A531, 'Ballot Data'!$A:$A, 0), MATCH(AS531, 'Ballot Data'!$A$3:$U$3, 0))))))</f>
        <v>Complete</v>
      </c>
      <c r="AU531" s="15" t="str">
        <f t="shared" si="86"/>
        <v>Complete</v>
      </c>
      <c r="AV531" t="str">
        <f>IF(AU531="Complete", AU531, IF(AU531="N/A", "N/A", INDEX('Ballot Data'!$1:$1048576, MATCH($A531, 'Ballot Data'!$A:$A, 0), MATCH(AU531, 'Ballot Data'!$A$3:$T$3, 0))))</f>
        <v>Complete</v>
      </c>
      <c r="AW531" t="str">
        <f>IF(AU531="N/A", "N/A", IF(AV531='Round 10'!$A$10, "Elected", IF(AV531='Round 10'!$A$7, "Excluded", IF('Round 10'!$A$4="Complete", "Complete", "Viable"))))</f>
        <v>Complete</v>
      </c>
      <c r="AX531" s="21" t="str">
        <f>IF('Round 10'!$A$4="Complete", "Complete", IF(AW531="N/A", "N/A", IF(AW531="Viable", "No Transfer", IF(AW531="Excluded", INDEX('Round 10'!$A$12:$M$617, MATCH($A531, 'Round 10'!$A$12:$A$617, 0), 3)))))</f>
        <v>Complete</v>
      </c>
      <c r="AY531" s="10" t="str">
        <f>IF('Round 10'!$A$4="Complete", "Complete", IF(AX531="N/A", "N/A", IF(AX531="No Transfer", AX531, IF(INDEX('Ballot Data'!$1:$1048576, MATCH($A531, 'Ballot Data'!$A:$A, 0), MATCH(AX531, 'Ballot Data'!$A$3:$U$3, 0))="", "Exhausted", INDEX('Ballot Data'!$1:$1048576, MATCH($A531, 'Ballot Data'!$A:$A, 0), MATCH(AX531, 'Ballot Data'!$A$3:$U$3, 0))))))</f>
        <v>Complete</v>
      </c>
    </row>
    <row r="532" spans="1:51" x14ac:dyDescent="0.25">
      <c r="A532">
        <f>'Ballot Data'!A533</f>
        <v>0</v>
      </c>
      <c r="B532">
        <v>1</v>
      </c>
      <c r="C532" t="e">
        <f>INDEX('Ballot Data'!$1:$1048576, MATCH($A532, 'Ballot Data'!$A:$A, 0), MATCH(B532, 'Ballot Data'!$A$3:$T$3, 0))</f>
        <v>#N/A</v>
      </c>
      <c r="D532" t="e">
        <f>IF(C532='Round 1'!$A$10, "Elected", IF(C532='Round 1'!$A$7, "Excluded", IF('Round 1'!$A$4="Complete", "Complete", "Viable")))</f>
        <v>#N/A</v>
      </c>
      <c r="E532" s="21" t="e">
        <f>IF('Round 1'!$A$4="Complete", "Complete", IF(D532="N/A", "N/A", IF(D532="Viable", "No Transfer", IF(D532="Excluded", INDEX('Round 1'!$A$12:$M$617, MATCH($A532, 'Round 1'!$A$12:$A$617, 0), 3)))))</f>
        <v>#N/A</v>
      </c>
      <c r="F532" s="10" t="e">
        <f>IF('Round 1'!$A$4="Complete", "Complete", IF(E532="N/A", "N/A", IF(E532="No Transfer", E532, IF(INDEX('Ballot Data'!$1:$1048576, MATCH($A532, 'Ballot Data'!$A:$A, 0), MATCH(E532, 'Ballot Data'!$A$3:$U$3, 0))="", "Exhausted", INDEX('Ballot Data'!$1:$1048576, MATCH($A532, 'Ballot Data'!$A:$A, 0), MATCH(E532, 'Ballot Data'!$A$3:$U$3, 0))))))</f>
        <v>#N/A</v>
      </c>
      <c r="G532" s="15" t="e">
        <f t="shared" si="79"/>
        <v>#N/A</v>
      </c>
      <c r="H532" t="e">
        <f>IF(G532="Complete", G532, IF(G532="N/A", "N/A", INDEX('Ballot Data'!$1:$1048576, MATCH($A532, 'Ballot Data'!$A:$A, 0), MATCH(G532, 'Ballot Data'!$A$3:$T$3, 0))))</f>
        <v>#N/A</v>
      </c>
      <c r="I532" t="e">
        <f>IF(G532="N/A", "N/A", IF(H532='Round 2'!$A$10, "Elected", IF(H532='Round 2'!$A$7, "Excluded", IF('Round 2'!$A$4="Complete", "Complete", "Viable"))))</f>
        <v>#N/A</v>
      </c>
      <c r="J532" s="21" t="e">
        <f>IF('Round 2'!$A$4="Complete", "Complete", IF(I532="N/A", "N/A", IF(I532="Viable", "No Transfer", IF(I532="Excluded", INDEX('Round 2'!$A$12:$M$617, MATCH($A532, 'Round 2'!$A$12:$A$617, 0), 3)))))</f>
        <v>#N/A</v>
      </c>
      <c r="K532" s="10" t="e">
        <f>IF('Round 2'!$A$4="Complete", "Complete", IF(J532="N/A", "N/A", IF(J532="No Transfer", J532, IF(INDEX('Ballot Data'!$1:$1048576, MATCH($A532, 'Ballot Data'!$A:$A, 0), MATCH(J532, 'Ballot Data'!$A$3:$U$3, 0))="", "Exhausted", INDEX('Ballot Data'!$1:$1048576, MATCH($A532, 'Ballot Data'!$A:$A, 0), MATCH(J532, 'Ballot Data'!$A$3:$U$3, 0))))))</f>
        <v>#N/A</v>
      </c>
      <c r="L532" s="15" t="e">
        <f t="shared" si="78"/>
        <v>#N/A</v>
      </c>
      <c r="M532" t="e">
        <f>IF(L532="Complete", L532, IF(L532="N/A", "N/A", INDEX('Ballot Data'!$1:$1048576, MATCH($A532, 'Ballot Data'!$A:$A, 0), MATCH(L532, 'Ballot Data'!$A$3:$T$3, 0))))</f>
        <v>#N/A</v>
      </c>
      <c r="N532" t="e">
        <f>IF(L532="N/A", "N/A", IF(M532='Round 3'!$A$10, "Elected", IF(M532='Round 3'!$A$7, "Excluded", IF('Round 3'!$A$4="Complete", "Complete", "Viable"))))</f>
        <v>#N/A</v>
      </c>
      <c r="O532" s="21" t="str">
        <f>IF('Round 3'!$A$4="Complete", "Complete", IF(N532="N/A", "N/A", IF(N532="Viable", "No Transfer", IF(N532="Excluded", INDEX('Round 3'!$A$12:$M$617, MATCH($A532, 'Round 3'!$A$12:$A$617, 0), 3)))))</f>
        <v>Complete</v>
      </c>
      <c r="P532" s="10" t="str">
        <f>IF('Round 3'!$A$4="Complete", "Complete", IF(O532="N/A", "N/A", IF(O532="No Transfer", O532, IF(INDEX('Ballot Data'!$1:$1048576, MATCH($A532, 'Ballot Data'!$A:$A, 0), MATCH(O532, 'Ballot Data'!$A$3:$U$3, 0))="", "Exhausted", INDEX('Ballot Data'!$1:$1048576, MATCH($A532, 'Ballot Data'!$A:$A, 0), MATCH(O532, 'Ballot Data'!$A$3:$U$3, 0))))))</f>
        <v>Complete</v>
      </c>
      <c r="Q532" s="15" t="str">
        <f t="shared" si="80"/>
        <v>Complete</v>
      </c>
      <c r="R532" t="str">
        <f>IF(Q532="Complete", Q532, IF(Q532="N/A", "N/A", INDEX('Ballot Data'!$1:$1048576, MATCH($A532, 'Ballot Data'!$A:$A, 0), MATCH(Q532, 'Ballot Data'!$A$3:$T$3, 0))))</f>
        <v>Complete</v>
      </c>
      <c r="S532" t="str">
        <f>IF(Q532="N/A", "N/A", IF(R532='Round 4'!$A$10, "Elected", IF(R532='Round 4'!$A$7, "Excluded", IF('Round 4'!$A$4="Complete", "Complete", "Viable"))))</f>
        <v>Complete</v>
      </c>
      <c r="T532" s="21" t="str">
        <f>IF('Round 4'!$A$4="Complete", "Complete", IF(S532="N/A", "N/A", IF(S532="Viable", "No Transfer", IF(S532="Excluded", INDEX('Round 4'!$A$12:$M$617, MATCH($A532, 'Round 4'!$A$12:$A$617, 0), 3)))))</f>
        <v>Complete</v>
      </c>
      <c r="U532" s="10" t="str">
        <f>IF('Round 4'!$A$4="Complete", "Complete", IF(T532="N/A", "N/A", IF(T532="No Transfer", T532, IF(INDEX('Ballot Data'!$1:$1048576, MATCH($A532, 'Ballot Data'!$A:$A, 0), MATCH(T532, 'Ballot Data'!$A$3:$U$3, 0))="", "Exhausted", INDEX('Ballot Data'!$1:$1048576, MATCH($A532, 'Ballot Data'!$A:$A, 0), MATCH(T532, 'Ballot Data'!$A$3:$U$3, 0))))))</f>
        <v>Complete</v>
      </c>
      <c r="V532" s="15" t="str">
        <f t="shared" si="81"/>
        <v>Complete</v>
      </c>
      <c r="W532" t="str">
        <f>IF(V532="Complete", V532, IF(V532="N/A", "N/A", INDEX('Ballot Data'!$1:$1048576, MATCH($A532, 'Ballot Data'!$A:$A, 0), MATCH(V532, 'Ballot Data'!$A$3:$T$3, 0))))</f>
        <v>Complete</v>
      </c>
      <c r="X532" t="str">
        <f>IF(V532="N/A", "N/A", IF(W532='Round 5'!$A$10, "Elected", IF(W532='Round 5'!$A$7, "Excluded", IF('Round 5'!$A$4="Complete", "Complete", "Viable"))))</f>
        <v>Complete</v>
      </c>
      <c r="Y532" s="21" t="str">
        <f>IF('Round 5'!$A$4="Complete", "Complete", IF(X532="N/A", "N/A", IF(X532="Viable", "No Transfer", IF(X532="Excluded", INDEX('Round 5'!$A$12:$M$617, MATCH($A532, 'Round 5'!$A$12:$A$617, 0), 3)))))</f>
        <v>Complete</v>
      </c>
      <c r="Z532" s="10" t="str">
        <f>IF('Round 5'!$A$4="Complete", "Complete", IF(Y532="N/A", "N/A", IF(Y532="No Transfer", Y532, IF(INDEX('Ballot Data'!$1:$1048576, MATCH($A532, 'Ballot Data'!$A:$A, 0), MATCH(Y532, 'Ballot Data'!$A$3:$U$3, 0))="", "Exhausted", INDEX('Ballot Data'!$1:$1048576, MATCH($A532, 'Ballot Data'!$A:$A, 0), MATCH(Y532, 'Ballot Data'!$A$3:$U$3, 0))))))</f>
        <v>Complete</v>
      </c>
      <c r="AA532" s="15" t="str">
        <f t="shared" si="82"/>
        <v>Complete</v>
      </c>
      <c r="AB532" t="str">
        <f>IF(AA532="Complete", AA532, IF(AA532="N/A", "N/A", INDEX('Ballot Data'!$1:$1048576, MATCH($A532, 'Ballot Data'!$A:$A, 0), MATCH(AA532, 'Ballot Data'!$A$3:$T$3, 0))))</f>
        <v>Complete</v>
      </c>
      <c r="AC532" t="str">
        <f>IF(AA532="N/A", "N/A", IF(AB532='Round 6'!$A$10, "Elected", IF(AB532='Round 6'!$A$7, "Excluded", IF('Round 6'!$A$4="Complete", "Complete", "Viable"))))</f>
        <v>Complete</v>
      </c>
      <c r="AD532" s="21" t="str">
        <f>IF('Round 6'!$A$4="Complete", "Complete", IF(AC532="N/A", "N/A", IF(AC532="Viable", "No Transfer", IF(AC532="Excluded", INDEX('Round 6'!$A$12:$M$617, MATCH($A532, 'Round 6'!$A$12:$A$617, 0), 3)))))</f>
        <v>Complete</v>
      </c>
      <c r="AE532" s="10" t="str">
        <f>IF('Round 6'!$A$4="Complete", "Complete", IF(AD532="N/A", "N/A", IF(AD532="No Transfer", AD532, IF(INDEX('Ballot Data'!$1:$1048576, MATCH($A532, 'Ballot Data'!$A:$A, 0), MATCH(AD532, 'Ballot Data'!$A$3:$U$3, 0))="", "Exhausted", INDEX('Ballot Data'!$1:$1048576, MATCH($A532, 'Ballot Data'!$A:$A, 0), MATCH(AD532, 'Ballot Data'!$A$3:$U$3, 0))))))</f>
        <v>Complete</v>
      </c>
      <c r="AF532" s="15" t="str">
        <f t="shared" si="83"/>
        <v>Complete</v>
      </c>
      <c r="AG532" t="str">
        <f>IF(AF532="Complete", AF532, IF(AF532="N/A", "N/A", INDEX('Ballot Data'!$1:$1048576, MATCH($A532, 'Ballot Data'!$A:$A, 0), MATCH(AF532, 'Ballot Data'!$A$3:$T$3, 0))))</f>
        <v>Complete</v>
      </c>
      <c r="AH532" t="str">
        <f>IF(AF532="N/A", "N/A", IF(AG532='Round 7'!$A$10, "Elected", IF(AG532='Round 7'!$A$7, "Excluded", IF('Round 7'!$A$4="Complete", "Complete", "Viable"))))</f>
        <v>Complete</v>
      </c>
      <c r="AI532" s="21" t="str">
        <f>IF('Round 7'!$A$4="Complete", "Complete", IF(AH532="N/A", "N/A", IF(AH532="Viable", "No Transfer", IF(AH532="Excluded", INDEX('Round 7'!$A$12:$M$617, MATCH($A532, 'Round 7'!$A$12:$A$617, 0), 3)))))</f>
        <v>Complete</v>
      </c>
      <c r="AJ532" s="10" t="str">
        <f>IF('Round 7'!$A$4="Complete", "Complete", IF(AI532="N/A", "N/A", IF(AI532="No Transfer", AI532, IF(INDEX('Ballot Data'!$1:$1048576, MATCH($A532, 'Ballot Data'!$A:$A, 0), MATCH(AI532, 'Ballot Data'!$A$3:$U$3, 0))="", "Exhausted", INDEX('Ballot Data'!$1:$1048576, MATCH($A532, 'Ballot Data'!$A:$A, 0), MATCH(AI532, 'Ballot Data'!$A$3:$U$3, 0))))))</f>
        <v>Complete</v>
      </c>
      <c r="AK532" s="15" t="str">
        <f t="shared" si="84"/>
        <v>Complete</v>
      </c>
      <c r="AL532" t="str">
        <f>IF(AK532="Complete", AK532, IF(AK532="N/A", "N/A", INDEX('Ballot Data'!$1:$1048576, MATCH($A532, 'Ballot Data'!$A:$A, 0), MATCH(AK532, 'Ballot Data'!$A$3:$T$3, 0))))</f>
        <v>Complete</v>
      </c>
      <c r="AM532" t="str">
        <f>IF(AK532="N/A", "N/A", IF(AL532='Round 8'!$A$10, "Elected", IF(AL532='Round 8'!$A$7, "Excluded", IF('Round 8'!$A$4="Complete", "Complete", "Viable"))))</f>
        <v>Complete</v>
      </c>
      <c r="AN532" s="21" t="str">
        <f>IF('Round 8'!$A$4="Complete", "Complete", IF(AM532="N/A", "N/A", IF(AM532="Viable", "No Transfer", IF(AM532="Excluded", INDEX('Round 8'!$A$12:$M$617, MATCH($A532, 'Round 8'!$A$12:$A$617, 0), 3)))))</f>
        <v>Complete</v>
      </c>
      <c r="AO532" s="10" t="str">
        <f>IF('Round 8'!$A$4="Complete", "Complete", IF(AN532="N/A", "N/A", IF(AN532="No Transfer", AN532, IF(INDEX('Ballot Data'!$1:$1048576, MATCH($A532, 'Ballot Data'!$A:$A, 0), MATCH(AN532, 'Ballot Data'!$A$3:$U$3, 0))="", "Exhausted", INDEX('Ballot Data'!$1:$1048576, MATCH($A532, 'Ballot Data'!$A:$A, 0), MATCH(AN532, 'Ballot Data'!$A$3:$U$3, 0))))))</f>
        <v>Complete</v>
      </c>
      <c r="AP532" s="15" t="str">
        <f t="shared" si="85"/>
        <v>Complete</v>
      </c>
      <c r="AQ532" t="str">
        <f>IF(AP532="Complete", AP532, IF(AP532="N/A", "N/A", INDEX('Ballot Data'!$1:$1048576, MATCH($A532, 'Ballot Data'!$A:$A, 0), MATCH(AP532, 'Ballot Data'!$A$3:$T$3, 0))))</f>
        <v>Complete</v>
      </c>
      <c r="AR532" t="str">
        <f>IF(AP532="N/A", "N/A", IF(AQ532='Round 9'!$A$10, "Elected", IF(AQ532='Round 9'!$A$7, "Excluded", IF('Round 9'!$A$4="Complete", "Complete", "Viable"))))</f>
        <v>Complete</v>
      </c>
      <c r="AS532" s="21" t="str">
        <f>IF('Round 9'!$A$4="Complete", "Complete", IF(AR532="N/A", "N/A", IF(AR532="Viable", "No Transfer", IF(AR532="Excluded", INDEX('Round 9'!$A$12:$M$617, MATCH($A532, 'Round 9'!$A$12:$A$617, 0), 3)))))</f>
        <v>Complete</v>
      </c>
      <c r="AT532" s="10" t="str">
        <f>IF('Round 9'!$A$4="Complete", "Complete", IF(AS532="N/A", "N/A", IF(AS532="No Transfer", AS532, IF(INDEX('Ballot Data'!$1:$1048576, MATCH($A532, 'Ballot Data'!$A:$A, 0), MATCH(AS532, 'Ballot Data'!$A$3:$U$3, 0))="", "Exhausted", INDEX('Ballot Data'!$1:$1048576, MATCH($A532, 'Ballot Data'!$A:$A, 0), MATCH(AS532, 'Ballot Data'!$A$3:$U$3, 0))))))</f>
        <v>Complete</v>
      </c>
      <c r="AU532" s="15" t="str">
        <f t="shared" si="86"/>
        <v>Complete</v>
      </c>
      <c r="AV532" t="str">
        <f>IF(AU532="Complete", AU532, IF(AU532="N/A", "N/A", INDEX('Ballot Data'!$1:$1048576, MATCH($A532, 'Ballot Data'!$A:$A, 0), MATCH(AU532, 'Ballot Data'!$A$3:$T$3, 0))))</f>
        <v>Complete</v>
      </c>
      <c r="AW532" t="str">
        <f>IF(AU532="N/A", "N/A", IF(AV532='Round 10'!$A$10, "Elected", IF(AV532='Round 10'!$A$7, "Excluded", IF('Round 10'!$A$4="Complete", "Complete", "Viable"))))</f>
        <v>Complete</v>
      </c>
      <c r="AX532" s="21" t="str">
        <f>IF('Round 10'!$A$4="Complete", "Complete", IF(AW532="N/A", "N/A", IF(AW532="Viable", "No Transfer", IF(AW532="Excluded", INDEX('Round 10'!$A$12:$M$617, MATCH($A532, 'Round 10'!$A$12:$A$617, 0), 3)))))</f>
        <v>Complete</v>
      </c>
      <c r="AY532" s="10" t="str">
        <f>IF('Round 10'!$A$4="Complete", "Complete", IF(AX532="N/A", "N/A", IF(AX532="No Transfer", AX532, IF(INDEX('Ballot Data'!$1:$1048576, MATCH($A532, 'Ballot Data'!$A:$A, 0), MATCH(AX532, 'Ballot Data'!$A$3:$U$3, 0))="", "Exhausted", INDEX('Ballot Data'!$1:$1048576, MATCH($A532, 'Ballot Data'!$A:$A, 0), MATCH(AX532, 'Ballot Data'!$A$3:$U$3, 0))))))</f>
        <v>Complete</v>
      </c>
    </row>
    <row r="533" spans="1:51" x14ac:dyDescent="0.25">
      <c r="A533">
        <f>'Ballot Data'!A534</f>
        <v>0</v>
      </c>
      <c r="B533">
        <v>1</v>
      </c>
      <c r="C533" t="e">
        <f>INDEX('Ballot Data'!$1:$1048576, MATCH($A533, 'Ballot Data'!$A:$A, 0), MATCH(B533, 'Ballot Data'!$A$3:$T$3, 0))</f>
        <v>#N/A</v>
      </c>
      <c r="D533" t="e">
        <f>IF(C533='Round 1'!$A$10, "Elected", IF(C533='Round 1'!$A$7, "Excluded", IF('Round 1'!$A$4="Complete", "Complete", "Viable")))</f>
        <v>#N/A</v>
      </c>
      <c r="E533" s="21" t="e">
        <f>IF('Round 1'!$A$4="Complete", "Complete", IF(D533="N/A", "N/A", IF(D533="Viable", "No Transfer", IF(D533="Excluded", INDEX('Round 1'!$A$12:$M$617, MATCH($A533, 'Round 1'!$A$12:$A$617, 0), 3)))))</f>
        <v>#N/A</v>
      </c>
      <c r="F533" s="10" t="e">
        <f>IF('Round 1'!$A$4="Complete", "Complete", IF(E533="N/A", "N/A", IF(E533="No Transfer", E533, IF(INDEX('Ballot Data'!$1:$1048576, MATCH($A533, 'Ballot Data'!$A:$A, 0), MATCH(E533, 'Ballot Data'!$A$3:$U$3, 0))="", "Exhausted", INDEX('Ballot Data'!$1:$1048576, MATCH($A533, 'Ballot Data'!$A:$A, 0), MATCH(E533, 'Ballot Data'!$A$3:$U$3, 0))))))</f>
        <v>#N/A</v>
      </c>
      <c r="G533" s="15" t="e">
        <f t="shared" si="79"/>
        <v>#N/A</v>
      </c>
      <c r="H533" t="e">
        <f>IF(G533="Complete", G533, IF(G533="N/A", "N/A", INDEX('Ballot Data'!$1:$1048576, MATCH($A533, 'Ballot Data'!$A:$A, 0), MATCH(G533, 'Ballot Data'!$A$3:$T$3, 0))))</f>
        <v>#N/A</v>
      </c>
      <c r="I533" t="e">
        <f>IF(G533="N/A", "N/A", IF(H533='Round 2'!$A$10, "Elected", IF(H533='Round 2'!$A$7, "Excluded", IF('Round 2'!$A$4="Complete", "Complete", "Viable"))))</f>
        <v>#N/A</v>
      </c>
      <c r="J533" s="21" t="e">
        <f>IF('Round 2'!$A$4="Complete", "Complete", IF(I533="N/A", "N/A", IF(I533="Viable", "No Transfer", IF(I533="Excluded", INDEX('Round 2'!$A$12:$M$617, MATCH($A533, 'Round 2'!$A$12:$A$617, 0), 3)))))</f>
        <v>#N/A</v>
      </c>
      <c r="K533" s="10" t="e">
        <f>IF('Round 2'!$A$4="Complete", "Complete", IF(J533="N/A", "N/A", IF(J533="No Transfer", J533, IF(INDEX('Ballot Data'!$1:$1048576, MATCH($A533, 'Ballot Data'!$A:$A, 0), MATCH(J533, 'Ballot Data'!$A$3:$U$3, 0))="", "Exhausted", INDEX('Ballot Data'!$1:$1048576, MATCH($A533, 'Ballot Data'!$A:$A, 0), MATCH(J533, 'Ballot Data'!$A$3:$U$3, 0))))))</f>
        <v>#N/A</v>
      </c>
      <c r="L533" s="15" t="e">
        <f t="shared" si="78"/>
        <v>#N/A</v>
      </c>
      <c r="M533" t="e">
        <f>IF(L533="Complete", L533, IF(L533="N/A", "N/A", INDEX('Ballot Data'!$1:$1048576, MATCH($A533, 'Ballot Data'!$A:$A, 0), MATCH(L533, 'Ballot Data'!$A$3:$T$3, 0))))</f>
        <v>#N/A</v>
      </c>
      <c r="N533" t="e">
        <f>IF(L533="N/A", "N/A", IF(M533='Round 3'!$A$10, "Elected", IF(M533='Round 3'!$A$7, "Excluded", IF('Round 3'!$A$4="Complete", "Complete", "Viable"))))</f>
        <v>#N/A</v>
      </c>
      <c r="O533" s="21" t="str">
        <f>IF('Round 3'!$A$4="Complete", "Complete", IF(N533="N/A", "N/A", IF(N533="Viable", "No Transfer", IF(N533="Excluded", INDEX('Round 3'!$A$12:$M$617, MATCH($A533, 'Round 3'!$A$12:$A$617, 0), 3)))))</f>
        <v>Complete</v>
      </c>
      <c r="P533" s="10" t="str">
        <f>IF('Round 3'!$A$4="Complete", "Complete", IF(O533="N/A", "N/A", IF(O533="No Transfer", O533, IF(INDEX('Ballot Data'!$1:$1048576, MATCH($A533, 'Ballot Data'!$A:$A, 0), MATCH(O533, 'Ballot Data'!$A$3:$U$3, 0))="", "Exhausted", INDEX('Ballot Data'!$1:$1048576, MATCH($A533, 'Ballot Data'!$A:$A, 0), MATCH(O533, 'Ballot Data'!$A$3:$U$3, 0))))))</f>
        <v>Complete</v>
      </c>
      <c r="Q533" s="15" t="str">
        <f t="shared" si="80"/>
        <v>Complete</v>
      </c>
      <c r="R533" t="str">
        <f>IF(Q533="Complete", Q533, IF(Q533="N/A", "N/A", INDEX('Ballot Data'!$1:$1048576, MATCH($A533, 'Ballot Data'!$A:$A, 0), MATCH(Q533, 'Ballot Data'!$A$3:$T$3, 0))))</f>
        <v>Complete</v>
      </c>
      <c r="S533" t="str">
        <f>IF(Q533="N/A", "N/A", IF(R533='Round 4'!$A$10, "Elected", IF(R533='Round 4'!$A$7, "Excluded", IF('Round 4'!$A$4="Complete", "Complete", "Viable"))))</f>
        <v>Complete</v>
      </c>
      <c r="T533" s="21" t="str">
        <f>IF('Round 4'!$A$4="Complete", "Complete", IF(S533="N/A", "N/A", IF(S533="Viable", "No Transfer", IF(S533="Excluded", INDEX('Round 4'!$A$12:$M$617, MATCH($A533, 'Round 4'!$A$12:$A$617, 0), 3)))))</f>
        <v>Complete</v>
      </c>
      <c r="U533" s="10" t="str">
        <f>IF('Round 4'!$A$4="Complete", "Complete", IF(T533="N/A", "N/A", IF(T533="No Transfer", T533, IF(INDEX('Ballot Data'!$1:$1048576, MATCH($A533, 'Ballot Data'!$A:$A, 0), MATCH(T533, 'Ballot Data'!$A$3:$U$3, 0))="", "Exhausted", INDEX('Ballot Data'!$1:$1048576, MATCH($A533, 'Ballot Data'!$A:$A, 0), MATCH(T533, 'Ballot Data'!$A$3:$U$3, 0))))))</f>
        <v>Complete</v>
      </c>
      <c r="V533" s="15" t="str">
        <f t="shared" si="81"/>
        <v>Complete</v>
      </c>
      <c r="W533" t="str">
        <f>IF(V533="Complete", V533, IF(V533="N/A", "N/A", INDEX('Ballot Data'!$1:$1048576, MATCH($A533, 'Ballot Data'!$A:$A, 0), MATCH(V533, 'Ballot Data'!$A$3:$T$3, 0))))</f>
        <v>Complete</v>
      </c>
      <c r="X533" t="str">
        <f>IF(V533="N/A", "N/A", IF(W533='Round 5'!$A$10, "Elected", IF(W533='Round 5'!$A$7, "Excluded", IF('Round 5'!$A$4="Complete", "Complete", "Viable"))))</f>
        <v>Complete</v>
      </c>
      <c r="Y533" s="21" t="str">
        <f>IF('Round 5'!$A$4="Complete", "Complete", IF(X533="N/A", "N/A", IF(X533="Viable", "No Transfer", IF(X533="Excluded", INDEX('Round 5'!$A$12:$M$617, MATCH($A533, 'Round 5'!$A$12:$A$617, 0), 3)))))</f>
        <v>Complete</v>
      </c>
      <c r="Z533" s="10" t="str">
        <f>IF('Round 5'!$A$4="Complete", "Complete", IF(Y533="N/A", "N/A", IF(Y533="No Transfer", Y533, IF(INDEX('Ballot Data'!$1:$1048576, MATCH($A533, 'Ballot Data'!$A:$A, 0), MATCH(Y533, 'Ballot Data'!$A$3:$U$3, 0))="", "Exhausted", INDEX('Ballot Data'!$1:$1048576, MATCH($A533, 'Ballot Data'!$A:$A, 0), MATCH(Y533, 'Ballot Data'!$A$3:$U$3, 0))))))</f>
        <v>Complete</v>
      </c>
      <c r="AA533" s="15" t="str">
        <f t="shared" si="82"/>
        <v>Complete</v>
      </c>
      <c r="AB533" t="str">
        <f>IF(AA533="Complete", AA533, IF(AA533="N/A", "N/A", INDEX('Ballot Data'!$1:$1048576, MATCH($A533, 'Ballot Data'!$A:$A, 0), MATCH(AA533, 'Ballot Data'!$A$3:$T$3, 0))))</f>
        <v>Complete</v>
      </c>
      <c r="AC533" t="str">
        <f>IF(AA533="N/A", "N/A", IF(AB533='Round 6'!$A$10, "Elected", IF(AB533='Round 6'!$A$7, "Excluded", IF('Round 6'!$A$4="Complete", "Complete", "Viable"))))</f>
        <v>Complete</v>
      </c>
      <c r="AD533" s="21" t="str">
        <f>IF('Round 6'!$A$4="Complete", "Complete", IF(AC533="N/A", "N/A", IF(AC533="Viable", "No Transfer", IF(AC533="Excluded", INDEX('Round 6'!$A$12:$M$617, MATCH($A533, 'Round 6'!$A$12:$A$617, 0), 3)))))</f>
        <v>Complete</v>
      </c>
      <c r="AE533" s="10" t="str">
        <f>IF('Round 6'!$A$4="Complete", "Complete", IF(AD533="N/A", "N/A", IF(AD533="No Transfer", AD533, IF(INDEX('Ballot Data'!$1:$1048576, MATCH($A533, 'Ballot Data'!$A:$A, 0), MATCH(AD533, 'Ballot Data'!$A$3:$U$3, 0))="", "Exhausted", INDEX('Ballot Data'!$1:$1048576, MATCH($A533, 'Ballot Data'!$A:$A, 0), MATCH(AD533, 'Ballot Data'!$A$3:$U$3, 0))))))</f>
        <v>Complete</v>
      </c>
      <c r="AF533" s="15" t="str">
        <f t="shared" si="83"/>
        <v>Complete</v>
      </c>
      <c r="AG533" t="str">
        <f>IF(AF533="Complete", AF533, IF(AF533="N/A", "N/A", INDEX('Ballot Data'!$1:$1048576, MATCH($A533, 'Ballot Data'!$A:$A, 0), MATCH(AF533, 'Ballot Data'!$A$3:$T$3, 0))))</f>
        <v>Complete</v>
      </c>
      <c r="AH533" t="str">
        <f>IF(AF533="N/A", "N/A", IF(AG533='Round 7'!$A$10, "Elected", IF(AG533='Round 7'!$A$7, "Excluded", IF('Round 7'!$A$4="Complete", "Complete", "Viable"))))</f>
        <v>Complete</v>
      </c>
      <c r="AI533" s="21" t="str">
        <f>IF('Round 7'!$A$4="Complete", "Complete", IF(AH533="N/A", "N/A", IF(AH533="Viable", "No Transfer", IF(AH533="Excluded", INDEX('Round 7'!$A$12:$M$617, MATCH($A533, 'Round 7'!$A$12:$A$617, 0), 3)))))</f>
        <v>Complete</v>
      </c>
      <c r="AJ533" s="10" t="str">
        <f>IF('Round 7'!$A$4="Complete", "Complete", IF(AI533="N/A", "N/A", IF(AI533="No Transfer", AI533, IF(INDEX('Ballot Data'!$1:$1048576, MATCH($A533, 'Ballot Data'!$A:$A, 0), MATCH(AI533, 'Ballot Data'!$A$3:$U$3, 0))="", "Exhausted", INDEX('Ballot Data'!$1:$1048576, MATCH($A533, 'Ballot Data'!$A:$A, 0), MATCH(AI533, 'Ballot Data'!$A$3:$U$3, 0))))))</f>
        <v>Complete</v>
      </c>
      <c r="AK533" s="15" t="str">
        <f t="shared" si="84"/>
        <v>Complete</v>
      </c>
      <c r="AL533" t="str">
        <f>IF(AK533="Complete", AK533, IF(AK533="N/A", "N/A", INDEX('Ballot Data'!$1:$1048576, MATCH($A533, 'Ballot Data'!$A:$A, 0), MATCH(AK533, 'Ballot Data'!$A$3:$T$3, 0))))</f>
        <v>Complete</v>
      </c>
      <c r="AM533" t="str">
        <f>IF(AK533="N/A", "N/A", IF(AL533='Round 8'!$A$10, "Elected", IF(AL533='Round 8'!$A$7, "Excluded", IF('Round 8'!$A$4="Complete", "Complete", "Viable"))))</f>
        <v>Complete</v>
      </c>
      <c r="AN533" s="21" t="str">
        <f>IF('Round 8'!$A$4="Complete", "Complete", IF(AM533="N/A", "N/A", IF(AM533="Viable", "No Transfer", IF(AM533="Excluded", INDEX('Round 8'!$A$12:$M$617, MATCH($A533, 'Round 8'!$A$12:$A$617, 0), 3)))))</f>
        <v>Complete</v>
      </c>
      <c r="AO533" s="10" t="str">
        <f>IF('Round 8'!$A$4="Complete", "Complete", IF(AN533="N/A", "N/A", IF(AN533="No Transfer", AN533, IF(INDEX('Ballot Data'!$1:$1048576, MATCH($A533, 'Ballot Data'!$A:$A, 0), MATCH(AN533, 'Ballot Data'!$A$3:$U$3, 0))="", "Exhausted", INDEX('Ballot Data'!$1:$1048576, MATCH($A533, 'Ballot Data'!$A:$A, 0), MATCH(AN533, 'Ballot Data'!$A$3:$U$3, 0))))))</f>
        <v>Complete</v>
      </c>
      <c r="AP533" s="15" t="str">
        <f t="shared" si="85"/>
        <v>Complete</v>
      </c>
      <c r="AQ533" t="str">
        <f>IF(AP533="Complete", AP533, IF(AP533="N/A", "N/A", INDEX('Ballot Data'!$1:$1048576, MATCH($A533, 'Ballot Data'!$A:$A, 0), MATCH(AP533, 'Ballot Data'!$A$3:$T$3, 0))))</f>
        <v>Complete</v>
      </c>
      <c r="AR533" t="str">
        <f>IF(AP533="N/A", "N/A", IF(AQ533='Round 9'!$A$10, "Elected", IF(AQ533='Round 9'!$A$7, "Excluded", IF('Round 9'!$A$4="Complete", "Complete", "Viable"))))</f>
        <v>Complete</v>
      </c>
      <c r="AS533" s="21" t="str">
        <f>IF('Round 9'!$A$4="Complete", "Complete", IF(AR533="N/A", "N/A", IF(AR533="Viable", "No Transfer", IF(AR533="Excluded", INDEX('Round 9'!$A$12:$M$617, MATCH($A533, 'Round 9'!$A$12:$A$617, 0), 3)))))</f>
        <v>Complete</v>
      </c>
      <c r="AT533" s="10" t="str">
        <f>IF('Round 9'!$A$4="Complete", "Complete", IF(AS533="N/A", "N/A", IF(AS533="No Transfer", AS533, IF(INDEX('Ballot Data'!$1:$1048576, MATCH($A533, 'Ballot Data'!$A:$A, 0), MATCH(AS533, 'Ballot Data'!$A$3:$U$3, 0))="", "Exhausted", INDEX('Ballot Data'!$1:$1048576, MATCH($A533, 'Ballot Data'!$A:$A, 0), MATCH(AS533, 'Ballot Data'!$A$3:$U$3, 0))))))</f>
        <v>Complete</v>
      </c>
      <c r="AU533" s="15" t="str">
        <f t="shared" si="86"/>
        <v>Complete</v>
      </c>
      <c r="AV533" t="str">
        <f>IF(AU533="Complete", AU533, IF(AU533="N/A", "N/A", INDEX('Ballot Data'!$1:$1048576, MATCH($A533, 'Ballot Data'!$A:$A, 0), MATCH(AU533, 'Ballot Data'!$A$3:$T$3, 0))))</f>
        <v>Complete</v>
      </c>
      <c r="AW533" t="str">
        <f>IF(AU533="N/A", "N/A", IF(AV533='Round 10'!$A$10, "Elected", IF(AV533='Round 10'!$A$7, "Excluded", IF('Round 10'!$A$4="Complete", "Complete", "Viable"))))</f>
        <v>Complete</v>
      </c>
      <c r="AX533" s="21" t="str">
        <f>IF('Round 10'!$A$4="Complete", "Complete", IF(AW533="N/A", "N/A", IF(AW533="Viable", "No Transfer", IF(AW533="Excluded", INDEX('Round 10'!$A$12:$M$617, MATCH($A533, 'Round 10'!$A$12:$A$617, 0), 3)))))</f>
        <v>Complete</v>
      </c>
      <c r="AY533" s="10" t="str">
        <f>IF('Round 10'!$A$4="Complete", "Complete", IF(AX533="N/A", "N/A", IF(AX533="No Transfer", AX533, IF(INDEX('Ballot Data'!$1:$1048576, MATCH($A533, 'Ballot Data'!$A:$A, 0), MATCH(AX533, 'Ballot Data'!$A$3:$U$3, 0))="", "Exhausted", INDEX('Ballot Data'!$1:$1048576, MATCH($A533, 'Ballot Data'!$A:$A, 0), MATCH(AX533, 'Ballot Data'!$A$3:$U$3, 0))))))</f>
        <v>Complete</v>
      </c>
    </row>
    <row r="534" spans="1:51" x14ac:dyDescent="0.25">
      <c r="A534">
        <f>'Ballot Data'!A535</f>
        <v>0</v>
      </c>
      <c r="B534">
        <v>1</v>
      </c>
      <c r="C534" t="e">
        <f>INDEX('Ballot Data'!$1:$1048576, MATCH($A534, 'Ballot Data'!$A:$A, 0), MATCH(B534, 'Ballot Data'!$A$3:$T$3, 0))</f>
        <v>#N/A</v>
      </c>
      <c r="D534" t="e">
        <f>IF(C534='Round 1'!$A$10, "Elected", IF(C534='Round 1'!$A$7, "Excluded", IF('Round 1'!$A$4="Complete", "Complete", "Viable")))</f>
        <v>#N/A</v>
      </c>
      <c r="E534" s="21" t="e">
        <f>IF('Round 1'!$A$4="Complete", "Complete", IF(D534="N/A", "N/A", IF(D534="Viable", "No Transfer", IF(D534="Excluded", INDEX('Round 1'!$A$12:$M$617, MATCH($A534, 'Round 1'!$A$12:$A$617, 0), 3)))))</f>
        <v>#N/A</v>
      </c>
      <c r="F534" s="10" t="e">
        <f>IF('Round 1'!$A$4="Complete", "Complete", IF(E534="N/A", "N/A", IF(E534="No Transfer", E534, IF(INDEX('Ballot Data'!$1:$1048576, MATCH($A534, 'Ballot Data'!$A:$A, 0), MATCH(E534, 'Ballot Data'!$A$3:$U$3, 0))="", "Exhausted", INDEX('Ballot Data'!$1:$1048576, MATCH($A534, 'Ballot Data'!$A:$A, 0), MATCH(E534, 'Ballot Data'!$A$3:$U$3, 0))))))</f>
        <v>#N/A</v>
      </c>
      <c r="G534" s="15" t="e">
        <f t="shared" si="79"/>
        <v>#N/A</v>
      </c>
      <c r="H534" t="e">
        <f>IF(G534="Complete", G534, IF(G534="N/A", "N/A", INDEX('Ballot Data'!$1:$1048576, MATCH($A534, 'Ballot Data'!$A:$A, 0), MATCH(G534, 'Ballot Data'!$A$3:$T$3, 0))))</f>
        <v>#N/A</v>
      </c>
      <c r="I534" t="e">
        <f>IF(G534="N/A", "N/A", IF(H534='Round 2'!$A$10, "Elected", IF(H534='Round 2'!$A$7, "Excluded", IF('Round 2'!$A$4="Complete", "Complete", "Viable"))))</f>
        <v>#N/A</v>
      </c>
      <c r="J534" s="21" t="e">
        <f>IF('Round 2'!$A$4="Complete", "Complete", IF(I534="N/A", "N/A", IF(I534="Viable", "No Transfer", IF(I534="Excluded", INDEX('Round 2'!$A$12:$M$617, MATCH($A534, 'Round 2'!$A$12:$A$617, 0), 3)))))</f>
        <v>#N/A</v>
      </c>
      <c r="K534" s="10" t="e">
        <f>IF('Round 2'!$A$4="Complete", "Complete", IF(J534="N/A", "N/A", IF(J534="No Transfer", J534, IF(INDEX('Ballot Data'!$1:$1048576, MATCH($A534, 'Ballot Data'!$A:$A, 0), MATCH(J534, 'Ballot Data'!$A$3:$U$3, 0))="", "Exhausted", INDEX('Ballot Data'!$1:$1048576, MATCH($A534, 'Ballot Data'!$A:$A, 0), MATCH(J534, 'Ballot Data'!$A$3:$U$3, 0))))))</f>
        <v>#N/A</v>
      </c>
      <c r="L534" s="15" t="e">
        <f t="shared" si="78"/>
        <v>#N/A</v>
      </c>
      <c r="M534" t="e">
        <f>IF(L534="Complete", L534, IF(L534="N/A", "N/A", INDEX('Ballot Data'!$1:$1048576, MATCH($A534, 'Ballot Data'!$A:$A, 0), MATCH(L534, 'Ballot Data'!$A$3:$T$3, 0))))</f>
        <v>#N/A</v>
      </c>
      <c r="N534" t="e">
        <f>IF(L534="N/A", "N/A", IF(M534='Round 3'!$A$10, "Elected", IF(M534='Round 3'!$A$7, "Excluded", IF('Round 3'!$A$4="Complete", "Complete", "Viable"))))</f>
        <v>#N/A</v>
      </c>
      <c r="O534" s="21" t="str">
        <f>IF('Round 3'!$A$4="Complete", "Complete", IF(N534="N/A", "N/A", IF(N534="Viable", "No Transfer", IF(N534="Excluded", INDEX('Round 3'!$A$12:$M$617, MATCH($A534, 'Round 3'!$A$12:$A$617, 0), 3)))))</f>
        <v>Complete</v>
      </c>
      <c r="P534" s="10" t="str">
        <f>IF('Round 3'!$A$4="Complete", "Complete", IF(O534="N/A", "N/A", IF(O534="No Transfer", O534, IF(INDEX('Ballot Data'!$1:$1048576, MATCH($A534, 'Ballot Data'!$A:$A, 0), MATCH(O534, 'Ballot Data'!$A$3:$U$3, 0))="", "Exhausted", INDEX('Ballot Data'!$1:$1048576, MATCH($A534, 'Ballot Data'!$A:$A, 0), MATCH(O534, 'Ballot Data'!$A$3:$U$3, 0))))))</f>
        <v>Complete</v>
      </c>
      <c r="Q534" s="15" t="str">
        <f t="shared" si="80"/>
        <v>Complete</v>
      </c>
      <c r="R534" t="str">
        <f>IF(Q534="Complete", Q534, IF(Q534="N/A", "N/A", INDEX('Ballot Data'!$1:$1048576, MATCH($A534, 'Ballot Data'!$A:$A, 0), MATCH(Q534, 'Ballot Data'!$A$3:$T$3, 0))))</f>
        <v>Complete</v>
      </c>
      <c r="S534" t="str">
        <f>IF(Q534="N/A", "N/A", IF(R534='Round 4'!$A$10, "Elected", IF(R534='Round 4'!$A$7, "Excluded", IF('Round 4'!$A$4="Complete", "Complete", "Viable"))))</f>
        <v>Complete</v>
      </c>
      <c r="T534" s="21" t="str">
        <f>IF('Round 4'!$A$4="Complete", "Complete", IF(S534="N/A", "N/A", IF(S534="Viable", "No Transfer", IF(S534="Excluded", INDEX('Round 4'!$A$12:$M$617, MATCH($A534, 'Round 4'!$A$12:$A$617, 0), 3)))))</f>
        <v>Complete</v>
      </c>
      <c r="U534" s="10" t="str">
        <f>IF('Round 4'!$A$4="Complete", "Complete", IF(T534="N/A", "N/A", IF(T534="No Transfer", T534, IF(INDEX('Ballot Data'!$1:$1048576, MATCH($A534, 'Ballot Data'!$A:$A, 0), MATCH(T534, 'Ballot Data'!$A$3:$U$3, 0))="", "Exhausted", INDEX('Ballot Data'!$1:$1048576, MATCH($A534, 'Ballot Data'!$A:$A, 0), MATCH(T534, 'Ballot Data'!$A$3:$U$3, 0))))))</f>
        <v>Complete</v>
      </c>
      <c r="V534" s="15" t="str">
        <f t="shared" si="81"/>
        <v>Complete</v>
      </c>
      <c r="W534" t="str">
        <f>IF(V534="Complete", V534, IF(V534="N/A", "N/A", INDEX('Ballot Data'!$1:$1048576, MATCH($A534, 'Ballot Data'!$A:$A, 0), MATCH(V534, 'Ballot Data'!$A$3:$T$3, 0))))</f>
        <v>Complete</v>
      </c>
      <c r="X534" t="str">
        <f>IF(V534="N/A", "N/A", IF(W534='Round 5'!$A$10, "Elected", IF(W534='Round 5'!$A$7, "Excluded", IF('Round 5'!$A$4="Complete", "Complete", "Viable"))))</f>
        <v>Complete</v>
      </c>
      <c r="Y534" s="21" t="str">
        <f>IF('Round 5'!$A$4="Complete", "Complete", IF(X534="N/A", "N/A", IF(X534="Viable", "No Transfer", IF(X534="Excluded", INDEX('Round 5'!$A$12:$M$617, MATCH($A534, 'Round 5'!$A$12:$A$617, 0), 3)))))</f>
        <v>Complete</v>
      </c>
      <c r="Z534" s="10" t="str">
        <f>IF('Round 5'!$A$4="Complete", "Complete", IF(Y534="N/A", "N/A", IF(Y534="No Transfer", Y534, IF(INDEX('Ballot Data'!$1:$1048576, MATCH($A534, 'Ballot Data'!$A:$A, 0), MATCH(Y534, 'Ballot Data'!$A$3:$U$3, 0))="", "Exhausted", INDEX('Ballot Data'!$1:$1048576, MATCH($A534, 'Ballot Data'!$A:$A, 0), MATCH(Y534, 'Ballot Data'!$A$3:$U$3, 0))))))</f>
        <v>Complete</v>
      </c>
      <c r="AA534" s="15" t="str">
        <f t="shared" si="82"/>
        <v>Complete</v>
      </c>
      <c r="AB534" t="str">
        <f>IF(AA534="Complete", AA534, IF(AA534="N/A", "N/A", INDEX('Ballot Data'!$1:$1048576, MATCH($A534, 'Ballot Data'!$A:$A, 0), MATCH(AA534, 'Ballot Data'!$A$3:$T$3, 0))))</f>
        <v>Complete</v>
      </c>
      <c r="AC534" t="str">
        <f>IF(AA534="N/A", "N/A", IF(AB534='Round 6'!$A$10, "Elected", IF(AB534='Round 6'!$A$7, "Excluded", IF('Round 6'!$A$4="Complete", "Complete", "Viable"))))</f>
        <v>Complete</v>
      </c>
      <c r="AD534" s="21" t="str">
        <f>IF('Round 6'!$A$4="Complete", "Complete", IF(AC534="N/A", "N/A", IF(AC534="Viable", "No Transfer", IF(AC534="Excluded", INDEX('Round 6'!$A$12:$M$617, MATCH($A534, 'Round 6'!$A$12:$A$617, 0), 3)))))</f>
        <v>Complete</v>
      </c>
      <c r="AE534" s="10" t="str">
        <f>IF('Round 6'!$A$4="Complete", "Complete", IF(AD534="N/A", "N/A", IF(AD534="No Transfer", AD534, IF(INDEX('Ballot Data'!$1:$1048576, MATCH($A534, 'Ballot Data'!$A:$A, 0), MATCH(AD534, 'Ballot Data'!$A$3:$U$3, 0))="", "Exhausted", INDEX('Ballot Data'!$1:$1048576, MATCH($A534, 'Ballot Data'!$A:$A, 0), MATCH(AD534, 'Ballot Data'!$A$3:$U$3, 0))))))</f>
        <v>Complete</v>
      </c>
      <c r="AF534" s="15" t="str">
        <f t="shared" si="83"/>
        <v>Complete</v>
      </c>
      <c r="AG534" t="str">
        <f>IF(AF534="Complete", AF534, IF(AF534="N/A", "N/A", INDEX('Ballot Data'!$1:$1048576, MATCH($A534, 'Ballot Data'!$A:$A, 0), MATCH(AF534, 'Ballot Data'!$A$3:$T$3, 0))))</f>
        <v>Complete</v>
      </c>
      <c r="AH534" t="str">
        <f>IF(AF534="N/A", "N/A", IF(AG534='Round 7'!$A$10, "Elected", IF(AG534='Round 7'!$A$7, "Excluded", IF('Round 7'!$A$4="Complete", "Complete", "Viable"))))</f>
        <v>Complete</v>
      </c>
      <c r="AI534" s="21" t="str">
        <f>IF('Round 7'!$A$4="Complete", "Complete", IF(AH534="N/A", "N/A", IF(AH534="Viable", "No Transfer", IF(AH534="Excluded", INDEX('Round 7'!$A$12:$M$617, MATCH($A534, 'Round 7'!$A$12:$A$617, 0), 3)))))</f>
        <v>Complete</v>
      </c>
      <c r="AJ534" s="10" t="str">
        <f>IF('Round 7'!$A$4="Complete", "Complete", IF(AI534="N/A", "N/A", IF(AI534="No Transfer", AI534, IF(INDEX('Ballot Data'!$1:$1048576, MATCH($A534, 'Ballot Data'!$A:$A, 0), MATCH(AI534, 'Ballot Data'!$A$3:$U$3, 0))="", "Exhausted", INDEX('Ballot Data'!$1:$1048576, MATCH($A534, 'Ballot Data'!$A:$A, 0), MATCH(AI534, 'Ballot Data'!$A$3:$U$3, 0))))))</f>
        <v>Complete</v>
      </c>
      <c r="AK534" s="15" t="str">
        <f t="shared" si="84"/>
        <v>Complete</v>
      </c>
      <c r="AL534" t="str">
        <f>IF(AK534="Complete", AK534, IF(AK534="N/A", "N/A", INDEX('Ballot Data'!$1:$1048576, MATCH($A534, 'Ballot Data'!$A:$A, 0), MATCH(AK534, 'Ballot Data'!$A$3:$T$3, 0))))</f>
        <v>Complete</v>
      </c>
      <c r="AM534" t="str">
        <f>IF(AK534="N/A", "N/A", IF(AL534='Round 8'!$A$10, "Elected", IF(AL534='Round 8'!$A$7, "Excluded", IF('Round 8'!$A$4="Complete", "Complete", "Viable"))))</f>
        <v>Complete</v>
      </c>
      <c r="AN534" s="21" t="str">
        <f>IF('Round 8'!$A$4="Complete", "Complete", IF(AM534="N/A", "N/A", IF(AM534="Viable", "No Transfer", IF(AM534="Excluded", INDEX('Round 8'!$A$12:$M$617, MATCH($A534, 'Round 8'!$A$12:$A$617, 0), 3)))))</f>
        <v>Complete</v>
      </c>
      <c r="AO534" s="10" t="str">
        <f>IF('Round 8'!$A$4="Complete", "Complete", IF(AN534="N/A", "N/A", IF(AN534="No Transfer", AN534, IF(INDEX('Ballot Data'!$1:$1048576, MATCH($A534, 'Ballot Data'!$A:$A, 0), MATCH(AN534, 'Ballot Data'!$A$3:$U$3, 0))="", "Exhausted", INDEX('Ballot Data'!$1:$1048576, MATCH($A534, 'Ballot Data'!$A:$A, 0), MATCH(AN534, 'Ballot Data'!$A$3:$U$3, 0))))))</f>
        <v>Complete</v>
      </c>
      <c r="AP534" s="15" t="str">
        <f t="shared" si="85"/>
        <v>Complete</v>
      </c>
      <c r="AQ534" t="str">
        <f>IF(AP534="Complete", AP534, IF(AP534="N/A", "N/A", INDEX('Ballot Data'!$1:$1048576, MATCH($A534, 'Ballot Data'!$A:$A, 0), MATCH(AP534, 'Ballot Data'!$A$3:$T$3, 0))))</f>
        <v>Complete</v>
      </c>
      <c r="AR534" t="str">
        <f>IF(AP534="N/A", "N/A", IF(AQ534='Round 9'!$A$10, "Elected", IF(AQ534='Round 9'!$A$7, "Excluded", IF('Round 9'!$A$4="Complete", "Complete", "Viable"))))</f>
        <v>Complete</v>
      </c>
      <c r="AS534" s="21" t="str">
        <f>IF('Round 9'!$A$4="Complete", "Complete", IF(AR534="N/A", "N/A", IF(AR534="Viable", "No Transfer", IF(AR534="Excluded", INDEX('Round 9'!$A$12:$M$617, MATCH($A534, 'Round 9'!$A$12:$A$617, 0), 3)))))</f>
        <v>Complete</v>
      </c>
      <c r="AT534" s="10" t="str">
        <f>IF('Round 9'!$A$4="Complete", "Complete", IF(AS534="N/A", "N/A", IF(AS534="No Transfer", AS534, IF(INDEX('Ballot Data'!$1:$1048576, MATCH($A534, 'Ballot Data'!$A:$A, 0), MATCH(AS534, 'Ballot Data'!$A$3:$U$3, 0))="", "Exhausted", INDEX('Ballot Data'!$1:$1048576, MATCH($A534, 'Ballot Data'!$A:$A, 0), MATCH(AS534, 'Ballot Data'!$A$3:$U$3, 0))))))</f>
        <v>Complete</v>
      </c>
      <c r="AU534" s="15" t="str">
        <f t="shared" si="86"/>
        <v>Complete</v>
      </c>
      <c r="AV534" t="str">
        <f>IF(AU534="Complete", AU534, IF(AU534="N/A", "N/A", INDEX('Ballot Data'!$1:$1048576, MATCH($A534, 'Ballot Data'!$A:$A, 0), MATCH(AU534, 'Ballot Data'!$A$3:$T$3, 0))))</f>
        <v>Complete</v>
      </c>
      <c r="AW534" t="str">
        <f>IF(AU534="N/A", "N/A", IF(AV534='Round 10'!$A$10, "Elected", IF(AV534='Round 10'!$A$7, "Excluded", IF('Round 10'!$A$4="Complete", "Complete", "Viable"))))</f>
        <v>Complete</v>
      </c>
      <c r="AX534" s="21" t="str">
        <f>IF('Round 10'!$A$4="Complete", "Complete", IF(AW534="N/A", "N/A", IF(AW534="Viable", "No Transfer", IF(AW534="Excluded", INDEX('Round 10'!$A$12:$M$617, MATCH($A534, 'Round 10'!$A$12:$A$617, 0), 3)))))</f>
        <v>Complete</v>
      </c>
      <c r="AY534" s="10" t="str">
        <f>IF('Round 10'!$A$4="Complete", "Complete", IF(AX534="N/A", "N/A", IF(AX534="No Transfer", AX534, IF(INDEX('Ballot Data'!$1:$1048576, MATCH($A534, 'Ballot Data'!$A:$A, 0), MATCH(AX534, 'Ballot Data'!$A$3:$U$3, 0))="", "Exhausted", INDEX('Ballot Data'!$1:$1048576, MATCH($A534, 'Ballot Data'!$A:$A, 0), MATCH(AX534, 'Ballot Data'!$A$3:$U$3, 0))))))</f>
        <v>Complete</v>
      </c>
    </row>
    <row r="535" spans="1:51" x14ac:dyDescent="0.25">
      <c r="A535">
        <f>'Ballot Data'!A536</f>
        <v>0</v>
      </c>
      <c r="B535">
        <v>1</v>
      </c>
      <c r="C535" t="e">
        <f>INDEX('Ballot Data'!$1:$1048576, MATCH($A535, 'Ballot Data'!$A:$A, 0), MATCH(B535, 'Ballot Data'!$A$3:$T$3, 0))</f>
        <v>#N/A</v>
      </c>
      <c r="D535" t="e">
        <f>IF(C535='Round 1'!$A$10, "Elected", IF(C535='Round 1'!$A$7, "Excluded", IF('Round 1'!$A$4="Complete", "Complete", "Viable")))</f>
        <v>#N/A</v>
      </c>
      <c r="E535" s="21" t="e">
        <f>IF('Round 1'!$A$4="Complete", "Complete", IF(D535="N/A", "N/A", IF(D535="Viable", "No Transfer", IF(D535="Excluded", INDEX('Round 1'!$A$12:$M$617, MATCH($A535, 'Round 1'!$A$12:$A$617, 0), 3)))))</f>
        <v>#N/A</v>
      </c>
      <c r="F535" s="10" t="e">
        <f>IF('Round 1'!$A$4="Complete", "Complete", IF(E535="N/A", "N/A", IF(E535="No Transfer", E535, IF(INDEX('Ballot Data'!$1:$1048576, MATCH($A535, 'Ballot Data'!$A:$A, 0), MATCH(E535, 'Ballot Data'!$A$3:$U$3, 0))="", "Exhausted", INDEX('Ballot Data'!$1:$1048576, MATCH($A535, 'Ballot Data'!$A:$A, 0), MATCH(E535, 'Ballot Data'!$A$3:$U$3, 0))))))</f>
        <v>#N/A</v>
      </c>
      <c r="G535" s="15" t="e">
        <f t="shared" si="79"/>
        <v>#N/A</v>
      </c>
      <c r="H535" t="e">
        <f>IF(G535="Complete", G535, IF(G535="N/A", "N/A", INDEX('Ballot Data'!$1:$1048576, MATCH($A535, 'Ballot Data'!$A:$A, 0), MATCH(G535, 'Ballot Data'!$A$3:$T$3, 0))))</f>
        <v>#N/A</v>
      </c>
      <c r="I535" t="e">
        <f>IF(G535="N/A", "N/A", IF(H535='Round 2'!$A$10, "Elected", IF(H535='Round 2'!$A$7, "Excluded", IF('Round 2'!$A$4="Complete", "Complete", "Viable"))))</f>
        <v>#N/A</v>
      </c>
      <c r="J535" s="21" t="e">
        <f>IF('Round 2'!$A$4="Complete", "Complete", IF(I535="N/A", "N/A", IF(I535="Viable", "No Transfer", IF(I535="Excluded", INDEX('Round 2'!$A$12:$M$617, MATCH($A535, 'Round 2'!$A$12:$A$617, 0), 3)))))</f>
        <v>#N/A</v>
      </c>
      <c r="K535" s="10" t="e">
        <f>IF('Round 2'!$A$4="Complete", "Complete", IF(J535="N/A", "N/A", IF(J535="No Transfer", J535, IF(INDEX('Ballot Data'!$1:$1048576, MATCH($A535, 'Ballot Data'!$A:$A, 0), MATCH(J535, 'Ballot Data'!$A$3:$U$3, 0))="", "Exhausted", INDEX('Ballot Data'!$1:$1048576, MATCH($A535, 'Ballot Data'!$A:$A, 0), MATCH(J535, 'Ballot Data'!$A$3:$U$3, 0))))))</f>
        <v>#N/A</v>
      </c>
      <c r="L535" s="15" t="e">
        <f t="shared" si="78"/>
        <v>#N/A</v>
      </c>
      <c r="M535" t="e">
        <f>IF(L535="Complete", L535, IF(L535="N/A", "N/A", INDEX('Ballot Data'!$1:$1048576, MATCH($A535, 'Ballot Data'!$A:$A, 0), MATCH(L535, 'Ballot Data'!$A$3:$T$3, 0))))</f>
        <v>#N/A</v>
      </c>
      <c r="N535" t="e">
        <f>IF(L535="N/A", "N/A", IF(M535='Round 3'!$A$10, "Elected", IF(M535='Round 3'!$A$7, "Excluded", IF('Round 3'!$A$4="Complete", "Complete", "Viable"))))</f>
        <v>#N/A</v>
      </c>
      <c r="O535" s="21" t="str">
        <f>IF('Round 3'!$A$4="Complete", "Complete", IF(N535="N/A", "N/A", IF(N535="Viable", "No Transfer", IF(N535="Excluded", INDEX('Round 3'!$A$12:$M$617, MATCH($A535, 'Round 3'!$A$12:$A$617, 0), 3)))))</f>
        <v>Complete</v>
      </c>
      <c r="P535" s="10" t="str">
        <f>IF('Round 3'!$A$4="Complete", "Complete", IF(O535="N/A", "N/A", IF(O535="No Transfer", O535, IF(INDEX('Ballot Data'!$1:$1048576, MATCH($A535, 'Ballot Data'!$A:$A, 0), MATCH(O535, 'Ballot Data'!$A$3:$U$3, 0))="", "Exhausted", INDEX('Ballot Data'!$1:$1048576, MATCH($A535, 'Ballot Data'!$A:$A, 0), MATCH(O535, 'Ballot Data'!$A$3:$U$3, 0))))))</f>
        <v>Complete</v>
      </c>
      <c r="Q535" s="15" t="str">
        <f t="shared" si="80"/>
        <v>Complete</v>
      </c>
      <c r="R535" t="str">
        <f>IF(Q535="Complete", Q535, IF(Q535="N/A", "N/A", INDEX('Ballot Data'!$1:$1048576, MATCH($A535, 'Ballot Data'!$A:$A, 0), MATCH(Q535, 'Ballot Data'!$A$3:$T$3, 0))))</f>
        <v>Complete</v>
      </c>
      <c r="S535" t="str">
        <f>IF(Q535="N/A", "N/A", IF(R535='Round 4'!$A$10, "Elected", IF(R535='Round 4'!$A$7, "Excluded", IF('Round 4'!$A$4="Complete", "Complete", "Viable"))))</f>
        <v>Complete</v>
      </c>
      <c r="T535" s="21" t="str">
        <f>IF('Round 4'!$A$4="Complete", "Complete", IF(S535="N/A", "N/A", IF(S535="Viable", "No Transfer", IF(S535="Excluded", INDEX('Round 4'!$A$12:$M$617, MATCH($A535, 'Round 4'!$A$12:$A$617, 0), 3)))))</f>
        <v>Complete</v>
      </c>
      <c r="U535" s="10" t="str">
        <f>IF('Round 4'!$A$4="Complete", "Complete", IF(T535="N/A", "N/A", IF(T535="No Transfer", T535, IF(INDEX('Ballot Data'!$1:$1048576, MATCH($A535, 'Ballot Data'!$A:$A, 0), MATCH(T535, 'Ballot Data'!$A$3:$U$3, 0))="", "Exhausted", INDEX('Ballot Data'!$1:$1048576, MATCH($A535, 'Ballot Data'!$A:$A, 0), MATCH(T535, 'Ballot Data'!$A$3:$U$3, 0))))))</f>
        <v>Complete</v>
      </c>
      <c r="V535" s="15" t="str">
        <f t="shared" si="81"/>
        <v>Complete</v>
      </c>
      <c r="W535" t="str">
        <f>IF(V535="Complete", V535, IF(V535="N/A", "N/A", INDEX('Ballot Data'!$1:$1048576, MATCH($A535, 'Ballot Data'!$A:$A, 0), MATCH(V535, 'Ballot Data'!$A$3:$T$3, 0))))</f>
        <v>Complete</v>
      </c>
      <c r="X535" t="str">
        <f>IF(V535="N/A", "N/A", IF(W535='Round 5'!$A$10, "Elected", IF(W535='Round 5'!$A$7, "Excluded", IF('Round 5'!$A$4="Complete", "Complete", "Viable"))))</f>
        <v>Complete</v>
      </c>
      <c r="Y535" s="21" t="str">
        <f>IF('Round 5'!$A$4="Complete", "Complete", IF(X535="N/A", "N/A", IF(X535="Viable", "No Transfer", IF(X535="Excluded", INDEX('Round 5'!$A$12:$M$617, MATCH($A535, 'Round 5'!$A$12:$A$617, 0), 3)))))</f>
        <v>Complete</v>
      </c>
      <c r="Z535" s="10" t="str">
        <f>IF('Round 5'!$A$4="Complete", "Complete", IF(Y535="N/A", "N/A", IF(Y535="No Transfer", Y535, IF(INDEX('Ballot Data'!$1:$1048576, MATCH($A535, 'Ballot Data'!$A:$A, 0), MATCH(Y535, 'Ballot Data'!$A$3:$U$3, 0))="", "Exhausted", INDEX('Ballot Data'!$1:$1048576, MATCH($A535, 'Ballot Data'!$A:$A, 0), MATCH(Y535, 'Ballot Data'!$A$3:$U$3, 0))))))</f>
        <v>Complete</v>
      </c>
      <c r="AA535" s="15" t="str">
        <f t="shared" si="82"/>
        <v>Complete</v>
      </c>
      <c r="AB535" t="str">
        <f>IF(AA535="Complete", AA535, IF(AA535="N/A", "N/A", INDEX('Ballot Data'!$1:$1048576, MATCH($A535, 'Ballot Data'!$A:$A, 0), MATCH(AA535, 'Ballot Data'!$A$3:$T$3, 0))))</f>
        <v>Complete</v>
      </c>
      <c r="AC535" t="str">
        <f>IF(AA535="N/A", "N/A", IF(AB535='Round 6'!$A$10, "Elected", IF(AB535='Round 6'!$A$7, "Excluded", IF('Round 6'!$A$4="Complete", "Complete", "Viable"))))</f>
        <v>Complete</v>
      </c>
      <c r="AD535" s="21" t="str">
        <f>IF('Round 6'!$A$4="Complete", "Complete", IF(AC535="N/A", "N/A", IF(AC535="Viable", "No Transfer", IF(AC535="Excluded", INDEX('Round 6'!$A$12:$M$617, MATCH($A535, 'Round 6'!$A$12:$A$617, 0), 3)))))</f>
        <v>Complete</v>
      </c>
      <c r="AE535" s="10" t="str">
        <f>IF('Round 6'!$A$4="Complete", "Complete", IF(AD535="N/A", "N/A", IF(AD535="No Transfer", AD535, IF(INDEX('Ballot Data'!$1:$1048576, MATCH($A535, 'Ballot Data'!$A:$A, 0), MATCH(AD535, 'Ballot Data'!$A$3:$U$3, 0))="", "Exhausted", INDEX('Ballot Data'!$1:$1048576, MATCH($A535, 'Ballot Data'!$A:$A, 0), MATCH(AD535, 'Ballot Data'!$A$3:$U$3, 0))))))</f>
        <v>Complete</v>
      </c>
      <c r="AF535" s="15" t="str">
        <f t="shared" si="83"/>
        <v>Complete</v>
      </c>
      <c r="AG535" t="str">
        <f>IF(AF535="Complete", AF535, IF(AF535="N/A", "N/A", INDEX('Ballot Data'!$1:$1048576, MATCH($A535, 'Ballot Data'!$A:$A, 0), MATCH(AF535, 'Ballot Data'!$A$3:$T$3, 0))))</f>
        <v>Complete</v>
      </c>
      <c r="AH535" t="str">
        <f>IF(AF535="N/A", "N/A", IF(AG535='Round 7'!$A$10, "Elected", IF(AG535='Round 7'!$A$7, "Excluded", IF('Round 7'!$A$4="Complete", "Complete", "Viable"))))</f>
        <v>Complete</v>
      </c>
      <c r="AI535" s="21" t="str">
        <f>IF('Round 7'!$A$4="Complete", "Complete", IF(AH535="N/A", "N/A", IF(AH535="Viable", "No Transfer", IF(AH535="Excluded", INDEX('Round 7'!$A$12:$M$617, MATCH($A535, 'Round 7'!$A$12:$A$617, 0), 3)))))</f>
        <v>Complete</v>
      </c>
      <c r="AJ535" s="10" t="str">
        <f>IF('Round 7'!$A$4="Complete", "Complete", IF(AI535="N/A", "N/A", IF(AI535="No Transfer", AI535, IF(INDEX('Ballot Data'!$1:$1048576, MATCH($A535, 'Ballot Data'!$A:$A, 0), MATCH(AI535, 'Ballot Data'!$A$3:$U$3, 0))="", "Exhausted", INDEX('Ballot Data'!$1:$1048576, MATCH($A535, 'Ballot Data'!$A:$A, 0), MATCH(AI535, 'Ballot Data'!$A$3:$U$3, 0))))))</f>
        <v>Complete</v>
      </c>
      <c r="AK535" s="15" t="str">
        <f t="shared" si="84"/>
        <v>Complete</v>
      </c>
      <c r="AL535" t="str">
        <f>IF(AK535="Complete", AK535, IF(AK535="N/A", "N/A", INDEX('Ballot Data'!$1:$1048576, MATCH($A535, 'Ballot Data'!$A:$A, 0), MATCH(AK535, 'Ballot Data'!$A$3:$T$3, 0))))</f>
        <v>Complete</v>
      </c>
      <c r="AM535" t="str">
        <f>IF(AK535="N/A", "N/A", IF(AL535='Round 8'!$A$10, "Elected", IF(AL535='Round 8'!$A$7, "Excluded", IF('Round 8'!$A$4="Complete", "Complete", "Viable"))))</f>
        <v>Complete</v>
      </c>
      <c r="AN535" s="21" t="str">
        <f>IF('Round 8'!$A$4="Complete", "Complete", IF(AM535="N/A", "N/A", IF(AM535="Viable", "No Transfer", IF(AM535="Excluded", INDEX('Round 8'!$A$12:$M$617, MATCH($A535, 'Round 8'!$A$12:$A$617, 0), 3)))))</f>
        <v>Complete</v>
      </c>
      <c r="AO535" s="10" t="str">
        <f>IF('Round 8'!$A$4="Complete", "Complete", IF(AN535="N/A", "N/A", IF(AN535="No Transfer", AN535, IF(INDEX('Ballot Data'!$1:$1048576, MATCH($A535, 'Ballot Data'!$A:$A, 0), MATCH(AN535, 'Ballot Data'!$A$3:$U$3, 0))="", "Exhausted", INDEX('Ballot Data'!$1:$1048576, MATCH($A535, 'Ballot Data'!$A:$A, 0), MATCH(AN535, 'Ballot Data'!$A$3:$U$3, 0))))))</f>
        <v>Complete</v>
      </c>
      <c r="AP535" s="15" t="str">
        <f t="shared" si="85"/>
        <v>Complete</v>
      </c>
      <c r="AQ535" t="str">
        <f>IF(AP535="Complete", AP535, IF(AP535="N/A", "N/A", INDEX('Ballot Data'!$1:$1048576, MATCH($A535, 'Ballot Data'!$A:$A, 0), MATCH(AP535, 'Ballot Data'!$A$3:$T$3, 0))))</f>
        <v>Complete</v>
      </c>
      <c r="AR535" t="str">
        <f>IF(AP535="N/A", "N/A", IF(AQ535='Round 9'!$A$10, "Elected", IF(AQ535='Round 9'!$A$7, "Excluded", IF('Round 9'!$A$4="Complete", "Complete", "Viable"))))</f>
        <v>Complete</v>
      </c>
      <c r="AS535" s="21" t="str">
        <f>IF('Round 9'!$A$4="Complete", "Complete", IF(AR535="N/A", "N/A", IF(AR535="Viable", "No Transfer", IF(AR535="Excluded", INDEX('Round 9'!$A$12:$M$617, MATCH($A535, 'Round 9'!$A$12:$A$617, 0), 3)))))</f>
        <v>Complete</v>
      </c>
      <c r="AT535" s="10" t="str">
        <f>IF('Round 9'!$A$4="Complete", "Complete", IF(AS535="N/A", "N/A", IF(AS535="No Transfer", AS535, IF(INDEX('Ballot Data'!$1:$1048576, MATCH($A535, 'Ballot Data'!$A:$A, 0), MATCH(AS535, 'Ballot Data'!$A$3:$U$3, 0))="", "Exhausted", INDEX('Ballot Data'!$1:$1048576, MATCH($A535, 'Ballot Data'!$A:$A, 0), MATCH(AS535, 'Ballot Data'!$A$3:$U$3, 0))))))</f>
        <v>Complete</v>
      </c>
      <c r="AU535" s="15" t="str">
        <f t="shared" si="86"/>
        <v>Complete</v>
      </c>
      <c r="AV535" t="str">
        <f>IF(AU535="Complete", AU535, IF(AU535="N/A", "N/A", INDEX('Ballot Data'!$1:$1048576, MATCH($A535, 'Ballot Data'!$A:$A, 0), MATCH(AU535, 'Ballot Data'!$A$3:$T$3, 0))))</f>
        <v>Complete</v>
      </c>
      <c r="AW535" t="str">
        <f>IF(AU535="N/A", "N/A", IF(AV535='Round 10'!$A$10, "Elected", IF(AV535='Round 10'!$A$7, "Excluded", IF('Round 10'!$A$4="Complete", "Complete", "Viable"))))</f>
        <v>Complete</v>
      </c>
      <c r="AX535" s="21" t="str">
        <f>IF('Round 10'!$A$4="Complete", "Complete", IF(AW535="N/A", "N/A", IF(AW535="Viable", "No Transfer", IF(AW535="Excluded", INDEX('Round 10'!$A$12:$M$617, MATCH($A535, 'Round 10'!$A$12:$A$617, 0), 3)))))</f>
        <v>Complete</v>
      </c>
      <c r="AY535" s="10" t="str">
        <f>IF('Round 10'!$A$4="Complete", "Complete", IF(AX535="N/A", "N/A", IF(AX535="No Transfer", AX535, IF(INDEX('Ballot Data'!$1:$1048576, MATCH($A535, 'Ballot Data'!$A:$A, 0), MATCH(AX535, 'Ballot Data'!$A$3:$U$3, 0))="", "Exhausted", INDEX('Ballot Data'!$1:$1048576, MATCH($A535, 'Ballot Data'!$A:$A, 0), MATCH(AX535, 'Ballot Data'!$A$3:$U$3, 0))))))</f>
        <v>Complete</v>
      </c>
    </row>
    <row r="536" spans="1:51" x14ac:dyDescent="0.25">
      <c r="A536">
        <f>'Ballot Data'!A537</f>
        <v>0</v>
      </c>
      <c r="B536">
        <v>1</v>
      </c>
      <c r="C536" t="e">
        <f>INDEX('Ballot Data'!$1:$1048576, MATCH($A536, 'Ballot Data'!$A:$A, 0), MATCH(B536, 'Ballot Data'!$A$3:$T$3, 0))</f>
        <v>#N/A</v>
      </c>
      <c r="D536" t="e">
        <f>IF(C536='Round 1'!$A$10, "Elected", IF(C536='Round 1'!$A$7, "Excluded", IF('Round 1'!$A$4="Complete", "Complete", "Viable")))</f>
        <v>#N/A</v>
      </c>
      <c r="E536" s="21" t="e">
        <f>IF('Round 1'!$A$4="Complete", "Complete", IF(D536="N/A", "N/A", IF(D536="Viable", "No Transfer", IF(D536="Excluded", INDEX('Round 1'!$A$12:$M$617, MATCH($A536, 'Round 1'!$A$12:$A$617, 0), 3)))))</f>
        <v>#N/A</v>
      </c>
      <c r="F536" s="10" t="e">
        <f>IF('Round 1'!$A$4="Complete", "Complete", IF(E536="N/A", "N/A", IF(E536="No Transfer", E536, IF(INDEX('Ballot Data'!$1:$1048576, MATCH($A536, 'Ballot Data'!$A:$A, 0), MATCH(E536, 'Ballot Data'!$A$3:$U$3, 0))="", "Exhausted", INDEX('Ballot Data'!$1:$1048576, MATCH($A536, 'Ballot Data'!$A:$A, 0), MATCH(E536, 'Ballot Data'!$A$3:$U$3, 0))))))</f>
        <v>#N/A</v>
      </c>
      <c r="G536" s="15" t="e">
        <f t="shared" si="79"/>
        <v>#N/A</v>
      </c>
      <c r="H536" t="e">
        <f>IF(G536="Complete", G536, IF(G536="N/A", "N/A", INDEX('Ballot Data'!$1:$1048576, MATCH($A536, 'Ballot Data'!$A:$A, 0), MATCH(G536, 'Ballot Data'!$A$3:$T$3, 0))))</f>
        <v>#N/A</v>
      </c>
      <c r="I536" t="e">
        <f>IF(G536="N/A", "N/A", IF(H536='Round 2'!$A$10, "Elected", IF(H536='Round 2'!$A$7, "Excluded", IF('Round 2'!$A$4="Complete", "Complete", "Viable"))))</f>
        <v>#N/A</v>
      </c>
      <c r="J536" s="21" t="e">
        <f>IF('Round 2'!$A$4="Complete", "Complete", IF(I536="N/A", "N/A", IF(I536="Viable", "No Transfer", IF(I536="Excluded", INDEX('Round 2'!$A$12:$M$617, MATCH($A536, 'Round 2'!$A$12:$A$617, 0), 3)))))</f>
        <v>#N/A</v>
      </c>
      <c r="K536" s="10" t="e">
        <f>IF('Round 2'!$A$4="Complete", "Complete", IF(J536="N/A", "N/A", IF(J536="No Transfer", J536, IF(INDEX('Ballot Data'!$1:$1048576, MATCH($A536, 'Ballot Data'!$A:$A, 0), MATCH(J536, 'Ballot Data'!$A$3:$U$3, 0))="", "Exhausted", INDEX('Ballot Data'!$1:$1048576, MATCH($A536, 'Ballot Data'!$A:$A, 0), MATCH(J536, 'Ballot Data'!$A$3:$U$3, 0))))))</f>
        <v>#N/A</v>
      </c>
      <c r="L536" s="15" t="e">
        <f t="shared" si="78"/>
        <v>#N/A</v>
      </c>
      <c r="M536" t="e">
        <f>IF(L536="Complete", L536, IF(L536="N/A", "N/A", INDEX('Ballot Data'!$1:$1048576, MATCH($A536, 'Ballot Data'!$A:$A, 0), MATCH(L536, 'Ballot Data'!$A$3:$T$3, 0))))</f>
        <v>#N/A</v>
      </c>
      <c r="N536" t="e">
        <f>IF(L536="N/A", "N/A", IF(M536='Round 3'!$A$10, "Elected", IF(M536='Round 3'!$A$7, "Excluded", IF('Round 3'!$A$4="Complete", "Complete", "Viable"))))</f>
        <v>#N/A</v>
      </c>
      <c r="O536" s="21" t="str">
        <f>IF('Round 3'!$A$4="Complete", "Complete", IF(N536="N/A", "N/A", IF(N536="Viable", "No Transfer", IF(N536="Excluded", INDEX('Round 3'!$A$12:$M$617, MATCH($A536, 'Round 3'!$A$12:$A$617, 0), 3)))))</f>
        <v>Complete</v>
      </c>
      <c r="P536" s="10" t="str">
        <f>IF('Round 3'!$A$4="Complete", "Complete", IF(O536="N/A", "N/A", IF(O536="No Transfer", O536, IF(INDEX('Ballot Data'!$1:$1048576, MATCH($A536, 'Ballot Data'!$A:$A, 0), MATCH(O536, 'Ballot Data'!$A$3:$U$3, 0))="", "Exhausted", INDEX('Ballot Data'!$1:$1048576, MATCH($A536, 'Ballot Data'!$A:$A, 0), MATCH(O536, 'Ballot Data'!$A$3:$U$3, 0))))))</f>
        <v>Complete</v>
      </c>
      <c r="Q536" s="15" t="str">
        <f t="shared" si="80"/>
        <v>Complete</v>
      </c>
      <c r="R536" t="str">
        <f>IF(Q536="Complete", Q536, IF(Q536="N/A", "N/A", INDEX('Ballot Data'!$1:$1048576, MATCH($A536, 'Ballot Data'!$A:$A, 0), MATCH(Q536, 'Ballot Data'!$A$3:$T$3, 0))))</f>
        <v>Complete</v>
      </c>
      <c r="S536" t="str">
        <f>IF(Q536="N/A", "N/A", IF(R536='Round 4'!$A$10, "Elected", IF(R536='Round 4'!$A$7, "Excluded", IF('Round 4'!$A$4="Complete", "Complete", "Viable"))))</f>
        <v>Complete</v>
      </c>
      <c r="T536" s="21" t="str">
        <f>IF('Round 4'!$A$4="Complete", "Complete", IF(S536="N/A", "N/A", IF(S536="Viable", "No Transfer", IF(S536="Excluded", INDEX('Round 4'!$A$12:$M$617, MATCH($A536, 'Round 4'!$A$12:$A$617, 0), 3)))))</f>
        <v>Complete</v>
      </c>
      <c r="U536" s="10" t="str">
        <f>IF('Round 4'!$A$4="Complete", "Complete", IF(T536="N/A", "N/A", IF(T536="No Transfer", T536, IF(INDEX('Ballot Data'!$1:$1048576, MATCH($A536, 'Ballot Data'!$A:$A, 0), MATCH(T536, 'Ballot Data'!$A$3:$U$3, 0))="", "Exhausted", INDEX('Ballot Data'!$1:$1048576, MATCH($A536, 'Ballot Data'!$A:$A, 0), MATCH(T536, 'Ballot Data'!$A$3:$U$3, 0))))))</f>
        <v>Complete</v>
      </c>
      <c r="V536" s="15" t="str">
        <f t="shared" si="81"/>
        <v>Complete</v>
      </c>
      <c r="W536" t="str">
        <f>IF(V536="Complete", V536, IF(V536="N/A", "N/A", INDEX('Ballot Data'!$1:$1048576, MATCH($A536, 'Ballot Data'!$A:$A, 0), MATCH(V536, 'Ballot Data'!$A$3:$T$3, 0))))</f>
        <v>Complete</v>
      </c>
      <c r="X536" t="str">
        <f>IF(V536="N/A", "N/A", IF(W536='Round 5'!$A$10, "Elected", IF(W536='Round 5'!$A$7, "Excluded", IF('Round 5'!$A$4="Complete", "Complete", "Viable"))))</f>
        <v>Complete</v>
      </c>
      <c r="Y536" s="21" t="str">
        <f>IF('Round 5'!$A$4="Complete", "Complete", IF(X536="N/A", "N/A", IF(X536="Viable", "No Transfer", IF(X536="Excluded", INDEX('Round 5'!$A$12:$M$617, MATCH($A536, 'Round 5'!$A$12:$A$617, 0), 3)))))</f>
        <v>Complete</v>
      </c>
      <c r="Z536" s="10" t="str">
        <f>IF('Round 5'!$A$4="Complete", "Complete", IF(Y536="N/A", "N/A", IF(Y536="No Transfer", Y536, IF(INDEX('Ballot Data'!$1:$1048576, MATCH($A536, 'Ballot Data'!$A:$A, 0), MATCH(Y536, 'Ballot Data'!$A$3:$U$3, 0))="", "Exhausted", INDEX('Ballot Data'!$1:$1048576, MATCH($A536, 'Ballot Data'!$A:$A, 0), MATCH(Y536, 'Ballot Data'!$A$3:$U$3, 0))))))</f>
        <v>Complete</v>
      </c>
      <c r="AA536" s="15" t="str">
        <f t="shared" si="82"/>
        <v>Complete</v>
      </c>
      <c r="AB536" t="str">
        <f>IF(AA536="Complete", AA536, IF(AA536="N/A", "N/A", INDEX('Ballot Data'!$1:$1048576, MATCH($A536, 'Ballot Data'!$A:$A, 0), MATCH(AA536, 'Ballot Data'!$A$3:$T$3, 0))))</f>
        <v>Complete</v>
      </c>
      <c r="AC536" t="str">
        <f>IF(AA536="N/A", "N/A", IF(AB536='Round 6'!$A$10, "Elected", IF(AB536='Round 6'!$A$7, "Excluded", IF('Round 6'!$A$4="Complete", "Complete", "Viable"))))</f>
        <v>Complete</v>
      </c>
      <c r="AD536" s="21" t="str">
        <f>IF('Round 6'!$A$4="Complete", "Complete", IF(AC536="N/A", "N/A", IF(AC536="Viable", "No Transfer", IF(AC536="Excluded", INDEX('Round 6'!$A$12:$M$617, MATCH($A536, 'Round 6'!$A$12:$A$617, 0), 3)))))</f>
        <v>Complete</v>
      </c>
      <c r="AE536" s="10" t="str">
        <f>IF('Round 6'!$A$4="Complete", "Complete", IF(AD536="N/A", "N/A", IF(AD536="No Transfer", AD536, IF(INDEX('Ballot Data'!$1:$1048576, MATCH($A536, 'Ballot Data'!$A:$A, 0), MATCH(AD536, 'Ballot Data'!$A$3:$U$3, 0))="", "Exhausted", INDEX('Ballot Data'!$1:$1048576, MATCH($A536, 'Ballot Data'!$A:$A, 0), MATCH(AD536, 'Ballot Data'!$A$3:$U$3, 0))))))</f>
        <v>Complete</v>
      </c>
      <c r="AF536" s="15" t="str">
        <f t="shared" si="83"/>
        <v>Complete</v>
      </c>
      <c r="AG536" t="str">
        <f>IF(AF536="Complete", AF536, IF(AF536="N/A", "N/A", INDEX('Ballot Data'!$1:$1048576, MATCH($A536, 'Ballot Data'!$A:$A, 0), MATCH(AF536, 'Ballot Data'!$A$3:$T$3, 0))))</f>
        <v>Complete</v>
      </c>
      <c r="AH536" t="str">
        <f>IF(AF536="N/A", "N/A", IF(AG536='Round 7'!$A$10, "Elected", IF(AG536='Round 7'!$A$7, "Excluded", IF('Round 7'!$A$4="Complete", "Complete", "Viable"))))</f>
        <v>Complete</v>
      </c>
      <c r="AI536" s="21" t="str">
        <f>IF('Round 7'!$A$4="Complete", "Complete", IF(AH536="N/A", "N/A", IF(AH536="Viable", "No Transfer", IF(AH536="Excluded", INDEX('Round 7'!$A$12:$M$617, MATCH($A536, 'Round 7'!$A$12:$A$617, 0), 3)))))</f>
        <v>Complete</v>
      </c>
      <c r="AJ536" s="10" t="str">
        <f>IF('Round 7'!$A$4="Complete", "Complete", IF(AI536="N/A", "N/A", IF(AI536="No Transfer", AI536, IF(INDEX('Ballot Data'!$1:$1048576, MATCH($A536, 'Ballot Data'!$A:$A, 0), MATCH(AI536, 'Ballot Data'!$A$3:$U$3, 0))="", "Exhausted", INDEX('Ballot Data'!$1:$1048576, MATCH($A536, 'Ballot Data'!$A:$A, 0), MATCH(AI536, 'Ballot Data'!$A$3:$U$3, 0))))))</f>
        <v>Complete</v>
      </c>
      <c r="AK536" s="15" t="str">
        <f t="shared" si="84"/>
        <v>Complete</v>
      </c>
      <c r="AL536" t="str">
        <f>IF(AK536="Complete", AK536, IF(AK536="N/A", "N/A", INDEX('Ballot Data'!$1:$1048576, MATCH($A536, 'Ballot Data'!$A:$A, 0), MATCH(AK536, 'Ballot Data'!$A$3:$T$3, 0))))</f>
        <v>Complete</v>
      </c>
      <c r="AM536" t="str">
        <f>IF(AK536="N/A", "N/A", IF(AL536='Round 8'!$A$10, "Elected", IF(AL536='Round 8'!$A$7, "Excluded", IF('Round 8'!$A$4="Complete", "Complete", "Viable"))))</f>
        <v>Complete</v>
      </c>
      <c r="AN536" s="21" t="str">
        <f>IF('Round 8'!$A$4="Complete", "Complete", IF(AM536="N/A", "N/A", IF(AM536="Viable", "No Transfer", IF(AM536="Excluded", INDEX('Round 8'!$A$12:$M$617, MATCH($A536, 'Round 8'!$A$12:$A$617, 0), 3)))))</f>
        <v>Complete</v>
      </c>
      <c r="AO536" s="10" t="str">
        <f>IF('Round 8'!$A$4="Complete", "Complete", IF(AN536="N/A", "N/A", IF(AN536="No Transfer", AN536, IF(INDEX('Ballot Data'!$1:$1048576, MATCH($A536, 'Ballot Data'!$A:$A, 0), MATCH(AN536, 'Ballot Data'!$A$3:$U$3, 0))="", "Exhausted", INDEX('Ballot Data'!$1:$1048576, MATCH($A536, 'Ballot Data'!$A:$A, 0), MATCH(AN536, 'Ballot Data'!$A$3:$U$3, 0))))))</f>
        <v>Complete</v>
      </c>
      <c r="AP536" s="15" t="str">
        <f t="shared" si="85"/>
        <v>Complete</v>
      </c>
      <c r="AQ536" t="str">
        <f>IF(AP536="Complete", AP536, IF(AP536="N/A", "N/A", INDEX('Ballot Data'!$1:$1048576, MATCH($A536, 'Ballot Data'!$A:$A, 0), MATCH(AP536, 'Ballot Data'!$A$3:$T$3, 0))))</f>
        <v>Complete</v>
      </c>
      <c r="AR536" t="str">
        <f>IF(AP536="N/A", "N/A", IF(AQ536='Round 9'!$A$10, "Elected", IF(AQ536='Round 9'!$A$7, "Excluded", IF('Round 9'!$A$4="Complete", "Complete", "Viable"))))</f>
        <v>Complete</v>
      </c>
      <c r="AS536" s="21" t="str">
        <f>IF('Round 9'!$A$4="Complete", "Complete", IF(AR536="N/A", "N/A", IF(AR536="Viable", "No Transfer", IF(AR536="Excluded", INDEX('Round 9'!$A$12:$M$617, MATCH($A536, 'Round 9'!$A$12:$A$617, 0), 3)))))</f>
        <v>Complete</v>
      </c>
      <c r="AT536" s="10" t="str">
        <f>IF('Round 9'!$A$4="Complete", "Complete", IF(AS536="N/A", "N/A", IF(AS536="No Transfer", AS536, IF(INDEX('Ballot Data'!$1:$1048576, MATCH($A536, 'Ballot Data'!$A:$A, 0), MATCH(AS536, 'Ballot Data'!$A$3:$U$3, 0))="", "Exhausted", INDEX('Ballot Data'!$1:$1048576, MATCH($A536, 'Ballot Data'!$A:$A, 0), MATCH(AS536, 'Ballot Data'!$A$3:$U$3, 0))))))</f>
        <v>Complete</v>
      </c>
      <c r="AU536" s="15" t="str">
        <f t="shared" si="86"/>
        <v>Complete</v>
      </c>
      <c r="AV536" t="str">
        <f>IF(AU536="Complete", AU536, IF(AU536="N/A", "N/A", INDEX('Ballot Data'!$1:$1048576, MATCH($A536, 'Ballot Data'!$A:$A, 0), MATCH(AU536, 'Ballot Data'!$A$3:$T$3, 0))))</f>
        <v>Complete</v>
      </c>
      <c r="AW536" t="str">
        <f>IF(AU536="N/A", "N/A", IF(AV536='Round 10'!$A$10, "Elected", IF(AV536='Round 10'!$A$7, "Excluded", IF('Round 10'!$A$4="Complete", "Complete", "Viable"))))</f>
        <v>Complete</v>
      </c>
      <c r="AX536" s="21" t="str">
        <f>IF('Round 10'!$A$4="Complete", "Complete", IF(AW536="N/A", "N/A", IF(AW536="Viable", "No Transfer", IF(AW536="Excluded", INDEX('Round 10'!$A$12:$M$617, MATCH($A536, 'Round 10'!$A$12:$A$617, 0), 3)))))</f>
        <v>Complete</v>
      </c>
      <c r="AY536" s="10" t="str">
        <f>IF('Round 10'!$A$4="Complete", "Complete", IF(AX536="N/A", "N/A", IF(AX536="No Transfer", AX536, IF(INDEX('Ballot Data'!$1:$1048576, MATCH($A536, 'Ballot Data'!$A:$A, 0), MATCH(AX536, 'Ballot Data'!$A$3:$U$3, 0))="", "Exhausted", INDEX('Ballot Data'!$1:$1048576, MATCH($A536, 'Ballot Data'!$A:$A, 0), MATCH(AX536, 'Ballot Data'!$A$3:$U$3, 0))))))</f>
        <v>Complete</v>
      </c>
    </row>
    <row r="537" spans="1:51" x14ac:dyDescent="0.25">
      <c r="A537">
        <f>'Ballot Data'!A538</f>
        <v>0</v>
      </c>
      <c r="B537">
        <v>1</v>
      </c>
      <c r="C537" t="e">
        <f>INDEX('Ballot Data'!$1:$1048576, MATCH($A537, 'Ballot Data'!$A:$A, 0), MATCH(B537, 'Ballot Data'!$A$3:$T$3, 0))</f>
        <v>#N/A</v>
      </c>
      <c r="D537" t="e">
        <f>IF(C537='Round 1'!$A$10, "Elected", IF(C537='Round 1'!$A$7, "Excluded", IF('Round 1'!$A$4="Complete", "Complete", "Viable")))</f>
        <v>#N/A</v>
      </c>
      <c r="E537" s="21" t="e">
        <f>IF('Round 1'!$A$4="Complete", "Complete", IF(D537="N/A", "N/A", IF(D537="Viable", "No Transfer", IF(D537="Excluded", INDEX('Round 1'!$A$12:$M$617, MATCH($A537, 'Round 1'!$A$12:$A$617, 0), 3)))))</f>
        <v>#N/A</v>
      </c>
      <c r="F537" s="10" t="e">
        <f>IF('Round 1'!$A$4="Complete", "Complete", IF(E537="N/A", "N/A", IF(E537="No Transfer", E537, IF(INDEX('Ballot Data'!$1:$1048576, MATCH($A537, 'Ballot Data'!$A:$A, 0), MATCH(E537, 'Ballot Data'!$A$3:$U$3, 0))="", "Exhausted", INDEX('Ballot Data'!$1:$1048576, MATCH($A537, 'Ballot Data'!$A:$A, 0), MATCH(E537, 'Ballot Data'!$A$3:$U$3, 0))))))</f>
        <v>#N/A</v>
      </c>
      <c r="G537" s="15" t="e">
        <f t="shared" si="79"/>
        <v>#N/A</v>
      </c>
      <c r="H537" t="e">
        <f>IF(G537="Complete", G537, IF(G537="N/A", "N/A", INDEX('Ballot Data'!$1:$1048576, MATCH($A537, 'Ballot Data'!$A:$A, 0), MATCH(G537, 'Ballot Data'!$A$3:$T$3, 0))))</f>
        <v>#N/A</v>
      </c>
      <c r="I537" t="e">
        <f>IF(G537="N/A", "N/A", IF(H537='Round 2'!$A$10, "Elected", IF(H537='Round 2'!$A$7, "Excluded", IF('Round 2'!$A$4="Complete", "Complete", "Viable"))))</f>
        <v>#N/A</v>
      </c>
      <c r="J537" s="21" t="e">
        <f>IF('Round 2'!$A$4="Complete", "Complete", IF(I537="N/A", "N/A", IF(I537="Viable", "No Transfer", IF(I537="Excluded", INDEX('Round 2'!$A$12:$M$617, MATCH($A537, 'Round 2'!$A$12:$A$617, 0), 3)))))</f>
        <v>#N/A</v>
      </c>
      <c r="K537" s="10" t="e">
        <f>IF('Round 2'!$A$4="Complete", "Complete", IF(J537="N/A", "N/A", IF(J537="No Transfer", J537, IF(INDEX('Ballot Data'!$1:$1048576, MATCH($A537, 'Ballot Data'!$A:$A, 0), MATCH(J537, 'Ballot Data'!$A$3:$U$3, 0))="", "Exhausted", INDEX('Ballot Data'!$1:$1048576, MATCH($A537, 'Ballot Data'!$A:$A, 0), MATCH(J537, 'Ballot Data'!$A$3:$U$3, 0))))))</f>
        <v>#N/A</v>
      </c>
      <c r="L537" s="15" t="e">
        <f t="shared" si="78"/>
        <v>#N/A</v>
      </c>
      <c r="M537" t="e">
        <f>IF(L537="Complete", L537, IF(L537="N/A", "N/A", INDEX('Ballot Data'!$1:$1048576, MATCH($A537, 'Ballot Data'!$A:$A, 0), MATCH(L537, 'Ballot Data'!$A$3:$T$3, 0))))</f>
        <v>#N/A</v>
      </c>
      <c r="N537" t="e">
        <f>IF(L537="N/A", "N/A", IF(M537='Round 3'!$A$10, "Elected", IF(M537='Round 3'!$A$7, "Excluded", IF('Round 3'!$A$4="Complete", "Complete", "Viable"))))</f>
        <v>#N/A</v>
      </c>
      <c r="O537" s="21" t="str">
        <f>IF('Round 3'!$A$4="Complete", "Complete", IF(N537="N/A", "N/A", IF(N537="Viable", "No Transfer", IF(N537="Excluded", INDEX('Round 3'!$A$12:$M$617, MATCH($A537, 'Round 3'!$A$12:$A$617, 0), 3)))))</f>
        <v>Complete</v>
      </c>
      <c r="P537" s="10" t="str">
        <f>IF('Round 3'!$A$4="Complete", "Complete", IF(O537="N/A", "N/A", IF(O537="No Transfer", O537, IF(INDEX('Ballot Data'!$1:$1048576, MATCH($A537, 'Ballot Data'!$A:$A, 0), MATCH(O537, 'Ballot Data'!$A$3:$U$3, 0))="", "Exhausted", INDEX('Ballot Data'!$1:$1048576, MATCH($A537, 'Ballot Data'!$A:$A, 0), MATCH(O537, 'Ballot Data'!$A$3:$U$3, 0))))))</f>
        <v>Complete</v>
      </c>
      <c r="Q537" s="15" t="str">
        <f t="shared" si="80"/>
        <v>Complete</v>
      </c>
      <c r="R537" t="str">
        <f>IF(Q537="Complete", Q537, IF(Q537="N/A", "N/A", INDEX('Ballot Data'!$1:$1048576, MATCH($A537, 'Ballot Data'!$A:$A, 0), MATCH(Q537, 'Ballot Data'!$A$3:$T$3, 0))))</f>
        <v>Complete</v>
      </c>
      <c r="S537" t="str">
        <f>IF(Q537="N/A", "N/A", IF(R537='Round 4'!$A$10, "Elected", IF(R537='Round 4'!$A$7, "Excluded", IF('Round 4'!$A$4="Complete", "Complete", "Viable"))))</f>
        <v>Complete</v>
      </c>
      <c r="T537" s="21" t="str">
        <f>IF('Round 4'!$A$4="Complete", "Complete", IF(S537="N/A", "N/A", IF(S537="Viable", "No Transfer", IF(S537="Excluded", INDEX('Round 4'!$A$12:$M$617, MATCH($A537, 'Round 4'!$A$12:$A$617, 0), 3)))))</f>
        <v>Complete</v>
      </c>
      <c r="U537" s="10" t="str">
        <f>IF('Round 4'!$A$4="Complete", "Complete", IF(T537="N/A", "N/A", IF(T537="No Transfer", T537, IF(INDEX('Ballot Data'!$1:$1048576, MATCH($A537, 'Ballot Data'!$A:$A, 0), MATCH(T537, 'Ballot Data'!$A$3:$U$3, 0))="", "Exhausted", INDEX('Ballot Data'!$1:$1048576, MATCH($A537, 'Ballot Data'!$A:$A, 0), MATCH(T537, 'Ballot Data'!$A$3:$U$3, 0))))))</f>
        <v>Complete</v>
      </c>
      <c r="V537" s="15" t="str">
        <f t="shared" si="81"/>
        <v>Complete</v>
      </c>
      <c r="W537" t="str">
        <f>IF(V537="Complete", V537, IF(V537="N/A", "N/A", INDEX('Ballot Data'!$1:$1048576, MATCH($A537, 'Ballot Data'!$A:$A, 0), MATCH(V537, 'Ballot Data'!$A$3:$T$3, 0))))</f>
        <v>Complete</v>
      </c>
      <c r="X537" t="str">
        <f>IF(V537="N/A", "N/A", IF(W537='Round 5'!$A$10, "Elected", IF(W537='Round 5'!$A$7, "Excluded", IF('Round 5'!$A$4="Complete", "Complete", "Viable"))))</f>
        <v>Complete</v>
      </c>
      <c r="Y537" s="21" t="str">
        <f>IF('Round 5'!$A$4="Complete", "Complete", IF(X537="N/A", "N/A", IF(X537="Viable", "No Transfer", IF(X537="Excluded", INDEX('Round 5'!$A$12:$M$617, MATCH($A537, 'Round 5'!$A$12:$A$617, 0), 3)))))</f>
        <v>Complete</v>
      </c>
      <c r="Z537" s="10" t="str">
        <f>IF('Round 5'!$A$4="Complete", "Complete", IF(Y537="N/A", "N/A", IF(Y537="No Transfer", Y537, IF(INDEX('Ballot Data'!$1:$1048576, MATCH($A537, 'Ballot Data'!$A:$A, 0), MATCH(Y537, 'Ballot Data'!$A$3:$U$3, 0))="", "Exhausted", INDEX('Ballot Data'!$1:$1048576, MATCH($A537, 'Ballot Data'!$A:$A, 0), MATCH(Y537, 'Ballot Data'!$A$3:$U$3, 0))))))</f>
        <v>Complete</v>
      </c>
      <c r="AA537" s="15" t="str">
        <f t="shared" si="82"/>
        <v>Complete</v>
      </c>
      <c r="AB537" t="str">
        <f>IF(AA537="Complete", AA537, IF(AA537="N/A", "N/A", INDEX('Ballot Data'!$1:$1048576, MATCH($A537, 'Ballot Data'!$A:$A, 0), MATCH(AA537, 'Ballot Data'!$A$3:$T$3, 0))))</f>
        <v>Complete</v>
      </c>
      <c r="AC537" t="str">
        <f>IF(AA537="N/A", "N/A", IF(AB537='Round 6'!$A$10, "Elected", IF(AB537='Round 6'!$A$7, "Excluded", IF('Round 6'!$A$4="Complete", "Complete", "Viable"))))</f>
        <v>Complete</v>
      </c>
      <c r="AD537" s="21" t="str">
        <f>IF('Round 6'!$A$4="Complete", "Complete", IF(AC537="N/A", "N/A", IF(AC537="Viable", "No Transfer", IF(AC537="Excluded", INDEX('Round 6'!$A$12:$M$617, MATCH($A537, 'Round 6'!$A$12:$A$617, 0), 3)))))</f>
        <v>Complete</v>
      </c>
      <c r="AE537" s="10" t="str">
        <f>IF('Round 6'!$A$4="Complete", "Complete", IF(AD537="N/A", "N/A", IF(AD537="No Transfer", AD537, IF(INDEX('Ballot Data'!$1:$1048576, MATCH($A537, 'Ballot Data'!$A:$A, 0), MATCH(AD537, 'Ballot Data'!$A$3:$U$3, 0))="", "Exhausted", INDEX('Ballot Data'!$1:$1048576, MATCH($A537, 'Ballot Data'!$A:$A, 0), MATCH(AD537, 'Ballot Data'!$A$3:$U$3, 0))))))</f>
        <v>Complete</v>
      </c>
      <c r="AF537" s="15" t="str">
        <f t="shared" si="83"/>
        <v>Complete</v>
      </c>
      <c r="AG537" t="str">
        <f>IF(AF537="Complete", AF537, IF(AF537="N/A", "N/A", INDEX('Ballot Data'!$1:$1048576, MATCH($A537, 'Ballot Data'!$A:$A, 0), MATCH(AF537, 'Ballot Data'!$A$3:$T$3, 0))))</f>
        <v>Complete</v>
      </c>
      <c r="AH537" t="str">
        <f>IF(AF537="N/A", "N/A", IF(AG537='Round 7'!$A$10, "Elected", IF(AG537='Round 7'!$A$7, "Excluded", IF('Round 7'!$A$4="Complete", "Complete", "Viable"))))</f>
        <v>Complete</v>
      </c>
      <c r="AI537" s="21" t="str">
        <f>IF('Round 7'!$A$4="Complete", "Complete", IF(AH537="N/A", "N/A", IF(AH537="Viable", "No Transfer", IF(AH537="Excluded", INDEX('Round 7'!$A$12:$M$617, MATCH($A537, 'Round 7'!$A$12:$A$617, 0), 3)))))</f>
        <v>Complete</v>
      </c>
      <c r="AJ537" s="10" t="str">
        <f>IF('Round 7'!$A$4="Complete", "Complete", IF(AI537="N/A", "N/A", IF(AI537="No Transfer", AI537, IF(INDEX('Ballot Data'!$1:$1048576, MATCH($A537, 'Ballot Data'!$A:$A, 0), MATCH(AI537, 'Ballot Data'!$A$3:$U$3, 0))="", "Exhausted", INDEX('Ballot Data'!$1:$1048576, MATCH($A537, 'Ballot Data'!$A:$A, 0), MATCH(AI537, 'Ballot Data'!$A$3:$U$3, 0))))))</f>
        <v>Complete</v>
      </c>
      <c r="AK537" s="15" t="str">
        <f t="shared" si="84"/>
        <v>Complete</v>
      </c>
      <c r="AL537" t="str">
        <f>IF(AK537="Complete", AK537, IF(AK537="N/A", "N/A", INDEX('Ballot Data'!$1:$1048576, MATCH($A537, 'Ballot Data'!$A:$A, 0), MATCH(AK537, 'Ballot Data'!$A$3:$T$3, 0))))</f>
        <v>Complete</v>
      </c>
      <c r="AM537" t="str">
        <f>IF(AK537="N/A", "N/A", IF(AL537='Round 8'!$A$10, "Elected", IF(AL537='Round 8'!$A$7, "Excluded", IF('Round 8'!$A$4="Complete", "Complete", "Viable"))))</f>
        <v>Complete</v>
      </c>
      <c r="AN537" s="21" t="str">
        <f>IF('Round 8'!$A$4="Complete", "Complete", IF(AM537="N/A", "N/A", IF(AM537="Viable", "No Transfer", IF(AM537="Excluded", INDEX('Round 8'!$A$12:$M$617, MATCH($A537, 'Round 8'!$A$12:$A$617, 0), 3)))))</f>
        <v>Complete</v>
      </c>
      <c r="AO537" s="10" t="str">
        <f>IF('Round 8'!$A$4="Complete", "Complete", IF(AN537="N/A", "N/A", IF(AN537="No Transfer", AN537, IF(INDEX('Ballot Data'!$1:$1048576, MATCH($A537, 'Ballot Data'!$A:$A, 0), MATCH(AN537, 'Ballot Data'!$A$3:$U$3, 0))="", "Exhausted", INDEX('Ballot Data'!$1:$1048576, MATCH($A537, 'Ballot Data'!$A:$A, 0), MATCH(AN537, 'Ballot Data'!$A$3:$U$3, 0))))))</f>
        <v>Complete</v>
      </c>
      <c r="AP537" s="15" t="str">
        <f t="shared" si="85"/>
        <v>Complete</v>
      </c>
      <c r="AQ537" t="str">
        <f>IF(AP537="Complete", AP537, IF(AP537="N/A", "N/A", INDEX('Ballot Data'!$1:$1048576, MATCH($A537, 'Ballot Data'!$A:$A, 0), MATCH(AP537, 'Ballot Data'!$A$3:$T$3, 0))))</f>
        <v>Complete</v>
      </c>
      <c r="AR537" t="str">
        <f>IF(AP537="N/A", "N/A", IF(AQ537='Round 9'!$A$10, "Elected", IF(AQ537='Round 9'!$A$7, "Excluded", IF('Round 9'!$A$4="Complete", "Complete", "Viable"))))</f>
        <v>Complete</v>
      </c>
      <c r="AS537" s="21" t="str">
        <f>IF('Round 9'!$A$4="Complete", "Complete", IF(AR537="N/A", "N/A", IF(AR537="Viable", "No Transfer", IF(AR537="Excluded", INDEX('Round 9'!$A$12:$M$617, MATCH($A537, 'Round 9'!$A$12:$A$617, 0), 3)))))</f>
        <v>Complete</v>
      </c>
      <c r="AT537" s="10" t="str">
        <f>IF('Round 9'!$A$4="Complete", "Complete", IF(AS537="N/A", "N/A", IF(AS537="No Transfer", AS537, IF(INDEX('Ballot Data'!$1:$1048576, MATCH($A537, 'Ballot Data'!$A:$A, 0), MATCH(AS537, 'Ballot Data'!$A$3:$U$3, 0))="", "Exhausted", INDEX('Ballot Data'!$1:$1048576, MATCH($A537, 'Ballot Data'!$A:$A, 0), MATCH(AS537, 'Ballot Data'!$A$3:$U$3, 0))))))</f>
        <v>Complete</v>
      </c>
      <c r="AU537" s="15" t="str">
        <f t="shared" si="86"/>
        <v>Complete</v>
      </c>
      <c r="AV537" t="str">
        <f>IF(AU537="Complete", AU537, IF(AU537="N/A", "N/A", INDEX('Ballot Data'!$1:$1048576, MATCH($A537, 'Ballot Data'!$A:$A, 0), MATCH(AU537, 'Ballot Data'!$A$3:$T$3, 0))))</f>
        <v>Complete</v>
      </c>
      <c r="AW537" t="str">
        <f>IF(AU537="N/A", "N/A", IF(AV537='Round 10'!$A$10, "Elected", IF(AV537='Round 10'!$A$7, "Excluded", IF('Round 10'!$A$4="Complete", "Complete", "Viable"))))</f>
        <v>Complete</v>
      </c>
      <c r="AX537" s="21" t="str">
        <f>IF('Round 10'!$A$4="Complete", "Complete", IF(AW537="N/A", "N/A", IF(AW537="Viable", "No Transfer", IF(AW537="Excluded", INDEX('Round 10'!$A$12:$M$617, MATCH($A537, 'Round 10'!$A$12:$A$617, 0), 3)))))</f>
        <v>Complete</v>
      </c>
      <c r="AY537" s="10" t="str">
        <f>IF('Round 10'!$A$4="Complete", "Complete", IF(AX537="N/A", "N/A", IF(AX537="No Transfer", AX537, IF(INDEX('Ballot Data'!$1:$1048576, MATCH($A537, 'Ballot Data'!$A:$A, 0), MATCH(AX537, 'Ballot Data'!$A$3:$U$3, 0))="", "Exhausted", INDEX('Ballot Data'!$1:$1048576, MATCH($A537, 'Ballot Data'!$A:$A, 0), MATCH(AX537, 'Ballot Data'!$A$3:$U$3, 0))))))</f>
        <v>Complete</v>
      </c>
    </row>
    <row r="538" spans="1:51" x14ac:dyDescent="0.25">
      <c r="A538">
        <f>'Ballot Data'!A539</f>
        <v>0</v>
      </c>
      <c r="B538">
        <v>1</v>
      </c>
      <c r="C538" t="e">
        <f>INDEX('Ballot Data'!$1:$1048576, MATCH($A538, 'Ballot Data'!$A:$A, 0), MATCH(B538, 'Ballot Data'!$A$3:$T$3, 0))</f>
        <v>#N/A</v>
      </c>
      <c r="D538" t="e">
        <f>IF(C538='Round 1'!$A$10, "Elected", IF(C538='Round 1'!$A$7, "Excluded", IF('Round 1'!$A$4="Complete", "Complete", "Viable")))</f>
        <v>#N/A</v>
      </c>
      <c r="E538" s="21" t="e">
        <f>IF('Round 1'!$A$4="Complete", "Complete", IF(D538="N/A", "N/A", IF(D538="Viable", "No Transfer", IF(D538="Excluded", INDEX('Round 1'!$A$12:$M$617, MATCH($A538, 'Round 1'!$A$12:$A$617, 0), 3)))))</f>
        <v>#N/A</v>
      </c>
      <c r="F538" s="10" t="e">
        <f>IF('Round 1'!$A$4="Complete", "Complete", IF(E538="N/A", "N/A", IF(E538="No Transfer", E538, IF(INDEX('Ballot Data'!$1:$1048576, MATCH($A538, 'Ballot Data'!$A:$A, 0), MATCH(E538, 'Ballot Data'!$A$3:$U$3, 0))="", "Exhausted", INDEX('Ballot Data'!$1:$1048576, MATCH($A538, 'Ballot Data'!$A:$A, 0), MATCH(E538, 'Ballot Data'!$A$3:$U$3, 0))))))</f>
        <v>#N/A</v>
      </c>
      <c r="G538" s="15" t="e">
        <f t="shared" si="79"/>
        <v>#N/A</v>
      </c>
      <c r="H538" t="e">
        <f>IF(G538="Complete", G538, IF(G538="N/A", "N/A", INDEX('Ballot Data'!$1:$1048576, MATCH($A538, 'Ballot Data'!$A:$A, 0), MATCH(G538, 'Ballot Data'!$A$3:$T$3, 0))))</f>
        <v>#N/A</v>
      </c>
      <c r="I538" t="e">
        <f>IF(G538="N/A", "N/A", IF(H538='Round 2'!$A$10, "Elected", IF(H538='Round 2'!$A$7, "Excluded", IF('Round 2'!$A$4="Complete", "Complete", "Viable"))))</f>
        <v>#N/A</v>
      </c>
      <c r="J538" s="21" t="e">
        <f>IF('Round 2'!$A$4="Complete", "Complete", IF(I538="N/A", "N/A", IF(I538="Viable", "No Transfer", IF(I538="Excluded", INDEX('Round 2'!$A$12:$M$617, MATCH($A538, 'Round 2'!$A$12:$A$617, 0), 3)))))</f>
        <v>#N/A</v>
      </c>
      <c r="K538" s="10" t="e">
        <f>IF('Round 2'!$A$4="Complete", "Complete", IF(J538="N/A", "N/A", IF(J538="No Transfer", J538, IF(INDEX('Ballot Data'!$1:$1048576, MATCH($A538, 'Ballot Data'!$A:$A, 0), MATCH(J538, 'Ballot Data'!$A$3:$U$3, 0))="", "Exhausted", INDEX('Ballot Data'!$1:$1048576, MATCH($A538, 'Ballot Data'!$A:$A, 0), MATCH(J538, 'Ballot Data'!$A$3:$U$3, 0))))))</f>
        <v>#N/A</v>
      </c>
      <c r="L538" s="15" t="e">
        <f t="shared" si="78"/>
        <v>#N/A</v>
      </c>
      <c r="M538" t="e">
        <f>IF(L538="Complete", L538, IF(L538="N/A", "N/A", INDEX('Ballot Data'!$1:$1048576, MATCH($A538, 'Ballot Data'!$A:$A, 0), MATCH(L538, 'Ballot Data'!$A$3:$T$3, 0))))</f>
        <v>#N/A</v>
      </c>
      <c r="N538" t="e">
        <f>IF(L538="N/A", "N/A", IF(M538='Round 3'!$A$10, "Elected", IF(M538='Round 3'!$A$7, "Excluded", IF('Round 3'!$A$4="Complete", "Complete", "Viable"))))</f>
        <v>#N/A</v>
      </c>
      <c r="O538" s="21" t="str">
        <f>IF('Round 3'!$A$4="Complete", "Complete", IF(N538="N/A", "N/A", IF(N538="Viable", "No Transfer", IF(N538="Excluded", INDEX('Round 3'!$A$12:$M$617, MATCH($A538, 'Round 3'!$A$12:$A$617, 0), 3)))))</f>
        <v>Complete</v>
      </c>
      <c r="P538" s="10" t="str">
        <f>IF('Round 3'!$A$4="Complete", "Complete", IF(O538="N/A", "N/A", IF(O538="No Transfer", O538, IF(INDEX('Ballot Data'!$1:$1048576, MATCH($A538, 'Ballot Data'!$A:$A, 0), MATCH(O538, 'Ballot Data'!$A$3:$U$3, 0))="", "Exhausted", INDEX('Ballot Data'!$1:$1048576, MATCH($A538, 'Ballot Data'!$A:$A, 0), MATCH(O538, 'Ballot Data'!$A$3:$U$3, 0))))))</f>
        <v>Complete</v>
      </c>
      <c r="Q538" s="15" t="str">
        <f t="shared" si="80"/>
        <v>Complete</v>
      </c>
      <c r="R538" t="str">
        <f>IF(Q538="Complete", Q538, IF(Q538="N/A", "N/A", INDEX('Ballot Data'!$1:$1048576, MATCH($A538, 'Ballot Data'!$A:$A, 0), MATCH(Q538, 'Ballot Data'!$A$3:$T$3, 0))))</f>
        <v>Complete</v>
      </c>
      <c r="S538" t="str">
        <f>IF(Q538="N/A", "N/A", IF(R538='Round 4'!$A$10, "Elected", IF(R538='Round 4'!$A$7, "Excluded", IF('Round 4'!$A$4="Complete", "Complete", "Viable"))))</f>
        <v>Complete</v>
      </c>
      <c r="T538" s="21" t="str">
        <f>IF('Round 4'!$A$4="Complete", "Complete", IF(S538="N/A", "N/A", IF(S538="Viable", "No Transfer", IF(S538="Excluded", INDEX('Round 4'!$A$12:$M$617, MATCH($A538, 'Round 4'!$A$12:$A$617, 0), 3)))))</f>
        <v>Complete</v>
      </c>
      <c r="U538" s="10" t="str">
        <f>IF('Round 4'!$A$4="Complete", "Complete", IF(T538="N/A", "N/A", IF(T538="No Transfer", T538, IF(INDEX('Ballot Data'!$1:$1048576, MATCH($A538, 'Ballot Data'!$A:$A, 0), MATCH(T538, 'Ballot Data'!$A$3:$U$3, 0))="", "Exhausted", INDEX('Ballot Data'!$1:$1048576, MATCH($A538, 'Ballot Data'!$A:$A, 0), MATCH(T538, 'Ballot Data'!$A$3:$U$3, 0))))))</f>
        <v>Complete</v>
      </c>
      <c r="V538" s="15" t="str">
        <f t="shared" si="81"/>
        <v>Complete</v>
      </c>
      <c r="W538" t="str">
        <f>IF(V538="Complete", V538, IF(V538="N/A", "N/A", INDEX('Ballot Data'!$1:$1048576, MATCH($A538, 'Ballot Data'!$A:$A, 0), MATCH(V538, 'Ballot Data'!$A$3:$T$3, 0))))</f>
        <v>Complete</v>
      </c>
      <c r="X538" t="str">
        <f>IF(V538="N/A", "N/A", IF(W538='Round 5'!$A$10, "Elected", IF(W538='Round 5'!$A$7, "Excluded", IF('Round 5'!$A$4="Complete", "Complete", "Viable"))))</f>
        <v>Complete</v>
      </c>
      <c r="Y538" s="21" t="str">
        <f>IF('Round 5'!$A$4="Complete", "Complete", IF(X538="N/A", "N/A", IF(X538="Viable", "No Transfer", IF(X538="Excluded", INDEX('Round 5'!$A$12:$M$617, MATCH($A538, 'Round 5'!$A$12:$A$617, 0), 3)))))</f>
        <v>Complete</v>
      </c>
      <c r="Z538" s="10" t="str">
        <f>IF('Round 5'!$A$4="Complete", "Complete", IF(Y538="N/A", "N/A", IF(Y538="No Transfer", Y538, IF(INDEX('Ballot Data'!$1:$1048576, MATCH($A538, 'Ballot Data'!$A:$A, 0), MATCH(Y538, 'Ballot Data'!$A$3:$U$3, 0))="", "Exhausted", INDEX('Ballot Data'!$1:$1048576, MATCH($A538, 'Ballot Data'!$A:$A, 0), MATCH(Y538, 'Ballot Data'!$A$3:$U$3, 0))))))</f>
        <v>Complete</v>
      </c>
      <c r="AA538" s="15" t="str">
        <f t="shared" si="82"/>
        <v>Complete</v>
      </c>
      <c r="AB538" t="str">
        <f>IF(AA538="Complete", AA538, IF(AA538="N/A", "N/A", INDEX('Ballot Data'!$1:$1048576, MATCH($A538, 'Ballot Data'!$A:$A, 0), MATCH(AA538, 'Ballot Data'!$A$3:$T$3, 0))))</f>
        <v>Complete</v>
      </c>
      <c r="AC538" t="str">
        <f>IF(AA538="N/A", "N/A", IF(AB538='Round 6'!$A$10, "Elected", IF(AB538='Round 6'!$A$7, "Excluded", IF('Round 6'!$A$4="Complete", "Complete", "Viable"))))</f>
        <v>Complete</v>
      </c>
      <c r="AD538" s="21" t="str">
        <f>IF('Round 6'!$A$4="Complete", "Complete", IF(AC538="N/A", "N/A", IF(AC538="Viable", "No Transfer", IF(AC538="Excluded", INDEX('Round 6'!$A$12:$M$617, MATCH($A538, 'Round 6'!$A$12:$A$617, 0), 3)))))</f>
        <v>Complete</v>
      </c>
      <c r="AE538" s="10" t="str">
        <f>IF('Round 6'!$A$4="Complete", "Complete", IF(AD538="N/A", "N/A", IF(AD538="No Transfer", AD538, IF(INDEX('Ballot Data'!$1:$1048576, MATCH($A538, 'Ballot Data'!$A:$A, 0), MATCH(AD538, 'Ballot Data'!$A$3:$U$3, 0))="", "Exhausted", INDEX('Ballot Data'!$1:$1048576, MATCH($A538, 'Ballot Data'!$A:$A, 0), MATCH(AD538, 'Ballot Data'!$A$3:$U$3, 0))))))</f>
        <v>Complete</v>
      </c>
      <c r="AF538" s="15" t="str">
        <f t="shared" si="83"/>
        <v>Complete</v>
      </c>
      <c r="AG538" t="str">
        <f>IF(AF538="Complete", AF538, IF(AF538="N/A", "N/A", INDEX('Ballot Data'!$1:$1048576, MATCH($A538, 'Ballot Data'!$A:$A, 0), MATCH(AF538, 'Ballot Data'!$A$3:$T$3, 0))))</f>
        <v>Complete</v>
      </c>
      <c r="AH538" t="str">
        <f>IF(AF538="N/A", "N/A", IF(AG538='Round 7'!$A$10, "Elected", IF(AG538='Round 7'!$A$7, "Excluded", IF('Round 7'!$A$4="Complete", "Complete", "Viable"))))</f>
        <v>Complete</v>
      </c>
      <c r="AI538" s="21" t="str">
        <f>IF('Round 7'!$A$4="Complete", "Complete", IF(AH538="N/A", "N/A", IF(AH538="Viable", "No Transfer", IF(AH538="Excluded", INDEX('Round 7'!$A$12:$M$617, MATCH($A538, 'Round 7'!$A$12:$A$617, 0), 3)))))</f>
        <v>Complete</v>
      </c>
      <c r="AJ538" s="10" t="str">
        <f>IF('Round 7'!$A$4="Complete", "Complete", IF(AI538="N/A", "N/A", IF(AI538="No Transfer", AI538, IF(INDEX('Ballot Data'!$1:$1048576, MATCH($A538, 'Ballot Data'!$A:$A, 0), MATCH(AI538, 'Ballot Data'!$A$3:$U$3, 0))="", "Exhausted", INDEX('Ballot Data'!$1:$1048576, MATCH($A538, 'Ballot Data'!$A:$A, 0), MATCH(AI538, 'Ballot Data'!$A$3:$U$3, 0))))))</f>
        <v>Complete</v>
      </c>
      <c r="AK538" s="15" t="str">
        <f t="shared" si="84"/>
        <v>Complete</v>
      </c>
      <c r="AL538" t="str">
        <f>IF(AK538="Complete", AK538, IF(AK538="N/A", "N/A", INDEX('Ballot Data'!$1:$1048576, MATCH($A538, 'Ballot Data'!$A:$A, 0), MATCH(AK538, 'Ballot Data'!$A$3:$T$3, 0))))</f>
        <v>Complete</v>
      </c>
      <c r="AM538" t="str">
        <f>IF(AK538="N/A", "N/A", IF(AL538='Round 8'!$A$10, "Elected", IF(AL538='Round 8'!$A$7, "Excluded", IF('Round 8'!$A$4="Complete", "Complete", "Viable"))))</f>
        <v>Complete</v>
      </c>
      <c r="AN538" s="21" t="str">
        <f>IF('Round 8'!$A$4="Complete", "Complete", IF(AM538="N/A", "N/A", IF(AM538="Viable", "No Transfer", IF(AM538="Excluded", INDEX('Round 8'!$A$12:$M$617, MATCH($A538, 'Round 8'!$A$12:$A$617, 0), 3)))))</f>
        <v>Complete</v>
      </c>
      <c r="AO538" s="10" t="str">
        <f>IF('Round 8'!$A$4="Complete", "Complete", IF(AN538="N/A", "N/A", IF(AN538="No Transfer", AN538, IF(INDEX('Ballot Data'!$1:$1048576, MATCH($A538, 'Ballot Data'!$A:$A, 0), MATCH(AN538, 'Ballot Data'!$A$3:$U$3, 0))="", "Exhausted", INDEX('Ballot Data'!$1:$1048576, MATCH($A538, 'Ballot Data'!$A:$A, 0), MATCH(AN538, 'Ballot Data'!$A$3:$U$3, 0))))))</f>
        <v>Complete</v>
      </c>
      <c r="AP538" s="15" t="str">
        <f t="shared" si="85"/>
        <v>Complete</v>
      </c>
      <c r="AQ538" t="str">
        <f>IF(AP538="Complete", AP538, IF(AP538="N/A", "N/A", INDEX('Ballot Data'!$1:$1048576, MATCH($A538, 'Ballot Data'!$A:$A, 0), MATCH(AP538, 'Ballot Data'!$A$3:$T$3, 0))))</f>
        <v>Complete</v>
      </c>
      <c r="AR538" t="str">
        <f>IF(AP538="N/A", "N/A", IF(AQ538='Round 9'!$A$10, "Elected", IF(AQ538='Round 9'!$A$7, "Excluded", IF('Round 9'!$A$4="Complete", "Complete", "Viable"))))</f>
        <v>Complete</v>
      </c>
      <c r="AS538" s="21" t="str">
        <f>IF('Round 9'!$A$4="Complete", "Complete", IF(AR538="N/A", "N/A", IF(AR538="Viable", "No Transfer", IF(AR538="Excluded", INDEX('Round 9'!$A$12:$M$617, MATCH($A538, 'Round 9'!$A$12:$A$617, 0), 3)))))</f>
        <v>Complete</v>
      </c>
      <c r="AT538" s="10" t="str">
        <f>IF('Round 9'!$A$4="Complete", "Complete", IF(AS538="N/A", "N/A", IF(AS538="No Transfer", AS538, IF(INDEX('Ballot Data'!$1:$1048576, MATCH($A538, 'Ballot Data'!$A:$A, 0), MATCH(AS538, 'Ballot Data'!$A$3:$U$3, 0))="", "Exhausted", INDEX('Ballot Data'!$1:$1048576, MATCH($A538, 'Ballot Data'!$A:$A, 0), MATCH(AS538, 'Ballot Data'!$A$3:$U$3, 0))))))</f>
        <v>Complete</v>
      </c>
      <c r="AU538" s="15" t="str">
        <f t="shared" si="86"/>
        <v>Complete</v>
      </c>
      <c r="AV538" t="str">
        <f>IF(AU538="Complete", AU538, IF(AU538="N/A", "N/A", INDEX('Ballot Data'!$1:$1048576, MATCH($A538, 'Ballot Data'!$A:$A, 0), MATCH(AU538, 'Ballot Data'!$A$3:$T$3, 0))))</f>
        <v>Complete</v>
      </c>
      <c r="AW538" t="str">
        <f>IF(AU538="N/A", "N/A", IF(AV538='Round 10'!$A$10, "Elected", IF(AV538='Round 10'!$A$7, "Excluded", IF('Round 10'!$A$4="Complete", "Complete", "Viable"))))</f>
        <v>Complete</v>
      </c>
      <c r="AX538" s="21" t="str">
        <f>IF('Round 10'!$A$4="Complete", "Complete", IF(AW538="N/A", "N/A", IF(AW538="Viable", "No Transfer", IF(AW538="Excluded", INDEX('Round 10'!$A$12:$M$617, MATCH($A538, 'Round 10'!$A$12:$A$617, 0), 3)))))</f>
        <v>Complete</v>
      </c>
      <c r="AY538" s="10" t="str">
        <f>IF('Round 10'!$A$4="Complete", "Complete", IF(AX538="N/A", "N/A", IF(AX538="No Transfer", AX538, IF(INDEX('Ballot Data'!$1:$1048576, MATCH($A538, 'Ballot Data'!$A:$A, 0), MATCH(AX538, 'Ballot Data'!$A$3:$U$3, 0))="", "Exhausted", INDEX('Ballot Data'!$1:$1048576, MATCH($A538, 'Ballot Data'!$A:$A, 0), MATCH(AX538, 'Ballot Data'!$A$3:$U$3, 0))))))</f>
        <v>Complete</v>
      </c>
    </row>
    <row r="539" spans="1:51" x14ac:dyDescent="0.25">
      <c r="A539">
        <f>'Ballot Data'!A540</f>
        <v>0</v>
      </c>
      <c r="B539">
        <v>1</v>
      </c>
      <c r="C539" t="e">
        <f>INDEX('Ballot Data'!$1:$1048576, MATCH($A539, 'Ballot Data'!$A:$A, 0), MATCH(B539, 'Ballot Data'!$A$3:$T$3, 0))</f>
        <v>#N/A</v>
      </c>
      <c r="D539" t="e">
        <f>IF(C539='Round 1'!$A$10, "Elected", IF(C539='Round 1'!$A$7, "Excluded", IF('Round 1'!$A$4="Complete", "Complete", "Viable")))</f>
        <v>#N/A</v>
      </c>
      <c r="E539" s="21" t="e">
        <f>IF('Round 1'!$A$4="Complete", "Complete", IF(D539="N/A", "N/A", IF(D539="Viable", "No Transfer", IF(D539="Excluded", INDEX('Round 1'!$A$12:$M$617, MATCH($A539, 'Round 1'!$A$12:$A$617, 0), 3)))))</f>
        <v>#N/A</v>
      </c>
      <c r="F539" s="10" t="e">
        <f>IF('Round 1'!$A$4="Complete", "Complete", IF(E539="N/A", "N/A", IF(E539="No Transfer", E539, IF(INDEX('Ballot Data'!$1:$1048576, MATCH($A539, 'Ballot Data'!$A:$A, 0), MATCH(E539, 'Ballot Data'!$A$3:$U$3, 0))="", "Exhausted", INDEX('Ballot Data'!$1:$1048576, MATCH($A539, 'Ballot Data'!$A:$A, 0), MATCH(E539, 'Ballot Data'!$A$3:$U$3, 0))))))</f>
        <v>#N/A</v>
      </c>
      <c r="G539" s="15" t="e">
        <f t="shared" si="79"/>
        <v>#N/A</v>
      </c>
      <c r="H539" t="e">
        <f>IF(G539="Complete", G539, IF(G539="N/A", "N/A", INDEX('Ballot Data'!$1:$1048576, MATCH($A539, 'Ballot Data'!$A:$A, 0), MATCH(G539, 'Ballot Data'!$A$3:$T$3, 0))))</f>
        <v>#N/A</v>
      </c>
      <c r="I539" t="e">
        <f>IF(G539="N/A", "N/A", IF(H539='Round 2'!$A$10, "Elected", IF(H539='Round 2'!$A$7, "Excluded", IF('Round 2'!$A$4="Complete", "Complete", "Viable"))))</f>
        <v>#N/A</v>
      </c>
      <c r="J539" s="21" t="e">
        <f>IF('Round 2'!$A$4="Complete", "Complete", IF(I539="N/A", "N/A", IF(I539="Viable", "No Transfer", IF(I539="Excluded", INDEX('Round 2'!$A$12:$M$617, MATCH($A539, 'Round 2'!$A$12:$A$617, 0), 3)))))</f>
        <v>#N/A</v>
      </c>
      <c r="K539" s="10" t="e">
        <f>IF('Round 2'!$A$4="Complete", "Complete", IF(J539="N/A", "N/A", IF(J539="No Transfer", J539, IF(INDEX('Ballot Data'!$1:$1048576, MATCH($A539, 'Ballot Data'!$A:$A, 0), MATCH(J539, 'Ballot Data'!$A$3:$U$3, 0))="", "Exhausted", INDEX('Ballot Data'!$1:$1048576, MATCH($A539, 'Ballot Data'!$A:$A, 0), MATCH(J539, 'Ballot Data'!$A$3:$U$3, 0))))))</f>
        <v>#N/A</v>
      </c>
      <c r="L539" s="15" t="e">
        <f t="shared" si="78"/>
        <v>#N/A</v>
      </c>
      <c r="M539" t="e">
        <f>IF(L539="Complete", L539, IF(L539="N/A", "N/A", INDEX('Ballot Data'!$1:$1048576, MATCH($A539, 'Ballot Data'!$A:$A, 0), MATCH(L539, 'Ballot Data'!$A$3:$T$3, 0))))</f>
        <v>#N/A</v>
      </c>
      <c r="N539" t="e">
        <f>IF(L539="N/A", "N/A", IF(M539='Round 3'!$A$10, "Elected", IF(M539='Round 3'!$A$7, "Excluded", IF('Round 3'!$A$4="Complete", "Complete", "Viable"))))</f>
        <v>#N/A</v>
      </c>
      <c r="O539" s="21" t="str">
        <f>IF('Round 3'!$A$4="Complete", "Complete", IF(N539="N/A", "N/A", IF(N539="Viable", "No Transfer", IF(N539="Excluded", INDEX('Round 3'!$A$12:$M$617, MATCH($A539, 'Round 3'!$A$12:$A$617, 0), 3)))))</f>
        <v>Complete</v>
      </c>
      <c r="P539" s="10" t="str">
        <f>IF('Round 3'!$A$4="Complete", "Complete", IF(O539="N/A", "N/A", IF(O539="No Transfer", O539, IF(INDEX('Ballot Data'!$1:$1048576, MATCH($A539, 'Ballot Data'!$A:$A, 0), MATCH(O539, 'Ballot Data'!$A$3:$U$3, 0))="", "Exhausted", INDEX('Ballot Data'!$1:$1048576, MATCH($A539, 'Ballot Data'!$A:$A, 0), MATCH(O539, 'Ballot Data'!$A$3:$U$3, 0))))))</f>
        <v>Complete</v>
      </c>
      <c r="Q539" s="15" t="str">
        <f t="shared" si="80"/>
        <v>Complete</v>
      </c>
      <c r="R539" t="str">
        <f>IF(Q539="Complete", Q539, IF(Q539="N/A", "N/A", INDEX('Ballot Data'!$1:$1048576, MATCH($A539, 'Ballot Data'!$A:$A, 0), MATCH(Q539, 'Ballot Data'!$A$3:$T$3, 0))))</f>
        <v>Complete</v>
      </c>
      <c r="S539" t="str">
        <f>IF(Q539="N/A", "N/A", IF(R539='Round 4'!$A$10, "Elected", IF(R539='Round 4'!$A$7, "Excluded", IF('Round 4'!$A$4="Complete", "Complete", "Viable"))))</f>
        <v>Complete</v>
      </c>
      <c r="T539" s="21" t="str">
        <f>IF('Round 4'!$A$4="Complete", "Complete", IF(S539="N/A", "N/A", IF(S539="Viable", "No Transfer", IF(S539="Excluded", INDEX('Round 4'!$A$12:$M$617, MATCH($A539, 'Round 4'!$A$12:$A$617, 0), 3)))))</f>
        <v>Complete</v>
      </c>
      <c r="U539" s="10" t="str">
        <f>IF('Round 4'!$A$4="Complete", "Complete", IF(T539="N/A", "N/A", IF(T539="No Transfer", T539, IF(INDEX('Ballot Data'!$1:$1048576, MATCH($A539, 'Ballot Data'!$A:$A, 0), MATCH(T539, 'Ballot Data'!$A$3:$U$3, 0))="", "Exhausted", INDEX('Ballot Data'!$1:$1048576, MATCH($A539, 'Ballot Data'!$A:$A, 0), MATCH(T539, 'Ballot Data'!$A$3:$U$3, 0))))))</f>
        <v>Complete</v>
      </c>
      <c r="V539" s="15" t="str">
        <f t="shared" si="81"/>
        <v>Complete</v>
      </c>
      <c r="W539" t="str">
        <f>IF(V539="Complete", V539, IF(V539="N/A", "N/A", INDEX('Ballot Data'!$1:$1048576, MATCH($A539, 'Ballot Data'!$A:$A, 0), MATCH(V539, 'Ballot Data'!$A$3:$T$3, 0))))</f>
        <v>Complete</v>
      </c>
      <c r="X539" t="str">
        <f>IF(V539="N/A", "N/A", IF(W539='Round 5'!$A$10, "Elected", IF(W539='Round 5'!$A$7, "Excluded", IF('Round 5'!$A$4="Complete", "Complete", "Viable"))))</f>
        <v>Complete</v>
      </c>
      <c r="Y539" s="21" t="str">
        <f>IF('Round 5'!$A$4="Complete", "Complete", IF(X539="N/A", "N/A", IF(X539="Viable", "No Transfer", IF(X539="Excluded", INDEX('Round 5'!$A$12:$M$617, MATCH($A539, 'Round 5'!$A$12:$A$617, 0), 3)))))</f>
        <v>Complete</v>
      </c>
      <c r="Z539" s="10" t="str">
        <f>IF('Round 5'!$A$4="Complete", "Complete", IF(Y539="N/A", "N/A", IF(Y539="No Transfer", Y539, IF(INDEX('Ballot Data'!$1:$1048576, MATCH($A539, 'Ballot Data'!$A:$A, 0), MATCH(Y539, 'Ballot Data'!$A$3:$U$3, 0))="", "Exhausted", INDEX('Ballot Data'!$1:$1048576, MATCH($A539, 'Ballot Data'!$A:$A, 0), MATCH(Y539, 'Ballot Data'!$A$3:$U$3, 0))))))</f>
        <v>Complete</v>
      </c>
      <c r="AA539" s="15" t="str">
        <f t="shared" si="82"/>
        <v>Complete</v>
      </c>
      <c r="AB539" t="str">
        <f>IF(AA539="Complete", AA539, IF(AA539="N/A", "N/A", INDEX('Ballot Data'!$1:$1048576, MATCH($A539, 'Ballot Data'!$A:$A, 0), MATCH(AA539, 'Ballot Data'!$A$3:$T$3, 0))))</f>
        <v>Complete</v>
      </c>
      <c r="AC539" t="str">
        <f>IF(AA539="N/A", "N/A", IF(AB539='Round 6'!$A$10, "Elected", IF(AB539='Round 6'!$A$7, "Excluded", IF('Round 6'!$A$4="Complete", "Complete", "Viable"))))</f>
        <v>Complete</v>
      </c>
      <c r="AD539" s="21" t="str">
        <f>IF('Round 6'!$A$4="Complete", "Complete", IF(AC539="N/A", "N/A", IF(AC539="Viable", "No Transfer", IF(AC539="Excluded", INDEX('Round 6'!$A$12:$M$617, MATCH($A539, 'Round 6'!$A$12:$A$617, 0), 3)))))</f>
        <v>Complete</v>
      </c>
      <c r="AE539" s="10" t="str">
        <f>IF('Round 6'!$A$4="Complete", "Complete", IF(AD539="N/A", "N/A", IF(AD539="No Transfer", AD539, IF(INDEX('Ballot Data'!$1:$1048576, MATCH($A539, 'Ballot Data'!$A:$A, 0), MATCH(AD539, 'Ballot Data'!$A$3:$U$3, 0))="", "Exhausted", INDEX('Ballot Data'!$1:$1048576, MATCH($A539, 'Ballot Data'!$A:$A, 0), MATCH(AD539, 'Ballot Data'!$A$3:$U$3, 0))))))</f>
        <v>Complete</v>
      </c>
      <c r="AF539" s="15" t="str">
        <f t="shared" si="83"/>
        <v>Complete</v>
      </c>
      <c r="AG539" t="str">
        <f>IF(AF539="Complete", AF539, IF(AF539="N/A", "N/A", INDEX('Ballot Data'!$1:$1048576, MATCH($A539, 'Ballot Data'!$A:$A, 0), MATCH(AF539, 'Ballot Data'!$A$3:$T$3, 0))))</f>
        <v>Complete</v>
      </c>
      <c r="AH539" t="str">
        <f>IF(AF539="N/A", "N/A", IF(AG539='Round 7'!$A$10, "Elected", IF(AG539='Round 7'!$A$7, "Excluded", IF('Round 7'!$A$4="Complete", "Complete", "Viable"))))</f>
        <v>Complete</v>
      </c>
      <c r="AI539" s="21" t="str">
        <f>IF('Round 7'!$A$4="Complete", "Complete", IF(AH539="N/A", "N/A", IF(AH539="Viable", "No Transfer", IF(AH539="Excluded", INDEX('Round 7'!$A$12:$M$617, MATCH($A539, 'Round 7'!$A$12:$A$617, 0), 3)))))</f>
        <v>Complete</v>
      </c>
      <c r="AJ539" s="10" t="str">
        <f>IF('Round 7'!$A$4="Complete", "Complete", IF(AI539="N/A", "N/A", IF(AI539="No Transfer", AI539, IF(INDEX('Ballot Data'!$1:$1048576, MATCH($A539, 'Ballot Data'!$A:$A, 0), MATCH(AI539, 'Ballot Data'!$A$3:$U$3, 0))="", "Exhausted", INDEX('Ballot Data'!$1:$1048576, MATCH($A539, 'Ballot Data'!$A:$A, 0), MATCH(AI539, 'Ballot Data'!$A$3:$U$3, 0))))))</f>
        <v>Complete</v>
      </c>
      <c r="AK539" s="15" t="str">
        <f t="shared" si="84"/>
        <v>Complete</v>
      </c>
      <c r="AL539" t="str">
        <f>IF(AK539="Complete", AK539, IF(AK539="N/A", "N/A", INDEX('Ballot Data'!$1:$1048576, MATCH($A539, 'Ballot Data'!$A:$A, 0), MATCH(AK539, 'Ballot Data'!$A$3:$T$3, 0))))</f>
        <v>Complete</v>
      </c>
      <c r="AM539" t="str">
        <f>IF(AK539="N/A", "N/A", IF(AL539='Round 8'!$A$10, "Elected", IF(AL539='Round 8'!$A$7, "Excluded", IF('Round 8'!$A$4="Complete", "Complete", "Viable"))))</f>
        <v>Complete</v>
      </c>
      <c r="AN539" s="21" t="str">
        <f>IF('Round 8'!$A$4="Complete", "Complete", IF(AM539="N/A", "N/A", IF(AM539="Viable", "No Transfer", IF(AM539="Excluded", INDEX('Round 8'!$A$12:$M$617, MATCH($A539, 'Round 8'!$A$12:$A$617, 0), 3)))))</f>
        <v>Complete</v>
      </c>
      <c r="AO539" s="10" t="str">
        <f>IF('Round 8'!$A$4="Complete", "Complete", IF(AN539="N/A", "N/A", IF(AN539="No Transfer", AN539, IF(INDEX('Ballot Data'!$1:$1048576, MATCH($A539, 'Ballot Data'!$A:$A, 0), MATCH(AN539, 'Ballot Data'!$A$3:$U$3, 0))="", "Exhausted", INDEX('Ballot Data'!$1:$1048576, MATCH($A539, 'Ballot Data'!$A:$A, 0), MATCH(AN539, 'Ballot Data'!$A$3:$U$3, 0))))))</f>
        <v>Complete</v>
      </c>
      <c r="AP539" s="15" t="str">
        <f t="shared" si="85"/>
        <v>Complete</v>
      </c>
      <c r="AQ539" t="str">
        <f>IF(AP539="Complete", AP539, IF(AP539="N/A", "N/A", INDEX('Ballot Data'!$1:$1048576, MATCH($A539, 'Ballot Data'!$A:$A, 0), MATCH(AP539, 'Ballot Data'!$A$3:$T$3, 0))))</f>
        <v>Complete</v>
      </c>
      <c r="AR539" t="str">
        <f>IF(AP539="N/A", "N/A", IF(AQ539='Round 9'!$A$10, "Elected", IF(AQ539='Round 9'!$A$7, "Excluded", IF('Round 9'!$A$4="Complete", "Complete", "Viable"))))</f>
        <v>Complete</v>
      </c>
      <c r="AS539" s="21" t="str">
        <f>IF('Round 9'!$A$4="Complete", "Complete", IF(AR539="N/A", "N/A", IF(AR539="Viable", "No Transfer", IF(AR539="Excluded", INDEX('Round 9'!$A$12:$M$617, MATCH($A539, 'Round 9'!$A$12:$A$617, 0), 3)))))</f>
        <v>Complete</v>
      </c>
      <c r="AT539" s="10" t="str">
        <f>IF('Round 9'!$A$4="Complete", "Complete", IF(AS539="N/A", "N/A", IF(AS539="No Transfer", AS539, IF(INDEX('Ballot Data'!$1:$1048576, MATCH($A539, 'Ballot Data'!$A:$A, 0), MATCH(AS539, 'Ballot Data'!$A$3:$U$3, 0))="", "Exhausted", INDEX('Ballot Data'!$1:$1048576, MATCH($A539, 'Ballot Data'!$A:$A, 0), MATCH(AS539, 'Ballot Data'!$A$3:$U$3, 0))))))</f>
        <v>Complete</v>
      </c>
      <c r="AU539" s="15" t="str">
        <f t="shared" si="86"/>
        <v>Complete</v>
      </c>
      <c r="AV539" t="str">
        <f>IF(AU539="Complete", AU539, IF(AU539="N/A", "N/A", INDEX('Ballot Data'!$1:$1048576, MATCH($A539, 'Ballot Data'!$A:$A, 0), MATCH(AU539, 'Ballot Data'!$A$3:$T$3, 0))))</f>
        <v>Complete</v>
      </c>
      <c r="AW539" t="str">
        <f>IF(AU539="N/A", "N/A", IF(AV539='Round 10'!$A$10, "Elected", IF(AV539='Round 10'!$A$7, "Excluded", IF('Round 10'!$A$4="Complete", "Complete", "Viable"))))</f>
        <v>Complete</v>
      </c>
      <c r="AX539" s="21" t="str">
        <f>IF('Round 10'!$A$4="Complete", "Complete", IF(AW539="N/A", "N/A", IF(AW539="Viable", "No Transfer", IF(AW539="Excluded", INDEX('Round 10'!$A$12:$M$617, MATCH($A539, 'Round 10'!$A$12:$A$617, 0), 3)))))</f>
        <v>Complete</v>
      </c>
      <c r="AY539" s="10" t="str">
        <f>IF('Round 10'!$A$4="Complete", "Complete", IF(AX539="N/A", "N/A", IF(AX539="No Transfer", AX539, IF(INDEX('Ballot Data'!$1:$1048576, MATCH($A539, 'Ballot Data'!$A:$A, 0), MATCH(AX539, 'Ballot Data'!$A$3:$U$3, 0))="", "Exhausted", INDEX('Ballot Data'!$1:$1048576, MATCH($A539, 'Ballot Data'!$A:$A, 0), MATCH(AX539, 'Ballot Data'!$A$3:$U$3, 0))))))</f>
        <v>Complete</v>
      </c>
    </row>
    <row r="540" spans="1:51" x14ac:dyDescent="0.25">
      <c r="A540">
        <f>'Ballot Data'!A541</f>
        <v>0</v>
      </c>
      <c r="B540">
        <v>1</v>
      </c>
      <c r="C540" t="e">
        <f>INDEX('Ballot Data'!$1:$1048576, MATCH($A540, 'Ballot Data'!$A:$A, 0), MATCH(B540, 'Ballot Data'!$A$3:$T$3, 0))</f>
        <v>#N/A</v>
      </c>
      <c r="D540" t="e">
        <f>IF(C540='Round 1'!$A$10, "Elected", IF(C540='Round 1'!$A$7, "Excluded", IF('Round 1'!$A$4="Complete", "Complete", "Viable")))</f>
        <v>#N/A</v>
      </c>
      <c r="E540" s="21" t="e">
        <f>IF('Round 1'!$A$4="Complete", "Complete", IF(D540="N/A", "N/A", IF(D540="Viable", "No Transfer", IF(D540="Excluded", INDEX('Round 1'!$A$12:$M$617, MATCH($A540, 'Round 1'!$A$12:$A$617, 0), 3)))))</f>
        <v>#N/A</v>
      </c>
      <c r="F540" s="10" t="e">
        <f>IF('Round 1'!$A$4="Complete", "Complete", IF(E540="N/A", "N/A", IF(E540="No Transfer", E540, IF(INDEX('Ballot Data'!$1:$1048576, MATCH($A540, 'Ballot Data'!$A:$A, 0), MATCH(E540, 'Ballot Data'!$A$3:$U$3, 0))="", "Exhausted", INDEX('Ballot Data'!$1:$1048576, MATCH($A540, 'Ballot Data'!$A:$A, 0), MATCH(E540, 'Ballot Data'!$A$3:$U$3, 0))))))</f>
        <v>#N/A</v>
      </c>
      <c r="G540" s="15" t="e">
        <f t="shared" si="79"/>
        <v>#N/A</v>
      </c>
      <c r="H540" t="e">
        <f>IF(G540="Complete", G540, IF(G540="N/A", "N/A", INDEX('Ballot Data'!$1:$1048576, MATCH($A540, 'Ballot Data'!$A:$A, 0), MATCH(G540, 'Ballot Data'!$A$3:$T$3, 0))))</f>
        <v>#N/A</v>
      </c>
      <c r="I540" t="e">
        <f>IF(G540="N/A", "N/A", IF(H540='Round 2'!$A$10, "Elected", IF(H540='Round 2'!$A$7, "Excluded", IF('Round 2'!$A$4="Complete", "Complete", "Viable"))))</f>
        <v>#N/A</v>
      </c>
      <c r="J540" s="21" t="e">
        <f>IF('Round 2'!$A$4="Complete", "Complete", IF(I540="N/A", "N/A", IF(I540="Viable", "No Transfer", IF(I540="Excluded", INDEX('Round 2'!$A$12:$M$617, MATCH($A540, 'Round 2'!$A$12:$A$617, 0), 3)))))</f>
        <v>#N/A</v>
      </c>
      <c r="K540" s="10" t="e">
        <f>IF('Round 2'!$A$4="Complete", "Complete", IF(J540="N/A", "N/A", IF(J540="No Transfer", J540, IF(INDEX('Ballot Data'!$1:$1048576, MATCH($A540, 'Ballot Data'!$A:$A, 0), MATCH(J540, 'Ballot Data'!$A$3:$U$3, 0))="", "Exhausted", INDEX('Ballot Data'!$1:$1048576, MATCH($A540, 'Ballot Data'!$A:$A, 0), MATCH(J540, 'Ballot Data'!$A$3:$U$3, 0))))))</f>
        <v>#N/A</v>
      </c>
      <c r="L540" s="15" t="e">
        <f t="shared" si="78"/>
        <v>#N/A</v>
      </c>
      <c r="M540" t="e">
        <f>IF(L540="Complete", L540, IF(L540="N/A", "N/A", INDEX('Ballot Data'!$1:$1048576, MATCH($A540, 'Ballot Data'!$A:$A, 0), MATCH(L540, 'Ballot Data'!$A$3:$T$3, 0))))</f>
        <v>#N/A</v>
      </c>
      <c r="N540" t="e">
        <f>IF(L540="N/A", "N/A", IF(M540='Round 3'!$A$10, "Elected", IF(M540='Round 3'!$A$7, "Excluded", IF('Round 3'!$A$4="Complete", "Complete", "Viable"))))</f>
        <v>#N/A</v>
      </c>
      <c r="O540" s="21" t="str">
        <f>IF('Round 3'!$A$4="Complete", "Complete", IF(N540="N/A", "N/A", IF(N540="Viable", "No Transfer", IF(N540="Excluded", INDEX('Round 3'!$A$12:$M$617, MATCH($A540, 'Round 3'!$A$12:$A$617, 0), 3)))))</f>
        <v>Complete</v>
      </c>
      <c r="P540" s="10" t="str">
        <f>IF('Round 3'!$A$4="Complete", "Complete", IF(O540="N/A", "N/A", IF(O540="No Transfer", O540, IF(INDEX('Ballot Data'!$1:$1048576, MATCH($A540, 'Ballot Data'!$A:$A, 0), MATCH(O540, 'Ballot Data'!$A$3:$U$3, 0))="", "Exhausted", INDEX('Ballot Data'!$1:$1048576, MATCH($A540, 'Ballot Data'!$A:$A, 0), MATCH(O540, 'Ballot Data'!$A$3:$U$3, 0))))))</f>
        <v>Complete</v>
      </c>
      <c r="Q540" s="15" t="str">
        <f t="shared" si="80"/>
        <v>Complete</v>
      </c>
      <c r="R540" t="str">
        <f>IF(Q540="Complete", Q540, IF(Q540="N/A", "N/A", INDEX('Ballot Data'!$1:$1048576, MATCH($A540, 'Ballot Data'!$A:$A, 0), MATCH(Q540, 'Ballot Data'!$A$3:$T$3, 0))))</f>
        <v>Complete</v>
      </c>
      <c r="S540" t="str">
        <f>IF(Q540="N/A", "N/A", IF(R540='Round 4'!$A$10, "Elected", IF(R540='Round 4'!$A$7, "Excluded", IF('Round 4'!$A$4="Complete", "Complete", "Viable"))))</f>
        <v>Complete</v>
      </c>
      <c r="T540" s="21" t="str">
        <f>IF('Round 4'!$A$4="Complete", "Complete", IF(S540="N/A", "N/A", IF(S540="Viable", "No Transfer", IF(S540="Excluded", INDEX('Round 4'!$A$12:$M$617, MATCH($A540, 'Round 4'!$A$12:$A$617, 0), 3)))))</f>
        <v>Complete</v>
      </c>
      <c r="U540" s="10" t="str">
        <f>IF('Round 4'!$A$4="Complete", "Complete", IF(T540="N/A", "N/A", IF(T540="No Transfer", T540, IF(INDEX('Ballot Data'!$1:$1048576, MATCH($A540, 'Ballot Data'!$A:$A, 0), MATCH(T540, 'Ballot Data'!$A$3:$U$3, 0))="", "Exhausted", INDEX('Ballot Data'!$1:$1048576, MATCH($A540, 'Ballot Data'!$A:$A, 0), MATCH(T540, 'Ballot Data'!$A$3:$U$3, 0))))))</f>
        <v>Complete</v>
      </c>
      <c r="V540" s="15" t="str">
        <f t="shared" si="81"/>
        <v>Complete</v>
      </c>
      <c r="W540" t="str">
        <f>IF(V540="Complete", V540, IF(V540="N/A", "N/A", INDEX('Ballot Data'!$1:$1048576, MATCH($A540, 'Ballot Data'!$A:$A, 0), MATCH(V540, 'Ballot Data'!$A$3:$T$3, 0))))</f>
        <v>Complete</v>
      </c>
      <c r="X540" t="str">
        <f>IF(V540="N/A", "N/A", IF(W540='Round 5'!$A$10, "Elected", IF(W540='Round 5'!$A$7, "Excluded", IF('Round 5'!$A$4="Complete", "Complete", "Viable"))))</f>
        <v>Complete</v>
      </c>
      <c r="Y540" s="21" t="str">
        <f>IF('Round 5'!$A$4="Complete", "Complete", IF(X540="N/A", "N/A", IF(X540="Viable", "No Transfer", IF(X540="Excluded", INDEX('Round 5'!$A$12:$M$617, MATCH($A540, 'Round 5'!$A$12:$A$617, 0), 3)))))</f>
        <v>Complete</v>
      </c>
      <c r="Z540" s="10" t="str">
        <f>IF('Round 5'!$A$4="Complete", "Complete", IF(Y540="N/A", "N/A", IF(Y540="No Transfer", Y540, IF(INDEX('Ballot Data'!$1:$1048576, MATCH($A540, 'Ballot Data'!$A:$A, 0), MATCH(Y540, 'Ballot Data'!$A$3:$U$3, 0))="", "Exhausted", INDEX('Ballot Data'!$1:$1048576, MATCH($A540, 'Ballot Data'!$A:$A, 0), MATCH(Y540, 'Ballot Data'!$A$3:$U$3, 0))))))</f>
        <v>Complete</v>
      </c>
      <c r="AA540" s="15" t="str">
        <f t="shared" si="82"/>
        <v>Complete</v>
      </c>
      <c r="AB540" t="str">
        <f>IF(AA540="Complete", AA540, IF(AA540="N/A", "N/A", INDEX('Ballot Data'!$1:$1048576, MATCH($A540, 'Ballot Data'!$A:$A, 0), MATCH(AA540, 'Ballot Data'!$A$3:$T$3, 0))))</f>
        <v>Complete</v>
      </c>
      <c r="AC540" t="str">
        <f>IF(AA540="N/A", "N/A", IF(AB540='Round 6'!$A$10, "Elected", IF(AB540='Round 6'!$A$7, "Excluded", IF('Round 6'!$A$4="Complete", "Complete", "Viable"))))</f>
        <v>Complete</v>
      </c>
      <c r="AD540" s="21" t="str">
        <f>IF('Round 6'!$A$4="Complete", "Complete", IF(AC540="N/A", "N/A", IF(AC540="Viable", "No Transfer", IF(AC540="Excluded", INDEX('Round 6'!$A$12:$M$617, MATCH($A540, 'Round 6'!$A$12:$A$617, 0), 3)))))</f>
        <v>Complete</v>
      </c>
      <c r="AE540" s="10" t="str">
        <f>IF('Round 6'!$A$4="Complete", "Complete", IF(AD540="N/A", "N/A", IF(AD540="No Transfer", AD540, IF(INDEX('Ballot Data'!$1:$1048576, MATCH($A540, 'Ballot Data'!$A:$A, 0), MATCH(AD540, 'Ballot Data'!$A$3:$U$3, 0))="", "Exhausted", INDEX('Ballot Data'!$1:$1048576, MATCH($A540, 'Ballot Data'!$A:$A, 0), MATCH(AD540, 'Ballot Data'!$A$3:$U$3, 0))))))</f>
        <v>Complete</v>
      </c>
      <c r="AF540" s="15" t="str">
        <f t="shared" si="83"/>
        <v>Complete</v>
      </c>
      <c r="AG540" t="str">
        <f>IF(AF540="Complete", AF540, IF(AF540="N/A", "N/A", INDEX('Ballot Data'!$1:$1048576, MATCH($A540, 'Ballot Data'!$A:$A, 0), MATCH(AF540, 'Ballot Data'!$A$3:$T$3, 0))))</f>
        <v>Complete</v>
      </c>
      <c r="AH540" t="str">
        <f>IF(AF540="N/A", "N/A", IF(AG540='Round 7'!$A$10, "Elected", IF(AG540='Round 7'!$A$7, "Excluded", IF('Round 7'!$A$4="Complete", "Complete", "Viable"))))</f>
        <v>Complete</v>
      </c>
      <c r="AI540" s="21" t="str">
        <f>IF('Round 7'!$A$4="Complete", "Complete", IF(AH540="N/A", "N/A", IF(AH540="Viable", "No Transfer", IF(AH540="Excluded", INDEX('Round 7'!$A$12:$M$617, MATCH($A540, 'Round 7'!$A$12:$A$617, 0), 3)))))</f>
        <v>Complete</v>
      </c>
      <c r="AJ540" s="10" t="str">
        <f>IF('Round 7'!$A$4="Complete", "Complete", IF(AI540="N/A", "N/A", IF(AI540="No Transfer", AI540, IF(INDEX('Ballot Data'!$1:$1048576, MATCH($A540, 'Ballot Data'!$A:$A, 0), MATCH(AI540, 'Ballot Data'!$A$3:$U$3, 0))="", "Exhausted", INDEX('Ballot Data'!$1:$1048576, MATCH($A540, 'Ballot Data'!$A:$A, 0), MATCH(AI540, 'Ballot Data'!$A$3:$U$3, 0))))))</f>
        <v>Complete</v>
      </c>
      <c r="AK540" s="15" t="str">
        <f t="shared" si="84"/>
        <v>Complete</v>
      </c>
      <c r="AL540" t="str">
        <f>IF(AK540="Complete", AK540, IF(AK540="N/A", "N/A", INDEX('Ballot Data'!$1:$1048576, MATCH($A540, 'Ballot Data'!$A:$A, 0), MATCH(AK540, 'Ballot Data'!$A$3:$T$3, 0))))</f>
        <v>Complete</v>
      </c>
      <c r="AM540" t="str">
        <f>IF(AK540="N/A", "N/A", IF(AL540='Round 8'!$A$10, "Elected", IF(AL540='Round 8'!$A$7, "Excluded", IF('Round 8'!$A$4="Complete", "Complete", "Viable"))))</f>
        <v>Complete</v>
      </c>
      <c r="AN540" s="21" t="str">
        <f>IF('Round 8'!$A$4="Complete", "Complete", IF(AM540="N/A", "N/A", IF(AM540="Viable", "No Transfer", IF(AM540="Excluded", INDEX('Round 8'!$A$12:$M$617, MATCH($A540, 'Round 8'!$A$12:$A$617, 0), 3)))))</f>
        <v>Complete</v>
      </c>
      <c r="AO540" s="10" t="str">
        <f>IF('Round 8'!$A$4="Complete", "Complete", IF(AN540="N/A", "N/A", IF(AN540="No Transfer", AN540, IF(INDEX('Ballot Data'!$1:$1048576, MATCH($A540, 'Ballot Data'!$A:$A, 0), MATCH(AN540, 'Ballot Data'!$A$3:$U$3, 0))="", "Exhausted", INDEX('Ballot Data'!$1:$1048576, MATCH($A540, 'Ballot Data'!$A:$A, 0), MATCH(AN540, 'Ballot Data'!$A$3:$U$3, 0))))))</f>
        <v>Complete</v>
      </c>
      <c r="AP540" s="15" t="str">
        <f t="shared" si="85"/>
        <v>Complete</v>
      </c>
      <c r="AQ540" t="str">
        <f>IF(AP540="Complete", AP540, IF(AP540="N/A", "N/A", INDEX('Ballot Data'!$1:$1048576, MATCH($A540, 'Ballot Data'!$A:$A, 0), MATCH(AP540, 'Ballot Data'!$A$3:$T$3, 0))))</f>
        <v>Complete</v>
      </c>
      <c r="AR540" t="str">
        <f>IF(AP540="N/A", "N/A", IF(AQ540='Round 9'!$A$10, "Elected", IF(AQ540='Round 9'!$A$7, "Excluded", IF('Round 9'!$A$4="Complete", "Complete", "Viable"))))</f>
        <v>Complete</v>
      </c>
      <c r="AS540" s="21" t="str">
        <f>IF('Round 9'!$A$4="Complete", "Complete", IF(AR540="N/A", "N/A", IF(AR540="Viable", "No Transfer", IF(AR540="Excluded", INDEX('Round 9'!$A$12:$M$617, MATCH($A540, 'Round 9'!$A$12:$A$617, 0), 3)))))</f>
        <v>Complete</v>
      </c>
      <c r="AT540" s="10" t="str">
        <f>IF('Round 9'!$A$4="Complete", "Complete", IF(AS540="N/A", "N/A", IF(AS540="No Transfer", AS540, IF(INDEX('Ballot Data'!$1:$1048576, MATCH($A540, 'Ballot Data'!$A:$A, 0), MATCH(AS540, 'Ballot Data'!$A$3:$U$3, 0))="", "Exhausted", INDEX('Ballot Data'!$1:$1048576, MATCH($A540, 'Ballot Data'!$A:$A, 0), MATCH(AS540, 'Ballot Data'!$A$3:$U$3, 0))))))</f>
        <v>Complete</v>
      </c>
      <c r="AU540" s="15" t="str">
        <f t="shared" si="86"/>
        <v>Complete</v>
      </c>
      <c r="AV540" t="str">
        <f>IF(AU540="Complete", AU540, IF(AU540="N/A", "N/A", INDEX('Ballot Data'!$1:$1048576, MATCH($A540, 'Ballot Data'!$A:$A, 0), MATCH(AU540, 'Ballot Data'!$A$3:$T$3, 0))))</f>
        <v>Complete</v>
      </c>
      <c r="AW540" t="str">
        <f>IF(AU540="N/A", "N/A", IF(AV540='Round 10'!$A$10, "Elected", IF(AV540='Round 10'!$A$7, "Excluded", IF('Round 10'!$A$4="Complete", "Complete", "Viable"))))</f>
        <v>Complete</v>
      </c>
      <c r="AX540" s="21" t="str">
        <f>IF('Round 10'!$A$4="Complete", "Complete", IF(AW540="N/A", "N/A", IF(AW540="Viable", "No Transfer", IF(AW540="Excluded", INDEX('Round 10'!$A$12:$M$617, MATCH($A540, 'Round 10'!$A$12:$A$617, 0), 3)))))</f>
        <v>Complete</v>
      </c>
      <c r="AY540" s="10" t="str">
        <f>IF('Round 10'!$A$4="Complete", "Complete", IF(AX540="N/A", "N/A", IF(AX540="No Transfer", AX540, IF(INDEX('Ballot Data'!$1:$1048576, MATCH($A540, 'Ballot Data'!$A:$A, 0), MATCH(AX540, 'Ballot Data'!$A$3:$U$3, 0))="", "Exhausted", INDEX('Ballot Data'!$1:$1048576, MATCH($A540, 'Ballot Data'!$A:$A, 0), MATCH(AX540, 'Ballot Data'!$A$3:$U$3, 0))))))</f>
        <v>Complete</v>
      </c>
    </row>
    <row r="541" spans="1:51" x14ac:dyDescent="0.25">
      <c r="A541">
        <f>'Ballot Data'!A542</f>
        <v>0</v>
      </c>
      <c r="B541">
        <v>1</v>
      </c>
      <c r="C541" t="e">
        <f>INDEX('Ballot Data'!$1:$1048576, MATCH($A541, 'Ballot Data'!$A:$A, 0), MATCH(B541, 'Ballot Data'!$A$3:$T$3, 0))</f>
        <v>#N/A</v>
      </c>
      <c r="D541" t="e">
        <f>IF(C541='Round 1'!$A$10, "Elected", IF(C541='Round 1'!$A$7, "Excluded", IF('Round 1'!$A$4="Complete", "Complete", "Viable")))</f>
        <v>#N/A</v>
      </c>
      <c r="E541" s="21" t="e">
        <f>IF('Round 1'!$A$4="Complete", "Complete", IF(D541="N/A", "N/A", IF(D541="Viable", "No Transfer", IF(D541="Excluded", INDEX('Round 1'!$A$12:$M$617, MATCH($A541, 'Round 1'!$A$12:$A$617, 0), 3)))))</f>
        <v>#N/A</v>
      </c>
      <c r="F541" s="10" t="e">
        <f>IF('Round 1'!$A$4="Complete", "Complete", IF(E541="N/A", "N/A", IF(E541="No Transfer", E541, IF(INDEX('Ballot Data'!$1:$1048576, MATCH($A541, 'Ballot Data'!$A:$A, 0), MATCH(E541, 'Ballot Data'!$A$3:$U$3, 0))="", "Exhausted", INDEX('Ballot Data'!$1:$1048576, MATCH($A541, 'Ballot Data'!$A:$A, 0), MATCH(E541, 'Ballot Data'!$A$3:$U$3, 0))))))</f>
        <v>#N/A</v>
      </c>
      <c r="G541" s="15" t="e">
        <f t="shared" si="79"/>
        <v>#N/A</v>
      </c>
      <c r="H541" t="e">
        <f>IF(G541="Complete", G541, IF(G541="N/A", "N/A", INDEX('Ballot Data'!$1:$1048576, MATCH($A541, 'Ballot Data'!$A:$A, 0), MATCH(G541, 'Ballot Data'!$A$3:$T$3, 0))))</f>
        <v>#N/A</v>
      </c>
      <c r="I541" t="e">
        <f>IF(G541="N/A", "N/A", IF(H541='Round 2'!$A$10, "Elected", IF(H541='Round 2'!$A$7, "Excluded", IF('Round 2'!$A$4="Complete", "Complete", "Viable"))))</f>
        <v>#N/A</v>
      </c>
      <c r="J541" s="21" t="e">
        <f>IF('Round 2'!$A$4="Complete", "Complete", IF(I541="N/A", "N/A", IF(I541="Viable", "No Transfer", IF(I541="Excluded", INDEX('Round 2'!$A$12:$M$617, MATCH($A541, 'Round 2'!$A$12:$A$617, 0), 3)))))</f>
        <v>#N/A</v>
      </c>
      <c r="K541" s="10" t="e">
        <f>IF('Round 2'!$A$4="Complete", "Complete", IF(J541="N/A", "N/A", IF(J541="No Transfer", J541, IF(INDEX('Ballot Data'!$1:$1048576, MATCH($A541, 'Ballot Data'!$A:$A, 0), MATCH(J541, 'Ballot Data'!$A$3:$U$3, 0))="", "Exhausted", INDEX('Ballot Data'!$1:$1048576, MATCH($A541, 'Ballot Data'!$A:$A, 0), MATCH(J541, 'Ballot Data'!$A$3:$U$3, 0))))))</f>
        <v>#N/A</v>
      </c>
      <c r="L541" s="15" t="e">
        <f t="shared" si="78"/>
        <v>#N/A</v>
      </c>
      <c r="M541" t="e">
        <f>IF(L541="Complete", L541, IF(L541="N/A", "N/A", INDEX('Ballot Data'!$1:$1048576, MATCH($A541, 'Ballot Data'!$A:$A, 0), MATCH(L541, 'Ballot Data'!$A$3:$T$3, 0))))</f>
        <v>#N/A</v>
      </c>
      <c r="N541" t="e">
        <f>IF(L541="N/A", "N/A", IF(M541='Round 3'!$A$10, "Elected", IF(M541='Round 3'!$A$7, "Excluded", IF('Round 3'!$A$4="Complete", "Complete", "Viable"))))</f>
        <v>#N/A</v>
      </c>
      <c r="O541" s="21" t="str">
        <f>IF('Round 3'!$A$4="Complete", "Complete", IF(N541="N/A", "N/A", IF(N541="Viable", "No Transfer", IF(N541="Excluded", INDEX('Round 3'!$A$12:$M$617, MATCH($A541, 'Round 3'!$A$12:$A$617, 0), 3)))))</f>
        <v>Complete</v>
      </c>
      <c r="P541" s="10" t="str">
        <f>IF('Round 3'!$A$4="Complete", "Complete", IF(O541="N/A", "N/A", IF(O541="No Transfer", O541, IF(INDEX('Ballot Data'!$1:$1048576, MATCH($A541, 'Ballot Data'!$A:$A, 0), MATCH(O541, 'Ballot Data'!$A$3:$U$3, 0))="", "Exhausted", INDEX('Ballot Data'!$1:$1048576, MATCH($A541, 'Ballot Data'!$A:$A, 0), MATCH(O541, 'Ballot Data'!$A$3:$U$3, 0))))))</f>
        <v>Complete</v>
      </c>
      <c r="Q541" s="15" t="str">
        <f t="shared" si="80"/>
        <v>Complete</v>
      </c>
      <c r="R541" t="str">
        <f>IF(Q541="Complete", Q541, IF(Q541="N/A", "N/A", INDEX('Ballot Data'!$1:$1048576, MATCH($A541, 'Ballot Data'!$A:$A, 0), MATCH(Q541, 'Ballot Data'!$A$3:$T$3, 0))))</f>
        <v>Complete</v>
      </c>
      <c r="S541" t="str">
        <f>IF(Q541="N/A", "N/A", IF(R541='Round 4'!$A$10, "Elected", IF(R541='Round 4'!$A$7, "Excluded", IF('Round 4'!$A$4="Complete", "Complete", "Viable"))))</f>
        <v>Complete</v>
      </c>
      <c r="T541" s="21" t="str">
        <f>IF('Round 4'!$A$4="Complete", "Complete", IF(S541="N/A", "N/A", IF(S541="Viable", "No Transfer", IF(S541="Excluded", INDEX('Round 4'!$A$12:$M$617, MATCH($A541, 'Round 4'!$A$12:$A$617, 0), 3)))))</f>
        <v>Complete</v>
      </c>
      <c r="U541" s="10" t="str">
        <f>IF('Round 4'!$A$4="Complete", "Complete", IF(T541="N/A", "N/A", IF(T541="No Transfer", T541, IF(INDEX('Ballot Data'!$1:$1048576, MATCH($A541, 'Ballot Data'!$A:$A, 0), MATCH(T541, 'Ballot Data'!$A$3:$U$3, 0))="", "Exhausted", INDEX('Ballot Data'!$1:$1048576, MATCH($A541, 'Ballot Data'!$A:$A, 0), MATCH(T541, 'Ballot Data'!$A$3:$U$3, 0))))))</f>
        <v>Complete</v>
      </c>
      <c r="V541" s="15" t="str">
        <f t="shared" si="81"/>
        <v>Complete</v>
      </c>
      <c r="W541" t="str">
        <f>IF(V541="Complete", V541, IF(V541="N/A", "N/A", INDEX('Ballot Data'!$1:$1048576, MATCH($A541, 'Ballot Data'!$A:$A, 0), MATCH(V541, 'Ballot Data'!$A$3:$T$3, 0))))</f>
        <v>Complete</v>
      </c>
      <c r="X541" t="str">
        <f>IF(V541="N/A", "N/A", IF(W541='Round 5'!$A$10, "Elected", IF(W541='Round 5'!$A$7, "Excluded", IF('Round 5'!$A$4="Complete", "Complete", "Viable"))))</f>
        <v>Complete</v>
      </c>
      <c r="Y541" s="21" t="str">
        <f>IF('Round 5'!$A$4="Complete", "Complete", IF(X541="N/A", "N/A", IF(X541="Viable", "No Transfer", IF(X541="Excluded", INDEX('Round 5'!$A$12:$M$617, MATCH($A541, 'Round 5'!$A$12:$A$617, 0), 3)))))</f>
        <v>Complete</v>
      </c>
      <c r="Z541" s="10" t="str">
        <f>IF('Round 5'!$A$4="Complete", "Complete", IF(Y541="N/A", "N/A", IF(Y541="No Transfer", Y541, IF(INDEX('Ballot Data'!$1:$1048576, MATCH($A541, 'Ballot Data'!$A:$A, 0), MATCH(Y541, 'Ballot Data'!$A$3:$U$3, 0))="", "Exhausted", INDEX('Ballot Data'!$1:$1048576, MATCH($A541, 'Ballot Data'!$A:$A, 0), MATCH(Y541, 'Ballot Data'!$A$3:$U$3, 0))))))</f>
        <v>Complete</v>
      </c>
      <c r="AA541" s="15" t="str">
        <f t="shared" si="82"/>
        <v>Complete</v>
      </c>
      <c r="AB541" t="str">
        <f>IF(AA541="Complete", AA541, IF(AA541="N/A", "N/A", INDEX('Ballot Data'!$1:$1048576, MATCH($A541, 'Ballot Data'!$A:$A, 0), MATCH(AA541, 'Ballot Data'!$A$3:$T$3, 0))))</f>
        <v>Complete</v>
      </c>
      <c r="AC541" t="str">
        <f>IF(AA541="N/A", "N/A", IF(AB541='Round 6'!$A$10, "Elected", IF(AB541='Round 6'!$A$7, "Excluded", IF('Round 6'!$A$4="Complete", "Complete", "Viable"))))</f>
        <v>Complete</v>
      </c>
      <c r="AD541" s="21" t="str">
        <f>IF('Round 6'!$A$4="Complete", "Complete", IF(AC541="N/A", "N/A", IF(AC541="Viable", "No Transfer", IF(AC541="Excluded", INDEX('Round 6'!$A$12:$M$617, MATCH($A541, 'Round 6'!$A$12:$A$617, 0), 3)))))</f>
        <v>Complete</v>
      </c>
      <c r="AE541" s="10" t="str">
        <f>IF('Round 6'!$A$4="Complete", "Complete", IF(AD541="N/A", "N/A", IF(AD541="No Transfer", AD541, IF(INDEX('Ballot Data'!$1:$1048576, MATCH($A541, 'Ballot Data'!$A:$A, 0), MATCH(AD541, 'Ballot Data'!$A$3:$U$3, 0))="", "Exhausted", INDEX('Ballot Data'!$1:$1048576, MATCH($A541, 'Ballot Data'!$A:$A, 0), MATCH(AD541, 'Ballot Data'!$A$3:$U$3, 0))))))</f>
        <v>Complete</v>
      </c>
      <c r="AF541" s="15" t="str">
        <f t="shared" si="83"/>
        <v>Complete</v>
      </c>
      <c r="AG541" t="str">
        <f>IF(AF541="Complete", AF541, IF(AF541="N/A", "N/A", INDEX('Ballot Data'!$1:$1048576, MATCH($A541, 'Ballot Data'!$A:$A, 0), MATCH(AF541, 'Ballot Data'!$A$3:$T$3, 0))))</f>
        <v>Complete</v>
      </c>
      <c r="AH541" t="str">
        <f>IF(AF541="N/A", "N/A", IF(AG541='Round 7'!$A$10, "Elected", IF(AG541='Round 7'!$A$7, "Excluded", IF('Round 7'!$A$4="Complete", "Complete", "Viable"))))</f>
        <v>Complete</v>
      </c>
      <c r="AI541" s="21" t="str">
        <f>IF('Round 7'!$A$4="Complete", "Complete", IF(AH541="N/A", "N/A", IF(AH541="Viable", "No Transfer", IF(AH541="Excluded", INDEX('Round 7'!$A$12:$M$617, MATCH($A541, 'Round 7'!$A$12:$A$617, 0), 3)))))</f>
        <v>Complete</v>
      </c>
      <c r="AJ541" s="10" t="str">
        <f>IF('Round 7'!$A$4="Complete", "Complete", IF(AI541="N/A", "N/A", IF(AI541="No Transfer", AI541, IF(INDEX('Ballot Data'!$1:$1048576, MATCH($A541, 'Ballot Data'!$A:$A, 0), MATCH(AI541, 'Ballot Data'!$A$3:$U$3, 0))="", "Exhausted", INDEX('Ballot Data'!$1:$1048576, MATCH($A541, 'Ballot Data'!$A:$A, 0), MATCH(AI541, 'Ballot Data'!$A$3:$U$3, 0))))))</f>
        <v>Complete</v>
      </c>
      <c r="AK541" s="15" t="str">
        <f t="shared" si="84"/>
        <v>Complete</v>
      </c>
      <c r="AL541" t="str">
        <f>IF(AK541="Complete", AK541, IF(AK541="N/A", "N/A", INDEX('Ballot Data'!$1:$1048576, MATCH($A541, 'Ballot Data'!$A:$A, 0), MATCH(AK541, 'Ballot Data'!$A$3:$T$3, 0))))</f>
        <v>Complete</v>
      </c>
      <c r="AM541" t="str">
        <f>IF(AK541="N/A", "N/A", IF(AL541='Round 8'!$A$10, "Elected", IF(AL541='Round 8'!$A$7, "Excluded", IF('Round 8'!$A$4="Complete", "Complete", "Viable"))))</f>
        <v>Complete</v>
      </c>
      <c r="AN541" s="21" t="str">
        <f>IF('Round 8'!$A$4="Complete", "Complete", IF(AM541="N/A", "N/A", IF(AM541="Viable", "No Transfer", IF(AM541="Excluded", INDEX('Round 8'!$A$12:$M$617, MATCH($A541, 'Round 8'!$A$12:$A$617, 0), 3)))))</f>
        <v>Complete</v>
      </c>
      <c r="AO541" s="10" t="str">
        <f>IF('Round 8'!$A$4="Complete", "Complete", IF(AN541="N/A", "N/A", IF(AN541="No Transfer", AN541, IF(INDEX('Ballot Data'!$1:$1048576, MATCH($A541, 'Ballot Data'!$A:$A, 0), MATCH(AN541, 'Ballot Data'!$A$3:$U$3, 0))="", "Exhausted", INDEX('Ballot Data'!$1:$1048576, MATCH($A541, 'Ballot Data'!$A:$A, 0), MATCH(AN541, 'Ballot Data'!$A$3:$U$3, 0))))))</f>
        <v>Complete</v>
      </c>
      <c r="AP541" s="15" t="str">
        <f t="shared" si="85"/>
        <v>Complete</v>
      </c>
      <c r="AQ541" t="str">
        <f>IF(AP541="Complete", AP541, IF(AP541="N/A", "N/A", INDEX('Ballot Data'!$1:$1048576, MATCH($A541, 'Ballot Data'!$A:$A, 0), MATCH(AP541, 'Ballot Data'!$A$3:$T$3, 0))))</f>
        <v>Complete</v>
      </c>
      <c r="AR541" t="str">
        <f>IF(AP541="N/A", "N/A", IF(AQ541='Round 9'!$A$10, "Elected", IF(AQ541='Round 9'!$A$7, "Excluded", IF('Round 9'!$A$4="Complete", "Complete", "Viable"))))</f>
        <v>Complete</v>
      </c>
      <c r="AS541" s="21" t="str">
        <f>IF('Round 9'!$A$4="Complete", "Complete", IF(AR541="N/A", "N/A", IF(AR541="Viable", "No Transfer", IF(AR541="Excluded", INDEX('Round 9'!$A$12:$M$617, MATCH($A541, 'Round 9'!$A$12:$A$617, 0), 3)))))</f>
        <v>Complete</v>
      </c>
      <c r="AT541" s="10" t="str">
        <f>IF('Round 9'!$A$4="Complete", "Complete", IF(AS541="N/A", "N/A", IF(AS541="No Transfer", AS541, IF(INDEX('Ballot Data'!$1:$1048576, MATCH($A541, 'Ballot Data'!$A:$A, 0), MATCH(AS541, 'Ballot Data'!$A$3:$U$3, 0))="", "Exhausted", INDEX('Ballot Data'!$1:$1048576, MATCH($A541, 'Ballot Data'!$A:$A, 0), MATCH(AS541, 'Ballot Data'!$A$3:$U$3, 0))))))</f>
        <v>Complete</v>
      </c>
      <c r="AU541" s="15" t="str">
        <f t="shared" si="86"/>
        <v>Complete</v>
      </c>
      <c r="AV541" t="str">
        <f>IF(AU541="Complete", AU541, IF(AU541="N/A", "N/A", INDEX('Ballot Data'!$1:$1048576, MATCH($A541, 'Ballot Data'!$A:$A, 0), MATCH(AU541, 'Ballot Data'!$A$3:$T$3, 0))))</f>
        <v>Complete</v>
      </c>
      <c r="AW541" t="str">
        <f>IF(AU541="N/A", "N/A", IF(AV541='Round 10'!$A$10, "Elected", IF(AV541='Round 10'!$A$7, "Excluded", IF('Round 10'!$A$4="Complete", "Complete", "Viable"))))</f>
        <v>Complete</v>
      </c>
      <c r="AX541" s="21" t="str">
        <f>IF('Round 10'!$A$4="Complete", "Complete", IF(AW541="N/A", "N/A", IF(AW541="Viable", "No Transfer", IF(AW541="Excluded", INDEX('Round 10'!$A$12:$M$617, MATCH($A541, 'Round 10'!$A$12:$A$617, 0), 3)))))</f>
        <v>Complete</v>
      </c>
      <c r="AY541" s="10" t="str">
        <f>IF('Round 10'!$A$4="Complete", "Complete", IF(AX541="N/A", "N/A", IF(AX541="No Transfer", AX541, IF(INDEX('Ballot Data'!$1:$1048576, MATCH($A541, 'Ballot Data'!$A:$A, 0), MATCH(AX541, 'Ballot Data'!$A$3:$U$3, 0))="", "Exhausted", INDEX('Ballot Data'!$1:$1048576, MATCH($A541, 'Ballot Data'!$A:$A, 0), MATCH(AX541, 'Ballot Data'!$A$3:$U$3, 0))))))</f>
        <v>Complete</v>
      </c>
    </row>
    <row r="542" spans="1:51" x14ac:dyDescent="0.25">
      <c r="A542">
        <f>'Ballot Data'!A543</f>
        <v>0</v>
      </c>
      <c r="B542">
        <v>1</v>
      </c>
      <c r="C542" t="e">
        <f>INDEX('Ballot Data'!$1:$1048576, MATCH($A542, 'Ballot Data'!$A:$A, 0), MATCH(B542, 'Ballot Data'!$A$3:$T$3, 0))</f>
        <v>#N/A</v>
      </c>
      <c r="D542" t="e">
        <f>IF(C542='Round 1'!$A$10, "Elected", IF(C542='Round 1'!$A$7, "Excluded", IF('Round 1'!$A$4="Complete", "Complete", "Viable")))</f>
        <v>#N/A</v>
      </c>
      <c r="E542" s="21" t="e">
        <f>IF('Round 1'!$A$4="Complete", "Complete", IF(D542="N/A", "N/A", IF(D542="Viable", "No Transfer", IF(D542="Excluded", INDEX('Round 1'!$A$12:$M$617, MATCH($A542, 'Round 1'!$A$12:$A$617, 0), 3)))))</f>
        <v>#N/A</v>
      </c>
      <c r="F542" s="10" t="e">
        <f>IF('Round 1'!$A$4="Complete", "Complete", IF(E542="N/A", "N/A", IF(E542="No Transfer", E542, IF(INDEX('Ballot Data'!$1:$1048576, MATCH($A542, 'Ballot Data'!$A:$A, 0), MATCH(E542, 'Ballot Data'!$A$3:$U$3, 0))="", "Exhausted", INDEX('Ballot Data'!$1:$1048576, MATCH($A542, 'Ballot Data'!$A:$A, 0), MATCH(E542, 'Ballot Data'!$A$3:$U$3, 0))))))</f>
        <v>#N/A</v>
      </c>
      <c r="G542" s="15" t="e">
        <f t="shared" si="79"/>
        <v>#N/A</v>
      </c>
      <c r="H542" t="e">
        <f>IF(G542="Complete", G542, IF(G542="N/A", "N/A", INDEX('Ballot Data'!$1:$1048576, MATCH($A542, 'Ballot Data'!$A:$A, 0), MATCH(G542, 'Ballot Data'!$A$3:$T$3, 0))))</f>
        <v>#N/A</v>
      </c>
      <c r="I542" t="e">
        <f>IF(G542="N/A", "N/A", IF(H542='Round 2'!$A$10, "Elected", IF(H542='Round 2'!$A$7, "Excluded", IF('Round 2'!$A$4="Complete", "Complete", "Viable"))))</f>
        <v>#N/A</v>
      </c>
      <c r="J542" s="21" t="e">
        <f>IF('Round 2'!$A$4="Complete", "Complete", IF(I542="N/A", "N/A", IF(I542="Viable", "No Transfer", IF(I542="Excluded", INDEX('Round 2'!$A$12:$M$617, MATCH($A542, 'Round 2'!$A$12:$A$617, 0), 3)))))</f>
        <v>#N/A</v>
      </c>
      <c r="K542" s="10" t="e">
        <f>IF('Round 2'!$A$4="Complete", "Complete", IF(J542="N/A", "N/A", IF(J542="No Transfer", J542, IF(INDEX('Ballot Data'!$1:$1048576, MATCH($A542, 'Ballot Data'!$A:$A, 0), MATCH(J542, 'Ballot Data'!$A$3:$U$3, 0))="", "Exhausted", INDEX('Ballot Data'!$1:$1048576, MATCH($A542, 'Ballot Data'!$A:$A, 0), MATCH(J542, 'Ballot Data'!$A$3:$U$3, 0))))))</f>
        <v>#N/A</v>
      </c>
      <c r="L542" s="15" t="e">
        <f t="shared" si="78"/>
        <v>#N/A</v>
      </c>
      <c r="M542" t="e">
        <f>IF(L542="Complete", L542, IF(L542="N/A", "N/A", INDEX('Ballot Data'!$1:$1048576, MATCH($A542, 'Ballot Data'!$A:$A, 0), MATCH(L542, 'Ballot Data'!$A$3:$T$3, 0))))</f>
        <v>#N/A</v>
      </c>
      <c r="N542" t="e">
        <f>IF(L542="N/A", "N/A", IF(M542='Round 3'!$A$10, "Elected", IF(M542='Round 3'!$A$7, "Excluded", IF('Round 3'!$A$4="Complete", "Complete", "Viable"))))</f>
        <v>#N/A</v>
      </c>
      <c r="O542" s="21" t="str">
        <f>IF('Round 3'!$A$4="Complete", "Complete", IF(N542="N/A", "N/A", IF(N542="Viable", "No Transfer", IF(N542="Excluded", INDEX('Round 3'!$A$12:$M$617, MATCH($A542, 'Round 3'!$A$12:$A$617, 0), 3)))))</f>
        <v>Complete</v>
      </c>
      <c r="P542" s="10" t="str">
        <f>IF('Round 3'!$A$4="Complete", "Complete", IF(O542="N/A", "N/A", IF(O542="No Transfer", O542, IF(INDEX('Ballot Data'!$1:$1048576, MATCH($A542, 'Ballot Data'!$A:$A, 0), MATCH(O542, 'Ballot Data'!$A$3:$U$3, 0))="", "Exhausted", INDEX('Ballot Data'!$1:$1048576, MATCH($A542, 'Ballot Data'!$A:$A, 0), MATCH(O542, 'Ballot Data'!$A$3:$U$3, 0))))))</f>
        <v>Complete</v>
      </c>
      <c r="Q542" s="15" t="str">
        <f t="shared" si="80"/>
        <v>Complete</v>
      </c>
      <c r="R542" t="str">
        <f>IF(Q542="Complete", Q542, IF(Q542="N/A", "N/A", INDEX('Ballot Data'!$1:$1048576, MATCH($A542, 'Ballot Data'!$A:$A, 0), MATCH(Q542, 'Ballot Data'!$A$3:$T$3, 0))))</f>
        <v>Complete</v>
      </c>
      <c r="S542" t="str">
        <f>IF(Q542="N/A", "N/A", IF(R542='Round 4'!$A$10, "Elected", IF(R542='Round 4'!$A$7, "Excluded", IF('Round 4'!$A$4="Complete", "Complete", "Viable"))))</f>
        <v>Complete</v>
      </c>
      <c r="T542" s="21" t="str">
        <f>IF('Round 4'!$A$4="Complete", "Complete", IF(S542="N/A", "N/A", IF(S542="Viable", "No Transfer", IF(S542="Excluded", INDEX('Round 4'!$A$12:$M$617, MATCH($A542, 'Round 4'!$A$12:$A$617, 0), 3)))))</f>
        <v>Complete</v>
      </c>
      <c r="U542" s="10" t="str">
        <f>IF('Round 4'!$A$4="Complete", "Complete", IF(T542="N/A", "N/A", IF(T542="No Transfer", T542, IF(INDEX('Ballot Data'!$1:$1048576, MATCH($A542, 'Ballot Data'!$A:$A, 0), MATCH(T542, 'Ballot Data'!$A$3:$U$3, 0))="", "Exhausted", INDEX('Ballot Data'!$1:$1048576, MATCH($A542, 'Ballot Data'!$A:$A, 0), MATCH(T542, 'Ballot Data'!$A$3:$U$3, 0))))))</f>
        <v>Complete</v>
      </c>
      <c r="V542" s="15" t="str">
        <f t="shared" si="81"/>
        <v>Complete</v>
      </c>
      <c r="W542" t="str">
        <f>IF(V542="Complete", V542, IF(V542="N/A", "N/A", INDEX('Ballot Data'!$1:$1048576, MATCH($A542, 'Ballot Data'!$A:$A, 0), MATCH(V542, 'Ballot Data'!$A$3:$T$3, 0))))</f>
        <v>Complete</v>
      </c>
      <c r="X542" t="str">
        <f>IF(V542="N/A", "N/A", IF(W542='Round 5'!$A$10, "Elected", IF(W542='Round 5'!$A$7, "Excluded", IF('Round 5'!$A$4="Complete", "Complete", "Viable"))))</f>
        <v>Complete</v>
      </c>
      <c r="Y542" s="21" t="str">
        <f>IF('Round 5'!$A$4="Complete", "Complete", IF(X542="N/A", "N/A", IF(X542="Viable", "No Transfer", IF(X542="Excluded", INDEX('Round 5'!$A$12:$M$617, MATCH($A542, 'Round 5'!$A$12:$A$617, 0), 3)))))</f>
        <v>Complete</v>
      </c>
      <c r="Z542" s="10" t="str">
        <f>IF('Round 5'!$A$4="Complete", "Complete", IF(Y542="N/A", "N/A", IF(Y542="No Transfer", Y542, IF(INDEX('Ballot Data'!$1:$1048576, MATCH($A542, 'Ballot Data'!$A:$A, 0), MATCH(Y542, 'Ballot Data'!$A$3:$U$3, 0))="", "Exhausted", INDEX('Ballot Data'!$1:$1048576, MATCH($A542, 'Ballot Data'!$A:$A, 0), MATCH(Y542, 'Ballot Data'!$A$3:$U$3, 0))))))</f>
        <v>Complete</v>
      </c>
      <c r="AA542" s="15" t="str">
        <f t="shared" si="82"/>
        <v>Complete</v>
      </c>
      <c r="AB542" t="str">
        <f>IF(AA542="Complete", AA542, IF(AA542="N/A", "N/A", INDEX('Ballot Data'!$1:$1048576, MATCH($A542, 'Ballot Data'!$A:$A, 0), MATCH(AA542, 'Ballot Data'!$A$3:$T$3, 0))))</f>
        <v>Complete</v>
      </c>
      <c r="AC542" t="str">
        <f>IF(AA542="N/A", "N/A", IF(AB542='Round 6'!$A$10, "Elected", IF(AB542='Round 6'!$A$7, "Excluded", IF('Round 6'!$A$4="Complete", "Complete", "Viable"))))</f>
        <v>Complete</v>
      </c>
      <c r="AD542" s="21" t="str">
        <f>IF('Round 6'!$A$4="Complete", "Complete", IF(AC542="N/A", "N/A", IF(AC542="Viable", "No Transfer", IF(AC542="Excluded", INDEX('Round 6'!$A$12:$M$617, MATCH($A542, 'Round 6'!$A$12:$A$617, 0), 3)))))</f>
        <v>Complete</v>
      </c>
      <c r="AE542" s="10" t="str">
        <f>IF('Round 6'!$A$4="Complete", "Complete", IF(AD542="N/A", "N/A", IF(AD542="No Transfer", AD542, IF(INDEX('Ballot Data'!$1:$1048576, MATCH($A542, 'Ballot Data'!$A:$A, 0), MATCH(AD542, 'Ballot Data'!$A$3:$U$3, 0))="", "Exhausted", INDEX('Ballot Data'!$1:$1048576, MATCH($A542, 'Ballot Data'!$A:$A, 0), MATCH(AD542, 'Ballot Data'!$A$3:$U$3, 0))))))</f>
        <v>Complete</v>
      </c>
      <c r="AF542" s="15" t="str">
        <f t="shared" si="83"/>
        <v>Complete</v>
      </c>
      <c r="AG542" t="str">
        <f>IF(AF542="Complete", AF542, IF(AF542="N/A", "N/A", INDEX('Ballot Data'!$1:$1048576, MATCH($A542, 'Ballot Data'!$A:$A, 0), MATCH(AF542, 'Ballot Data'!$A$3:$T$3, 0))))</f>
        <v>Complete</v>
      </c>
      <c r="AH542" t="str">
        <f>IF(AF542="N/A", "N/A", IF(AG542='Round 7'!$A$10, "Elected", IF(AG542='Round 7'!$A$7, "Excluded", IF('Round 7'!$A$4="Complete", "Complete", "Viable"))))</f>
        <v>Complete</v>
      </c>
      <c r="AI542" s="21" t="str">
        <f>IF('Round 7'!$A$4="Complete", "Complete", IF(AH542="N/A", "N/A", IF(AH542="Viable", "No Transfer", IF(AH542="Excluded", INDEX('Round 7'!$A$12:$M$617, MATCH($A542, 'Round 7'!$A$12:$A$617, 0), 3)))))</f>
        <v>Complete</v>
      </c>
      <c r="AJ542" s="10" t="str">
        <f>IF('Round 7'!$A$4="Complete", "Complete", IF(AI542="N/A", "N/A", IF(AI542="No Transfer", AI542, IF(INDEX('Ballot Data'!$1:$1048576, MATCH($A542, 'Ballot Data'!$A:$A, 0), MATCH(AI542, 'Ballot Data'!$A$3:$U$3, 0))="", "Exhausted", INDEX('Ballot Data'!$1:$1048576, MATCH($A542, 'Ballot Data'!$A:$A, 0), MATCH(AI542, 'Ballot Data'!$A$3:$U$3, 0))))))</f>
        <v>Complete</v>
      </c>
      <c r="AK542" s="15" t="str">
        <f t="shared" si="84"/>
        <v>Complete</v>
      </c>
      <c r="AL542" t="str">
        <f>IF(AK542="Complete", AK542, IF(AK542="N/A", "N/A", INDEX('Ballot Data'!$1:$1048576, MATCH($A542, 'Ballot Data'!$A:$A, 0), MATCH(AK542, 'Ballot Data'!$A$3:$T$3, 0))))</f>
        <v>Complete</v>
      </c>
      <c r="AM542" t="str">
        <f>IF(AK542="N/A", "N/A", IF(AL542='Round 8'!$A$10, "Elected", IF(AL542='Round 8'!$A$7, "Excluded", IF('Round 8'!$A$4="Complete", "Complete", "Viable"))))</f>
        <v>Complete</v>
      </c>
      <c r="AN542" s="21" t="str">
        <f>IF('Round 8'!$A$4="Complete", "Complete", IF(AM542="N/A", "N/A", IF(AM542="Viable", "No Transfer", IF(AM542="Excluded", INDEX('Round 8'!$A$12:$M$617, MATCH($A542, 'Round 8'!$A$12:$A$617, 0), 3)))))</f>
        <v>Complete</v>
      </c>
      <c r="AO542" s="10" t="str">
        <f>IF('Round 8'!$A$4="Complete", "Complete", IF(AN542="N/A", "N/A", IF(AN542="No Transfer", AN542, IF(INDEX('Ballot Data'!$1:$1048576, MATCH($A542, 'Ballot Data'!$A:$A, 0), MATCH(AN542, 'Ballot Data'!$A$3:$U$3, 0))="", "Exhausted", INDEX('Ballot Data'!$1:$1048576, MATCH($A542, 'Ballot Data'!$A:$A, 0), MATCH(AN542, 'Ballot Data'!$A$3:$U$3, 0))))))</f>
        <v>Complete</v>
      </c>
      <c r="AP542" s="15" t="str">
        <f t="shared" si="85"/>
        <v>Complete</v>
      </c>
      <c r="AQ542" t="str">
        <f>IF(AP542="Complete", AP542, IF(AP542="N/A", "N/A", INDEX('Ballot Data'!$1:$1048576, MATCH($A542, 'Ballot Data'!$A:$A, 0), MATCH(AP542, 'Ballot Data'!$A$3:$T$3, 0))))</f>
        <v>Complete</v>
      </c>
      <c r="AR542" t="str">
        <f>IF(AP542="N/A", "N/A", IF(AQ542='Round 9'!$A$10, "Elected", IF(AQ542='Round 9'!$A$7, "Excluded", IF('Round 9'!$A$4="Complete", "Complete", "Viable"))))</f>
        <v>Complete</v>
      </c>
      <c r="AS542" s="21" t="str">
        <f>IF('Round 9'!$A$4="Complete", "Complete", IF(AR542="N/A", "N/A", IF(AR542="Viable", "No Transfer", IF(AR542="Excluded", INDEX('Round 9'!$A$12:$M$617, MATCH($A542, 'Round 9'!$A$12:$A$617, 0), 3)))))</f>
        <v>Complete</v>
      </c>
      <c r="AT542" s="10" t="str">
        <f>IF('Round 9'!$A$4="Complete", "Complete", IF(AS542="N/A", "N/A", IF(AS542="No Transfer", AS542, IF(INDEX('Ballot Data'!$1:$1048576, MATCH($A542, 'Ballot Data'!$A:$A, 0), MATCH(AS542, 'Ballot Data'!$A$3:$U$3, 0))="", "Exhausted", INDEX('Ballot Data'!$1:$1048576, MATCH($A542, 'Ballot Data'!$A:$A, 0), MATCH(AS542, 'Ballot Data'!$A$3:$U$3, 0))))))</f>
        <v>Complete</v>
      </c>
      <c r="AU542" s="15" t="str">
        <f t="shared" si="86"/>
        <v>Complete</v>
      </c>
      <c r="AV542" t="str">
        <f>IF(AU542="Complete", AU542, IF(AU542="N/A", "N/A", INDEX('Ballot Data'!$1:$1048576, MATCH($A542, 'Ballot Data'!$A:$A, 0), MATCH(AU542, 'Ballot Data'!$A$3:$T$3, 0))))</f>
        <v>Complete</v>
      </c>
      <c r="AW542" t="str">
        <f>IF(AU542="N/A", "N/A", IF(AV542='Round 10'!$A$10, "Elected", IF(AV542='Round 10'!$A$7, "Excluded", IF('Round 10'!$A$4="Complete", "Complete", "Viable"))))</f>
        <v>Complete</v>
      </c>
      <c r="AX542" s="21" t="str">
        <f>IF('Round 10'!$A$4="Complete", "Complete", IF(AW542="N/A", "N/A", IF(AW542="Viable", "No Transfer", IF(AW542="Excluded", INDEX('Round 10'!$A$12:$M$617, MATCH($A542, 'Round 10'!$A$12:$A$617, 0), 3)))))</f>
        <v>Complete</v>
      </c>
      <c r="AY542" s="10" t="str">
        <f>IF('Round 10'!$A$4="Complete", "Complete", IF(AX542="N/A", "N/A", IF(AX542="No Transfer", AX542, IF(INDEX('Ballot Data'!$1:$1048576, MATCH($A542, 'Ballot Data'!$A:$A, 0), MATCH(AX542, 'Ballot Data'!$A$3:$U$3, 0))="", "Exhausted", INDEX('Ballot Data'!$1:$1048576, MATCH($A542, 'Ballot Data'!$A:$A, 0), MATCH(AX542, 'Ballot Data'!$A$3:$U$3, 0))))))</f>
        <v>Complete</v>
      </c>
    </row>
    <row r="543" spans="1:51" x14ac:dyDescent="0.25">
      <c r="A543">
        <f>'Ballot Data'!A544</f>
        <v>0</v>
      </c>
      <c r="B543">
        <v>1</v>
      </c>
      <c r="C543" t="e">
        <f>INDEX('Ballot Data'!$1:$1048576, MATCH($A543, 'Ballot Data'!$A:$A, 0), MATCH(B543, 'Ballot Data'!$A$3:$T$3, 0))</f>
        <v>#N/A</v>
      </c>
      <c r="D543" t="e">
        <f>IF(C543='Round 1'!$A$10, "Elected", IF(C543='Round 1'!$A$7, "Excluded", IF('Round 1'!$A$4="Complete", "Complete", "Viable")))</f>
        <v>#N/A</v>
      </c>
      <c r="E543" s="21" t="e">
        <f>IF('Round 1'!$A$4="Complete", "Complete", IF(D543="N/A", "N/A", IF(D543="Viable", "No Transfer", IF(D543="Excluded", INDEX('Round 1'!$A$12:$M$617, MATCH($A543, 'Round 1'!$A$12:$A$617, 0), 3)))))</f>
        <v>#N/A</v>
      </c>
      <c r="F543" s="10" t="e">
        <f>IF('Round 1'!$A$4="Complete", "Complete", IF(E543="N/A", "N/A", IF(E543="No Transfer", E543, IF(INDEX('Ballot Data'!$1:$1048576, MATCH($A543, 'Ballot Data'!$A:$A, 0), MATCH(E543, 'Ballot Data'!$A$3:$U$3, 0))="", "Exhausted", INDEX('Ballot Data'!$1:$1048576, MATCH($A543, 'Ballot Data'!$A:$A, 0), MATCH(E543, 'Ballot Data'!$A$3:$U$3, 0))))))</f>
        <v>#N/A</v>
      </c>
      <c r="G543" s="15" t="e">
        <f t="shared" si="79"/>
        <v>#N/A</v>
      </c>
      <c r="H543" t="e">
        <f>IF(G543="Complete", G543, IF(G543="N/A", "N/A", INDEX('Ballot Data'!$1:$1048576, MATCH($A543, 'Ballot Data'!$A:$A, 0), MATCH(G543, 'Ballot Data'!$A$3:$T$3, 0))))</f>
        <v>#N/A</v>
      </c>
      <c r="I543" t="e">
        <f>IF(G543="N/A", "N/A", IF(H543='Round 2'!$A$10, "Elected", IF(H543='Round 2'!$A$7, "Excluded", IF('Round 2'!$A$4="Complete", "Complete", "Viable"))))</f>
        <v>#N/A</v>
      </c>
      <c r="J543" s="21" t="e">
        <f>IF('Round 2'!$A$4="Complete", "Complete", IF(I543="N/A", "N/A", IF(I543="Viable", "No Transfer", IF(I543="Excluded", INDEX('Round 2'!$A$12:$M$617, MATCH($A543, 'Round 2'!$A$12:$A$617, 0), 3)))))</f>
        <v>#N/A</v>
      </c>
      <c r="K543" s="10" t="e">
        <f>IF('Round 2'!$A$4="Complete", "Complete", IF(J543="N/A", "N/A", IF(J543="No Transfer", J543, IF(INDEX('Ballot Data'!$1:$1048576, MATCH($A543, 'Ballot Data'!$A:$A, 0), MATCH(J543, 'Ballot Data'!$A$3:$U$3, 0))="", "Exhausted", INDEX('Ballot Data'!$1:$1048576, MATCH($A543, 'Ballot Data'!$A:$A, 0), MATCH(J543, 'Ballot Data'!$A$3:$U$3, 0))))))</f>
        <v>#N/A</v>
      </c>
      <c r="L543" s="15" t="e">
        <f t="shared" si="78"/>
        <v>#N/A</v>
      </c>
      <c r="M543" t="e">
        <f>IF(L543="Complete", L543, IF(L543="N/A", "N/A", INDEX('Ballot Data'!$1:$1048576, MATCH($A543, 'Ballot Data'!$A:$A, 0), MATCH(L543, 'Ballot Data'!$A$3:$T$3, 0))))</f>
        <v>#N/A</v>
      </c>
      <c r="N543" t="e">
        <f>IF(L543="N/A", "N/A", IF(M543='Round 3'!$A$10, "Elected", IF(M543='Round 3'!$A$7, "Excluded", IF('Round 3'!$A$4="Complete", "Complete", "Viable"))))</f>
        <v>#N/A</v>
      </c>
      <c r="O543" s="21" t="str">
        <f>IF('Round 3'!$A$4="Complete", "Complete", IF(N543="N/A", "N/A", IF(N543="Viable", "No Transfer", IF(N543="Excluded", INDEX('Round 3'!$A$12:$M$617, MATCH($A543, 'Round 3'!$A$12:$A$617, 0), 3)))))</f>
        <v>Complete</v>
      </c>
      <c r="P543" s="10" t="str">
        <f>IF('Round 3'!$A$4="Complete", "Complete", IF(O543="N/A", "N/A", IF(O543="No Transfer", O543, IF(INDEX('Ballot Data'!$1:$1048576, MATCH($A543, 'Ballot Data'!$A:$A, 0), MATCH(O543, 'Ballot Data'!$A$3:$U$3, 0))="", "Exhausted", INDEX('Ballot Data'!$1:$1048576, MATCH($A543, 'Ballot Data'!$A:$A, 0), MATCH(O543, 'Ballot Data'!$A$3:$U$3, 0))))))</f>
        <v>Complete</v>
      </c>
      <c r="Q543" s="15" t="str">
        <f t="shared" si="80"/>
        <v>Complete</v>
      </c>
      <c r="R543" t="str">
        <f>IF(Q543="Complete", Q543, IF(Q543="N/A", "N/A", INDEX('Ballot Data'!$1:$1048576, MATCH($A543, 'Ballot Data'!$A:$A, 0), MATCH(Q543, 'Ballot Data'!$A$3:$T$3, 0))))</f>
        <v>Complete</v>
      </c>
      <c r="S543" t="str">
        <f>IF(Q543="N/A", "N/A", IF(R543='Round 4'!$A$10, "Elected", IF(R543='Round 4'!$A$7, "Excluded", IF('Round 4'!$A$4="Complete", "Complete", "Viable"))))</f>
        <v>Complete</v>
      </c>
      <c r="T543" s="21" t="str">
        <f>IF('Round 4'!$A$4="Complete", "Complete", IF(S543="N/A", "N/A", IF(S543="Viable", "No Transfer", IF(S543="Excluded", INDEX('Round 4'!$A$12:$M$617, MATCH($A543, 'Round 4'!$A$12:$A$617, 0), 3)))))</f>
        <v>Complete</v>
      </c>
      <c r="U543" s="10" t="str">
        <f>IF('Round 4'!$A$4="Complete", "Complete", IF(T543="N/A", "N/A", IF(T543="No Transfer", T543, IF(INDEX('Ballot Data'!$1:$1048576, MATCH($A543, 'Ballot Data'!$A:$A, 0), MATCH(T543, 'Ballot Data'!$A$3:$U$3, 0))="", "Exhausted", INDEX('Ballot Data'!$1:$1048576, MATCH($A543, 'Ballot Data'!$A:$A, 0), MATCH(T543, 'Ballot Data'!$A$3:$U$3, 0))))))</f>
        <v>Complete</v>
      </c>
      <c r="V543" s="15" t="str">
        <f t="shared" si="81"/>
        <v>Complete</v>
      </c>
      <c r="W543" t="str">
        <f>IF(V543="Complete", V543, IF(V543="N/A", "N/A", INDEX('Ballot Data'!$1:$1048576, MATCH($A543, 'Ballot Data'!$A:$A, 0), MATCH(V543, 'Ballot Data'!$A$3:$T$3, 0))))</f>
        <v>Complete</v>
      </c>
      <c r="X543" t="str">
        <f>IF(V543="N/A", "N/A", IF(W543='Round 5'!$A$10, "Elected", IF(W543='Round 5'!$A$7, "Excluded", IF('Round 5'!$A$4="Complete", "Complete", "Viable"))))</f>
        <v>Complete</v>
      </c>
      <c r="Y543" s="21" t="str">
        <f>IF('Round 5'!$A$4="Complete", "Complete", IF(X543="N/A", "N/A", IF(X543="Viable", "No Transfer", IF(X543="Excluded", INDEX('Round 5'!$A$12:$M$617, MATCH($A543, 'Round 5'!$A$12:$A$617, 0), 3)))))</f>
        <v>Complete</v>
      </c>
      <c r="Z543" s="10" t="str">
        <f>IF('Round 5'!$A$4="Complete", "Complete", IF(Y543="N/A", "N/A", IF(Y543="No Transfer", Y543, IF(INDEX('Ballot Data'!$1:$1048576, MATCH($A543, 'Ballot Data'!$A:$A, 0), MATCH(Y543, 'Ballot Data'!$A$3:$U$3, 0))="", "Exhausted", INDEX('Ballot Data'!$1:$1048576, MATCH($A543, 'Ballot Data'!$A:$A, 0), MATCH(Y543, 'Ballot Data'!$A$3:$U$3, 0))))))</f>
        <v>Complete</v>
      </c>
      <c r="AA543" s="15" t="str">
        <f t="shared" si="82"/>
        <v>Complete</v>
      </c>
      <c r="AB543" t="str">
        <f>IF(AA543="Complete", AA543, IF(AA543="N/A", "N/A", INDEX('Ballot Data'!$1:$1048576, MATCH($A543, 'Ballot Data'!$A:$A, 0), MATCH(AA543, 'Ballot Data'!$A$3:$T$3, 0))))</f>
        <v>Complete</v>
      </c>
      <c r="AC543" t="str">
        <f>IF(AA543="N/A", "N/A", IF(AB543='Round 6'!$A$10, "Elected", IF(AB543='Round 6'!$A$7, "Excluded", IF('Round 6'!$A$4="Complete", "Complete", "Viable"))))</f>
        <v>Complete</v>
      </c>
      <c r="AD543" s="21" t="str">
        <f>IF('Round 6'!$A$4="Complete", "Complete", IF(AC543="N/A", "N/A", IF(AC543="Viable", "No Transfer", IF(AC543="Excluded", INDEX('Round 6'!$A$12:$M$617, MATCH($A543, 'Round 6'!$A$12:$A$617, 0), 3)))))</f>
        <v>Complete</v>
      </c>
      <c r="AE543" s="10" t="str">
        <f>IF('Round 6'!$A$4="Complete", "Complete", IF(AD543="N/A", "N/A", IF(AD543="No Transfer", AD543, IF(INDEX('Ballot Data'!$1:$1048576, MATCH($A543, 'Ballot Data'!$A:$A, 0), MATCH(AD543, 'Ballot Data'!$A$3:$U$3, 0))="", "Exhausted", INDEX('Ballot Data'!$1:$1048576, MATCH($A543, 'Ballot Data'!$A:$A, 0), MATCH(AD543, 'Ballot Data'!$A$3:$U$3, 0))))))</f>
        <v>Complete</v>
      </c>
      <c r="AF543" s="15" t="str">
        <f t="shared" si="83"/>
        <v>Complete</v>
      </c>
      <c r="AG543" t="str">
        <f>IF(AF543="Complete", AF543, IF(AF543="N/A", "N/A", INDEX('Ballot Data'!$1:$1048576, MATCH($A543, 'Ballot Data'!$A:$A, 0), MATCH(AF543, 'Ballot Data'!$A$3:$T$3, 0))))</f>
        <v>Complete</v>
      </c>
      <c r="AH543" t="str">
        <f>IF(AF543="N/A", "N/A", IF(AG543='Round 7'!$A$10, "Elected", IF(AG543='Round 7'!$A$7, "Excluded", IF('Round 7'!$A$4="Complete", "Complete", "Viable"))))</f>
        <v>Complete</v>
      </c>
      <c r="AI543" s="21" t="str">
        <f>IF('Round 7'!$A$4="Complete", "Complete", IF(AH543="N/A", "N/A", IF(AH543="Viable", "No Transfer", IF(AH543="Excluded", INDEX('Round 7'!$A$12:$M$617, MATCH($A543, 'Round 7'!$A$12:$A$617, 0), 3)))))</f>
        <v>Complete</v>
      </c>
      <c r="AJ543" s="10" t="str">
        <f>IF('Round 7'!$A$4="Complete", "Complete", IF(AI543="N/A", "N/A", IF(AI543="No Transfer", AI543, IF(INDEX('Ballot Data'!$1:$1048576, MATCH($A543, 'Ballot Data'!$A:$A, 0), MATCH(AI543, 'Ballot Data'!$A$3:$U$3, 0))="", "Exhausted", INDEX('Ballot Data'!$1:$1048576, MATCH($A543, 'Ballot Data'!$A:$A, 0), MATCH(AI543, 'Ballot Data'!$A$3:$U$3, 0))))))</f>
        <v>Complete</v>
      </c>
      <c r="AK543" s="15" t="str">
        <f t="shared" si="84"/>
        <v>Complete</v>
      </c>
      <c r="AL543" t="str">
        <f>IF(AK543="Complete", AK543, IF(AK543="N/A", "N/A", INDEX('Ballot Data'!$1:$1048576, MATCH($A543, 'Ballot Data'!$A:$A, 0), MATCH(AK543, 'Ballot Data'!$A$3:$T$3, 0))))</f>
        <v>Complete</v>
      </c>
      <c r="AM543" t="str">
        <f>IF(AK543="N/A", "N/A", IF(AL543='Round 8'!$A$10, "Elected", IF(AL543='Round 8'!$A$7, "Excluded", IF('Round 8'!$A$4="Complete", "Complete", "Viable"))))</f>
        <v>Complete</v>
      </c>
      <c r="AN543" s="21" t="str">
        <f>IF('Round 8'!$A$4="Complete", "Complete", IF(AM543="N/A", "N/A", IF(AM543="Viable", "No Transfer", IF(AM543="Excluded", INDEX('Round 8'!$A$12:$M$617, MATCH($A543, 'Round 8'!$A$12:$A$617, 0), 3)))))</f>
        <v>Complete</v>
      </c>
      <c r="AO543" s="10" t="str">
        <f>IF('Round 8'!$A$4="Complete", "Complete", IF(AN543="N/A", "N/A", IF(AN543="No Transfer", AN543, IF(INDEX('Ballot Data'!$1:$1048576, MATCH($A543, 'Ballot Data'!$A:$A, 0), MATCH(AN543, 'Ballot Data'!$A$3:$U$3, 0))="", "Exhausted", INDEX('Ballot Data'!$1:$1048576, MATCH($A543, 'Ballot Data'!$A:$A, 0), MATCH(AN543, 'Ballot Data'!$A$3:$U$3, 0))))))</f>
        <v>Complete</v>
      </c>
      <c r="AP543" s="15" t="str">
        <f t="shared" si="85"/>
        <v>Complete</v>
      </c>
      <c r="AQ543" t="str">
        <f>IF(AP543="Complete", AP543, IF(AP543="N/A", "N/A", INDEX('Ballot Data'!$1:$1048576, MATCH($A543, 'Ballot Data'!$A:$A, 0), MATCH(AP543, 'Ballot Data'!$A$3:$T$3, 0))))</f>
        <v>Complete</v>
      </c>
      <c r="AR543" t="str">
        <f>IF(AP543="N/A", "N/A", IF(AQ543='Round 9'!$A$10, "Elected", IF(AQ543='Round 9'!$A$7, "Excluded", IF('Round 9'!$A$4="Complete", "Complete", "Viable"))))</f>
        <v>Complete</v>
      </c>
      <c r="AS543" s="21" t="str">
        <f>IF('Round 9'!$A$4="Complete", "Complete", IF(AR543="N/A", "N/A", IF(AR543="Viable", "No Transfer", IF(AR543="Excluded", INDEX('Round 9'!$A$12:$M$617, MATCH($A543, 'Round 9'!$A$12:$A$617, 0), 3)))))</f>
        <v>Complete</v>
      </c>
      <c r="AT543" s="10" t="str">
        <f>IF('Round 9'!$A$4="Complete", "Complete", IF(AS543="N/A", "N/A", IF(AS543="No Transfer", AS543, IF(INDEX('Ballot Data'!$1:$1048576, MATCH($A543, 'Ballot Data'!$A:$A, 0), MATCH(AS543, 'Ballot Data'!$A$3:$U$3, 0))="", "Exhausted", INDEX('Ballot Data'!$1:$1048576, MATCH($A543, 'Ballot Data'!$A:$A, 0), MATCH(AS543, 'Ballot Data'!$A$3:$U$3, 0))))))</f>
        <v>Complete</v>
      </c>
      <c r="AU543" s="15" t="str">
        <f t="shared" si="86"/>
        <v>Complete</v>
      </c>
      <c r="AV543" t="str">
        <f>IF(AU543="Complete", AU543, IF(AU543="N/A", "N/A", INDEX('Ballot Data'!$1:$1048576, MATCH($A543, 'Ballot Data'!$A:$A, 0), MATCH(AU543, 'Ballot Data'!$A$3:$T$3, 0))))</f>
        <v>Complete</v>
      </c>
      <c r="AW543" t="str">
        <f>IF(AU543="N/A", "N/A", IF(AV543='Round 10'!$A$10, "Elected", IF(AV543='Round 10'!$A$7, "Excluded", IF('Round 10'!$A$4="Complete", "Complete", "Viable"))))</f>
        <v>Complete</v>
      </c>
      <c r="AX543" s="21" t="str">
        <f>IF('Round 10'!$A$4="Complete", "Complete", IF(AW543="N/A", "N/A", IF(AW543="Viable", "No Transfer", IF(AW543="Excluded", INDEX('Round 10'!$A$12:$M$617, MATCH($A543, 'Round 10'!$A$12:$A$617, 0), 3)))))</f>
        <v>Complete</v>
      </c>
      <c r="AY543" s="10" t="str">
        <f>IF('Round 10'!$A$4="Complete", "Complete", IF(AX543="N/A", "N/A", IF(AX543="No Transfer", AX543, IF(INDEX('Ballot Data'!$1:$1048576, MATCH($A543, 'Ballot Data'!$A:$A, 0), MATCH(AX543, 'Ballot Data'!$A$3:$U$3, 0))="", "Exhausted", INDEX('Ballot Data'!$1:$1048576, MATCH($A543, 'Ballot Data'!$A:$A, 0), MATCH(AX543, 'Ballot Data'!$A$3:$U$3, 0))))))</f>
        <v>Complete</v>
      </c>
    </row>
    <row r="544" spans="1:51" x14ac:dyDescent="0.25">
      <c r="A544">
        <f>'Ballot Data'!A545</f>
        <v>0</v>
      </c>
      <c r="B544">
        <v>1</v>
      </c>
      <c r="C544" t="e">
        <f>INDEX('Ballot Data'!$1:$1048576, MATCH($A544, 'Ballot Data'!$A:$A, 0), MATCH(B544, 'Ballot Data'!$A$3:$T$3, 0))</f>
        <v>#N/A</v>
      </c>
      <c r="D544" t="e">
        <f>IF(C544='Round 1'!$A$10, "Elected", IF(C544='Round 1'!$A$7, "Excluded", IF('Round 1'!$A$4="Complete", "Complete", "Viable")))</f>
        <v>#N/A</v>
      </c>
      <c r="E544" s="21" t="e">
        <f>IF('Round 1'!$A$4="Complete", "Complete", IF(D544="N/A", "N/A", IF(D544="Viable", "No Transfer", IF(D544="Excluded", INDEX('Round 1'!$A$12:$M$617, MATCH($A544, 'Round 1'!$A$12:$A$617, 0), 3)))))</f>
        <v>#N/A</v>
      </c>
      <c r="F544" s="10" t="e">
        <f>IF('Round 1'!$A$4="Complete", "Complete", IF(E544="N/A", "N/A", IF(E544="No Transfer", E544, IF(INDEX('Ballot Data'!$1:$1048576, MATCH($A544, 'Ballot Data'!$A:$A, 0), MATCH(E544, 'Ballot Data'!$A$3:$U$3, 0))="", "Exhausted", INDEX('Ballot Data'!$1:$1048576, MATCH($A544, 'Ballot Data'!$A:$A, 0), MATCH(E544, 'Ballot Data'!$A$3:$U$3, 0))))))</f>
        <v>#N/A</v>
      </c>
      <c r="G544" s="15" t="e">
        <f t="shared" si="79"/>
        <v>#N/A</v>
      </c>
      <c r="H544" t="e">
        <f>IF(G544="Complete", G544, IF(G544="N/A", "N/A", INDEX('Ballot Data'!$1:$1048576, MATCH($A544, 'Ballot Data'!$A:$A, 0), MATCH(G544, 'Ballot Data'!$A$3:$T$3, 0))))</f>
        <v>#N/A</v>
      </c>
      <c r="I544" t="e">
        <f>IF(G544="N/A", "N/A", IF(H544='Round 2'!$A$10, "Elected", IF(H544='Round 2'!$A$7, "Excluded", IF('Round 2'!$A$4="Complete", "Complete", "Viable"))))</f>
        <v>#N/A</v>
      </c>
      <c r="J544" s="21" t="e">
        <f>IF('Round 2'!$A$4="Complete", "Complete", IF(I544="N/A", "N/A", IF(I544="Viable", "No Transfer", IF(I544="Excluded", INDEX('Round 2'!$A$12:$M$617, MATCH($A544, 'Round 2'!$A$12:$A$617, 0), 3)))))</f>
        <v>#N/A</v>
      </c>
      <c r="K544" s="10" t="e">
        <f>IF('Round 2'!$A$4="Complete", "Complete", IF(J544="N/A", "N/A", IF(J544="No Transfer", J544, IF(INDEX('Ballot Data'!$1:$1048576, MATCH($A544, 'Ballot Data'!$A:$A, 0), MATCH(J544, 'Ballot Data'!$A$3:$U$3, 0))="", "Exhausted", INDEX('Ballot Data'!$1:$1048576, MATCH($A544, 'Ballot Data'!$A:$A, 0), MATCH(J544, 'Ballot Data'!$A$3:$U$3, 0))))))</f>
        <v>#N/A</v>
      </c>
      <c r="L544" s="15" t="e">
        <f t="shared" si="78"/>
        <v>#N/A</v>
      </c>
      <c r="M544" t="e">
        <f>IF(L544="Complete", L544, IF(L544="N/A", "N/A", INDEX('Ballot Data'!$1:$1048576, MATCH($A544, 'Ballot Data'!$A:$A, 0), MATCH(L544, 'Ballot Data'!$A$3:$T$3, 0))))</f>
        <v>#N/A</v>
      </c>
      <c r="N544" t="e">
        <f>IF(L544="N/A", "N/A", IF(M544='Round 3'!$A$10, "Elected", IF(M544='Round 3'!$A$7, "Excluded", IF('Round 3'!$A$4="Complete", "Complete", "Viable"))))</f>
        <v>#N/A</v>
      </c>
      <c r="O544" s="21" t="str">
        <f>IF('Round 3'!$A$4="Complete", "Complete", IF(N544="N/A", "N/A", IF(N544="Viable", "No Transfer", IF(N544="Excluded", INDEX('Round 3'!$A$12:$M$617, MATCH($A544, 'Round 3'!$A$12:$A$617, 0), 3)))))</f>
        <v>Complete</v>
      </c>
      <c r="P544" s="10" t="str">
        <f>IF('Round 3'!$A$4="Complete", "Complete", IF(O544="N/A", "N/A", IF(O544="No Transfer", O544, IF(INDEX('Ballot Data'!$1:$1048576, MATCH($A544, 'Ballot Data'!$A:$A, 0), MATCH(O544, 'Ballot Data'!$A$3:$U$3, 0))="", "Exhausted", INDEX('Ballot Data'!$1:$1048576, MATCH($A544, 'Ballot Data'!$A:$A, 0), MATCH(O544, 'Ballot Data'!$A$3:$U$3, 0))))))</f>
        <v>Complete</v>
      </c>
      <c r="Q544" s="15" t="str">
        <f t="shared" si="80"/>
        <v>Complete</v>
      </c>
      <c r="R544" t="str">
        <f>IF(Q544="Complete", Q544, IF(Q544="N/A", "N/A", INDEX('Ballot Data'!$1:$1048576, MATCH($A544, 'Ballot Data'!$A:$A, 0), MATCH(Q544, 'Ballot Data'!$A$3:$T$3, 0))))</f>
        <v>Complete</v>
      </c>
      <c r="S544" t="str">
        <f>IF(Q544="N/A", "N/A", IF(R544='Round 4'!$A$10, "Elected", IF(R544='Round 4'!$A$7, "Excluded", IF('Round 4'!$A$4="Complete", "Complete", "Viable"))))</f>
        <v>Complete</v>
      </c>
      <c r="T544" s="21" t="str">
        <f>IF('Round 4'!$A$4="Complete", "Complete", IF(S544="N/A", "N/A", IF(S544="Viable", "No Transfer", IF(S544="Excluded", INDEX('Round 4'!$A$12:$M$617, MATCH($A544, 'Round 4'!$A$12:$A$617, 0), 3)))))</f>
        <v>Complete</v>
      </c>
      <c r="U544" s="10" t="str">
        <f>IF('Round 4'!$A$4="Complete", "Complete", IF(T544="N/A", "N/A", IF(T544="No Transfer", T544, IF(INDEX('Ballot Data'!$1:$1048576, MATCH($A544, 'Ballot Data'!$A:$A, 0), MATCH(T544, 'Ballot Data'!$A$3:$U$3, 0))="", "Exhausted", INDEX('Ballot Data'!$1:$1048576, MATCH($A544, 'Ballot Data'!$A:$A, 0), MATCH(T544, 'Ballot Data'!$A$3:$U$3, 0))))))</f>
        <v>Complete</v>
      </c>
      <c r="V544" s="15" t="str">
        <f t="shared" si="81"/>
        <v>Complete</v>
      </c>
      <c r="W544" t="str">
        <f>IF(V544="Complete", V544, IF(V544="N/A", "N/A", INDEX('Ballot Data'!$1:$1048576, MATCH($A544, 'Ballot Data'!$A:$A, 0), MATCH(V544, 'Ballot Data'!$A$3:$T$3, 0))))</f>
        <v>Complete</v>
      </c>
      <c r="X544" t="str">
        <f>IF(V544="N/A", "N/A", IF(W544='Round 5'!$A$10, "Elected", IF(W544='Round 5'!$A$7, "Excluded", IF('Round 5'!$A$4="Complete", "Complete", "Viable"))))</f>
        <v>Complete</v>
      </c>
      <c r="Y544" s="21" t="str">
        <f>IF('Round 5'!$A$4="Complete", "Complete", IF(X544="N/A", "N/A", IF(X544="Viable", "No Transfer", IF(X544="Excluded", INDEX('Round 5'!$A$12:$M$617, MATCH($A544, 'Round 5'!$A$12:$A$617, 0), 3)))))</f>
        <v>Complete</v>
      </c>
      <c r="Z544" s="10" t="str">
        <f>IF('Round 5'!$A$4="Complete", "Complete", IF(Y544="N/A", "N/A", IF(Y544="No Transfer", Y544, IF(INDEX('Ballot Data'!$1:$1048576, MATCH($A544, 'Ballot Data'!$A:$A, 0), MATCH(Y544, 'Ballot Data'!$A$3:$U$3, 0))="", "Exhausted", INDEX('Ballot Data'!$1:$1048576, MATCH($A544, 'Ballot Data'!$A:$A, 0), MATCH(Y544, 'Ballot Data'!$A$3:$U$3, 0))))))</f>
        <v>Complete</v>
      </c>
      <c r="AA544" s="15" t="str">
        <f t="shared" si="82"/>
        <v>Complete</v>
      </c>
      <c r="AB544" t="str">
        <f>IF(AA544="Complete", AA544, IF(AA544="N/A", "N/A", INDEX('Ballot Data'!$1:$1048576, MATCH($A544, 'Ballot Data'!$A:$A, 0), MATCH(AA544, 'Ballot Data'!$A$3:$T$3, 0))))</f>
        <v>Complete</v>
      </c>
      <c r="AC544" t="str">
        <f>IF(AA544="N/A", "N/A", IF(AB544='Round 6'!$A$10, "Elected", IF(AB544='Round 6'!$A$7, "Excluded", IF('Round 6'!$A$4="Complete", "Complete", "Viable"))))</f>
        <v>Complete</v>
      </c>
      <c r="AD544" s="21" t="str">
        <f>IF('Round 6'!$A$4="Complete", "Complete", IF(AC544="N/A", "N/A", IF(AC544="Viable", "No Transfer", IF(AC544="Excluded", INDEX('Round 6'!$A$12:$M$617, MATCH($A544, 'Round 6'!$A$12:$A$617, 0), 3)))))</f>
        <v>Complete</v>
      </c>
      <c r="AE544" s="10" t="str">
        <f>IF('Round 6'!$A$4="Complete", "Complete", IF(AD544="N/A", "N/A", IF(AD544="No Transfer", AD544, IF(INDEX('Ballot Data'!$1:$1048576, MATCH($A544, 'Ballot Data'!$A:$A, 0), MATCH(AD544, 'Ballot Data'!$A$3:$U$3, 0))="", "Exhausted", INDEX('Ballot Data'!$1:$1048576, MATCH($A544, 'Ballot Data'!$A:$A, 0), MATCH(AD544, 'Ballot Data'!$A$3:$U$3, 0))))))</f>
        <v>Complete</v>
      </c>
      <c r="AF544" s="15" t="str">
        <f t="shared" si="83"/>
        <v>Complete</v>
      </c>
      <c r="AG544" t="str">
        <f>IF(AF544="Complete", AF544, IF(AF544="N/A", "N/A", INDEX('Ballot Data'!$1:$1048576, MATCH($A544, 'Ballot Data'!$A:$A, 0), MATCH(AF544, 'Ballot Data'!$A$3:$T$3, 0))))</f>
        <v>Complete</v>
      </c>
      <c r="AH544" t="str">
        <f>IF(AF544="N/A", "N/A", IF(AG544='Round 7'!$A$10, "Elected", IF(AG544='Round 7'!$A$7, "Excluded", IF('Round 7'!$A$4="Complete", "Complete", "Viable"))))</f>
        <v>Complete</v>
      </c>
      <c r="AI544" s="21" t="str">
        <f>IF('Round 7'!$A$4="Complete", "Complete", IF(AH544="N/A", "N/A", IF(AH544="Viable", "No Transfer", IF(AH544="Excluded", INDEX('Round 7'!$A$12:$M$617, MATCH($A544, 'Round 7'!$A$12:$A$617, 0), 3)))))</f>
        <v>Complete</v>
      </c>
      <c r="AJ544" s="10" t="str">
        <f>IF('Round 7'!$A$4="Complete", "Complete", IF(AI544="N/A", "N/A", IF(AI544="No Transfer", AI544, IF(INDEX('Ballot Data'!$1:$1048576, MATCH($A544, 'Ballot Data'!$A:$A, 0), MATCH(AI544, 'Ballot Data'!$A$3:$U$3, 0))="", "Exhausted", INDEX('Ballot Data'!$1:$1048576, MATCH($A544, 'Ballot Data'!$A:$A, 0), MATCH(AI544, 'Ballot Data'!$A$3:$U$3, 0))))))</f>
        <v>Complete</v>
      </c>
      <c r="AK544" s="15" t="str">
        <f t="shared" si="84"/>
        <v>Complete</v>
      </c>
      <c r="AL544" t="str">
        <f>IF(AK544="Complete", AK544, IF(AK544="N/A", "N/A", INDEX('Ballot Data'!$1:$1048576, MATCH($A544, 'Ballot Data'!$A:$A, 0), MATCH(AK544, 'Ballot Data'!$A$3:$T$3, 0))))</f>
        <v>Complete</v>
      </c>
      <c r="AM544" t="str">
        <f>IF(AK544="N/A", "N/A", IF(AL544='Round 8'!$A$10, "Elected", IF(AL544='Round 8'!$A$7, "Excluded", IF('Round 8'!$A$4="Complete", "Complete", "Viable"))))</f>
        <v>Complete</v>
      </c>
      <c r="AN544" s="21" t="str">
        <f>IF('Round 8'!$A$4="Complete", "Complete", IF(AM544="N/A", "N/A", IF(AM544="Viable", "No Transfer", IF(AM544="Excluded", INDEX('Round 8'!$A$12:$M$617, MATCH($A544, 'Round 8'!$A$12:$A$617, 0), 3)))))</f>
        <v>Complete</v>
      </c>
      <c r="AO544" s="10" t="str">
        <f>IF('Round 8'!$A$4="Complete", "Complete", IF(AN544="N/A", "N/A", IF(AN544="No Transfer", AN544, IF(INDEX('Ballot Data'!$1:$1048576, MATCH($A544, 'Ballot Data'!$A:$A, 0), MATCH(AN544, 'Ballot Data'!$A$3:$U$3, 0))="", "Exhausted", INDEX('Ballot Data'!$1:$1048576, MATCH($A544, 'Ballot Data'!$A:$A, 0), MATCH(AN544, 'Ballot Data'!$A$3:$U$3, 0))))))</f>
        <v>Complete</v>
      </c>
      <c r="AP544" s="15" t="str">
        <f t="shared" si="85"/>
        <v>Complete</v>
      </c>
      <c r="AQ544" t="str">
        <f>IF(AP544="Complete", AP544, IF(AP544="N/A", "N/A", INDEX('Ballot Data'!$1:$1048576, MATCH($A544, 'Ballot Data'!$A:$A, 0), MATCH(AP544, 'Ballot Data'!$A$3:$T$3, 0))))</f>
        <v>Complete</v>
      </c>
      <c r="AR544" t="str">
        <f>IF(AP544="N/A", "N/A", IF(AQ544='Round 9'!$A$10, "Elected", IF(AQ544='Round 9'!$A$7, "Excluded", IF('Round 9'!$A$4="Complete", "Complete", "Viable"))))</f>
        <v>Complete</v>
      </c>
      <c r="AS544" s="21" t="str">
        <f>IF('Round 9'!$A$4="Complete", "Complete", IF(AR544="N/A", "N/A", IF(AR544="Viable", "No Transfer", IF(AR544="Excluded", INDEX('Round 9'!$A$12:$M$617, MATCH($A544, 'Round 9'!$A$12:$A$617, 0), 3)))))</f>
        <v>Complete</v>
      </c>
      <c r="AT544" s="10" t="str">
        <f>IF('Round 9'!$A$4="Complete", "Complete", IF(AS544="N/A", "N/A", IF(AS544="No Transfer", AS544, IF(INDEX('Ballot Data'!$1:$1048576, MATCH($A544, 'Ballot Data'!$A:$A, 0), MATCH(AS544, 'Ballot Data'!$A$3:$U$3, 0))="", "Exhausted", INDEX('Ballot Data'!$1:$1048576, MATCH($A544, 'Ballot Data'!$A:$A, 0), MATCH(AS544, 'Ballot Data'!$A$3:$U$3, 0))))))</f>
        <v>Complete</v>
      </c>
      <c r="AU544" s="15" t="str">
        <f t="shared" si="86"/>
        <v>Complete</v>
      </c>
      <c r="AV544" t="str">
        <f>IF(AU544="Complete", AU544, IF(AU544="N/A", "N/A", INDEX('Ballot Data'!$1:$1048576, MATCH($A544, 'Ballot Data'!$A:$A, 0), MATCH(AU544, 'Ballot Data'!$A$3:$T$3, 0))))</f>
        <v>Complete</v>
      </c>
      <c r="AW544" t="str">
        <f>IF(AU544="N/A", "N/A", IF(AV544='Round 10'!$A$10, "Elected", IF(AV544='Round 10'!$A$7, "Excluded", IF('Round 10'!$A$4="Complete", "Complete", "Viable"))))</f>
        <v>Complete</v>
      </c>
      <c r="AX544" s="21" t="str">
        <f>IF('Round 10'!$A$4="Complete", "Complete", IF(AW544="N/A", "N/A", IF(AW544="Viable", "No Transfer", IF(AW544="Excluded", INDEX('Round 10'!$A$12:$M$617, MATCH($A544, 'Round 10'!$A$12:$A$617, 0), 3)))))</f>
        <v>Complete</v>
      </c>
      <c r="AY544" s="10" t="str">
        <f>IF('Round 10'!$A$4="Complete", "Complete", IF(AX544="N/A", "N/A", IF(AX544="No Transfer", AX544, IF(INDEX('Ballot Data'!$1:$1048576, MATCH($A544, 'Ballot Data'!$A:$A, 0), MATCH(AX544, 'Ballot Data'!$A$3:$U$3, 0))="", "Exhausted", INDEX('Ballot Data'!$1:$1048576, MATCH($A544, 'Ballot Data'!$A:$A, 0), MATCH(AX544, 'Ballot Data'!$A$3:$U$3, 0))))))</f>
        <v>Complete</v>
      </c>
    </row>
    <row r="545" spans="1:51" x14ac:dyDescent="0.25">
      <c r="A545">
        <f>'Ballot Data'!A546</f>
        <v>0</v>
      </c>
      <c r="B545">
        <v>1</v>
      </c>
      <c r="C545" t="e">
        <f>INDEX('Ballot Data'!$1:$1048576, MATCH($A545, 'Ballot Data'!$A:$A, 0), MATCH(B545, 'Ballot Data'!$A$3:$T$3, 0))</f>
        <v>#N/A</v>
      </c>
      <c r="D545" t="e">
        <f>IF(C545='Round 1'!$A$10, "Elected", IF(C545='Round 1'!$A$7, "Excluded", IF('Round 1'!$A$4="Complete", "Complete", "Viable")))</f>
        <v>#N/A</v>
      </c>
      <c r="E545" s="21" t="e">
        <f>IF('Round 1'!$A$4="Complete", "Complete", IF(D545="N/A", "N/A", IF(D545="Viable", "No Transfer", IF(D545="Excluded", INDEX('Round 1'!$A$12:$M$617, MATCH($A545, 'Round 1'!$A$12:$A$617, 0), 3)))))</f>
        <v>#N/A</v>
      </c>
      <c r="F545" s="10" t="e">
        <f>IF('Round 1'!$A$4="Complete", "Complete", IF(E545="N/A", "N/A", IF(E545="No Transfer", E545, IF(INDEX('Ballot Data'!$1:$1048576, MATCH($A545, 'Ballot Data'!$A:$A, 0), MATCH(E545, 'Ballot Data'!$A$3:$U$3, 0))="", "Exhausted", INDEX('Ballot Data'!$1:$1048576, MATCH($A545, 'Ballot Data'!$A:$A, 0), MATCH(E545, 'Ballot Data'!$A$3:$U$3, 0))))))</f>
        <v>#N/A</v>
      </c>
      <c r="G545" s="15" t="e">
        <f t="shared" si="79"/>
        <v>#N/A</v>
      </c>
      <c r="H545" t="e">
        <f>IF(G545="Complete", G545, IF(G545="N/A", "N/A", INDEX('Ballot Data'!$1:$1048576, MATCH($A545, 'Ballot Data'!$A:$A, 0), MATCH(G545, 'Ballot Data'!$A$3:$T$3, 0))))</f>
        <v>#N/A</v>
      </c>
      <c r="I545" t="e">
        <f>IF(G545="N/A", "N/A", IF(H545='Round 2'!$A$10, "Elected", IF(H545='Round 2'!$A$7, "Excluded", IF('Round 2'!$A$4="Complete", "Complete", "Viable"))))</f>
        <v>#N/A</v>
      </c>
      <c r="J545" s="21" t="e">
        <f>IF('Round 2'!$A$4="Complete", "Complete", IF(I545="N/A", "N/A", IF(I545="Viable", "No Transfer", IF(I545="Excluded", INDEX('Round 2'!$A$12:$M$617, MATCH($A545, 'Round 2'!$A$12:$A$617, 0), 3)))))</f>
        <v>#N/A</v>
      </c>
      <c r="K545" s="10" t="e">
        <f>IF('Round 2'!$A$4="Complete", "Complete", IF(J545="N/A", "N/A", IF(J545="No Transfer", J545, IF(INDEX('Ballot Data'!$1:$1048576, MATCH($A545, 'Ballot Data'!$A:$A, 0), MATCH(J545, 'Ballot Data'!$A$3:$U$3, 0))="", "Exhausted", INDEX('Ballot Data'!$1:$1048576, MATCH($A545, 'Ballot Data'!$A:$A, 0), MATCH(J545, 'Ballot Data'!$A$3:$U$3, 0))))))</f>
        <v>#N/A</v>
      </c>
      <c r="L545" s="15" t="e">
        <f t="shared" si="78"/>
        <v>#N/A</v>
      </c>
      <c r="M545" t="e">
        <f>IF(L545="Complete", L545, IF(L545="N/A", "N/A", INDEX('Ballot Data'!$1:$1048576, MATCH($A545, 'Ballot Data'!$A:$A, 0), MATCH(L545, 'Ballot Data'!$A$3:$T$3, 0))))</f>
        <v>#N/A</v>
      </c>
      <c r="N545" t="e">
        <f>IF(L545="N/A", "N/A", IF(M545='Round 3'!$A$10, "Elected", IF(M545='Round 3'!$A$7, "Excluded", IF('Round 3'!$A$4="Complete", "Complete", "Viable"))))</f>
        <v>#N/A</v>
      </c>
      <c r="O545" s="21" t="str">
        <f>IF('Round 3'!$A$4="Complete", "Complete", IF(N545="N/A", "N/A", IF(N545="Viable", "No Transfer", IF(N545="Excluded", INDEX('Round 3'!$A$12:$M$617, MATCH($A545, 'Round 3'!$A$12:$A$617, 0), 3)))))</f>
        <v>Complete</v>
      </c>
      <c r="P545" s="10" t="str">
        <f>IF('Round 3'!$A$4="Complete", "Complete", IF(O545="N/A", "N/A", IF(O545="No Transfer", O545, IF(INDEX('Ballot Data'!$1:$1048576, MATCH($A545, 'Ballot Data'!$A:$A, 0), MATCH(O545, 'Ballot Data'!$A$3:$U$3, 0))="", "Exhausted", INDEX('Ballot Data'!$1:$1048576, MATCH($A545, 'Ballot Data'!$A:$A, 0), MATCH(O545, 'Ballot Data'!$A$3:$U$3, 0))))))</f>
        <v>Complete</v>
      </c>
      <c r="Q545" s="15" t="str">
        <f t="shared" si="80"/>
        <v>Complete</v>
      </c>
      <c r="R545" t="str">
        <f>IF(Q545="Complete", Q545, IF(Q545="N/A", "N/A", INDEX('Ballot Data'!$1:$1048576, MATCH($A545, 'Ballot Data'!$A:$A, 0), MATCH(Q545, 'Ballot Data'!$A$3:$T$3, 0))))</f>
        <v>Complete</v>
      </c>
      <c r="S545" t="str">
        <f>IF(Q545="N/A", "N/A", IF(R545='Round 4'!$A$10, "Elected", IF(R545='Round 4'!$A$7, "Excluded", IF('Round 4'!$A$4="Complete", "Complete", "Viable"))))</f>
        <v>Complete</v>
      </c>
      <c r="T545" s="21" t="str">
        <f>IF('Round 4'!$A$4="Complete", "Complete", IF(S545="N/A", "N/A", IF(S545="Viable", "No Transfer", IF(S545="Excluded", INDEX('Round 4'!$A$12:$M$617, MATCH($A545, 'Round 4'!$A$12:$A$617, 0), 3)))))</f>
        <v>Complete</v>
      </c>
      <c r="U545" s="10" t="str">
        <f>IF('Round 4'!$A$4="Complete", "Complete", IF(T545="N/A", "N/A", IF(T545="No Transfer", T545, IF(INDEX('Ballot Data'!$1:$1048576, MATCH($A545, 'Ballot Data'!$A:$A, 0), MATCH(T545, 'Ballot Data'!$A$3:$U$3, 0))="", "Exhausted", INDEX('Ballot Data'!$1:$1048576, MATCH($A545, 'Ballot Data'!$A:$A, 0), MATCH(T545, 'Ballot Data'!$A$3:$U$3, 0))))))</f>
        <v>Complete</v>
      </c>
      <c r="V545" s="15" t="str">
        <f t="shared" si="81"/>
        <v>Complete</v>
      </c>
      <c r="W545" t="str">
        <f>IF(V545="Complete", V545, IF(V545="N/A", "N/A", INDEX('Ballot Data'!$1:$1048576, MATCH($A545, 'Ballot Data'!$A:$A, 0), MATCH(V545, 'Ballot Data'!$A$3:$T$3, 0))))</f>
        <v>Complete</v>
      </c>
      <c r="X545" t="str">
        <f>IF(V545="N/A", "N/A", IF(W545='Round 5'!$A$10, "Elected", IF(W545='Round 5'!$A$7, "Excluded", IF('Round 5'!$A$4="Complete", "Complete", "Viable"))))</f>
        <v>Complete</v>
      </c>
      <c r="Y545" s="21" t="str">
        <f>IF('Round 5'!$A$4="Complete", "Complete", IF(X545="N/A", "N/A", IF(X545="Viable", "No Transfer", IF(X545="Excluded", INDEX('Round 5'!$A$12:$M$617, MATCH($A545, 'Round 5'!$A$12:$A$617, 0), 3)))))</f>
        <v>Complete</v>
      </c>
      <c r="Z545" s="10" t="str">
        <f>IF('Round 5'!$A$4="Complete", "Complete", IF(Y545="N/A", "N/A", IF(Y545="No Transfer", Y545, IF(INDEX('Ballot Data'!$1:$1048576, MATCH($A545, 'Ballot Data'!$A:$A, 0), MATCH(Y545, 'Ballot Data'!$A$3:$U$3, 0))="", "Exhausted", INDEX('Ballot Data'!$1:$1048576, MATCH($A545, 'Ballot Data'!$A:$A, 0), MATCH(Y545, 'Ballot Data'!$A$3:$U$3, 0))))))</f>
        <v>Complete</v>
      </c>
      <c r="AA545" s="15" t="str">
        <f t="shared" si="82"/>
        <v>Complete</v>
      </c>
      <c r="AB545" t="str">
        <f>IF(AA545="Complete", AA545, IF(AA545="N/A", "N/A", INDEX('Ballot Data'!$1:$1048576, MATCH($A545, 'Ballot Data'!$A:$A, 0), MATCH(AA545, 'Ballot Data'!$A$3:$T$3, 0))))</f>
        <v>Complete</v>
      </c>
      <c r="AC545" t="str">
        <f>IF(AA545="N/A", "N/A", IF(AB545='Round 6'!$A$10, "Elected", IF(AB545='Round 6'!$A$7, "Excluded", IF('Round 6'!$A$4="Complete", "Complete", "Viable"))))</f>
        <v>Complete</v>
      </c>
      <c r="AD545" s="21" t="str">
        <f>IF('Round 6'!$A$4="Complete", "Complete", IF(AC545="N/A", "N/A", IF(AC545="Viable", "No Transfer", IF(AC545="Excluded", INDEX('Round 6'!$A$12:$M$617, MATCH($A545, 'Round 6'!$A$12:$A$617, 0), 3)))))</f>
        <v>Complete</v>
      </c>
      <c r="AE545" s="10" t="str">
        <f>IF('Round 6'!$A$4="Complete", "Complete", IF(AD545="N/A", "N/A", IF(AD545="No Transfer", AD545, IF(INDEX('Ballot Data'!$1:$1048576, MATCH($A545, 'Ballot Data'!$A:$A, 0), MATCH(AD545, 'Ballot Data'!$A$3:$U$3, 0))="", "Exhausted", INDEX('Ballot Data'!$1:$1048576, MATCH($A545, 'Ballot Data'!$A:$A, 0), MATCH(AD545, 'Ballot Data'!$A$3:$U$3, 0))))))</f>
        <v>Complete</v>
      </c>
      <c r="AF545" s="15" t="str">
        <f t="shared" si="83"/>
        <v>Complete</v>
      </c>
      <c r="AG545" t="str">
        <f>IF(AF545="Complete", AF545, IF(AF545="N/A", "N/A", INDEX('Ballot Data'!$1:$1048576, MATCH($A545, 'Ballot Data'!$A:$A, 0), MATCH(AF545, 'Ballot Data'!$A$3:$T$3, 0))))</f>
        <v>Complete</v>
      </c>
      <c r="AH545" t="str">
        <f>IF(AF545="N/A", "N/A", IF(AG545='Round 7'!$A$10, "Elected", IF(AG545='Round 7'!$A$7, "Excluded", IF('Round 7'!$A$4="Complete", "Complete", "Viable"))))</f>
        <v>Complete</v>
      </c>
      <c r="AI545" s="21" t="str">
        <f>IF('Round 7'!$A$4="Complete", "Complete", IF(AH545="N/A", "N/A", IF(AH545="Viable", "No Transfer", IF(AH545="Excluded", INDEX('Round 7'!$A$12:$M$617, MATCH($A545, 'Round 7'!$A$12:$A$617, 0), 3)))))</f>
        <v>Complete</v>
      </c>
      <c r="AJ545" s="10" t="str">
        <f>IF('Round 7'!$A$4="Complete", "Complete", IF(AI545="N/A", "N/A", IF(AI545="No Transfer", AI545, IF(INDEX('Ballot Data'!$1:$1048576, MATCH($A545, 'Ballot Data'!$A:$A, 0), MATCH(AI545, 'Ballot Data'!$A$3:$U$3, 0))="", "Exhausted", INDEX('Ballot Data'!$1:$1048576, MATCH($A545, 'Ballot Data'!$A:$A, 0), MATCH(AI545, 'Ballot Data'!$A$3:$U$3, 0))))))</f>
        <v>Complete</v>
      </c>
      <c r="AK545" s="15" t="str">
        <f t="shared" si="84"/>
        <v>Complete</v>
      </c>
      <c r="AL545" t="str">
        <f>IF(AK545="Complete", AK545, IF(AK545="N/A", "N/A", INDEX('Ballot Data'!$1:$1048576, MATCH($A545, 'Ballot Data'!$A:$A, 0), MATCH(AK545, 'Ballot Data'!$A$3:$T$3, 0))))</f>
        <v>Complete</v>
      </c>
      <c r="AM545" t="str">
        <f>IF(AK545="N/A", "N/A", IF(AL545='Round 8'!$A$10, "Elected", IF(AL545='Round 8'!$A$7, "Excluded", IF('Round 8'!$A$4="Complete", "Complete", "Viable"))))</f>
        <v>Complete</v>
      </c>
      <c r="AN545" s="21" t="str">
        <f>IF('Round 8'!$A$4="Complete", "Complete", IF(AM545="N/A", "N/A", IF(AM545="Viable", "No Transfer", IF(AM545="Excluded", INDEX('Round 8'!$A$12:$M$617, MATCH($A545, 'Round 8'!$A$12:$A$617, 0), 3)))))</f>
        <v>Complete</v>
      </c>
      <c r="AO545" s="10" t="str">
        <f>IF('Round 8'!$A$4="Complete", "Complete", IF(AN545="N/A", "N/A", IF(AN545="No Transfer", AN545, IF(INDEX('Ballot Data'!$1:$1048576, MATCH($A545, 'Ballot Data'!$A:$A, 0), MATCH(AN545, 'Ballot Data'!$A$3:$U$3, 0))="", "Exhausted", INDEX('Ballot Data'!$1:$1048576, MATCH($A545, 'Ballot Data'!$A:$A, 0), MATCH(AN545, 'Ballot Data'!$A$3:$U$3, 0))))))</f>
        <v>Complete</v>
      </c>
      <c r="AP545" s="15" t="str">
        <f t="shared" si="85"/>
        <v>Complete</v>
      </c>
      <c r="AQ545" t="str">
        <f>IF(AP545="Complete", AP545, IF(AP545="N/A", "N/A", INDEX('Ballot Data'!$1:$1048576, MATCH($A545, 'Ballot Data'!$A:$A, 0), MATCH(AP545, 'Ballot Data'!$A$3:$T$3, 0))))</f>
        <v>Complete</v>
      </c>
      <c r="AR545" t="str">
        <f>IF(AP545="N/A", "N/A", IF(AQ545='Round 9'!$A$10, "Elected", IF(AQ545='Round 9'!$A$7, "Excluded", IF('Round 9'!$A$4="Complete", "Complete", "Viable"))))</f>
        <v>Complete</v>
      </c>
      <c r="AS545" s="21" t="str">
        <f>IF('Round 9'!$A$4="Complete", "Complete", IF(AR545="N/A", "N/A", IF(AR545="Viable", "No Transfer", IF(AR545="Excluded", INDEX('Round 9'!$A$12:$M$617, MATCH($A545, 'Round 9'!$A$12:$A$617, 0), 3)))))</f>
        <v>Complete</v>
      </c>
      <c r="AT545" s="10" t="str">
        <f>IF('Round 9'!$A$4="Complete", "Complete", IF(AS545="N/A", "N/A", IF(AS545="No Transfer", AS545, IF(INDEX('Ballot Data'!$1:$1048576, MATCH($A545, 'Ballot Data'!$A:$A, 0), MATCH(AS545, 'Ballot Data'!$A$3:$U$3, 0))="", "Exhausted", INDEX('Ballot Data'!$1:$1048576, MATCH($A545, 'Ballot Data'!$A:$A, 0), MATCH(AS545, 'Ballot Data'!$A$3:$U$3, 0))))))</f>
        <v>Complete</v>
      </c>
      <c r="AU545" s="15" t="str">
        <f t="shared" si="86"/>
        <v>Complete</v>
      </c>
      <c r="AV545" t="str">
        <f>IF(AU545="Complete", AU545, IF(AU545="N/A", "N/A", INDEX('Ballot Data'!$1:$1048576, MATCH($A545, 'Ballot Data'!$A:$A, 0), MATCH(AU545, 'Ballot Data'!$A$3:$T$3, 0))))</f>
        <v>Complete</v>
      </c>
      <c r="AW545" t="str">
        <f>IF(AU545="N/A", "N/A", IF(AV545='Round 10'!$A$10, "Elected", IF(AV545='Round 10'!$A$7, "Excluded", IF('Round 10'!$A$4="Complete", "Complete", "Viable"))))</f>
        <v>Complete</v>
      </c>
      <c r="AX545" s="21" t="str">
        <f>IF('Round 10'!$A$4="Complete", "Complete", IF(AW545="N/A", "N/A", IF(AW545="Viable", "No Transfer", IF(AW545="Excluded", INDEX('Round 10'!$A$12:$M$617, MATCH($A545, 'Round 10'!$A$12:$A$617, 0), 3)))))</f>
        <v>Complete</v>
      </c>
      <c r="AY545" s="10" t="str">
        <f>IF('Round 10'!$A$4="Complete", "Complete", IF(AX545="N/A", "N/A", IF(AX545="No Transfer", AX545, IF(INDEX('Ballot Data'!$1:$1048576, MATCH($A545, 'Ballot Data'!$A:$A, 0), MATCH(AX545, 'Ballot Data'!$A$3:$U$3, 0))="", "Exhausted", INDEX('Ballot Data'!$1:$1048576, MATCH($A545, 'Ballot Data'!$A:$A, 0), MATCH(AX545, 'Ballot Data'!$A$3:$U$3, 0))))))</f>
        <v>Complete</v>
      </c>
    </row>
    <row r="546" spans="1:51" x14ac:dyDescent="0.25">
      <c r="A546">
        <f>'Ballot Data'!A547</f>
        <v>0</v>
      </c>
      <c r="B546">
        <v>1</v>
      </c>
      <c r="C546" t="e">
        <f>INDEX('Ballot Data'!$1:$1048576, MATCH($A546, 'Ballot Data'!$A:$A, 0), MATCH(B546, 'Ballot Data'!$A$3:$T$3, 0))</f>
        <v>#N/A</v>
      </c>
      <c r="D546" t="e">
        <f>IF(C546='Round 1'!$A$10, "Elected", IF(C546='Round 1'!$A$7, "Excluded", IF('Round 1'!$A$4="Complete", "Complete", "Viable")))</f>
        <v>#N/A</v>
      </c>
      <c r="E546" s="21" t="e">
        <f>IF('Round 1'!$A$4="Complete", "Complete", IF(D546="N/A", "N/A", IF(D546="Viable", "No Transfer", IF(D546="Excluded", INDEX('Round 1'!$A$12:$M$617, MATCH($A546, 'Round 1'!$A$12:$A$617, 0), 3)))))</f>
        <v>#N/A</v>
      </c>
      <c r="F546" s="10" t="e">
        <f>IF('Round 1'!$A$4="Complete", "Complete", IF(E546="N/A", "N/A", IF(E546="No Transfer", E546, IF(INDEX('Ballot Data'!$1:$1048576, MATCH($A546, 'Ballot Data'!$A:$A, 0), MATCH(E546, 'Ballot Data'!$A$3:$U$3, 0))="", "Exhausted", INDEX('Ballot Data'!$1:$1048576, MATCH($A546, 'Ballot Data'!$A:$A, 0), MATCH(E546, 'Ballot Data'!$A$3:$U$3, 0))))))</f>
        <v>#N/A</v>
      </c>
      <c r="G546" s="15" t="e">
        <f t="shared" si="79"/>
        <v>#N/A</v>
      </c>
      <c r="H546" t="e">
        <f>IF(G546="Complete", G546, IF(G546="N/A", "N/A", INDEX('Ballot Data'!$1:$1048576, MATCH($A546, 'Ballot Data'!$A:$A, 0), MATCH(G546, 'Ballot Data'!$A$3:$T$3, 0))))</f>
        <v>#N/A</v>
      </c>
      <c r="I546" t="e">
        <f>IF(G546="N/A", "N/A", IF(H546='Round 2'!$A$10, "Elected", IF(H546='Round 2'!$A$7, "Excluded", IF('Round 2'!$A$4="Complete", "Complete", "Viable"))))</f>
        <v>#N/A</v>
      </c>
      <c r="J546" s="21" t="e">
        <f>IF('Round 2'!$A$4="Complete", "Complete", IF(I546="N/A", "N/A", IF(I546="Viable", "No Transfer", IF(I546="Excluded", INDEX('Round 2'!$A$12:$M$617, MATCH($A546, 'Round 2'!$A$12:$A$617, 0), 3)))))</f>
        <v>#N/A</v>
      </c>
      <c r="K546" s="10" t="e">
        <f>IF('Round 2'!$A$4="Complete", "Complete", IF(J546="N/A", "N/A", IF(J546="No Transfer", J546, IF(INDEX('Ballot Data'!$1:$1048576, MATCH($A546, 'Ballot Data'!$A:$A, 0), MATCH(J546, 'Ballot Data'!$A$3:$U$3, 0))="", "Exhausted", INDEX('Ballot Data'!$1:$1048576, MATCH($A546, 'Ballot Data'!$A:$A, 0), MATCH(J546, 'Ballot Data'!$A$3:$U$3, 0))))))</f>
        <v>#N/A</v>
      </c>
      <c r="L546" s="15" t="e">
        <f t="shared" si="78"/>
        <v>#N/A</v>
      </c>
      <c r="M546" t="e">
        <f>IF(L546="Complete", L546, IF(L546="N/A", "N/A", INDEX('Ballot Data'!$1:$1048576, MATCH($A546, 'Ballot Data'!$A:$A, 0), MATCH(L546, 'Ballot Data'!$A$3:$T$3, 0))))</f>
        <v>#N/A</v>
      </c>
      <c r="N546" t="e">
        <f>IF(L546="N/A", "N/A", IF(M546='Round 3'!$A$10, "Elected", IF(M546='Round 3'!$A$7, "Excluded", IF('Round 3'!$A$4="Complete", "Complete", "Viable"))))</f>
        <v>#N/A</v>
      </c>
      <c r="O546" s="21" t="str">
        <f>IF('Round 3'!$A$4="Complete", "Complete", IF(N546="N/A", "N/A", IF(N546="Viable", "No Transfer", IF(N546="Excluded", INDEX('Round 3'!$A$12:$M$617, MATCH($A546, 'Round 3'!$A$12:$A$617, 0), 3)))))</f>
        <v>Complete</v>
      </c>
      <c r="P546" s="10" t="str">
        <f>IF('Round 3'!$A$4="Complete", "Complete", IF(O546="N/A", "N/A", IF(O546="No Transfer", O546, IF(INDEX('Ballot Data'!$1:$1048576, MATCH($A546, 'Ballot Data'!$A:$A, 0), MATCH(O546, 'Ballot Data'!$A$3:$U$3, 0))="", "Exhausted", INDEX('Ballot Data'!$1:$1048576, MATCH($A546, 'Ballot Data'!$A:$A, 0), MATCH(O546, 'Ballot Data'!$A$3:$U$3, 0))))))</f>
        <v>Complete</v>
      </c>
      <c r="Q546" s="15" t="str">
        <f t="shared" si="80"/>
        <v>Complete</v>
      </c>
      <c r="R546" t="str">
        <f>IF(Q546="Complete", Q546, IF(Q546="N/A", "N/A", INDEX('Ballot Data'!$1:$1048576, MATCH($A546, 'Ballot Data'!$A:$A, 0), MATCH(Q546, 'Ballot Data'!$A$3:$T$3, 0))))</f>
        <v>Complete</v>
      </c>
      <c r="S546" t="str">
        <f>IF(Q546="N/A", "N/A", IF(R546='Round 4'!$A$10, "Elected", IF(R546='Round 4'!$A$7, "Excluded", IF('Round 4'!$A$4="Complete", "Complete", "Viable"))))</f>
        <v>Complete</v>
      </c>
      <c r="T546" s="21" t="str">
        <f>IF('Round 4'!$A$4="Complete", "Complete", IF(S546="N/A", "N/A", IF(S546="Viable", "No Transfer", IF(S546="Excluded", INDEX('Round 4'!$A$12:$M$617, MATCH($A546, 'Round 4'!$A$12:$A$617, 0), 3)))))</f>
        <v>Complete</v>
      </c>
      <c r="U546" s="10" t="str">
        <f>IF('Round 4'!$A$4="Complete", "Complete", IF(T546="N/A", "N/A", IF(T546="No Transfer", T546, IF(INDEX('Ballot Data'!$1:$1048576, MATCH($A546, 'Ballot Data'!$A:$A, 0), MATCH(T546, 'Ballot Data'!$A$3:$U$3, 0))="", "Exhausted", INDEX('Ballot Data'!$1:$1048576, MATCH($A546, 'Ballot Data'!$A:$A, 0), MATCH(T546, 'Ballot Data'!$A$3:$U$3, 0))))))</f>
        <v>Complete</v>
      </c>
      <c r="V546" s="15" t="str">
        <f t="shared" si="81"/>
        <v>Complete</v>
      </c>
      <c r="W546" t="str">
        <f>IF(V546="Complete", V546, IF(V546="N/A", "N/A", INDEX('Ballot Data'!$1:$1048576, MATCH($A546, 'Ballot Data'!$A:$A, 0), MATCH(V546, 'Ballot Data'!$A$3:$T$3, 0))))</f>
        <v>Complete</v>
      </c>
      <c r="X546" t="str">
        <f>IF(V546="N/A", "N/A", IF(W546='Round 5'!$A$10, "Elected", IF(W546='Round 5'!$A$7, "Excluded", IF('Round 5'!$A$4="Complete", "Complete", "Viable"))))</f>
        <v>Complete</v>
      </c>
      <c r="Y546" s="21" t="str">
        <f>IF('Round 5'!$A$4="Complete", "Complete", IF(X546="N/A", "N/A", IF(X546="Viable", "No Transfer", IF(X546="Excluded", INDEX('Round 5'!$A$12:$M$617, MATCH($A546, 'Round 5'!$A$12:$A$617, 0), 3)))))</f>
        <v>Complete</v>
      </c>
      <c r="Z546" s="10" t="str">
        <f>IF('Round 5'!$A$4="Complete", "Complete", IF(Y546="N/A", "N/A", IF(Y546="No Transfer", Y546, IF(INDEX('Ballot Data'!$1:$1048576, MATCH($A546, 'Ballot Data'!$A:$A, 0), MATCH(Y546, 'Ballot Data'!$A$3:$U$3, 0))="", "Exhausted", INDEX('Ballot Data'!$1:$1048576, MATCH($A546, 'Ballot Data'!$A:$A, 0), MATCH(Y546, 'Ballot Data'!$A$3:$U$3, 0))))))</f>
        <v>Complete</v>
      </c>
      <c r="AA546" s="15" t="str">
        <f t="shared" si="82"/>
        <v>Complete</v>
      </c>
      <c r="AB546" t="str">
        <f>IF(AA546="Complete", AA546, IF(AA546="N/A", "N/A", INDEX('Ballot Data'!$1:$1048576, MATCH($A546, 'Ballot Data'!$A:$A, 0), MATCH(AA546, 'Ballot Data'!$A$3:$T$3, 0))))</f>
        <v>Complete</v>
      </c>
      <c r="AC546" t="str">
        <f>IF(AA546="N/A", "N/A", IF(AB546='Round 6'!$A$10, "Elected", IF(AB546='Round 6'!$A$7, "Excluded", IF('Round 6'!$A$4="Complete", "Complete", "Viable"))))</f>
        <v>Complete</v>
      </c>
      <c r="AD546" s="21" t="str">
        <f>IF('Round 6'!$A$4="Complete", "Complete", IF(AC546="N/A", "N/A", IF(AC546="Viable", "No Transfer", IF(AC546="Excluded", INDEX('Round 6'!$A$12:$M$617, MATCH($A546, 'Round 6'!$A$12:$A$617, 0), 3)))))</f>
        <v>Complete</v>
      </c>
      <c r="AE546" s="10" t="str">
        <f>IF('Round 6'!$A$4="Complete", "Complete", IF(AD546="N/A", "N/A", IF(AD546="No Transfer", AD546, IF(INDEX('Ballot Data'!$1:$1048576, MATCH($A546, 'Ballot Data'!$A:$A, 0), MATCH(AD546, 'Ballot Data'!$A$3:$U$3, 0))="", "Exhausted", INDEX('Ballot Data'!$1:$1048576, MATCH($A546, 'Ballot Data'!$A:$A, 0), MATCH(AD546, 'Ballot Data'!$A$3:$U$3, 0))))))</f>
        <v>Complete</v>
      </c>
      <c r="AF546" s="15" t="str">
        <f t="shared" si="83"/>
        <v>Complete</v>
      </c>
      <c r="AG546" t="str">
        <f>IF(AF546="Complete", AF546, IF(AF546="N/A", "N/A", INDEX('Ballot Data'!$1:$1048576, MATCH($A546, 'Ballot Data'!$A:$A, 0), MATCH(AF546, 'Ballot Data'!$A$3:$T$3, 0))))</f>
        <v>Complete</v>
      </c>
      <c r="AH546" t="str">
        <f>IF(AF546="N/A", "N/A", IF(AG546='Round 7'!$A$10, "Elected", IF(AG546='Round 7'!$A$7, "Excluded", IF('Round 7'!$A$4="Complete", "Complete", "Viable"))))</f>
        <v>Complete</v>
      </c>
      <c r="AI546" s="21" t="str">
        <f>IF('Round 7'!$A$4="Complete", "Complete", IF(AH546="N/A", "N/A", IF(AH546="Viable", "No Transfer", IF(AH546="Excluded", INDEX('Round 7'!$A$12:$M$617, MATCH($A546, 'Round 7'!$A$12:$A$617, 0), 3)))))</f>
        <v>Complete</v>
      </c>
      <c r="AJ546" s="10" t="str">
        <f>IF('Round 7'!$A$4="Complete", "Complete", IF(AI546="N/A", "N/A", IF(AI546="No Transfer", AI546, IF(INDEX('Ballot Data'!$1:$1048576, MATCH($A546, 'Ballot Data'!$A:$A, 0), MATCH(AI546, 'Ballot Data'!$A$3:$U$3, 0))="", "Exhausted", INDEX('Ballot Data'!$1:$1048576, MATCH($A546, 'Ballot Data'!$A:$A, 0), MATCH(AI546, 'Ballot Data'!$A$3:$U$3, 0))))))</f>
        <v>Complete</v>
      </c>
      <c r="AK546" s="15" t="str">
        <f t="shared" si="84"/>
        <v>Complete</v>
      </c>
      <c r="AL546" t="str">
        <f>IF(AK546="Complete", AK546, IF(AK546="N/A", "N/A", INDEX('Ballot Data'!$1:$1048576, MATCH($A546, 'Ballot Data'!$A:$A, 0), MATCH(AK546, 'Ballot Data'!$A$3:$T$3, 0))))</f>
        <v>Complete</v>
      </c>
      <c r="AM546" t="str">
        <f>IF(AK546="N/A", "N/A", IF(AL546='Round 8'!$A$10, "Elected", IF(AL546='Round 8'!$A$7, "Excluded", IF('Round 8'!$A$4="Complete", "Complete", "Viable"))))</f>
        <v>Complete</v>
      </c>
      <c r="AN546" s="21" t="str">
        <f>IF('Round 8'!$A$4="Complete", "Complete", IF(AM546="N/A", "N/A", IF(AM546="Viable", "No Transfer", IF(AM546="Excluded", INDEX('Round 8'!$A$12:$M$617, MATCH($A546, 'Round 8'!$A$12:$A$617, 0), 3)))))</f>
        <v>Complete</v>
      </c>
      <c r="AO546" s="10" t="str">
        <f>IF('Round 8'!$A$4="Complete", "Complete", IF(AN546="N/A", "N/A", IF(AN546="No Transfer", AN546, IF(INDEX('Ballot Data'!$1:$1048576, MATCH($A546, 'Ballot Data'!$A:$A, 0), MATCH(AN546, 'Ballot Data'!$A$3:$U$3, 0))="", "Exhausted", INDEX('Ballot Data'!$1:$1048576, MATCH($A546, 'Ballot Data'!$A:$A, 0), MATCH(AN546, 'Ballot Data'!$A$3:$U$3, 0))))))</f>
        <v>Complete</v>
      </c>
      <c r="AP546" s="15" t="str">
        <f t="shared" si="85"/>
        <v>Complete</v>
      </c>
      <c r="AQ546" t="str">
        <f>IF(AP546="Complete", AP546, IF(AP546="N/A", "N/A", INDEX('Ballot Data'!$1:$1048576, MATCH($A546, 'Ballot Data'!$A:$A, 0), MATCH(AP546, 'Ballot Data'!$A$3:$T$3, 0))))</f>
        <v>Complete</v>
      </c>
      <c r="AR546" t="str">
        <f>IF(AP546="N/A", "N/A", IF(AQ546='Round 9'!$A$10, "Elected", IF(AQ546='Round 9'!$A$7, "Excluded", IF('Round 9'!$A$4="Complete", "Complete", "Viable"))))</f>
        <v>Complete</v>
      </c>
      <c r="AS546" s="21" t="str">
        <f>IF('Round 9'!$A$4="Complete", "Complete", IF(AR546="N/A", "N/A", IF(AR546="Viable", "No Transfer", IF(AR546="Excluded", INDEX('Round 9'!$A$12:$M$617, MATCH($A546, 'Round 9'!$A$12:$A$617, 0), 3)))))</f>
        <v>Complete</v>
      </c>
      <c r="AT546" s="10" t="str">
        <f>IF('Round 9'!$A$4="Complete", "Complete", IF(AS546="N/A", "N/A", IF(AS546="No Transfer", AS546, IF(INDEX('Ballot Data'!$1:$1048576, MATCH($A546, 'Ballot Data'!$A:$A, 0), MATCH(AS546, 'Ballot Data'!$A$3:$U$3, 0))="", "Exhausted", INDEX('Ballot Data'!$1:$1048576, MATCH($A546, 'Ballot Data'!$A:$A, 0), MATCH(AS546, 'Ballot Data'!$A$3:$U$3, 0))))))</f>
        <v>Complete</v>
      </c>
      <c r="AU546" s="15" t="str">
        <f t="shared" si="86"/>
        <v>Complete</v>
      </c>
      <c r="AV546" t="str">
        <f>IF(AU546="Complete", AU546, IF(AU546="N/A", "N/A", INDEX('Ballot Data'!$1:$1048576, MATCH($A546, 'Ballot Data'!$A:$A, 0), MATCH(AU546, 'Ballot Data'!$A$3:$T$3, 0))))</f>
        <v>Complete</v>
      </c>
      <c r="AW546" t="str">
        <f>IF(AU546="N/A", "N/A", IF(AV546='Round 10'!$A$10, "Elected", IF(AV546='Round 10'!$A$7, "Excluded", IF('Round 10'!$A$4="Complete", "Complete", "Viable"))))</f>
        <v>Complete</v>
      </c>
      <c r="AX546" s="21" t="str">
        <f>IF('Round 10'!$A$4="Complete", "Complete", IF(AW546="N/A", "N/A", IF(AW546="Viable", "No Transfer", IF(AW546="Excluded", INDEX('Round 10'!$A$12:$M$617, MATCH($A546, 'Round 10'!$A$12:$A$617, 0), 3)))))</f>
        <v>Complete</v>
      </c>
      <c r="AY546" s="10" t="str">
        <f>IF('Round 10'!$A$4="Complete", "Complete", IF(AX546="N/A", "N/A", IF(AX546="No Transfer", AX546, IF(INDEX('Ballot Data'!$1:$1048576, MATCH($A546, 'Ballot Data'!$A:$A, 0), MATCH(AX546, 'Ballot Data'!$A$3:$U$3, 0))="", "Exhausted", INDEX('Ballot Data'!$1:$1048576, MATCH($A546, 'Ballot Data'!$A:$A, 0), MATCH(AX546, 'Ballot Data'!$A$3:$U$3, 0))))))</f>
        <v>Complete</v>
      </c>
    </row>
    <row r="547" spans="1:51" x14ac:dyDescent="0.25">
      <c r="A547">
        <f>'Ballot Data'!A548</f>
        <v>0</v>
      </c>
      <c r="B547">
        <v>1</v>
      </c>
      <c r="C547" t="e">
        <f>INDEX('Ballot Data'!$1:$1048576, MATCH($A547, 'Ballot Data'!$A:$A, 0), MATCH(B547, 'Ballot Data'!$A$3:$T$3, 0))</f>
        <v>#N/A</v>
      </c>
      <c r="D547" t="e">
        <f>IF(C547='Round 1'!$A$10, "Elected", IF(C547='Round 1'!$A$7, "Excluded", IF('Round 1'!$A$4="Complete", "Complete", "Viable")))</f>
        <v>#N/A</v>
      </c>
      <c r="E547" s="21" t="e">
        <f>IF('Round 1'!$A$4="Complete", "Complete", IF(D547="N/A", "N/A", IF(D547="Viable", "No Transfer", IF(D547="Excluded", INDEX('Round 1'!$A$12:$M$617, MATCH($A547, 'Round 1'!$A$12:$A$617, 0), 3)))))</f>
        <v>#N/A</v>
      </c>
      <c r="F547" s="10" t="e">
        <f>IF('Round 1'!$A$4="Complete", "Complete", IF(E547="N/A", "N/A", IF(E547="No Transfer", E547, IF(INDEX('Ballot Data'!$1:$1048576, MATCH($A547, 'Ballot Data'!$A:$A, 0), MATCH(E547, 'Ballot Data'!$A$3:$U$3, 0))="", "Exhausted", INDEX('Ballot Data'!$1:$1048576, MATCH($A547, 'Ballot Data'!$A:$A, 0), MATCH(E547, 'Ballot Data'!$A$3:$U$3, 0))))))</f>
        <v>#N/A</v>
      </c>
      <c r="G547" s="15" t="e">
        <f t="shared" si="79"/>
        <v>#N/A</v>
      </c>
      <c r="H547" t="e">
        <f>IF(G547="Complete", G547, IF(G547="N/A", "N/A", INDEX('Ballot Data'!$1:$1048576, MATCH($A547, 'Ballot Data'!$A:$A, 0), MATCH(G547, 'Ballot Data'!$A$3:$T$3, 0))))</f>
        <v>#N/A</v>
      </c>
      <c r="I547" t="e">
        <f>IF(G547="N/A", "N/A", IF(H547='Round 2'!$A$10, "Elected", IF(H547='Round 2'!$A$7, "Excluded", IF('Round 2'!$A$4="Complete", "Complete", "Viable"))))</f>
        <v>#N/A</v>
      </c>
      <c r="J547" s="21" t="e">
        <f>IF('Round 2'!$A$4="Complete", "Complete", IF(I547="N/A", "N/A", IF(I547="Viable", "No Transfer", IF(I547="Excluded", INDEX('Round 2'!$A$12:$M$617, MATCH($A547, 'Round 2'!$A$12:$A$617, 0), 3)))))</f>
        <v>#N/A</v>
      </c>
      <c r="K547" s="10" t="e">
        <f>IF('Round 2'!$A$4="Complete", "Complete", IF(J547="N/A", "N/A", IF(J547="No Transfer", J547, IF(INDEX('Ballot Data'!$1:$1048576, MATCH($A547, 'Ballot Data'!$A:$A, 0), MATCH(J547, 'Ballot Data'!$A$3:$U$3, 0))="", "Exhausted", INDEX('Ballot Data'!$1:$1048576, MATCH($A547, 'Ballot Data'!$A:$A, 0), MATCH(J547, 'Ballot Data'!$A$3:$U$3, 0))))))</f>
        <v>#N/A</v>
      </c>
      <c r="L547" s="15" t="e">
        <f t="shared" ref="L547:L608" si="87">IF(J547="No Transfer", G547, IF(OR(K547="Exhausted", K547="N/A"), "N/A", J547))</f>
        <v>#N/A</v>
      </c>
      <c r="M547" t="e">
        <f>IF(L547="Complete", L547, IF(L547="N/A", "N/A", INDEX('Ballot Data'!$1:$1048576, MATCH($A547, 'Ballot Data'!$A:$A, 0), MATCH(L547, 'Ballot Data'!$A$3:$T$3, 0))))</f>
        <v>#N/A</v>
      </c>
      <c r="N547" t="e">
        <f>IF(L547="N/A", "N/A", IF(M547='Round 3'!$A$10, "Elected", IF(M547='Round 3'!$A$7, "Excluded", IF('Round 3'!$A$4="Complete", "Complete", "Viable"))))</f>
        <v>#N/A</v>
      </c>
      <c r="O547" s="21" t="str">
        <f>IF('Round 3'!$A$4="Complete", "Complete", IF(N547="N/A", "N/A", IF(N547="Viable", "No Transfer", IF(N547="Excluded", INDEX('Round 3'!$A$12:$M$617, MATCH($A547, 'Round 3'!$A$12:$A$617, 0), 3)))))</f>
        <v>Complete</v>
      </c>
      <c r="P547" s="10" t="str">
        <f>IF('Round 3'!$A$4="Complete", "Complete", IF(O547="N/A", "N/A", IF(O547="No Transfer", O547, IF(INDEX('Ballot Data'!$1:$1048576, MATCH($A547, 'Ballot Data'!$A:$A, 0), MATCH(O547, 'Ballot Data'!$A$3:$U$3, 0))="", "Exhausted", INDEX('Ballot Data'!$1:$1048576, MATCH($A547, 'Ballot Data'!$A:$A, 0), MATCH(O547, 'Ballot Data'!$A$3:$U$3, 0))))))</f>
        <v>Complete</v>
      </c>
      <c r="Q547" s="15" t="str">
        <f t="shared" si="80"/>
        <v>Complete</v>
      </c>
      <c r="R547" t="str">
        <f>IF(Q547="Complete", Q547, IF(Q547="N/A", "N/A", INDEX('Ballot Data'!$1:$1048576, MATCH($A547, 'Ballot Data'!$A:$A, 0), MATCH(Q547, 'Ballot Data'!$A$3:$T$3, 0))))</f>
        <v>Complete</v>
      </c>
      <c r="S547" t="str">
        <f>IF(Q547="N/A", "N/A", IF(R547='Round 4'!$A$10, "Elected", IF(R547='Round 4'!$A$7, "Excluded", IF('Round 4'!$A$4="Complete", "Complete", "Viable"))))</f>
        <v>Complete</v>
      </c>
      <c r="T547" s="21" t="str">
        <f>IF('Round 4'!$A$4="Complete", "Complete", IF(S547="N/A", "N/A", IF(S547="Viable", "No Transfer", IF(S547="Excluded", INDEX('Round 4'!$A$12:$M$617, MATCH($A547, 'Round 4'!$A$12:$A$617, 0), 3)))))</f>
        <v>Complete</v>
      </c>
      <c r="U547" s="10" t="str">
        <f>IF('Round 4'!$A$4="Complete", "Complete", IF(T547="N/A", "N/A", IF(T547="No Transfer", T547, IF(INDEX('Ballot Data'!$1:$1048576, MATCH($A547, 'Ballot Data'!$A:$A, 0), MATCH(T547, 'Ballot Data'!$A$3:$U$3, 0))="", "Exhausted", INDEX('Ballot Data'!$1:$1048576, MATCH($A547, 'Ballot Data'!$A:$A, 0), MATCH(T547, 'Ballot Data'!$A$3:$U$3, 0))))))</f>
        <v>Complete</v>
      </c>
      <c r="V547" s="15" t="str">
        <f t="shared" si="81"/>
        <v>Complete</v>
      </c>
      <c r="W547" t="str">
        <f>IF(V547="Complete", V547, IF(V547="N/A", "N/A", INDEX('Ballot Data'!$1:$1048576, MATCH($A547, 'Ballot Data'!$A:$A, 0), MATCH(V547, 'Ballot Data'!$A$3:$T$3, 0))))</f>
        <v>Complete</v>
      </c>
      <c r="X547" t="str">
        <f>IF(V547="N/A", "N/A", IF(W547='Round 5'!$A$10, "Elected", IF(W547='Round 5'!$A$7, "Excluded", IF('Round 5'!$A$4="Complete", "Complete", "Viable"))))</f>
        <v>Complete</v>
      </c>
      <c r="Y547" s="21" t="str">
        <f>IF('Round 5'!$A$4="Complete", "Complete", IF(X547="N/A", "N/A", IF(X547="Viable", "No Transfer", IF(X547="Excluded", INDEX('Round 5'!$A$12:$M$617, MATCH($A547, 'Round 5'!$A$12:$A$617, 0), 3)))))</f>
        <v>Complete</v>
      </c>
      <c r="Z547" s="10" t="str">
        <f>IF('Round 5'!$A$4="Complete", "Complete", IF(Y547="N/A", "N/A", IF(Y547="No Transfer", Y547, IF(INDEX('Ballot Data'!$1:$1048576, MATCH($A547, 'Ballot Data'!$A:$A, 0), MATCH(Y547, 'Ballot Data'!$A$3:$U$3, 0))="", "Exhausted", INDEX('Ballot Data'!$1:$1048576, MATCH($A547, 'Ballot Data'!$A:$A, 0), MATCH(Y547, 'Ballot Data'!$A$3:$U$3, 0))))))</f>
        <v>Complete</v>
      </c>
      <c r="AA547" s="15" t="str">
        <f t="shared" si="82"/>
        <v>Complete</v>
      </c>
      <c r="AB547" t="str">
        <f>IF(AA547="Complete", AA547, IF(AA547="N/A", "N/A", INDEX('Ballot Data'!$1:$1048576, MATCH($A547, 'Ballot Data'!$A:$A, 0), MATCH(AA547, 'Ballot Data'!$A$3:$T$3, 0))))</f>
        <v>Complete</v>
      </c>
      <c r="AC547" t="str">
        <f>IF(AA547="N/A", "N/A", IF(AB547='Round 6'!$A$10, "Elected", IF(AB547='Round 6'!$A$7, "Excluded", IF('Round 6'!$A$4="Complete", "Complete", "Viable"))))</f>
        <v>Complete</v>
      </c>
      <c r="AD547" s="21" t="str">
        <f>IF('Round 6'!$A$4="Complete", "Complete", IF(AC547="N/A", "N/A", IF(AC547="Viable", "No Transfer", IF(AC547="Excluded", INDEX('Round 6'!$A$12:$M$617, MATCH($A547, 'Round 6'!$A$12:$A$617, 0), 3)))))</f>
        <v>Complete</v>
      </c>
      <c r="AE547" s="10" t="str">
        <f>IF('Round 6'!$A$4="Complete", "Complete", IF(AD547="N/A", "N/A", IF(AD547="No Transfer", AD547, IF(INDEX('Ballot Data'!$1:$1048576, MATCH($A547, 'Ballot Data'!$A:$A, 0), MATCH(AD547, 'Ballot Data'!$A$3:$U$3, 0))="", "Exhausted", INDEX('Ballot Data'!$1:$1048576, MATCH($A547, 'Ballot Data'!$A:$A, 0), MATCH(AD547, 'Ballot Data'!$A$3:$U$3, 0))))))</f>
        <v>Complete</v>
      </c>
      <c r="AF547" s="15" t="str">
        <f t="shared" si="83"/>
        <v>Complete</v>
      </c>
      <c r="AG547" t="str">
        <f>IF(AF547="Complete", AF547, IF(AF547="N/A", "N/A", INDEX('Ballot Data'!$1:$1048576, MATCH($A547, 'Ballot Data'!$A:$A, 0), MATCH(AF547, 'Ballot Data'!$A$3:$T$3, 0))))</f>
        <v>Complete</v>
      </c>
      <c r="AH547" t="str">
        <f>IF(AF547="N/A", "N/A", IF(AG547='Round 7'!$A$10, "Elected", IF(AG547='Round 7'!$A$7, "Excluded", IF('Round 7'!$A$4="Complete", "Complete", "Viable"))))</f>
        <v>Complete</v>
      </c>
      <c r="AI547" s="21" t="str">
        <f>IF('Round 7'!$A$4="Complete", "Complete", IF(AH547="N/A", "N/A", IF(AH547="Viable", "No Transfer", IF(AH547="Excluded", INDEX('Round 7'!$A$12:$M$617, MATCH($A547, 'Round 7'!$A$12:$A$617, 0), 3)))))</f>
        <v>Complete</v>
      </c>
      <c r="AJ547" s="10" t="str">
        <f>IF('Round 7'!$A$4="Complete", "Complete", IF(AI547="N/A", "N/A", IF(AI547="No Transfer", AI547, IF(INDEX('Ballot Data'!$1:$1048576, MATCH($A547, 'Ballot Data'!$A:$A, 0), MATCH(AI547, 'Ballot Data'!$A$3:$U$3, 0))="", "Exhausted", INDEX('Ballot Data'!$1:$1048576, MATCH($A547, 'Ballot Data'!$A:$A, 0), MATCH(AI547, 'Ballot Data'!$A$3:$U$3, 0))))))</f>
        <v>Complete</v>
      </c>
      <c r="AK547" s="15" t="str">
        <f t="shared" si="84"/>
        <v>Complete</v>
      </c>
      <c r="AL547" t="str">
        <f>IF(AK547="Complete", AK547, IF(AK547="N/A", "N/A", INDEX('Ballot Data'!$1:$1048576, MATCH($A547, 'Ballot Data'!$A:$A, 0), MATCH(AK547, 'Ballot Data'!$A$3:$T$3, 0))))</f>
        <v>Complete</v>
      </c>
      <c r="AM547" t="str">
        <f>IF(AK547="N/A", "N/A", IF(AL547='Round 8'!$A$10, "Elected", IF(AL547='Round 8'!$A$7, "Excluded", IF('Round 8'!$A$4="Complete", "Complete", "Viable"))))</f>
        <v>Complete</v>
      </c>
      <c r="AN547" s="21" t="str">
        <f>IF('Round 8'!$A$4="Complete", "Complete", IF(AM547="N/A", "N/A", IF(AM547="Viable", "No Transfer", IF(AM547="Excluded", INDEX('Round 8'!$A$12:$M$617, MATCH($A547, 'Round 8'!$A$12:$A$617, 0), 3)))))</f>
        <v>Complete</v>
      </c>
      <c r="AO547" s="10" t="str">
        <f>IF('Round 8'!$A$4="Complete", "Complete", IF(AN547="N/A", "N/A", IF(AN547="No Transfer", AN547, IF(INDEX('Ballot Data'!$1:$1048576, MATCH($A547, 'Ballot Data'!$A:$A, 0), MATCH(AN547, 'Ballot Data'!$A$3:$U$3, 0))="", "Exhausted", INDEX('Ballot Data'!$1:$1048576, MATCH($A547, 'Ballot Data'!$A:$A, 0), MATCH(AN547, 'Ballot Data'!$A$3:$U$3, 0))))))</f>
        <v>Complete</v>
      </c>
      <c r="AP547" s="15" t="str">
        <f t="shared" si="85"/>
        <v>Complete</v>
      </c>
      <c r="AQ547" t="str">
        <f>IF(AP547="Complete", AP547, IF(AP547="N/A", "N/A", INDEX('Ballot Data'!$1:$1048576, MATCH($A547, 'Ballot Data'!$A:$A, 0), MATCH(AP547, 'Ballot Data'!$A$3:$T$3, 0))))</f>
        <v>Complete</v>
      </c>
      <c r="AR547" t="str">
        <f>IF(AP547="N/A", "N/A", IF(AQ547='Round 9'!$A$10, "Elected", IF(AQ547='Round 9'!$A$7, "Excluded", IF('Round 9'!$A$4="Complete", "Complete", "Viable"))))</f>
        <v>Complete</v>
      </c>
      <c r="AS547" s="21" t="str">
        <f>IF('Round 9'!$A$4="Complete", "Complete", IF(AR547="N/A", "N/A", IF(AR547="Viable", "No Transfer", IF(AR547="Excluded", INDEX('Round 9'!$A$12:$M$617, MATCH($A547, 'Round 9'!$A$12:$A$617, 0), 3)))))</f>
        <v>Complete</v>
      </c>
      <c r="AT547" s="10" t="str">
        <f>IF('Round 9'!$A$4="Complete", "Complete", IF(AS547="N/A", "N/A", IF(AS547="No Transfer", AS547, IF(INDEX('Ballot Data'!$1:$1048576, MATCH($A547, 'Ballot Data'!$A:$A, 0), MATCH(AS547, 'Ballot Data'!$A$3:$U$3, 0))="", "Exhausted", INDEX('Ballot Data'!$1:$1048576, MATCH($A547, 'Ballot Data'!$A:$A, 0), MATCH(AS547, 'Ballot Data'!$A$3:$U$3, 0))))))</f>
        <v>Complete</v>
      </c>
      <c r="AU547" s="15" t="str">
        <f t="shared" si="86"/>
        <v>Complete</v>
      </c>
      <c r="AV547" t="str">
        <f>IF(AU547="Complete", AU547, IF(AU547="N/A", "N/A", INDEX('Ballot Data'!$1:$1048576, MATCH($A547, 'Ballot Data'!$A:$A, 0), MATCH(AU547, 'Ballot Data'!$A$3:$T$3, 0))))</f>
        <v>Complete</v>
      </c>
      <c r="AW547" t="str">
        <f>IF(AU547="N/A", "N/A", IF(AV547='Round 10'!$A$10, "Elected", IF(AV547='Round 10'!$A$7, "Excluded", IF('Round 10'!$A$4="Complete", "Complete", "Viable"))))</f>
        <v>Complete</v>
      </c>
      <c r="AX547" s="21" t="str">
        <f>IF('Round 10'!$A$4="Complete", "Complete", IF(AW547="N/A", "N/A", IF(AW547="Viable", "No Transfer", IF(AW547="Excluded", INDEX('Round 10'!$A$12:$M$617, MATCH($A547, 'Round 10'!$A$12:$A$617, 0), 3)))))</f>
        <v>Complete</v>
      </c>
      <c r="AY547" s="10" t="str">
        <f>IF('Round 10'!$A$4="Complete", "Complete", IF(AX547="N/A", "N/A", IF(AX547="No Transfer", AX547, IF(INDEX('Ballot Data'!$1:$1048576, MATCH($A547, 'Ballot Data'!$A:$A, 0), MATCH(AX547, 'Ballot Data'!$A$3:$U$3, 0))="", "Exhausted", INDEX('Ballot Data'!$1:$1048576, MATCH($A547, 'Ballot Data'!$A:$A, 0), MATCH(AX547, 'Ballot Data'!$A$3:$U$3, 0))))))</f>
        <v>Complete</v>
      </c>
    </row>
    <row r="548" spans="1:51" x14ac:dyDescent="0.25">
      <c r="A548">
        <f>'Ballot Data'!A549</f>
        <v>0</v>
      </c>
      <c r="B548">
        <v>1</v>
      </c>
      <c r="C548" t="e">
        <f>INDEX('Ballot Data'!$1:$1048576, MATCH($A548, 'Ballot Data'!$A:$A, 0), MATCH(B548, 'Ballot Data'!$A$3:$T$3, 0))</f>
        <v>#N/A</v>
      </c>
      <c r="D548" t="e">
        <f>IF(C548='Round 1'!$A$10, "Elected", IF(C548='Round 1'!$A$7, "Excluded", IF('Round 1'!$A$4="Complete", "Complete", "Viable")))</f>
        <v>#N/A</v>
      </c>
      <c r="E548" s="21" t="e">
        <f>IF('Round 1'!$A$4="Complete", "Complete", IF(D548="N/A", "N/A", IF(D548="Viable", "No Transfer", IF(D548="Excluded", INDEX('Round 1'!$A$12:$M$617, MATCH($A548, 'Round 1'!$A$12:$A$617, 0), 3)))))</f>
        <v>#N/A</v>
      </c>
      <c r="F548" s="10" t="e">
        <f>IF('Round 1'!$A$4="Complete", "Complete", IF(E548="N/A", "N/A", IF(E548="No Transfer", E548, IF(INDEX('Ballot Data'!$1:$1048576, MATCH($A548, 'Ballot Data'!$A:$A, 0), MATCH(E548, 'Ballot Data'!$A$3:$U$3, 0))="", "Exhausted", INDEX('Ballot Data'!$1:$1048576, MATCH($A548, 'Ballot Data'!$A:$A, 0), MATCH(E548, 'Ballot Data'!$A$3:$U$3, 0))))))</f>
        <v>#N/A</v>
      </c>
      <c r="G548" s="15" t="e">
        <f t="shared" si="79"/>
        <v>#N/A</v>
      </c>
      <c r="H548" t="e">
        <f>IF(G548="Complete", G548, IF(G548="N/A", "N/A", INDEX('Ballot Data'!$1:$1048576, MATCH($A548, 'Ballot Data'!$A:$A, 0), MATCH(G548, 'Ballot Data'!$A$3:$T$3, 0))))</f>
        <v>#N/A</v>
      </c>
      <c r="I548" t="e">
        <f>IF(G548="N/A", "N/A", IF(H548='Round 2'!$A$10, "Elected", IF(H548='Round 2'!$A$7, "Excluded", IF('Round 2'!$A$4="Complete", "Complete", "Viable"))))</f>
        <v>#N/A</v>
      </c>
      <c r="J548" s="21" t="e">
        <f>IF('Round 2'!$A$4="Complete", "Complete", IF(I548="N/A", "N/A", IF(I548="Viable", "No Transfer", IF(I548="Excluded", INDEX('Round 2'!$A$12:$M$617, MATCH($A548, 'Round 2'!$A$12:$A$617, 0), 3)))))</f>
        <v>#N/A</v>
      </c>
      <c r="K548" s="10" t="e">
        <f>IF('Round 2'!$A$4="Complete", "Complete", IF(J548="N/A", "N/A", IF(J548="No Transfer", J548, IF(INDEX('Ballot Data'!$1:$1048576, MATCH($A548, 'Ballot Data'!$A:$A, 0), MATCH(J548, 'Ballot Data'!$A$3:$U$3, 0))="", "Exhausted", INDEX('Ballot Data'!$1:$1048576, MATCH($A548, 'Ballot Data'!$A:$A, 0), MATCH(J548, 'Ballot Data'!$A$3:$U$3, 0))))))</f>
        <v>#N/A</v>
      </c>
      <c r="L548" s="15" t="e">
        <f t="shared" si="87"/>
        <v>#N/A</v>
      </c>
      <c r="M548" t="e">
        <f>IF(L548="Complete", L548, IF(L548="N/A", "N/A", INDEX('Ballot Data'!$1:$1048576, MATCH($A548, 'Ballot Data'!$A:$A, 0), MATCH(L548, 'Ballot Data'!$A$3:$T$3, 0))))</f>
        <v>#N/A</v>
      </c>
      <c r="N548" t="e">
        <f>IF(L548="N/A", "N/A", IF(M548='Round 3'!$A$10, "Elected", IF(M548='Round 3'!$A$7, "Excluded", IF('Round 3'!$A$4="Complete", "Complete", "Viable"))))</f>
        <v>#N/A</v>
      </c>
      <c r="O548" s="21" t="str">
        <f>IF('Round 3'!$A$4="Complete", "Complete", IF(N548="N/A", "N/A", IF(N548="Viable", "No Transfer", IF(N548="Excluded", INDEX('Round 3'!$A$12:$M$617, MATCH($A548, 'Round 3'!$A$12:$A$617, 0), 3)))))</f>
        <v>Complete</v>
      </c>
      <c r="P548" s="10" t="str">
        <f>IF('Round 3'!$A$4="Complete", "Complete", IF(O548="N/A", "N/A", IF(O548="No Transfer", O548, IF(INDEX('Ballot Data'!$1:$1048576, MATCH($A548, 'Ballot Data'!$A:$A, 0), MATCH(O548, 'Ballot Data'!$A$3:$U$3, 0))="", "Exhausted", INDEX('Ballot Data'!$1:$1048576, MATCH($A548, 'Ballot Data'!$A:$A, 0), MATCH(O548, 'Ballot Data'!$A$3:$U$3, 0))))))</f>
        <v>Complete</v>
      </c>
      <c r="Q548" s="15" t="str">
        <f t="shared" si="80"/>
        <v>Complete</v>
      </c>
      <c r="R548" t="str">
        <f>IF(Q548="Complete", Q548, IF(Q548="N/A", "N/A", INDEX('Ballot Data'!$1:$1048576, MATCH($A548, 'Ballot Data'!$A:$A, 0), MATCH(Q548, 'Ballot Data'!$A$3:$T$3, 0))))</f>
        <v>Complete</v>
      </c>
      <c r="S548" t="str">
        <f>IF(Q548="N/A", "N/A", IF(R548='Round 4'!$A$10, "Elected", IF(R548='Round 4'!$A$7, "Excluded", IF('Round 4'!$A$4="Complete", "Complete", "Viable"))))</f>
        <v>Complete</v>
      </c>
      <c r="T548" s="21" t="str">
        <f>IF('Round 4'!$A$4="Complete", "Complete", IF(S548="N/A", "N/A", IF(S548="Viable", "No Transfer", IF(S548="Excluded", INDEX('Round 4'!$A$12:$M$617, MATCH($A548, 'Round 4'!$A$12:$A$617, 0), 3)))))</f>
        <v>Complete</v>
      </c>
      <c r="U548" s="10" t="str">
        <f>IF('Round 4'!$A$4="Complete", "Complete", IF(T548="N/A", "N/A", IF(T548="No Transfer", T548, IF(INDEX('Ballot Data'!$1:$1048576, MATCH($A548, 'Ballot Data'!$A:$A, 0), MATCH(T548, 'Ballot Data'!$A$3:$U$3, 0))="", "Exhausted", INDEX('Ballot Data'!$1:$1048576, MATCH($A548, 'Ballot Data'!$A:$A, 0), MATCH(T548, 'Ballot Data'!$A$3:$U$3, 0))))))</f>
        <v>Complete</v>
      </c>
      <c r="V548" s="15" t="str">
        <f t="shared" si="81"/>
        <v>Complete</v>
      </c>
      <c r="W548" t="str">
        <f>IF(V548="Complete", V548, IF(V548="N/A", "N/A", INDEX('Ballot Data'!$1:$1048576, MATCH($A548, 'Ballot Data'!$A:$A, 0), MATCH(V548, 'Ballot Data'!$A$3:$T$3, 0))))</f>
        <v>Complete</v>
      </c>
      <c r="X548" t="str">
        <f>IF(V548="N/A", "N/A", IF(W548='Round 5'!$A$10, "Elected", IF(W548='Round 5'!$A$7, "Excluded", IF('Round 5'!$A$4="Complete", "Complete", "Viable"))))</f>
        <v>Complete</v>
      </c>
      <c r="Y548" s="21" t="str">
        <f>IF('Round 5'!$A$4="Complete", "Complete", IF(X548="N/A", "N/A", IF(X548="Viable", "No Transfer", IF(X548="Excluded", INDEX('Round 5'!$A$12:$M$617, MATCH($A548, 'Round 5'!$A$12:$A$617, 0), 3)))))</f>
        <v>Complete</v>
      </c>
      <c r="Z548" s="10" t="str">
        <f>IF('Round 5'!$A$4="Complete", "Complete", IF(Y548="N/A", "N/A", IF(Y548="No Transfer", Y548, IF(INDEX('Ballot Data'!$1:$1048576, MATCH($A548, 'Ballot Data'!$A:$A, 0), MATCH(Y548, 'Ballot Data'!$A$3:$U$3, 0))="", "Exhausted", INDEX('Ballot Data'!$1:$1048576, MATCH($A548, 'Ballot Data'!$A:$A, 0), MATCH(Y548, 'Ballot Data'!$A$3:$U$3, 0))))))</f>
        <v>Complete</v>
      </c>
      <c r="AA548" s="15" t="str">
        <f t="shared" si="82"/>
        <v>Complete</v>
      </c>
      <c r="AB548" t="str">
        <f>IF(AA548="Complete", AA548, IF(AA548="N/A", "N/A", INDEX('Ballot Data'!$1:$1048576, MATCH($A548, 'Ballot Data'!$A:$A, 0), MATCH(AA548, 'Ballot Data'!$A$3:$T$3, 0))))</f>
        <v>Complete</v>
      </c>
      <c r="AC548" t="str">
        <f>IF(AA548="N/A", "N/A", IF(AB548='Round 6'!$A$10, "Elected", IF(AB548='Round 6'!$A$7, "Excluded", IF('Round 6'!$A$4="Complete", "Complete", "Viable"))))</f>
        <v>Complete</v>
      </c>
      <c r="AD548" s="21" t="str">
        <f>IF('Round 6'!$A$4="Complete", "Complete", IF(AC548="N/A", "N/A", IF(AC548="Viable", "No Transfer", IF(AC548="Excluded", INDEX('Round 6'!$A$12:$M$617, MATCH($A548, 'Round 6'!$A$12:$A$617, 0), 3)))))</f>
        <v>Complete</v>
      </c>
      <c r="AE548" s="10" t="str">
        <f>IF('Round 6'!$A$4="Complete", "Complete", IF(AD548="N/A", "N/A", IF(AD548="No Transfer", AD548, IF(INDEX('Ballot Data'!$1:$1048576, MATCH($A548, 'Ballot Data'!$A:$A, 0), MATCH(AD548, 'Ballot Data'!$A$3:$U$3, 0))="", "Exhausted", INDEX('Ballot Data'!$1:$1048576, MATCH($A548, 'Ballot Data'!$A:$A, 0), MATCH(AD548, 'Ballot Data'!$A$3:$U$3, 0))))))</f>
        <v>Complete</v>
      </c>
      <c r="AF548" s="15" t="str">
        <f t="shared" si="83"/>
        <v>Complete</v>
      </c>
      <c r="AG548" t="str">
        <f>IF(AF548="Complete", AF548, IF(AF548="N/A", "N/A", INDEX('Ballot Data'!$1:$1048576, MATCH($A548, 'Ballot Data'!$A:$A, 0), MATCH(AF548, 'Ballot Data'!$A$3:$T$3, 0))))</f>
        <v>Complete</v>
      </c>
      <c r="AH548" t="str">
        <f>IF(AF548="N/A", "N/A", IF(AG548='Round 7'!$A$10, "Elected", IF(AG548='Round 7'!$A$7, "Excluded", IF('Round 7'!$A$4="Complete", "Complete", "Viable"))))</f>
        <v>Complete</v>
      </c>
      <c r="AI548" s="21" t="str">
        <f>IF('Round 7'!$A$4="Complete", "Complete", IF(AH548="N/A", "N/A", IF(AH548="Viable", "No Transfer", IF(AH548="Excluded", INDEX('Round 7'!$A$12:$M$617, MATCH($A548, 'Round 7'!$A$12:$A$617, 0), 3)))))</f>
        <v>Complete</v>
      </c>
      <c r="AJ548" s="10" t="str">
        <f>IF('Round 7'!$A$4="Complete", "Complete", IF(AI548="N/A", "N/A", IF(AI548="No Transfer", AI548, IF(INDEX('Ballot Data'!$1:$1048576, MATCH($A548, 'Ballot Data'!$A:$A, 0), MATCH(AI548, 'Ballot Data'!$A$3:$U$3, 0))="", "Exhausted", INDEX('Ballot Data'!$1:$1048576, MATCH($A548, 'Ballot Data'!$A:$A, 0), MATCH(AI548, 'Ballot Data'!$A$3:$U$3, 0))))))</f>
        <v>Complete</v>
      </c>
      <c r="AK548" s="15" t="str">
        <f t="shared" si="84"/>
        <v>Complete</v>
      </c>
      <c r="AL548" t="str">
        <f>IF(AK548="Complete", AK548, IF(AK548="N/A", "N/A", INDEX('Ballot Data'!$1:$1048576, MATCH($A548, 'Ballot Data'!$A:$A, 0), MATCH(AK548, 'Ballot Data'!$A$3:$T$3, 0))))</f>
        <v>Complete</v>
      </c>
      <c r="AM548" t="str">
        <f>IF(AK548="N/A", "N/A", IF(AL548='Round 8'!$A$10, "Elected", IF(AL548='Round 8'!$A$7, "Excluded", IF('Round 8'!$A$4="Complete", "Complete", "Viable"))))</f>
        <v>Complete</v>
      </c>
      <c r="AN548" s="21" t="str">
        <f>IF('Round 8'!$A$4="Complete", "Complete", IF(AM548="N/A", "N/A", IF(AM548="Viable", "No Transfer", IF(AM548="Excluded", INDEX('Round 8'!$A$12:$M$617, MATCH($A548, 'Round 8'!$A$12:$A$617, 0), 3)))))</f>
        <v>Complete</v>
      </c>
      <c r="AO548" s="10" t="str">
        <f>IF('Round 8'!$A$4="Complete", "Complete", IF(AN548="N/A", "N/A", IF(AN548="No Transfer", AN548, IF(INDEX('Ballot Data'!$1:$1048576, MATCH($A548, 'Ballot Data'!$A:$A, 0), MATCH(AN548, 'Ballot Data'!$A$3:$U$3, 0))="", "Exhausted", INDEX('Ballot Data'!$1:$1048576, MATCH($A548, 'Ballot Data'!$A:$A, 0), MATCH(AN548, 'Ballot Data'!$A$3:$U$3, 0))))))</f>
        <v>Complete</v>
      </c>
      <c r="AP548" s="15" t="str">
        <f t="shared" si="85"/>
        <v>Complete</v>
      </c>
      <c r="AQ548" t="str">
        <f>IF(AP548="Complete", AP548, IF(AP548="N/A", "N/A", INDEX('Ballot Data'!$1:$1048576, MATCH($A548, 'Ballot Data'!$A:$A, 0), MATCH(AP548, 'Ballot Data'!$A$3:$T$3, 0))))</f>
        <v>Complete</v>
      </c>
      <c r="AR548" t="str">
        <f>IF(AP548="N/A", "N/A", IF(AQ548='Round 9'!$A$10, "Elected", IF(AQ548='Round 9'!$A$7, "Excluded", IF('Round 9'!$A$4="Complete", "Complete", "Viable"))))</f>
        <v>Complete</v>
      </c>
      <c r="AS548" s="21" t="str">
        <f>IF('Round 9'!$A$4="Complete", "Complete", IF(AR548="N/A", "N/A", IF(AR548="Viable", "No Transfer", IF(AR548="Excluded", INDEX('Round 9'!$A$12:$M$617, MATCH($A548, 'Round 9'!$A$12:$A$617, 0), 3)))))</f>
        <v>Complete</v>
      </c>
      <c r="AT548" s="10" t="str">
        <f>IF('Round 9'!$A$4="Complete", "Complete", IF(AS548="N/A", "N/A", IF(AS548="No Transfer", AS548, IF(INDEX('Ballot Data'!$1:$1048576, MATCH($A548, 'Ballot Data'!$A:$A, 0), MATCH(AS548, 'Ballot Data'!$A$3:$U$3, 0))="", "Exhausted", INDEX('Ballot Data'!$1:$1048576, MATCH($A548, 'Ballot Data'!$A:$A, 0), MATCH(AS548, 'Ballot Data'!$A$3:$U$3, 0))))))</f>
        <v>Complete</v>
      </c>
      <c r="AU548" s="15" t="str">
        <f t="shared" si="86"/>
        <v>Complete</v>
      </c>
      <c r="AV548" t="str">
        <f>IF(AU548="Complete", AU548, IF(AU548="N/A", "N/A", INDEX('Ballot Data'!$1:$1048576, MATCH($A548, 'Ballot Data'!$A:$A, 0), MATCH(AU548, 'Ballot Data'!$A$3:$T$3, 0))))</f>
        <v>Complete</v>
      </c>
      <c r="AW548" t="str">
        <f>IF(AU548="N/A", "N/A", IF(AV548='Round 10'!$A$10, "Elected", IF(AV548='Round 10'!$A$7, "Excluded", IF('Round 10'!$A$4="Complete", "Complete", "Viable"))))</f>
        <v>Complete</v>
      </c>
      <c r="AX548" s="21" t="str">
        <f>IF('Round 10'!$A$4="Complete", "Complete", IF(AW548="N/A", "N/A", IF(AW548="Viable", "No Transfer", IF(AW548="Excluded", INDEX('Round 10'!$A$12:$M$617, MATCH($A548, 'Round 10'!$A$12:$A$617, 0), 3)))))</f>
        <v>Complete</v>
      </c>
      <c r="AY548" s="10" t="str">
        <f>IF('Round 10'!$A$4="Complete", "Complete", IF(AX548="N/A", "N/A", IF(AX548="No Transfer", AX548, IF(INDEX('Ballot Data'!$1:$1048576, MATCH($A548, 'Ballot Data'!$A:$A, 0), MATCH(AX548, 'Ballot Data'!$A$3:$U$3, 0))="", "Exhausted", INDEX('Ballot Data'!$1:$1048576, MATCH($A548, 'Ballot Data'!$A:$A, 0), MATCH(AX548, 'Ballot Data'!$A$3:$U$3, 0))))))</f>
        <v>Complete</v>
      </c>
    </row>
    <row r="549" spans="1:51" x14ac:dyDescent="0.25">
      <c r="A549">
        <f>'Ballot Data'!A550</f>
        <v>0</v>
      </c>
      <c r="B549">
        <v>1</v>
      </c>
      <c r="C549" t="e">
        <f>INDEX('Ballot Data'!$1:$1048576, MATCH($A549, 'Ballot Data'!$A:$A, 0), MATCH(B549, 'Ballot Data'!$A$3:$T$3, 0))</f>
        <v>#N/A</v>
      </c>
      <c r="D549" t="e">
        <f>IF(C549='Round 1'!$A$10, "Elected", IF(C549='Round 1'!$A$7, "Excluded", IF('Round 1'!$A$4="Complete", "Complete", "Viable")))</f>
        <v>#N/A</v>
      </c>
      <c r="E549" s="21" t="e">
        <f>IF('Round 1'!$A$4="Complete", "Complete", IF(D549="N/A", "N/A", IF(D549="Viable", "No Transfer", IF(D549="Excluded", INDEX('Round 1'!$A$12:$M$617, MATCH($A549, 'Round 1'!$A$12:$A$617, 0), 3)))))</f>
        <v>#N/A</v>
      </c>
      <c r="F549" s="10" t="e">
        <f>IF('Round 1'!$A$4="Complete", "Complete", IF(E549="N/A", "N/A", IF(E549="No Transfer", E549, IF(INDEX('Ballot Data'!$1:$1048576, MATCH($A549, 'Ballot Data'!$A:$A, 0), MATCH(E549, 'Ballot Data'!$A$3:$U$3, 0))="", "Exhausted", INDEX('Ballot Data'!$1:$1048576, MATCH($A549, 'Ballot Data'!$A:$A, 0), MATCH(E549, 'Ballot Data'!$A$3:$U$3, 0))))))</f>
        <v>#N/A</v>
      </c>
      <c r="G549" s="15" t="e">
        <f t="shared" si="79"/>
        <v>#N/A</v>
      </c>
      <c r="H549" t="e">
        <f>IF(G549="Complete", G549, IF(G549="N/A", "N/A", INDEX('Ballot Data'!$1:$1048576, MATCH($A549, 'Ballot Data'!$A:$A, 0), MATCH(G549, 'Ballot Data'!$A$3:$T$3, 0))))</f>
        <v>#N/A</v>
      </c>
      <c r="I549" t="e">
        <f>IF(G549="N/A", "N/A", IF(H549='Round 2'!$A$10, "Elected", IF(H549='Round 2'!$A$7, "Excluded", IF('Round 2'!$A$4="Complete", "Complete", "Viable"))))</f>
        <v>#N/A</v>
      </c>
      <c r="J549" s="21" t="e">
        <f>IF('Round 2'!$A$4="Complete", "Complete", IF(I549="N/A", "N/A", IF(I549="Viable", "No Transfer", IF(I549="Excluded", INDEX('Round 2'!$A$12:$M$617, MATCH($A549, 'Round 2'!$A$12:$A$617, 0), 3)))))</f>
        <v>#N/A</v>
      </c>
      <c r="K549" s="10" t="e">
        <f>IF('Round 2'!$A$4="Complete", "Complete", IF(J549="N/A", "N/A", IF(J549="No Transfer", J549, IF(INDEX('Ballot Data'!$1:$1048576, MATCH($A549, 'Ballot Data'!$A:$A, 0), MATCH(J549, 'Ballot Data'!$A$3:$U$3, 0))="", "Exhausted", INDEX('Ballot Data'!$1:$1048576, MATCH($A549, 'Ballot Data'!$A:$A, 0), MATCH(J549, 'Ballot Data'!$A$3:$U$3, 0))))))</f>
        <v>#N/A</v>
      </c>
      <c r="L549" s="15" t="e">
        <f t="shared" si="87"/>
        <v>#N/A</v>
      </c>
      <c r="M549" t="e">
        <f>IF(L549="Complete", L549, IF(L549="N/A", "N/A", INDEX('Ballot Data'!$1:$1048576, MATCH($A549, 'Ballot Data'!$A:$A, 0), MATCH(L549, 'Ballot Data'!$A$3:$T$3, 0))))</f>
        <v>#N/A</v>
      </c>
      <c r="N549" t="e">
        <f>IF(L549="N/A", "N/A", IF(M549='Round 3'!$A$10, "Elected", IF(M549='Round 3'!$A$7, "Excluded", IF('Round 3'!$A$4="Complete", "Complete", "Viable"))))</f>
        <v>#N/A</v>
      </c>
      <c r="O549" s="21" t="str">
        <f>IF('Round 3'!$A$4="Complete", "Complete", IF(N549="N/A", "N/A", IF(N549="Viable", "No Transfer", IF(N549="Excluded", INDEX('Round 3'!$A$12:$M$617, MATCH($A549, 'Round 3'!$A$12:$A$617, 0), 3)))))</f>
        <v>Complete</v>
      </c>
      <c r="P549" s="10" t="str">
        <f>IF('Round 3'!$A$4="Complete", "Complete", IF(O549="N/A", "N/A", IF(O549="No Transfer", O549, IF(INDEX('Ballot Data'!$1:$1048576, MATCH($A549, 'Ballot Data'!$A:$A, 0), MATCH(O549, 'Ballot Data'!$A$3:$U$3, 0))="", "Exhausted", INDEX('Ballot Data'!$1:$1048576, MATCH($A549, 'Ballot Data'!$A:$A, 0), MATCH(O549, 'Ballot Data'!$A$3:$U$3, 0))))))</f>
        <v>Complete</v>
      </c>
      <c r="Q549" s="15" t="str">
        <f t="shared" si="80"/>
        <v>Complete</v>
      </c>
      <c r="R549" t="str">
        <f>IF(Q549="Complete", Q549, IF(Q549="N/A", "N/A", INDEX('Ballot Data'!$1:$1048576, MATCH($A549, 'Ballot Data'!$A:$A, 0), MATCH(Q549, 'Ballot Data'!$A$3:$T$3, 0))))</f>
        <v>Complete</v>
      </c>
      <c r="S549" t="str">
        <f>IF(Q549="N/A", "N/A", IF(R549='Round 4'!$A$10, "Elected", IF(R549='Round 4'!$A$7, "Excluded", IF('Round 4'!$A$4="Complete", "Complete", "Viable"))))</f>
        <v>Complete</v>
      </c>
      <c r="T549" s="21" t="str">
        <f>IF('Round 4'!$A$4="Complete", "Complete", IF(S549="N/A", "N/A", IF(S549="Viable", "No Transfer", IF(S549="Excluded", INDEX('Round 4'!$A$12:$M$617, MATCH($A549, 'Round 4'!$A$12:$A$617, 0), 3)))))</f>
        <v>Complete</v>
      </c>
      <c r="U549" s="10" t="str">
        <f>IF('Round 4'!$A$4="Complete", "Complete", IF(T549="N/A", "N/A", IF(T549="No Transfer", T549, IF(INDEX('Ballot Data'!$1:$1048576, MATCH($A549, 'Ballot Data'!$A:$A, 0), MATCH(T549, 'Ballot Data'!$A$3:$U$3, 0))="", "Exhausted", INDEX('Ballot Data'!$1:$1048576, MATCH($A549, 'Ballot Data'!$A:$A, 0), MATCH(T549, 'Ballot Data'!$A$3:$U$3, 0))))))</f>
        <v>Complete</v>
      </c>
      <c r="V549" s="15" t="str">
        <f t="shared" si="81"/>
        <v>Complete</v>
      </c>
      <c r="W549" t="str">
        <f>IF(V549="Complete", V549, IF(V549="N/A", "N/A", INDEX('Ballot Data'!$1:$1048576, MATCH($A549, 'Ballot Data'!$A:$A, 0), MATCH(V549, 'Ballot Data'!$A$3:$T$3, 0))))</f>
        <v>Complete</v>
      </c>
      <c r="X549" t="str">
        <f>IF(V549="N/A", "N/A", IF(W549='Round 5'!$A$10, "Elected", IF(W549='Round 5'!$A$7, "Excluded", IF('Round 5'!$A$4="Complete", "Complete", "Viable"))))</f>
        <v>Complete</v>
      </c>
      <c r="Y549" s="21" t="str">
        <f>IF('Round 5'!$A$4="Complete", "Complete", IF(X549="N/A", "N/A", IF(X549="Viable", "No Transfer", IF(X549="Excluded", INDEX('Round 5'!$A$12:$M$617, MATCH($A549, 'Round 5'!$A$12:$A$617, 0), 3)))))</f>
        <v>Complete</v>
      </c>
      <c r="Z549" s="10" t="str">
        <f>IF('Round 5'!$A$4="Complete", "Complete", IF(Y549="N/A", "N/A", IF(Y549="No Transfer", Y549, IF(INDEX('Ballot Data'!$1:$1048576, MATCH($A549, 'Ballot Data'!$A:$A, 0), MATCH(Y549, 'Ballot Data'!$A$3:$U$3, 0))="", "Exhausted", INDEX('Ballot Data'!$1:$1048576, MATCH($A549, 'Ballot Data'!$A:$A, 0), MATCH(Y549, 'Ballot Data'!$A$3:$U$3, 0))))))</f>
        <v>Complete</v>
      </c>
      <c r="AA549" s="15" t="str">
        <f t="shared" si="82"/>
        <v>Complete</v>
      </c>
      <c r="AB549" t="str">
        <f>IF(AA549="Complete", AA549, IF(AA549="N/A", "N/A", INDEX('Ballot Data'!$1:$1048576, MATCH($A549, 'Ballot Data'!$A:$A, 0), MATCH(AA549, 'Ballot Data'!$A$3:$T$3, 0))))</f>
        <v>Complete</v>
      </c>
      <c r="AC549" t="str">
        <f>IF(AA549="N/A", "N/A", IF(AB549='Round 6'!$A$10, "Elected", IF(AB549='Round 6'!$A$7, "Excluded", IF('Round 6'!$A$4="Complete", "Complete", "Viable"))))</f>
        <v>Complete</v>
      </c>
      <c r="AD549" s="21" t="str">
        <f>IF('Round 6'!$A$4="Complete", "Complete", IF(AC549="N/A", "N/A", IF(AC549="Viable", "No Transfer", IF(AC549="Excluded", INDEX('Round 6'!$A$12:$M$617, MATCH($A549, 'Round 6'!$A$12:$A$617, 0), 3)))))</f>
        <v>Complete</v>
      </c>
      <c r="AE549" s="10" t="str">
        <f>IF('Round 6'!$A$4="Complete", "Complete", IF(AD549="N/A", "N/A", IF(AD549="No Transfer", AD549, IF(INDEX('Ballot Data'!$1:$1048576, MATCH($A549, 'Ballot Data'!$A:$A, 0), MATCH(AD549, 'Ballot Data'!$A$3:$U$3, 0))="", "Exhausted", INDEX('Ballot Data'!$1:$1048576, MATCH($A549, 'Ballot Data'!$A:$A, 0), MATCH(AD549, 'Ballot Data'!$A$3:$U$3, 0))))))</f>
        <v>Complete</v>
      </c>
      <c r="AF549" s="15" t="str">
        <f t="shared" si="83"/>
        <v>Complete</v>
      </c>
      <c r="AG549" t="str">
        <f>IF(AF549="Complete", AF549, IF(AF549="N/A", "N/A", INDEX('Ballot Data'!$1:$1048576, MATCH($A549, 'Ballot Data'!$A:$A, 0), MATCH(AF549, 'Ballot Data'!$A$3:$T$3, 0))))</f>
        <v>Complete</v>
      </c>
      <c r="AH549" t="str">
        <f>IF(AF549="N/A", "N/A", IF(AG549='Round 7'!$A$10, "Elected", IF(AG549='Round 7'!$A$7, "Excluded", IF('Round 7'!$A$4="Complete", "Complete", "Viable"))))</f>
        <v>Complete</v>
      </c>
      <c r="AI549" s="21" t="str">
        <f>IF('Round 7'!$A$4="Complete", "Complete", IF(AH549="N/A", "N/A", IF(AH549="Viable", "No Transfer", IF(AH549="Excluded", INDEX('Round 7'!$A$12:$M$617, MATCH($A549, 'Round 7'!$A$12:$A$617, 0), 3)))))</f>
        <v>Complete</v>
      </c>
      <c r="AJ549" s="10" t="str">
        <f>IF('Round 7'!$A$4="Complete", "Complete", IF(AI549="N/A", "N/A", IF(AI549="No Transfer", AI549, IF(INDEX('Ballot Data'!$1:$1048576, MATCH($A549, 'Ballot Data'!$A:$A, 0), MATCH(AI549, 'Ballot Data'!$A$3:$U$3, 0))="", "Exhausted", INDEX('Ballot Data'!$1:$1048576, MATCH($A549, 'Ballot Data'!$A:$A, 0), MATCH(AI549, 'Ballot Data'!$A$3:$U$3, 0))))))</f>
        <v>Complete</v>
      </c>
      <c r="AK549" s="15" t="str">
        <f t="shared" si="84"/>
        <v>Complete</v>
      </c>
      <c r="AL549" t="str">
        <f>IF(AK549="Complete", AK549, IF(AK549="N/A", "N/A", INDEX('Ballot Data'!$1:$1048576, MATCH($A549, 'Ballot Data'!$A:$A, 0), MATCH(AK549, 'Ballot Data'!$A$3:$T$3, 0))))</f>
        <v>Complete</v>
      </c>
      <c r="AM549" t="str">
        <f>IF(AK549="N/A", "N/A", IF(AL549='Round 8'!$A$10, "Elected", IF(AL549='Round 8'!$A$7, "Excluded", IF('Round 8'!$A$4="Complete", "Complete", "Viable"))))</f>
        <v>Complete</v>
      </c>
      <c r="AN549" s="21" t="str">
        <f>IF('Round 8'!$A$4="Complete", "Complete", IF(AM549="N/A", "N/A", IF(AM549="Viable", "No Transfer", IF(AM549="Excluded", INDEX('Round 8'!$A$12:$M$617, MATCH($A549, 'Round 8'!$A$12:$A$617, 0), 3)))))</f>
        <v>Complete</v>
      </c>
      <c r="AO549" s="10" t="str">
        <f>IF('Round 8'!$A$4="Complete", "Complete", IF(AN549="N/A", "N/A", IF(AN549="No Transfer", AN549, IF(INDEX('Ballot Data'!$1:$1048576, MATCH($A549, 'Ballot Data'!$A:$A, 0), MATCH(AN549, 'Ballot Data'!$A$3:$U$3, 0))="", "Exhausted", INDEX('Ballot Data'!$1:$1048576, MATCH($A549, 'Ballot Data'!$A:$A, 0), MATCH(AN549, 'Ballot Data'!$A$3:$U$3, 0))))))</f>
        <v>Complete</v>
      </c>
      <c r="AP549" s="15" t="str">
        <f t="shared" si="85"/>
        <v>Complete</v>
      </c>
      <c r="AQ549" t="str">
        <f>IF(AP549="Complete", AP549, IF(AP549="N/A", "N/A", INDEX('Ballot Data'!$1:$1048576, MATCH($A549, 'Ballot Data'!$A:$A, 0), MATCH(AP549, 'Ballot Data'!$A$3:$T$3, 0))))</f>
        <v>Complete</v>
      </c>
      <c r="AR549" t="str">
        <f>IF(AP549="N/A", "N/A", IF(AQ549='Round 9'!$A$10, "Elected", IF(AQ549='Round 9'!$A$7, "Excluded", IF('Round 9'!$A$4="Complete", "Complete", "Viable"))))</f>
        <v>Complete</v>
      </c>
      <c r="AS549" s="21" t="str">
        <f>IF('Round 9'!$A$4="Complete", "Complete", IF(AR549="N/A", "N/A", IF(AR549="Viable", "No Transfer", IF(AR549="Excluded", INDEX('Round 9'!$A$12:$M$617, MATCH($A549, 'Round 9'!$A$12:$A$617, 0), 3)))))</f>
        <v>Complete</v>
      </c>
      <c r="AT549" s="10" t="str">
        <f>IF('Round 9'!$A$4="Complete", "Complete", IF(AS549="N/A", "N/A", IF(AS549="No Transfer", AS549, IF(INDEX('Ballot Data'!$1:$1048576, MATCH($A549, 'Ballot Data'!$A:$A, 0), MATCH(AS549, 'Ballot Data'!$A$3:$U$3, 0))="", "Exhausted", INDEX('Ballot Data'!$1:$1048576, MATCH($A549, 'Ballot Data'!$A:$A, 0), MATCH(AS549, 'Ballot Data'!$A$3:$U$3, 0))))))</f>
        <v>Complete</v>
      </c>
      <c r="AU549" s="15" t="str">
        <f t="shared" si="86"/>
        <v>Complete</v>
      </c>
      <c r="AV549" t="str">
        <f>IF(AU549="Complete", AU549, IF(AU549="N/A", "N/A", INDEX('Ballot Data'!$1:$1048576, MATCH($A549, 'Ballot Data'!$A:$A, 0), MATCH(AU549, 'Ballot Data'!$A$3:$T$3, 0))))</f>
        <v>Complete</v>
      </c>
      <c r="AW549" t="str">
        <f>IF(AU549="N/A", "N/A", IF(AV549='Round 10'!$A$10, "Elected", IF(AV549='Round 10'!$A$7, "Excluded", IF('Round 10'!$A$4="Complete", "Complete", "Viable"))))</f>
        <v>Complete</v>
      </c>
      <c r="AX549" s="21" t="str">
        <f>IF('Round 10'!$A$4="Complete", "Complete", IF(AW549="N/A", "N/A", IF(AW549="Viable", "No Transfer", IF(AW549="Excluded", INDEX('Round 10'!$A$12:$M$617, MATCH($A549, 'Round 10'!$A$12:$A$617, 0), 3)))))</f>
        <v>Complete</v>
      </c>
      <c r="AY549" s="10" t="str">
        <f>IF('Round 10'!$A$4="Complete", "Complete", IF(AX549="N/A", "N/A", IF(AX549="No Transfer", AX549, IF(INDEX('Ballot Data'!$1:$1048576, MATCH($A549, 'Ballot Data'!$A:$A, 0), MATCH(AX549, 'Ballot Data'!$A$3:$U$3, 0))="", "Exhausted", INDEX('Ballot Data'!$1:$1048576, MATCH($A549, 'Ballot Data'!$A:$A, 0), MATCH(AX549, 'Ballot Data'!$A$3:$U$3, 0))))))</f>
        <v>Complete</v>
      </c>
    </row>
    <row r="550" spans="1:51" x14ac:dyDescent="0.25">
      <c r="A550">
        <f>'Ballot Data'!A551</f>
        <v>0</v>
      </c>
      <c r="B550">
        <v>1</v>
      </c>
      <c r="C550" t="e">
        <f>INDEX('Ballot Data'!$1:$1048576, MATCH($A550, 'Ballot Data'!$A:$A, 0), MATCH(B550, 'Ballot Data'!$A$3:$T$3, 0))</f>
        <v>#N/A</v>
      </c>
      <c r="D550" t="e">
        <f>IF(C550='Round 1'!$A$10, "Elected", IF(C550='Round 1'!$A$7, "Excluded", IF('Round 1'!$A$4="Complete", "Complete", "Viable")))</f>
        <v>#N/A</v>
      </c>
      <c r="E550" s="21" t="e">
        <f>IF('Round 1'!$A$4="Complete", "Complete", IF(D550="N/A", "N/A", IF(D550="Viable", "No Transfer", IF(D550="Excluded", INDEX('Round 1'!$A$12:$M$617, MATCH($A550, 'Round 1'!$A$12:$A$617, 0), 3)))))</f>
        <v>#N/A</v>
      </c>
      <c r="F550" s="10" t="e">
        <f>IF('Round 1'!$A$4="Complete", "Complete", IF(E550="N/A", "N/A", IF(E550="No Transfer", E550, IF(INDEX('Ballot Data'!$1:$1048576, MATCH($A550, 'Ballot Data'!$A:$A, 0), MATCH(E550, 'Ballot Data'!$A$3:$U$3, 0))="", "Exhausted", INDEX('Ballot Data'!$1:$1048576, MATCH($A550, 'Ballot Data'!$A:$A, 0), MATCH(E550, 'Ballot Data'!$A$3:$U$3, 0))))))</f>
        <v>#N/A</v>
      </c>
      <c r="G550" s="15" t="e">
        <f t="shared" si="79"/>
        <v>#N/A</v>
      </c>
      <c r="H550" t="e">
        <f>IF(G550="Complete", G550, IF(G550="N/A", "N/A", INDEX('Ballot Data'!$1:$1048576, MATCH($A550, 'Ballot Data'!$A:$A, 0), MATCH(G550, 'Ballot Data'!$A$3:$T$3, 0))))</f>
        <v>#N/A</v>
      </c>
      <c r="I550" t="e">
        <f>IF(G550="N/A", "N/A", IF(H550='Round 2'!$A$10, "Elected", IF(H550='Round 2'!$A$7, "Excluded", IF('Round 2'!$A$4="Complete", "Complete", "Viable"))))</f>
        <v>#N/A</v>
      </c>
      <c r="J550" s="21" t="e">
        <f>IF('Round 2'!$A$4="Complete", "Complete", IF(I550="N/A", "N/A", IF(I550="Viable", "No Transfer", IF(I550="Excluded", INDEX('Round 2'!$A$12:$M$617, MATCH($A550, 'Round 2'!$A$12:$A$617, 0), 3)))))</f>
        <v>#N/A</v>
      </c>
      <c r="K550" s="10" t="e">
        <f>IF('Round 2'!$A$4="Complete", "Complete", IF(J550="N/A", "N/A", IF(J550="No Transfer", J550, IF(INDEX('Ballot Data'!$1:$1048576, MATCH($A550, 'Ballot Data'!$A:$A, 0), MATCH(J550, 'Ballot Data'!$A$3:$U$3, 0))="", "Exhausted", INDEX('Ballot Data'!$1:$1048576, MATCH($A550, 'Ballot Data'!$A:$A, 0), MATCH(J550, 'Ballot Data'!$A$3:$U$3, 0))))))</f>
        <v>#N/A</v>
      </c>
      <c r="L550" s="15" t="e">
        <f t="shared" si="87"/>
        <v>#N/A</v>
      </c>
      <c r="M550" t="e">
        <f>IF(L550="Complete", L550, IF(L550="N/A", "N/A", INDEX('Ballot Data'!$1:$1048576, MATCH($A550, 'Ballot Data'!$A:$A, 0), MATCH(L550, 'Ballot Data'!$A$3:$T$3, 0))))</f>
        <v>#N/A</v>
      </c>
      <c r="N550" t="e">
        <f>IF(L550="N/A", "N/A", IF(M550='Round 3'!$A$10, "Elected", IF(M550='Round 3'!$A$7, "Excluded", IF('Round 3'!$A$4="Complete", "Complete", "Viable"))))</f>
        <v>#N/A</v>
      </c>
      <c r="O550" s="21" t="str">
        <f>IF('Round 3'!$A$4="Complete", "Complete", IF(N550="N/A", "N/A", IF(N550="Viable", "No Transfer", IF(N550="Excluded", INDEX('Round 3'!$A$12:$M$617, MATCH($A550, 'Round 3'!$A$12:$A$617, 0), 3)))))</f>
        <v>Complete</v>
      </c>
      <c r="P550" s="10" t="str">
        <f>IF('Round 3'!$A$4="Complete", "Complete", IF(O550="N/A", "N/A", IF(O550="No Transfer", O550, IF(INDEX('Ballot Data'!$1:$1048576, MATCH($A550, 'Ballot Data'!$A:$A, 0), MATCH(O550, 'Ballot Data'!$A$3:$U$3, 0))="", "Exhausted", INDEX('Ballot Data'!$1:$1048576, MATCH($A550, 'Ballot Data'!$A:$A, 0), MATCH(O550, 'Ballot Data'!$A$3:$U$3, 0))))))</f>
        <v>Complete</v>
      </c>
      <c r="Q550" s="15" t="str">
        <f t="shared" si="80"/>
        <v>Complete</v>
      </c>
      <c r="R550" t="str">
        <f>IF(Q550="Complete", Q550, IF(Q550="N/A", "N/A", INDEX('Ballot Data'!$1:$1048576, MATCH($A550, 'Ballot Data'!$A:$A, 0), MATCH(Q550, 'Ballot Data'!$A$3:$T$3, 0))))</f>
        <v>Complete</v>
      </c>
      <c r="S550" t="str">
        <f>IF(Q550="N/A", "N/A", IF(R550='Round 4'!$A$10, "Elected", IF(R550='Round 4'!$A$7, "Excluded", IF('Round 4'!$A$4="Complete", "Complete", "Viable"))))</f>
        <v>Complete</v>
      </c>
      <c r="T550" s="21" t="str">
        <f>IF('Round 4'!$A$4="Complete", "Complete", IF(S550="N/A", "N/A", IF(S550="Viable", "No Transfer", IF(S550="Excluded", INDEX('Round 4'!$A$12:$M$617, MATCH($A550, 'Round 4'!$A$12:$A$617, 0), 3)))))</f>
        <v>Complete</v>
      </c>
      <c r="U550" s="10" t="str">
        <f>IF('Round 4'!$A$4="Complete", "Complete", IF(T550="N/A", "N/A", IF(T550="No Transfer", T550, IF(INDEX('Ballot Data'!$1:$1048576, MATCH($A550, 'Ballot Data'!$A:$A, 0), MATCH(T550, 'Ballot Data'!$A$3:$U$3, 0))="", "Exhausted", INDEX('Ballot Data'!$1:$1048576, MATCH($A550, 'Ballot Data'!$A:$A, 0), MATCH(T550, 'Ballot Data'!$A$3:$U$3, 0))))))</f>
        <v>Complete</v>
      </c>
      <c r="V550" s="15" t="str">
        <f t="shared" si="81"/>
        <v>Complete</v>
      </c>
      <c r="W550" t="str">
        <f>IF(V550="Complete", V550, IF(V550="N/A", "N/A", INDEX('Ballot Data'!$1:$1048576, MATCH($A550, 'Ballot Data'!$A:$A, 0), MATCH(V550, 'Ballot Data'!$A$3:$T$3, 0))))</f>
        <v>Complete</v>
      </c>
      <c r="X550" t="str">
        <f>IF(V550="N/A", "N/A", IF(W550='Round 5'!$A$10, "Elected", IF(W550='Round 5'!$A$7, "Excluded", IF('Round 5'!$A$4="Complete", "Complete", "Viable"))))</f>
        <v>Complete</v>
      </c>
      <c r="Y550" s="21" t="str">
        <f>IF('Round 5'!$A$4="Complete", "Complete", IF(X550="N/A", "N/A", IF(X550="Viable", "No Transfer", IF(X550="Excluded", INDEX('Round 5'!$A$12:$M$617, MATCH($A550, 'Round 5'!$A$12:$A$617, 0), 3)))))</f>
        <v>Complete</v>
      </c>
      <c r="Z550" s="10" t="str">
        <f>IF('Round 5'!$A$4="Complete", "Complete", IF(Y550="N/A", "N/A", IF(Y550="No Transfer", Y550, IF(INDEX('Ballot Data'!$1:$1048576, MATCH($A550, 'Ballot Data'!$A:$A, 0), MATCH(Y550, 'Ballot Data'!$A$3:$U$3, 0))="", "Exhausted", INDEX('Ballot Data'!$1:$1048576, MATCH($A550, 'Ballot Data'!$A:$A, 0), MATCH(Y550, 'Ballot Data'!$A$3:$U$3, 0))))))</f>
        <v>Complete</v>
      </c>
      <c r="AA550" s="15" t="str">
        <f t="shared" si="82"/>
        <v>Complete</v>
      </c>
      <c r="AB550" t="str">
        <f>IF(AA550="Complete", AA550, IF(AA550="N/A", "N/A", INDEX('Ballot Data'!$1:$1048576, MATCH($A550, 'Ballot Data'!$A:$A, 0), MATCH(AA550, 'Ballot Data'!$A$3:$T$3, 0))))</f>
        <v>Complete</v>
      </c>
      <c r="AC550" t="str">
        <f>IF(AA550="N/A", "N/A", IF(AB550='Round 6'!$A$10, "Elected", IF(AB550='Round 6'!$A$7, "Excluded", IF('Round 6'!$A$4="Complete", "Complete", "Viable"))))</f>
        <v>Complete</v>
      </c>
      <c r="AD550" s="21" t="str">
        <f>IF('Round 6'!$A$4="Complete", "Complete", IF(AC550="N/A", "N/A", IF(AC550="Viable", "No Transfer", IF(AC550="Excluded", INDEX('Round 6'!$A$12:$M$617, MATCH($A550, 'Round 6'!$A$12:$A$617, 0), 3)))))</f>
        <v>Complete</v>
      </c>
      <c r="AE550" s="10" t="str">
        <f>IF('Round 6'!$A$4="Complete", "Complete", IF(AD550="N/A", "N/A", IF(AD550="No Transfer", AD550, IF(INDEX('Ballot Data'!$1:$1048576, MATCH($A550, 'Ballot Data'!$A:$A, 0), MATCH(AD550, 'Ballot Data'!$A$3:$U$3, 0))="", "Exhausted", INDEX('Ballot Data'!$1:$1048576, MATCH($A550, 'Ballot Data'!$A:$A, 0), MATCH(AD550, 'Ballot Data'!$A$3:$U$3, 0))))))</f>
        <v>Complete</v>
      </c>
      <c r="AF550" s="15" t="str">
        <f t="shared" si="83"/>
        <v>Complete</v>
      </c>
      <c r="AG550" t="str">
        <f>IF(AF550="Complete", AF550, IF(AF550="N/A", "N/A", INDEX('Ballot Data'!$1:$1048576, MATCH($A550, 'Ballot Data'!$A:$A, 0), MATCH(AF550, 'Ballot Data'!$A$3:$T$3, 0))))</f>
        <v>Complete</v>
      </c>
      <c r="AH550" t="str">
        <f>IF(AF550="N/A", "N/A", IF(AG550='Round 7'!$A$10, "Elected", IF(AG550='Round 7'!$A$7, "Excluded", IF('Round 7'!$A$4="Complete", "Complete", "Viable"))))</f>
        <v>Complete</v>
      </c>
      <c r="AI550" s="21" t="str">
        <f>IF('Round 7'!$A$4="Complete", "Complete", IF(AH550="N/A", "N/A", IF(AH550="Viable", "No Transfer", IF(AH550="Excluded", INDEX('Round 7'!$A$12:$M$617, MATCH($A550, 'Round 7'!$A$12:$A$617, 0), 3)))))</f>
        <v>Complete</v>
      </c>
      <c r="AJ550" s="10" t="str">
        <f>IF('Round 7'!$A$4="Complete", "Complete", IF(AI550="N/A", "N/A", IF(AI550="No Transfer", AI550, IF(INDEX('Ballot Data'!$1:$1048576, MATCH($A550, 'Ballot Data'!$A:$A, 0), MATCH(AI550, 'Ballot Data'!$A$3:$U$3, 0))="", "Exhausted", INDEX('Ballot Data'!$1:$1048576, MATCH($A550, 'Ballot Data'!$A:$A, 0), MATCH(AI550, 'Ballot Data'!$A$3:$U$3, 0))))))</f>
        <v>Complete</v>
      </c>
      <c r="AK550" s="15" t="str">
        <f t="shared" si="84"/>
        <v>Complete</v>
      </c>
      <c r="AL550" t="str">
        <f>IF(AK550="Complete", AK550, IF(AK550="N/A", "N/A", INDEX('Ballot Data'!$1:$1048576, MATCH($A550, 'Ballot Data'!$A:$A, 0), MATCH(AK550, 'Ballot Data'!$A$3:$T$3, 0))))</f>
        <v>Complete</v>
      </c>
      <c r="AM550" t="str">
        <f>IF(AK550="N/A", "N/A", IF(AL550='Round 8'!$A$10, "Elected", IF(AL550='Round 8'!$A$7, "Excluded", IF('Round 8'!$A$4="Complete", "Complete", "Viable"))))</f>
        <v>Complete</v>
      </c>
      <c r="AN550" s="21" t="str">
        <f>IF('Round 8'!$A$4="Complete", "Complete", IF(AM550="N/A", "N/A", IF(AM550="Viable", "No Transfer", IF(AM550="Excluded", INDEX('Round 8'!$A$12:$M$617, MATCH($A550, 'Round 8'!$A$12:$A$617, 0), 3)))))</f>
        <v>Complete</v>
      </c>
      <c r="AO550" s="10" t="str">
        <f>IF('Round 8'!$A$4="Complete", "Complete", IF(AN550="N/A", "N/A", IF(AN550="No Transfer", AN550, IF(INDEX('Ballot Data'!$1:$1048576, MATCH($A550, 'Ballot Data'!$A:$A, 0), MATCH(AN550, 'Ballot Data'!$A$3:$U$3, 0))="", "Exhausted", INDEX('Ballot Data'!$1:$1048576, MATCH($A550, 'Ballot Data'!$A:$A, 0), MATCH(AN550, 'Ballot Data'!$A$3:$U$3, 0))))))</f>
        <v>Complete</v>
      </c>
      <c r="AP550" s="15" t="str">
        <f t="shared" si="85"/>
        <v>Complete</v>
      </c>
      <c r="AQ550" t="str">
        <f>IF(AP550="Complete", AP550, IF(AP550="N/A", "N/A", INDEX('Ballot Data'!$1:$1048576, MATCH($A550, 'Ballot Data'!$A:$A, 0), MATCH(AP550, 'Ballot Data'!$A$3:$T$3, 0))))</f>
        <v>Complete</v>
      </c>
      <c r="AR550" t="str">
        <f>IF(AP550="N/A", "N/A", IF(AQ550='Round 9'!$A$10, "Elected", IF(AQ550='Round 9'!$A$7, "Excluded", IF('Round 9'!$A$4="Complete", "Complete", "Viable"))))</f>
        <v>Complete</v>
      </c>
      <c r="AS550" s="21" t="str">
        <f>IF('Round 9'!$A$4="Complete", "Complete", IF(AR550="N/A", "N/A", IF(AR550="Viable", "No Transfer", IF(AR550="Excluded", INDEX('Round 9'!$A$12:$M$617, MATCH($A550, 'Round 9'!$A$12:$A$617, 0), 3)))))</f>
        <v>Complete</v>
      </c>
      <c r="AT550" s="10" t="str">
        <f>IF('Round 9'!$A$4="Complete", "Complete", IF(AS550="N/A", "N/A", IF(AS550="No Transfer", AS550, IF(INDEX('Ballot Data'!$1:$1048576, MATCH($A550, 'Ballot Data'!$A:$A, 0), MATCH(AS550, 'Ballot Data'!$A$3:$U$3, 0))="", "Exhausted", INDEX('Ballot Data'!$1:$1048576, MATCH($A550, 'Ballot Data'!$A:$A, 0), MATCH(AS550, 'Ballot Data'!$A$3:$U$3, 0))))))</f>
        <v>Complete</v>
      </c>
      <c r="AU550" s="15" t="str">
        <f t="shared" si="86"/>
        <v>Complete</v>
      </c>
      <c r="AV550" t="str">
        <f>IF(AU550="Complete", AU550, IF(AU550="N/A", "N/A", INDEX('Ballot Data'!$1:$1048576, MATCH($A550, 'Ballot Data'!$A:$A, 0), MATCH(AU550, 'Ballot Data'!$A$3:$T$3, 0))))</f>
        <v>Complete</v>
      </c>
      <c r="AW550" t="str">
        <f>IF(AU550="N/A", "N/A", IF(AV550='Round 10'!$A$10, "Elected", IF(AV550='Round 10'!$A$7, "Excluded", IF('Round 10'!$A$4="Complete", "Complete", "Viable"))))</f>
        <v>Complete</v>
      </c>
      <c r="AX550" s="21" t="str">
        <f>IF('Round 10'!$A$4="Complete", "Complete", IF(AW550="N/A", "N/A", IF(AW550="Viable", "No Transfer", IF(AW550="Excluded", INDEX('Round 10'!$A$12:$M$617, MATCH($A550, 'Round 10'!$A$12:$A$617, 0), 3)))))</f>
        <v>Complete</v>
      </c>
      <c r="AY550" s="10" t="str">
        <f>IF('Round 10'!$A$4="Complete", "Complete", IF(AX550="N/A", "N/A", IF(AX550="No Transfer", AX550, IF(INDEX('Ballot Data'!$1:$1048576, MATCH($A550, 'Ballot Data'!$A:$A, 0), MATCH(AX550, 'Ballot Data'!$A$3:$U$3, 0))="", "Exhausted", INDEX('Ballot Data'!$1:$1048576, MATCH($A550, 'Ballot Data'!$A:$A, 0), MATCH(AX550, 'Ballot Data'!$A$3:$U$3, 0))))))</f>
        <v>Complete</v>
      </c>
    </row>
    <row r="551" spans="1:51" x14ac:dyDescent="0.25">
      <c r="A551">
        <f>'Ballot Data'!A552</f>
        <v>0</v>
      </c>
      <c r="B551">
        <v>1</v>
      </c>
      <c r="C551" t="e">
        <f>INDEX('Ballot Data'!$1:$1048576, MATCH($A551, 'Ballot Data'!$A:$A, 0), MATCH(B551, 'Ballot Data'!$A$3:$T$3, 0))</f>
        <v>#N/A</v>
      </c>
      <c r="D551" t="e">
        <f>IF(C551='Round 1'!$A$10, "Elected", IF(C551='Round 1'!$A$7, "Excluded", IF('Round 1'!$A$4="Complete", "Complete", "Viable")))</f>
        <v>#N/A</v>
      </c>
      <c r="E551" s="21" t="e">
        <f>IF('Round 1'!$A$4="Complete", "Complete", IF(D551="N/A", "N/A", IF(D551="Viable", "No Transfer", IF(D551="Excluded", INDEX('Round 1'!$A$12:$M$617, MATCH($A551, 'Round 1'!$A$12:$A$617, 0), 3)))))</f>
        <v>#N/A</v>
      </c>
      <c r="F551" s="10" t="e">
        <f>IF('Round 1'!$A$4="Complete", "Complete", IF(E551="N/A", "N/A", IF(E551="No Transfer", E551, IF(INDEX('Ballot Data'!$1:$1048576, MATCH($A551, 'Ballot Data'!$A:$A, 0), MATCH(E551, 'Ballot Data'!$A$3:$U$3, 0))="", "Exhausted", INDEX('Ballot Data'!$1:$1048576, MATCH($A551, 'Ballot Data'!$A:$A, 0), MATCH(E551, 'Ballot Data'!$A$3:$U$3, 0))))))</f>
        <v>#N/A</v>
      </c>
      <c r="G551" s="15" t="e">
        <f t="shared" si="79"/>
        <v>#N/A</v>
      </c>
      <c r="H551" t="e">
        <f>IF(G551="Complete", G551, IF(G551="N/A", "N/A", INDEX('Ballot Data'!$1:$1048576, MATCH($A551, 'Ballot Data'!$A:$A, 0), MATCH(G551, 'Ballot Data'!$A$3:$T$3, 0))))</f>
        <v>#N/A</v>
      </c>
      <c r="I551" t="e">
        <f>IF(G551="N/A", "N/A", IF(H551='Round 2'!$A$10, "Elected", IF(H551='Round 2'!$A$7, "Excluded", IF('Round 2'!$A$4="Complete", "Complete", "Viable"))))</f>
        <v>#N/A</v>
      </c>
      <c r="J551" s="21" t="e">
        <f>IF('Round 2'!$A$4="Complete", "Complete", IF(I551="N/A", "N/A", IF(I551="Viable", "No Transfer", IF(I551="Excluded", INDEX('Round 2'!$A$12:$M$617, MATCH($A551, 'Round 2'!$A$12:$A$617, 0), 3)))))</f>
        <v>#N/A</v>
      </c>
      <c r="K551" s="10" t="e">
        <f>IF('Round 2'!$A$4="Complete", "Complete", IF(J551="N/A", "N/A", IF(J551="No Transfer", J551, IF(INDEX('Ballot Data'!$1:$1048576, MATCH($A551, 'Ballot Data'!$A:$A, 0), MATCH(J551, 'Ballot Data'!$A$3:$U$3, 0))="", "Exhausted", INDEX('Ballot Data'!$1:$1048576, MATCH($A551, 'Ballot Data'!$A:$A, 0), MATCH(J551, 'Ballot Data'!$A$3:$U$3, 0))))))</f>
        <v>#N/A</v>
      </c>
      <c r="L551" s="15" t="e">
        <f t="shared" si="87"/>
        <v>#N/A</v>
      </c>
      <c r="M551" t="e">
        <f>IF(L551="Complete", L551, IF(L551="N/A", "N/A", INDEX('Ballot Data'!$1:$1048576, MATCH($A551, 'Ballot Data'!$A:$A, 0), MATCH(L551, 'Ballot Data'!$A$3:$T$3, 0))))</f>
        <v>#N/A</v>
      </c>
      <c r="N551" t="e">
        <f>IF(L551="N/A", "N/A", IF(M551='Round 3'!$A$10, "Elected", IF(M551='Round 3'!$A$7, "Excluded", IF('Round 3'!$A$4="Complete", "Complete", "Viable"))))</f>
        <v>#N/A</v>
      </c>
      <c r="O551" s="21" t="str">
        <f>IF('Round 3'!$A$4="Complete", "Complete", IF(N551="N/A", "N/A", IF(N551="Viable", "No Transfer", IF(N551="Excluded", INDEX('Round 3'!$A$12:$M$617, MATCH($A551, 'Round 3'!$A$12:$A$617, 0), 3)))))</f>
        <v>Complete</v>
      </c>
      <c r="P551" s="10" t="str">
        <f>IF('Round 3'!$A$4="Complete", "Complete", IF(O551="N/A", "N/A", IF(O551="No Transfer", O551, IF(INDEX('Ballot Data'!$1:$1048576, MATCH($A551, 'Ballot Data'!$A:$A, 0), MATCH(O551, 'Ballot Data'!$A$3:$U$3, 0))="", "Exhausted", INDEX('Ballot Data'!$1:$1048576, MATCH($A551, 'Ballot Data'!$A:$A, 0), MATCH(O551, 'Ballot Data'!$A$3:$U$3, 0))))))</f>
        <v>Complete</v>
      </c>
      <c r="Q551" s="15" t="str">
        <f t="shared" si="80"/>
        <v>Complete</v>
      </c>
      <c r="R551" t="str">
        <f>IF(Q551="Complete", Q551, IF(Q551="N/A", "N/A", INDEX('Ballot Data'!$1:$1048576, MATCH($A551, 'Ballot Data'!$A:$A, 0), MATCH(Q551, 'Ballot Data'!$A$3:$T$3, 0))))</f>
        <v>Complete</v>
      </c>
      <c r="S551" t="str">
        <f>IF(Q551="N/A", "N/A", IF(R551='Round 4'!$A$10, "Elected", IF(R551='Round 4'!$A$7, "Excluded", IF('Round 4'!$A$4="Complete", "Complete", "Viable"))))</f>
        <v>Complete</v>
      </c>
      <c r="T551" s="21" t="str">
        <f>IF('Round 4'!$A$4="Complete", "Complete", IF(S551="N/A", "N/A", IF(S551="Viable", "No Transfer", IF(S551="Excluded", INDEX('Round 4'!$A$12:$M$617, MATCH($A551, 'Round 4'!$A$12:$A$617, 0), 3)))))</f>
        <v>Complete</v>
      </c>
      <c r="U551" s="10" t="str">
        <f>IF('Round 4'!$A$4="Complete", "Complete", IF(T551="N/A", "N/A", IF(T551="No Transfer", T551, IF(INDEX('Ballot Data'!$1:$1048576, MATCH($A551, 'Ballot Data'!$A:$A, 0), MATCH(T551, 'Ballot Data'!$A$3:$U$3, 0))="", "Exhausted", INDEX('Ballot Data'!$1:$1048576, MATCH($A551, 'Ballot Data'!$A:$A, 0), MATCH(T551, 'Ballot Data'!$A$3:$U$3, 0))))))</f>
        <v>Complete</v>
      </c>
      <c r="V551" s="15" t="str">
        <f t="shared" si="81"/>
        <v>Complete</v>
      </c>
      <c r="W551" t="str">
        <f>IF(V551="Complete", V551, IF(V551="N/A", "N/A", INDEX('Ballot Data'!$1:$1048576, MATCH($A551, 'Ballot Data'!$A:$A, 0), MATCH(V551, 'Ballot Data'!$A$3:$T$3, 0))))</f>
        <v>Complete</v>
      </c>
      <c r="X551" t="str">
        <f>IF(V551="N/A", "N/A", IF(W551='Round 5'!$A$10, "Elected", IF(W551='Round 5'!$A$7, "Excluded", IF('Round 5'!$A$4="Complete", "Complete", "Viable"))))</f>
        <v>Complete</v>
      </c>
      <c r="Y551" s="21" t="str">
        <f>IF('Round 5'!$A$4="Complete", "Complete", IF(X551="N/A", "N/A", IF(X551="Viable", "No Transfer", IF(X551="Excluded", INDEX('Round 5'!$A$12:$M$617, MATCH($A551, 'Round 5'!$A$12:$A$617, 0), 3)))))</f>
        <v>Complete</v>
      </c>
      <c r="Z551" s="10" t="str">
        <f>IF('Round 5'!$A$4="Complete", "Complete", IF(Y551="N/A", "N/A", IF(Y551="No Transfer", Y551, IF(INDEX('Ballot Data'!$1:$1048576, MATCH($A551, 'Ballot Data'!$A:$A, 0), MATCH(Y551, 'Ballot Data'!$A$3:$U$3, 0))="", "Exhausted", INDEX('Ballot Data'!$1:$1048576, MATCH($A551, 'Ballot Data'!$A:$A, 0), MATCH(Y551, 'Ballot Data'!$A$3:$U$3, 0))))))</f>
        <v>Complete</v>
      </c>
      <c r="AA551" s="15" t="str">
        <f t="shared" si="82"/>
        <v>Complete</v>
      </c>
      <c r="AB551" t="str">
        <f>IF(AA551="Complete", AA551, IF(AA551="N/A", "N/A", INDEX('Ballot Data'!$1:$1048576, MATCH($A551, 'Ballot Data'!$A:$A, 0), MATCH(AA551, 'Ballot Data'!$A$3:$T$3, 0))))</f>
        <v>Complete</v>
      </c>
      <c r="AC551" t="str">
        <f>IF(AA551="N/A", "N/A", IF(AB551='Round 6'!$A$10, "Elected", IF(AB551='Round 6'!$A$7, "Excluded", IF('Round 6'!$A$4="Complete", "Complete", "Viable"))))</f>
        <v>Complete</v>
      </c>
      <c r="AD551" s="21" t="str">
        <f>IF('Round 6'!$A$4="Complete", "Complete", IF(AC551="N/A", "N/A", IF(AC551="Viable", "No Transfer", IF(AC551="Excluded", INDEX('Round 6'!$A$12:$M$617, MATCH($A551, 'Round 6'!$A$12:$A$617, 0), 3)))))</f>
        <v>Complete</v>
      </c>
      <c r="AE551" s="10" t="str">
        <f>IF('Round 6'!$A$4="Complete", "Complete", IF(AD551="N/A", "N/A", IF(AD551="No Transfer", AD551, IF(INDEX('Ballot Data'!$1:$1048576, MATCH($A551, 'Ballot Data'!$A:$A, 0), MATCH(AD551, 'Ballot Data'!$A$3:$U$3, 0))="", "Exhausted", INDEX('Ballot Data'!$1:$1048576, MATCH($A551, 'Ballot Data'!$A:$A, 0), MATCH(AD551, 'Ballot Data'!$A$3:$U$3, 0))))))</f>
        <v>Complete</v>
      </c>
      <c r="AF551" s="15" t="str">
        <f t="shared" si="83"/>
        <v>Complete</v>
      </c>
      <c r="AG551" t="str">
        <f>IF(AF551="Complete", AF551, IF(AF551="N/A", "N/A", INDEX('Ballot Data'!$1:$1048576, MATCH($A551, 'Ballot Data'!$A:$A, 0), MATCH(AF551, 'Ballot Data'!$A$3:$T$3, 0))))</f>
        <v>Complete</v>
      </c>
      <c r="AH551" t="str">
        <f>IF(AF551="N/A", "N/A", IF(AG551='Round 7'!$A$10, "Elected", IF(AG551='Round 7'!$A$7, "Excluded", IF('Round 7'!$A$4="Complete", "Complete", "Viable"))))</f>
        <v>Complete</v>
      </c>
      <c r="AI551" s="21" t="str">
        <f>IF('Round 7'!$A$4="Complete", "Complete", IF(AH551="N/A", "N/A", IF(AH551="Viable", "No Transfer", IF(AH551="Excluded", INDEX('Round 7'!$A$12:$M$617, MATCH($A551, 'Round 7'!$A$12:$A$617, 0), 3)))))</f>
        <v>Complete</v>
      </c>
      <c r="AJ551" s="10" t="str">
        <f>IF('Round 7'!$A$4="Complete", "Complete", IF(AI551="N/A", "N/A", IF(AI551="No Transfer", AI551, IF(INDEX('Ballot Data'!$1:$1048576, MATCH($A551, 'Ballot Data'!$A:$A, 0), MATCH(AI551, 'Ballot Data'!$A$3:$U$3, 0))="", "Exhausted", INDEX('Ballot Data'!$1:$1048576, MATCH($A551, 'Ballot Data'!$A:$A, 0), MATCH(AI551, 'Ballot Data'!$A$3:$U$3, 0))))))</f>
        <v>Complete</v>
      </c>
      <c r="AK551" s="15" t="str">
        <f t="shared" si="84"/>
        <v>Complete</v>
      </c>
      <c r="AL551" t="str">
        <f>IF(AK551="Complete", AK551, IF(AK551="N/A", "N/A", INDEX('Ballot Data'!$1:$1048576, MATCH($A551, 'Ballot Data'!$A:$A, 0), MATCH(AK551, 'Ballot Data'!$A$3:$T$3, 0))))</f>
        <v>Complete</v>
      </c>
      <c r="AM551" t="str">
        <f>IF(AK551="N/A", "N/A", IF(AL551='Round 8'!$A$10, "Elected", IF(AL551='Round 8'!$A$7, "Excluded", IF('Round 8'!$A$4="Complete", "Complete", "Viable"))))</f>
        <v>Complete</v>
      </c>
      <c r="AN551" s="21" t="str">
        <f>IF('Round 8'!$A$4="Complete", "Complete", IF(AM551="N/A", "N/A", IF(AM551="Viable", "No Transfer", IF(AM551="Excluded", INDEX('Round 8'!$A$12:$M$617, MATCH($A551, 'Round 8'!$A$12:$A$617, 0), 3)))))</f>
        <v>Complete</v>
      </c>
      <c r="AO551" s="10" t="str">
        <f>IF('Round 8'!$A$4="Complete", "Complete", IF(AN551="N/A", "N/A", IF(AN551="No Transfer", AN551, IF(INDEX('Ballot Data'!$1:$1048576, MATCH($A551, 'Ballot Data'!$A:$A, 0), MATCH(AN551, 'Ballot Data'!$A$3:$U$3, 0))="", "Exhausted", INDEX('Ballot Data'!$1:$1048576, MATCH($A551, 'Ballot Data'!$A:$A, 0), MATCH(AN551, 'Ballot Data'!$A$3:$U$3, 0))))))</f>
        <v>Complete</v>
      </c>
      <c r="AP551" s="15" t="str">
        <f t="shared" si="85"/>
        <v>Complete</v>
      </c>
      <c r="AQ551" t="str">
        <f>IF(AP551="Complete", AP551, IF(AP551="N/A", "N/A", INDEX('Ballot Data'!$1:$1048576, MATCH($A551, 'Ballot Data'!$A:$A, 0), MATCH(AP551, 'Ballot Data'!$A$3:$T$3, 0))))</f>
        <v>Complete</v>
      </c>
      <c r="AR551" t="str">
        <f>IF(AP551="N/A", "N/A", IF(AQ551='Round 9'!$A$10, "Elected", IF(AQ551='Round 9'!$A$7, "Excluded", IF('Round 9'!$A$4="Complete", "Complete", "Viable"))))</f>
        <v>Complete</v>
      </c>
      <c r="AS551" s="21" t="str">
        <f>IF('Round 9'!$A$4="Complete", "Complete", IF(AR551="N/A", "N/A", IF(AR551="Viable", "No Transfer", IF(AR551="Excluded", INDEX('Round 9'!$A$12:$M$617, MATCH($A551, 'Round 9'!$A$12:$A$617, 0), 3)))))</f>
        <v>Complete</v>
      </c>
      <c r="AT551" s="10" t="str">
        <f>IF('Round 9'!$A$4="Complete", "Complete", IF(AS551="N/A", "N/A", IF(AS551="No Transfer", AS551, IF(INDEX('Ballot Data'!$1:$1048576, MATCH($A551, 'Ballot Data'!$A:$A, 0), MATCH(AS551, 'Ballot Data'!$A$3:$U$3, 0))="", "Exhausted", INDEX('Ballot Data'!$1:$1048576, MATCH($A551, 'Ballot Data'!$A:$A, 0), MATCH(AS551, 'Ballot Data'!$A$3:$U$3, 0))))))</f>
        <v>Complete</v>
      </c>
      <c r="AU551" s="15" t="str">
        <f t="shared" si="86"/>
        <v>Complete</v>
      </c>
      <c r="AV551" t="str">
        <f>IF(AU551="Complete", AU551, IF(AU551="N/A", "N/A", INDEX('Ballot Data'!$1:$1048576, MATCH($A551, 'Ballot Data'!$A:$A, 0), MATCH(AU551, 'Ballot Data'!$A$3:$T$3, 0))))</f>
        <v>Complete</v>
      </c>
      <c r="AW551" t="str">
        <f>IF(AU551="N/A", "N/A", IF(AV551='Round 10'!$A$10, "Elected", IF(AV551='Round 10'!$A$7, "Excluded", IF('Round 10'!$A$4="Complete", "Complete", "Viable"))))</f>
        <v>Complete</v>
      </c>
      <c r="AX551" s="21" t="str">
        <f>IF('Round 10'!$A$4="Complete", "Complete", IF(AW551="N/A", "N/A", IF(AW551="Viable", "No Transfer", IF(AW551="Excluded", INDEX('Round 10'!$A$12:$M$617, MATCH($A551, 'Round 10'!$A$12:$A$617, 0), 3)))))</f>
        <v>Complete</v>
      </c>
      <c r="AY551" s="10" t="str">
        <f>IF('Round 10'!$A$4="Complete", "Complete", IF(AX551="N/A", "N/A", IF(AX551="No Transfer", AX551, IF(INDEX('Ballot Data'!$1:$1048576, MATCH($A551, 'Ballot Data'!$A:$A, 0), MATCH(AX551, 'Ballot Data'!$A$3:$U$3, 0))="", "Exhausted", INDEX('Ballot Data'!$1:$1048576, MATCH($A551, 'Ballot Data'!$A:$A, 0), MATCH(AX551, 'Ballot Data'!$A$3:$U$3, 0))))))</f>
        <v>Complete</v>
      </c>
    </row>
    <row r="552" spans="1:51" x14ac:dyDescent="0.25">
      <c r="A552">
        <f>'Ballot Data'!A553</f>
        <v>0</v>
      </c>
      <c r="B552">
        <v>1</v>
      </c>
      <c r="C552" t="e">
        <f>INDEX('Ballot Data'!$1:$1048576, MATCH($A552, 'Ballot Data'!$A:$A, 0), MATCH(B552, 'Ballot Data'!$A$3:$T$3, 0))</f>
        <v>#N/A</v>
      </c>
      <c r="D552" t="e">
        <f>IF(C552='Round 1'!$A$10, "Elected", IF(C552='Round 1'!$A$7, "Excluded", IF('Round 1'!$A$4="Complete", "Complete", "Viable")))</f>
        <v>#N/A</v>
      </c>
      <c r="E552" s="21" t="e">
        <f>IF('Round 1'!$A$4="Complete", "Complete", IF(D552="N/A", "N/A", IF(D552="Viable", "No Transfer", IF(D552="Excluded", INDEX('Round 1'!$A$12:$M$617, MATCH($A552, 'Round 1'!$A$12:$A$617, 0), 3)))))</f>
        <v>#N/A</v>
      </c>
      <c r="F552" s="10" t="e">
        <f>IF('Round 1'!$A$4="Complete", "Complete", IF(E552="N/A", "N/A", IF(E552="No Transfer", E552, IF(INDEX('Ballot Data'!$1:$1048576, MATCH($A552, 'Ballot Data'!$A:$A, 0), MATCH(E552, 'Ballot Data'!$A$3:$U$3, 0))="", "Exhausted", INDEX('Ballot Data'!$1:$1048576, MATCH($A552, 'Ballot Data'!$A:$A, 0), MATCH(E552, 'Ballot Data'!$A$3:$U$3, 0))))))</f>
        <v>#N/A</v>
      </c>
      <c r="G552" s="15" t="e">
        <f t="shared" si="79"/>
        <v>#N/A</v>
      </c>
      <c r="H552" t="e">
        <f>IF(G552="Complete", G552, IF(G552="N/A", "N/A", INDEX('Ballot Data'!$1:$1048576, MATCH($A552, 'Ballot Data'!$A:$A, 0), MATCH(G552, 'Ballot Data'!$A$3:$T$3, 0))))</f>
        <v>#N/A</v>
      </c>
      <c r="I552" t="e">
        <f>IF(G552="N/A", "N/A", IF(H552='Round 2'!$A$10, "Elected", IF(H552='Round 2'!$A$7, "Excluded", IF('Round 2'!$A$4="Complete", "Complete", "Viable"))))</f>
        <v>#N/A</v>
      </c>
      <c r="J552" s="21" t="e">
        <f>IF('Round 2'!$A$4="Complete", "Complete", IF(I552="N/A", "N/A", IF(I552="Viable", "No Transfer", IF(I552="Excluded", INDEX('Round 2'!$A$12:$M$617, MATCH($A552, 'Round 2'!$A$12:$A$617, 0), 3)))))</f>
        <v>#N/A</v>
      </c>
      <c r="K552" s="10" t="e">
        <f>IF('Round 2'!$A$4="Complete", "Complete", IF(J552="N/A", "N/A", IF(J552="No Transfer", J552, IF(INDEX('Ballot Data'!$1:$1048576, MATCH($A552, 'Ballot Data'!$A:$A, 0), MATCH(J552, 'Ballot Data'!$A$3:$U$3, 0))="", "Exhausted", INDEX('Ballot Data'!$1:$1048576, MATCH($A552, 'Ballot Data'!$A:$A, 0), MATCH(J552, 'Ballot Data'!$A$3:$U$3, 0))))))</f>
        <v>#N/A</v>
      </c>
      <c r="L552" s="15" t="e">
        <f t="shared" si="87"/>
        <v>#N/A</v>
      </c>
      <c r="M552" t="e">
        <f>IF(L552="Complete", L552, IF(L552="N/A", "N/A", INDEX('Ballot Data'!$1:$1048576, MATCH($A552, 'Ballot Data'!$A:$A, 0), MATCH(L552, 'Ballot Data'!$A$3:$T$3, 0))))</f>
        <v>#N/A</v>
      </c>
      <c r="N552" t="e">
        <f>IF(L552="N/A", "N/A", IF(M552='Round 3'!$A$10, "Elected", IF(M552='Round 3'!$A$7, "Excluded", IF('Round 3'!$A$4="Complete", "Complete", "Viable"))))</f>
        <v>#N/A</v>
      </c>
      <c r="O552" s="21" t="str">
        <f>IF('Round 3'!$A$4="Complete", "Complete", IF(N552="N/A", "N/A", IF(N552="Viable", "No Transfer", IF(N552="Excluded", INDEX('Round 3'!$A$12:$M$617, MATCH($A552, 'Round 3'!$A$12:$A$617, 0), 3)))))</f>
        <v>Complete</v>
      </c>
      <c r="P552" s="10" t="str">
        <f>IF('Round 3'!$A$4="Complete", "Complete", IF(O552="N/A", "N/A", IF(O552="No Transfer", O552, IF(INDEX('Ballot Data'!$1:$1048576, MATCH($A552, 'Ballot Data'!$A:$A, 0), MATCH(O552, 'Ballot Data'!$A$3:$U$3, 0))="", "Exhausted", INDEX('Ballot Data'!$1:$1048576, MATCH($A552, 'Ballot Data'!$A:$A, 0), MATCH(O552, 'Ballot Data'!$A$3:$U$3, 0))))))</f>
        <v>Complete</v>
      </c>
      <c r="Q552" s="15" t="str">
        <f t="shared" si="80"/>
        <v>Complete</v>
      </c>
      <c r="R552" t="str">
        <f>IF(Q552="Complete", Q552, IF(Q552="N/A", "N/A", INDEX('Ballot Data'!$1:$1048576, MATCH($A552, 'Ballot Data'!$A:$A, 0), MATCH(Q552, 'Ballot Data'!$A$3:$T$3, 0))))</f>
        <v>Complete</v>
      </c>
      <c r="S552" t="str">
        <f>IF(Q552="N/A", "N/A", IF(R552='Round 4'!$A$10, "Elected", IF(R552='Round 4'!$A$7, "Excluded", IF('Round 4'!$A$4="Complete", "Complete", "Viable"))))</f>
        <v>Complete</v>
      </c>
      <c r="T552" s="21" t="str">
        <f>IF('Round 4'!$A$4="Complete", "Complete", IF(S552="N/A", "N/A", IF(S552="Viable", "No Transfer", IF(S552="Excluded", INDEX('Round 4'!$A$12:$M$617, MATCH($A552, 'Round 4'!$A$12:$A$617, 0), 3)))))</f>
        <v>Complete</v>
      </c>
      <c r="U552" s="10" t="str">
        <f>IF('Round 4'!$A$4="Complete", "Complete", IF(T552="N/A", "N/A", IF(T552="No Transfer", T552, IF(INDEX('Ballot Data'!$1:$1048576, MATCH($A552, 'Ballot Data'!$A:$A, 0), MATCH(T552, 'Ballot Data'!$A$3:$U$3, 0))="", "Exhausted", INDEX('Ballot Data'!$1:$1048576, MATCH($A552, 'Ballot Data'!$A:$A, 0), MATCH(T552, 'Ballot Data'!$A$3:$U$3, 0))))))</f>
        <v>Complete</v>
      </c>
      <c r="V552" s="15" t="str">
        <f t="shared" si="81"/>
        <v>Complete</v>
      </c>
      <c r="W552" t="str">
        <f>IF(V552="Complete", V552, IF(V552="N/A", "N/A", INDEX('Ballot Data'!$1:$1048576, MATCH($A552, 'Ballot Data'!$A:$A, 0), MATCH(V552, 'Ballot Data'!$A$3:$T$3, 0))))</f>
        <v>Complete</v>
      </c>
      <c r="X552" t="str">
        <f>IF(V552="N/A", "N/A", IF(W552='Round 5'!$A$10, "Elected", IF(W552='Round 5'!$A$7, "Excluded", IF('Round 5'!$A$4="Complete", "Complete", "Viable"))))</f>
        <v>Complete</v>
      </c>
      <c r="Y552" s="21" t="str">
        <f>IF('Round 5'!$A$4="Complete", "Complete", IF(X552="N/A", "N/A", IF(X552="Viable", "No Transfer", IF(X552="Excluded", INDEX('Round 5'!$A$12:$M$617, MATCH($A552, 'Round 5'!$A$12:$A$617, 0), 3)))))</f>
        <v>Complete</v>
      </c>
      <c r="Z552" s="10" t="str">
        <f>IF('Round 5'!$A$4="Complete", "Complete", IF(Y552="N/A", "N/A", IF(Y552="No Transfer", Y552, IF(INDEX('Ballot Data'!$1:$1048576, MATCH($A552, 'Ballot Data'!$A:$A, 0), MATCH(Y552, 'Ballot Data'!$A$3:$U$3, 0))="", "Exhausted", INDEX('Ballot Data'!$1:$1048576, MATCH($A552, 'Ballot Data'!$A:$A, 0), MATCH(Y552, 'Ballot Data'!$A$3:$U$3, 0))))))</f>
        <v>Complete</v>
      </c>
      <c r="AA552" s="15" t="str">
        <f t="shared" si="82"/>
        <v>Complete</v>
      </c>
      <c r="AB552" t="str">
        <f>IF(AA552="Complete", AA552, IF(AA552="N/A", "N/A", INDEX('Ballot Data'!$1:$1048576, MATCH($A552, 'Ballot Data'!$A:$A, 0), MATCH(AA552, 'Ballot Data'!$A$3:$T$3, 0))))</f>
        <v>Complete</v>
      </c>
      <c r="AC552" t="str">
        <f>IF(AA552="N/A", "N/A", IF(AB552='Round 6'!$A$10, "Elected", IF(AB552='Round 6'!$A$7, "Excluded", IF('Round 6'!$A$4="Complete", "Complete", "Viable"))))</f>
        <v>Complete</v>
      </c>
      <c r="AD552" s="21" t="str">
        <f>IF('Round 6'!$A$4="Complete", "Complete", IF(AC552="N/A", "N/A", IF(AC552="Viable", "No Transfer", IF(AC552="Excluded", INDEX('Round 6'!$A$12:$M$617, MATCH($A552, 'Round 6'!$A$12:$A$617, 0), 3)))))</f>
        <v>Complete</v>
      </c>
      <c r="AE552" s="10" t="str">
        <f>IF('Round 6'!$A$4="Complete", "Complete", IF(AD552="N/A", "N/A", IF(AD552="No Transfer", AD552, IF(INDEX('Ballot Data'!$1:$1048576, MATCH($A552, 'Ballot Data'!$A:$A, 0), MATCH(AD552, 'Ballot Data'!$A$3:$U$3, 0))="", "Exhausted", INDEX('Ballot Data'!$1:$1048576, MATCH($A552, 'Ballot Data'!$A:$A, 0), MATCH(AD552, 'Ballot Data'!$A$3:$U$3, 0))))))</f>
        <v>Complete</v>
      </c>
      <c r="AF552" s="15" t="str">
        <f t="shared" si="83"/>
        <v>Complete</v>
      </c>
      <c r="AG552" t="str">
        <f>IF(AF552="Complete", AF552, IF(AF552="N/A", "N/A", INDEX('Ballot Data'!$1:$1048576, MATCH($A552, 'Ballot Data'!$A:$A, 0), MATCH(AF552, 'Ballot Data'!$A$3:$T$3, 0))))</f>
        <v>Complete</v>
      </c>
      <c r="AH552" t="str">
        <f>IF(AF552="N/A", "N/A", IF(AG552='Round 7'!$A$10, "Elected", IF(AG552='Round 7'!$A$7, "Excluded", IF('Round 7'!$A$4="Complete", "Complete", "Viable"))))</f>
        <v>Complete</v>
      </c>
      <c r="AI552" s="21" t="str">
        <f>IF('Round 7'!$A$4="Complete", "Complete", IF(AH552="N/A", "N/A", IF(AH552="Viable", "No Transfer", IF(AH552="Excluded", INDEX('Round 7'!$A$12:$M$617, MATCH($A552, 'Round 7'!$A$12:$A$617, 0), 3)))))</f>
        <v>Complete</v>
      </c>
      <c r="AJ552" s="10" t="str">
        <f>IF('Round 7'!$A$4="Complete", "Complete", IF(AI552="N/A", "N/A", IF(AI552="No Transfer", AI552, IF(INDEX('Ballot Data'!$1:$1048576, MATCH($A552, 'Ballot Data'!$A:$A, 0), MATCH(AI552, 'Ballot Data'!$A$3:$U$3, 0))="", "Exhausted", INDEX('Ballot Data'!$1:$1048576, MATCH($A552, 'Ballot Data'!$A:$A, 0), MATCH(AI552, 'Ballot Data'!$A$3:$U$3, 0))))))</f>
        <v>Complete</v>
      </c>
      <c r="AK552" s="15" t="str">
        <f t="shared" si="84"/>
        <v>Complete</v>
      </c>
      <c r="AL552" t="str">
        <f>IF(AK552="Complete", AK552, IF(AK552="N/A", "N/A", INDEX('Ballot Data'!$1:$1048576, MATCH($A552, 'Ballot Data'!$A:$A, 0), MATCH(AK552, 'Ballot Data'!$A$3:$T$3, 0))))</f>
        <v>Complete</v>
      </c>
      <c r="AM552" t="str">
        <f>IF(AK552="N/A", "N/A", IF(AL552='Round 8'!$A$10, "Elected", IF(AL552='Round 8'!$A$7, "Excluded", IF('Round 8'!$A$4="Complete", "Complete", "Viable"))))</f>
        <v>Complete</v>
      </c>
      <c r="AN552" s="21" t="str">
        <f>IF('Round 8'!$A$4="Complete", "Complete", IF(AM552="N/A", "N/A", IF(AM552="Viable", "No Transfer", IF(AM552="Excluded", INDEX('Round 8'!$A$12:$M$617, MATCH($A552, 'Round 8'!$A$12:$A$617, 0), 3)))))</f>
        <v>Complete</v>
      </c>
      <c r="AO552" s="10" t="str">
        <f>IF('Round 8'!$A$4="Complete", "Complete", IF(AN552="N/A", "N/A", IF(AN552="No Transfer", AN552, IF(INDEX('Ballot Data'!$1:$1048576, MATCH($A552, 'Ballot Data'!$A:$A, 0), MATCH(AN552, 'Ballot Data'!$A$3:$U$3, 0))="", "Exhausted", INDEX('Ballot Data'!$1:$1048576, MATCH($A552, 'Ballot Data'!$A:$A, 0), MATCH(AN552, 'Ballot Data'!$A$3:$U$3, 0))))))</f>
        <v>Complete</v>
      </c>
      <c r="AP552" s="15" t="str">
        <f t="shared" si="85"/>
        <v>Complete</v>
      </c>
      <c r="AQ552" t="str">
        <f>IF(AP552="Complete", AP552, IF(AP552="N/A", "N/A", INDEX('Ballot Data'!$1:$1048576, MATCH($A552, 'Ballot Data'!$A:$A, 0), MATCH(AP552, 'Ballot Data'!$A$3:$T$3, 0))))</f>
        <v>Complete</v>
      </c>
      <c r="AR552" t="str">
        <f>IF(AP552="N/A", "N/A", IF(AQ552='Round 9'!$A$10, "Elected", IF(AQ552='Round 9'!$A$7, "Excluded", IF('Round 9'!$A$4="Complete", "Complete", "Viable"))))</f>
        <v>Complete</v>
      </c>
      <c r="AS552" s="21" t="str">
        <f>IF('Round 9'!$A$4="Complete", "Complete", IF(AR552="N/A", "N/A", IF(AR552="Viable", "No Transfer", IF(AR552="Excluded", INDEX('Round 9'!$A$12:$M$617, MATCH($A552, 'Round 9'!$A$12:$A$617, 0), 3)))))</f>
        <v>Complete</v>
      </c>
      <c r="AT552" s="10" t="str">
        <f>IF('Round 9'!$A$4="Complete", "Complete", IF(AS552="N/A", "N/A", IF(AS552="No Transfer", AS552, IF(INDEX('Ballot Data'!$1:$1048576, MATCH($A552, 'Ballot Data'!$A:$A, 0), MATCH(AS552, 'Ballot Data'!$A$3:$U$3, 0))="", "Exhausted", INDEX('Ballot Data'!$1:$1048576, MATCH($A552, 'Ballot Data'!$A:$A, 0), MATCH(AS552, 'Ballot Data'!$A$3:$U$3, 0))))))</f>
        <v>Complete</v>
      </c>
      <c r="AU552" s="15" t="str">
        <f t="shared" si="86"/>
        <v>Complete</v>
      </c>
      <c r="AV552" t="str">
        <f>IF(AU552="Complete", AU552, IF(AU552="N/A", "N/A", INDEX('Ballot Data'!$1:$1048576, MATCH($A552, 'Ballot Data'!$A:$A, 0), MATCH(AU552, 'Ballot Data'!$A$3:$T$3, 0))))</f>
        <v>Complete</v>
      </c>
      <c r="AW552" t="str">
        <f>IF(AU552="N/A", "N/A", IF(AV552='Round 10'!$A$10, "Elected", IF(AV552='Round 10'!$A$7, "Excluded", IF('Round 10'!$A$4="Complete", "Complete", "Viable"))))</f>
        <v>Complete</v>
      </c>
      <c r="AX552" s="21" t="str">
        <f>IF('Round 10'!$A$4="Complete", "Complete", IF(AW552="N/A", "N/A", IF(AW552="Viable", "No Transfer", IF(AW552="Excluded", INDEX('Round 10'!$A$12:$M$617, MATCH($A552, 'Round 10'!$A$12:$A$617, 0), 3)))))</f>
        <v>Complete</v>
      </c>
      <c r="AY552" s="10" t="str">
        <f>IF('Round 10'!$A$4="Complete", "Complete", IF(AX552="N/A", "N/A", IF(AX552="No Transfer", AX552, IF(INDEX('Ballot Data'!$1:$1048576, MATCH($A552, 'Ballot Data'!$A:$A, 0), MATCH(AX552, 'Ballot Data'!$A$3:$U$3, 0))="", "Exhausted", INDEX('Ballot Data'!$1:$1048576, MATCH($A552, 'Ballot Data'!$A:$A, 0), MATCH(AX552, 'Ballot Data'!$A$3:$U$3, 0))))))</f>
        <v>Complete</v>
      </c>
    </row>
    <row r="553" spans="1:51" x14ac:dyDescent="0.25">
      <c r="A553">
        <f>'Ballot Data'!A554</f>
        <v>0</v>
      </c>
      <c r="B553">
        <v>1</v>
      </c>
      <c r="C553" t="e">
        <f>INDEX('Ballot Data'!$1:$1048576, MATCH($A553, 'Ballot Data'!$A:$A, 0), MATCH(B553, 'Ballot Data'!$A$3:$T$3, 0))</f>
        <v>#N/A</v>
      </c>
      <c r="D553" t="e">
        <f>IF(C553='Round 1'!$A$10, "Elected", IF(C553='Round 1'!$A$7, "Excluded", IF('Round 1'!$A$4="Complete", "Complete", "Viable")))</f>
        <v>#N/A</v>
      </c>
      <c r="E553" s="21" t="e">
        <f>IF('Round 1'!$A$4="Complete", "Complete", IF(D553="N/A", "N/A", IF(D553="Viable", "No Transfer", IF(D553="Excluded", INDEX('Round 1'!$A$12:$M$617, MATCH($A553, 'Round 1'!$A$12:$A$617, 0), 3)))))</f>
        <v>#N/A</v>
      </c>
      <c r="F553" s="10" t="e">
        <f>IF('Round 1'!$A$4="Complete", "Complete", IF(E553="N/A", "N/A", IF(E553="No Transfer", E553, IF(INDEX('Ballot Data'!$1:$1048576, MATCH($A553, 'Ballot Data'!$A:$A, 0), MATCH(E553, 'Ballot Data'!$A$3:$U$3, 0))="", "Exhausted", INDEX('Ballot Data'!$1:$1048576, MATCH($A553, 'Ballot Data'!$A:$A, 0), MATCH(E553, 'Ballot Data'!$A$3:$U$3, 0))))))</f>
        <v>#N/A</v>
      </c>
      <c r="G553" s="15" t="e">
        <f t="shared" si="79"/>
        <v>#N/A</v>
      </c>
      <c r="H553" t="e">
        <f>IF(G553="Complete", G553, IF(G553="N/A", "N/A", INDEX('Ballot Data'!$1:$1048576, MATCH($A553, 'Ballot Data'!$A:$A, 0), MATCH(G553, 'Ballot Data'!$A$3:$T$3, 0))))</f>
        <v>#N/A</v>
      </c>
      <c r="I553" t="e">
        <f>IF(G553="N/A", "N/A", IF(H553='Round 2'!$A$10, "Elected", IF(H553='Round 2'!$A$7, "Excluded", IF('Round 2'!$A$4="Complete", "Complete", "Viable"))))</f>
        <v>#N/A</v>
      </c>
      <c r="J553" s="21" t="e">
        <f>IF('Round 2'!$A$4="Complete", "Complete", IF(I553="N/A", "N/A", IF(I553="Viable", "No Transfer", IF(I553="Excluded", INDEX('Round 2'!$A$12:$M$617, MATCH($A553, 'Round 2'!$A$12:$A$617, 0), 3)))))</f>
        <v>#N/A</v>
      </c>
      <c r="K553" s="10" t="e">
        <f>IF('Round 2'!$A$4="Complete", "Complete", IF(J553="N/A", "N/A", IF(J553="No Transfer", J553, IF(INDEX('Ballot Data'!$1:$1048576, MATCH($A553, 'Ballot Data'!$A:$A, 0), MATCH(J553, 'Ballot Data'!$A$3:$U$3, 0))="", "Exhausted", INDEX('Ballot Data'!$1:$1048576, MATCH($A553, 'Ballot Data'!$A:$A, 0), MATCH(J553, 'Ballot Data'!$A$3:$U$3, 0))))))</f>
        <v>#N/A</v>
      </c>
      <c r="L553" s="15" t="e">
        <f t="shared" si="87"/>
        <v>#N/A</v>
      </c>
      <c r="M553" t="e">
        <f>IF(L553="Complete", L553, IF(L553="N/A", "N/A", INDEX('Ballot Data'!$1:$1048576, MATCH($A553, 'Ballot Data'!$A:$A, 0), MATCH(L553, 'Ballot Data'!$A$3:$T$3, 0))))</f>
        <v>#N/A</v>
      </c>
      <c r="N553" t="e">
        <f>IF(L553="N/A", "N/A", IF(M553='Round 3'!$A$10, "Elected", IF(M553='Round 3'!$A$7, "Excluded", IF('Round 3'!$A$4="Complete", "Complete", "Viable"))))</f>
        <v>#N/A</v>
      </c>
      <c r="O553" s="21" t="str">
        <f>IF('Round 3'!$A$4="Complete", "Complete", IF(N553="N/A", "N/A", IF(N553="Viable", "No Transfer", IF(N553="Excluded", INDEX('Round 3'!$A$12:$M$617, MATCH($A553, 'Round 3'!$A$12:$A$617, 0), 3)))))</f>
        <v>Complete</v>
      </c>
      <c r="P553" s="10" t="str">
        <f>IF('Round 3'!$A$4="Complete", "Complete", IF(O553="N/A", "N/A", IF(O553="No Transfer", O553, IF(INDEX('Ballot Data'!$1:$1048576, MATCH($A553, 'Ballot Data'!$A:$A, 0), MATCH(O553, 'Ballot Data'!$A$3:$U$3, 0))="", "Exhausted", INDEX('Ballot Data'!$1:$1048576, MATCH($A553, 'Ballot Data'!$A:$A, 0), MATCH(O553, 'Ballot Data'!$A$3:$U$3, 0))))))</f>
        <v>Complete</v>
      </c>
      <c r="Q553" s="15" t="str">
        <f t="shared" si="80"/>
        <v>Complete</v>
      </c>
      <c r="R553" t="str">
        <f>IF(Q553="Complete", Q553, IF(Q553="N/A", "N/A", INDEX('Ballot Data'!$1:$1048576, MATCH($A553, 'Ballot Data'!$A:$A, 0), MATCH(Q553, 'Ballot Data'!$A$3:$T$3, 0))))</f>
        <v>Complete</v>
      </c>
      <c r="S553" t="str">
        <f>IF(Q553="N/A", "N/A", IF(R553='Round 4'!$A$10, "Elected", IF(R553='Round 4'!$A$7, "Excluded", IF('Round 4'!$A$4="Complete", "Complete", "Viable"))))</f>
        <v>Complete</v>
      </c>
      <c r="T553" s="21" t="str">
        <f>IF('Round 4'!$A$4="Complete", "Complete", IF(S553="N/A", "N/A", IF(S553="Viable", "No Transfer", IF(S553="Excluded", INDEX('Round 4'!$A$12:$M$617, MATCH($A553, 'Round 4'!$A$12:$A$617, 0), 3)))))</f>
        <v>Complete</v>
      </c>
      <c r="U553" s="10" t="str">
        <f>IF('Round 4'!$A$4="Complete", "Complete", IF(T553="N/A", "N/A", IF(T553="No Transfer", T553, IF(INDEX('Ballot Data'!$1:$1048576, MATCH($A553, 'Ballot Data'!$A:$A, 0), MATCH(T553, 'Ballot Data'!$A$3:$U$3, 0))="", "Exhausted", INDEX('Ballot Data'!$1:$1048576, MATCH($A553, 'Ballot Data'!$A:$A, 0), MATCH(T553, 'Ballot Data'!$A$3:$U$3, 0))))))</f>
        <v>Complete</v>
      </c>
      <c r="V553" s="15" t="str">
        <f t="shared" si="81"/>
        <v>Complete</v>
      </c>
      <c r="W553" t="str">
        <f>IF(V553="Complete", V553, IF(V553="N/A", "N/A", INDEX('Ballot Data'!$1:$1048576, MATCH($A553, 'Ballot Data'!$A:$A, 0), MATCH(V553, 'Ballot Data'!$A$3:$T$3, 0))))</f>
        <v>Complete</v>
      </c>
      <c r="X553" t="str">
        <f>IF(V553="N/A", "N/A", IF(W553='Round 5'!$A$10, "Elected", IF(W553='Round 5'!$A$7, "Excluded", IF('Round 5'!$A$4="Complete", "Complete", "Viable"))))</f>
        <v>Complete</v>
      </c>
      <c r="Y553" s="21" t="str">
        <f>IF('Round 5'!$A$4="Complete", "Complete", IF(X553="N/A", "N/A", IF(X553="Viable", "No Transfer", IF(X553="Excluded", INDEX('Round 5'!$A$12:$M$617, MATCH($A553, 'Round 5'!$A$12:$A$617, 0), 3)))))</f>
        <v>Complete</v>
      </c>
      <c r="Z553" s="10" t="str">
        <f>IF('Round 5'!$A$4="Complete", "Complete", IF(Y553="N/A", "N/A", IF(Y553="No Transfer", Y553, IF(INDEX('Ballot Data'!$1:$1048576, MATCH($A553, 'Ballot Data'!$A:$A, 0), MATCH(Y553, 'Ballot Data'!$A$3:$U$3, 0))="", "Exhausted", INDEX('Ballot Data'!$1:$1048576, MATCH($A553, 'Ballot Data'!$A:$A, 0), MATCH(Y553, 'Ballot Data'!$A$3:$U$3, 0))))))</f>
        <v>Complete</v>
      </c>
      <c r="AA553" s="15" t="str">
        <f t="shared" si="82"/>
        <v>Complete</v>
      </c>
      <c r="AB553" t="str">
        <f>IF(AA553="Complete", AA553, IF(AA553="N/A", "N/A", INDEX('Ballot Data'!$1:$1048576, MATCH($A553, 'Ballot Data'!$A:$A, 0), MATCH(AA553, 'Ballot Data'!$A$3:$T$3, 0))))</f>
        <v>Complete</v>
      </c>
      <c r="AC553" t="str">
        <f>IF(AA553="N/A", "N/A", IF(AB553='Round 6'!$A$10, "Elected", IF(AB553='Round 6'!$A$7, "Excluded", IF('Round 6'!$A$4="Complete", "Complete", "Viable"))))</f>
        <v>Complete</v>
      </c>
      <c r="AD553" s="21" t="str">
        <f>IF('Round 6'!$A$4="Complete", "Complete", IF(AC553="N/A", "N/A", IF(AC553="Viable", "No Transfer", IF(AC553="Excluded", INDEX('Round 6'!$A$12:$M$617, MATCH($A553, 'Round 6'!$A$12:$A$617, 0), 3)))))</f>
        <v>Complete</v>
      </c>
      <c r="AE553" s="10" t="str">
        <f>IF('Round 6'!$A$4="Complete", "Complete", IF(AD553="N/A", "N/A", IF(AD553="No Transfer", AD553, IF(INDEX('Ballot Data'!$1:$1048576, MATCH($A553, 'Ballot Data'!$A:$A, 0), MATCH(AD553, 'Ballot Data'!$A$3:$U$3, 0))="", "Exhausted", INDEX('Ballot Data'!$1:$1048576, MATCH($A553, 'Ballot Data'!$A:$A, 0), MATCH(AD553, 'Ballot Data'!$A$3:$U$3, 0))))))</f>
        <v>Complete</v>
      </c>
      <c r="AF553" s="15" t="str">
        <f t="shared" si="83"/>
        <v>Complete</v>
      </c>
      <c r="AG553" t="str">
        <f>IF(AF553="Complete", AF553, IF(AF553="N/A", "N/A", INDEX('Ballot Data'!$1:$1048576, MATCH($A553, 'Ballot Data'!$A:$A, 0), MATCH(AF553, 'Ballot Data'!$A$3:$T$3, 0))))</f>
        <v>Complete</v>
      </c>
      <c r="AH553" t="str">
        <f>IF(AF553="N/A", "N/A", IF(AG553='Round 7'!$A$10, "Elected", IF(AG553='Round 7'!$A$7, "Excluded", IF('Round 7'!$A$4="Complete", "Complete", "Viable"))))</f>
        <v>Complete</v>
      </c>
      <c r="AI553" s="21" t="str">
        <f>IF('Round 7'!$A$4="Complete", "Complete", IF(AH553="N/A", "N/A", IF(AH553="Viable", "No Transfer", IF(AH553="Excluded", INDEX('Round 7'!$A$12:$M$617, MATCH($A553, 'Round 7'!$A$12:$A$617, 0), 3)))))</f>
        <v>Complete</v>
      </c>
      <c r="AJ553" s="10" t="str">
        <f>IF('Round 7'!$A$4="Complete", "Complete", IF(AI553="N/A", "N/A", IF(AI553="No Transfer", AI553, IF(INDEX('Ballot Data'!$1:$1048576, MATCH($A553, 'Ballot Data'!$A:$A, 0), MATCH(AI553, 'Ballot Data'!$A$3:$U$3, 0))="", "Exhausted", INDEX('Ballot Data'!$1:$1048576, MATCH($A553, 'Ballot Data'!$A:$A, 0), MATCH(AI553, 'Ballot Data'!$A$3:$U$3, 0))))))</f>
        <v>Complete</v>
      </c>
      <c r="AK553" s="15" t="str">
        <f t="shared" si="84"/>
        <v>Complete</v>
      </c>
      <c r="AL553" t="str">
        <f>IF(AK553="Complete", AK553, IF(AK553="N/A", "N/A", INDEX('Ballot Data'!$1:$1048576, MATCH($A553, 'Ballot Data'!$A:$A, 0), MATCH(AK553, 'Ballot Data'!$A$3:$T$3, 0))))</f>
        <v>Complete</v>
      </c>
      <c r="AM553" t="str">
        <f>IF(AK553="N/A", "N/A", IF(AL553='Round 8'!$A$10, "Elected", IF(AL553='Round 8'!$A$7, "Excluded", IF('Round 8'!$A$4="Complete", "Complete", "Viable"))))</f>
        <v>Complete</v>
      </c>
      <c r="AN553" s="21" t="str">
        <f>IF('Round 8'!$A$4="Complete", "Complete", IF(AM553="N/A", "N/A", IF(AM553="Viable", "No Transfer", IF(AM553="Excluded", INDEX('Round 8'!$A$12:$M$617, MATCH($A553, 'Round 8'!$A$12:$A$617, 0), 3)))))</f>
        <v>Complete</v>
      </c>
      <c r="AO553" s="10" t="str">
        <f>IF('Round 8'!$A$4="Complete", "Complete", IF(AN553="N/A", "N/A", IF(AN553="No Transfer", AN553, IF(INDEX('Ballot Data'!$1:$1048576, MATCH($A553, 'Ballot Data'!$A:$A, 0), MATCH(AN553, 'Ballot Data'!$A$3:$U$3, 0))="", "Exhausted", INDEX('Ballot Data'!$1:$1048576, MATCH($A553, 'Ballot Data'!$A:$A, 0), MATCH(AN553, 'Ballot Data'!$A$3:$U$3, 0))))))</f>
        <v>Complete</v>
      </c>
      <c r="AP553" s="15" t="str">
        <f t="shared" si="85"/>
        <v>Complete</v>
      </c>
      <c r="AQ553" t="str">
        <f>IF(AP553="Complete", AP553, IF(AP553="N/A", "N/A", INDEX('Ballot Data'!$1:$1048576, MATCH($A553, 'Ballot Data'!$A:$A, 0), MATCH(AP553, 'Ballot Data'!$A$3:$T$3, 0))))</f>
        <v>Complete</v>
      </c>
      <c r="AR553" t="str">
        <f>IF(AP553="N/A", "N/A", IF(AQ553='Round 9'!$A$10, "Elected", IF(AQ553='Round 9'!$A$7, "Excluded", IF('Round 9'!$A$4="Complete", "Complete", "Viable"))))</f>
        <v>Complete</v>
      </c>
      <c r="AS553" s="21" t="str">
        <f>IF('Round 9'!$A$4="Complete", "Complete", IF(AR553="N/A", "N/A", IF(AR553="Viable", "No Transfer", IF(AR553="Excluded", INDEX('Round 9'!$A$12:$M$617, MATCH($A553, 'Round 9'!$A$12:$A$617, 0), 3)))))</f>
        <v>Complete</v>
      </c>
      <c r="AT553" s="10" t="str">
        <f>IF('Round 9'!$A$4="Complete", "Complete", IF(AS553="N/A", "N/A", IF(AS553="No Transfer", AS553, IF(INDEX('Ballot Data'!$1:$1048576, MATCH($A553, 'Ballot Data'!$A:$A, 0), MATCH(AS553, 'Ballot Data'!$A$3:$U$3, 0))="", "Exhausted", INDEX('Ballot Data'!$1:$1048576, MATCH($A553, 'Ballot Data'!$A:$A, 0), MATCH(AS553, 'Ballot Data'!$A$3:$U$3, 0))))))</f>
        <v>Complete</v>
      </c>
      <c r="AU553" s="15" t="str">
        <f t="shared" si="86"/>
        <v>Complete</v>
      </c>
      <c r="AV553" t="str">
        <f>IF(AU553="Complete", AU553, IF(AU553="N/A", "N/A", INDEX('Ballot Data'!$1:$1048576, MATCH($A553, 'Ballot Data'!$A:$A, 0), MATCH(AU553, 'Ballot Data'!$A$3:$T$3, 0))))</f>
        <v>Complete</v>
      </c>
      <c r="AW553" t="str">
        <f>IF(AU553="N/A", "N/A", IF(AV553='Round 10'!$A$10, "Elected", IF(AV553='Round 10'!$A$7, "Excluded", IF('Round 10'!$A$4="Complete", "Complete", "Viable"))))</f>
        <v>Complete</v>
      </c>
      <c r="AX553" s="21" t="str">
        <f>IF('Round 10'!$A$4="Complete", "Complete", IF(AW553="N/A", "N/A", IF(AW553="Viable", "No Transfer", IF(AW553="Excluded", INDEX('Round 10'!$A$12:$M$617, MATCH($A553, 'Round 10'!$A$12:$A$617, 0), 3)))))</f>
        <v>Complete</v>
      </c>
      <c r="AY553" s="10" t="str">
        <f>IF('Round 10'!$A$4="Complete", "Complete", IF(AX553="N/A", "N/A", IF(AX553="No Transfer", AX553, IF(INDEX('Ballot Data'!$1:$1048576, MATCH($A553, 'Ballot Data'!$A:$A, 0), MATCH(AX553, 'Ballot Data'!$A$3:$U$3, 0))="", "Exhausted", INDEX('Ballot Data'!$1:$1048576, MATCH($A553, 'Ballot Data'!$A:$A, 0), MATCH(AX553, 'Ballot Data'!$A$3:$U$3, 0))))))</f>
        <v>Complete</v>
      </c>
    </row>
    <row r="554" spans="1:51" x14ac:dyDescent="0.25">
      <c r="A554">
        <f>'Ballot Data'!A555</f>
        <v>0</v>
      </c>
      <c r="B554">
        <v>1</v>
      </c>
      <c r="C554" t="e">
        <f>INDEX('Ballot Data'!$1:$1048576, MATCH($A554, 'Ballot Data'!$A:$A, 0), MATCH(B554, 'Ballot Data'!$A$3:$T$3, 0))</f>
        <v>#N/A</v>
      </c>
      <c r="D554" t="e">
        <f>IF(C554='Round 1'!$A$10, "Elected", IF(C554='Round 1'!$A$7, "Excluded", IF('Round 1'!$A$4="Complete", "Complete", "Viable")))</f>
        <v>#N/A</v>
      </c>
      <c r="E554" s="21" t="e">
        <f>IF('Round 1'!$A$4="Complete", "Complete", IF(D554="N/A", "N/A", IF(D554="Viable", "No Transfer", IF(D554="Excluded", INDEX('Round 1'!$A$12:$M$617, MATCH($A554, 'Round 1'!$A$12:$A$617, 0), 3)))))</f>
        <v>#N/A</v>
      </c>
      <c r="F554" s="10" t="e">
        <f>IF('Round 1'!$A$4="Complete", "Complete", IF(E554="N/A", "N/A", IF(E554="No Transfer", E554, IF(INDEX('Ballot Data'!$1:$1048576, MATCH($A554, 'Ballot Data'!$A:$A, 0), MATCH(E554, 'Ballot Data'!$A$3:$U$3, 0))="", "Exhausted", INDEX('Ballot Data'!$1:$1048576, MATCH($A554, 'Ballot Data'!$A:$A, 0), MATCH(E554, 'Ballot Data'!$A$3:$U$3, 0))))))</f>
        <v>#N/A</v>
      </c>
      <c r="G554" s="15" t="e">
        <f t="shared" si="79"/>
        <v>#N/A</v>
      </c>
      <c r="H554" t="e">
        <f>IF(G554="Complete", G554, IF(G554="N/A", "N/A", INDEX('Ballot Data'!$1:$1048576, MATCH($A554, 'Ballot Data'!$A:$A, 0), MATCH(G554, 'Ballot Data'!$A$3:$T$3, 0))))</f>
        <v>#N/A</v>
      </c>
      <c r="I554" t="e">
        <f>IF(G554="N/A", "N/A", IF(H554='Round 2'!$A$10, "Elected", IF(H554='Round 2'!$A$7, "Excluded", IF('Round 2'!$A$4="Complete", "Complete", "Viable"))))</f>
        <v>#N/A</v>
      </c>
      <c r="J554" s="21" t="e">
        <f>IF('Round 2'!$A$4="Complete", "Complete", IF(I554="N/A", "N/A", IF(I554="Viable", "No Transfer", IF(I554="Excluded", INDEX('Round 2'!$A$12:$M$617, MATCH($A554, 'Round 2'!$A$12:$A$617, 0), 3)))))</f>
        <v>#N/A</v>
      </c>
      <c r="K554" s="10" t="e">
        <f>IF('Round 2'!$A$4="Complete", "Complete", IF(J554="N/A", "N/A", IF(J554="No Transfer", J554, IF(INDEX('Ballot Data'!$1:$1048576, MATCH($A554, 'Ballot Data'!$A:$A, 0), MATCH(J554, 'Ballot Data'!$A$3:$U$3, 0))="", "Exhausted", INDEX('Ballot Data'!$1:$1048576, MATCH($A554, 'Ballot Data'!$A:$A, 0), MATCH(J554, 'Ballot Data'!$A$3:$U$3, 0))))))</f>
        <v>#N/A</v>
      </c>
      <c r="L554" s="15" t="e">
        <f t="shared" si="87"/>
        <v>#N/A</v>
      </c>
      <c r="M554" t="e">
        <f>IF(L554="Complete", L554, IF(L554="N/A", "N/A", INDEX('Ballot Data'!$1:$1048576, MATCH($A554, 'Ballot Data'!$A:$A, 0), MATCH(L554, 'Ballot Data'!$A$3:$T$3, 0))))</f>
        <v>#N/A</v>
      </c>
      <c r="N554" t="e">
        <f>IF(L554="N/A", "N/A", IF(M554='Round 3'!$A$10, "Elected", IF(M554='Round 3'!$A$7, "Excluded", IF('Round 3'!$A$4="Complete", "Complete", "Viable"))))</f>
        <v>#N/A</v>
      </c>
      <c r="O554" s="21" t="str">
        <f>IF('Round 3'!$A$4="Complete", "Complete", IF(N554="N/A", "N/A", IF(N554="Viable", "No Transfer", IF(N554="Excluded", INDEX('Round 3'!$A$12:$M$617, MATCH($A554, 'Round 3'!$A$12:$A$617, 0), 3)))))</f>
        <v>Complete</v>
      </c>
      <c r="P554" s="10" t="str">
        <f>IF('Round 3'!$A$4="Complete", "Complete", IF(O554="N/A", "N/A", IF(O554="No Transfer", O554, IF(INDEX('Ballot Data'!$1:$1048576, MATCH($A554, 'Ballot Data'!$A:$A, 0), MATCH(O554, 'Ballot Data'!$A$3:$U$3, 0))="", "Exhausted", INDEX('Ballot Data'!$1:$1048576, MATCH($A554, 'Ballot Data'!$A:$A, 0), MATCH(O554, 'Ballot Data'!$A$3:$U$3, 0))))))</f>
        <v>Complete</v>
      </c>
      <c r="Q554" s="15" t="str">
        <f t="shared" si="80"/>
        <v>Complete</v>
      </c>
      <c r="R554" t="str">
        <f>IF(Q554="Complete", Q554, IF(Q554="N/A", "N/A", INDEX('Ballot Data'!$1:$1048576, MATCH($A554, 'Ballot Data'!$A:$A, 0), MATCH(Q554, 'Ballot Data'!$A$3:$T$3, 0))))</f>
        <v>Complete</v>
      </c>
      <c r="S554" t="str">
        <f>IF(Q554="N/A", "N/A", IF(R554='Round 4'!$A$10, "Elected", IF(R554='Round 4'!$A$7, "Excluded", IF('Round 4'!$A$4="Complete", "Complete", "Viable"))))</f>
        <v>Complete</v>
      </c>
      <c r="T554" s="21" t="str">
        <f>IF('Round 4'!$A$4="Complete", "Complete", IF(S554="N/A", "N/A", IF(S554="Viable", "No Transfer", IF(S554="Excluded", INDEX('Round 4'!$A$12:$M$617, MATCH($A554, 'Round 4'!$A$12:$A$617, 0), 3)))))</f>
        <v>Complete</v>
      </c>
      <c r="U554" s="10" t="str">
        <f>IF('Round 4'!$A$4="Complete", "Complete", IF(T554="N/A", "N/A", IF(T554="No Transfer", T554, IF(INDEX('Ballot Data'!$1:$1048576, MATCH($A554, 'Ballot Data'!$A:$A, 0), MATCH(T554, 'Ballot Data'!$A$3:$U$3, 0))="", "Exhausted", INDEX('Ballot Data'!$1:$1048576, MATCH($A554, 'Ballot Data'!$A:$A, 0), MATCH(T554, 'Ballot Data'!$A$3:$U$3, 0))))))</f>
        <v>Complete</v>
      </c>
      <c r="V554" s="15" t="str">
        <f t="shared" si="81"/>
        <v>Complete</v>
      </c>
      <c r="W554" t="str">
        <f>IF(V554="Complete", V554, IF(V554="N/A", "N/A", INDEX('Ballot Data'!$1:$1048576, MATCH($A554, 'Ballot Data'!$A:$A, 0), MATCH(V554, 'Ballot Data'!$A$3:$T$3, 0))))</f>
        <v>Complete</v>
      </c>
      <c r="X554" t="str">
        <f>IF(V554="N/A", "N/A", IF(W554='Round 5'!$A$10, "Elected", IF(W554='Round 5'!$A$7, "Excluded", IF('Round 5'!$A$4="Complete", "Complete", "Viable"))))</f>
        <v>Complete</v>
      </c>
      <c r="Y554" s="21" t="str">
        <f>IF('Round 5'!$A$4="Complete", "Complete", IF(X554="N/A", "N/A", IF(X554="Viable", "No Transfer", IF(X554="Excluded", INDEX('Round 5'!$A$12:$M$617, MATCH($A554, 'Round 5'!$A$12:$A$617, 0), 3)))))</f>
        <v>Complete</v>
      </c>
      <c r="Z554" s="10" t="str">
        <f>IF('Round 5'!$A$4="Complete", "Complete", IF(Y554="N/A", "N/A", IF(Y554="No Transfer", Y554, IF(INDEX('Ballot Data'!$1:$1048576, MATCH($A554, 'Ballot Data'!$A:$A, 0), MATCH(Y554, 'Ballot Data'!$A$3:$U$3, 0))="", "Exhausted", INDEX('Ballot Data'!$1:$1048576, MATCH($A554, 'Ballot Data'!$A:$A, 0), MATCH(Y554, 'Ballot Data'!$A$3:$U$3, 0))))))</f>
        <v>Complete</v>
      </c>
      <c r="AA554" s="15" t="str">
        <f t="shared" si="82"/>
        <v>Complete</v>
      </c>
      <c r="AB554" t="str">
        <f>IF(AA554="Complete", AA554, IF(AA554="N/A", "N/A", INDEX('Ballot Data'!$1:$1048576, MATCH($A554, 'Ballot Data'!$A:$A, 0), MATCH(AA554, 'Ballot Data'!$A$3:$T$3, 0))))</f>
        <v>Complete</v>
      </c>
      <c r="AC554" t="str">
        <f>IF(AA554="N/A", "N/A", IF(AB554='Round 6'!$A$10, "Elected", IF(AB554='Round 6'!$A$7, "Excluded", IF('Round 6'!$A$4="Complete", "Complete", "Viable"))))</f>
        <v>Complete</v>
      </c>
      <c r="AD554" s="21" t="str">
        <f>IF('Round 6'!$A$4="Complete", "Complete", IF(AC554="N/A", "N/A", IF(AC554="Viable", "No Transfer", IF(AC554="Excluded", INDEX('Round 6'!$A$12:$M$617, MATCH($A554, 'Round 6'!$A$12:$A$617, 0), 3)))))</f>
        <v>Complete</v>
      </c>
      <c r="AE554" s="10" t="str">
        <f>IF('Round 6'!$A$4="Complete", "Complete", IF(AD554="N/A", "N/A", IF(AD554="No Transfer", AD554, IF(INDEX('Ballot Data'!$1:$1048576, MATCH($A554, 'Ballot Data'!$A:$A, 0), MATCH(AD554, 'Ballot Data'!$A$3:$U$3, 0))="", "Exhausted", INDEX('Ballot Data'!$1:$1048576, MATCH($A554, 'Ballot Data'!$A:$A, 0), MATCH(AD554, 'Ballot Data'!$A$3:$U$3, 0))))))</f>
        <v>Complete</v>
      </c>
      <c r="AF554" s="15" t="str">
        <f t="shared" si="83"/>
        <v>Complete</v>
      </c>
      <c r="AG554" t="str">
        <f>IF(AF554="Complete", AF554, IF(AF554="N/A", "N/A", INDEX('Ballot Data'!$1:$1048576, MATCH($A554, 'Ballot Data'!$A:$A, 0), MATCH(AF554, 'Ballot Data'!$A$3:$T$3, 0))))</f>
        <v>Complete</v>
      </c>
      <c r="AH554" t="str">
        <f>IF(AF554="N/A", "N/A", IF(AG554='Round 7'!$A$10, "Elected", IF(AG554='Round 7'!$A$7, "Excluded", IF('Round 7'!$A$4="Complete", "Complete", "Viable"))))</f>
        <v>Complete</v>
      </c>
      <c r="AI554" s="21" t="str">
        <f>IF('Round 7'!$A$4="Complete", "Complete", IF(AH554="N/A", "N/A", IF(AH554="Viable", "No Transfer", IF(AH554="Excluded", INDEX('Round 7'!$A$12:$M$617, MATCH($A554, 'Round 7'!$A$12:$A$617, 0), 3)))))</f>
        <v>Complete</v>
      </c>
      <c r="AJ554" s="10" t="str">
        <f>IF('Round 7'!$A$4="Complete", "Complete", IF(AI554="N/A", "N/A", IF(AI554="No Transfer", AI554, IF(INDEX('Ballot Data'!$1:$1048576, MATCH($A554, 'Ballot Data'!$A:$A, 0), MATCH(AI554, 'Ballot Data'!$A$3:$U$3, 0))="", "Exhausted", INDEX('Ballot Data'!$1:$1048576, MATCH($A554, 'Ballot Data'!$A:$A, 0), MATCH(AI554, 'Ballot Data'!$A$3:$U$3, 0))))))</f>
        <v>Complete</v>
      </c>
      <c r="AK554" s="15" t="str">
        <f t="shared" si="84"/>
        <v>Complete</v>
      </c>
      <c r="AL554" t="str">
        <f>IF(AK554="Complete", AK554, IF(AK554="N/A", "N/A", INDEX('Ballot Data'!$1:$1048576, MATCH($A554, 'Ballot Data'!$A:$A, 0), MATCH(AK554, 'Ballot Data'!$A$3:$T$3, 0))))</f>
        <v>Complete</v>
      </c>
      <c r="AM554" t="str">
        <f>IF(AK554="N/A", "N/A", IF(AL554='Round 8'!$A$10, "Elected", IF(AL554='Round 8'!$A$7, "Excluded", IF('Round 8'!$A$4="Complete", "Complete", "Viable"))))</f>
        <v>Complete</v>
      </c>
      <c r="AN554" s="21" t="str">
        <f>IF('Round 8'!$A$4="Complete", "Complete", IF(AM554="N/A", "N/A", IF(AM554="Viable", "No Transfer", IF(AM554="Excluded", INDEX('Round 8'!$A$12:$M$617, MATCH($A554, 'Round 8'!$A$12:$A$617, 0), 3)))))</f>
        <v>Complete</v>
      </c>
      <c r="AO554" s="10" t="str">
        <f>IF('Round 8'!$A$4="Complete", "Complete", IF(AN554="N/A", "N/A", IF(AN554="No Transfer", AN554, IF(INDEX('Ballot Data'!$1:$1048576, MATCH($A554, 'Ballot Data'!$A:$A, 0), MATCH(AN554, 'Ballot Data'!$A$3:$U$3, 0))="", "Exhausted", INDEX('Ballot Data'!$1:$1048576, MATCH($A554, 'Ballot Data'!$A:$A, 0), MATCH(AN554, 'Ballot Data'!$A$3:$U$3, 0))))))</f>
        <v>Complete</v>
      </c>
      <c r="AP554" s="15" t="str">
        <f t="shared" si="85"/>
        <v>Complete</v>
      </c>
      <c r="AQ554" t="str">
        <f>IF(AP554="Complete", AP554, IF(AP554="N/A", "N/A", INDEX('Ballot Data'!$1:$1048576, MATCH($A554, 'Ballot Data'!$A:$A, 0), MATCH(AP554, 'Ballot Data'!$A$3:$T$3, 0))))</f>
        <v>Complete</v>
      </c>
      <c r="AR554" t="str">
        <f>IF(AP554="N/A", "N/A", IF(AQ554='Round 9'!$A$10, "Elected", IF(AQ554='Round 9'!$A$7, "Excluded", IF('Round 9'!$A$4="Complete", "Complete", "Viable"))))</f>
        <v>Complete</v>
      </c>
      <c r="AS554" s="21" t="str">
        <f>IF('Round 9'!$A$4="Complete", "Complete", IF(AR554="N/A", "N/A", IF(AR554="Viable", "No Transfer", IF(AR554="Excluded", INDEX('Round 9'!$A$12:$M$617, MATCH($A554, 'Round 9'!$A$12:$A$617, 0), 3)))))</f>
        <v>Complete</v>
      </c>
      <c r="AT554" s="10" t="str">
        <f>IF('Round 9'!$A$4="Complete", "Complete", IF(AS554="N/A", "N/A", IF(AS554="No Transfer", AS554, IF(INDEX('Ballot Data'!$1:$1048576, MATCH($A554, 'Ballot Data'!$A:$A, 0), MATCH(AS554, 'Ballot Data'!$A$3:$U$3, 0))="", "Exhausted", INDEX('Ballot Data'!$1:$1048576, MATCH($A554, 'Ballot Data'!$A:$A, 0), MATCH(AS554, 'Ballot Data'!$A$3:$U$3, 0))))))</f>
        <v>Complete</v>
      </c>
      <c r="AU554" s="15" t="str">
        <f t="shared" si="86"/>
        <v>Complete</v>
      </c>
      <c r="AV554" t="str">
        <f>IF(AU554="Complete", AU554, IF(AU554="N/A", "N/A", INDEX('Ballot Data'!$1:$1048576, MATCH($A554, 'Ballot Data'!$A:$A, 0), MATCH(AU554, 'Ballot Data'!$A$3:$T$3, 0))))</f>
        <v>Complete</v>
      </c>
      <c r="AW554" t="str">
        <f>IF(AU554="N/A", "N/A", IF(AV554='Round 10'!$A$10, "Elected", IF(AV554='Round 10'!$A$7, "Excluded", IF('Round 10'!$A$4="Complete", "Complete", "Viable"))))</f>
        <v>Complete</v>
      </c>
      <c r="AX554" s="21" t="str">
        <f>IF('Round 10'!$A$4="Complete", "Complete", IF(AW554="N/A", "N/A", IF(AW554="Viable", "No Transfer", IF(AW554="Excluded", INDEX('Round 10'!$A$12:$M$617, MATCH($A554, 'Round 10'!$A$12:$A$617, 0), 3)))))</f>
        <v>Complete</v>
      </c>
      <c r="AY554" s="10" t="str">
        <f>IF('Round 10'!$A$4="Complete", "Complete", IF(AX554="N/A", "N/A", IF(AX554="No Transfer", AX554, IF(INDEX('Ballot Data'!$1:$1048576, MATCH($A554, 'Ballot Data'!$A:$A, 0), MATCH(AX554, 'Ballot Data'!$A$3:$U$3, 0))="", "Exhausted", INDEX('Ballot Data'!$1:$1048576, MATCH($A554, 'Ballot Data'!$A:$A, 0), MATCH(AX554, 'Ballot Data'!$A$3:$U$3, 0))))))</f>
        <v>Complete</v>
      </c>
    </row>
    <row r="555" spans="1:51" x14ac:dyDescent="0.25">
      <c r="A555">
        <f>'Ballot Data'!A556</f>
        <v>0</v>
      </c>
      <c r="B555">
        <v>1</v>
      </c>
      <c r="C555" t="e">
        <f>INDEX('Ballot Data'!$1:$1048576, MATCH($A555, 'Ballot Data'!$A:$A, 0), MATCH(B555, 'Ballot Data'!$A$3:$T$3, 0))</f>
        <v>#N/A</v>
      </c>
      <c r="D555" t="e">
        <f>IF(C555='Round 1'!$A$10, "Elected", IF(C555='Round 1'!$A$7, "Excluded", IF('Round 1'!$A$4="Complete", "Complete", "Viable")))</f>
        <v>#N/A</v>
      </c>
      <c r="E555" s="21" t="e">
        <f>IF('Round 1'!$A$4="Complete", "Complete", IF(D555="N/A", "N/A", IF(D555="Viable", "No Transfer", IF(D555="Excluded", INDEX('Round 1'!$A$12:$M$617, MATCH($A555, 'Round 1'!$A$12:$A$617, 0), 3)))))</f>
        <v>#N/A</v>
      </c>
      <c r="F555" s="10" t="e">
        <f>IF('Round 1'!$A$4="Complete", "Complete", IF(E555="N/A", "N/A", IF(E555="No Transfer", E555, IF(INDEX('Ballot Data'!$1:$1048576, MATCH($A555, 'Ballot Data'!$A:$A, 0), MATCH(E555, 'Ballot Data'!$A$3:$U$3, 0))="", "Exhausted", INDEX('Ballot Data'!$1:$1048576, MATCH($A555, 'Ballot Data'!$A:$A, 0), MATCH(E555, 'Ballot Data'!$A$3:$U$3, 0))))))</f>
        <v>#N/A</v>
      </c>
      <c r="G555" s="15" t="e">
        <f t="shared" si="79"/>
        <v>#N/A</v>
      </c>
      <c r="H555" t="e">
        <f>IF(G555="Complete", G555, IF(G555="N/A", "N/A", INDEX('Ballot Data'!$1:$1048576, MATCH($A555, 'Ballot Data'!$A:$A, 0), MATCH(G555, 'Ballot Data'!$A$3:$T$3, 0))))</f>
        <v>#N/A</v>
      </c>
      <c r="I555" t="e">
        <f>IF(G555="N/A", "N/A", IF(H555='Round 2'!$A$10, "Elected", IF(H555='Round 2'!$A$7, "Excluded", IF('Round 2'!$A$4="Complete", "Complete", "Viable"))))</f>
        <v>#N/A</v>
      </c>
      <c r="J555" s="21" t="e">
        <f>IF('Round 2'!$A$4="Complete", "Complete", IF(I555="N/A", "N/A", IF(I555="Viable", "No Transfer", IF(I555="Excluded", INDEX('Round 2'!$A$12:$M$617, MATCH($A555, 'Round 2'!$A$12:$A$617, 0), 3)))))</f>
        <v>#N/A</v>
      </c>
      <c r="K555" s="10" t="e">
        <f>IF('Round 2'!$A$4="Complete", "Complete", IF(J555="N/A", "N/A", IF(J555="No Transfer", J555, IF(INDEX('Ballot Data'!$1:$1048576, MATCH($A555, 'Ballot Data'!$A:$A, 0), MATCH(J555, 'Ballot Data'!$A$3:$U$3, 0))="", "Exhausted", INDEX('Ballot Data'!$1:$1048576, MATCH($A555, 'Ballot Data'!$A:$A, 0), MATCH(J555, 'Ballot Data'!$A$3:$U$3, 0))))))</f>
        <v>#N/A</v>
      </c>
      <c r="L555" s="15" t="e">
        <f t="shared" si="87"/>
        <v>#N/A</v>
      </c>
      <c r="M555" t="e">
        <f>IF(L555="Complete", L555, IF(L555="N/A", "N/A", INDEX('Ballot Data'!$1:$1048576, MATCH($A555, 'Ballot Data'!$A:$A, 0), MATCH(L555, 'Ballot Data'!$A$3:$T$3, 0))))</f>
        <v>#N/A</v>
      </c>
      <c r="N555" t="e">
        <f>IF(L555="N/A", "N/A", IF(M555='Round 3'!$A$10, "Elected", IF(M555='Round 3'!$A$7, "Excluded", IF('Round 3'!$A$4="Complete", "Complete", "Viable"))))</f>
        <v>#N/A</v>
      </c>
      <c r="O555" s="21" t="str">
        <f>IF('Round 3'!$A$4="Complete", "Complete", IF(N555="N/A", "N/A", IF(N555="Viable", "No Transfer", IF(N555="Excluded", INDEX('Round 3'!$A$12:$M$617, MATCH($A555, 'Round 3'!$A$12:$A$617, 0), 3)))))</f>
        <v>Complete</v>
      </c>
      <c r="P555" s="10" t="str">
        <f>IF('Round 3'!$A$4="Complete", "Complete", IF(O555="N/A", "N/A", IF(O555="No Transfer", O555, IF(INDEX('Ballot Data'!$1:$1048576, MATCH($A555, 'Ballot Data'!$A:$A, 0), MATCH(O555, 'Ballot Data'!$A$3:$U$3, 0))="", "Exhausted", INDEX('Ballot Data'!$1:$1048576, MATCH($A555, 'Ballot Data'!$A:$A, 0), MATCH(O555, 'Ballot Data'!$A$3:$U$3, 0))))))</f>
        <v>Complete</v>
      </c>
      <c r="Q555" s="15" t="str">
        <f t="shared" si="80"/>
        <v>Complete</v>
      </c>
      <c r="R555" t="str">
        <f>IF(Q555="Complete", Q555, IF(Q555="N/A", "N/A", INDEX('Ballot Data'!$1:$1048576, MATCH($A555, 'Ballot Data'!$A:$A, 0), MATCH(Q555, 'Ballot Data'!$A$3:$T$3, 0))))</f>
        <v>Complete</v>
      </c>
      <c r="S555" t="str">
        <f>IF(Q555="N/A", "N/A", IF(R555='Round 4'!$A$10, "Elected", IF(R555='Round 4'!$A$7, "Excluded", IF('Round 4'!$A$4="Complete", "Complete", "Viable"))))</f>
        <v>Complete</v>
      </c>
      <c r="T555" s="21" t="str">
        <f>IF('Round 4'!$A$4="Complete", "Complete", IF(S555="N/A", "N/A", IF(S555="Viable", "No Transfer", IF(S555="Excluded", INDEX('Round 4'!$A$12:$M$617, MATCH($A555, 'Round 4'!$A$12:$A$617, 0), 3)))))</f>
        <v>Complete</v>
      </c>
      <c r="U555" s="10" t="str">
        <f>IF('Round 4'!$A$4="Complete", "Complete", IF(T555="N/A", "N/A", IF(T555="No Transfer", T555, IF(INDEX('Ballot Data'!$1:$1048576, MATCH($A555, 'Ballot Data'!$A:$A, 0), MATCH(T555, 'Ballot Data'!$A$3:$U$3, 0))="", "Exhausted", INDEX('Ballot Data'!$1:$1048576, MATCH($A555, 'Ballot Data'!$A:$A, 0), MATCH(T555, 'Ballot Data'!$A$3:$U$3, 0))))))</f>
        <v>Complete</v>
      </c>
      <c r="V555" s="15" t="str">
        <f t="shared" si="81"/>
        <v>Complete</v>
      </c>
      <c r="W555" t="str">
        <f>IF(V555="Complete", V555, IF(V555="N/A", "N/A", INDEX('Ballot Data'!$1:$1048576, MATCH($A555, 'Ballot Data'!$A:$A, 0), MATCH(V555, 'Ballot Data'!$A$3:$T$3, 0))))</f>
        <v>Complete</v>
      </c>
      <c r="X555" t="str">
        <f>IF(V555="N/A", "N/A", IF(W555='Round 5'!$A$10, "Elected", IF(W555='Round 5'!$A$7, "Excluded", IF('Round 5'!$A$4="Complete", "Complete", "Viable"))))</f>
        <v>Complete</v>
      </c>
      <c r="Y555" s="21" t="str">
        <f>IF('Round 5'!$A$4="Complete", "Complete", IF(X555="N/A", "N/A", IF(X555="Viable", "No Transfer", IF(X555="Excluded", INDEX('Round 5'!$A$12:$M$617, MATCH($A555, 'Round 5'!$A$12:$A$617, 0), 3)))))</f>
        <v>Complete</v>
      </c>
      <c r="Z555" s="10" t="str">
        <f>IF('Round 5'!$A$4="Complete", "Complete", IF(Y555="N/A", "N/A", IF(Y555="No Transfer", Y555, IF(INDEX('Ballot Data'!$1:$1048576, MATCH($A555, 'Ballot Data'!$A:$A, 0), MATCH(Y555, 'Ballot Data'!$A$3:$U$3, 0))="", "Exhausted", INDEX('Ballot Data'!$1:$1048576, MATCH($A555, 'Ballot Data'!$A:$A, 0), MATCH(Y555, 'Ballot Data'!$A$3:$U$3, 0))))))</f>
        <v>Complete</v>
      </c>
      <c r="AA555" s="15" t="str">
        <f t="shared" si="82"/>
        <v>Complete</v>
      </c>
      <c r="AB555" t="str">
        <f>IF(AA555="Complete", AA555, IF(AA555="N/A", "N/A", INDEX('Ballot Data'!$1:$1048576, MATCH($A555, 'Ballot Data'!$A:$A, 0), MATCH(AA555, 'Ballot Data'!$A$3:$T$3, 0))))</f>
        <v>Complete</v>
      </c>
      <c r="AC555" t="str">
        <f>IF(AA555="N/A", "N/A", IF(AB555='Round 6'!$A$10, "Elected", IF(AB555='Round 6'!$A$7, "Excluded", IF('Round 6'!$A$4="Complete", "Complete", "Viable"))))</f>
        <v>Complete</v>
      </c>
      <c r="AD555" s="21" t="str">
        <f>IF('Round 6'!$A$4="Complete", "Complete", IF(AC555="N/A", "N/A", IF(AC555="Viable", "No Transfer", IF(AC555="Excluded", INDEX('Round 6'!$A$12:$M$617, MATCH($A555, 'Round 6'!$A$12:$A$617, 0), 3)))))</f>
        <v>Complete</v>
      </c>
      <c r="AE555" s="10" t="str">
        <f>IF('Round 6'!$A$4="Complete", "Complete", IF(AD555="N/A", "N/A", IF(AD555="No Transfer", AD555, IF(INDEX('Ballot Data'!$1:$1048576, MATCH($A555, 'Ballot Data'!$A:$A, 0), MATCH(AD555, 'Ballot Data'!$A$3:$U$3, 0))="", "Exhausted", INDEX('Ballot Data'!$1:$1048576, MATCH($A555, 'Ballot Data'!$A:$A, 0), MATCH(AD555, 'Ballot Data'!$A$3:$U$3, 0))))))</f>
        <v>Complete</v>
      </c>
      <c r="AF555" s="15" t="str">
        <f t="shared" si="83"/>
        <v>Complete</v>
      </c>
      <c r="AG555" t="str">
        <f>IF(AF555="Complete", AF555, IF(AF555="N/A", "N/A", INDEX('Ballot Data'!$1:$1048576, MATCH($A555, 'Ballot Data'!$A:$A, 0), MATCH(AF555, 'Ballot Data'!$A$3:$T$3, 0))))</f>
        <v>Complete</v>
      </c>
      <c r="AH555" t="str">
        <f>IF(AF555="N/A", "N/A", IF(AG555='Round 7'!$A$10, "Elected", IF(AG555='Round 7'!$A$7, "Excluded", IF('Round 7'!$A$4="Complete", "Complete", "Viable"))))</f>
        <v>Complete</v>
      </c>
      <c r="AI555" s="21" t="str">
        <f>IF('Round 7'!$A$4="Complete", "Complete", IF(AH555="N/A", "N/A", IF(AH555="Viable", "No Transfer", IF(AH555="Excluded", INDEX('Round 7'!$A$12:$M$617, MATCH($A555, 'Round 7'!$A$12:$A$617, 0), 3)))))</f>
        <v>Complete</v>
      </c>
      <c r="AJ555" s="10" t="str">
        <f>IF('Round 7'!$A$4="Complete", "Complete", IF(AI555="N/A", "N/A", IF(AI555="No Transfer", AI555, IF(INDEX('Ballot Data'!$1:$1048576, MATCH($A555, 'Ballot Data'!$A:$A, 0), MATCH(AI555, 'Ballot Data'!$A$3:$U$3, 0))="", "Exhausted", INDEX('Ballot Data'!$1:$1048576, MATCH($A555, 'Ballot Data'!$A:$A, 0), MATCH(AI555, 'Ballot Data'!$A$3:$U$3, 0))))))</f>
        <v>Complete</v>
      </c>
      <c r="AK555" s="15" t="str">
        <f t="shared" si="84"/>
        <v>Complete</v>
      </c>
      <c r="AL555" t="str">
        <f>IF(AK555="Complete", AK555, IF(AK555="N/A", "N/A", INDEX('Ballot Data'!$1:$1048576, MATCH($A555, 'Ballot Data'!$A:$A, 0), MATCH(AK555, 'Ballot Data'!$A$3:$T$3, 0))))</f>
        <v>Complete</v>
      </c>
      <c r="AM555" t="str">
        <f>IF(AK555="N/A", "N/A", IF(AL555='Round 8'!$A$10, "Elected", IF(AL555='Round 8'!$A$7, "Excluded", IF('Round 8'!$A$4="Complete", "Complete", "Viable"))))</f>
        <v>Complete</v>
      </c>
      <c r="AN555" s="21" t="str">
        <f>IF('Round 8'!$A$4="Complete", "Complete", IF(AM555="N/A", "N/A", IF(AM555="Viable", "No Transfer", IF(AM555="Excluded", INDEX('Round 8'!$A$12:$M$617, MATCH($A555, 'Round 8'!$A$12:$A$617, 0), 3)))))</f>
        <v>Complete</v>
      </c>
      <c r="AO555" s="10" t="str">
        <f>IF('Round 8'!$A$4="Complete", "Complete", IF(AN555="N/A", "N/A", IF(AN555="No Transfer", AN555, IF(INDEX('Ballot Data'!$1:$1048576, MATCH($A555, 'Ballot Data'!$A:$A, 0), MATCH(AN555, 'Ballot Data'!$A$3:$U$3, 0))="", "Exhausted", INDEX('Ballot Data'!$1:$1048576, MATCH($A555, 'Ballot Data'!$A:$A, 0), MATCH(AN555, 'Ballot Data'!$A$3:$U$3, 0))))))</f>
        <v>Complete</v>
      </c>
      <c r="AP555" s="15" t="str">
        <f t="shared" si="85"/>
        <v>Complete</v>
      </c>
      <c r="AQ555" t="str">
        <f>IF(AP555="Complete", AP555, IF(AP555="N/A", "N/A", INDEX('Ballot Data'!$1:$1048576, MATCH($A555, 'Ballot Data'!$A:$A, 0), MATCH(AP555, 'Ballot Data'!$A$3:$T$3, 0))))</f>
        <v>Complete</v>
      </c>
      <c r="AR555" t="str">
        <f>IF(AP555="N/A", "N/A", IF(AQ555='Round 9'!$A$10, "Elected", IF(AQ555='Round 9'!$A$7, "Excluded", IF('Round 9'!$A$4="Complete", "Complete", "Viable"))))</f>
        <v>Complete</v>
      </c>
      <c r="AS555" s="21" t="str">
        <f>IF('Round 9'!$A$4="Complete", "Complete", IF(AR555="N/A", "N/A", IF(AR555="Viable", "No Transfer", IF(AR555="Excluded", INDEX('Round 9'!$A$12:$M$617, MATCH($A555, 'Round 9'!$A$12:$A$617, 0), 3)))))</f>
        <v>Complete</v>
      </c>
      <c r="AT555" s="10" t="str">
        <f>IF('Round 9'!$A$4="Complete", "Complete", IF(AS555="N/A", "N/A", IF(AS555="No Transfer", AS555, IF(INDEX('Ballot Data'!$1:$1048576, MATCH($A555, 'Ballot Data'!$A:$A, 0), MATCH(AS555, 'Ballot Data'!$A$3:$U$3, 0))="", "Exhausted", INDEX('Ballot Data'!$1:$1048576, MATCH($A555, 'Ballot Data'!$A:$A, 0), MATCH(AS555, 'Ballot Data'!$A$3:$U$3, 0))))))</f>
        <v>Complete</v>
      </c>
      <c r="AU555" s="15" t="str">
        <f t="shared" si="86"/>
        <v>Complete</v>
      </c>
      <c r="AV555" t="str">
        <f>IF(AU555="Complete", AU555, IF(AU555="N/A", "N/A", INDEX('Ballot Data'!$1:$1048576, MATCH($A555, 'Ballot Data'!$A:$A, 0), MATCH(AU555, 'Ballot Data'!$A$3:$T$3, 0))))</f>
        <v>Complete</v>
      </c>
      <c r="AW555" t="str">
        <f>IF(AU555="N/A", "N/A", IF(AV555='Round 10'!$A$10, "Elected", IF(AV555='Round 10'!$A$7, "Excluded", IF('Round 10'!$A$4="Complete", "Complete", "Viable"))))</f>
        <v>Complete</v>
      </c>
      <c r="AX555" s="21" t="str">
        <f>IF('Round 10'!$A$4="Complete", "Complete", IF(AW555="N/A", "N/A", IF(AW555="Viable", "No Transfer", IF(AW555="Excluded", INDEX('Round 10'!$A$12:$M$617, MATCH($A555, 'Round 10'!$A$12:$A$617, 0), 3)))))</f>
        <v>Complete</v>
      </c>
      <c r="AY555" s="10" t="str">
        <f>IF('Round 10'!$A$4="Complete", "Complete", IF(AX555="N/A", "N/A", IF(AX555="No Transfer", AX555, IF(INDEX('Ballot Data'!$1:$1048576, MATCH($A555, 'Ballot Data'!$A:$A, 0), MATCH(AX555, 'Ballot Data'!$A$3:$U$3, 0))="", "Exhausted", INDEX('Ballot Data'!$1:$1048576, MATCH($A555, 'Ballot Data'!$A:$A, 0), MATCH(AX555, 'Ballot Data'!$A$3:$U$3, 0))))))</f>
        <v>Complete</v>
      </c>
    </row>
    <row r="556" spans="1:51" x14ac:dyDescent="0.25">
      <c r="A556">
        <f>'Ballot Data'!A557</f>
        <v>0</v>
      </c>
      <c r="B556">
        <v>1</v>
      </c>
      <c r="C556" t="e">
        <f>INDEX('Ballot Data'!$1:$1048576, MATCH($A556, 'Ballot Data'!$A:$A, 0), MATCH(B556, 'Ballot Data'!$A$3:$T$3, 0))</f>
        <v>#N/A</v>
      </c>
      <c r="D556" t="e">
        <f>IF(C556='Round 1'!$A$10, "Elected", IF(C556='Round 1'!$A$7, "Excluded", IF('Round 1'!$A$4="Complete", "Complete", "Viable")))</f>
        <v>#N/A</v>
      </c>
      <c r="E556" s="21" t="e">
        <f>IF('Round 1'!$A$4="Complete", "Complete", IF(D556="N/A", "N/A", IF(D556="Viable", "No Transfer", IF(D556="Excluded", INDEX('Round 1'!$A$12:$M$617, MATCH($A556, 'Round 1'!$A$12:$A$617, 0), 3)))))</f>
        <v>#N/A</v>
      </c>
      <c r="F556" s="10" t="e">
        <f>IF('Round 1'!$A$4="Complete", "Complete", IF(E556="N/A", "N/A", IF(E556="No Transfer", E556, IF(INDEX('Ballot Data'!$1:$1048576, MATCH($A556, 'Ballot Data'!$A:$A, 0), MATCH(E556, 'Ballot Data'!$A$3:$U$3, 0))="", "Exhausted", INDEX('Ballot Data'!$1:$1048576, MATCH($A556, 'Ballot Data'!$A:$A, 0), MATCH(E556, 'Ballot Data'!$A$3:$U$3, 0))))))</f>
        <v>#N/A</v>
      </c>
      <c r="G556" s="15" t="e">
        <f t="shared" si="79"/>
        <v>#N/A</v>
      </c>
      <c r="H556" t="e">
        <f>IF(G556="Complete", G556, IF(G556="N/A", "N/A", INDEX('Ballot Data'!$1:$1048576, MATCH($A556, 'Ballot Data'!$A:$A, 0), MATCH(G556, 'Ballot Data'!$A$3:$T$3, 0))))</f>
        <v>#N/A</v>
      </c>
      <c r="I556" t="e">
        <f>IF(G556="N/A", "N/A", IF(H556='Round 2'!$A$10, "Elected", IF(H556='Round 2'!$A$7, "Excluded", IF('Round 2'!$A$4="Complete", "Complete", "Viable"))))</f>
        <v>#N/A</v>
      </c>
      <c r="J556" s="21" t="e">
        <f>IF('Round 2'!$A$4="Complete", "Complete", IF(I556="N/A", "N/A", IF(I556="Viable", "No Transfer", IF(I556="Excluded", INDEX('Round 2'!$A$12:$M$617, MATCH($A556, 'Round 2'!$A$12:$A$617, 0), 3)))))</f>
        <v>#N/A</v>
      </c>
      <c r="K556" s="10" t="e">
        <f>IF('Round 2'!$A$4="Complete", "Complete", IF(J556="N/A", "N/A", IF(J556="No Transfer", J556, IF(INDEX('Ballot Data'!$1:$1048576, MATCH($A556, 'Ballot Data'!$A:$A, 0), MATCH(J556, 'Ballot Data'!$A$3:$U$3, 0))="", "Exhausted", INDEX('Ballot Data'!$1:$1048576, MATCH($A556, 'Ballot Data'!$A:$A, 0), MATCH(J556, 'Ballot Data'!$A$3:$U$3, 0))))))</f>
        <v>#N/A</v>
      </c>
      <c r="L556" s="15" t="e">
        <f t="shared" si="87"/>
        <v>#N/A</v>
      </c>
      <c r="M556" t="e">
        <f>IF(L556="Complete", L556, IF(L556="N/A", "N/A", INDEX('Ballot Data'!$1:$1048576, MATCH($A556, 'Ballot Data'!$A:$A, 0), MATCH(L556, 'Ballot Data'!$A$3:$T$3, 0))))</f>
        <v>#N/A</v>
      </c>
      <c r="N556" t="e">
        <f>IF(L556="N/A", "N/A", IF(M556='Round 3'!$A$10, "Elected", IF(M556='Round 3'!$A$7, "Excluded", IF('Round 3'!$A$4="Complete", "Complete", "Viable"))))</f>
        <v>#N/A</v>
      </c>
      <c r="O556" s="21" t="str">
        <f>IF('Round 3'!$A$4="Complete", "Complete", IF(N556="N/A", "N/A", IF(N556="Viable", "No Transfer", IF(N556="Excluded", INDEX('Round 3'!$A$12:$M$617, MATCH($A556, 'Round 3'!$A$12:$A$617, 0), 3)))))</f>
        <v>Complete</v>
      </c>
      <c r="P556" s="10" t="str">
        <f>IF('Round 3'!$A$4="Complete", "Complete", IF(O556="N/A", "N/A", IF(O556="No Transfer", O556, IF(INDEX('Ballot Data'!$1:$1048576, MATCH($A556, 'Ballot Data'!$A:$A, 0), MATCH(O556, 'Ballot Data'!$A$3:$U$3, 0))="", "Exhausted", INDEX('Ballot Data'!$1:$1048576, MATCH($A556, 'Ballot Data'!$A:$A, 0), MATCH(O556, 'Ballot Data'!$A$3:$U$3, 0))))))</f>
        <v>Complete</v>
      </c>
      <c r="Q556" s="15" t="str">
        <f t="shared" si="80"/>
        <v>Complete</v>
      </c>
      <c r="R556" t="str">
        <f>IF(Q556="Complete", Q556, IF(Q556="N/A", "N/A", INDEX('Ballot Data'!$1:$1048576, MATCH($A556, 'Ballot Data'!$A:$A, 0), MATCH(Q556, 'Ballot Data'!$A$3:$T$3, 0))))</f>
        <v>Complete</v>
      </c>
      <c r="S556" t="str">
        <f>IF(Q556="N/A", "N/A", IF(R556='Round 4'!$A$10, "Elected", IF(R556='Round 4'!$A$7, "Excluded", IF('Round 4'!$A$4="Complete", "Complete", "Viable"))))</f>
        <v>Complete</v>
      </c>
      <c r="T556" s="21" t="str">
        <f>IF('Round 4'!$A$4="Complete", "Complete", IF(S556="N/A", "N/A", IF(S556="Viable", "No Transfer", IF(S556="Excluded", INDEX('Round 4'!$A$12:$M$617, MATCH($A556, 'Round 4'!$A$12:$A$617, 0), 3)))))</f>
        <v>Complete</v>
      </c>
      <c r="U556" s="10" t="str">
        <f>IF('Round 4'!$A$4="Complete", "Complete", IF(T556="N/A", "N/A", IF(T556="No Transfer", T556, IF(INDEX('Ballot Data'!$1:$1048576, MATCH($A556, 'Ballot Data'!$A:$A, 0), MATCH(T556, 'Ballot Data'!$A$3:$U$3, 0))="", "Exhausted", INDEX('Ballot Data'!$1:$1048576, MATCH($A556, 'Ballot Data'!$A:$A, 0), MATCH(T556, 'Ballot Data'!$A$3:$U$3, 0))))))</f>
        <v>Complete</v>
      </c>
      <c r="V556" s="15" t="str">
        <f t="shared" si="81"/>
        <v>Complete</v>
      </c>
      <c r="W556" t="str">
        <f>IF(V556="Complete", V556, IF(V556="N/A", "N/A", INDEX('Ballot Data'!$1:$1048576, MATCH($A556, 'Ballot Data'!$A:$A, 0), MATCH(V556, 'Ballot Data'!$A$3:$T$3, 0))))</f>
        <v>Complete</v>
      </c>
      <c r="X556" t="str">
        <f>IF(V556="N/A", "N/A", IF(W556='Round 5'!$A$10, "Elected", IF(W556='Round 5'!$A$7, "Excluded", IF('Round 5'!$A$4="Complete", "Complete", "Viable"))))</f>
        <v>Complete</v>
      </c>
      <c r="Y556" s="21" t="str">
        <f>IF('Round 5'!$A$4="Complete", "Complete", IF(X556="N/A", "N/A", IF(X556="Viable", "No Transfer", IF(X556="Excluded", INDEX('Round 5'!$A$12:$M$617, MATCH($A556, 'Round 5'!$A$12:$A$617, 0), 3)))))</f>
        <v>Complete</v>
      </c>
      <c r="Z556" s="10" t="str">
        <f>IF('Round 5'!$A$4="Complete", "Complete", IF(Y556="N/A", "N/A", IF(Y556="No Transfer", Y556, IF(INDEX('Ballot Data'!$1:$1048576, MATCH($A556, 'Ballot Data'!$A:$A, 0), MATCH(Y556, 'Ballot Data'!$A$3:$U$3, 0))="", "Exhausted", INDEX('Ballot Data'!$1:$1048576, MATCH($A556, 'Ballot Data'!$A:$A, 0), MATCH(Y556, 'Ballot Data'!$A$3:$U$3, 0))))))</f>
        <v>Complete</v>
      </c>
      <c r="AA556" s="15" t="str">
        <f t="shared" si="82"/>
        <v>Complete</v>
      </c>
      <c r="AB556" t="str">
        <f>IF(AA556="Complete", AA556, IF(AA556="N/A", "N/A", INDEX('Ballot Data'!$1:$1048576, MATCH($A556, 'Ballot Data'!$A:$A, 0), MATCH(AA556, 'Ballot Data'!$A$3:$T$3, 0))))</f>
        <v>Complete</v>
      </c>
      <c r="AC556" t="str">
        <f>IF(AA556="N/A", "N/A", IF(AB556='Round 6'!$A$10, "Elected", IF(AB556='Round 6'!$A$7, "Excluded", IF('Round 6'!$A$4="Complete", "Complete", "Viable"))))</f>
        <v>Complete</v>
      </c>
      <c r="AD556" s="21" t="str">
        <f>IF('Round 6'!$A$4="Complete", "Complete", IF(AC556="N/A", "N/A", IF(AC556="Viable", "No Transfer", IF(AC556="Excluded", INDEX('Round 6'!$A$12:$M$617, MATCH($A556, 'Round 6'!$A$12:$A$617, 0), 3)))))</f>
        <v>Complete</v>
      </c>
      <c r="AE556" s="10" t="str">
        <f>IF('Round 6'!$A$4="Complete", "Complete", IF(AD556="N/A", "N/A", IF(AD556="No Transfer", AD556, IF(INDEX('Ballot Data'!$1:$1048576, MATCH($A556, 'Ballot Data'!$A:$A, 0), MATCH(AD556, 'Ballot Data'!$A$3:$U$3, 0))="", "Exhausted", INDEX('Ballot Data'!$1:$1048576, MATCH($A556, 'Ballot Data'!$A:$A, 0), MATCH(AD556, 'Ballot Data'!$A$3:$U$3, 0))))))</f>
        <v>Complete</v>
      </c>
      <c r="AF556" s="15" t="str">
        <f t="shared" si="83"/>
        <v>Complete</v>
      </c>
      <c r="AG556" t="str">
        <f>IF(AF556="Complete", AF556, IF(AF556="N/A", "N/A", INDEX('Ballot Data'!$1:$1048576, MATCH($A556, 'Ballot Data'!$A:$A, 0), MATCH(AF556, 'Ballot Data'!$A$3:$T$3, 0))))</f>
        <v>Complete</v>
      </c>
      <c r="AH556" t="str">
        <f>IF(AF556="N/A", "N/A", IF(AG556='Round 7'!$A$10, "Elected", IF(AG556='Round 7'!$A$7, "Excluded", IF('Round 7'!$A$4="Complete", "Complete", "Viable"))))</f>
        <v>Complete</v>
      </c>
      <c r="AI556" s="21" t="str">
        <f>IF('Round 7'!$A$4="Complete", "Complete", IF(AH556="N/A", "N/A", IF(AH556="Viable", "No Transfer", IF(AH556="Excluded", INDEX('Round 7'!$A$12:$M$617, MATCH($A556, 'Round 7'!$A$12:$A$617, 0), 3)))))</f>
        <v>Complete</v>
      </c>
      <c r="AJ556" s="10" t="str">
        <f>IF('Round 7'!$A$4="Complete", "Complete", IF(AI556="N/A", "N/A", IF(AI556="No Transfer", AI556, IF(INDEX('Ballot Data'!$1:$1048576, MATCH($A556, 'Ballot Data'!$A:$A, 0), MATCH(AI556, 'Ballot Data'!$A$3:$U$3, 0))="", "Exhausted", INDEX('Ballot Data'!$1:$1048576, MATCH($A556, 'Ballot Data'!$A:$A, 0), MATCH(AI556, 'Ballot Data'!$A$3:$U$3, 0))))))</f>
        <v>Complete</v>
      </c>
      <c r="AK556" s="15" t="str">
        <f t="shared" si="84"/>
        <v>Complete</v>
      </c>
      <c r="AL556" t="str">
        <f>IF(AK556="Complete", AK556, IF(AK556="N/A", "N/A", INDEX('Ballot Data'!$1:$1048576, MATCH($A556, 'Ballot Data'!$A:$A, 0), MATCH(AK556, 'Ballot Data'!$A$3:$T$3, 0))))</f>
        <v>Complete</v>
      </c>
      <c r="AM556" t="str">
        <f>IF(AK556="N/A", "N/A", IF(AL556='Round 8'!$A$10, "Elected", IF(AL556='Round 8'!$A$7, "Excluded", IF('Round 8'!$A$4="Complete", "Complete", "Viable"))))</f>
        <v>Complete</v>
      </c>
      <c r="AN556" s="21" t="str">
        <f>IF('Round 8'!$A$4="Complete", "Complete", IF(AM556="N/A", "N/A", IF(AM556="Viable", "No Transfer", IF(AM556="Excluded", INDEX('Round 8'!$A$12:$M$617, MATCH($A556, 'Round 8'!$A$12:$A$617, 0), 3)))))</f>
        <v>Complete</v>
      </c>
      <c r="AO556" s="10" t="str">
        <f>IF('Round 8'!$A$4="Complete", "Complete", IF(AN556="N/A", "N/A", IF(AN556="No Transfer", AN556, IF(INDEX('Ballot Data'!$1:$1048576, MATCH($A556, 'Ballot Data'!$A:$A, 0), MATCH(AN556, 'Ballot Data'!$A$3:$U$3, 0))="", "Exhausted", INDEX('Ballot Data'!$1:$1048576, MATCH($A556, 'Ballot Data'!$A:$A, 0), MATCH(AN556, 'Ballot Data'!$A$3:$U$3, 0))))))</f>
        <v>Complete</v>
      </c>
      <c r="AP556" s="15" t="str">
        <f t="shared" si="85"/>
        <v>Complete</v>
      </c>
      <c r="AQ556" t="str">
        <f>IF(AP556="Complete", AP556, IF(AP556="N/A", "N/A", INDEX('Ballot Data'!$1:$1048576, MATCH($A556, 'Ballot Data'!$A:$A, 0), MATCH(AP556, 'Ballot Data'!$A$3:$T$3, 0))))</f>
        <v>Complete</v>
      </c>
      <c r="AR556" t="str">
        <f>IF(AP556="N/A", "N/A", IF(AQ556='Round 9'!$A$10, "Elected", IF(AQ556='Round 9'!$A$7, "Excluded", IF('Round 9'!$A$4="Complete", "Complete", "Viable"))))</f>
        <v>Complete</v>
      </c>
      <c r="AS556" s="21" t="str">
        <f>IF('Round 9'!$A$4="Complete", "Complete", IF(AR556="N/A", "N/A", IF(AR556="Viable", "No Transfer", IF(AR556="Excluded", INDEX('Round 9'!$A$12:$M$617, MATCH($A556, 'Round 9'!$A$12:$A$617, 0), 3)))))</f>
        <v>Complete</v>
      </c>
      <c r="AT556" s="10" t="str">
        <f>IF('Round 9'!$A$4="Complete", "Complete", IF(AS556="N/A", "N/A", IF(AS556="No Transfer", AS556, IF(INDEX('Ballot Data'!$1:$1048576, MATCH($A556, 'Ballot Data'!$A:$A, 0), MATCH(AS556, 'Ballot Data'!$A$3:$U$3, 0))="", "Exhausted", INDEX('Ballot Data'!$1:$1048576, MATCH($A556, 'Ballot Data'!$A:$A, 0), MATCH(AS556, 'Ballot Data'!$A$3:$U$3, 0))))))</f>
        <v>Complete</v>
      </c>
      <c r="AU556" s="15" t="str">
        <f t="shared" si="86"/>
        <v>Complete</v>
      </c>
      <c r="AV556" t="str">
        <f>IF(AU556="Complete", AU556, IF(AU556="N/A", "N/A", INDEX('Ballot Data'!$1:$1048576, MATCH($A556, 'Ballot Data'!$A:$A, 0), MATCH(AU556, 'Ballot Data'!$A$3:$T$3, 0))))</f>
        <v>Complete</v>
      </c>
      <c r="AW556" t="str">
        <f>IF(AU556="N/A", "N/A", IF(AV556='Round 10'!$A$10, "Elected", IF(AV556='Round 10'!$A$7, "Excluded", IF('Round 10'!$A$4="Complete", "Complete", "Viable"))))</f>
        <v>Complete</v>
      </c>
      <c r="AX556" s="21" t="str">
        <f>IF('Round 10'!$A$4="Complete", "Complete", IF(AW556="N/A", "N/A", IF(AW556="Viable", "No Transfer", IF(AW556="Excluded", INDEX('Round 10'!$A$12:$M$617, MATCH($A556, 'Round 10'!$A$12:$A$617, 0), 3)))))</f>
        <v>Complete</v>
      </c>
      <c r="AY556" s="10" t="str">
        <f>IF('Round 10'!$A$4="Complete", "Complete", IF(AX556="N/A", "N/A", IF(AX556="No Transfer", AX556, IF(INDEX('Ballot Data'!$1:$1048576, MATCH($A556, 'Ballot Data'!$A:$A, 0), MATCH(AX556, 'Ballot Data'!$A$3:$U$3, 0))="", "Exhausted", INDEX('Ballot Data'!$1:$1048576, MATCH($A556, 'Ballot Data'!$A:$A, 0), MATCH(AX556, 'Ballot Data'!$A$3:$U$3, 0))))))</f>
        <v>Complete</v>
      </c>
    </row>
    <row r="557" spans="1:51" x14ac:dyDescent="0.25">
      <c r="A557">
        <f>'Ballot Data'!A558</f>
        <v>0</v>
      </c>
      <c r="B557">
        <v>1</v>
      </c>
      <c r="C557" t="e">
        <f>INDEX('Ballot Data'!$1:$1048576, MATCH($A557, 'Ballot Data'!$A:$A, 0), MATCH(B557, 'Ballot Data'!$A$3:$T$3, 0))</f>
        <v>#N/A</v>
      </c>
      <c r="D557" t="e">
        <f>IF(C557='Round 1'!$A$10, "Elected", IF(C557='Round 1'!$A$7, "Excluded", IF('Round 1'!$A$4="Complete", "Complete", "Viable")))</f>
        <v>#N/A</v>
      </c>
      <c r="E557" s="21" t="e">
        <f>IF('Round 1'!$A$4="Complete", "Complete", IF(D557="N/A", "N/A", IF(D557="Viable", "No Transfer", IF(D557="Excluded", INDEX('Round 1'!$A$12:$M$617, MATCH($A557, 'Round 1'!$A$12:$A$617, 0), 3)))))</f>
        <v>#N/A</v>
      </c>
      <c r="F557" s="10" t="e">
        <f>IF('Round 1'!$A$4="Complete", "Complete", IF(E557="N/A", "N/A", IF(E557="No Transfer", E557, IF(INDEX('Ballot Data'!$1:$1048576, MATCH($A557, 'Ballot Data'!$A:$A, 0), MATCH(E557, 'Ballot Data'!$A$3:$U$3, 0))="", "Exhausted", INDEX('Ballot Data'!$1:$1048576, MATCH($A557, 'Ballot Data'!$A:$A, 0), MATCH(E557, 'Ballot Data'!$A$3:$U$3, 0))))))</f>
        <v>#N/A</v>
      </c>
      <c r="G557" s="15" t="e">
        <f t="shared" si="79"/>
        <v>#N/A</v>
      </c>
      <c r="H557" t="e">
        <f>IF(G557="Complete", G557, IF(G557="N/A", "N/A", INDEX('Ballot Data'!$1:$1048576, MATCH($A557, 'Ballot Data'!$A:$A, 0), MATCH(G557, 'Ballot Data'!$A$3:$T$3, 0))))</f>
        <v>#N/A</v>
      </c>
      <c r="I557" t="e">
        <f>IF(G557="N/A", "N/A", IF(H557='Round 2'!$A$10, "Elected", IF(H557='Round 2'!$A$7, "Excluded", IF('Round 2'!$A$4="Complete", "Complete", "Viable"))))</f>
        <v>#N/A</v>
      </c>
      <c r="J557" s="21" t="e">
        <f>IF('Round 2'!$A$4="Complete", "Complete", IF(I557="N/A", "N/A", IF(I557="Viable", "No Transfer", IF(I557="Excluded", INDEX('Round 2'!$A$12:$M$617, MATCH($A557, 'Round 2'!$A$12:$A$617, 0), 3)))))</f>
        <v>#N/A</v>
      </c>
      <c r="K557" s="10" t="e">
        <f>IF('Round 2'!$A$4="Complete", "Complete", IF(J557="N/A", "N/A", IF(J557="No Transfer", J557, IF(INDEX('Ballot Data'!$1:$1048576, MATCH($A557, 'Ballot Data'!$A:$A, 0), MATCH(J557, 'Ballot Data'!$A$3:$U$3, 0))="", "Exhausted", INDEX('Ballot Data'!$1:$1048576, MATCH($A557, 'Ballot Data'!$A:$A, 0), MATCH(J557, 'Ballot Data'!$A$3:$U$3, 0))))))</f>
        <v>#N/A</v>
      </c>
      <c r="L557" s="15" t="e">
        <f t="shared" si="87"/>
        <v>#N/A</v>
      </c>
      <c r="M557" t="e">
        <f>IF(L557="Complete", L557, IF(L557="N/A", "N/A", INDEX('Ballot Data'!$1:$1048576, MATCH($A557, 'Ballot Data'!$A:$A, 0), MATCH(L557, 'Ballot Data'!$A$3:$T$3, 0))))</f>
        <v>#N/A</v>
      </c>
      <c r="N557" t="e">
        <f>IF(L557="N/A", "N/A", IF(M557='Round 3'!$A$10, "Elected", IF(M557='Round 3'!$A$7, "Excluded", IF('Round 3'!$A$4="Complete", "Complete", "Viable"))))</f>
        <v>#N/A</v>
      </c>
      <c r="O557" s="21" t="str">
        <f>IF('Round 3'!$A$4="Complete", "Complete", IF(N557="N/A", "N/A", IF(N557="Viable", "No Transfer", IF(N557="Excluded", INDEX('Round 3'!$A$12:$M$617, MATCH($A557, 'Round 3'!$A$12:$A$617, 0), 3)))))</f>
        <v>Complete</v>
      </c>
      <c r="P557" s="10" t="str">
        <f>IF('Round 3'!$A$4="Complete", "Complete", IF(O557="N/A", "N/A", IF(O557="No Transfer", O557, IF(INDEX('Ballot Data'!$1:$1048576, MATCH($A557, 'Ballot Data'!$A:$A, 0), MATCH(O557, 'Ballot Data'!$A$3:$U$3, 0))="", "Exhausted", INDEX('Ballot Data'!$1:$1048576, MATCH($A557, 'Ballot Data'!$A:$A, 0), MATCH(O557, 'Ballot Data'!$A$3:$U$3, 0))))))</f>
        <v>Complete</v>
      </c>
      <c r="Q557" s="15" t="str">
        <f t="shared" si="80"/>
        <v>Complete</v>
      </c>
      <c r="R557" t="str">
        <f>IF(Q557="Complete", Q557, IF(Q557="N/A", "N/A", INDEX('Ballot Data'!$1:$1048576, MATCH($A557, 'Ballot Data'!$A:$A, 0), MATCH(Q557, 'Ballot Data'!$A$3:$T$3, 0))))</f>
        <v>Complete</v>
      </c>
      <c r="S557" t="str">
        <f>IF(Q557="N/A", "N/A", IF(R557='Round 4'!$A$10, "Elected", IF(R557='Round 4'!$A$7, "Excluded", IF('Round 4'!$A$4="Complete", "Complete", "Viable"))))</f>
        <v>Complete</v>
      </c>
      <c r="T557" s="21" t="str">
        <f>IF('Round 4'!$A$4="Complete", "Complete", IF(S557="N/A", "N/A", IF(S557="Viable", "No Transfer", IF(S557="Excluded", INDEX('Round 4'!$A$12:$M$617, MATCH($A557, 'Round 4'!$A$12:$A$617, 0), 3)))))</f>
        <v>Complete</v>
      </c>
      <c r="U557" s="10" t="str">
        <f>IF('Round 4'!$A$4="Complete", "Complete", IF(T557="N/A", "N/A", IF(T557="No Transfer", T557, IF(INDEX('Ballot Data'!$1:$1048576, MATCH($A557, 'Ballot Data'!$A:$A, 0), MATCH(T557, 'Ballot Data'!$A$3:$U$3, 0))="", "Exhausted", INDEX('Ballot Data'!$1:$1048576, MATCH($A557, 'Ballot Data'!$A:$A, 0), MATCH(T557, 'Ballot Data'!$A$3:$U$3, 0))))))</f>
        <v>Complete</v>
      </c>
      <c r="V557" s="15" t="str">
        <f t="shared" si="81"/>
        <v>Complete</v>
      </c>
      <c r="W557" t="str">
        <f>IF(V557="Complete", V557, IF(V557="N/A", "N/A", INDEX('Ballot Data'!$1:$1048576, MATCH($A557, 'Ballot Data'!$A:$A, 0), MATCH(V557, 'Ballot Data'!$A$3:$T$3, 0))))</f>
        <v>Complete</v>
      </c>
      <c r="X557" t="str">
        <f>IF(V557="N/A", "N/A", IF(W557='Round 5'!$A$10, "Elected", IF(W557='Round 5'!$A$7, "Excluded", IF('Round 5'!$A$4="Complete", "Complete", "Viable"))))</f>
        <v>Complete</v>
      </c>
      <c r="Y557" s="21" t="str">
        <f>IF('Round 5'!$A$4="Complete", "Complete", IF(X557="N/A", "N/A", IF(X557="Viable", "No Transfer", IF(X557="Excluded", INDEX('Round 5'!$A$12:$M$617, MATCH($A557, 'Round 5'!$A$12:$A$617, 0), 3)))))</f>
        <v>Complete</v>
      </c>
      <c r="Z557" s="10" t="str">
        <f>IF('Round 5'!$A$4="Complete", "Complete", IF(Y557="N/A", "N/A", IF(Y557="No Transfer", Y557, IF(INDEX('Ballot Data'!$1:$1048576, MATCH($A557, 'Ballot Data'!$A:$A, 0), MATCH(Y557, 'Ballot Data'!$A$3:$U$3, 0))="", "Exhausted", INDEX('Ballot Data'!$1:$1048576, MATCH($A557, 'Ballot Data'!$A:$A, 0), MATCH(Y557, 'Ballot Data'!$A$3:$U$3, 0))))))</f>
        <v>Complete</v>
      </c>
      <c r="AA557" s="15" t="str">
        <f t="shared" si="82"/>
        <v>Complete</v>
      </c>
      <c r="AB557" t="str">
        <f>IF(AA557="Complete", AA557, IF(AA557="N/A", "N/A", INDEX('Ballot Data'!$1:$1048576, MATCH($A557, 'Ballot Data'!$A:$A, 0), MATCH(AA557, 'Ballot Data'!$A$3:$T$3, 0))))</f>
        <v>Complete</v>
      </c>
      <c r="AC557" t="str">
        <f>IF(AA557="N/A", "N/A", IF(AB557='Round 6'!$A$10, "Elected", IF(AB557='Round 6'!$A$7, "Excluded", IF('Round 6'!$A$4="Complete", "Complete", "Viable"))))</f>
        <v>Complete</v>
      </c>
      <c r="AD557" s="21" t="str">
        <f>IF('Round 6'!$A$4="Complete", "Complete", IF(AC557="N/A", "N/A", IF(AC557="Viable", "No Transfer", IF(AC557="Excluded", INDEX('Round 6'!$A$12:$M$617, MATCH($A557, 'Round 6'!$A$12:$A$617, 0), 3)))))</f>
        <v>Complete</v>
      </c>
      <c r="AE557" s="10" t="str">
        <f>IF('Round 6'!$A$4="Complete", "Complete", IF(AD557="N/A", "N/A", IF(AD557="No Transfer", AD557, IF(INDEX('Ballot Data'!$1:$1048576, MATCH($A557, 'Ballot Data'!$A:$A, 0), MATCH(AD557, 'Ballot Data'!$A$3:$U$3, 0))="", "Exhausted", INDEX('Ballot Data'!$1:$1048576, MATCH($A557, 'Ballot Data'!$A:$A, 0), MATCH(AD557, 'Ballot Data'!$A$3:$U$3, 0))))))</f>
        <v>Complete</v>
      </c>
      <c r="AF557" s="15" t="str">
        <f t="shared" si="83"/>
        <v>Complete</v>
      </c>
      <c r="AG557" t="str">
        <f>IF(AF557="Complete", AF557, IF(AF557="N/A", "N/A", INDEX('Ballot Data'!$1:$1048576, MATCH($A557, 'Ballot Data'!$A:$A, 0), MATCH(AF557, 'Ballot Data'!$A$3:$T$3, 0))))</f>
        <v>Complete</v>
      </c>
      <c r="AH557" t="str">
        <f>IF(AF557="N/A", "N/A", IF(AG557='Round 7'!$A$10, "Elected", IF(AG557='Round 7'!$A$7, "Excluded", IF('Round 7'!$A$4="Complete", "Complete", "Viable"))))</f>
        <v>Complete</v>
      </c>
      <c r="AI557" s="21" t="str">
        <f>IF('Round 7'!$A$4="Complete", "Complete", IF(AH557="N/A", "N/A", IF(AH557="Viable", "No Transfer", IF(AH557="Excluded", INDEX('Round 7'!$A$12:$M$617, MATCH($A557, 'Round 7'!$A$12:$A$617, 0), 3)))))</f>
        <v>Complete</v>
      </c>
      <c r="AJ557" s="10" t="str">
        <f>IF('Round 7'!$A$4="Complete", "Complete", IF(AI557="N/A", "N/A", IF(AI557="No Transfer", AI557, IF(INDEX('Ballot Data'!$1:$1048576, MATCH($A557, 'Ballot Data'!$A:$A, 0), MATCH(AI557, 'Ballot Data'!$A$3:$U$3, 0))="", "Exhausted", INDEX('Ballot Data'!$1:$1048576, MATCH($A557, 'Ballot Data'!$A:$A, 0), MATCH(AI557, 'Ballot Data'!$A$3:$U$3, 0))))))</f>
        <v>Complete</v>
      </c>
      <c r="AK557" s="15" t="str">
        <f t="shared" si="84"/>
        <v>Complete</v>
      </c>
      <c r="AL557" t="str">
        <f>IF(AK557="Complete", AK557, IF(AK557="N/A", "N/A", INDEX('Ballot Data'!$1:$1048576, MATCH($A557, 'Ballot Data'!$A:$A, 0), MATCH(AK557, 'Ballot Data'!$A$3:$T$3, 0))))</f>
        <v>Complete</v>
      </c>
      <c r="AM557" t="str">
        <f>IF(AK557="N/A", "N/A", IF(AL557='Round 8'!$A$10, "Elected", IF(AL557='Round 8'!$A$7, "Excluded", IF('Round 8'!$A$4="Complete", "Complete", "Viable"))))</f>
        <v>Complete</v>
      </c>
      <c r="AN557" s="21" t="str">
        <f>IF('Round 8'!$A$4="Complete", "Complete", IF(AM557="N/A", "N/A", IF(AM557="Viable", "No Transfer", IF(AM557="Excluded", INDEX('Round 8'!$A$12:$M$617, MATCH($A557, 'Round 8'!$A$12:$A$617, 0), 3)))))</f>
        <v>Complete</v>
      </c>
      <c r="AO557" s="10" t="str">
        <f>IF('Round 8'!$A$4="Complete", "Complete", IF(AN557="N/A", "N/A", IF(AN557="No Transfer", AN557, IF(INDEX('Ballot Data'!$1:$1048576, MATCH($A557, 'Ballot Data'!$A:$A, 0), MATCH(AN557, 'Ballot Data'!$A$3:$U$3, 0))="", "Exhausted", INDEX('Ballot Data'!$1:$1048576, MATCH($A557, 'Ballot Data'!$A:$A, 0), MATCH(AN557, 'Ballot Data'!$A$3:$U$3, 0))))))</f>
        <v>Complete</v>
      </c>
      <c r="AP557" s="15" t="str">
        <f t="shared" si="85"/>
        <v>Complete</v>
      </c>
      <c r="AQ557" t="str">
        <f>IF(AP557="Complete", AP557, IF(AP557="N/A", "N/A", INDEX('Ballot Data'!$1:$1048576, MATCH($A557, 'Ballot Data'!$A:$A, 0), MATCH(AP557, 'Ballot Data'!$A$3:$T$3, 0))))</f>
        <v>Complete</v>
      </c>
      <c r="AR557" t="str">
        <f>IF(AP557="N/A", "N/A", IF(AQ557='Round 9'!$A$10, "Elected", IF(AQ557='Round 9'!$A$7, "Excluded", IF('Round 9'!$A$4="Complete", "Complete", "Viable"))))</f>
        <v>Complete</v>
      </c>
      <c r="AS557" s="21" t="str">
        <f>IF('Round 9'!$A$4="Complete", "Complete", IF(AR557="N/A", "N/A", IF(AR557="Viable", "No Transfer", IF(AR557="Excluded", INDEX('Round 9'!$A$12:$M$617, MATCH($A557, 'Round 9'!$A$12:$A$617, 0), 3)))))</f>
        <v>Complete</v>
      </c>
      <c r="AT557" s="10" t="str">
        <f>IF('Round 9'!$A$4="Complete", "Complete", IF(AS557="N/A", "N/A", IF(AS557="No Transfer", AS557, IF(INDEX('Ballot Data'!$1:$1048576, MATCH($A557, 'Ballot Data'!$A:$A, 0), MATCH(AS557, 'Ballot Data'!$A$3:$U$3, 0))="", "Exhausted", INDEX('Ballot Data'!$1:$1048576, MATCH($A557, 'Ballot Data'!$A:$A, 0), MATCH(AS557, 'Ballot Data'!$A$3:$U$3, 0))))))</f>
        <v>Complete</v>
      </c>
      <c r="AU557" s="15" t="str">
        <f t="shared" si="86"/>
        <v>Complete</v>
      </c>
      <c r="AV557" t="str">
        <f>IF(AU557="Complete", AU557, IF(AU557="N/A", "N/A", INDEX('Ballot Data'!$1:$1048576, MATCH($A557, 'Ballot Data'!$A:$A, 0), MATCH(AU557, 'Ballot Data'!$A$3:$T$3, 0))))</f>
        <v>Complete</v>
      </c>
      <c r="AW557" t="str">
        <f>IF(AU557="N/A", "N/A", IF(AV557='Round 10'!$A$10, "Elected", IF(AV557='Round 10'!$A$7, "Excluded", IF('Round 10'!$A$4="Complete", "Complete", "Viable"))))</f>
        <v>Complete</v>
      </c>
      <c r="AX557" s="21" t="str">
        <f>IF('Round 10'!$A$4="Complete", "Complete", IF(AW557="N/A", "N/A", IF(AW557="Viable", "No Transfer", IF(AW557="Excluded", INDEX('Round 10'!$A$12:$M$617, MATCH($A557, 'Round 10'!$A$12:$A$617, 0), 3)))))</f>
        <v>Complete</v>
      </c>
      <c r="AY557" s="10" t="str">
        <f>IF('Round 10'!$A$4="Complete", "Complete", IF(AX557="N/A", "N/A", IF(AX557="No Transfer", AX557, IF(INDEX('Ballot Data'!$1:$1048576, MATCH($A557, 'Ballot Data'!$A:$A, 0), MATCH(AX557, 'Ballot Data'!$A$3:$U$3, 0))="", "Exhausted", INDEX('Ballot Data'!$1:$1048576, MATCH($A557, 'Ballot Data'!$A:$A, 0), MATCH(AX557, 'Ballot Data'!$A$3:$U$3, 0))))))</f>
        <v>Complete</v>
      </c>
    </row>
    <row r="558" spans="1:51" x14ac:dyDescent="0.25">
      <c r="A558">
        <f>'Ballot Data'!A559</f>
        <v>0</v>
      </c>
      <c r="B558">
        <v>1</v>
      </c>
      <c r="C558" t="e">
        <f>INDEX('Ballot Data'!$1:$1048576, MATCH($A558, 'Ballot Data'!$A:$A, 0), MATCH(B558, 'Ballot Data'!$A$3:$T$3, 0))</f>
        <v>#N/A</v>
      </c>
      <c r="D558" t="e">
        <f>IF(C558='Round 1'!$A$10, "Elected", IF(C558='Round 1'!$A$7, "Excluded", IF('Round 1'!$A$4="Complete", "Complete", "Viable")))</f>
        <v>#N/A</v>
      </c>
      <c r="E558" s="21" t="e">
        <f>IF('Round 1'!$A$4="Complete", "Complete", IF(D558="N/A", "N/A", IF(D558="Viable", "No Transfer", IF(D558="Excluded", INDEX('Round 1'!$A$12:$M$617, MATCH($A558, 'Round 1'!$A$12:$A$617, 0), 3)))))</f>
        <v>#N/A</v>
      </c>
      <c r="F558" s="10" t="e">
        <f>IF('Round 1'!$A$4="Complete", "Complete", IF(E558="N/A", "N/A", IF(E558="No Transfer", E558, IF(INDEX('Ballot Data'!$1:$1048576, MATCH($A558, 'Ballot Data'!$A:$A, 0), MATCH(E558, 'Ballot Data'!$A$3:$U$3, 0))="", "Exhausted", INDEX('Ballot Data'!$1:$1048576, MATCH($A558, 'Ballot Data'!$A:$A, 0), MATCH(E558, 'Ballot Data'!$A$3:$U$3, 0))))))</f>
        <v>#N/A</v>
      </c>
      <c r="G558" s="15" t="e">
        <f t="shared" si="79"/>
        <v>#N/A</v>
      </c>
      <c r="H558" t="e">
        <f>IF(G558="Complete", G558, IF(G558="N/A", "N/A", INDEX('Ballot Data'!$1:$1048576, MATCH($A558, 'Ballot Data'!$A:$A, 0), MATCH(G558, 'Ballot Data'!$A$3:$T$3, 0))))</f>
        <v>#N/A</v>
      </c>
      <c r="I558" t="e">
        <f>IF(G558="N/A", "N/A", IF(H558='Round 2'!$A$10, "Elected", IF(H558='Round 2'!$A$7, "Excluded", IF('Round 2'!$A$4="Complete", "Complete", "Viable"))))</f>
        <v>#N/A</v>
      </c>
      <c r="J558" s="21" t="e">
        <f>IF('Round 2'!$A$4="Complete", "Complete", IF(I558="N/A", "N/A", IF(I558="Viable", "No Transfer", IF(I558="Excluded", INDEX('Round 2'!$A$12:$M$617, MATCH($A558, 'Round 2'!$A$12:$A$617, 0), 3)))))</f>
        <v>#N/A</v>
      </c>
      <c r="K558" s="10" t="e">
        <f>IF('Round 2'!$A$4="Complete", "Complete", IF(J558="N/A", "N/A", IF(J558="No Transfer", J558, IF(INDEX('Ballot Data'!$1:$1048576, MATCH($A558, 'Ballot Data'!$A:$A, 0), MATCH(J558, 'Ballot Data'!$A$3:$U$3, 0))="", "Exhausted", INDEX('Ballot Data'!$1:$1048576, MATCH($A558, 'Ballot Data'!$A:$A, 0), MATCH(J558, 'Ballot Data'!$A$3:$U$3, 0))))))</f>
        <v>#N/A</v>
      </c>
      <c r="L558" s="15" t="e">
        <f t="shared" si="87"/>
        <v>#N/A</v>
      </c>
      <c r="M558" t="e">
        <f>IF(L558="Complete", L558, IF(L558="N/A", "N/A", INDEX('Ballot Data'!$1:$1048576, MATCH($A558, 'Ballot Data'!$A:$A, 0), MATCH(L558, 'Ballot Data'!$A$3:$T$3, 0))))</f>
        <v>#N/A</v>
      </c>
      <c r="N558" t="e">
        <f>IF(L558="N/A", "N/A", IF(M558='Round 3'!$A$10, "Elected", IF(M558='Round 3'!$A$7, "Excluded", IF('Round 3'!$A$4="Complete", "Complete", "Viable"))))</f>
        <v>#N/A</v>
      </c>
      <c r="O558" s="21" t="str">
        <f>IF('Round 3'!$A$4="Complete", "Complete", IF(N558="N/A", "N/A", IF(N558="Viable", "No Transfer", IF(N558="Excluded", INDEX('Round 3'!$A$12:$M$617, MATCH($A558, 'Round 3'!$A$12:$A$617, 0), 3)))))</f>
        <v>Complete</v>
      </c>
      <c r="P558" s="10" t="str">
        <f>IF('Round 3'!$A$4="Complete", "Complete", IF(O558="N/A", "N/A", IF(O558="No Transfer", O558, IF(INDEX('Ballot Data'!$1:$1048576, MATCH($A558, 'Ballot Data'!$A:$A, 0), MATCH(O558, 'Ballot Data'!$A$3:$U$3, 0))="", "Exhausted", INDEX('Ballot Data'!$1:$1048576, MATCH($A558, 'Ballot Data'!$A:$A, 0), MATCH(O558, 'Ballot Data'!$A$3:$U$3, 0))))))</f>
        <v>Complete</v>
      </c>
      <c r="Q558" s="15" t="str">
        <f t="shared" si="80"/>
        <v>Complete</v>
      </c>
      <c r="R558" t="str">
        <f>IF(Q558="Complete", Q558, IF(Q558="N/A", "N/A", INDEX('Ballot Data'!$1:$1048576, MATCH($A558, 'Ballot Data'!$A:$A, 0), MATCH(Q558, 'Ballot Data'!$A$3:$T$3, 0))))</f>
        <v>Complete</v>
      </c>
      <c r="S558" t="str">
        <f>IF(Q558="N/A", "N/A", IF(R558='Round 4'!$A$10, "Elected", IF(R558='Round 4'!$A$7, "Excluded", IF('Round 4'!$A$4="Complete", "Complete", "Viable"))))</f>
        <v>Complete</v>
      </c>
      <c r="T558" s="21" t="str">
        <f>IF('Round 4'!$A$4="Complete", "Complete", IF(S558="N/A", "N/A", IF(S558="Viable", "No Transfer", IF(S558="Excluded", INDEX('Round 4'!$A$12:$M$617, MATCH($A558, 'Round 4'!$A$12:$A$617, 0), 3)))))</f>
        <v>Complete</v>
      </c>
      <c r="U558" s="10" t="str">
        <f>IF('Round 4'!$A$4="Complete", "Complete", IF(T558="N/A", "N/A", IF(T558="No Transfer", T558, IF(INDEX('Ballot Data'!$1:$1048576, MATCH($A558, 'Ballot Data'!$A:$A, 0), MATCH(T558, 'Ballot Data'!$A$3:$U$3, 0))="", "Exhausted", INDEX('Ballot Data'!$1:$1048576, MATCH($A558, 'Ballot Data'!$A:$A, 0), MATCH(T558, 'Ballot Data'!$A$3:$U$3, 0))))))</f>
        <v>Complete</v>
      </c>
      <c r="V558" s="15" t="str">
        <f t="shared" si="81"/>
        <v>Complete</v>
      </c>
      <c r="W558" t="str">
        <f>IF(V558="Complete", V558, IF(V558="N/A", "N/A", INDEX('Ballot Data'!$1:$1048576, MATCH($A558, 'Ballot Data'!$A:$A, 0), MATCH(V558, 'Ballot Data'!$A$3:$T$3, 0))))</f>
        <v>Complete</v>
      </c>
      <c r="X558" t="str">
        <f>IF(V558="N/A", "N/A", IF(W558='Round 5'!$A$10, "Elected", IF(W558='Round 5'!$A$7, "Excluded", IF('Round 5'!$A$4="Complete", "Complete", "Viable"))))</f>
        <v>Complete</v>
      </c>
      <c r="Y558" s="21" t="str">
        <f>IF('Round 5'!$A$4="Complete", "Complete", IF(X558="N/A", "N/A", IF(X558="Viable", "No Transfer", IF(X558="Excluded", INDEX('Round 5'!$A$12:$M$617, MATCH($A558, 'Round 5'!$A$12:$A$617, 0), 3)))))</f>
        <v>Complete</v>
      </c>
      <c r="Z558" s="10" t="str">
        <f>IF('Round 5'!$A$4="Complete", "Complete", IF(Y558="N/A", "N/A", IF(Y558="No Transfer", Y558, IF(INDEX('Ballot Data'!$1:$1048576, MATCH($A558, 'Ballot Data'!$A:$A, 0), MATCH(Y558, 'Ballot Data'!$A$3:$U$3, 0))="", "Exhausted", INDEX('Ballot Data'!$1:$1048576, MATCH($A558, 'Ballot Data'!$A:$A, 0), MATCH(Y558, 'Ballot Data'!$A$3:$U$3, 0))))))</f>
        <v>Complete</v>
      </c>
      <c r="AA558" s="15" t="str">
        <f t="shared" si="82"/>
        <v>Complete</v>
      </c>
      <c r="AB558" t="str">
        <f>IF(AA558="Complete", AA558, IF(AA558="N/A", "N/A", INDEX('Ballot Data'!$1:$1048576, MATCH($A558, 'Ballot Data'!$A:$A, 0), MATCH(AA558, 'Ballot Data'!$A$3:$T$3, 0))))</f>
        <v>Complete</v>
      </c>
      <c r="AC558" t="str">
        <f>IF(AA558="N/A", "N/A", IF(AB558='Round 6'!$A$10, "Elected", IF(AB558='Round 6'!$A$7, "Excluded", IF('Round 6'!$A$4="Complete", "Complete", "Viable"))))</f>
        <v>Complete</v>
      </c>
      <c r="AD558" s="21" t="str">
        <f>IF('Round 6'!$A$4="Complete", "Complete", IF(AC558="N/A", "N/A", IF(AC558="Viable", "No Transfer", IF(AC558="Excluded", INDEX('Round 6'!$A$12:$M$617, MATCH($A558, 'Round 6'!$A$12:$A$617, 0), 3)))))</f>
        <v>Complete</v>
      </c>
      <c r="AE558" s="10" t="str">
        <f>IF('Round 6'!$A$4="Complete", "Complete", IF(AD558="N/A", "N/A", IF(AD558="No Transfer", AD558, IF(INDEX('Ballot Data'!$1:$1048576, MATCH($A558, 'Ballot Data'!$A:$A, 0), MATCH(AD558, 'Ballot Data'!$A$3:$U$3, 0))="", "Exhausted", INDEX('Ballot Data'!$1:$1048576, MATCH($A558, 'Ballot Data'!$A:$A, 0), MATCH(AD558, 'Ballot Data'!$A$3:$U$3, 0))))))</f>
        <v>Complete</v>
      </c>
      <c r="AF558" s="15" t="str">
        <f t="shared" si="83"/>
        <v>Complete</v>
      </c>
      <c r="AG558" t="str">
        <f>IF(AF558="Complete", AF558, IF(AF558="N/A", "N/A", INDEX('Ballot Data'!$1:$1048576, MATCH($A558, 'Ballot Data'!$A:$A, 0), MATCH(AF558, 'Ballot Data'!$A$3:$T$3, 0))))</f>
        <v>Complete</v>
      </c>
      <c r="AH558" t="str">
        <f>IF(AF558="N/A", "N/A", IF(AG558='Round 7'!$A$10, "Elected", IF(AG558='Round 7'!$A$7, "Excluded", IF('Round 7'!$A$4="Complete", "Complete", "Viable"))))</f>
        <v>Complete</v>
      </c>
      <c r="AI558" s="21" t="str">
        <f>IF('Round 7'!$A$4="Complete", "Complete", IF(AH558="N/A", "N/A", IF(AH558="Viable", "No Transfer", IF(AH558="Excluded", INDEX('Round 7'!$A$12:$M$617, MATCH($A558, 'Round 7'!$A$12:$A$617, 0), 3)))))</f>
        <v>Complete</v>
      </c>
      <c r="AJ558" s="10" t="str">
        <f>IF('Round 7'!$A$4="Complete", "Complete", IF(AI558="N/A", "N/A", IF(AI558="No Transfer", AI558, IF(INDEX('Ballot Data'!$1:$1048576, MATCH($A558, 'Ballot Data'!$A:$A, 0), MATCH(AI558, 'Ballot Data'!$A$3:$U$3, 0))="", "Exhausted", INDEX('Ballot Data'!$1:$1048576, MATCH($A558, 'Ballot Data'!$A:$A, 0), MATCH(AI558, 'Ballot Data'!$A$3:$U$3, 0))))))</f>
        <v>Complete</v>
      </c>
      <c r="AK558" s="15" t="str">
        <f t="shared" si="84"/>
        <v>Complete</v>
      </c>
      <c r="AL558" t="str">
        <f>IF(AK558="Complete", AK558, IF(AK558="N/A", "N/A", INDEX('Ballot Data'!$1:$1048576, MATCH($A558, 'Ballot Data'!$A:$A, 0), MATCH(AK558, 'Ballot Data'!$A$3:$T$3, 0))))</f>
        <v>Complete</v>
      </c>
      <c r="AM558" t="str">
        <f>IF(AK558="N/A", "N/A", IF(AL558='Round 8'!$A$10, "Elected", IF(AL558='Round 8'!$A$7, "Excluded", IF('Round 8'!$A$4="Complete", "Complete", "Viable"))))</f>
        <v>Complete</v>
      </c>
      <c r="AN558" s="21" t="str">
        <f>IF('Round 8'!$A$4="Complete", "Complete", IF(AM558="N/A", "N/A", IF(AM558="Viable", "No Transfer", IF(AM558="Excluded", INDEX('Round 8'!$A$12:$M$617, MATCH($A558, 'Round 8'!$A$12:$A$617, 0), 3)))))</f>
        <v>Complete</v>
      </c>
      <c r="AO558" s="10" t="str">
        <f>IF('Round 8'!$A$4="Complete", "Complete", IF(AN558="N/A", "N/A", IF(AN558="No Transfer", AN558, IF(INDEX('Ballot Data'!$1:$1048576, MATCH($A558, 'Ballot Data'!$A:$A, 0), MATCH(AN558, 'Ballot Data'!$A$3:$U$3, 0))="", "Exhausted", INDEX('Ballot Data'!$1:$1048576, MATCH($A558, 'Ballot Data'!$A:$A, 0), MATCH(AN558, 'Ballot Data'!$A$3:$U$3, 0))))))</f>
        <v>Complete</v>
      </c>
      <c r="AP558" s="15" t="str">
        <f t="shared" si="85"/>
        <v>Complete</v>
      </c>
      <c r="AQ558" t="str">
        <f>IF(AP558="Complete", AP558, IF(AP558="N/A", "N/A", INDEX('Ballot Data'!$1:$1048576, MATCH($A558, 'Ballot Data'!$A:$A, 0), MATCH(AP558, 'Ballot Data'!$A$3:$T$3, 0))))</f>
        <v>Complete</v>
      </c>
      <c r="AR558" t="str">
        <f>IF(AP558="N/A", "N/A", IF(AQ558='Round 9'!$A$10, "Elected", IF(AQ558='Round 9'!$A$7, "Excluded", IF('Round 9'!$A$4="Complete", "Complete", "Viable"))))</f>
        <v>Complete</v>
      </c>
      <c r="AS558" s="21" t="str">
        <f>IF('Round 9'!$A$4="Complete", "Complete", IF(AR558="N/A", "N/A", IF(AR558="Viable", "No Transfer", IF(AR558="Excluded", INDEX('Round 9'!$A$12:$M$617, MATCH($A558, 'Round 9'!$A$12:$A$617, 0), 3)))))</f>
        <v>Complete</v>
      </c>
      <c r="AT558" s="10" t="str">
        <f>IF('Round 9'!$A$4="Complete", "Complete", IF(AS558="N/A", "N/A", IF(AS558="No Transfer", AS558, IF(INDEX('Ballot Data'!$1:$1048576, MATCH($A558, 'Ballot Data'!$A:$A, 0), MATCH(AS558, 'Ballot Data'!$A$3:$U$3, 0))="", "Exhausted", INDEX('Ballot Data'!$1:$1048576, MATCH($A558, 'Ballot Data'!$A:$A, 0), MATCH(AS558, 'Ballot Data'!$A$3:$U$3, 0))))))</f>
        <v>Complete</v>
      </c>
      <c r="AU558" s="15" t="str">
        <f t="shared" si="86"/>
        <v>Complete</v>
      </c>
      <c r="AV558" t="str">
        <f>IF(AU558="Complete", AU558, IF(AU558="N/A", "N/A", INDEX('Ballot Data'!$1:$1048576, MATCH($A558, 'Ballot Data'!$A:$A, 0), MATCH(AU558, 'Ballot Data'!$A$3:$T$3, 0))))</f>
        <v>Complete</v>
      </c>
      <c r="AW558" t="str">
        <f>IF(AU558="N/A", "N/A", IF(AV558='Round 10'!$A$10, "Elected", IF(AV558='Round 10'!$A$7, "Excluded", IF('Round 10'!$A$4="Complete", "Complete", "Viable"))))</f>
        <v>Complete</v>
      </c>
      <c r="AX558" s="21" t="str">
        <f>IF('Round 10'!$A$4="Complete", "Complete", IF(AW558="N/A", "N/A", IF(AW558="Viable", "No Transfer", IF(AW558="Excluded", INDEX('Round 10'!$A$12:$M$617, MATCH($A558, 'Round 10'!$A$12:$A$617, 0), 3)))))</f>
        <v>Complete</v>
      </c>
      <c r="AY558" s="10" t="str">
        <f>IF('Round 10'!$A$4="Complete", "Complete", IF(AX558="N/A", "N/A", IF(AX558="No Transfer", AX558, IF(INDEX('Ballot Data'!$1:$1048576, MATCH($A558, 'Ballot Data'!$A:$A, 0), MATCH(AX558, 'Ballot Data'!$A$3:$U$3, 0))="", "Exhausted", INDEX('Ballot Data'!$1:$1048576, MATCH($A558, 'Ballot Data'!$A:$A, 0), MATCH(AX558, 'Ballot Data'!$A$3:$U$3, 0))))))</f>
        <v>Complete</v>
      </c>
    </row>
    <row r="559" spans="1:51" x14ac:dyDescent="0.25">
      <c r="A559">
        <f>'Ballot Data'!A560</f>
        <v>0</v>
      </c>
      <c r="B559">
        <v>1</v>
      </c>
      <c r="C559" t="e">
        <f>INDEX('Ballot Data'!$1:$1048576, MATCH($A559, 'Ballot Data'!$A:$A, 0), MATCH(B559, 'Ballot Data'!$A$3:$T$3, 0))</f>
        <v>#N/A</v>
      </c>
      <c r="D559" t="e">
        <f>IF(C559='Round 1'!$A$10, "Elected", IF(C559='Round 1'!$A$7, "Excluded", IF('Round 1'!$A$4="Complete", "Complete", "Viable")))</f>
        <v>#N/A</v>
      </c>
      <c r="E559" s="21" t="e">
        <f>IF('Round 1'!$A$4="Complete", "Complete", IF(D559="N/A", "N/A", IF(D559="Viable", "No Transfer", IF(D559="Excluded", INDEX('Round 1'!$A$12:$M$617, MATCH($A559, 'Round 1'!$A$12:$A$617, 0), 3)))))</f>
        <v>#N/A</v>
      </c>
      <c r="F559" s="10" t="e">
        <f>IF('Round 1'!$A$4="Complete", "Complete", IF(E559="N/A", "N/A", IF(E559="No Transfer", E559, IF(INDEX('Ballot Data'!$1:$1048576, MATCH($A559, 'Ballot Data'!$A:$A, 0), MATCH(E559, 'Ballot Data'!$A$3:$U$3, 0))="", "Exhausted", INDEX('Ballot Data'!$1:$1048576, MATCH($A559, 'Ballot Data'!$A:$A, 0), MATCH(E559, 'Ballot Data'!$A$3:$U$3, 0))))))</f>
        <v>#N/A</v>
      </c>
      <c r="G559" s="15" t="e">
        <f t="shared" si="79"/>
        <v>#N/A</v>
      </c>
      <c r="H559" t="e">
        <f>IF(G559="Complete", G559, IF(G559="N/A", "N/A", INDEX('Ballot Data'!$1:$1048576, MATCH($A559, 'Ballot Data'!$A:$A, 0), MATCH(G559, 'Ballot Data'!$A$3:$T$3, 0))))</f>
        <v>#N/A</v>
      </c>
      <c r="I559" t="e">
        <f>IF(G559="N/A", "N/A", IF(H559='Round 2'!$A$10, "Elected", IF(H559='Round 2'!$A$7, "Excluded", IF('Round 2'!$A$4="Complete", "Complete", "Viable"))))</f>
        <v>#N/A</v>
      </c>
      <c r="J559" s="21" t="e">
        <f>IF('Round 2'!$A$4="Complete", "Complete", IF(I559="N/A", "N/A", IF(I559="Viable", "No Transfer", IF(I559="Excluded", INDEX('Round 2'!$A$12:$M$617, MATCH($A559, 'Round 2'!$A$12:$A$617, 0), 3)))))</f>
        <v>#N/A</v>
      </c>
      <c r="K559" s="10" t="e">
        <f>IF('Round 2'!$A$4="Complete", "Complete", IF(J559="N/A", "N/A", IF(J559="No Transfer", J559, IF(INDEX('Ballot Data'!$1:$1048576, MATCH($A559, 'Ballot Data'!$A:$A, 0), MATCH(J559, 'Ballot Data'!$A$3:$U$3, 0))="", "Exhausted", INDEX('Ballot Data'!$1:$1048576, MATCH($A559, 'Ballot Data'!$A:$A, 0), MATCH(J559, 'Ballot Data'!$A$3:$U$3, 0))))))</f>
        <v>#N/A</v>
      </c>
      <c r="L559" s="15" t="e">
        <f t="shared" si="87"/>
        <v>#N/A</v>
      </c>
      <c r="M559" t="e">
        <f>IF(L559="Complete", L559, IF(L559="N/A", "N/A", INDEX('Ballot Data'!$1:$1048576, MATCH($A559, 'Ballot Data'!$A:$A, 0), MATCH(L559, 'Ballot Data'!$A$3:$T$3, 0))))</f>
        <v>#N/A</v>
      </c>
      <c r="N559" t="e">
        <f>IF(L559="N/A", "N/A", IF(M559='Round 3'!$A$10, "Elected", IF(M559='Round 3'!$A$7, "Excluded", IF('Round 3'!$A$4="Complete", "Complete", "Viable"))))</f>
        <v>#N/A</v>
      </c>
      <c r="O559" s="21" t="str">
        <f>IF('Round 3'!$A$4="Complete", "Complete", IF(N559="N/A", "N/A", IF(N559="Viable", "No Transfer", IF(N559="Excluded", INDEX('Round 3'!$A$12:$M$617, MATCH($A559, 'Round 3'!$A$12:$A$617, 0), 3)))))</f>
        <v>Complete</v>
      </c>
      <c r="P559" s="10" t="str">
        <f>IF('Round 3'!$A$4="Complete", "Complete", IF(O559="N/A", "N/A", IF(O559="No Transfer", O559, IF(INDEX('Ballot Data'!$1:$1048576, MATCH($A559, 'Ballot Data'!$A:$A, 0), MATCH(O559, 'Ballot Data'!$A$3:$U$3, 0))="", "Exhausted", INDEX('Ballot Data'!$1:$1048576, MATCH($A559, 'Ballot Data'!$A:$A, 0), MATCH(O559, 'Ballot Data'!$A$3:$U$3, 0))))))</f>
        <v>Complete</v>
      </c>
      <c r="Q559" s="15" t="str">
        <f t="shared" si="80"/>
        <v>Complete</v>
      </c>
      <c r="R559" t="str">
        <f>IF(Q559="Complete", Q559, IF(Q559="N/A", "N/A", INDEX('Ballot Data'!$1:$1048576, MATCH($A559, 'Ballot Data'!$A:$A, 0), MATCH(Q559, 'Ballot Data'!$A$3:$T$3, 0))))</f>
        <v>Complete</v>
      </c>
      <c r="S559" t="str">
        <f>IF(Q559="N/A", "N/A", IF(R559='Round 4'!$A$10, "Elected", IF(R559='Round 4'!$A$7, "Excluded", IF('Round 4'!$A$4="Complete", "Complete", "Viable"))))</f>
        <v>Complete</v>
      </c>
      <c r="T559" s="21" t="str">
        <f>IF('Round 4'!$A$4="Complete", "Complete", IF(S559="N/A", "N/A", IF(S559="Viable", "No Transfer", IF(S559="Excluded", INDEX('Round 4'!$A$12:$M$617, MATCH($A559, 'Round 4'!$A$12:$A$617, 0), 3)))))</f>
        <v>Complete</v>
      </c>
      <c r="U559" s="10" t="str">
        <f>IF('Round 4'!$A$4="Complete", "Complete", IF(T559="N/A", "N/A", IF(T559="No Transfer", T559, IF(INDEX('Ballot Data'!$1:$1048576, MATCH($A559, 'Ballot Data'!$A:$A, 0), MATCH(T559, 'Ballot Data'!$A$3:$U$3, 0))="", "Exhausted", INDEX('Ballot Data'!$1:$1048576, MATCH($A559, 'Ballot Data'!$A:$A, 0), MATCH(T559, 'Ballot Data'!$A$3:$U$3, 0))))))</f>
        <v>Complete</v>
      </c>
      <c r="V559" s="15" t="str">
        <f t="shared" si="81"/>
        <v>Complete</v>
      </c>
      <c r="W559" t="str">
        <f>IF(V559="Complete", V559, IF(V559="N/A", "N/A", INDEX('Ballot Data'!$1:$1048576, MATCH($A559, 'Ballot Data'!$A:$A, 0), MATCH(V559, 'Ballot Data'!$A$3:$T$3, 0))))</f>
        <v>Complete</v>
      </c>
      <c r="X559" t="str">
        <f>IF(V559="N/A", "N/A", IF(W559='Round 5'!$A$10, "Elected", IF(W559='Round 5'!$A$7, "Excluded", IF('Round 5'!$A$4="Complete", "Complete", "Viable"))))</f>
        <v>Complete</v>
      </c>
      <c r="Y559" s="21" t="str">
        <f>IF('Round 5'!$A$4="Complete", "Complete", IF(X559="N/A", "N/A", IF(X559="Viable", "No Transfer", IF(X559="Excluded", INDEX('Round 5'!$A$12:$M$617, MATCH($A559, 'Round 5'!$A$12:$A$617, 0), 3)))))</f>
        <v>Complete</v>
      </c>
      <c r="Z559" s="10" t="str">
        <f>IF('Round 5'!$A$4="Complete", "Complete", IF(Y559="N/A", "N/A", IF(Y559="No Transfer", Y559, IF(INDEX('Ballot Data'!$1:$1048576, MATCH($A559, 'Ballot Data'!$A:$A, 0), MATCH(Y559, 'Ballot Data'!$A$3:$U$3, 0))="", "Exhausted", INDEX('Ballot Data'!$1:$1048576, MATCH($A559, 'Ballot Data'!$A:$A, 0), MATCH(Y559, 'Ballot Data'!$A$3:$U$3, 0))))))</f>
        <v>Complete</v>
      </c>
      <c r="AA559" s="15" t="str">
        <f t="shared" si="82"/>
        <v>Complete</v>
      </c>
      <c r="AB559" t="str">
        <f>IF(AA559="Complete", AA559, IF(AA559="N/A", "N/A", INDEX('Ballot Data'!$1:$1048576, MATCH($A559, 'Ballot Data'!$A:$A, 0), MATCH(AA559, 'Ballot Data'!$A$3:$T$3, 0))))</f>
        <v>Complete</v>
      </c>
      <c r="AC559" t="str">
        <f>IF(AA559="N/A", "N/A", IF(AB559='Round 6'!$A$10, "Elected", IF(AB559='Round 6'!$A$7, "Excluded", IF('Round 6'!$A$4="Complete", "Complete", "Viable"))))</f>
        <v>Complete</v>
      </c>
      <c r="AD559" s="21" t="str">
        <f>IF('Round 6'!$A$4="Complete", "Complete", IF(AC559="N/A", "N/A", IF(AC559="Viable", "No Transfer", IF(AC559="Excluded", INDEX('Round 6'!$A$12:$M$617, MATCH($A559, 'Round 6'!$A$12:$A$617, 0), 3)))))</f>
        <v>Complete</v>
      </c>
      <c r="AE559" s="10" t="str">
        <f>IF('Round 6'!$A$4="Complete", "Complete", IF(AD559="N/A", "N/A", IF(AD559="No Transfer", AD559, IF(INDEX('Ballot Data'!$1:$1048576, MATCH($A559, 'Ballot Data'!$A:$A, 0), MATCH(AD559, 'Ballot Data'!$A$3:$U$3, 0))="", "Exhausted", INDEX('Ballot Data'!$1:$1048576, MATCH($A559, 'Ballot Data'!$A:$A, 0), MATCH(AD559, 'Ballot Data'!$A$3:$U$3, 0))))))</f>
        <v>Complete</v>
      </c>
      <c r="AF559" s="15" t="str">
        <f t="shared" si="83"/>
        <v>Complete</v>
      </c>
      <c r="AG559" t="str">
        <f>IF(AF559="Complete", AF559, IF(AF559="N/A", "N/A", INDEX('Ballot Data'!$1:$1048576, MATCH($A559, 'Ballot Data'!$A:$A, 0), MATCH(AF559, 'Ballot Data'!$A$3:$T$3, 0))))</f>
        <v>Complete</v>
      </c>
      <c r="AH559" t="str">
        <f>IF(AF559="N/A", "N/A", IF(AG559='Round 7'!$A$10, "Elected", IF(AG559='Round 7'!$A$7, "Excluded", IF('Round 7'!$A$4="Complete", "Complete", "Viable"))))</f>
        <v>Complete</v>
      </c>
      <c r="AI559" s="21" t="str">
        <f>IF('Round 7'!$A$4="Complete", "Complete", IF(AH559="N/A", "N/A", IF(AH559="Viable", "No Transfer", IF(AH559="Excluded", INDEX('Round 7'!$A$12:$M$617, MATCH($A559, 'Round 7'!$A$12:$A$617, 0), 3)))))</f>
        <v>Complete</v>
      </c>
      <c r="AJ559" s="10" t="str">
        <f>IF('Round 7'!$A$4="Complete", "Complete", IF(AI559="N/A", "N/A", IF(AI559="No Transfer", AI559, IF(INDEX('Ballot Data'!$1:$1048576, MATCH($A559, 'Ballot Data'!$A:$A, 0), MATCH(AI559, 'Ballot Data'!$A$3:$U$3, 0))="", "Exhausted", INDEX('Ballot Data'!$1:$1048576, MATCH($A559, 'Ballot Data'!$A:$A, 0), MATCH(AI559, 'Ballot Data'!$A$3:$U$3, 0))))))</f>
        <v>Complete</v>
      </c>
      <c r="AK559" s="15" t="str">
        <f t="shared" si="84"/>
        <v>Complete</v>
      </c>
      <c r="AL559" t="str">
        <f>IF(AK559="Complete", AK559, IF(AK559="N/A", "N/A", INDEX('Ballot Data'!$1:$1048576, MATCH($A559, 'Ballot Data'!$A:$A, 0), MATCH(AK559, 'Ballot Data'!$A$3:$T$3, 0))))</f>
        <v>Complete</v>
      </c>
      <c r="AM559" t="str">
        <f>IF(AK559="N/A", "N/A", IF(AL559='Round 8'!$A$10, "Elected", IF(AL559='Round 8'!$A$7, "Excluded", IF('Round 8'!$A$4="Complete", "Complete", "Viable"))))</f>
        <v>Complete</v>
      </c>
      <c r="AN559" s="21" t="str">
        <f>IF('Round 8'!$A$4="Complete", "Complete", IF(AM559="N/A", "N/A", IF(AM559="Viable", "No Transfer", IF(AM559="Excluded", INDEX('Round 8'!$A$12:$M$617, MATCH($A559, 'Round 8'!$A$12:$A$617, 0), 3)))))</f>
        <v>Complete</v>
      </c>
      <c r="AO559" s="10" t="str">
        <f>IF('Round 8'!$A$4="Complete", "Complete", IF(AN559="N/A", "N/A", IF(AN559="No Transfer", AN559, IF(INDEX('Ballot Data'!$1:$1048576, MATCH($A559, 'Ballot Data'!$A:$A, 0), MATCH(AN559, 'Ballot Data'!$A$3:$U$3, 0))="", "Exhausted", INDEX('Ballot Data'!$1:$1048576, MATCH($A559, 'Ballot Data'!$A:$A, 0), MATCH(AN559, 'Ballot Data'!$A$3:$U$3, 0))))))</f>
        <v>Complete</v>
      </c>
      <c r="AP559" s="15" t="str">
        <f t="shared" si="85"/>
        <v>Complete</v>
      </c>
      <c r="AQ559" t="str">
        <f>IF(AP559="Complete", AP559, IF(AP559="N/A", "N/A", INDEX('Ballot Data'!$1:$1048576, MATCH($A559, 'Ballot Data'!$A:$A, 0), MATCH(AP559, 'Ballot Data'!$A$3:$T$3, 0))))</f>
        <v>Complete</v>
      </c>
      <c r="AR559" t="str">
        <f>IF(AP559="N/A", "N/A", IF(AQ559='Round 9'!$A$10, "Elected", IF(AQ559='Round 9'!$A$7, "Excluded", IF('Round 9'!$A$4="Complete", "Complete", "Viable"))))</f>
        <v>Complete</v>
      </c>
      <c r="AS559" s="21" t="str">
        <f>IF('Round 9'!$A$4="Complete", "Complete", IF(AR559="N/A", "N/A", IF(AR559="Viable", "No Transfer", IF(AR559="Excluded", INDEX('Round 9'!$A$12:$M$617, MATCH($A559, 'Round 9'!$A$12:$A$617, 0), 3)))))</f>
        <v>Complete</v>
      </c>
      <c r="AT559" s="10" t="str">
        <f>IF('Round 9'!$A$4="Complete", "Complete", IF(AS559="N/A", "N/A", IF(AS559="No Transfer", AS559, IF(INDEX('Ballot Data'!$1:$1048576, MATCH($A559, 'Ballot Data'!$A:$A, 0), MATCH(AS559, 'Ballot Data'!$A$3:$U$3, 0))="", "Exhausted", INDEX('Ballot Data'!$1:$1048576, MATCH($A559, 'Ballot Data'!$A:$A, 0), MATCH(AS559, 'Ballot Data'!$A$3:$U$3, 0))))))</f>
        <v>Complete</v>
      </c>
      <c r="AU559" s="15" t="str">
        <f t="shared" si="86"/>
        <v>Complete</v>
      </c>
      <c r="AV559" t="str">
        <f>IF(AU559="Complete", AU559, IF(AU559="N/A", "N/A", INDEX('Ballot Data'!$1:$1048576, MATCH($A559, 'Ballot Data'!$A:$A, 0), MATCH(AU559, 'Ballot Data'!$A$3:$T$3, 0))))</f>
        <v>Complete</v>
      </c>
      <c r="AW559" t="str">
        <f>IF(AU559="N/A", "N/A", IF(AV559='Round 10'!$A$10, "Elected", IF(AV559='Round 10'!$A$7, "Excluded", IF('Round 10'!$A$4="Complete", "Complete", "Viable"))))</f>
        <v>Complete</v>
      </c>
      <c r="AX559" s="21" t="str">
        <f>IF('Round 10'!$A$4="Complete", "Complete", IF(AW559="N/A", "N/A", IF(AW559="Viable", "No Transfer", IF(AW559="Excluded", INDEX('Round 10'!$A$12:$M$617, MATCH($A559, 'Round 10'!$A$12:$A$617, 0), 3)))))</f>
        <v>Complete</v>
      </c>
      <c r="AY559" s="10" t="str">
        <f>IF('Round 10'!$A$4="Complete", "Complete", IF(AX559="N/A", "N/A", IF(AX559="No Transfer", AX559, IF(INDEX('Ballot Data'!$1:$1048576, MATCH($A559, 'Ballot Data'!$A:$A, 0), MATCH(AX559, 'Ballot Data'!$A$3:$U$3, 0))="", "Exhausted", INDEX('Ballot Data'!$1:$1048576, MATCH($A559, 'Ballot Data'!$A:$A, 0), MATCH(AX559, 'Ballot Data'!$A$3:$U$3, 0))))))</f>
        <v>Complete</v>
      </c>
    </row>
    <row r="560" spans="1:51" x14ac:dyDescent="0.25">
      <c r="A560">
        <f>'Ballot Data'!A561</f>
        <v>0</v>
      </c>
      <c r="B560">
        <v>1</v>
      </c>
      <c r="C560" t="e">
        <f>INDEX('Ballot Data'!$1:$1048576, MATCH($A560, 'Ballot Data'!$A:$A, 0), MATCH(B560, 'Ballot Data'!$A$3:$T$3, 0))</f>
        <v>#N/A</v>
      </c>
      <c r="D560" t="e">
        <f>IF(C560='Round 1'!$A$10, "Elected", IF(C560='Round 1'!$A$7, "Excluded", IF('Round 1'!$A$4="Complete", "Complete", "Viable")))</f>
        <v>#N/A</v>
      </c>
      <c r="E560" s="21" t="e">
        <f>IF('Round 1'!$A$4="Complete", "Complete", IF(D560="N/A", "N/A", IF(D560="Viable", "No Transfer", IF(D560="Excluded", INDEX('Round 1'!$A$12:$M$617, MATCH($A560, 'Round 1'!$A$12:$A$617, 0), 3)))))</f>
        <v>#N/A</v>
      </c>
      <c r="F560" s="10" t="e">
        <f>IF('Round 1'!$A$4="Complete", "Complete", IF(E560="N/A", "N/A", IF(E560="No Transfer", E560, IF(INDEX('Ballot Data'!$1:$1048576, MATCH($A560, 'Ballot Data'!$A:$A, 0), MATCH(E560, 'Ballot Data'!$A$3:$U$3, 0))="", "Exhausted", INDEX('Ballot Data'!$1:$1048576, MATCH($A560, 'Ballot Data'!$A:$A, 0), MATCH(E560, 'Ballot Data'!$A$3:$U$3, 0))))))</f>
        <v>#N/A</v>
      </c>
      <c r="G560" s="15" t="e">
        <f t="shared" si="79"/>
        <v>#N/A</v>
      </c>
      <c r="H560" t="e">
        <f>IF(G560="Complete", G560, IF(G560="N/A", "N/A", INDEX('Ballot Data'!$1:$1048576, MATCH($A560, 'Ballot Data'!$A:$A, 0), MATCH(G560, 'Ballot Data'!$A$3:$T$3, 0))))</f>
        <v>#N/A</v>
      </c>
      <c r="I560" t="e">
        <f>IF(G560="N/A", "N/A", IF(H560='Round 2'!$A$10, "Elected", IF(H560='Round 2'!$A$7, "Excluded", IF('Round 2'!$A$4="Complete", "Complete", "Viable"))))</f>
        <v>#N/A</v>
      </c>
      <c r="J560" s="21" t="e">
        <f>IF('Round 2'!$A$4="Complete", "Complete", IF(I560="N/A", "N/A", IF(I560="Viable", "No Transfer", IF(I560="Excluded", INDEX('Round 2'!$A$12:$M$617, MATCH($A560, 'Round 2'!$A$12:$A$617, 0), 3)))))</f>
        <v>#N/A</v>
      </c>
      <c r="K560" s="10" t="e">
        <f>IF('Round 2'!$A$4="Complete", "Complete", IF(J560="N/A", "N/A", IF(J560="No Transfer", J560, IF(INDEX('Ballot Data'!$1:$1048576, MATCH($A560, 'Ballot Data'!$A:$A, 0), MATCH(J560, 'Ballot Data'!$A$3:$U$3, 0))="", "Exhausted", INDEX('Ballot Data'!$1:$1048576, MATCH($A560, 'Ballot Data'!$A:$A, 0), MATCH(J560, 'Ballot Data'!$A$3:$U$3, 0))))))</f>
        <v>#N/A</v>
      </c>
      <c r="L560" s="15" t="e">
        <f t="shared" si="87"/>
        <v>#N/A</v>
      </c>
      <c r="M560" t="e">
        <f>IF(L560="Complete", L560, IF(L560="N/A", "N/A", INDEX('Ballot Data'!$1:$1048576, MATCH($A560, 'Ballot Data'!$A:$A, 0), MATCH(L560, 'Ballot Data'!$A$3:$T$3, 0))))</f>
        <v>#N/A</v>
      </c>
      <c r="N560" t="e">
        <f>IF(L560="N/A", "N/A", IF(M560='Round 3'!$A$10, "Elected", IF(M560='Round 3'!$A$7, "Excluded", IF('Round 3'!$A$4="Complete", "Complete", "Viable"))))</f>
        <v>#N/A</v>
      </c>
      <c r="O560" s="21" t="str">
        <f>IF('Round 3'!$A$4="Complete", "Complete", IF(N560="N/A", "N/A", IF(N560="Viable", "No Transfer", IF(N560="Excluded", INDEX('Round 3'!$A$12:$M$617, MATCH($A560, 'Round 3'!$A$12:$A$617, 0), 3)))))</f>
        <v>Complete</v>
      </c>
      <c r="P560" s="10" t="str">
        <f>IF('Round 3'!$A$4="Complete", "Complete", IF(O560="N/A", "N/A", IF(O560="No Transfer", O560, IF(INDEX('Ballot Data'!$1:$1048576, MATCH($A560, 'Ballot Data'!$A:$A, 0), MATCH(O560, 'Ballot Data'!$A$3:$U$3, 0))="", "Exhausted", INDEX('Ballot Data'!$1:$1048576, MATCH($A560, 'Ballot Data'!$A:$A, 0), MATCH(O560, 'Ballot Data'!$A$3:$U$3, 0))))))</f>
        <v>Complete</v>
      </c>
      <c r="Q560" s="15" t="str">
        <f t="shared" si="80"/>
        <v>Complete</v>
      </c>
      <c r="R560" t="str">
        <f>IF(Q560="Complete", Q560, IF(Q560="N/A", "N/A", INDEX('Ballot Data'!$1:$1048576, MATCH($A560, 'Ballot Data'!$A:$A, 0), MATCH(Q560, 'Ballot Data'!$A$3:$T$3, 0))))</f>
        <v>Complete</v>
      </c>
      <c r="S560" t="str">
        <f>IF(Q560="N/A", "N/A", IF(R560='Round 4'!$A$10, "Elected", IF(R560='Round 4'!$A$7, "Excluded", IF('Round 4'!$A$4="Complete", "Complete", "Viable"))))</f>
        <v>Complete</v>
      </c>
      <c r="T560" s="21" t="str">
        <f>IF('Round 4'!$A$4="Complete", "Complete", IF(S560="N/A", "N/A", IF(S560="Viable", "No Transfer", IF(S560="Excluded", INDEX('Round 4'!$A$12:$M$617, MATCH($A560, 'Round 4'!$A$12:$A$617, 0), 3)))))</f>
        <v>Complete</v>
      </c>
      <c r="U560" s="10" t="str">
        <f>IF('Round 4'!$A$4="Complete", "Complete", IF(T560="N/A", "N/A", IF(T560="No Transfer", T560, IF(INDEX('Ballot Data'!$1:$1048576, MATCH($A560, 'Ballot Data'!$A:$A, 0), MATCH(T560, 'Ballot Data'!$A$3:$U$3, 0))="", "Exhausted", INDEX('Ballot Data'!$1:$1048576, MATCH($A560, 'Ballot Data'!$A:$A, 0), MATCH(T560, 'Ballot Data'!$A$3:$U$3, 0))))))</f>
        <v>Complete</v>
      </c>
      <c r="V560" s="15" t="str">
        <f t="shared" si="81"/>
        <v>Complete</v>
      </c>
      <c r="W560" t="str">
        <f>IF(V560="Complete", V560, IF(V560="N/A", "N/A", INDEX('Ballot Data'!$1:$1048576, MATCH($A560, 'Ballot Data'!$A:$A, 0), MATCH(V560, 'Ballot Data'!$A$3:$T$3, 0))))</f>
        <v>Complete</v>
      </c>
      <c r="X560" t="str">
        <f>IF(V560="N/A", "N/A", IF(W560='Round 5'!$A$10, "Elected", IF(W560='Round 5'!$A$7, "Excluded", IF('Round 5'!$A$4="Complete", "Complete", "Viable"))))</f>
        <v>Complete</v>
      </c>
      <c r="Y560" s="21" t="str">
        <f>IF('Round 5'!$A$4="Complete", "Complete", IF(X560="N/A", "N/A", IF(X560="Viable", "No Transfer", IF(X560="Excluded", INDEX('Round 5'!$A$12:$M$617, MATCH($A560, 'Round 5'!$A$12:$A$617, 0), 3)))))</f>
        <v>Complete</v>
      </c>
      <c r="Z560" s="10" t="str">
        <f>IF('Round 5'!$A$4="Complete", "Complete", IF(Y560="N/A", "N/A", IF(Y560="No Transfer", Y560, IF(INDEX('Ballot Data'!$1:$1048576, MATCH($A560, 'Ballot Data'!$A:$A, 0), MATCH(Y560, 'Ballot Data'!$A$3:$U$3, 0))="", "Exhausted", INDEX('Ballot Data'!$1:$1048576, MATCH($A560, 'Ballot Data'!$A:$A, 0), MATCH(Y560, 'Ballot Data'!$A$3:$U$3, 0))))))</f>
        <v>Complete</v>
      </c>
      <c r="AA560" s="15" t="str">
        <f t="shared" si="82"/>
        <v>Complete</v>
      </c>
      <c r="AB560" t="str">
        <f>IF(AA560="Complete", AA560, IF(AA560="N/A", "N/A", INDEX('Ballot Data'!$1:$1048576, MATCH($A560, 'Ballot Data'!$A:$A, 0), MATCH(AA560, 'Ballot Data'!$A$3:$T$3, 0))))</f>
        <v>Complete</v>
      </c>
      <c r="AC560" t="str">
        <f>IF(AA560="N/A", "N/A", IF(AB560='Round 6'!$A$10, "Elected", IF(AB560='Round 6'!$A$7, "Excluded", IF('Round 6'!$A$4="Complete", "Complete", "Viable"))))</f>
        <v>Complete</v>
      </c>
      <c r="AD560" s="21" t="str">
        <f>IF('Round 6'!$A$4="Complete", "Complete", IF(AC560="N/A", "N/A", IF(AC560="Viable", "No Transfer", IF(AC560="Excluded", INDEX('Round 6'!$A$12:$M$617, MATCH($A560, 'Round 6'!$A$12:$A$617, 0), 3)))))</f>
        <v>Complete</v>
      </c>
      <c r="AE560" s="10" t="str">
        <f>IF('Round 6'!$A$4="Complete", "Complete", IF(AD560="N/A", "N/A", IF(AD560="No Transfer", AD560, IF(INDEX('Ballot Data'!$1:$1048576, MATCH($A560, 'Ballot Data'!$A:$A, 0), MATCH(AD560, 'Ballot Data'!$A$3:$U$3, 0))="", "Exhausted", INDEX('Ballot Data'!$1:$1048576, MATCH($A560, 'Ballot Data'!$A:$A, 0), MATCH(AD560, 'Ballot Data'!$A$3:$U$3, 0))))))</f>
        <v>Complete</v>
      </c>
      <c r="AF560" s="15" t="str">
        <f t="shared" si="83"/>
        <v>Complete</v>
      </c>
      <c r="AG560" t="str">
        <f>IF(AF560="Complete", AF560, IF(AF560="N/A", "N/A", INDEX('Ballot Data'!$1:$1048576, MATCH($A560, 'Ballot Data'!$A:$A, 0), MATCH(AF560, 'Ballot Data'!$A$3:$T$3, 0))))</f>
        <v>Complete</v>
      </c>
      <c r="AH560" t="str">
        <f>IF(AF560="N/A", "N/A", IF(AG560='Round 7'!$A$10, "Elected", IF(AG560='Round 7'!$A$7, "Excluded", IF('Round 7'!$A$4="Complete", "Complete", "Viable"))))</f>
        <v>Complete</v>
      </c>
      <c r="AI560" s="21" t="str">
        <f>IF('Round 7'!$A$4="Complete", "Complete", IF(AH560="N/A", "N/A", IF(AH560="Viable", "No Transfer", IF(AH560="Excluded", INDEX('Round 7'!$A$12:$M$617, MATCH($A560, 'Round 7'!$A$12:$A$617, 0), 3)))))</f>
        <v>Complete</v>
      </c>
      <c r="AJ560" s="10" t="str">
        <f>IF('Round 7'!$A$4="Complete", "Complete", IF(AI560="N/A", "N/A", IF(AI560="No Transfer", AI560, IF(INDEX('Ballot Data'!$1:$1048576, MATCH($A560, 'Ballot Data'!$A:$A, 0), MATCH(AI560, 'Ballot Data'!$A$3:$U$3, 0))="", "Exhausted", INDEX('Ballot Data'!$1:$1048576, MATCH($A560, 'Ballot Data'!$A:$A, 0), MATCH(AI560, 'Ballot Data'!$A$3:$U$3, 0))))))</f>
        <v>Complete</v>
      </c>
      <c r="AK560" s="15" t="str">
        <f t="shared" si="84"/>
        <v>Complete</v>
      </c>
      <c r="AL560" t="str">
        <f>IF(AK560="Complete", AK560, IF(AK560="N/A", "N/A", INDEX('Ballot Data'!$1:$1048576, MATCH($A560, 'Ballot Data'!$A:$A, 0), MATCH(AK560, 'Ballot Data'!$A$3:$T$3, 0))))</f>
        <v>Complete</v>
      </c>
      <c r="AM560" t="str">
        <f>IF(AK560="N/A", "N/A", IF(AL560='Round 8'!$A$10, "Elected", IF(AL560='Round 8'!$A$7, "Excluded", IF('Round 8'!$A$4="Complete", "Complete", "Viable"))))</f>
        <v>Complete</v>
      </c>
      <c r="AN560" s="21" t="str">
        <f>IF('Round 8'!$A$4="Complete", "Complete", IF(AM560="N/A", "N/A", IF(AM560="Viable", "No Transfer", IF(AM560="Excluded", INDEX('Round 8'!$A$12:$M$617, MATCH($A560, 'Round 8'!$A$12:$A$617, 0), 3)))))</f>
        <v>Complete</v>
      </c>
      <c r="AO560" s="10" t="str">
        <f>IF('Round 8'!$A$4="Complete", "Complete", IF(AN560="N/A", "N/A", IF(AN560="No Transfer", AN560, IF(INDEX('Ballot Data'!$1:$1048576, MATCH($A560, 'Ballot Data'!$A:$A, 0), MATCH(AN560, 'Ballot Data'!$A$3:$U$3, 0))="", "Exhausted", INDEX('Ballot Data'!$1:$1048576, MATCH($A560, 'Ballot Data'!$A:$A, 0), MATCH(AN560, 'Ballot Data'!$A$3:$U$3, 0))))))</f>
        <v>Complete</v>
      </c>
      <c r="AP560" s="15" t="str">
        <f t="shared" si="85"/>
        <v>Complete</v>
      </c>
      <c r="AQ560" t="str">
        <f>IF(AP560="Complete", AP560, IF(AP560="N/A", "N/A", INDEX('Ballot Data'!$1:$1048576, MATCH($A560, 'Ballot Data'!$A:$A, 0), MATCH(AP560, 'Ballot Data'!$A$3:$T$3, 0))))</f>
        <v>Complete</v>
      </c>
      <c r="AR560" t="str">
        <f>IF(AP560="N/A", "N/A", IF(AQ560='Round 9'!$A$10, "Elected", IF(AQ560='Round 9'!$A$7, "Excluded", IF('Round 9'!$A$4="Complete", "Complete", "Viable"))))</f>
        <v>Complete</v>
      </c>
      <c r="AS560" s="21" t="str">
        <f>IF('Round 9'!$A$4="Complete", "Complete", IF(AR560="N/A", "N/A", IF(AR560="Viable", "No Transfer", IF(AR560="Excluded", INDEX('Round 9'!$A$12:$M$617, MATCH($A560, 'Round 9'!$A$12:$A$617, 0), 3)))))</f>
        <v>Complete</v>
      </c>
      <c r="AT560" s="10" t="str">
        <f>IF('Round 9'!$A$4="Complete", "Complete", IF(AS560="N/A", "N/A", IF(AS560="No Transfer", AS560, IF(INDEX('Ballot Data'!$1:$1048576, MATCH($A560, 'Ballot Data'!$A:$A, 0), MATCH(AS560, 'Ballot Data'!$A$3:$U$3, 0))="", "Exhausted", INDEX('Ballot Data'!$1:$1048576, MATCH($A560, 'Ballot Data'!$A:$A, 0), MATCH(AS560, 'Ballot Data'!$A$3:$U$3, 0))))))</f>
        <v>Complete</v>
      </c>
      <c r="AU560" s="15" t="str">
        <f t="shared" si="86"/>
        <v>Complete</v>
      </c>
      <c r="AV560" t="str">
        <f>IF(AU560="Complete", AU560, IF(AU560="N/A", "N/A", INDEX('Ballot Data'!$1:$1048576, MATCH($A560, 'Ballot Data'!$A:$A, 0), MATCH(AU560, 'Ballot Data'!$A$3:$T$3, 0))))</f>
        <v>Complete</v>
      </c>
      <c r="AW560" t="str">
        <f>IF(AU560="N/A", "N/A", IF(AV560='Round 10'!$A$10, "Elected", IF(AV560='Round 10'!$A$7, "Excluded", IF('Round 10'!$A$4="Complete", "Complete", "Viable"))))</f>
        <v>Complete</v>
      </c>
      <c r="AX560" s="21" t="str">
        <f>IF('Round 10'!$A$4="Complete", "Complete", IF(AW560="N/A", "N/A", IF(AW560="Viable", "No Transfer", IF(AW560="Excluded", INDEX('Round 10'!$A$12:$M$617, MATCH($A560, 'Round 10'!$A$12:$A$617, 0), 3)))))</f>
        <v>Complete</v>
      </c>
      <c r="AY560" s="10" t="str">
        <f>IF('Round 10'!$A$4="Complete", "Complete", IF(AX560="N/A", "N/A", IF(AX560="No Transfer", AX560, IF(INDEX('Ballot Data'!$1:$1048576, MATCH($A560, 'Ballot Data'!$A:$A, 0), MATCH(AX560, 'Ballot Data'!$A$3:$U$3, 0))="", "Exhausted", INDEX('Ballot Data'!$1:$1048576, MATCH($A560, 'Ballot Data'!$A:$A, 0), MATCH(AX560, 'Ballot Data'!$A$3:$U$3, 0))))))</f>
        <v>Complete</v>
      </c>
    </row>
    <row r="561" spans="1:51" x14ac:dyDescent="0.25">
      <c r="A561">
        <f>'Ballot Data'!A562</f>
        <v>0</v>
      </c>
      <c r="B561">
        <v>1</v>
      </c>
      <c r="C561" t="e">
        <f>INDEX('Ballot Data'!$1:$1048576, MATCH($A561, 'Ballot Data'!$A:$A, 0), MATCH(B561, 'Ballot Data'!$A$3:$T$3, 0))</f>
        <v>#N/A</v>
      </c>
      <c r="D561" t="e">
        <f>IF(C561='Round 1'!$A$10, "Elected", IF(C561='Round 1'!$A$7, "Excluded", IF('Round 1'!$A$4="Complete", "Complete", "Viable")))</f>
        <v>#N/A</v>
      </c>
      <c r="E561" s="21" t="e">
        <f>IF('Round 1'!$A$4="Complete", "Complete", IF(D561="N/A", "N/A", IF(D561="Viable", "No Transfer", IF(D561="Excluded", INDEX('Round 1'!$A$12:$M$617, MATCH($A561, 'Round 1'!$A$12:$A$617, 0), 3)))))</f>
        <v>#N/A</v>
      </c>
      <c r="F561" s="10" t="e">
        <f>IF('Round 1'!$A$4="Complete", "Complete", IF(E561="N/A", "N/A", IF(E561="No Transfer", E561, IF(INDEX('Ballot Data'!$1:$1048576, MATCH($A561, 'Ballot Data'!$A:$A, 0), MATCH(E561, 'Ballot Data'!$A$3:$U$3, 0))="", "Exhausted", INDEX('Ballot Data'!$1:$1048576, MATCH($A561, 'Ballot Data'!$A:$A, 0), MATCH(E561, 'Ballot Data'!$A$3:$U$3, 0))))))</f>
        <v>#N/A</v>
      </c>
      <c r="G561" s="15" t="e">
        <f t="shared" si="79"/>
        <v>#N/A</v>
      </c>
      <c r="H561" t="e">
        <f>IF(G561="Complete", G561, IF(G561="N/A", "N/A", INDEX('Ballot Data'!$1:$1048576, MATCH($A561, 'Ballot Data'!$A:$A, 0), MATCH(G561, 'Ballot Data'!$A$3:$T$3, 0))))</f>
        <v>#N/A</v>
      </c>
      <c r="I561" t="e">
        <f>IF(G561="N/A", "N/A", IF(H561='Round 2'!$A$10, "Elected", IF(H561='Round 2'!$A$7, "Excluded", IF('Round 2'!$A$4="Complete", "Complete", "Viable"))))</f>
        <v>#N/A</v>
      </c>
      <c r="J561" s="21" t="e">
        <f>IF('Round 2'!$A$4="Complete", "Complete", IF(I561="N/A", "N/A", IF(I561="Viable", "No Transfer", IF(I561="Excluded", INDEX('Round 2'!$A$12:$M$617, MATCH($A561, 'Round 2'!$A$12:$A$617, 0), 3)))))</f>
        <v>#N/A</v>
      </c>
      <c r="K561" s="10" t="e">
        <f>IF('Round 2'!$A$4="Complete", "Complete", IF(J561="N/A", "N/A", IF(J561="No Transfer", J561, IF(INDEX('Ballot Data'!$1:$1048576, MATCH($A561, 'Ballot Data'!$A:$A, 0), MATCH(J561, 'Ballot Data'!$A$3:$U$3, 0))="", "Exhausted", INDEX('Ballot Data'!$1:$1048576, MATCH($A561, 'Ballot Data'!$A:$A, 0), MATCH(J561, 'Ballot Data'!$A$3:$U$3, 0))))))</f>
        <v>#N/A</v>
      </c>
      <c r="L561" s="15" t="e">
        <f t="shared" si="87"/>
        <v>#N/A</v>
      </c>
      <c r="M561" t="e">
        <f>IF(L561="Complete", L561, IF(L561="N/A", "N/A", INDEX('Ballot Data'!$1:$1048576, MATCH($A561, 'Ballot Data'!$A:$A, 0), MATCH(L561, 'Ballot Data'!$A$3:$T$3, 0))))</f>
        <v>#N/A</v>
      </c>
      <c r="N561" t="e">
        <f>IF(L561="N/A", "N/A", IF(M561='Round 3'!$A$10, "Elected", IF(M561='Round 3'!$A$7, "Excluded", IF('Round 3'!$A$4="Complete", "Complete", "Viable"))))</f>
        <v>#N/A</v>
      </c>
      <c r="O561" s="21" t="str">
        <f>IF('Round 3'!$A$4="Complete", "Complete", IF(N561="N/A", "N/A", IF(N561="Viable", "No Transfer", IF(N561="Excluded", INDEX('Round 3'!$A$12:$M$617, MATCH($A561, 'Round 3'!$A$12:$A$617, 0), 3)))))</f>
        <v>Complete</v>
      </c>
      <c r="P561" s="10" t="str">
        <f>IF('Round 3'!$A$4="Complete", "Complete", IF(O561="N/A", "N/A", IF(O561="No Transfer", O561, IF(INDEX('Ballot Data'!$1:$1048576, MATCH($A561, 'Ballot Data'!$A:$A, 0), MATCH(O561, 'Ballot Data'!$A$3:$U$3, 0))="", "Exhausted", INDEX('Ballot Data'!$1:$1048576, MATCH($A561, 'Ballot Data'!$A:$A, 0), MATCH(O561, 'Ballot Data'!$A$3:$U$3, 0))))))</f>
        <v>Complete</v>
      </c>
      <c r="Q561" s="15" t="str">
        <f t="shared" si="80"/>
        <v>Complete</v>
      </c>
      <c r="R561" t="str">
        <f>IF(Q561="Complete", Q561, IF(Q561="N/A", "N/A", INDEX('Ballot Data'!$1:$1048576, MATCH($A561, 'Ballot Data'!$A:$A, 0), MATCH(Q561, 'Ballot Data'!$A$3:$T$3, 0))))</f>
        <v>Complete</v>
      </c>
      <c r="S561" t="str">
        <f>IF(Q561="N/A", "N/A", IF(R561='Round 4'!$A$10, "Elected", IF(R561='Round 4'!$A$7, "Excluded", IF('Round 4'!$A$4="Complete", "Complete", "Viable"))))</f>
        <v>Complete</v>
      </c>
      <c r="T561" s="21" t="str">
        <f>IF('Round 4'!$A$4="Complete", "Complete", IF(S561="N/A", "N/A", IF(S561="Viable", "No Transfer", IF(S561="Excluded", INDEX('Round 4'!$A$12:$M$617, MATCH($A561, 'Round 4'!$A$12:$A$617, 0), 3)))))</f>
        <v>Complete</v>
      </c>
      <c r="U561" s="10" t="str">
        <f>IF('Round 4'!$A$4="Complete", "Complete", IF(T561="N/A", "N/A", IF(T561="No Transfer", T561, IF(INDEX('Ballot Data'!$1:$1048576, MATCH($A561, 'Ballot Data'!$A:$A, 0), MATCH(T561, 'Ballot Data'!$A$3:$U$3, 0))="", "Exhausted", INDEX('Ballot Data'!$1:$1048576, MATCH($A561, 'Ballot Data'!$A:$A, 0), MATCH(T561, 'Ballot Data'!$A$3:$U$3, 0))))))</f>
        <v>Complete</v>
      </c>
      <c r="V561" s="15" t="str">
        <f t="shared" si="81"/>
        <v>Complete</v>
      </c>
      <c r="W561" t="str">
        <f>IF(V561="Complete", V561, IF(V561="N/A", "N/A", INDEX('Ballot Data'!$1:$1048576, MATCH($A561, 'Ballot Data'!$A:$A, 0), MATCH(V561, 'Ballot Data'!$A$3:$T$3, 0))))</f>
        <v>Complete</v>
      </c>
      <c r="X561" t="str">
        <f>IF(V561="N/A", "N/A", IF(W561='Round 5'!$A$10, "Elected", IF(W561='Round 5'!$A$7, "Excluded", IF('Round 5'!$A$4="Complete", "Complete", "Viable"))))</f>
        <v>Complete</v>
      </c>
      <c r="Y561" s="21" t="str">
        <f>IF('Round 5'!$A$4="Complete", "Complete", IF(X561="N/A", "N/A", IF(X561="Viable", "No Transfer", IF(X561="Excluded", INDEX('Round 5'!$A$12:$M$617, MATCH($A561, 'Round 5'!$A$12:$A$617, 0), 3)))))</f>
        <v>Complete</v>
      </c>
      <c r="Z561" s="10" t="str">
        <f>IF('Round 5'!$A$4="Complete", "Complete", IF(Y561="N/A", "N/A", IF(Y561="No Transfer", Y561, IF(INDEX('Ballot Data'!$1:$1048576, MATCH($A561, 'Ballot Data'!$A:$A, 0), MATCH(Y561, 'Ballot Data'!$A$3:$U$3, 0))="", "Exhausted", INDEX('Ballot Data'!$1:$1048576, MATCH($A561, 'Ballot Data'!$A:$A, 0), MATCH(Y561, 'Ballot Data'!$A$3:$U$3, 0))))))</f>
        <v>Complete</v>
      </c>
      <c r="AA561" s="15" t="str">
        <f t="shared" si="82"/>
        <v>Complete</v>
      </c>
      <c r="AB561" t="str">
        <f>IF(AA561="Complete", AA561, IF(AA561="N/A", "N/A", INDEX('Ballot Data'!$1:$1048576, MATCH($A561, 'Ballot Data'!$A:$A, 0), MATCH(AA561, 'Ballot Data'!$A$3:$T$3, 0))))</f>
        <v>Complete</v>
      </c>
      <c r="AC561" t="str">
        <f>IF(AA561="N/A", "N/A", IF(AB561='Round 6'!$A$10, "Elected", IF(AB561='Round 6'!$A$7, "Excluded", IF('Round 6'!$A$4="Complete", "Complete", "Viable"))))</f>
        <v>Complete</v>
      </c>
      <c r="AD561" s="21" t="str">
        <f>IF('Round 6'!$A$4="Complete", "Complete", IF(AC561="N/A", "N/A", IF(AC561="Viable", "No Transfer", IF(AC561="Excluded", INDEX('Round 6'!$A$12:$M$617, MATCH($A561, 'Round 6'!$A$12:$A$617, 0), 3)))))</f>
        <v>Complete</v>
      </c>
      <c r="AE561" s="10" t="str">
        <f>IF('Round 6'!$A$4="Complete", "Complete", IF(AD561="N/A", "N/A", IF(AD561="No Transfer", AD561, IF(INDEX('Ballot Data'!$1:$1048576, MATCH($A561, 'Ballot Data'!$A:$A, 0), MATCH(AD561, 'Ballot Data'!$A$3:$U$3, 0))="", "Exhausted", INDEX('Ballot Data'!$1:$1048576, MATCH($A561, 'Ballot Data'!$A:$A, 0), MATCH(AD561, 'Ballot Data'!$A$3:$U$3, 0))))))</f>
        <v>Complete</v>
      </c>
      <c r="AF561" s="15" t="str">
        <f t="shared" si="83"/>
        <v>Complete</v>
      </c>
      <c r="AG561" t="str">
        <f>IF(AF561="Complete", AF561, IF(AF561="N/A", "N/A", INDEX('Ballot Data'!$1:$1048576, MATCH($A561, 'Ballot Data'!$A:$A, 0), MATCH(AF561, 'Ballot Data'!$A$3:$T$3, 0))))</f>
        <v>Complete</v>
      </c>
      <c r="AH561" t="str">
        <f>IF(AF561="N/A", "N/A", IF(AG561='Round 7'!$A$10, "Elected", IF(AG561='Round 7'!$A$7, "Excluded", IF('Round 7'!$A$4="Complete", "Complete", "Viable"))))</f>
        <v>Complete</v>
      </c>
      <c r="AI561" s="21" t="str">
        <f>IF('Round 7'!$A$4="Complete", "Complete", IF(AH561="N/A", "N/A", IF(AH561="Viable", "No Transfer", IF(AH561="Excluded", INDEX('Round 7'!$A$12:$M$617, MATCH($A561, 'Round 7'!$A$12:$A$617, 0), 3)))))</f>
        <v>Complete</v>
      </c>
      <c r="AJ561" s="10" t="str">
        <f>IF('Round 7'!$A$4="Complete", "Complete", IF(AI561="N/A", "N/A", IF(AI561="No Transfer", AI561, IF(INDEX('Ballot Data'!$1:$1048576, MATCH($A561, 'Ballot Data'!$A:$A, 0), MATCH(AI561, 'Ballot Data'!$A$3:$U$3, 0))="", "Exhausted", INDEX('Ballot Data'!$1:$1048576, MATCH($A561, 'Ballot Data'!$A:$A, 0), MATCH(AI561, 'Ballot Data'!$A$3:$U$3, 0))))))</f>
        <v>Complete</v>
      </c>
      <c r="AK561" s="15" t="str">
        <f t="shared" si="84"/>
        <v>Complete</v>
      </c>
      <c r="AL561" t="str">
        <f>IF(AK561="Complete", AK561, IF(AK561="N/A", "N/A", INDEX('Ballot Data'!$1:$1048576, MATCH($A561, 'Ballot Data'!$A:$A, 0), MATCH(AK561, 'Ballot Data'!$A$3:$T$3, 0))))</f>
        <v>Complete</v>
      </c>
      <c r="AM561" t="str">
        <f>IF(AK561="N/A", "N/A", IF(AL561='Round 8'!$A$10, "Elected", IF(AL561='Round 8'!$A$7, "Excluded", IF('Round 8'!$A$4="Complete", "Complete", "Viable"))))</f>
        <v>Complete</v>
      </c>
      <c r="AN561" s="21" t="str">
        <f>IF('Round 8'!$A$4="Complete", "Complete", IF(AM561="N/A", "N/A", IF(AM561="Viable", "No Transfer", IF(AM561="Excluded", INDEX('Round 8'!$A$12:$M$617, MATCH($A561, 'Round 8'!$A$12:$A$617, 0), 3)))))</f>
        <v>Complete</v>
      </c>
      <c r="AO561" s="10" t="str">
        <f>IF('Round 8'!$A$4="Complete", "Complete", IF(AN561="N/A", "N/A", IF(AN561="No Transfer", AN561, IF(INDEX('Ballot Data'!$1:$1048576, MATCH($A561, 'Ballot Data'!$A:$A, 0), MATCH(AN561, 'Ballot Data'!$A$3:$U$3, 0))="", "Exhausted", INDEX('Ballot Data'!$1:$1048576, MATCH($A561, 'Ballot Data'!$A:$A, 0), MATCH(AN561, 'Ballot Data'!$A$3:$U$3, 0))))))</f>
        <v>Complete</v>
      </c>
      <c r="AP561" s="15" t="str">
        <f t="shared" si="85"/>
        <v>Complete</v>
      </c>
      <c r="AQ561" t="str">
        <f>IF(AP561="Complete", AP561, IF(AP561="N/A", "N/A", INDEX('Ballot Data'!$1:$1048576, MATCH($A561, 'Ballot Data'!$A:$A, 0), MATCH(AP561, 'Ballot Data'!$A$3:$T$3, 0))))</f>
        <v>Complete</v>
      </c>
      <c r="AR561" t="str">
        <f>IF(AP561="N/A", "N/A", IF(AQ561='Round 9'!$A$10, "Elected", IF(AQ561='Round 9'!$A$7, "Excluded", IF('Round 9'!$A$4="Complete", "Complete", "Viable"))))</f>
        <v>Complete</v>
      </c>
      <c r="AS561" s="21" t="str">
        <f>IF('Round 9'!$A$4="Complete", "Complete", IF(AR561="N/A", "N/A", IF(AR561="Viable", "No Transfer", IF(AR561="Excluded", INDEX('Round 9'!$A$12:$M$617, MATCH($A561, 'Round 9'!$A$12:$A$617, 0), 3)))))</f>
        <v>Complete</v>
      </c>
      <c r="AT561" s="10" t="str">
        <f>IF('Round 9'!$A$4="Complete", "Complete", IF(AS561="N/A", "N/A", IF(AS561="No Transfer", AS561, IF(INDEX('Ballot Data'!$1:$1048576, MATCH($A561, 'Ballot Data'!$A:$A, 0), MATCH(AS561, 'Ballot Data'!$A$3:$U$3, 0))="", "Exhausted", INDEX('Ballot Data'!$1:$1048576, MATCH($A561, 'Ballot Data'!$A:$A, 0), MATCH(AS561, 'Ballot Data'!$A$3:$U$3, 0))))))</f>
        <v>Complete</v>
      </c>
      <c r="AU561" s="15" t="str">
        <f t="shared" si="86"/>
        <v>Complete</v>
      </c>
      <c r="AV561" t="str">
        <f>IF(AU561="Complete", AU561, IF(AU561="N/A", "N/A", INDEX('Ballot Data'!$1:$1048576, MATCH($A561, 'Ballot Data'!$A:$A, 0), MATCH(AU561, 'Ballot Data'!$A$3:$T$3, 0))))</f>
        <v>Complete</v>
      </c>
      <c r="AW561" t="str">
        <f>IF(AU561="N/A", "N/A", IF(AV561='Round 10'!$A$10, "Elected", IF(AV561='Round 10'!$A$7, "Excluded", IF('Round 10'!$A$4="Complete", "Complete", "Viable"))))</f>
        <v>Complete</v>
      </c>
      <c r="AX561" s="21" t="str">
        <f>IF('Round 10'!$A$4="Complete", "Complete", IF(AW561="N/A", "N/A", IF(AW561="Viable", "No Transfer", IF(AW561="Excluded", INDEX('Round 10'!$A$12:$M$617, MATCH($A561, 'Round 10'!$A$12:$A$617, 0), 3)))))</f>
        <v>Complete</v>
      </c>
      <c r="AY561" s="10" t="str">
        <f>IF('Round 10'!$A$4="Complete", "Complete", IF(AX561="N/A", "N/A", IF(AX561="No Transfer", AX561, IF(INDEX('Ballot Data'!$1:$1048576, MATCH($A561, 'Ballot Data'!$A:$A, 0), MATCH(AX561, 'Ballot Data'!$A$3:$U$3, 0))="", "Exhausted", INDEX('Ballot Data'!$1:$1048576, MATCH($A561, 'Ballot Data'!$A:$A, 0), MATCH(AX561, 'Ballot Data'!$A$3:$U$3, 0))))))</f>
        <v>Complete</v>
      </c>
    </row>
    <row r="562" spans="1:51" x14ac:dyDescent="0.25">
      <c r="A562">
        <f>'Ballot Data'!A563</f>
        <v>0</v>
      </c>
      <c r="B562">
        <v>1</v>
      </c>
      <c r="C562" t="e">
        <f>INDEX('Ballot Data'!$1:$1048576, MATCH($A562, 'Ballot Data'!$A:$A, 0), MATCH(B562, 'Ballot Data'!$A$3:$T$3, 0))</f>
        <v>#N/A</v>
      </c>
      <c r="D562" t="e">
        <f>IF(C562='Round 1'!$A$10, "Elected", IF(C562='Round 1'!$A$7, "Excluded", IF('Round 1'!$A$4="Complete", "Complete", "Viable")))</f>
        <v>#N/A</v>
      </c>
      <c r="E562" s="21" t="e">
        <f>IF('Round 1'!$A$4="Complete", "Complete", IF(D562="N/A", "N/A", IF(D562="Viable", "No Transfer", IF(D562="Excluded", INDEX('Round 1'!$A$12:$M$617, MATCH($A562, 'Round 1'!$A$12:$A$617, 0), 3)))))</f>
        <v>#N/A</v>
      </c>
      <c r="F562" s="10" t="e">
        <f>IF('Round 1'!$A$4="Complete", "Complete", IF(E562="N/A", "N/A", IF(E562="No Transfer", E562, IF(INDEX('Ballot Data'!$1:$1048576, MATCH($A562, 'Ballot Data'!$A:$A, 0), MATCH(E562, 'Ballot Data'!$A$3:$U$3, 0))="", "Exhausted", INDEX('Ballot Data'!$1:$1048576, MATCH($A562, 'Ballot Data'!$A:$A, 0), MATCH(E562, 'Ballot Data'!$A$3:$U$3, 0))))))</f>
        <v>#N/A</v>
      </c>
      <c r="G562" s="15" t="e">
        <f t="shared" si="79"/>
        <v>#N/A</v>
      </c>
      <c r="H562" t="e">
        <f>IF(G562="Complete", G562, IF(G562="N/A", "N/A", INDEX('Ballot Data'!$1:$1048576, MATCH($A562, 'Ballot Data'!$A:$A, 0), MATCH(G562, 'Ballot Data'!$A$3:$T$3, 0))))</f>
        <v>#N/A</v>
      </c>
      <c r="I562" t="e">
        <f>IF(G562="N/A", "N/A", IF(H562='Round 2'!$A$10, "Elected", IF(H562='Round 2'!$A$7, "Excluded", IF('Round 2'!$A$4="Complete", "Complete", "Viable"))))</f>
        <v>#N/A</v>
      </c>
      <c r="J562" s="21" t="e">
        <f>IF('Round 2'!$A$4="Complete", "Complete", IF(I562="N/A", "N/A", IF(I562="Viable", "No Transfer", IF(I562="Excluded", INDEX('Round 2'!$A$12:$M$617, MATCH($A562, 'Round 2'!$A$12:$A$617, 0), 3)))))</f>
        <v>#N/A</v>
      </c>
      <c r="K562" s="10" t="e">
        <f>IF('Round 2'!$A$4="Complete", "Complete", IF(J562="N/A", "N/A", IF(J562="No Transfer", J562, IF(INDEX('Ballot Data'!$1:$1048576, MATCH($A562, 'Ballot Data'!$A:$A, 0), MATCH(J562, 'Ballot Data'!$A$3:$U$3, 0))="", "Exhausted", INDEX('Ballot Data'!$1:$1048576, MATCH($A562, 'Ballot Data'!$A:$A, 0), MATCH(J562, 'Ballot Data'!$A$3:$U$3, 0))))))</f>
        <v>#N/A</v>
      </c>
      <c r="L562" s="15" t="e">
        <f t="shared" si="87"/>
        <v>#N/A</v>
      </c>
      <c r="M562" t="e">
        <f>IF(L562="Complete", L562, IF(L562="N/A", "N/A", INDEX('Ballot Data'!$1:$1048576, MATCH($A562, 'Ballot Data'!$A:$A, 0), MATCH(L562, 'Ballot Data'!$A$3:$T$3, 0))))</f>
        <v>#N/A</v>
      </c>
      <c r="N562" t="e">
        <f>IF(L562="N/A", "N/A", IF(M562='Round 3'!$A$10, "Elected", IF(M562='Round 3'!$A$7, "Excluded", IF('Round 3'!$A$4="Complete", "Complete", "Viable"))))</f>
        <v>#N/A</v>
      </c>
      <c r="O562" s="21" t="str">
        <f>IF('Round 3'!$A$4="Complete", "Complete", IF(N562="N/A", "N/A", IF(N562="Viable", "No Transfer", IF(N562="Excluded", INDEX('Round 3'!$A$12:$M$617, MATCH($A562, 'Round 3'!$A$12:$A$617, 0), 3)))))</f>
        <v>Complete</v>
      </c>
      <c r="P562" s="10" t="str">
        <f>IF('Round 3'!$A$4="Complete", "Complete", IF(O562="N/A", "N/A", IF(O562="No Transfer", O562, IF(INDEX('Ballot Data'!$1:$1048576, MATCH($A562, 'Ballot Data'!$A:$A, 0), MATCH(O562, 'Ballot Data'!$A$3:$U$3, 0))="", "Exhausted", INDEX('Ballot Data'!$1:$1048576, MATCH($A562, 'Ballot Data'!$A:$A, 0), MATCH(O562, 'Ballot Data'!$A$3:$U$3, 0))))))</f>
        <v>Complete</v>
      </c>
      <c r="Q562" s="15" t="str">
        <f t="shared" si="80"/>
        <v>Complete</v>
      </c>
      <c r="R562" t="str">
        <f>IF(Q562="Complete", Q562, IF(Q562="N/A", "N/A", INDEX('Ballot Data'!$1:$1048576, MATCH($A562, 'Ballot Data'!$A:$A, 0), MATCH(Q562, 'Ballot Data'!$A$3:$T$3, 0))))</f>
        <v>Complete</v>
      </c>
      <c r="S562" t="str">
        <f>IF(Q562="N/A", "N/A", IF(R562='Round 4'!$A$10, "Elected", IF(R562='Round 4'!$A$7, "Excluded", IF('Round 4'!$A$4="Complete", "Complete", "Viable"))))</f>
        <v>Complete</v>
      </c>
      <c r="T562" s="21" t="str">
        <f>IF('Round 4'!$A$4="Complete", "Complete", IF(S562="N/A", "N/A", IF(S562="Viable", "No Transfer", IF(S562="Excluded", INDEX('Round 4'!$A$12:$M$617, MATCH($A562, 'Round 4'!$A$12:$A$617, 0), 3)))))</f>
        <v>Complete</v>
      </c>
      <c r="U562" s="10" t="str">
        <f>IF('Round 4'!$A$4="Complete", "Complete", IF(T562="N/A", "N/A", IF(T562="No Transfer", T562, IF(INDEX('Ballot Data'!$1:$1048576, MATCH($A562, 'Ballot Data'!$A:$A, 0), MATCH(T562, 'Ballot Data'!$A$3:$U$3, 0))="", "Exhausted", INDEX('Ballot Data'!$1:$1048576, MATCH($A562, 'Ballot Data'!$A:$A, 0), MATCH(T562, 'Ballot Data'!$A$3:$U$3, 0))))))</f>
        <v>Complete</v>
      </c>
      <c r="V562" s="15" t="str">
        <f t="shared" si="81"/>
        <v>Complete</v>
      </c>
      <c r="W562" t="str">
        <f>IF(V562="Complete", V562, IF(V562="N/A", "N/A", INDEX('Ballot Data'!$1:$1048576, MATCH($A562, 'Ballot Data'!$A:$A, 0), MATCH(V562, 'Ballot Data'!$A$3:$T$3, 0))))</f>
        <v>Complete</v>
      </c>
      <c r="X562" t="str">
        <f>IF(V562="N/A", "N/A", IF(W562='Round 5'!$A$10, "Elected", IF(W562='Round 5'!$A$7, "Excluded", IF('Round 5'!$A$4="Complete", "Complete", "Viable"))))</f>
        <v>Complete</v>
      </c>
      <c r="Y562" s="21" t="str">
        <f>IF('Round 5'!$A$4="Complete", "Complete", IF(X562="N/A", "N/A", IF(X562="Viable", "No Transfer", IF(X562="Excluded", INDEX('Round 5'!$A$12:$M$617, MATCH($A562, 'Round 5'!$A$12:$A$617, 0), 3)))))</f>
        <v>Complete</v>
      </c>
      <c r="Z562" s="10" t="str">
        <f>IF('Round 5'!$A$4="Complete", "Complete", IF(Y562="N/A", "N/A", IF(Y562="No Transfer", Y562, IF(INDEX('Ballot Data'!$1:$1048576, MATCH($A562, 'Ballot Data'!$A:$A, 0), MATCH(Y562, 'Ballot Data'!$A$3:$U$3, 0))="", "Exhausted", INDEX('Ballot Data'!$1:$1048576, MATCH($A562, 'Ballot Data'!$A:$A, 0), MATCH(Y562, 'Ballot Data'!$A$3:$U$3, 0))))))</f>
        <v>Complete</v>
      </c>
      <c r="AA562" s="15" t="str">
        <f t="shared" si="82"/>
        <v>Complete</v>
      </c>
      <c r="AB562" t="str">
        <f>IF(AA562="Complete", AA562, IF(AA562="N/A", "N/A", INDEX('Ballot Data'!$1:$1048576, MATCH($A562, 'Ballot Data'!$A:$A, 0), MATCH(AA562, 'Ballot Data'!$A$3:$T$3, 0))))</f>
        <v>Complete</v>
      </c>
      <c r="AC562" t="str">
        <f>IF(AA562="N/A", "N/A", IF(AB562='Round 6'!$A$10, "Elected", IF(AB562='Round 6'!$A$7, "Excluded", IF('Round 6'!$A$4="Complete", "Complete", "Viable"))))</f>
        <v>Complete</v>
      </c>
      <c r="AD562" s="21" t="str">
        <f>IF('Round 6'!$A$4="Complete", "Complete", IF(AC562="N/A", "N/A", IF(AC562="Viable", "No Transfer", IF(AC562="Excluded", INDEX('Round 6'!$A$12:$M$617, MATCH($A562, 'Round 6'!$A$12:$A$617, 0), 3)))))</f>
        <v>Complete</v>
      </c>
      <c r="AE562" s="10" t="str">
        <f>IF('Round 6'!$A$4="Complete", "Complete", IF(AD562="N/A", "N/A", IF(AD562="No Transfer", AD562, IF(INDEX('Ballot Data'!$1:$1048576, MATCH($A562, 'Ballot Data'!$A:$A, 0), MATCH(AD562, 'Ballot Data'!$A$3:$U$3, 0))="", "Exhausted", INDEX('Ballot Data'!$1:$1048576, MATCH($A562, 'Ballot Data'!$A:$A, 0), MATCH(AD562, 'Ballot Data'!$A$3:$U$3, 0))))))</f>
        <v>Complete</v>
      </c>
      <c r="AF562" s="15" t="str">
        <f t="shared" si="83"/>
        <v>Complete</v>
      </c>
      <c r="AG562" t="str">
        <f>IF(AF562="Complete", AF562, IF(AF562="N/A", "N/A", INDEX('Ballot Data'!$1:$1048576, MATCH($A562, 'Ballot Data'!$A:$A, 0), MATCH(AF562, 'Ballot Data'!$A$3:$T$3, 0))))</f>
        <v>Complete</v>
      </c>
      <c r="AH562" t="str">
        <f>IF(AF562="N/A", "N/A", IF(AG562='Round 7'!$A$10, "Elected", IF(AG562='Round 7'!$A$7, "Excluded", IF('Round 7'!$A$4="Complete", "Complete", "Viable"))))</f>
        <v>Complete</v>
      </c>
      <c r="AI562" s="21" t="str">
        <f>IF('Round 7'!$A$4="Complete", "Complete", IF(AH562="N/A", "N/A", IF(AH562="Viable", "No Transfer", IF(AH562="Excluded", INDEX('Round 7'!$A$12:$M$617, MATCH($A562, 'Round 7'!$A$12:$A$617, 0), 3)))))</f>
        <v>Complete</v>
      </c>
      <c r="AJ562" s="10" t="str">
        <f>IF('Round 7'!$A$4="Complete", "Complete", IF(AI562="N/A", "N/A", IF(AI562="No Transfer", AI562, IF(INDEX('Ballot Data'!$1:$1048576, MATCH($A562, 'Ballot Data'!$A:$A, 0), MATCH(AI562, 'Ballot Data'!$A$3:$U$3, 0))="", "Exhausted", INDEX('Ballot Data'!$1:$1048576, MATCH($A562, 'Ballot Data'!$A:$A, 0), MATCH(AI562, 'Ballot Data'!$A$3:$U$3, 0))))))</f>
        <v>Complete</v>
      </c>
      <c r="AK562" s="15" t="str">
        <f t="shared" si="84"/>
        <v>Complete</v>
      </c>
      <c r="AL562" t="str">
        <f>IF(AK562="Complete", AK562, IF(AK562="N/A", "N/A", INDEX('Ballot Data'!$1:$1048576, MATCH($A562, 'Ballot Data'!$A:$A, 0), MATCH(AK562, 'Ballot Data'!$A$3:$T$3, 0))))</f>
        <v>Complete</v>
      </c>
      <c r="AM562" t="str">
        <f>IF(AK562="N/A", "N/A", IF(AL562='Round 8'!$A$10, "Elected", IF(AL562='Round 8'!$A$7, "Excluded", IF('Round 8'!$A$4="Complete", "Complete", "Viable"))))</f>
        <v>Complete</v>
      </c>
      <c r="AN562" s="21" t="str">
        <f>IF('Round 8'!$A$4="Complete", "Complete", IF(AM562="N/A", "N/A", IF(AM562="Viable", "No Transfer", IF(AM562="Excluded", INDEX('Round 8'!$A$12:$M$617, MATCH($A562, 'Round 8'!$A$12:$A$617, 0), 3)))))</f>
        <v>Complete</v>
      </c>
      <c r="AO562" s="10" t="str">
        <f>IF('Round 8'!$A$4="Complete", "Complete", IF(AN562="N/A", "N/A", IF(AN562="No Transfer", AN562, IF(INDEX('Ballot Data'!$1:$1048576, MATCH($A562, 'Ballot Data'!$A:$A, 0), MATCH(AN562, 'Ballot Data'!$A$3:$U$3, 0))="", "Exhausted", INDEX('Ballot Data'!$1:$1048576, MATCH($A562, 'Ballot Data'!$A:$A, 0), MATCH(AN562, 'Ballot Data'!$A$3:$U$3, 0))))))</f>
        <v>Complete</v>
      </c>
      <c r="AP562" s="15" t="str">
        <f t="shared" si="85"/>
        <v>Complete</v>
      </c>
      <c r="AQ562" t="str">
        <f>IF(AP562="Complete", AP562, IF(AP562="N/A", "N/A", INDEX('Ballot Data'!$1:$1048576, MATCH($A562, 'Ballot Data'!$A:$A, 0), MATCH(AP562, 'Ballot Data'!$A$3:$T$3, 0))))</f>
        <v>Complete</v>
      </c>
      <c r="AR562" t="str">
        <f>IF(AP562="N/A", "N/A", IF(AQ562='Round 9'!$A$10, "Elected", IF(AQ562='Round 9'!$A$7, "Excluded", IF('Round 9'!$A$4="Complete", "Complete", "Viable"))))</f>
        <v>Complete</v>
      </c>
      <c r="AS562" s="21" t="str">
        <f>IF('Round 9'!$A$4="Complete", "Complete", IF(AR562="N/A", "N/A", IF(AR562="Viable", "No Transfer", IF(AR562="Excluded", INDEX('Round 9'!$A$12:$M$617, MATCH($A562, 'Round 9'!$A$12:$A$617, 0), 3)))))</f>
        <v>Complete</v>
      </c>
      <c r="AT562" s="10" t="str">
        <f>IF('Round 9'!$A$4="Complete", "Complete", IF(AS562="N/A", "N/A", IF(AS562="No Transfer", AS562, IF(INDEX('Ballot Data'!$1:$1048576, MATCH($A562, 'Ballot Data'!$A:$A, 0), MATCH(AS562, 'Ballot Data'!$A$3:$U$3, 0))="", "Exhausted", INDEX('Ballot Data'!$1:$1048576, MATCH($A562, 'Ballot Data'!$A:$A, 0), MATCH(AS562, 'Ballot Data'!$A$3:$U$3, 0))))))</f>
        <v>Complete</v>
      </c>
      <c r="AU562" s="15" t="str">
        <f t="shared" si="86"/>
        <v>Complete</v>
      </c>
      <c r="AV562" t="str">
        <f>IF(AU562="Complete", AU562, IF(AU562="N/A", "N/A", INDEX('Ballot Data'!$1:$1048576, MATCH($A562, 'Ballot Data'!$A:$A, 0), MATCH(AU562, 'Ballot Data'!$A$3:$T$3, 0))))</f>
        <v>Complete</v>
      </c>
      <c r="AW562" t="str">
        <f>IF(AU562="N/A", "N/A", IF(AV562='Round 10'!$A$10, "Elected", IF(AV562='Round 10'!$A$7, "Excluded", IF('Round 10'!$A$4="Complete", "Complete", "Viable"))))</f>
        <v>Complete</v>
      </c>
      <c r="AX562" s="21" t="str">
        <f>IF('Round 10'!$A$4="Complete", "Complete", IF(AW562="N/A", "N/A", IF(AW562="Viable", "No Transfer", IF(AW562="Excluded", INDEX('Round 10'!$A$12:$M$617, MATCH($A562, 'Round 10'!$A$12:$A$617, 0), 3)))))</f>
        <v>Complete</v>
      </c>
      <c r="AY562" s="10" t="str">
        <f>IF('Round 10'!$A$4="Complete", "Complete", IF(AX562="N/A", "N/A", IF(AX562="No Transfer", AX562, IF(INDEX('Ballot Data'!$1:$1048576, MATCH($A562, 'Ballot Data'!$A:$A, 0), MATCH(AX562, 'Ballot Data'!$A$3:$U$3, 0))="", "Exhausted", INDEX('Ballot Data'!$1:$1048576, MATCH($A562, 'Ballot Data'!$A:$A, 0), MATCH(AX562, 'Ballot Data'!$A$3:$U$3, 0))))))</f>
        <v>Complete</v>
      </c>
    </row>
    <row r="563" spans="1:51" x14ac:dyDescent="0.25">
      <c r="A563">
        <f>'Ballot Data'!A564</f>
        <v>0</v>
      </c>
      <c r="B563">
        <v>1</v>
      </c>
      <c r="C563" t="e">
        <f>INDEX('Ballot Data'!$1:$1048576, MATCH($A563, 'Ballot Data'!$A:$A, 0), MATCH(B563, 'Ballot Data'!$A$3:$T$3, 0))</f>
        <v>#N/A</v>
      </c>
      <c r="D563" t="e">
        <f>IF(C563='Round 1'!$A$10, "Elected", IF(C563='Round 1'!$A$7, "Excluded", IF('Round 1'!$A$4="Complete", "Complete", "Viable")))</f>
        <v>#N/A</v>
      </c>
      <c r="E563" s="21" t="e">
        <f>IF('Round 1'!$A$4="Complete", "Complete", IF(D563="N/A", "N/A", IF(D563="Viable", "No Transfer", IF(D563="Excluded", INDEX('Round 1'!$A$12:$M$617, MATCH($A563, 'Round 1'!$A$12:$A$617, 0), 3)))))</f>
        <v>#N/A</v>
      </c>
      <c r="F563" s="10" t="e">
        <f>IF('Round 1'!$A$4="Complete", "Complete", IF(E563="N/A", "N/A", IF(E563="No Transfer", E563, IF(INDEX('Ballot Data'!$1:$1048576, MATCH($A563, 'Ballot Data'!$A:$A, 0), MATCH(E563, 'Ballot Data'!$A$3:$U$3, 0))="", "Exhausted", INDEX('Ballot Data'!$1:$1048576, MATCH($A563, 'Ballot Data'!$A:$A, 0), MATCH(E563, 'Ballot Data'!$A$3:$U$3, 0))))))</f>
        <v>#N/A</v>
      </c>
      <c r="G563" s="15" t="e">
        <f t="shared" si="79"/>
        <v>#N/A</v>
      </c>
      <c r="H563" t="e">
        <f>IF(G563="Complete", G563, IF(G563="N/A", "N/A", INDEX('Ballot Data'!$1:$1048576, MATCH($A563, 'Ballot Data'!$A:$A, 0), MATCH(G563, 'Ballot Data'!$A$3:$T$3, 0))))</f>
        <v>#N/A</v>
      </c>
      <c r="I563" t="e">
        <f>IF(G563="N/A", "N/A", IF(H563='Round 2'!$A$10, "Elected", IF(H563='Round 2'!$A$7, "Excluded", IF('Round 2'!$A$4="Complete", "Complete", "Viable"))))</f>
        <v>#N/A</v>
      </c>
      <c r="J563" s="21" t="e">
        <f>IF('Round 2'!$A$4="Complete", "Complete", IF(I563="N/A", "N/A", IF(I563="Viable", "No Transfer", IF(I563="Excluded", INDEX('Round 2'!$A$12:$M$617, MATCH($A563, 'Round 2'!$A$12:$A$617, 0), 3)))))</f>
        <v>#N/A</v>
      </c>
      <c r="K563" s="10" t="e">
        <f>IF('Round 2'!$A$4="Complete", "Complete", IF(J563="N/A", "N/A", IF(J563="No Transfer", J563, IF(INDEX('Ballot Data'!$1:$1048576, MATCH($A563, 'Ballot Data'!$A:$A, 0), MATCH(J563, 'Ballot Data'!$A$3:$U$3, 0))="", "Exhausted", INDEX('Ballot Data'!$1:$1048576, MATCH($A563, 'Ballot Data'!$A:$A, 0), MATCH(J563, 'Ballot Data'!$A$3:$U$3, 0))))))</f>
        <v>#N/A</v>
      </c>
      <c r="L563" s="15" t="e">
        <f t="shared" si="87"/>
        <v>#N/A</v>
      </c>
      <c r="M563" t="e">
        <f>IF(L563="Complete", L563, IF(L563="N/A", "N/A", INDEX('Ballot Data'!$1:$1048576, MATCH($A563, 'Ballot Data'!$A:$A, 0), MATCH(L563, 'Ballot Data'!$A$3:$T$3, 0))))</f>
        <v>#N/A</v>
      </c>
      <c r="N563" t="e">
        <f>IF(L563="N/A", "N/A", IF(M563='Round 3'!$A$10, "Elected", IF(M563='Round 3'!$A$7, "Excluded", IF('Round 3'!$A$4="Complete", "Complete", "Viable"))))</f>
        <v>#N/A</v>
      </c>
      <c r="O563" s="21" t="str">
        <f>IF('Round 3'!$A$4="Complete", "Complete", IF(N563="N/A", "N/A", IF(N563="Viable", "No Transfer", IF(N563="Excluded", INDEX('Round 3'!$A$12:$M$617, MATCH($A563, 'Round 3'!$A$12:$A$617, 0), 3)))))</f>
        <v>Complete</v>
      </c>
      <c r="P563" s="10" t="str">
        <f>IF('Round 3'!$A$4="Complete", "Complete", IF(O563="N/A", "N/A", IF(O563="No Transfer", O563, IF(INDEX('Ballot Data'!$1:$1048576, MATCH($A563, 'Ballot Data'!$A:$A, 0), MATCH(O563, 'Ballot Data'!$A$3:$U$3, 0))="", "Exhausted", INDEX('Ballot Data'!$1:$1048576, MATCH($A563, 'Ballot Data'!$A:$A, 0), MATCH(O563, 'Ballot Data'!$A$3:$U$3, 0))))))</f>
        <v>Complete</v>
      </c>
      <c r="Q563" s="15" t="str">
        <f t="shared" si="80"/>
        <v>Complete</v>
      </c>
      <c r="R563" t="str">
        <f>IF(Q563="Complete", Q563, IF(Q563="N/A", "N/A", INDEX('Ballot Data'!$1:$1048576, MATCH($A563, 'Ballot Data'!$A:$A, 0), MATCH(Q563, 'Ballot Data'!$A$3:$T$3, 0))))</f>
        <v>Complete</v>
      </c>
      <c r="S563" t="str">
        <f>IF(Q563="N/A", "N/A", IF(R563='Round 4'!$A$10, "Elected", IF(R563='Round 4'!$A$7, "Excluded", IF('Round 4'!$A$4="Complete", "Complete", "Viable"))))</f>
        <v>Complete</v>
      </c>
      <c r="T563" s="21" t="str">
        <f>IF('Round 4'!$A$4="Complete", "Complete", IF(S563="N/A", "N/A", IF(S563="Viable", "No Transfer", IF(S563="Excluded", INDEX('Round 4'!$A$12:$M$617, MATCH($A563, 'Round 4'!$A$12:$A$617, 0), 3)))))</f>
        <v>Complete</v>
      </c>
      <c r="U563" s="10" t="str">
        <f>IF('Round 4'!$A$4="Complete", "Complete", IF(T563="N/A", "N/A", IF(T563="No Transfer", T563, IF(INDEX('Ballot Data'!$1:$1048576, MATCH($A563, 'Ballot Data'!$A:$A, 0), MATCH(T563, 'Ballot Data'!$A$3:$U$3, 0))="", "Exhausted", INDEX('Ballot Data'!$1:$1048576, MATCH($A563, 'Ballot Data'!$A:$A, 0), MATCH(T563, 'Ballot Data'!$A$3:$U$3, 0))))))</f>
        <v>Complete</v>
      </c>
      <c r="V563" s="15" t="str">
        <f t="shared" si="81"/>
        <v>Complete</v>
      </c>
      <c r="W563" t="str">
        <f>IF(V563="Complete", V563, IF(V563="N/A", "N/A", INDEX('Ballot Data'!$1:$1048576, MATCH($A563, 'Ballot Data'!$A:$A, 0), MATCH(V563, 'Ballot Data'!$A$3:$T$3, 0))))</f>
        <v>Complete</v>
      </c>
      <c r="X563" t="str">
        <f>IF(V563="N/A", "N/A", IF(W563='Round 5'!$A$10, "Elected", IF(W563='Round 5'!$A$7, "Excluded", IF('Round 5'!$A$4="Complete", "Complete", "Viable"))))</f>
        <v>Complete</v>
      </c>
      <c r="Y563" s="21" t="str">
        <f>IF('Round 5'!$A$4="Complete", "Complete", IF(X563="N/A", "N/A", IF(X563="Viable", "No Transfer", IF(X563="Excluded", INDEX('Round 5'!$A$12:$M$617, MATCH($A563, 'Round 5'!$A$12:$A$617, 0), 3)))))</f>
        <v>Complete</v>
      </c>
      <c r="Z563" s="10" t="str">
        <f>IF('Round 5'!$A$4="Complete", "Complete", IF(Y563="N/A", "N/A", IF(Y563="No Transfer", Y563, IF(INDEX('Ballot Data'!$1:$1048576, MATCH($A563, 'Ballot Data'!$A:$A, 0), MATCH(Y563, 'Ballot Data'!$A$3:$U$3, 0))="", "Exhausted", INDEX('Ballot Data'!$1:$1048576, MATCH($A563, 'Ballot Data'!$A:$A, 0), MATCH(Y563, 'Ballot Data'!$A$3:$U$3, 0))))))</f>
        <v>Complete</v>
      </c>
      <c r="AA563" s="15" t="str">
        <f t="shared" si="82"/>
        <v>Complete</v>
      </c>
      <c r="AB563" t="str">
        <f>IF(AA563="Complete", AA563, IF(AA563="N/A", "N/A", INDEX('Ballot Data'!$1:$1048576, MATCH($A563, 'Ballot Data'!$A:$A, 0), MATCH(AA563, 'Ballot Data'!$A$3:$T$3, 0))))</f>
        <v>Complete</v>
      </c>
      <c r="AC563" t="str">
        <f>IF(AA563="N/A", "N/A", IF(AB563='Round 6'!$A$10, "Elected", IF(AB563='Round 6'!$A$7, "Excluded", IF('Round 6'!$A$4="Complete", "Complete", "Viable"))))</f>
        <v>Complete</v>
      </c>
      <c r="AD563" s="21" t="str">
        <f>IF('Round 6'!$A$4="Complete", "Complete", IF(AC563="N/A", "N/A", IF(AC563="Viable", "No Transfer", IF(AC563="Excluded", INDEX('Round 6'!$A$12:$M$617, MATCH($A563, 'Round 6'!$A$12:$A$617, 0), 3)))))</f>
        <v>Complete</v>
      </c>
      <c r="AE563" s="10" t="str">
        <f>IF('Round 6'!$A$4="Complete", "Complete", IF(AD563="N/A", "N/A", IF(AD563="No Transfer", AD563, IF(INDEX('Ballot Data'!$1:$1048576, MATCH($A563, 'Ballot Data'!$A:$A, 0), MATCH(AD563, 'Ballot Data'!$A$3:$U$3, 0))="", "Exhausted", INDEX('Ballot Data'!$1:$1048576, MATCH($A563, 'Ballot Data'!$A:$A, 0), MATCH(AD563, 'Ballot Data'!$A$3:$U$3, 0))))))</f>
        <v>Complete</v>
      </c>
      <c r="AF563" s="15" t="str">
        <f t="shared" si="83"/>
        <v>Complete</v>
      </c>
      <c r="AG563" t="str">
        <f>IF(AF563="Complete", AF563, IF(AF563="N/A", "N/A", INDEX('Ballot Data'!$1:$1048576, MATCH($A563, 'Ballot Data'!$A:$A, 0), MATCH(AF563, 'Ballot Data'!$A$3:$T$3, 0))))</f>
        <v>Complete</v>
      </c>
      <c r="AH563" t="str">
        <f>IF(AF563="N/A", "N/A", IF(AG563='Round 7'!$A$10, "Elected", IF(AG563='Round 7'!$A$7, "Excluded", IF('Round 7'!$A$4="Complete", "Complete", "Viable"))))</f>
        <v>Complete</v>
      </c>
      <c r="AI563" s="21" t="str">
        <f>IF('Round 7'!$A$4="Complete", "Complete", IF(AH563="N/A", "N/A", IF(AH563="Viable", "No Transfer", IF(AH563="Excluded", INDEX('Round 7'!$A$12:$M$617, MATCH($A563, 'Round 7'!$A$12:$A$617, 0), 3)))))</f>
        <v>Complete</v>
      </c>
      <c r="AJ563" s="10" t="str">
        <f>IF('Round 7'!$A$4="Complete", "Complete", IF(AI563="N/A", "N/A", IF(AI563="No Transfer", AI563, IF(INDEX('Ballot Data'!$1:$1048576, MATCH($A563, 'Ballot Data'!$A:$A, 0), MATCH(AI563, 'Ballot Data'!$A$3:$U$3, 0))="", "Exhausted", INDEX('Ballot Data'!$1:$1048576, MATCH($A563, 'Ballot Data'!$A:$A, 0), MATCH(AI563, 'Ballot Data'!$A$3:$U$3, 0))))))</f>
        <v>Complete</v>
      </c>
      <c r="AK563" s="15" t="str">
        <f t="shared" si="84"/>
        <v>Complete</v>
      </c>
      <c r="AL563" t="str">
        <f>IF(AK563="Complete", AK563, IF(AK563="N/A", "N/A", INDEX('Ballot Data'!$1:$1048576, MATCH($A563, 'Ballot Data'!$A:$A, 0), MATCH(AK563, 'Ballot Data'!$A$3:$T$3, 0))))</f>
        <v>Complete</v>
      </c>
      <c r="AM563" t="str">
        <f>IF(AK563="N/A", "N/A", IF(AL563='Round 8'!$A$10, "Elected", IF(AL563='Round 8'!$A$7, "Excluded", IF('Round 8'!$A$4="Complete", "Complete", "Viable"))))</f>
        <v>Complete</v>
      </c>
      <c r="AN563" s="21" t="str">
        <f>IF('Round 8'!$A$4="Complete", "Complete", IF(AM563="N/A", "N/A", IF(AM563="Viable", "No Transfer", IF(AM563="Excluded", INDEX('Round 8'!$A$12:$M$617, MATCH($A563, 'Round 8'!$A$12:$A$617, 0), 3)))))</f>
        <v>Complete</v>
      </c>
      <c r="AO563" s="10" t="str">
        <f>IF('Round 8'!$A$4="Complete", "Complete", IF(AN563="N/A", "N/A", IF(AN563="No Transfer", AN563, IF(INDEX('Ballot Data'!$1:$1048576, MATCH($A563, 'Ballot Data'!$A:$A, 0), MATCH(AN563, 'Ballot Data'!$A$3:$U$3, 0))="", "Exhausted", INDEX('Ballot Data'!$1:$1048576, MATCH($A563, 'Ballot Data'!$A:$A, 0), MATCH(AN563, 'Ballot Data'!$A$3:$U$3, 0))))))</f>
        <v>Complete</v>
      </c>
      <c r="AP563" s="15" t="str">
        <f t="shared" si="85"/>
        <v>Complete</v>
      </c>
      <c r="AQ563" t="str">
        <f>IF(AP563="Complete", AP563, IF(AP563="N/A", "N/A", INDEX('Ballot Data'!$1:$1048576, MATCH($A563, 'Ballot Data'!$A:$A, 0), MATCH(AP563, 'Ballot Data'!$A$3:$T$3, 0))))</f>
        <v>Complete</v>
      </c>
      <c r="AR563" t="str">
        <f>IF(AP563="N/A", "N/A", IF(AQ563='Round 9'!$A$10, "Elected", IF(AQ563='Round 9'!$A$7, "Excluded", IF('Round 9'!$A$4="Complete", "Complete", "Viable"))))</f>
        <v>Complete</v>
      </c>
      <c r="AS563" s="21" t="str">
        <f>IF('Round 9'!$A$4="Complete", "Complete", IF(AR563="N/A", "N/A", IF(AR563="Viable", "No Transfer", IF(AR563="Excluded", INDEX('Round 9'!$A$12:$M$617, MATCH($A563, 'Round 9'!$A$12:$A$617, 0), 3)))))</f>
        <v>Complete</v>
      </c>
      <c r="AT563" s="10" t="str">
        <f>IF('Round 9'!$A$4="Complete", "Complete", IF(AS563="N/A", "N/A", IF(AS563="No Transfer", AS563, IF(INDEX('Ballot Data'!$1:$1048576, MATCH($A563, 'Ballot Data'!$A:$A, 0), MATCH(AS563, 'Ballot Data'!$A$3:$U$3, 0))="", "Exhausted", INDEX('Ballot Data'!$1:$1048576, MATCH($A563, 'Ballot Data'!$A:$A, 0), MATCH(AS563, 'Ballot Data'!$A$3:$U$3, 0))))))</f>
        <v>Complete</v>
      </c>
      <c r="AU563" s="15" t="str">
        <f t="shared" si="86"/>
        <v>Complete</v>
      </c>
      <c r="AV563" t="str">
        <f>IF(AU563="Complete", AU563, IF(AU563="N/A", "N/A", INDEX('Ballot Data'!$1:$1048576, MATCH($A563, 'Ballot Data'!$A:$A, 0), MATCH(AU563, 'Ballot Data'!$A$3:$T$3, 0))))</f>
        <v>Complete</v>
      </c>
      <c r="AW563" t="str">
        <f>IF(AU563="N/A", "N/A", IF(AV563='Round 10'!$A$10, "Elected", IF(AV563='Round 10'!$A$7, "Excluded", IF('Round 10'!$A$4="Complete", "Complete", "Viable"))))</f>
        <v>Complete</v>
      </c>
      <c r="AX563" s="21" t="str">
        <f>IF('Round 10'!$A$4="Complete", "Complete", IF(AW563="N/A", "N/A", IF(AW563="Viable", "No Transfer", IF(AW563="Excluded", INDEX('Round 10'!$A$12:$M$617, MATCH($A563, 'Round 10'!$A$12:$A$617, 0), 3)))))</f>
        <v>Complete</v>
      </c>
      <c r="AY563" s="10" t="str">
        <f>IF('Round 10'!$A$4="Complete", "Complete", IF(AX563="N/A", "N/A", IF(AX563="No Transfer", AX563, IF(INDEX('Ballot Data'!$1:$1048576, MATCH($A563, 'Ballot Data'!$A:$A, 0), MATCH(AX563, 'Ballot Data'!$A$3:$U$3, 0))="", "Exhausted", INDEX('Ballot Data'!$1:$1048576, MATCH($A563, 'Ballot Data'!$A:$A, 0), MATCH(AX563, 'Ballot Data'!$A$3:$U$3, 0))))))</f>
        <v>Complete</v>
      </c>
    </row>
    <row r="564" spans="1:51" x14ac:dyDescent="0.25">
      <c r="A564">
        <f>'Ballot Data'!A565</f>
        <v>0</v>
      </c>
      <c r="B564">
        <v>1</v>
      </c>
      <c r="C564" t="e">
        <f>INDEX('Ballot Data'!$1:$1048576, MATCH($A564, 'Ballot Data'!$A:$A, 0), MATCH(B564, 'Ballot Data'!$A$3:$T$3, 0))</f>
        <v>#N/A</v>
      </c>
      <c r="D564" t="e">
        <f>IF(C564='Round 1'!$A$10, "Elected", IF(C564='Round 1'!$A$7, "Excluded", IF('Round 1'!$A$4="Complete", "Complete", "Viable")))</f>
        <v>#N/A</v>
      </c>
      <c r="E564" s="21" t="e">
        <f>IF('Round 1'!$A$4="Complete", "Complete", IF(D564="N/A", "N/A", IF(D564="Viable", "No Transfer", IF(D564="Excluded", INDEX('Round 1'!$A$12:$M$617, MATCH($A564, 'Round 1'!$A$12:$A$617, 0), 3)))))</f>
        <v>#N/A</v>
      </c>
      <c r="F564" s="10" t="e">
        <f>IF('Round 1'!$A$4="Complete", "Complete", IF(E564="N/A", "N/A", IF(E564="No Transfer", E564, IF(INDEX('Ballot Data'!$1:$1048576, MATCH($A564, 'Ballot Data'!$A:$A, 0), MATCH(E564, 'Ballot Data'!$A$3:$U$3, 0))="", "Exhausted", INDEX('Ballot Data'!$1:$1048576, MATCH($A564, 'Ballot Data'!$A:$A, 0), MATCH(E564, 'Ballot Data'!$A$3:$U$3, 0))))))</f>
        <v>#N/A</v>
      </c>
      <c r="G564" s="15" t="e">
        <f t="shared" si="79"/>
        <v>#N/A</v>
      </c>
      <c r="H564" t="e">
        <f>IF(G564="Complete", G564, IF(G564="N/A", "N/A", INDEX('Ballot Data'!$1:$1048576, MATCH($A564, 'Ballot Data'!$A:$A, 0), MATCH(G564, 'Ballot Data'!$A$3:$T$3, 0))))</f>
        <v>#N/A</v>
      </c>
      <c r="I564" t="e">
        <f>IF(G564="N/A", "N/A", IF(H564='Round 2'!$A$10, "Elected", IF(H564='Round 2'!$A$7, "Excluded", IF('Round 2'!$A$4="Complete", "Complete", "Viable"))))</f>
        <v>#N/A</v>
      </c>
      <c r="J564" s="21" t="e">
        <f>IF('Round 2'!$A$4="Complete", "Complete", IF(I564="N/A", "N/A", IF(I564="Viable", "No Transfer", IF(I564="Excluded", INDEX('Round 2'!$A$12:$M$617, MATCH($A564, 'Round 2'!$A$12:$A$617, 0), 3)))))</f>
        <v>#N/A</v>
      </c>
      <c r="K564" s="10" t="e">
        <f>IF('Round 2'!$A$4="Complete", "Complete", IF(J564="N/A", "N/A", IF(J564="No Transfer", J564, IF(INDEX('Ballot Data'!$1:$1048576, MATCH($A564, 'Ballot Data'!$A:$A, 0), MATCH(J564, 'Ballot Data'!$A$3:$U$3, 0))="", "Exhausted", INDEX('Ballot Data'!$1:$1048576, MATCH($A564, 'Ballot Data'!$A:$A, 0), MATCH(J564, 'Ballot Data'!$A$3:$U$3, 0))))))</f>
        <v>#N/A</v>
      </c>
      <c r="L564" s="15" t="e">
        <f t="shared" si="87"/>
        <v>#N/A</v>
      </c>
      <c r="M564" t="e">
        <f>IF(L564="Complete", L564, IF(L564="N/A", "N/A", INDEX('Ballot Data'!$1:$1048576, MATCH($A564, 'Ballot Data'!$A:$A, 0), MATCH(L564, 'Ballot Data'!$A$3:$T$3, 0))))</f>
        <v>#N/A</v>
      </c>
      <c r="N564" t="e">
        <f>IF(L564="N/A", "N/A", IF(M564='Round 3'!$A$10, "Elected", IF(M564='Round 3'!$A$7, "Excluded", IF('Round 3'!$A$4="Complete", "Complete", "Viable"))))</f>
        <v>#N/A</v>
      </c>
      <c r="O564" s="21" t="str">
        <f>IF('Round 3'!$A$4="Complete", "Complete", IF(N564="N/A", "N/A", IF(N564="Viable", "No Transfer", IF(N564="Excluded", INDEX('Round 3'!$A$12:$M$617, MATCH($A564, 'Round 3'!$A$12:$A$617, 0), 3)))))</f>
        <v>Complete</v>
      </c>
      <c r="P564" s="10" t="str">
        <f>IF('Round 3'!$A$4="Complete", "Complete", IF(O564="N/A", "N/A", IF(O564="No Transfer", O564, IF(INDEX('Ballot Data'!$1:$1048576, MATCH($A564, 'Ballot Data'!$A:$A, 0), MATCH(O564, 'Ballot Data'!$A$3:$U$3, 0))="", "Exhausted", INDEX('Ballot Data'!$1:$1048576, MATCH($A564, 'Ballot Data'!$A:$A, 0), MATCH(O564, 'Ballot Data'!$A$3:$U$3, 0))))))</f>
        <v>Complete</v>
      </c>
      <c r="Q564" s="15" t="str">
        <f t="shared" si="80"/>
        <v>Complete</v>
      </c>
      <c r="R564" t="str">
        <f>IF(Q564="Complete", Q564, IF(Q564="N/A", "N/A", INDEX('Ballot Data'!$1:$1048576, MATCH($A564, 'Ballot Data'!$A:$A, 0), MATCH(Q564, 'Ballot Data'!$A$3:$T$3, 0))))</f>
        <v>Complete</v>
      </c>
      <c r="S564" t="str">
        <f>IF(Q564="N/A", "N/A", IF(R564='Round 4'!$A$10, "Elected", IF(R564='Round 4'!$A$7, "Excluded", IF('Round 4'!$A$4="Complete", "Complete", "Viable"))))</f>
        <v>Complete</v>
      </c>
      <c r="T564" s="21" t="str">
        <f>IF('Round 4'!$A$4="Complete", "Complete", IF(S564="N/A", "N/A", IF(S564="Viable", "No Transfer", IF(S564="Excluded", INDEX('Round 4'!$A$12:$M$617, MATCH($A564, 'Round 4'!$A$12:$A$617, 0), 3)))))</f>
        <v>Complete</v>
      </c>
      <c r="U564" s="10" t="str">
        <f>IF('Round 4'!$A$4="Complete", "Complete", IF(T564="N/A", "N/A", IF(T564="No Transfer", T564, IF(INDEX('Ballot Data'!$1:$1048576, MATCH($A564, 'Ballot Data'!$A:$A, 0), MATCH(T564, 'Ballot Data'!$A$3:$U$3, 0))="", "Exhausted", INDEX('Ballot Data'!$1:$1048576, MATCH($A564, 'Ballot Data'!$A:$A, 0), MATCH(T564, 'Ballot Data'!$A$3:$U$3, 0))))))</f>
        <v>Complete</v>
      </c>
      <c r="V564" s="15" t="str">
        <f t="shared" si="81"/>
        <v>Complete</v>
      </c>
      <c r="W564" t="str">
        <f>IF(V564="Complete", V564, IF(V564="N/A", "N/A", INDEX('Ballot Data'!$1:$1048576, MATCH($A564, 'Ballot Data'!$A:$A, 0), MATCH(V564, 'Ballot Data'!$A$3:$T$3, 0))))</f>
        <v>Complete</v>
      </c>
      <c r="X564" t="str">
        <f>IF(V564="N/A", "N/A", IF(W564='Round 5'!$A$10, "Elected", IF(W564='Round 5'!$A$7, "Excluded", IF('Round 5'!$A$4="Complete", "Complete", "Viable"))))</f>
        <v>Complete</v>
      </c>
      <c r="Y564" s="21" t="str">
        <f>IF('Round 5'!$A$4="Complete", "Complete", IF(X564="N/A", "N/A", IF(X564="Viable", "No Transfer", IF(X564="Excluded", INDEX('Round 5'!$A$12:$M$617, MATCH($A564, 'Round 5'!$A$12:$A$617, 0), 3)))))</f>
        <v>Complete</v>
      </c>
      <c r="Z564" s="10" t="str">
        <f>IF('Round 5'!$A$4="Complete", "Complete", IF(Y564="N/A", "N/A", IF(Y564="No Transfer", Y564, IF(INDEX('Ballot Data'!$1:$1048576, MATCH($A564, 'Ballot Data'!$A:$A, 0), MATCH(Y564, 'Ballot Data'!$A$3:$U$3, 0))="", "Exhausted", INDEX('Ballot Data'!$1:$1048576, MATCH($A564, 'Ballot Data'!$A:$A, 0), MATCH(Y564, 'Ballot Data'!$A$3:$U$3, 0))))))</f>
        <v>Complete</v>
      </c>
      <c r="AA564" s="15" t="str">
        <f t="shared" si="82"/>
        <v>Complete</v>
      </c>
      <c r="AB564" t="str">
        <f>IF(AA564="Complete", AA564, IF(AA564="N/A", "N/A", INDEX('Ballot Data'!$1:$1048576, MATCH($A564, 'Ballot Data'!$A:$A, 0), MATCH(AA564, 'Ballot Data'!$A$3:$T$3, 0))))</f>
        <v>Complete</v>
      </c>
      <c r="AC564" t="str">
        <f>IF(AA564="N/A", "N/A", IF(AB564='Round 6'!$A$10, "Elected", IF(AB564='Round 6'!$A$7, "Excluded", IF('Round 6'!$A$4="Complete", "Complete", "Viable"))))</f>
        <v>Complete</v>
      </c>
      <c r="AD564" s="21" t="str">
        <f>IF('Round 6'!$A$4="Complete", "Complete", IF(AC564="N/A", "N/A", IF(AC564="Viable", "No Transfer", IF(AC564="Excluded", INDEX('Round 6'!$A$12:$M$617, MATCH($A564, 'Round 6'!$A$12:$A$617, 0), 3)))))</f>
        <v>Complete</v>
      </c>
      <c r="AE564" s="10" t="str">
        <f>IF('Round 6'!$A$4="Complete", "Complete", IF(AD564="N/A", "N/A", IF(AD564="No Transfer", AD564, IF(INDEX('Ballot Data'!$1:$1048576, MATCH($A564, 'Ballot Data'!$A:$A, 0), MATCH(AD564, 'Ballot Data'!$A$3:$U$3, 0))="", "Exhausted", INDEX('Ballot Data'!$1:$1048576, MATCH($A564, 'Ballot Data'!$A:$A, 0), MATCH(AD564, 'Ballot Data'!$A$3:$U$3, 0))))))</f>
        <v>Complete</v>
      </c>
      <c r="AF564" s="15" t="str">
        <f t="shared" si="83"/>
        <v>Complete</v>
      </c>
      <c r="AG564" t="str">
        <f>IF(AF564="Complete", AF564, IF(AF564="N/A", "N/A", INDEX('Ballot Data'!$1:$1048576, MATCH($A564, 'Ballot Data'!$A:$A, 0), MATCH(AF564, 'Ballot Data'!$A$3:$T$3, 0))))</f>
        <v>Complete</v>
      </c>
      <c r="AH564" t="str">
        <f>IF(AF564="N/A", "N/A", IF(AG564='Round 7'!$A$10, "Elected", IF(AG564='Round 7'!$A$7, "Excluded", IF('Round 7'!$A$4="Complete", "Complete", "Viable"))))</f>
        <v>Complete</v>
      </c>
      <c r="AI564" s="21" t="str">
        <f>IF('Round 7'!$A$4="Complete", "Complete", IF(AH564="N/A", "N/A", IF(AH564="Viable", "No Transfer", IF(AH564="Excluded", INDEX('Round 7'!$A$12:$M$617, MATCH($A564, 'Round 7'!$A$12:$A$617, 0), 3)))))</f>
        <v>Complete</v>
      </c>
      <c r="AJ564" s="10" t="str">
        <f>IF('Round 7'!$A$4="Complete", "Complete", IF(AI564="N/A", "N/A", IF(AI564="No Transfer", AI564, IF(INDEX('Ballot Data'!$1:$1048576, MATCH($A564, 'Ballot Data'!$A:$A, 0), MATCH(AI564, 'Ballot Data'!$A$3:$U$3, 0))="", "Exhausted", INDEX('Ballot Data'!$1:$1048576, MATCH($A564, 'Ballot Data'!$A:$A, 0), MATCH(AI564, 'Ballot Data'!$A$3:$U$3, 0))))))</f>
        <v>Complete</v>
      </c>
      <c r="AK564" s="15" t="str">
        <f t="shared" si="84"/>
        <v>Complete</v>
      </c>
      <c r="AL564" t="str">
        <f>IF(AK564="Complete", AK564, IF(AK564="N/A", "N/A", INDEX('Ballot Data'!$1:$1048576, MATCH($A564, 'Ballot Data'!$A:$A, 0), MATCH(AK564, 'Ballot Data'!$A$3:$T$3, 0))))</f>
        <v>Complete</v>
      </c>
      <c r="AM564" t="str">
        <f>IF(AK564="N/A", "N/A", IF(AL564='Round 8'!$A$10, "Elected", IF(AL564='Round 8'!$A$7, "Excluded", IF('Round 8'!$A$4="Complete", "Complete", "Viable"))))</f>
        <v>Complete</v>
      </c>
      <c r="AN564" s="21" t="str">
        <f>IF('Round 8'!$A$4="Complete", "Complete", IF(AM564="N/A", "N/A", IF(AM564="Viable", "No Transfer", IF(AM564="Excluded", INDEX('Round 8'!$A$12:$M$617, MATCH($A564, 'Round 8'!$A$12:$A$617, 0), 3)))))</f>
        <v>Complete</v>
      </c>
      <c r="AO564" s="10" t="str">
        <f>IF('Round 8'!$A$4="Complete", "Complete", IF(AN564="N/A", "N/A", IF(AN564="No Transfer", AN564, IF(INDEX('Ballot Data'!$1:$1048576, MATCH($A564, 'Ballot Data'!$A:$A, 0), MATCH(AN564, 'Ballot Data'!$A$3:$U$3, 0))="", "Exhausted", INDEX('Ballot Data'!$1:$1048576, MATCH($A564, 'Ballot Data'!$A:$A, 0), MATCH(AN564, 'Ballot Data'!$A$3:$U$3, 0))))))</f>
        <v>Complete</v>
      </c>
      <c r="AP564" s="15" t="str">
        <f t="shared" si="85"/>
        <v>Complete</v>
      </c>
      <c r="AQ564" t="str">
        <f>IF(AP564="Complete", AP564, IF(AP564="N/A", "N/A", INDEX('Ballot Data'!$1:$1048576, MATCH($A564, 'Ballot Data'!$A:$A, 0), MATCH(AP564, 'Ballot Data'!$A$3:$T$3, 0))))</f>
        <v>Complete</v>
      </c>
      <c r="AR564" t="str">
        <f>IF(AP564="N/A", "N/A", IF(AQ564='Round 9'!$A$10, "Elected", IF(AQ564='Round 9'!$A$7, "Excluded", IF('Round 9'!$A$4="Complete", "Complete", "Viable"))))</f>
        <v>Complete</v>
      </c>
      <c r="AS564" s="21" t="str">
        <f>IF('Round 9'!$A$4="Complete", "Complete", IF(AR564="N/A", "N/A", IF(AR564="Viable", "No Transfer", IF(AR564="Excluded", INDEX('Round 9'!$A$12:$M$617, MATCH($A564, 'Round 9'!$A$12:$A$617, 0), 3)))))</f>
        <v>Complete</v>
      </c>
      <c r="AT564" s="10" t="str">
        <f>IF('Round 9'!$A$4="Complete", "Complete", IF(AS564="N/A", "N/A", IF(AS564="No Transfer", AS564, IF(INDEX('Ballot Data'!$1:$1048576, MATCH($A564, 'Ballot Data'!$A:$A, 0), MATCH(AS564, 'Ballot Data'!$A$3:$U$3, 0))="", "Exhausted", INDEX('Ballot Data'!$1:$1048576, MATCH($A564, 'Ballot Data'!$A:$A, 0), MATCH(AS564, 'Ballot Data'!$A$3:$U$3, 0))))))</f>
        <v>Complete</v>
      </c>
      <c r="AU564" s="15" t="str">
        <f t="shared" si="86"/>
        <v>Complete</v>
      </c>
      <c r="AV564" t="str">
        <f>IF(AU564="Complete", AU564, IF(AU564="N/A", "N/A", INDEX('Ballot Data'!$1:$1048576, MATCH($A564, 'Ballot Data'!$A:$A, 0), MATCH(AU564, 'Ballot Data'!$A$3:$T$3, 0))))</f>
        <v>Complete</v>
      </c>
      <c r="AW564" t="str">
        <f>IF(AU564="N/A", "N/A", IF(AV564='Round 10'!$A$10, "Elected", IF(AV564='Round 10'!$A$7, "Excluded", IF('Round 10'!$A$4="Complete", "Complete", "Viable"))))</f>
        <v>Complete</v>
      </c>
      <c r="AX564" s="21" t="str">
        <f>IF('Round 10'!$A$4="Complete", "Complete", IF(AW564="N/A", "N/A", IF(AW564="Viable", "No Transfer", IF(AW564="Excluded", INDEX('Round 10'!$A$12:$M$617, MATCH($A564, 'Round 10'!$A$12:$A$617, 0), 3)))))</f>
        <v>Complete</v>
      </c>
      <c r="AY564" s="10" t="str">
        <f>IF('Round 10'!$A$4="Complete", "Complete", IF(AX564="N/A", "N/A", IF(AX564="No Transfer", AX564, IF(INDEX('Ballot Data'!$1:$1048576, MATCH($A564, 'Ballot Data'!$A:$A, 0), MATCH(AX564, 'Ballot Data'!$A$3:$U$3, 0))="", "Exhausted", INDEX('Ballot Data'!$1:$1048576, MATCH($A564, 'Ballot Data'!$A:$A, 0), MATCH(AX564, 'Ballot Data'!$A$3:$U$3, 0))))))</f>
        <v>Complete</v>
      </c>
    </row>
    <row r="565" spans="1:51" x14ac:dyDescent="0.25">
      <c r="A565">
        <f>'Ballot Data'!A566</f>
        <v>0</v>
      </c>
      <c r="B565">
        <v>1</v>
      </c>
      <c r="C565" t="e">
        <f>INDEX('Ballot Data'!$1:$1048576, MATCH($A565, 'Ballot Data'!$A:$A, 0), MATCH(B565, 'Ballot Data'!$A$3:$T$3, 0))</f>
        <v>#N/A</v>
      </c>
      <c r="D565" t="e">
        <f>IF(C565='Round 1'!$A$10, "Elected", IF(C565='Round 1'!$A$7, "Excluded", IF('Round 1'!$A$4="Complete", "Complete", "Viable")))</f>
        <v>#N/A</v>
      </c>
      <c r="E565" s="21" t="e">
        <f>IF('Round 1'!$A$4="Complete", "Complete", IF(D565="N/A", "N/A", IF(D565="Viable", "No Transfer", IF(D565="Excluded", INDEX('Round 1'!$A$12:$M$617, MATCH($A565, 'Round 1'!$A$12:$A$617, 0), 3)))))</f>
        <v>#N/A</v>
      </c>
      <c r="F565" s="10" t="e">
        <f>IF('Round 1'!$A$4="Complete", "Complete", IF(E565="N/A", "N/A", IF(E565="No Transfer", E565, IF(INDEX('Ballot Data'!$1:$1048576, MATCH($A565, 'Ballot Data'!$A:$A, 0), MATCH(E565, 'Ballot Data'!$A$3:$U$3, 0))="", "Exhausted", INDEX('Ballot Data'!$1:$1048576, MATCH($A565, 'Ballot Data'!$A:$A, 0), MATCH(E565, 'Ballot Data'!$A$3:$U$3, 0))))))</f>
        <v>#N/A</v>
      </c>
      <c r="G565" s="15" t="e">
        <f t="shared" si="79"/>
        <v>#N/A</v>
      </c>
      <c r="H565" t="e">
        <f>IF(G565="Complete", G565, IF(G565="N/A", "N/A", INDEX('Ballot Data'!$1:$1048576, MATCH($A565, 'Ballot Data'!$A:$A, 0), MATCH(G565, 'Ballot Data'!$A$3:$T$3, 0))))</f>
        <v>#N/A</v>
      </c>
      <c r="I565" t="e">
        <f>IF(G565="N/A", "N/A", IF(H565='Round 2'!$A$10, "Elected", IF(H565='Round 2'!$A$7, "Excluded", IF('Round 2'!$A$4="Complete", "Complete", "Viable"))))</f>
        <v>#N/A</v>
      </c>
      <c r="J565" s="21" t="e">
        <f>IF('Round 2'!$A$4="Complete", "Complete", IF(I565="N/A", "N/A", IF(I565="Viable", "No Transfer", IF(I565="Excluded", INDEX('Round 2'!$A$12:$M$617, MATCH($A565, 'Round 2'!$A$12:$A$617, 0), 3)))))</f>
        <v>#N/A</v>
      </c>
      <c r="K565" s="10" t="e">
        <f>IF('Round 2'!$A$4="Complete", "Complete", IF(J565="N/A", "N/A", IF(J565="No Transfer", J565, IF(INDEX('Ballot Data'!$1:$1048576, MATCH($A565, 'Ballot Data'!$A:$A, 0), MATCH(J565, 'Ballot Data'!$A$3:$U$3, 0))="", "Exhausted", INDEX('Ballot Data'!$1:$1048576, MATCH($A565, 'Ballot Data'!$A:$A, 0), MATCH(J565, 'Ballot Data'!$A$3:$U$3, 0))))))</f>
        <v>#N/A</v>
      </c>
      <c r="L565" s="15" t="e">
        <f t="shared" si="87"/>
        <v>#N/A</v>
      </c>
      <c r="M565" t="e">
        <f>IF(L565="Complete", L565, IF(L565="N/A", "N/A", INDEX('Ballot Data'!$1:$1048576, MATCH($A565, 'Ballot Data'!$A:$A, 0), MATCH(L565, 'Ballot Data'!$A$3:$T$3, 0))))</f>
        <v>#N/A</v>
      </c>
      <c r="N565" t="e">
        <f>IF(L565="N/A", "N/A", IF(M565='Round 3'!$A$10, "Elected", IF(M565='Round 3'!$A$7, "Excluded", IF('Round 3'!$A$4="Complete", "Complete", "Viable"))))</f>
        <v>#N/A</v>
      </c>
      <c r="O565" s="21" t="str">
        <f>IF('Round 3'!$A$4="Complete", "Complete", IF(N565="N/A", "N/A", IF(N565="Viable", "No Transfer", IF(N565="Excluded", INDEX('Round 3'!$A$12:$M$617, MATCH($A565, 'Round 3'!$A$12:$A$617, 0), 3)))))</f>
        <v>Complete</v>
      </c>
      <c r="P565" s="10" t="str">
        <f>IF('Round 3'!$A$4="Complete", "Complete", IF(O565="N/A", "N/A", IF(O565="No Transfer", O565, IF(INDEX('Ballot Data'!$1:$1048576, MATCH($A565, 'Ballot Data'!$A:$A, 0), MATCH(O565, 'Ballot Data'!$A$3:$U$3, 0))="", "Exhausted", INDEX('Ballot Data'!$1:$1048576, MATCH($A565, 'Ballot Data'!$A:$A, 0), MATCH(O565, 'Ballot Data'!$A$3:$U$3, 0))))))</f>
        <v>Complete</v>
      </c>
      <c r="Q565" s="15" t="str">
        <f t="shared" si="80"/>
        <v>Complete</v>
      </c>
      <c r="R565" t="str">
        <f>IF(Q565="Complete", Q565, IF(Q565="N/A", "N/A", INDEX('Ballot Data'!$1:$1048576, MATCH($A565, 'Ballot Data'!$A:$A, 0), MATCH(Q565, 'Ballot Data'!$A$3:$T$3, 0))))</f>
        <v>Complete</v>
      </c>
      <c r="S565" t="str">
        <f>IF(Q565="N/A", "N/A", IF(R565='Round 4'!$A$10, "Elected", IF(R565='Round 4'!$A$7, "Excluded", IF('Round 4'!$A$4="Complete", "Complete", "Viable"))))</f>
        <v>Complete</v>
      </c>
      <c r="T565" s="21" t="str">
        <f>IF('Round 4'!$A$4="Complete", "Complete", IF(S565="N/A", "N/A", IF(S565="Viable", "No Transfer", IF(S565="Excluded", INDEX('Round 4'!$A$12:$M$617, MATCH($A565, 'Round 4'!$A$12:$A$617, 0), 3)))))</f>
        <v>Complete</v>
      </c>
      <c r="U565" s="10" t="str">
        <f>IF('Round 4'!$A$4="Complete", "Complete", IF(T565="N/A", "N/A", IF(T565="No Transfer", T565, IF(INDEX('Ballot Data'!$1:$1048576, MATCH($A565, 'Ballot Data'!$A:$A, 0), MATCH(T565, 'Ballot Data'!$A$3:$U$3, 0))="", "Exhausted", INDEX('Ballot Data'!$1:$1048576, MATCH($A565, 'Ballot Data'!$A:$A, 0), MATCH(T565, 'Ballot Data'!$A$3:$U$3, 0))))))</f>
        <v>Complete</v>
      </c>
      <c r="V565" s="15" t="str">
        <f t="shared" si="81"/>
        <v>Complete</v>
      </c>
      <c r="W565" t="str">
        <f>IF(V565="Complete", V565, IF(V565="N/A", "N/A", INDEX('Ballot Data'!$1:$1048576, MATCH($A565, 'Ballot Data'!$A:$A, 0), MATCH(V565, 'Ballot Data'!$A$3:$T$3, 0))))</f>
        <v>Complete</v>
      </c>
      <c r="X565" t="str">
        <f>IF(V565="N/A", "N/A", IF(W565='Round 5'!$A$10, "Elected", IF(W565='Round 5'!$A$7, "Excluded", IF('Round 5'!$A$4="Complete", "Complete", "Viable"))))</f>
        <v>Complete</v>
      </c>
      <c r="Y565" s="21" t="str">
        <f>IF('Round 5'!$A$4="Complete", "Complete", IF(X565="N/A", "N/A", IF(X565="Viable", "No Transfer", IF(X565="Excluded", INDEX('Round 5'!$A$12:$M$617, MATCH($A565, 'Round 5'!$A$12:$A$617, 0), 3)))))</f>
        <v>Complete</v>
      </c>
      <c r="Z565" s="10" t="str">
        <f>IF('Round 5'!$A$4="Complete", "Complete", IF(Y565="N/A", "N/A", IF(Y565="No Transfer", Y565, IF(INDEX('Ballot Data'!$1:$1048576, MATCH($A565, 'Ballot Data'!$A:$A, 0), MATCH(Y565, 'Ballot Data'!$A$3:$U$3, 0))="", "Exhausted", INDEX('Ballot Data'!$1:$1048576, MATCH($A565, 'Ballot Data'!$A:$A, 0), MATCH(Y565, 'Ballot Data'!$A$3:$U$3, 0))))))</f>
        <v>Complete</v>
      </c>
      <c r="AA565" s="15" t="str">
        <f t="shared" si="82"/>
        <v>Complete</v>
      </c>
      <c r="AB565" t="str">
        <f>IF(AA565="Complete", AA565, IF(AA565="N/A", "N/A", INDEX('Ballot Data'!$1:$1048576, MATCH($A565, 'Ballot Data'!$A:$A, 0), MATCH(AA565, 'Ballot Data'!$A$3:$T$3, 0))))</f>
        <v>Complete</v>
      </c>
      <c r="AC565" t="str">
        <f>IF(AA565="N/A", "N/A", IF(AB565='Round 6'!$A$10, "Elected", IF(AB565='Round 6'!$A$7, "Excluded", IF('Round 6'!$A$4="Complete", "Complete", "Viable"))))</f>
        <v>Complete</v>
      </c>
      <c r="AD565" s="21" t="str">
        <f>IF('Round 6'!$A$4="Complete", "Complete", IF(AC565="N/A", "N/A", IF(AC565="Viable", "No Transfer", IF(AC565="Excluded", INDEX('Round 6'!$A$12:$M$617, MATCH($A565, 'Round 6'!$A$12:$A$617, 0), 3)))))</f>
        <v>Complete</v>
      </c>
      <c r="AE565" s="10" t="str">
        <f>IF('Round 6'!$A$4="Complete", "Complete", IF(AD565="N/A", "N/A", IF(AD565="No Transfer", AD565, IF(INDEX('Ballot Data'!$1:$1048576, MATCH($A565, 'Ballot Data'!$A:$A, 0), MATCH(AD565, 'Ballot Data'!$A$3:$U$3, 0))="", "Exhausted", INDEX('Ballot Data'!$1:$1048576, MATCH($A565, 'Ballot Data'!$A:$A, 0), MATCH(AD565, 'Ballot Data'!$A$3:$U$3, 0))))))</f>
        <v>Complete</v>
      </c>
      <c r="AF565" s="15" t="str">
        <f t="shared" si="83"/>
        <v>Complete</v>
      </c>
      <c r="AG565" t="str">
        <f>IF(AF565="Complete", AF565, IF(AF565="N/A", "N/A", INDEX('Ballot Data'!$1:$1048576, MATCH($A565, 'Ballot Data'!$A:$A, 0), MATCH(AF565, 'Ballot Data'!$A$3:$T$3, 0))))</f>
        <v>Complete</v>
      </c>
      <c r="AH565" t="str">
        <f>IF(AF565="N/A", "N/A", IF(AG565='Round 7'!$A$10, "Elected", IF(AG565='Round 7'!$A$7, "Excluded", IF('Round 7'!$A$4="Complete", "Complete", "Viable"))))</f>
        <v>Complete</v>
      </c>
      <c r="AI565" s="21" t="str">
        <f>IF('Round 7'!$A$4="Complete", "Complete", IF(AH565="N/A", "N/A", IF(AH565="Viable", "No Transfer", IF(AH565="Excluded", INDEX('Round 7'!$A$12:$M$617, MATCH($A565, 'Round 7'!$A$12:$A$617, 0), 3)))))</f>
        <v>Complete</v>
      </c>
      <c r="AJ565" s="10" t="str">
        <f>IF('Round 7'!$A$4="Complete", "Complete", IF(AI565="N/A", "N/A", IF(AI565="No Transfer", AI565, IF(INDEX('Ballot Data'!$1:$1048576, MATCH($A565, 'Ballot Data'!$A:$A, 0), MATCH(AI565, 'Ballot Data'!$A$3:$U$3, 0))="", "Exhausted", INDEX('Ballot Data'!$1:$1048576, MATCH($A565, 'Ballot Data'!$A:$A, 0), MATCH(AI565, 'Ballot Data'!$A$3:$U$3, 0))))))</f>
        <v>Complete</v>
      </c>
      <c r="AK565" s="15" t="str">
        <f t="shared" si="84"/>
        <v>Complete</v>
      </c>
      <c r="AL565" t="str">
        <f>IF(AK565="Complete", AK565, IF(AK565="N/A", "N/A", INDEX('Ballot Data'!$1:$1048576, MATCH($A565, 'Ballot Data'!$A:$A, 0), MATCH(AK565, 'Ballot Data'!$A$3:$T$3, 0))))</f>
        <v>Complete</v>
      </c>
      <c r="AM565" t="str">
        <f>IF(AK565="N/A", "N/A", IF(AL565='Round 8'!$A$10, "Elected", IF(AL565='Round 8'!$A$7, "Excluded", IF('Round 8'!$A$4="Complete", "Complete", "Viable"))))</f>
        <v>Complete</v>
      </c>
      <c r="AN565" s="21" t="str">
        <f>IF('Round 8'!$A$4="Complete", "Complete", IF(AM565="N/A", "N/A", IF(AM565="Viable", "No Transfer", IF(AM565="Excluded", INDEX('Round 8'!$A$12:$M$617, MATCH($A565, 'Round 8'!$A$12:$A$617, 0), 3)))))</f>
        <v>Complete</v>
      </c>
      <c r="AO565" s="10" t="str">
        <f>IF('Round 8'!$A$4="Complete", "Complete", IF(AN565="N/A", "N/A", IF(AN565="No Transfer", AN565, IF(INDEX('Ballot Data'!$1:$1048576, MATCH($A565, 'Ballot Data'!$A:$A, 0), MATCH(AN565, 'Ballot Data'!$A$3:$U$3, 0))="", "Exhausted", INDEX('Ballot Data'!$1:$1048576, MATCH($A565, 'Ballot Data'!$A:$A, 0), MATCH(AN565, 'Ballot Data'!$A$3:$U$3, 0))))))</f>
        <v>Complete</v>
      </c>
      <c r="AP565" s="15" t="str">
        <f t="shared" si="85"/>
        <v>Complete</v>
      </c>
      <c r="AQ565" t="str">
        <f>IF(AP565="Complete", AP565, IF(AP565="N/A", "N/A", INDEX('Ballot Data'!$1:$1048576, MATCH($A565, 'Ballot Data'!$A:$A, 0), MATCH(AP565, 'Ballot Data'!$A$3:$T$3, 0))))</f>
        <v>Complete</v>
      </c>
      <c r="AR565" t="str">
        <f>IF(AP565="N/A", "N/A", IF(AQ565='Round 9'!$A$10, "Elected", IF(AQ565='Round 9'!$A$7, "Excluded", IF('Round 9'!$A$4="Complete", "Complete", "Viable"))))</f>
        <v>Complete</v>
      </c>
      <c r="AS565" s="21" t="str">
        <f>IF('Round 9'!$A$4="Complete", "Complete", IF(AR565="N/A", "N/A", IF(AR565="Viable", "No Transfer", IF(AR565="Excluded", INDEX('Round 9'!$A$12:$M$617, MATCH($A565, 'Round 9'!$A$12:$A$617, 0), 3)))))</f>
        <v>Complete</v>
      </c>
      <c r="AT565" s="10" t="str">
        <f>IF('Round 9'!$A$4="Complete", "Complete", IF(AS565="N/A", "N/A", IF(AS565="No Transfer", AS565, IF(INDEX('Ballot Data'!$1:$1048576, MATCH($A565, 'Ballot Data'!$A:$A, 0), MATCH(AS565, 'Ballot Data'!$A$3:$U$3, 0))="", "Exhausted", INDEX('Ballot Data'!$1:$1048576, MATCH($A565, 'Ballot Data'!$A:$A, 0), MATCH(AS565, 'Ballot Data'!$A$3:$U$3, 0))))))</f>
        <v>Complete</v>
      </c>
      <c r="AU565" s="15" t="str">
        <f t="shared" si="86"/>
        <v>Complete</v>
      </c>
      <c r="AV565" t="str">
        <f>IF(AU565="Complete", AU565, IF(AU565="N/A", "N/A", INDEX('Ballot Data'!$1:$1048576, MATCH($A565, 'Ballot Data'!$A:$A, 0), MATCH(AU565, 'Ballot Data'!$A$3:$T$3, 0))))</f>
        <v>Complete</v>
      </c>
      <c r="AW565" t="str">
        <f>IF(AU565="N/A", "N/A", IF(AV565='Round 10'!$A$10, "Elected", IF(AV565='Round 10'!$A$7, "Excluded", IF('Round 10'!$A$4="Complete", "Complete", "Viable"))))</f>
        <v>Complete</v>
      </c>
      <c r="AX565" s="21" t="str">
        <f>IF('Round 10'!$A$4="Complete", "Complete", IF(AW565="N/A", "N/A", IF(AW565="Viable", "No Transfer", IF(AW565="Excluded", INDEX('Round 10'!$A$12:$M$617, MATCH($A565, 'Round 10'!$A$12:$A$617, 0), 3)))))</f>
        <v>Complete</v>
      </c>
      <c r="AY565" s="10" t="str">
        <f>IF('Round 10'!$A$4="Complete", "Complete", IF(AX565="N/A", "N/A", IF(AX565="No Transfer", AX565, IF(INDEX('Ballot Data'!$1:$1048576, MATCH($A565, 'Ballot Data'!$A:$A, 0), MATCH(AX565, 'Ballot Data'!$A$3:$U$3, 0))="", "Exhausted", INDEX('Ballot Data'!$1:$1048576, MATCH($A565, 'Ballot Data'!$A:$A, 0), MATCH(AX565, 'Ballot Data'!$A$3:$U$3, 0))))))</f>
        <v>Complete</v>
      </c>
    </row>
    <row r="566" spans="1:51" x14ac:dyDescent="0.25">
      <c r="A566">
        <f>'Ballot Data'!A567</f>
        <v>0</v>
      </c>
      <c r="B566">
        <v>1</v>
      </c>
      <c r="C566" t="e">
        <f>INDEX('Ballot Data'!$1:$1048576, MATCH($A566, 'Ballot Data'!$A:$A, 0), MATCH(B566, 'Ballot Data'!$A$3:$T$3, 0))</f>
        <v>#N/A</v>
      </c>
      <c r="D566" t="e">
        <f>IF(C566='Round 1'!$A$10, "Elected", IF(C566='Round 1'!$A$7, "Excluded", IF('Round 1'!$A$4="Complete", "Complete", "Viable")))</f>
        <v>#N/A</v>
      </c>
      <c r="E566" s="21" t="e">
        <f>IF('Round 1'!$A$4="Complete", "Complete", IF(D566="N/A", "N/A", IF(D566="Viable", "No Transfer", IF(D566="Excluded", INDEX('Round 1'!$A$12:$M$617, MATCH($A566, 'Round 1'!$A$12:$A$617, 0), 3)))))</f>
        <v>#N/A</v>
      </c>
      <c r="F566" s="10" t="e">
        <f>IF('Round 1'!$A$4="Complete", "Complete", IF(E566="N/A", "N/A", IF(E566="No Transfer", E566, IF(INDEX('Ballot Data'!$1:$1048576, MATCH($A566, 'Ballot Data'!$A:$A, 0), MATCH(E566, 'Ballot Data'!$A$3:$U$3, 0))="", "Exhausted", INDEX('Ballot Data'!$1:$1048576, MATCH($A566, 'Ballot Data'!$A:$A, 0), MATCH(E566, 'Ballot Data'!$A$3:$U$3, 0))))))</f>
        <v>#N/A</v>
      </c>
      <c r="G566" s="15" t="e">
        <f t="shared" si="79"/>
        <v>#N/A</v>
      </c>
      <c r="H566" t="e">
        <f>IF(G566="Complete", G566, IF(G566="N/A", "N/A", INDEX('Ballot Data'!$1:$1048576, MATCH($A566, 'Ballot Data'!$A:$A, 0), MATCH(G566, 'Ballot Data'!$A$3:$T$3, 0))))</f>
        <v>#N/A</v>
      </c>
      <c r="I566" t="e">
        <f>IF(G566="N/A", "N/A", IF(H566='Round 2'!$A$10, "Elected", IF(H566='Round 2'!$A$7, "Excluded", IF('Round 2'!$A$4="Complete", "Complete", "Viable"))))</f>
        <v>#N/A</v>
      </c>
      <c r="J566" s="21" t="e">
        <f>IF('Round 2'!$A$4="Complete", "Complete", IF(I566="N/A", "N/A", IF(I566="Viable", "No Transfer", IF(I566="Excluded", INDEX('Round 2'!$A$12:$M$617, MATCH($A566, 'Round 2'!$A$12:$A$617, 0), 3)))))</f>
        <v>#N/A</v>
      </c>
      <c r="K566" s="10" t="e">
        <f>IF('Round 2'!$A$4="Complete", "Complete", IF(J566="N/A", "N/A", IF(J566="No Transfer", J566, IF(INDEX('Ballot Data'!$1:$1048576, MATCH($A566, 'Ballot Data'!$A:$A, 0), MATCH(J566, 'Ballot Data'!$A$3:$U$3, 0))="", "Exhausted", INDEX('Ballot Data'!$1:$1048576, MATCH($A566, 'Ballot Data'!$A:$A, 0), MATCH(J566, 'Ballot Data'!$A$3:$U$3, 0))))))</f>
        <v>#N/A</v>
      </c>
      <c r="L566" s="15" t="e">
        <f t="shared" si="87"/>
        <v>#N/A</v>
      </c>
      <c r="M566" t="e">
        <f>IF(L566="Complete", L566, IF(L566="N/A", "N/A", INDEX('Ballot Data'!$1:$1048576, MATCH($A566, 'Ballot Data'!$A:$A, 0), MATCH(L566, 'Ballot Data'!$A$3:$T$3, 0))))</f>
        <v>#N/A</v>
      </c>
      <c r="N566" t="e">
        <f>IF(L566="N/A", "N/A", IF(M566='Round 3'!$A$10, "Elected", IF(M566='Round 3'!$A$7, "Excluded", IF('Round 3'!$A$4="Complete", "Complete", "Viable"))))</f>
        <v>#N/A</v>
      </c>
      <c r="O566" s="21" t="str">
        <f>IF('Round 3'!$A$4="Complete", "Complete", IF(N566="N/A", "N/A", IF(N566="Viable", "No Transfer", IF(N566="Excluded", INDEX('Round 3'!$A$12:$M$617, MATCH($A566, 'Round 3'!$A$12:$A$617, 0), 3)))))</f>
        <v>Complete</v>
      </c>
      <c r="P566" s="10" t="str">
        <f>IF('Round 3'!$A$4="Complete", "Complete", IF(O566="N/A", "N/A", IF(O566="No Transfer", O566, IF(INDEX('Ballot Data'!$1:$1048576, MATCH($A566, 'Ballot Data'!$A:$A, 0), MATCH(O566, 'Ballot Data'!$A$3:$U$3, 0))="", "Exhausted", INDEX('Ballot Data'!$1:$1048576, MATCH($A566, 'Ballot Data'!$A:$A, 0), MATCH(O566, 'Ballot Data'!$A$3:$U$3, 0))))))</f>
        <v>Complete</v>
      </c>
      <c r="Q566" s="15" t="str">
        <f t="shared" si="80"/>
        <v>Complete</v>
      </c>
      <c r="R566" t="str">
        <f>IF(Q566="Complete", Q566, IF(Q566="N/A", "N/A", INDEX('Ballot Data'!$1:$1048576, MATCH($A566, 'Ballot Data'!$A:$A, 0), MATCH(Q566, 'Ballot Data'!$A$3:$T$3, 0))))</f>
        <v>Complete</v>
      </c>
      <c r="S566" t="str">
        <f>IF(Q566="N/A", "N/A", IF(R566='Round 4'!$A$10, "Elected", IF(R566='Round 4'!$A$7, "Excluded", IF('Round 4'!$A$4="Complete", "Complete", "Viable"))))</f>
        <v>Complete</v>
      </c>
      <c r="T566" s="21" t="str">
        <f>IF('Round 4'!$A$4="Complete", "Complete", IF(S566="N/A", "N/A", IF(S566="Viable", "No Transfer", IF(S566="Excluded", INDEX('Round 4'!$A$12:$M$617, MATCH($A566, 'Round 4'!$A$12:$A$617, 0), 3)))))</f>
        <v>Complete</v>
      </c>
      <c r="U566" s="10" t="str">
        <f>IF('Round 4'!$A$4="Complete", "Complete", IF(T566="N/A", "N/A", IF(T566="No Transfer", T566, IF(INDEX('Ballot Data'!$1:$1048576, MATCH($A566, 'Ballot Data'!$A:$A, 0), MATCH(T566, 'Ballot Data'!$A$3:$U$3, 0))="", "Exhausted", INDEX('Ballot Data'!$1:$1048576, MATCH($A566, 'Ballot Data'!$A:$A, 0), MATCH(T566, 'Ballot Data'!$A$3:$U$3, 0))))))</f>
        <v>Complete</v>
      </c>
      <c r="V566" s="15" t="str">
        <f t="shared" si="81"/>
        <v>Complete</v>
      </c>
      <c r="W566" t="str">
        <f>IF(V566="Complete", V566, IF(V566="N/A", "N/A", INDEX('Ballot Data'!$1:$1048576, MATCH($A566, 'Ballot Data'!$A:$A, 0), MATCH(V566, 'Ballot Data'!$A$3:$T$3, 0))))</f>
        <v>Complete</v>
      </c>
      <c r="X566" t="str">
        <f>IF(V566="N/A", "N/A", IF(W566='Round 5'!$A$10, "Elected", IF(W566='Round 5'!$A$7, "Excluded", IF('Round 5'!$A$4="Complete", "Complete", "Viable"))))</f>
        <v>Complete</v>
      </c>
      <c r="Y566" s="21" t="str">
        <f>IF('Round 5'!$A$4="Complete", "Complete", IF(X566="N/A", "N/A", IF(X566="Viable", "No Transfer", IF(X566="Excluded", INDEX('Round 5'!$A$12:$M$617, MATCH($A566, 'Round 5'!$A$12:$A$617, 0), 3)))))</f>
        <v>Complete</v>
      </c>
      <c r="Z566" s="10" t="str">
        <f>IF('Round 5'!$A$4="Complete", "Complete", IF(Y566="N/A", "N/A", IF(Y566="No Transfer", Y566, IF(INDEX('Ballot Data'!$1:$1048576, MATCH($A566, 'Ballot Data'!$A:$A, 0), MATCH(Y566, 'Ballot Data'!$A$3:$U$3, 0))="", "Exhausted", INDEX('Ballot Data'!$1:$1048576, MATCH($A566, 'Ballot Data'!$A:$A, 0), MATCH(Y566, 'Ballot Data'!$A$3:$U$3, 0))))))</f>
        <v>Complete</v>
      </c>
      <c r="AA566" s="15" t="str">
        <f t="shared" si="82"/>
        <v>Complete</v>
      </c>
      <c r="AB566" t="str">
        <f>IF(AA566="Complete", AA566, IF(AA566="N/A", "N/A", INDEX('Ballot Data'!$1:$1048576, MATCH($A566, 'Ballot Data'!$A:$A, 0), MATCH(AA566, 'Ballot Data'!$A$3:$T$3, 0))))</f>
        <v>Complete</v>
      </c>
      <c r="AC566" t="str">
        <f>IF(AA566="N/A", "N/A", IF(AB566='Round 6'!$A$10, "Elected", IF(AB566='Round 6'!$A$7, "Excluded", IF('Round 6'!$A$4="Complete", "Complete", "Viable"))))</f>
        <v>Complete</v>
      </c>
      <c r="AD566" s="21" t="str">
        <f>IF('Round 6'!$A$4="Complete", "Complete", IF(AC566="N/A", "N/A", IF(AC566="Viable", "No Transfer", IF(AC566="Excluded", INDEX('Round 6'!$A$12:$M$617, MATCH($A566, 'Round 6'!$A$12:$A$617, 0), 3)))))</f>
        <v>Complete</v>
      </c>
      <c r="AE566" s="10" t="str">
        <f>IF('Round 6'!$A$4="Complete", "Complete", IF(AD566="N/A", "N/A", IF(AD566="No Transfer", AD566, IF(INDEX('Ballot Data'!$1:$1048576, MATCH($A566, 'Ballot Data'!$A:$A, 0), MATCH(AD566, 'Ballot Data'!$A$3:$U$3, 0))="", "Exhausted", INDEX('Ballot Data'!$1:$1048576, MATCH($A566, 'Ballot Data'!$A:$A, 0), MATCH(AD566, 'Ballot Data'!$A$3:$U$3, 0))))))</f>
        <v>Complete</v>
      </c>
      <c r="AF566" s="15" t="str">
        <f t="shared" si="83"/>
        <v>Complete</v>
      </c>
      <c r="AG566" t="str">
        <f>IF(AF566="Complete", AF566, IF(AF566="N/A", "N/A", INDEX('Ballot Data'!$1:$1048576, MATCH($A566, 'Ballot Data'!$A:$A, 0), MATCH(AF566, 'Ballot Data'!$A$3:$T$3, 0))))</f>
        <v>Complete</v>
      </c>
      <c r="AH566" t="str">
        <f>IF(AF566="N/A", "N/A", IF(AG566='Round 7'!$A$10, "Elected", IF(AG566='Round 7'!$A$7, "Excluded", IF('Round 7'!$A$4="Complete", "Complete", "Viable"))))</f>
        <v>Complete</v>
      </c>
      <c r="AI566" s="21" t="str">
        <f>IF('Round 7'!$A$4="Complete", "Complete", IF(AH566="N/A", "N/A", IF(AH566="Viable", "No Transfer", IF(AH566="Excluded", INDEX('Round 7'!$A$12:$M$617, MATCH($A566, 'Round 7'!$A$12:$A$617, 0), 3)))))</f>
        <v>Complete</v>
      </c>
      <c r="AJ566" s="10" t="str">
        <f>IF('Round 7'!$A$4="Complete", "Complete", IF(AI566="N/A", "N/A", IF(AI566="No Transfer", AI566, IF(INDEX('Ballot Data'!$1:$1048576, MATCH($A566, 'Ballot Data'!$A:$A, 0), MATCH(AI566, 'Ballot Data'!$A$3:$U$3, 0))="", "Exhausted", INDEX('Ballot Data'!$1:$1048576, MATCH($A566, 'Ballot Data'!$A:$A, 0), MATCH(AI566, 'Ballot Data'!$A$3:$U$3, 0))))))</f>
        <v>Complete</v>
      </c>
      <c r="AK566" s="15" t="str">
        <f t="shared" si="84"/>
        <v>Complete</v>
      </c>
      <c r="AL566" t="str">
        <f>IF(AK566="Complete", AK566, IF(AK566="N/A", "N/A", INDEX('Ballot Data'!$1:$1048576, MATCH($A566, 'Ballot Data'!$A:$A, 0), MATCH(AK566, 'Ballot Data'!$A$3:$T$3, 0))))</f>
        <v>Complete</v>
      </c>
      <c r="AM566" t="str">
        <f>IF(AK566="N/A", "N/A", IF(AL566='Round 8'!$A$10, "Elected", IF(AL566='Round 8'!$A$7, "Excluded", IF('Round 8'!$A$4="Complete", "Complete", "Viable"))))</f>
        <v>Complete</v>
      </c>
      <c r="AN566" s="21" t="str">
        <f>IF('Round 8'!$A$4="Complete", "Complete", IF(AM566="N/A", "N/A", IF(AM566="Viable", "No Transfer", IF(AM566="Excluded", INDEX('Round 8'!$A$12:$M$617, MATCH($A566, 'Round 8'!$A$12:$A$617, 0), 3)))))</f>
        <v>Complete</v>
      </c>
      <c r="AO566" s="10" t="str">
        <f>IF('Round 8'!$A$4="Complete", "Complete", IF(AN566="N/A", "N/A", IF(AN566="No Transfer", AN566, IF(INDEX('Ballot Data'!$1:$1048576, MATCH($A566, 'Ballot Data'!$A:$A, 0), MATCH(AN566, 'Ballot Data'!$A$3:$U$3, 0))="", "Exhausted", INDEX('Ballot Data'!$1:$1048576, MATCH($A566, 'Ballot Data'!$A:$A, 0), MATCH(AN566, 'Ballot Data'!$A$3:$U$3, 0))))))</f>
        <v>Complete</v>
      </c>
      <c r="AP566" s="15" t="str">
        <f t="shared" si="85"/>
        <v>Complete</v>
      </c>
      <c r="AQ566" t="str">
        <f>IF(AP566="Complete", AP566, IF(AP566="N/A", "N/A", INDEX('Ballot Data'!$1:$1048576, MATCH($A566, 'Ballot Data'!$A:$A, 0), MATCH(AP566, 'Ballot Data'!$A$3:$T$3, 0))))</f>
        <v>Complete</v>
      </c>
      <c r="AR566" t="str">
        <f>IF(AP566="N/A", "N/A", IF(AQ566='Round 9'!$A$10, "Elected", IF(AQ566='Round 9'!$A$7, "Excluded", IF('Round 9'!$A$4="Complete", "Complete", "Viable"))))</f>
        <v>Complete</v>
      </c>
      <c r="AS566" s="21" t="str">
        <f>IF('Round 9'!$A$4="Complete", "Complete", IF(AR566="N/A", "N/A", IF(AR566="Viable", "No Transfer", IF(AR566="Excluded", INDEX('Round 9'!$A$12:$M$617, MATCH($A566, 'Round 9'!$A$12:$A$617, 0), 3)))))</f>
        <v>Complete</v>
      </c>
      <c r="AT566" s="10" t="str">
        <f>IF('Round 9'!$A$4="Complete", "Complete", IF(AS566="N/A", "N/A", IF(AS566="No Transfer", AS566, IF(INDEX('Ballot Data'!$1:$1048576, MATCH($A566, 'Ballot Data'!$A:$A, 0), MATCH(AS566, 'Ballot Data'!$A$3:$U$3, 0))="", "Exhausted", INDEX('Ballot Data'!$1:$1048576, MATCH($A566, 'Ballot Data'!$A:$A, 0), MATCH(AS566, 'Ballot Data'!$A$3:$U$3, 0))))))</f>
        <v>Complete</v>
      </c>
      <c r="AU566" s="15" t="str">
        <f t="shared" si="86"/>
        <v>Complete</v>
      </c>
      <c r="AV566" t="str">
        <f>IF(AU566="Complete", AU566, IF(AU566="N/A", "N/A", INDEX('Ballot Data'!$1:$1048576, MATCH($A566, 'Ballot Data'!$A:$A, 0), MATCH(AU566, 'Ballot Data'!$A$3:$T$3, 0))))</f>
        <v>Complete</v>
      </c>
      <c r="AW566" t="str">
        <f>IF(AU566="N/A", "N/A", IF(AV566='Round 10'!$A$10, "Elected", IF(AV566='Round 10'!$A$7, "Excluded", IF('Round 10'!$A$4="Complete", "Complete", "Viable"))))</f>
        <v>Complete</v>
      </c>
      <c r="AX566" s="21" t="str">
        <f>IF('Round 10'!$A$4="Complete", "Complete", IF(AW566="N/A", "N/A", IF(AW566="Viable", "No Transfer", IF(AW566="Excluded", INDEX('Round 10'!$A$12:$M$617, MATCH($A566, 'Round 10'!$A$12:$A$617, 0), 3)))))</f>
        <v>Complete</v>
      </c>
      <c r="AY566" s="10" t="str">
        <f>IF('Round 10'!$A$4="Complete", "Complete", IF(AX566="N/A", "N/A", IF(AX566="No Transfer", AX566, IF(INDEX('Ballot Data'!$1:$1048576, MATCH($A566, 'Ballot Data'!$A:$A, 0), MATCH(AX566, 'Ballot Data'!$A$3:$U$3, 0))="", "Exhausted", INDEX('Ballot Data'!$1:$1048576, MATCH($A566, 'Ballot Data'!$A:$A, 0), MATCH(AX566, 'Ballot Data'!$A$3:$U$3, 0))))))</f>
        <v>Complete</v>
      </c>
    </row>
    <row r="567" spans="1:51" x14ac:dyDescent="0.25">
      <c r="A567">
        <f>'Ballot Data'!A568</f>
        <v>0</v>
      </c>
      <c r="B567">
        <v>1</v>
      </c>
      <c r="C567" t="e">
        <f>INDEX('Ballot Data'!$1:$1048576, MATCH($A567, 'Ballot Data'!$A:$A, 0), MATCH(B567, 'Ballot Data'!$A$3:$T$3, 0))</f>
        <v>#N/A</v>
      </c>
      <c r="D567" t="e">
        <f>IF(C567='Round 1'!$A$10, "Elected", IF(C567='Round 1'!$A$7, "Excluded", IF('Round 1'!$A$4="Complete", "Complete", "Viable")))</f>
        <v>#N/A</v>
      </c>
      <c r="E567" s="21" t="e">
        <f>IF('Round 1'!$A$4="Complete", "Complete", IF(D567="N/A", "N/A", IF(D567="Viable", "No Transfer", IF(D567="Excluded", INDEX('Round 1'!$A$12:$M$617, MATCH($A567, 'Round 1'!$A$12:$A$617, 0), 3)))))</f>
        <v>#N/A</v>
      </c>
      <c r="F567" s="10" t="e">
        <f>IF('Round 1'!$A$4="Complete", "Complete", IF(E567="N/A", "N/A", IF(E567="No Transfer", E567, IF(INDEX('Ballot Data'!$1:$1048576, MATCH($A567, 'Ballot Data'!$A:$A, 0), MATCH(E567, 'Ballot Data'!$A$3:$U$3, 0))="", "Exhausted", INDEX('Ballot Data'!$1:$1048576, MATCH($A567, 'Ballot Data'!$A:$A, 0), MATCH(E567, 'Ballot Data'!$A$3:$U$3, 0))))))</f>
        <v>#N/A</v>
      </c>
      <c r="G567" s="15" t="e">
        <f t="shared" si="79"/>
        <v>#N/A</v>
      </c>
      <c r="H567" t="e">
        <f>IF(G567="Complete", G567, IF(G567="N/A", "N/A", INDEX('Ballot Data'!$1:$1048576, MATCH($A567, 'Ballot Data'!$A:$A, 0), MATCH(G567, 'Ballot Data'!$A$3:$T$3, 0))))</f>
        <v>#N/A</v>
      </c>
      <c r="I567" t="e">
        <f>IF(G567="N/A", "N/A", IF(H567='Round 2'!$A$10, "Elected", IF(H567='Round 2'!$A$7, "Excluded", IF('Round 2'!$A$4="Complete", "Complete", "Viable"))))</f>
        <v>#N/A</v>
      </c>
      <c r="J567" s="21" t="e">
        <f>IF('Round 2'!$A$4="Complete", "Complete", IF(I567="N/A", "N/A", IF(I567="Viable", "No Transfer", IF(I567="Excluded", INDEX('Round 2'!$A$12:$M$617, MATCH($A567, 'Round 2'!$A$12:$A$617, 0), 3)))))</f>
        <v>#N/A</v>
      </c>
      <c r="K567" s="10" t="e">
        <f>IF('Round 2'!$A$4="Complete", "Complete", IF(J567="N/A", "N/A", IF(J567="No Transfer", J567, IF(INDEX('Ballot Data'!$1:$1048576, MATCH($A567, 'Ballot Data'!$A:$A, 0), MATCH(J567, 'Ballot Data'!$A$3:$U$3, 0))="", "Exhausted", INDEX('Ballot Data'!$1:$1048576, MATCH($A567, 'Ballot Data'!$A:$A, 0), MATCH(J567, 'Ballot Data'!$A$3:$U$3, 0))))))</f>
        <v>#N/A</v>
      </c>
      <c r="L567" s="15" t="e">
        <f t="shared" si="87"/>
        <v>#N/A</v>
      </c>
      <c r="M567" t="e">
        <f>IF(L567="Complete", L567, IF(L567="N/A", "N/A", INDEX('Ballot Data'!$1:$1048576, MATCH($A567, 'Ballot Data'!$A:$A, 0), MATCH(L567, 'Ballot Data'!$A$3:$T$3, 0))))</f>
        <v>#N/A</v>
      </c>
      <c r="N567" t="e">
        <f>IF(L567="N/A", "N/A", IF(M567='Round 3'!$A$10, "Elected", IF(M567='Round 3'!$A$7, "Excluded", IF('Round 3'!$A$4="Complete", "Complete", "Viable"))))</f>
        <v>#N/A</v>
      </c>
      <c r="O567" s="21" t="str">
        <f>IF('Round 3'!$A$4="Complete", "Complete", IF(N567="N/A", "N/A", IF(N567="Viable", "No Transfer", IF(N567="Excluded", INDEX('Round 3'!$A$12:$M$617, MATCH($A567, 'Round 3'!$A$12:$A$617, 0), 3)))))</f>
        <v>Complete</v>
      </c>
      <c r="P567" s="10" t="str">
        <f>IF('Round 3'!$A$4="Complete", "Complete", IF(O567="N/A", "N/A", IF(O567="No Transfer", O567, IF(INDEX('Ballot Data'!$1:$1048576, MATCH($A567, 'Ballot Data'!$A:$A, 0), MATCH(O567, 'Ballot Data'!$A$3:$U$3, 0))="", "Exhausted", INDEX('Ballot Data'!$1:$1048576, MATCH($A567, 'Ballot Data'!$A:$A, 0), MATCH(O567, 'Ballot Data'!$A$3:$U$3, 0))))))</f>
        <v>Complete</v>
      </c>
      <c r="Q567" s="15" t="str">
        <f t="shared" si="80"/>
        <v>Complete</v>
      </c>
      <c r="R567" t="str">
        <f>IF(Q567="Complete", Q567, IF(Q567="N/A", "N/A", INDEX('Ballot Data'!$1:$1048576, MATCH($A567, 'Ballot Data'!$A:$A, 0), MATCH(Q567, 'Ballot Data'!$A$3:$T$3, 0))))</f>
        <v>Complete</v>
      </c>
      <c r="S567" t="str">
        <f>IF(Q567="N/A", "N/A", IF(R567='Round 4'!$A$10, "Elected", IF(R567='Round 4'!$A$7, "Excluded", IF('Round 4'!$A$4="Complete", "Complete", "Viable"))))</f>
        <v>Complete</v>
      </c>
      <c r="T567" s="21" t="str">
        <f>IF('Round 4'!$A$4="Complete", "Complete", IF(S567="N/A", "N/A", IF(S567="Viable", "No Transfer", IF(S567="Excluded", INDEX('Round 4'!$A$12:$M$617, MATCH($A567, 'Round 4'!$A$12:$A$617, 0), 3)))))</f>
        <v>Complete</v>
      </c>
      <c r="U567" s="10" t="str">
        <f>IF('Round 4'!$A$4="Complete", "Complete", IF(T567="N/A", "N/A", IF(T567="No Transfer", T567, IF(INDEX('Ballot Data'!$1:$1048576, MATCH($A567, 'Ballot Data'!$A:$A, 0), MATCH(T567, 'Ballot Data'!$A$3:$U$3, 0))="", "Exhausted", INDEX('Ballot Data'!$1:$1048576, MATCH($A567, 'Ballot Data'!$A:$A, 0), MATCH(T567, 'Ballot Data'!$A$3:$U$3, 0))))))</f>
        <v>Complete</v>
      </c>
      <c r="V567" s="15" t="str">
        <f t="shared" si="81"/>
        <v>Complete</v>
      </c>
      <c r="W567" t="str">
        <f>IF(V567="Complete", V567, IF(V567="N/A", "N/A", INDEX('Ballot Data'!$1:$1048576, MATCH($A567, 'Ballot Data'!$A:$A, 0), MATCH(V567, 'Ballot Data'!$A$3:$T$3, 0))))</f>
        <v>Complete</v>
      </c>
      <c r="X567" t="str">
        <f>IF(V567="N/A", "N/A", IF(W567='Round 5'!$A$10, "Elected", IF(W567='Round 5'!$A$7, "Excluded", IF('Round 5'!$A$4="Complete", "Complete", "Viable"))))</f>
        <v>Complete</v>
      </c>
      <c r="Y567" s="21" t="str">
        <f>IF('Round 5'!$A$4="Complete", "Complete", IF(X567="N/A", "N/A", IF(X567="Viable", "No Transfer", IF(X567="Excluded", INDEX('Round 5'!$A$12:$M$617, MATCH($A567, 'Round 5'!$A$12:$A$617, 0), 3)))))</f>
        <v>Complete</v>
      </c>
      <c r="Z567" s="10" t="str">
        <f>IF('Round 5'!$A$4="Complete", "Complete", IF(Y567="N/A", "N/A", IF(Y567="No Transfer", Y567, IF(INDEX('Ballot Data'!$1:$1048576, MATCH($A567, 'Ballot Data'!$A:$A, 0), MATCH(Y567, 'Ballot Data'!$A$3:$U$3, 0))="", "Exhausted", INDEX('Ballot Data'!$1:$1048576, MATCH($A567, 'Ballot Data'!$A:$A, 0), MATCH(Y567, 'Ballot Data'!$A$3:$U$3, 0))))))</f>
        <v>Complete</v>
      </c>
      <c r="AA567" s="15" t="str">
        <f t="shared" si="82"/>
        <v>Complete</v>
      </c>
      <c r="AB567" t="str">
        <f>IF(AA567="Complete", AA567, IF(AA567="N/A", "N/A", INDEX('Ballot Data'!$1:$1048576, MATCH($A567, 'Ballot Data'!$A:$A, 0), MATCH(AA567, 'Ballot Data'!$A$3:$T$3, 0))))</f>
        <v>Complete</v>
      </c>
      <c r="AC567" t="str">
        <f>IF(AA567="N/A", "N/A", IF(AB567='Round 6'!$A$10, "Elected", IF(AB567='Round 6'!$A$7, "Excluded", IF('Round 6'!$A$4="Complete", "Complete", "Viable"))))</f>
        <v>Complete</v>
      </c>
      <c r="AD567" s="21" t="str">
        <f>IF('Round 6'!$A$4="Complete", "Complete", IF(AC567="N/A", "N/A", IF(AC567="Viable", "No Transfer", IF(AC567="Excluded", INDEX('Round 6'!$A$12:$M$617, MATCH($A567, 'Round 6'!$A$12:$A$617, 0), 3)))))</f>
        <v>Complete</v>
      </c>
      <c r="AE567" s="10" t="str">
        <f>IF('Round 6'!$A$4="Complete", "Complete", IF(AD567="N/A", "N/A", IF(AD567="No Transfer", AD567, IF(INDEX('Ballot Data'!$1:$1048576, MATCH($A567, 'Ballot Data'!$A:$A, 0), MATCH(AD567, 'Ballot Data'!$A$3:$U$3, 0))="", "Exhausted", INDEX('Ballot Data'!$1:$1048576, MATCH($A567, 'Ballot Data'!$A:$A, 0), MATCH(AD567, 'Ballot Data'!$A$3:$U$3, 0))))))</f>
        <v>Complete</v>
      </c>
      <c r="AF567" s="15" t="str">
        <f t="shared" si="83"/>
        <v>Complete</v>
      </c>
      <c r="AG567" t="str">
        <f>IF(AF567="Complete", AF567, IF(AF567="N/A", "N/A", INDEX('Ballot Data'!$1:$1048576, MATCH($A567, 'Ballot Data'!$A:$A, 0), MATCH(AF567, 'Ballot Data'!$A$3:$T$3, 0))))</f>
        <v>Complete</v>
      </c>
      <c r="AH567" t="str">
        <f>IF(AF567="N/A", "N/A", IF(AG567='Round 7'!$A$10, "Elected", IF(AG567='Round 7'!$A$7, "Excluded", IF('Round 7'!$A$4="Complete", "Complete", "Viable"))))</f>
        <v>Complete</v>
      </c>
      <c r="AI567" s="21" t="str">
        <f>IF('Round 7'!$A$4="Complete", "Complete", IF(AH567="N/A", "N/A", IF(AH567="Viable", "No Transfer", IF(AH567="Excluded", INDEX('Round 7'!$A$12:$M$617, MATCH($A567, 'Round 7'!$A$12:$A$617, 0), 3)))))</f>
        <v>Complete</v>
      </c>
      <c r="AJ567" s="10" t="str">
        <f>IF('Round 7'!$A$4="Complete", "Complete", IF(AI567="N/A", "N/A", IF(AI567="No Transfer", AI567, IF(INDEX('Ballot Data'!$1:$1048576, MATCH($A567, 'Ballot Data'!$A:$A, 0), MATCH(AI567, 'Ballot Data'!$A$3:$U$3, 0))="", "Exhausted", INDEX('Ballot Data'!$1:$1048576, MATCH($A567, 'Ballot Data'!$A:$A, 0), MATCH(AI567, 'Ballot Data'!$A$3:$U$3, 0))))))</f>
        <v>Complete</v>
      </c>
      <c r="AK567" s="15" t="str">
        <f t="shared" si="84"/>
        <v>Complete</v>
      </c>
      <c r="AL567" t="str">
        <f>IF(AK567="Complete", AK567, IF(AK567="N/A", "N/A", INDEX('Ballot Data'!$1:$1048576, MATCH($A567, 'Ballot Data'!$A:$A, 0), MATCH(AK567, 'Ballot Data'!$A$3:$T$3, 0))))</f>
        <v>Complete</v>
      </c>
      <c r="AM567" t="str">
        <f>IF(AK567="N/A", "N/A", IF(AL567='Round 8'!$A$10, "Elected", IF(AL567='Round 8'!$A$7, "Excluded", IF('Round 8'!$A$4="Complete", "Complete", "Viable"))))</f>
        <v>Complete</v>
      </c>
      <c r="AN567" s="21" t="str">
        <f>IF('Round 8'!$A$4="Complete", "Complete", IF(AM567="N/A", "N/A", IF(AM567="Viable", "No Transfer", IF(AM567="Excluded", INDEX('Round 8'!$A$12:$M$617, MATCH($A567, 'Round 8'!$A$12:$A$617, 0), 3)))))</f>
        <v>Complete</v>
      </c>
      <c r="AO567" s="10" t="str">
        <f>IF('Round 8'!$A$4="Complete", "Complete", IF(AN567="N/A", "N/A", IF(AN567="No Transfer", AN567, IF(INDEX('Ballot Data'!$1:$1048576, MATCH($A567, 'Ballot Data'!$A:$A, 0), MATCH(AN567, 'Ballot Data'!$A$3:$U$3, 0))="", "Exhausted", INDEX('Ballot Data'!$1:$1048576, MATCH($A567, 'Ballot Data'!$A:$A, 0), MATCH(AN567, 'Ballot Data'!$A$3:$U$3, 0))))))</f>
        <v>Complete</v>
      </c>
      <c r="AP567" s="15" t="str">
        <f t="shared" si="85"/>
        <v>Complete</v>
      </c>
      <c r="AQ567" t="str">
        <f>IF(AP567="Complete", AP567, IF(AP567="N/A", "N/A", INDEX('Ballot Data'!$1:$1048576, MATCH($A567, 'Ballot Data'!$A:$A, 0), MATCH(AP567, 'Ballot Data'!$A$3:$T$3, 0))))</f>
        <v>Complete</v>
      </c>
      <c r="AR567" t="str">
        <f>IF(AP567="N/A", "N/A", IF(AQ567='Round 9'!$A$10, "Elected", IF(AQ567='Round 9'!$A$7, "Excluded", IF('Round 9'!$A$4="Complete", "Complete", "Viable"))))</f>
        <v>Complete</v>
      </c>
      <c r="AS567" s="21" t="str">
        <f>IF('Round 9'!$A$4="Complete", "Complete", IF(AR567="N/A", "N/A", IF(AR567="Viable", "No Transfer", IF(AR567="Excluded", INDEX('Round 9'!$A$12:$M$617, MATCH($A567, 'Round 9'!$A$12:$A$617, 0), 3)))))</f>
        <v>Complete</v>
      </c>
      <c r="AT567" s="10" t="str">
        <f>IF('Round 9'!$A$4="Complete", "Complete", IF(AS567="N/A", "N/A", IF(AS567="No Transfer", AS567, IF(INDEX('Ballot Data'!$1:$1048576, MATCH($A567, 'Ballot Data'!$A:$A, 0), MATCH(AS567, 'Ballot Data'!$A$3:$U$3, 0))="", "Exhausted", INDEX('Ballot Data'!$1:$1048576, MATCH($A567, 'Ballot Data'!$A:$A, 0), MATCH(AS567, 'Ballot Data'!$A$3:$U$3, 0))))))</f>
        <v>Complete</v>
      </c>
      <c r="AU567" s="15" t="str">
        <f t="shared" si="86"/>
        <v>Complete</v>
      </c>
      <c r="AV567" t="str">
        <f>IF(AU567="Complete", AU567, IF(AU567="N/A", "N/A", INDEX('Ballot Data'!$1:$1048576, MATCH($A567, 'Ballot Data'!$A:$A, 0), MATCH(AU567, 'Ballot Data'!$A$3:$T$3, 0))))</f>
        <v>Complete</v>
      </c>
      <c r="AW567" t="str">
        <f>IF(AU567="N/A", "N/A", IF(AV567='Round 10'!$A$10, "Elected", IF(AV567='Round 10'!$A$7, "Excluded", IF('Round 10'!$A$4="Complete", "Complete", "Viable"))))</f>
        <v>Complete</v>
      </c>
      <c r="AX567" s="21" t="str">
        <f>IF('Round 10'!$A$4="Complete", "Complete", IF(AW567="N/A", "N/A", IF(AW567="Viable", "No Transfer", IF(AW567="Excluded", INDEX('Round 10'!$A$12:$M$617, MATCH($A567, 'Round 10'!$A$12:$A$617, 0), 3)))))</f>
        <v>Complete</v>
      </c>
      <c r="AY567" s="10" t="str">
        <f>IF('Round 10'!$A$4="Complete", "Complete", IF(AX567="N/A", "N/A", IF(AX567="No Transfer", AX567, IF(INDEX('Ballot Data'!$1:$1048576, MATCH($A567, 'Ballot Data'!$A:$A, 0), MATCH(AX567, 'Ballot Data'!$A$3:$U$3, 0))="", "Exhausted", INDEX('Ballot Data'!$1:$1048576, MATCH($A567, 'Ballot Data'!$A:$A, 0), MATCH(AX567, 'Ballot Data'!$A$3:$U$3, 0))))))</f>
        <v>Complete</v>
      </c>
    </row>
    <row r="568" spans="1:51" x14ac:dyDescent="0.25">
      <c r="A568">
        <f>'Ballot Data'!A569</f>
        <v>0</v>
      </c>
      <c r="B568">
        <v>1</v>
      </c>
      <c r="C568" t="e">
        <f>INDEX('Ballot Data'!$1:$1048576, MATCH($A568, 'Ballot Data'!$A:$A, 0), MATCH(B568, 'Ballot Data'!$A$3:$T$3, 0))</f>
        <v>#N/A</v>
      </c>
      <c r="D568" t="e">
        <f>IF(C568='Round 1'!$A$10, "Elected", IF(C568='Round 1'!$A$7, "Excluded", IF('Round 1'!$A$4="Complete", "Complete", "Viable")))</f>
        <v>#N/A</v>
      </c>
      <c r="E568" s="21" t="e">
        <f>IF('Round 1'!$A$4="Complete", "Complete", IF(D568="N/A", "N/A", IF(D568="Viable", "No Transfer", IF(D568="Excluded", INDEX('Round 1'!$A$12:$M$617, MATCH($A568, 'Round 1'!$A$12:$A$617, 0), 3)))))</f>
        <v>#N/A</v>
      </c>
      <c r="F568" s="10" t="e">
        <f>IF('Round 1'!$A$4="Complete", "Complete", IF(E568="N/A", "N/A", IF(E568="No Transfer", E568, IF(INDEX('Ballot Data'!$1:$1048576, MATCH($A568, 'Ballot Data'!$A:$A, 0), MATCH(E568, 'Ballot Data'!$A$3:$U$3, 0))="", "Exhausted", INDEX('Ballot Data'!$1:$1048576, MATCH($A568, 'Ballot Data'!$A:$A, 0), MATCH(E568, 'Ballot Data'!$A$3:$U$3, 0))))))</f>
        <v>#N/A</v>
      </c>
      <c r="G568" s="15" t="e">
        <f t="shared" si="79"/>
        <v>#N/A</v>
      </c>
      <c r="H568" t="e">
        <f>IF(G568="Complete", G568, IF(G568="N/A", "N/A", INDEX('Ballot Data'!$1:$1048576, MATCH($A568, 'Ballot Data'!$A:$A, 0), MATCH(G568, 'Ballot Data'!$A$3:$T$3, 0))))</f>
        <v>#N/A</v>
      </c>
      <c r="I568" t="e">
        <f>IF(G568="N/A", "N/A", IF(H568='Round 2'!$A$10, "Elected", IF(H568='Round 2'!$A$7, "Excluded", IF('Round 2'!$A$4="Complete", "Complete", "Viable"))))</f>
        <v>#N/A</v>
      </c>
      <c r="J568" s="21" t="e">
        <f>IF('Round 2'!$A$4="Complete", "Complete", IF(I568="N/A", "N/A", IF(I568="Viable", "No Transfer", IF(I568="Excluded", INDEX('Round 2'!$A$12:$M$617, MATCH($A568, 'Round 2'!$A$12:$A$617, 0), 3)))))</f>
        <v>#N/A</v>
      </c>
      <c r="K568" s="10" t="e">
        <f>IF('Round 2'!$A$4="Complete", "Complete", IF(J568="N/A", "N/A", IF(J568="No Transfer", J568, IF(INDEX('Ballot Data'!$1:$1048576, MATCH($A568, 'Ballot Data'!$A:$A, 0), MATCH(J568, 'Ballot Data'!$A$3:$U$3, 0))="", "Exhausted", INDEX('Ballot Data'!$1:$1048576, MATCH($A568, 'Ballot Data'!$A:$A, 0), MATCH(J568, 'Ballot Data'!$A$3:$U$3, 0))))))</f>
        <v>#N/A</v>
      </c>
      <c r="L568" s="15" t="e">
        <f t="shared" si="87"/>
        <v>#N/A</v>
      </c>
      <c r="M568" t="e">
        <f>IF(L568="Complete", L568, IF(L568="N/A", "N/A", INDEX('Ballot Data'!$1:$1048576, MATCH($A568, 'Ballot Data'!$A:$A, 0), MATCH(L568, 'Ballot Data'!$A$3:$T$3, 0))))</f>
        <v>#N/A</v>
      </c>
      <c r="N568" t="e">
        <f>IF(L568="N/A", "N/A", IF(M568='Round 3'!$A$10, "Elected", IF(M568='Round 3'!$A$7, "Excluded", IF('Round 3'!$A$4="Complete", "Complete", "Viable"))))</f>
        <v>#N/A</v>
      </c>
      <c r="O568" s="21" t="str">
        <f>IF('Round 3'!$A$4="Complete", "Complete", IF(N568="N/A", "N/A", IF(N568="Viable", "No Transfer", IF(N568="Excluded", INDEX('Round 3'!$A$12:$M$617, MATCH($A568, 'Round 3'!$A$12:$A$617, 0), 3)))))</f>
        <v>Complete</v>
      </c>
      <c r="P568" s="10" t="str">
        <f>IF('Round 3'!$A$4="Complete", "Complete", IF(O568="N/A", "N/A", IF(O568="No Transfer", O568, IF(INDEX('Ballot Data'!$1:$1048576, MATCH($A568, 'Ballot Data'!$A:$A, 0), MATCH(O568, 'Ballot Data'!$A$3:$U$3, 0))="", "Exhausted", INDEX('Ballot Data'!$1:$1048576, MATCH($A568, 'Ballot Data'!$A:$A, 0), MATCH(O568, 'Ballot Data'!$A$3:$U$3, 0))))))</f>
        <v>Complete</v>
      </c>
      <c r="Q568" s="15" t="str">
        <f t="shared" si="80"/>
        <v>Complete</v>
      </c>
      <c r="R568" t="str">
        <f>IF(Q568="Complete", Q568, IF(Q568="N/A", "N/A", INDEX('Ballot Data'!$1:$1048576, MATCH($A568, 'Ballot Data'!$A:$A, 0), MATCH(Q568, 'Ballot Data'!$A$3:$T$3, 0))))</f>
        <v>Complete</v>
      </c>
      <c r="S568" t="str">
        <f>IF(Q568="N/A", "N/A", IF(R568='Round 4'!$A$10, "Elected", IF(R568='Round 4'!$A$7, "Excluded", IF('Round 4'!$A$4="Complete", "Complete", "Viable"))))</f>
        <v>Complete</v>
      </c>
      <c r="T568" s="21" t="str">
        <f>IF('Round 4'!$A$4="Complete", "Complete", IF(S568="N/A", "N/A", IF(S568="Viable", "No Transfer", IF(S568="Excluded", INDEX('Round 4'!$A$12:$M$617, MATCH($A568, 'Round 4'!$A$12:$A$617, 0), 3)))))</f>
        <v>Complete</v>
      </c>
      <c r="U568" s="10" t="str">
        <f>IF('Round 4'!$A$4="Complete", "Complete", IF(T568="N/A", "N/A", IF(T568="No Transfer", T568, IF(INDEX('Ballot Data'!$1:$1048576, MATCH($A568, 'Ballot Data'!$A:$A, 0), MATCH(T568, 'Ballot Data'!$A$3:$U$3, 0))="", "Exhausted", INDEX('Ballot Data'!$1:$1048576, MATCH($A568, 'Ballot Data'!$A:$A, 0), MATCH(T568, 'Ballot Data'!$A$3:$U$3, 0))))))</f>
        <v>Complete</v>
      </c>
      <c r="V568" s="15" t="str">
        <f t="shared" si="81"/>
        <v>Complete</v>
      </c>
      <c r="W568" t="str">
        <f>IF(V568="Complete", V568, IF(V568="N/A", "N/A", INDEX('Ballot Data'!$1:$1048576, MATCH($A568, 'Ballot Data'!$A:$A, 0), MATCH(V568, 'Ballot Data'!$A$3:$T$3, 0))))</f>
        <v>Complete</v>
      </c>
      <c r="X568" t="str">
        <f>IF(V568="N/A", "N/A", IF(W568='Round 5'!$A$10, "Elected", IF(W568='Round 5'!$A$7, "Excluded", IF('Round 5'!$A$4="Complete", "Complete", "Viable"))))</f>
        <v>Complete</v>
      </c>
      <c r="Y568" s="21" t="str">
        <f>IF('Round 5'!$A$4="Complete", "Complete", IF(X568="N/A", "N/A", IF(X568="Viable", "No Transfer", IF(X568="Excluded", INDEX('Round 5'!$A$12:$M$617, MATCH($A568, 'Round 5'!$A$12:$A$617, 0), 3)))))</f>
        <v>Complete</v>
      </c>
      <c r="Z568" s="10" t="str">
        <f>IF('Round 5'!$A$4="Complete", "Complete", IF(Y568="N/A", "N/A", IF(Y568="No Transfer", Y568, IF(INDEX('Ballot Data'!$1:$1048576, MATCH($A568, 'Ballot Data'!$A:$A, 0), MATCH(Y568, 'Ballot Data'!$A$3:$U$3, 0))="", "Exhausted", INDEX('Ballot Data'!$1:$1048576, MATCH($A568, 'Ballot Data'!$A:$A, 0), MATCH(Y568, 'Ballot Data'!$A$3:$U$3, 0))))))</f>
        <v>Complete</v>
      </c>
      <c r="AA568" s="15" t="str">
        <f t="shared" si="82"/>
        <v>Complete</v>
      </c>
      <c r="AB568" t="str">
        <f>IF(AA568="Complete", AA568, IF(AA568="N/A", "N/A", INDEX('Ballot Data'!$1:$1048576, MATCH($A568, 'Ballot Data'!$A:$A, 0), MATCH(AA568, 'Ballot Data'!$A$3:$T$3, 0))))</f>
        <v>Complete</v>
      </c>
      <c r="AC568" t="str">
        <f>IF(AA568="N/A", "N/A", IF(AB568='Round 6'!$A$10, "Elected", IF(AB568='Round 6'!$A$7, "Excluded", IF('Round 6'!$A$4="Complete", "Complete", "Viable"))))</f>
        <v>Complete</v>
      </c>
      <c r="AD568" s="21" t="str">
        <f>IF('Round 6'!$A$4="Complete", "Complete", IF(AC568="N/A", "N/A", IF(AC568="Viable", "No Transfer", IF(AC568="Excluded", INDEX('Round 6'!$A$12:$M$617, MATCH($A568, 'Round 6'!$A$12:$A$617, 0), 3)))))</f>
        <v>Complete</v>
      </c>
      <c r="AE568" s="10" t="str">
        <f>IF('Round 6'!$A$4="Complete", "Complete", IF(AD568="N/A", "N/A", IF(AD568="No Transfer", AD568, IF(INDEX('Ballot Data'!$1:$1048576, MATCH($A568, 'Ballot Data'!$A:$A, 0), MATCH(AD568, 'Ballot Data'!$A$3:$U$3, 0))="", "Exhausted", INDEX('Ballot Data'!$1:$1048576, MATCH($A568, 'Ballot Data'!$A:$A, 0), MATCH(AD568, 'Ballot Data'!$A$3:$U$3, 0))))))</f>
        <v>Complete</v>
      </c>
      <c r="AF568" s="15" t="str">
        <f t="shared" si="83"/>
        <v>Complete</v>
      </c>
      <c r="AG568" t="str">
        <f>IF(AF568="Complete", AF568, IF(AF568="N/A", "N/A", INDEX('Ballot Data'!$1:$1048576, MATCH($A568, 'Ballot Data'!$A:$A, 0), MATCH(AF568, 'Ballot Data'!$A$3:$T$3, 0))))</f>
        <v>Complete</v>
      </c>
      <c r="AH568" t="str">
        <f>IF(AF568="N/A", "N/A", IF(AG568='Round 7'!$A$10, "Elected", IF(AG568='Round 7'!$A$7, "Excluded", IF('Round 7'!$A$4="Complete", "Complete", "Viable"))))</f>
        <v>Complete</v>
      </c>
      <c r="AI568" s="21" t="str">
        <f>IF('Round 7'!$A$4="Complete", "Complete", IF(AH568="N/A", "N/A", IF(AH568="Viable", "No Transfer", IF(AH568="Excluded", INDEX('Round 7'!$A$12:$M$617, MATCH($A568, 'Round 7'!$A$12:$A$617, 0), 3)))))</f>
        <v>Complete</v>
      </c>
      <c r="AJ568" s="10" t="str">
        <f>IF('Round 7'!$A$4="Complete", "Complete", IF(AI568="N/A", "N/A", IF(AI568="No Transfer", AI568, IF(INDEX('Ballot Data'!$1:$1048576, MATCH($A568, 'Ballot Data'!$A:$A, 0), MATCH(AI568, 'Ballot Data'!$A$3:$U$3, 0))="", "Exhausted", INDEX('Ballot Data'!$1:$1048576, MATCH($A568, 'Ballot Data'!$A:$A, 0), MATCH(AI568, 'Ballot Data'!$A$3:$U$3, 0))))))</f>
        <v>Complete</v>
      </c>
      <c r="AK568" s="15" t="str">
        <f t="shared" si="84"/>
        <v>Complete</v>
      </c>
      <c r="AL568" t="str">
        <f>IF(AK568="Complete", AK568, IF(AK568="N/A", "N/A", INDEX('Ballot Data'!$1:$1048576, MATCH($A568, 'Ballot Data'!$A:$A, 0), MATCH(AK568, 'Ballot Data'!$A$3:$T$3, 0))))</f>
        <v>Complete</v>
      </c>
      <c r="AM568" t="str">
        <f>IF(AK568="N/A", "N/A", IF(AL568='Round 8'!$A$10, "Elected", IF(AL568='Round 8'!$A$7, "Excluded", IF('Round 8'!$A$4="Complete", "Complete", "Viable"))))</f>
        <v>Complete</v>
      </c>
      <c r="AN568" s="21" t="str">
        <f>IF('Round 8'!$A$4="Complete", "Complete", IF(AM568="N/A", "N/A", IF(AM568="Viable", "No Transfer", IF(AM568="Excluded", INDEX('Round 8'!$A$12:$M$617, MATCH($A568, 'Round 8'!$A$12:$A$617, 0), 3)))))</f>
        <v>Complete</v>
      </c>
      <c r="AO568" s="10" t="str">
        <f>IF('Round 8'!$A$4="Complete", "Complete", IF(AN568="N/A", "N/A", IF(AN568="No Transfer", AN568, IF(INDEX('Ballot Data'!$1:$1048576, MATCH($A568, 'Ballot Data'!$A:$A, 0), MATCH(AN568, 'Ballot Data'!$A$3:$U$3, 0))="", "Exhausted", INDEX('Ballot Data'!$1:$1048576, MATCH($A568, 'Ballot Data'!$A:$A, 0), MATCH(AN568, 'Ballot Data'!$A$3:$U$3, 0))))))</f>
        <v>Complete</v>
      </c>
      <c r="AP568" s="15" t="str">
        <f t="shared" si="85"/>
        <v>Complete</v>
      </c>
      <c r="AQ568" t="str">
        <f>IF(AP568="Complete", AP568, IF(AP568="N/A", "N/A", INDEX('Ballot Data'!$1:$1048576, MATCH($A568, 'Ballot Data'!$A:$A, 0), MATCH(AP568, 'Ballot Data'!$A$3:$T$3, 0))))</f>
        <v>Complete</v>
      </c>
      <c r="AR568" t="str">
        <f>IF(AP568="N/A", "N/A", IF(AQ568='Round 9'!$A$10, "Elected", IF(AQ568='Round 9'!$A$7, "Excluded", IF('Round 9'!$A$4="Complete", "Complete", "Viable"))))</f>
        <v>Complete</v>
      </c>
      <c r="AS568" s="21" t="str">
        <f>IF('Round 9'!$A$4="Complete", "Complete", IF(AR568="N/A", "N/A", IF(AR568="Viable", "No Transfer", IF(AR568="Excluded", INDEX('Round 9'!$A$12:$M$617, MATCH($A568, 'Round 9'!$A$12:$A$617, 0), 3)))))</f>
        <v>Complete</v>
      </c>
      <c r="AT568" s="10" t="str">
        <f>IF('Round 9'!$A$4="Complete", "Complete", IF(AS568="N/A", "N/A", IF(AS568="No Transfer", AS568, IF(INDEX('Ballot Data'!$1:$1048576, MATCH($A568, 'Ballot Data'!$A:$A, 0), MATCH(AS568, 'Ballot Data'!$A$3:$U$3, 0))="", "Exhausted", INDEX('Ballot Data'!$1:$1048576, MATCH($A568, 'Ballot Data'!$A:$A, 0), MATCH(AS568, 'Ballot Data'!$A$3:$U$3, 0))))))</f>
        <v>Complete</v>
      </c>
      <c r="AU568" s="15" t="str">
        <f t="shared" si="86"/>
        <v>Complete</v>
      </c>
      <c r="AV568" t="str">
        <f>IF(AU568="Complete", AU568, IF(AU568="N/A", "N/A", INDEX('Ballot Data'!$1:$1048576, MATCH($A568, 'Ballot Data'!$A:$A, 0), MATCH(AU568, 'Ballot Data'!$A$3:$T$3, 0))))</f>
        <v>Complete</v>
      </c>
      <c r="AW568" t="str">
        <f>IF(AU568="N/A", "N/A", IF(AV568='Round 10'!$A$10, "Elected", IF(AV568='Round 10'!$A$7, "Excluded", IF('Round 10'!$A$4="Complete", "Complete", "Viable"))))</f>
        <v>Complete</v>
      </c>
      <c r="AX568" s="21" t="str">
        <f>IF('Round 10'!$A$4="Complete", "Complete", IF(AW568="N/A", "N/A", IF(AW568="Viable", "No Transfer", IF(AW568="Excluded", INDEX('Round 10'!$A$12:$M$617, MATCH($A568, 'Round 10'!$A$12:$A$617, 0), 3)))))</f>
        <v>Complete</v>
      </c>
      <c r="AY568" s="10" t="str">
        <f>IF('Round 10'!$A$4="Complete", "Complete", IF(AX568="N/A", "N/A", IF(AX568="No Transfer", AX568, IF(INDEX('Ballot Data'!$1:$1048576, MATCH($A568, 'Ballot Data'!$A:$A, 0), MATCH(AX568, 'Ballot Data'!$A$3:$U$3, 0))="", "Exhausted", INDEX('Ballot Data'!$1:$1048576, MATCH($A568, 'Ballot Data'!$A:$A, 0), MATCH(AX568, 'Ballot Data'!$A$3:$U$3, 0))))))</f>
        <v>Complete</v>
      </c>
    </row>
    <row r="569" spans="1:51" x14ac:dyDescent="0.25">
      <c r="A569">
        <f>'Ballot Data'!A570</f>
        <v>0</v>
      </c>
      <c r="B569">
        <v>1</v>
      </c>
      <c r="C569" t="e">
        <f>INDEX('Ballot Data'!$1:$1048576, MATCH($A569, 'Ballot Data'!$A:$A, 0), MATCH(B569, 'Ballot Data'!$A$3:$T$3, 0))</f>
        <v>#N/A</v>
      </c>
      <c r="D569" t="e">
        <f>IF(C569='Round 1'!$A$10, "Elected", IF(C569='Round 1'!$A$7, "Excluded", IF('Round 1'!$A$4="Complete", "Complete", "Viable")))</f>
        <v>#N/A</v>
      </c>
      <c r="E569" s="21" t="e">
        <f>IF('Round 1'!$A$4="Complete", "Complete", IF(D569="N/A", "N/A", IF(D569="Viable", "No Transfer", IF(D569="Excluded", INDEX('Round 1'!$A$12:$M$617, MATCH($A569, 'Round 1'!$A$12:$A$617, 0), 3)))))</f>
        <v>#N/A</v>
      </c>
      <c r="F569" s="10" t="e">
        <f>IF('Round 1'!$A$4="Complete", "Complete", IF(E569="N/A", "N/A", IF(E569="No Transfer", E569, IF(INDEX('Ballot Data'!$1:$1048576, MATCH($A569, 'Ballot Data'!$A:$A, 0), MATCH(E569, 'Ballot Data'!$A$3:$U$3, 0))="", "Exhausted", INDEX('Ballot Data'!$1:$1048576, MATCH($A569, 'Ballot Data'!$A:$A, 0), MATCH(E569, 'Ballot Data'!$A$3:$U$3, 0))))))</f>
        <v>#N/A</v>
      </c>
      <c r="G569" s="15" t="e">
        <f t="shared" si="79"/>
        <v>#N/A</v>
      </c>
      <c r="H569" t="e">
        <f>IF(G569="Complete", G569, IF(G569="N/A", "N/A", INDEX('Ballot Data'!$1:$1048576, MATCH($A569, 'Ballot Data'!$A:$A, 0), MATCH(G569, 'Ballot Data'!$A$3:$T$3, 0))))</f>
        <v>#N/A</v>
      </c>
      <c r="I569" t="e">
        <f>IF(G569="N/A", "N/A", IF(H569='Round 2'!$A$10, "Elected", IF(H569='Round 2'!$A$7, "Excluded", IF('Round 2'!$A$4="Complete", "Complete", "Viable"))))</f>
        <v>#N/A</v>
      </c>
      <c r="J569" s="21" t="e">
        <f>IF('Round 2'!$A$4="Complete", "Complete", IF(I569="N/A", "N/A", IF(I569="Viable", "No Transfer", IF(I569="Excluded", INDEX('Round 2'!$A$12:$M$617, MATCH($A569, 'Round 2'!$A$12:$A$617, 0), 3)))))</f>
        <v>#N/A</v>
      </c>
      <c r="K569" s="10" t="e">
        <f>IF('Round 2'!$A$4="Complete", "Complete", IF(J569="N/A", "N/A", IF(J569="No Transfer", J569, IF(INDEX('Ballot Data'!$1:$1048576, MATCH($A569, 'Ballot Data'!$A:$A, 0), MATCH(J569, 'Ballot Data'!$A$3:$U$3, 0))="", "Exhausted", INDEX('Ballot Data'!$1:$1048576, MATCH($A569, 'Ballot Data'!$A:$A, 0), MATCH(J569, 'Ballot Data'!$A$3:$U$3, 0))))))</f>
        <v>#N/A</v>
      </c>
      <c r="L569" s="15" t="e">
        <f t="shared" si="87"/>
        <v>#N/A</v>
      </c>
      <c r="M569" t="e">
        <f>IF(L569="Complete", L569, IF(L569="N/A", "N/A", INDEX('Ballot Data'!$1:$1048576, MATCH($A569, 'Ballot Data'!$A:$A, 0), MATCH(L569, 'Ballot Data'!$A$3:$T$3, 0))))</f>
        <v>#N/A</v>
      </c>
      <c r="N569" t="e">
        <f>IF(L569="N/A", "N/A", IF(M569='Round 3'!$A$10, "Elected", IF(M569='Round 3'!$A$7, "Excluded", IF('Round 3'!$A$4="Complete", "Complete", "Viable"))))</f>
        <v>#N/A</v>
      </c>
      <c r="O569" s="21" t="str">
        <f>IF('Round 3'!$A$4="Complete", "Complete", IF(N569="N/A", "N/A", IF(N569="Viable", "No Transfer", IF(N569="Excluded", INDEX('Round 3'!$A$12:$M$617, MATCH($A569, 'Round 3'!$A$12:$A$617, 0), 3)))))</f>
        <v>Complete</v>
      </c>
      <c r="P569" s="10" t="str">
        <f>IF('Round 3'!$A$4="Complete", "Complete", IF(O569="N/A", "N/A", IF(O569="No Transfer", O569, IF(INDEX('Ballot Data'!$1:$1048576, MATCH($A569, 'Ballot Data'!$A:$A, 0), MATCH(O569, 'Ballot Data'!$A$3:$U$3, 0))="", "Exhausted", INDEX('Ballot Data'!$1:$1048576, MATCH($A569, 'Ballot Data'!$A:$A, 0), MATCH(O569, 'Ballot Data'!$A$3:$U$3, 0))))))</f>
        <v>Complete</v>
      </c>
      <c r="Q569" s="15" t="str">
        <f t="shared" si="80"/>
        <v>Complete</v>
      </c>
      <c r="R569" t="str">
        <f>IF(Q569="Complete", Q569, IF(Q569="N/A", "N/A", INDEX('Ballot Data'!$1:$1048576, MATCH($A569, 'Ballot Data'!$A:$A, 0), MATCH(Q569, 'Ballot Data'!$A$3:$T$3, 0))))</f>
        <v>Complete</v>
      </c>
      <c r="S569" t="str">
        <f>IF(Q569="N/A", "N/A", IF(R569='Round 4'!$A$10, "Elected", IF(R569='Round 4'!$A$7, "Excluded", IF('Round 4'!$A$4="Complete", "Complete", "Viable"))))</f>
        <v>Complete</v>
      </c>
      <c r="T569" s="21" t="str">
        <f>IF('Round 4'!$A$4="Complete", "Complete", IF(S569="N/A", "N/A", IF(S569="Viable", "No Transfer", IF(S569="Excluded", INDEX('Round 4'!$A$12:$M$617, MATCH($A569, 'Round 4'!$A$12:$A$617, 0), 3)))))</f>
        <v>Complete</v>
      </c>
      <c r="U569" s="10" t="str">
        <f>IF('Round 4'!$A$4="Complete", "Complete", IF(T569="N/A", "N/A", IF(T569="No Transfer", T569, IF(INDEX('Ballot Data'!$1:$1048576, MATCH($A569, 'Ballot Data'!$A:$A, 0), MATCH(T569, 'Ballot Data'!$A$3:$U$3, 0))="", "Exhausted", INDEX('Ballot Data'!$1:$1048576, MATCH($A569, 'Ballot Data'!$A:$A, 0), MATCH(T569, 'Ballot Data'!$A$3:$U$3, 0))))))</f>
        <v>Complete</v>
      </c>
      <c r="V569" s="15" t="str">
        <f t="shared" si="81"/>
        <v>Complete</v>
      </c>
      <c r="W569" t="str">
        <f>IF(V569="Complete", V569, IF(V569="N/A", "N/A", INDEX('Ballot Data'!$1:$1048576, MATCH($A569, 'Ballot Data'!$A:$A, 0), MATCH(V569, 'Ballot Data'!$A$3:$T$3, 0))))</f>
        <v>Complete</v>
      </c>
      <c r="X569" t="str">
        <f>IF(V569="N/A", "N/A", IF(W569='Round 5'!$A$10, "Elected", IF(W569='Round 5'!$A$7, "Excluded", IF('Round 5'!$A$4="Complete", "Complete", "Viable"))))</f>
        <v>Complete</v>
      </c>
      <c r="Y569" s="21" t="str">
        <f>IF('Round 5'!$A$4="Complete", "Complete", IF(X569="N/A", "N/A", IF(X569="Viable", "No Transfer", IF(X569="Excluded", INDEX('Round 5'!$A$12:$M$617, MATCH($A569, 'Round 5'!$A$12:$A$617, 0), 3)))))</f>
        <v>Complete</v>
      </c>
      <c r="Z569" s="10" t="str">
        <f>IF('Round 5'!$A$4="Complete", "Complete", IF(Y569="N/A", "N/A", IF(Y569="No Transfer", Y569, IF(INDEX('Ballot Data'!$1:$1048576, MATCH($A569, 'Ballot Data'!$A:$A, 0), MATCH(Y569, 'Ballot Data'!$A$3:$U$3, 0))="", "Exhausted", INDEX('Ballot Data'!$1:$1048576, MATCH($A569, 'Ballot Data'!$A:$A, 0), MATCH(Y569, 'Ballot Data'!$A$3:$U$3, 0))))))</f>
        <v>Complete</v>
      </c>
      <c r="AA569" s="15" t="str">
        <f t="shared" si="82"/>
        <v>Complete</v>
      </c>
      <c r="AB569" t="str">
        <f>IF(AA569="Complete", AA569, IF(AA569="N/A", "N/A", INDEX('Ballot Data'!$1:$1048576, MATCH($A569, 'Ballot Data'!$A:$A, 0), MATCH(AA569, 'Ballot Data'!$A$3:$T$3, 0))))</f>
        <v>Complete</v>
      </c>
      <c r="AC569" t="str">
        <f>IF(AA569="N/A", "N/A", IF(AB569='Round 6'!$A$10, "Elected", IF(AB569='Round 6'!$A$7, "Excluded", IF('Round 6'!$A$4="Complete", "Complete", "Viable"))))</f>
        <v>Complete</v>
      </c>
      <c r="AD569" s="21" t="str">
        <f>IF('Round 6'!$A$4="Complete", "Complete", IF(AC569="N/A", "N/A", IF(AC569="Viable", "No Transfer", IF(AC569="Excluded", INDEX('Round 6'!$A$12:$M$617, MATCH($A569, 'Round 6'!$A$12:$A$617, 0), 3)))))</f>
        <v>Complete</v>
      </c>
      <c r="AE569" s="10" t="str">
        <f>IF('Round 6'!$A$4="Complete", "Complete", IF(AD569="N/A", "N/A", IF(AD569="No Transfer", AD569, IF(INDEX('Ballot Data'!$1:$1048576, MATCH($A569, 'Ballot Data'!$A:$A, 0), MATCH(AD569, 'Ballot Data'!$A$3:$U$3, 0))="", "Exhausted", INDEX('Ballot Data'!$1:$1048576, MATCH($A569, 'Ballot Data'!$A:$A, 0), MATCH(AD569, 'Ballot Data'!$A$3:$U$3, 0))))))</f>
        <v>Complete</v>
      </c>
      <c r="AF569" s="15" t="str">
        <f t="shared" si="83"/>
        <v>Complete</v>
      </c>
      <c r="AG569" t="str">
        <f>IF(AF569="Complete", AF569, IF(AF569="N/A", "N/A", INDEX('Ballot Data'!$1:$1048576, MATCH($A569, 'Ballot Data'!$A:$A, 0), MATCH(AF569, 'Ballot Data'!$A$3:$T$3, 0))))</f>
        <v>Complete</v>
      </c>
      <c r="AH569" t="str">
        <f>IF(AF569="N/A", "N/A", IF(AG569='Round 7'!$A$10, "Elected", IF(AG569='Round 7'!$A$7, "Excluded", IF('Round 7'!$A$4="Complete", "Complete", "Viable"))))</f>
        <v>Complete</v>
      </c>
      <c r="AI569" s="21" t="str">
        <f>IF('Round 7'!$A$4="Complete", "Complete", IF(AH569="N/A", "N/A", IF(AH569="Viable", "No Transfer", IF(AH569="Excluded", INDEX('Round 7'!$A$12:$M$617, MATCH($A569, 'Round 7'!$A$12:$A$617, 0), 3)))))</f>
        <v>Complete</v>
      </c>
      <c r="AJ569" s="10" t="str">
        <f>IF('Round 7'!$A$4="Complete", "Complete", IF(AI569="N/A", "N/A", IF(AI569="No Transfer", AI569, IF(INDEX('Ballot Data'!$1:$1048576, MATCH($A569, 'Ballot Data'!$A:$A, 0), MATCH(AI569, 'Ballot Data'!$A$3:$U$3, 0))="", "Exhausted", INDEX('Ballot Data'!$1:$1048576, MATCH($A569, 'Ballot Data'!$A:$A, 0), MATCH(AI569, 'Ballot Data'!$A$3:$U$3, 0))))))</f>
        <v>Complete</v>
      </c>
      <c r="AK569" s="15" t="str">
        <f t="shared" si="84"/>
        <v>Complete</v>
      </c>
      <c r="AL569" t="str">
        <f>IF(AK569="Complete", AK569, IF(AK569="N/A", "N/A", INDEX('Ballot Data'!$1:$1048576, MATCH($A569, 'Ballot Data'!$A:$A, 0), MATCH(AK569, 'Ballot Data'!$A$3:$T$3, 0))))</f>
        <v>Complete</v>
      </c>
      <c r="AM569" t="str">
        <f>IF(AK569="N/A", "N/A", IF(AL569='Round 8'!$A$10, "Elected", IF(AL569='Round 8'!$A$7, "Excluded", IF('Round 8'!$A$4="Complete", "Complete", "Viable"))))</f>
        <v>Complete</v>
      </c>
      <c r="AN569" s="21" t="str">
        <f>IF('Round 8'!$A$4="Complete", "Complete", IF(AM569="N/A", "N/A", IF(AM569="Viable", "No Transfer", IF(AM569="Excluded", INDEX('Round 8'!$A$12:$M$617, MATCH($A569, 'Round 8'!$A$12:$A$617, 0), 3)))))</f>
        <v>Complete</v>
      </c>
      <c r="AO569" s="10" t="str">
        <f>IF('Round 8'!$A$4="Complete", "Complete", IF(AN569="N/A", "N/A", IF(AN569="No Transfer", AN569, IF(INDEX('Ballot Data'!$1:$1048576, MATCH($A569, 'Ballot Data'!$A:$A, 0), MATCH(AN569, 'Ballot Data'!$A$3:$U$3, 0))="", "Exhausted", INDEX('Ballot Data'!$1:$1048576, MATCH($A569, 'Ballot Data'!$A:$A, 0), MATCH(AN569, 'Ballot Data'!$A$3:$U$3, 0))))))</f>
        <v>Complete</v>
      </c>
      <c r="AP569" s="15" t="str">
        <f t="shared" si="85"/>
        <v>Complete</v>
      </c>
      <c r="AQ569" t="str">
        <f>IF(AP569="Complete", AP569, IF(AP569="N/A", "N/A", INDEX('Ballot Data'!$1:$1048576, MATCH($A569, 'Ballot Data'!$A:$A, 0), MATCH(AP569, 'Ballot Data'!$A$3:$T$3, 0))))</f>
        <v>Complete</v>
      </c>
      <c r="AR569" t="str">
        <f>IF(AP569="N/A", "N/A", IF(AQ569='Round 9'!$A$10, "Elected", IF(AQ569='Round 9'!$A$7, "Excluded", IF('Round 9'!$A$4="Complete", "Complete", "Viable"))))</f>
        <v>Complete</v>
      </c>
      <c r="AS569" s="21" t="str">
        <f>IF('Round 9'!$A$4="Complete", "Complete", IF(AR569="N/A", "N/A", IF(AR569="Viable", "No Transfer", IF(AR569="Excluded", INDEX('Round 9'!$A$12:$M$617, MATCH($A569, 'Round 9'!$A$12:$A$617, 0), 3)))))</f>
        <v>Complete</v>
      </c>
      <c r="AT569" s="10" t="str">
        <f>IF('Round 9'!$A$4="Complete", "Complete", IF(AS569="N/A", "N/A", IF(AS569="No Transfer", AS569, IF(INDEX('Ballot Data'!$1:$1048576, MATCH($A569, 'Ballot Data'!$A:$A, 0), MATCH(AS569, 'Ballot Data'!$A$3:$U$3, 0))="", "Exhausted", INDEX('Ballot Data'!$1:$1048576, MATCH($A569, 'Ballot Data'!$A:$A, 0), MATCH(AS569, 'Ballot Data'!$A$3:$U$3, 0))))))</f>
        <v>Complete</v>
      </c>
      <c r="AU569" s="15" t="str">
        <f t="shared" si="86"/>
        <v>Complete</v>
      </c>
      <c r="AV569" t="str">
        <f>IF(AU569="Complete", AU569, IF(AU569="N/A", "N/A", INDEX('Ballot Data'!$1:$1048576, MATCH($A569, 'Ballot Data'!$A:$A, 0), MATCH(AU569, 'Ballot Data'!$A$3:$T$3, 0))))</f>
        <v>Complete</v>
      </c>
      <c r="AW569" t="str">
        <f>IF(AU569="N/A", "N/A", IF(AV569='Round 10'!$A$10, "Elected", IF(AV569='Round 10'!$A$7, "Excluded", IF('Round 10'!$A$4="Complete", "Complete", "Viable"))))</f>
        <v>Complete</v>
      </c>
      <c r="AX569" s="21" t="str">
        <f>IF('Round 10'!$A$4="Complete", "Complete", IF(AW569="N/A", "N/A", IF(AW569="Viable", "No Transfer", IF(AW569="Excluded", INDEX('Round 10'!$A$12:$M$617, MATCH($A569, 'Round 10'!$A$12:$A$617, 0), 3)))))</f>
        <v>Complete</v>
      </c>
      <c r="AY569" s="10" t="str">
        <f>IF('Round 10'!$A$4="Complete", "Complete", IF(AX569="N/A", "N/A", IF(AX569="No Transfer", AX569, IF(INDEX('Ballot Data'!$1:$1048576, MATCH($A569, 'Ballot Data'!$A:$A, 0), MATCH(AX569, 'Ballot Data'!$A$3:$U$3, 0))="", "Exhausted", INDEX('Ballot Data'!$1:$1048576, MATCH($A569, 'Ballot Data'!$A:$A, 0), MATCH(AX569, 'Ballot Data'!$A$3:$U$3, 0))))))</f>
        <v>Complete</v>
      </c>
    </row>
    <row r="570" spans="1:51" x14ac:dyDescent="0.25">
      <c r="A570">
        <f>'Ballot Data'!A571</f>
        <v>0</v>
      </c>
      <c r="B570">
        <v>1</v>
      </c>
      <c r="C570" t="e">
        <f>INDEX('Ballot Data'!$1:$1048576, MATCH($A570, 'Ballot Data'!$A:$A, 0), MATCH(B570, 'Ballot Data'!$A$3:$T$3, 0))</f>
        <v>#N/A</v>
      </c>
      <c r="D570" t="e">
        <f>IF(C570='Round 1'!$A$10, "Elected", IF(C570='Round 1'!$A$7, "Excluded", IF('Round 1'!$A$4="Complete", "Complete", "Viable")))</f>
        <v>#N/A</v>
      </c>
      <c r="E570" s="21" t="e">
        <f>IF('Round 1'!$A$4="Complete", "Complete", IF(D570="N/A", "N/A", IF(D570="Viable", "No Transfer", IF(D570="Excluded", INDEX('Round 1'!$A$12:$M$617, MATCH($A570, 'Round 1'!$A$12:$A$617, 0), 3)))))</f>
        <v>#N/A</v>
      </c>
      <c r="F570" s="10" t="e">
        <f>IF('Round 1'!$A$4="Complete", "Complete", IF(E570="N/A", "N/A", IF(E570="No Transfer", E570, IF(INDEX('Ballot Data'!$1:$1048576, MATCH($A570, 'Ballot Data'!$A:$A, 0), MATCH(E570, 'Ballot Data'!$A$3:$U$3, 0))="", "Exhausted", INDEX('Ballot Data'!$1:$1048576, MATCH($A570, 'Ballot Data'!$A:$A, 0), MATCH(E570, 'Ballot Data'!$A$3:$U$3, 0))))))</f>
        <v>#N/A</v>
      </c>
      <c r="G570" s="15" t="e">
        <f t="shared" si="79"/>
        <v>#N/A</v>
      </c>
      <c r="H570" t="e">
        <f>IF(G570="Complete", G570, IF(G570="N/A", "N/A", INDEX('Ballot Data'!$1:$1048576, MATCH($A570, 'Ballot Data'!$A:$A, 0), MATCH(G570, 'Ballot Data'!$A$3:$T$3, 0))))</f>
        <v>#N/A</v>
      </c>
      <c r="I570" t="e">
        <f>IF(G570="N/A", "N/A", IF(H570='Round 2'!$A$10, "Elected", IF(H570='Round 2'!$A$7, "Excluded", IF('Round 2'!$A$4="Complete", "Complete", "Viable"))))</f>
        <v>#N/A</v>
      </c>
      <c r="J570" s="21" t="e">
        <f>IF('Round 2'!$A$4="Complete", "Complete", IF(I570="N/A", "N/A", IF(I570="Viable", "No Transfer", IF(I570="Excluded", INDEX('Round 2'!$A$12:$M$617, MATCH($A570, 'Round 2'!$A$12:$A$617, 0), 3)))))</f>
        <v>#N/A</v>
      </c>
      <c r="K570" s="10" t="e">
        <f>IF('Round 2'!$A$4="Complete", "Complete", IF(J570="N/A", "N/A", IF(J570="No Transfer", J570, IF(INDEX('Ballot Data'!$1:$1048576, MATCH($A570, 'Ballot Data'!$A:$A, 0), MATCH(J570, 'Ballot Data'!$A$3:$U$3, 0))="", "Exhausted", INDEX('Ballot Data'!$1:$1048576, MATCH($A570, 'Ballot Data'!$A:$A, 0), MATCH(J570, 'Ballot Data'!$A$3:$U$3, 0))))))</f>
        <v>#N/A</v>
      </c>
      <c r="L570" s="15" t="e">
        <f t="shared" si="87"/>
        <v>#N/A</v>
      </c>
      <c r="M570" t="e">
        <f>IF(L570="Complete", L570, IF(L570="N/A", "N/A", INDEX('Ballot Data'!$1:$1048576, MATCH($A570, 'Ballot Data'!$A:$A, 0), MATCH(L570, 'Ballot Data'!$A$3:$T$3, 0))))</f>
        <v>#N/A</v>
      </c>
      <c r="N570" t="e">
        <f>IF(L570="N/A", "N/A", IF(M570='Round 3'!$A$10, "Elected", IF(M570='Round 3'!$A$7, "Excluded", IF('Round 3'!$A$4="Complete", "Complete", "Viable"))))</f>
        <v>#N/A</v>
      </c>
      <c r="O570" s="21" t="str">
        <f>IF('Round 3'!$A$4="Complete", "Complete", IF(N570="N/A", "N/A", IF(N570="Viable", "No Transfer", IF(N570="Excluded", INDEX('Round 3'!$A$12:$M$617, MATCH($A570, 'Round 3'!$A$12:$A$617, 0), 3)))))</f>
        <v>Complete</v>
      </c>
      <c r="P570" s="10" t="str">
        <f>IF('Round 3'!$A$4="Complete", "Complete", IF(O570="N/A", "N/A", IF(O570="No Transfer", O570, IF(INDEX('Ballot Data'!$1:$1048576, MATCH($A570, 'Ballot Data'!$A:$A, 0), MATCH(O570, 'Ballot Data'!$A$3:$U$3, 0))="", "Exhausted", INDEX('Ballot Data'!$1:$1048576, MATCH($A570, 'Ballot Data'!$A:$A, 0), MATCH(O570, 'Ballot Data'!$A$3:$U$3, 0))))))</f>
        <v>Complete</v>
      </c>
      <c r="Q570" s="15" t="str">
        <f t="shared" si="80"/>
        <v>Complete</v>
      </c>
      <c r="R570" t="str">
        <f>IF(Q570="Complete", Q570, IF(Q570="N/A", "N/A", INDEX('Ballot Data'!$1:$1048576, MATCH($A570, 'Ballot Data'!$A:$A, 0), MATCH(Q570, 'Ballot Data'!$A$3:$T$3, 0))))</f>
        <v>Complete</v>
      </c>
      <c r="S570" t="str">
        <f>IF(Q570="N/A", "N/A", IF(R570='Round 4'!$A$10, "Elected", IF(R570='Round 4'!$A$7, "Excluded", IF('Round 4'!$A$4="Complete", "Complete", "Viable"))))</f>
        <v>Complete</v>
      </c>
      <c r="T570" s="21" t="str">
        <f>IF('Round 4'!$A$4="Complete", "Complete", IF(S570="N/A", "N/A", IF(S570="Viable", "No Transfer", IF(S570="Excluded", INDEX('Round 4'!$A$12:$M$617, MATCH($A570, 'Round 4'!$A$12:$A$617, 0), 3)))))</f>
        <v>Complete</v>
      </c>
      <c r="U570" s="10" t="str">
        <f>IF('Round 4'!$A$4="Complete", "Complete", IF(T570="N/A", "N/A", IF(T570="No Transfer", T570, IF(INDEX('Ballot Data'!$1:$1048576, MATCH($A570, 'Ballot Data'!$A:$A, 0), MATCH(T570, 'Ballot Data'!$A$3:$U$3, 0))="", "Exhausted", INDEX('Ballot Data'!$1:$1048576, MATCH($A570, 'Ballot Data'!$A:$A, 0), MATCH(T570, 'Ballot Data'!$A$3:$U$3, 0))))))</f>
        <v>Complete</v>
      </c>
      <c r="V570" s="15" t="str">
        <f t="shared" si="81"/>
        <v>Complete</v>
      </c>
      <c r="W570" t="str">
        <f>IF(V570="Complete", V570, IF(V570="N/A", "N/A", INDEX('Ballot Data'!$1:$1048576, MATCH($A570, 'Ballot Data'!$A:$A, 0), MATCH(V570, 'Ballot Data'!$A$3:$T$3, 0))))</f>
        <v>Complete</v>
      </c>
      <c r="X570" t="str">
        <f>IF(V570="N/A", "N/A", IF(W570='Round 5'!$A$10, "Elected", IF(W570='Round 5'!$A$7, "Excluded", IF('Round 5'!$A$4="Complete", "Complete", "Viable"))))</f>
        <v>Complete</v>
      </c>
      <c r="Y570" s="21" t="str">
        <f>IF('Round 5'!$A$4="Complete", "Complete", IF(X570="N/A", "N/A", IF(X570="Viable", "No Transfer", IF(X570="Excluded", INDEX('Round 5'!$A$12:$M$617, MATCH($A570, 'Round 5'!$A$12:$A$617, 0), 3)))))</f>
        <v>Complete</v>
      </c>
      <c r="Z570" s="10" t="str">
        <f>IF('Round 5'!$A$4="Complete", "Complete", IF(Y570="N/A", "N/A", IF(Y570="No Transfer", Y570, IF(INDEX('Ballot Data'!$1:$1048576, MATCH($A570, 'Ballot Data'!$A:$A, 0), MATCH(Y570, 'Ballot Data'!$A$3:$U$3, 0))="", "Exhausted", INDEX('Ballot Data'!$1:$1048576, MATCH($A570, 'Ballot Data'!$A:$A, 0), MATCH(Y570, 'Ballot Data'!$A$3:$U$3, 0))))))</f>
        <v>Complete</v>
      </c>
      <c r="AA570" s="15" t="str">
        <f t="shared" si="82"/>
        <v>Complete</v>
      </c>
      <c r="AB570" t="str">
        <f>IF(AA570="Complete", AA570, IF(AA570="N/A", "N/A", INDEX('Ballot Data'!$1:$1048576, MATCH($A570, 'Ballot Data'!$A:$A, 0), MATCH(AA570, 'Ballot Data'!$A$3:$T$3, 0))))</f>
        <v>Complete</v>
      </c>
      <c r="AC570" t="str">
        <f>IF(AA570="N/A", "N/A", IF(AB570='Round 6'!$A$10, "Elected", IF(AB570='Round 6'!$A$7, "Excluded", IF('Round 6'!$A$4="Complete", "Complete", "Viable"))))</f>
        <v>Complete</v>
      </c>
      <c r="AD570" s="21" t="str">
        <f>IF('Round 6'!$A$4="Complete", "Complete", IF(AC570="N/A", "N/A", IF(AC570="Viable", "No Transfer", IF(AC570="Excluded", INDEX('Round 6'!$A$12:$M$617, MATCH($A570, 'Round 6'!$A$12:$A$617, 0), 3)))))</f>
        <v>Complete</v>
      </c>
      <c r="AE570" s="10" t="str">
        <f>IF('Round 6'!$A$4="Complete", "Complete", IF(AD570="N/A", "N/A", IF(AD570="No Transfer", AD570, IF(INDEX('Ballot Data'!$1:$1048576, MATCH($A570, 'Ballot Data'!$A:$A, 0), MATCH(AD570, 'Ballot Data'!$A$3:$U$3, 0))="", "Exhausted", INDEX('Ballot Data'!$1:$1048576, MATCH($A570, 'Ballot Data'!$A:$A, 0), MATCH(AD570, 'Ballot Data'!$A$3:$U$3, 0))))))</f>
        <v>Complete</v>
      </c>
      <c r="AF570" s="15" t="str">
        <f t="shared" si="83"/>
        <v>Complete</v>
      </c>
      <c r="AG570" t="str">
        <f>IF(AF570="Complete", AF570, IF(AF570="N/A", "N/A", INDEX('Ballot Data'!$1:$1048576, MATCH($A570, 'Ballot Data'!$A:$A, 0), MATCH(AF570, 'Ballot Data'!$A$3:$T$3, 0))))</f>
        <v>Complete</v>
      </c>
      <c r="AH570" t="str">
        <f>IF(AF570="N/A", "N/A", IF(AG570='Round 7'!$A$10, "Elected", IF(AG570='Round 7'!$A$7, "Excluded", IF('Round 7'!$A$4="Complete", "Complete", "Viable"))))</f>
        <v>Complete</v>
      </c>
      <c r="AI570" s="21" t="str">
        <f>IF('Round 7'!$A$4="Complete", "Complete", IF(AH570="N/A", "N/A", IF(AH570="Viable", "No Transfer", IF(AH570="Excluded", INDEX('Round 7'!$A$12:$M$617, MATCH($A570, 'Round 7'!$A$12:$A$617, 0), 3)))))</f>
        <v>Complete</v>
      </c>
      <c r="AJ570" s="10" t="str">
        <f>IF('Round 7'!$A$4="Complete", "Complete", IF(AI570="N/A", "N/A", IF(AI570="No Transfer", AI570, IF(INDEX('Ballot Data'!$1:$1048576, MATCH($A570, 'Ballot Data'!$A:$A, 0), MATCH(AI570, 'Ballot Data'!$A$3:$U$3, 0))="", "Exhausted", INDEX('Ballot Data'!$1:$1048576, MATCH($A570, 'Ballot Data'!$A:$A, 0), MATCH(AI570, 'Ballot Data'!$A$3:$U$3, 0))))))</f>
        <v>Complete</v>
      </c>
      <c r="AK570" s="15" t="str">
        <f t="shared" si="84"/>
        <v>Complete</v>
      </c>
      <c r="AL570" t="str">
        <f>IF(AK570="Complete", AK570, IF(AK570="N/A", "N/A", INDEX('Ballot Data'!$1:$1048576, MATCH($A570, 'Ballot Data'!$A:$A, 0), MATCH(AK570, 'Ballot Data'!$A$3:$T$3, 0))))</f>
        <v>Complete</v>
      </c>
      <c r="AM570" t="str">
        <f>IF(AK570="N/A", "N/A", IF(AL570='Round 8'!$A$10, "Elected", IF(AL570='Round 8'!$A$7, "Excluded", IF('Round 8'!$A$4="Complete", "Complete", "Viable"))))</f>
        <v>Complete</v>
      </c>
      <c r="AN570" s="21" t="str">
        <f>IF('Round 8'!$A$4="Complete", "Complete", IF(AM570="N/A", "N/A", IF(AM570="Viable", "No Transfer", IF(AM570="Excluded", INDEX('Round 8'!$A$12:$M$617, MATCH($A570, 'Round 8'!$A$12:$A$617, 0), 3)))))</f>
        <v>Complete</v>
      </c>
      <c r="AO570" s="10" t="str">
        <f>IF('Round 8'!$A$4="Complete", "Complete", IF(AN570="N/A", "N/A", IF(AN570="No Transfer", AN570, IF(INDEX('Ballot Data'!$1:$1048576, MATCH($A570, 'Ballot Data'!$A:$A, 0), MATCH(AN570, 'Ballot Data'!$A$3:$U$3, 0))="", "Exhausted", INDEX('Ballot Data'!$1:$1048576, MATCH($A570, 'Ballot Data'!$A:$A, 0), MATCH(AN570, 'Ballot Data'!$A$3:$U$3, 0))))))</f>
        <v>Complete</v>
      </c>
      <c r="AP570" s="15" t="str">
        <f t="shared" si="85"/>
        <v>Complete</v>
      </c>
      <c r="AQ570" t="str">
        <f>IF(AP570="Complete", AP570, IF(AP570="N/A", "N/A", INDEX('Ballot Data'!$1:$1048576, MATCH($A570, 'Ballot Data'!$A:$A, 0), MATCH(AP570, 'Ballot Data'!$A$3:$T$3, 0))))</f>
        <v>Complete</v>
      </c>
      <c r="AR570" t="str">
        <f>IF(AP570="N/A", "N/A", IF(AQ570='Round 9'!$A$10, "Elected", IF(AQ570='Round 9'!$A$7, "Excluded", IF('Round 9'!$A$4="Complete", "Complete", "Viable"))))</f>
        <v>Complete</v>
      </c>
      <c r="AS570" s="21" t="str">
        <f>IF('Round 9'!$A$4="Complete", "Complete", IF(AR570="N/A", "N/A", IF(AR570="Viable", "No Transfer", IF(AR570="Excluded", INDEX('Round 9'!$A$12:$M$617, MATCH($A570, 'Round 9'!$A$12:$A$617, 0), 3)))))</f>
        <v>Complete</v>
      </c>
      <c r="AT570" s="10" t="str">
        <f>IF('Round 9'!$A$4="Complete", "Complete", IF(AS570="N/A", "N/A", IF(AS570="No Transfer", AS570, IF(INDEX('Ballot Data'!$1:$1048576, MATCH($A570, 'Ballot Data'!$A:$A, 0), MATCH(AS570, 'Ballot Data'!$A$3:$U$3, 0))="", "Exhausted", INDEX('Ballot Data'!$1:$1048576, MATCH($A570, 'Ballot Data'!$A:$A, 0), MATCH(AS570, 'Ballot Data'!$A$3:$U$3, 0))))))</f>
        <v>Complete</v>
      </c>
      <c r="AU570" s="15" t="str">
        <f t="shared" si="86"/>
        <v>Complete</v>
      </c>
      <c r="AV570" t="str">
        <f>IF(AU570="Complete", AU570, IF(AU570="N/A", "N/A", INDEX('Ballot Data'!$1:$1048576, MATCH($A570, 'Ballot Data'!$A:$A, 0), MATCH(AU570, 'Ballot Data'!$A$3:$T$3, 0))))</f>
        <v>Complete</v>
      </c>
      <c r="AW570" t="str">
        <f>IF(AU570="N/A", "N/A", IF(AV570='Round 10'!$A$10, "Elected", IF(AV570='Round 10'!$A$7, "Excluded", IF('Round 10'!$A$4="Complete", "Complete", "Viable"))))</f>
        <v>Complete</v>
      </c>
      <c r="AX570" s="21" t="str">
        <f>IF('Round 10'!$A$4="Complete", "Complete", IF(AW570="N/A", "N/A", IF(AW570="Viable", "No Transfer", IF(AW570="Excluded", INDEX('Round 10'!$A$12:$M$617, MATCH($A570, 'Round 10'!$A$12:$A$617, 0), 3)))))</f>
        <v>Complete</v>
      </c>
      <c r="AY570" s="10" t="str">
        <f>IF('Round 10'!$A$4="Complete", "Complete", IF(AX570="N/A", "N/A", IF(AX570="No Transfer", AX570, IF(INDEX('Ballot Data'!$1:$1048576, MATCH($A570, 'Ballot Data'!$A:$A, 0), MATCH(AX570, 'Ballot Data'!$A$3:$U$3, 0))="", "Exhausted", INDEX('Ballot Data'!$1:$1048576, MATCH($A570, 'Ballot Data'!$A:$A, 0), MATCH(AX570, 'Ballot Data'!$A$3:$U$3, 0))))))</f>
        <v>Complete</v>
      </c>
    </row>
    <row r="571" spans="1:51" x14ac:dyDescent="0.25">
      <c r="A571">
        <f>'Ballot Data'!A572</f>
        <v>0</v>
      </c>
      <c r="B571">
        <v>1</v>
      </c>
      <c r="C571" t="e">
        <f>INDEX('Ballot Data'!$1:$1048576, MATCH($A571, 'Ballot Data'!$A:$A, 0), MATCH(B571, 'Ballot Data'!$A$3:$T$3, 0))</f>
        <v>#N/A</v>
      </c>
      <c r="D571" t="e">
        <f>IF(C571='Round 1'!$A$10, "Elected", IF(C571='Round 1'!$A$7, "Excluded", IF('Round 1'!$A$4="Complete", "Complete", "Viable")))</f>
        <v>#N/A</v>
      </c>
      <c r="E571" s="21" t="e">
        <f>IF('Round 1'!$A$4="Complete", "Complete", IF(D571="N/A", "N/A", IF(D571="Viable", "No Transfer", IF(D571="Excluded", INDEX('Round 1'!$A$12:$M$617, MATCH($A571, 'Round 1'!$A$12:$A$617, 0), 3)))))</f>
        <v>#N/A</v>
      </c>
      <c r="F571" s="10" t="e">
        <f>IF('Round 1'!$A$4="Complete", "Complete", IF(E571="N/A", "N/A", IF(E571="No Transfer", E571, IF(INDEX('Ballot Data'!$1:$1048576, MATCH($A571, 'Ballot Data'!$A:$A, 0), MATCH(E571, 'Ballot Data'!$A$3:$U$3, 0))="", "Exhausted", INDEX('Ballot Data'!$1:$1048576, MATCH($A571, 'Ballot Data'!$A:$A, 0), MATCH(E571, 'Ballot Data'!$A$3:$U$3, 0))))))</f>
        <v>#N/A</v>
      </c>
      <c r="G571" s="15" t="e">
        <f t="shared" si="79"/>
        <v>#N/A</v>
      </c>
      <c r="H571" t="e">
        <f>IF(G571="Complete", G571, IF(G571="N/A", "N/A", INDEX('Ballot Data'!$1:$1048576, MATCH($A571, 'Ballot Data'!$A:$A, 0), MATCH(G571, 'Ballot Data'!$A$3:$T$3, 0))))</f>
        <v>#N/A</v>
      </c>
      <c r="I571" t="e">
        <f>IF(G571="N/A", "N/A", IF(H571='Round 2'!$A$10, "Elected", IF(H571='Round 2'!$A$7, "Excluded", IF('Round 2'!$A$4="Complete", "Complete", "Viable"))))</f>
        <v>#N/A</v>
      </c>
      <c r="J571" s="21" t="e">
        <f>IF('Round 2'!$A$4="Complete", "Complete", IF(I571="N/A", "N/A", IF(I571="Viable", "No Transfer", IF(I571="Excluded", INDEX('Round 2'!$A$12:$M$617, MATCH($A571, 'Round 2'!$A$12:$A$617, 0), 3)))))</f>
        <v>#N/A</v>
      </c>
      <c r="K571" s="10" t="e">
        <f>IF('Round 2'!$A$4="Complete", "Complete", IF(J571="N/A", "N/A", IF(J571="No Transfer", J571, IF(INDEX('Ballot Data'!$1:$1048576, MATCH($A571, 'Ballot Data'!$A:$A, 0), MATCH(J571, 'Ballot Data'!$A$3:$U$3, 0))="", "Exhausted", INDEX('Ballot Data'!$1:$1048576, MATCH($A571, 'Ballot Data'!$A:$A, 0), MATCH(J571, 'Ballot Data'!$A$3:$U$3, 0))))))</f>
        <v>#N/A</v>
      </c>
      <c r="L571" s="15" t="e">
        <f t="shared" si="87"/>
        <v>#N/A</v>
      </c>
      <c r="M571" t="e">
        <f>IF(L571="Complete", L571, IF(L571="N/A", "N/A", INDEX('Ballot Data'!$1:$1048576, MATCH($A571, 'Ballot Data'!$A:$A, 0), MATCH(L571, 'Ballot Data'!$A$3:$T$3, 0))))</f>
        <v>#N/A</v>
      </c>
      <c r="N571" t="e">
        <f>IF(L571="N/A", "N/A", IF(M571='Round 3'!$A$10, "Elected", IF(M571='Round 3'!$A$7, "Excluded", IF('Round 3'!$A$4="Complete", "Complete", "Viable"))))</f>
        <v>#N/A</v>
      </c>
      <c r="O571" s="21" t="str">
        <f>IF('Round 3'!$A$4="Complete", "Complete", IF(N571="N/A", "N/A", IF(N571="Viable", "No Transfer", IF(N571="Excluded", INDEX('Round 3'!$A$12:$M$617, MATCH($A571, 'Round 3'!$A$12:$A$617, 0), 3)))))</f>
        <v>Complete</v>
      </c>
      <c r="P571" s="10" t="str">
        <f>IF('Round 3'!$A$4="Complete", "Complete", IF(O571="N/A", "N/A", IF(O571="No Transfer", O571, IF(INDEX('Ballot Data'!$1:$1048576, MATCH($A571, 'Ballot Data'!$A:$A, 0), MATCH(O571, 'Ballot Data'!$A$3:$U$3, 0))="", "Exhausted", INDEX('Ballot Data'!$1:$1048576, MATCH($A571, 'Ballot Data'!$A:$A, 0), MATCH(O571, 'Ballot Data'!$A$3:$U$3, 0))))))</f>
        <v>Complete</v>
      </c>
      <c r="Q571" s="15" t="str">
        <f t="shared" si="80"/>
        <v>Complete</v>
      </c>
      <c r="R571" t="str">
        <f>IF(Q571="Complete", Q571, IF(Q571="N/A", "N/A", INDEX('Ballot Data'!$1:$1048576, MATCH($A571, 'Ballot Data'!$A:$A, 0), MATCH(Q571, 'Ballot Data'!$A$3:$T$3, 0))))</f>
        <v>Complete</v>
      </c>
      <c r="S571" t="str">
        <f>IF(Q571="N/A", "N/A", IF(R571='Round 4'!$A$10, "Elected", IF(R571='Round 4'!$A$7, "Excluded", IF('Round 4'!$A$4="Complete", "Complete", "Viable"))))</f>
        <v>Complete</v>
      </c>
      <c r="T571" s="21" t="str">
        <f>IF('Round 4'!$A$4="Complete", "Complete", IF(S571="N/A", "N/A", IF(S571="Viable", "No Transfer", IF(S571="Excluded", INDEX('Round 4'!$A$12:$M$617, MATCH($A571, 'Round 4'!$A$12:$A$617, 0), 3)))))</f>
        <v>Complete</v>
      </c>
      <c r="U571" s="10" t="str">
        <f>IF('Round 4'!$A$4="Complete", "Complete", IF(T571="N/A", "N/A", IF(T571="No Transfer", T571, IF(INDEX('Ballot Data'!$1:$1048576, MATCH($A571, 'Ballot Data'!$A:$A, 0), MATCH(T571, 'Ballot Data'!$A$3:$U$3, 0))="", "Exhausted", INDEX('Ballot Data'!$1:$1048576, MATCH($A571, 'Ballot Data'!$A:$A, 0), MATCH(T571, 'Ballot Data'!$A$3:$U$3, 0))))))</f>
        <v>Complete</v>
      </c>
      <c r="V571" s="15" t="str">
        <f t="shared" si="81"/>
        <v>Complete</v>
      </c>
      <c r="W571" t="str">
        <f>IF(V571="Complete", V571, IF(V571="N/A", "N/A", INDEX('Ballot Data'!$1:$1048576, MATCH($A571, 'Ballot Data'!$A:$A, 0), MATCH(V571, 'Ballot Data'!$A$3:$T$3, 0))))</f>
        <v>Complete</v>
      </c>
      <c r="X571" t="str">
        <f>IF(V571="N/A", "N/A", IF(W571='Round 5'!$A$10, "Elected", IF(W571='Round 5'!$A$7, "Excluded", IF('Round 5'!$A$4="Complete", "Complete", "Viable"))))</f>
        <v>Complete</v>
      </c>
      <c r="Y571" s="21" t="str">
        <f>IF('Round 5'!$A$4="Complete", "Complete", IF(X571="N/A", "N/A", IF(X571="Viable", "No Transfer", IF(X571="Excluded", INDEX('Round 5'!$A$12:$M$617, MATCH($A571, 'Round 5'!$A$12:$A$617, 0), 3)))))</f>
        <v>Complete</v>
      </c>
      <c r="Z571" s="10" t="str">
        <f>IF('Round 5'!$A$4="Complete", "Complete", IF(Y571="N/A", "N/A", IF(Y571="No Transfer", Y571, IF(INDEX('Ballot Data'!$1:$1048576, MATCH($A571, 'Ballot Data'!$A:$A, 0), MATCH(Y571, 'Ballot Data'!$A$3:$U$3, 0))="", "Exhausted", INDEX('Ballot Data'!$1:$1048576, MATCH($A571, 'Ballot Data'!$A:$A, 0), MATCH(Y571, 'Ballot Data'!$A$3:$U$3, 0))))))</f>
        <v>Complete</v>
      </c>
      <c r="AA571" s="15" t="str">
        <f t="shared" si="82"/>
        <v>Complete</v>
      </c>
      <c r="AB571" t="str">
        <f>IF(AA571="Complete", AA571, IF(AA571="N/A", "N/A", INDEX('Ballot Data'!$1:$1048576, MATCH($A571, 'Ballot Data'!$A:$A, 0), MATCH(AA571, 'Ballot Data'!$A$3:$T$3, 0))))</f>
        <v>Complete</v>
      </c>
      <c r="AC571" t="str">
        <f>IF(AA571="N/A", "N/A", IF(AB571='Round 6'!$A$10, "Elected", IF(AB571='Round 6'!$A$7, "Excluded", IF('Round 6'!$A$4="Complete", "Complete", "Viable"))))</f>
        <v>Complete</v>
      </c>
      <c r="AD571" s="21" t="str">
        <f>IF('Round 6'!$A$4="Complete", "Complete", IF(AC571="N/A", "N/A", IF(AC571="Viable", "No Transfer", IF(AC571="Excluded", INDEX('Round 6'!$A$12:$M$617, MATCH($A571, 'Round 6'!$A$12:$A$617, 0), 3)))))</f>
        <v>Complete</v>
      </c>
      <c r="AE571" s="10" t="str">
        <f>IF('Round 6'!$A$4="Complete", "Complete", IF(AD571="N/A", "N/A", IF(AD571="No Transfer", AD571, IF(INDEX('Ballot Data'!$1:$1048576, MATCH($A571, 'Ballot Data'!$A:$A, 0), MATCH(AD571, 'Ballot Data'!$A$3:$U$3, 0))="", "Exhausted", INDEX('Ballot Data'!$1:$1048576, MATCH($A571, 'Ballot Data'!$A:$A, 0), MATCH(AD571, 'Ballot Data'!$A$3:$U$3, 0))))))</f>
        <v>Complete</v>
      </c>
      <c r="AF571" s="15" t="str">
        <f t="shared" si="83"/>
        <v>Complete</v>
      </c>
      <c r="AG571" t="str">
        <f>IF(AF571="Complete", AF571, IF(AF571="N/A", "N/A", INDEX('Ballot Data'!$1:$1048576, MATCH($A571, 'Ballot Data'!$A:$A, 0), MATCH(AF571, 'Ballot Data'!$A$3:$T$3, 0))))</f>
        <v>Complete</v>
      </c>
      <c r="AH571" t="str">
        <f>IF(AF571="N/A", "N/A", IF(AG571='Round 7'!$A$10, "Elected", IF(AG571='Round 7'!$A$7, "Excluded", IF('Round 7'!$A$4="Complete", "Complete", "Viable"))))</f>
        <v>Complete</v>
      </c>
      <c r="AI571" s="21" t="str">
        <f>IF('Round 7'!$A$4="Complete", "Complete", IF(AH571="N/A", "N/A", IF(AH571="Viable", "No Transfer", IF(AH571="Excluded", INDEX('Round 7'!$A$12:$M$617, MATCH($A571, 'Round 7'!$A$12:$A$617, 0), 3)))))</f>
        <v>Complete</v>
      </c>
      <c r="AJ571" s="10" t="str">
        <f>IF('Round 7'!$A$4="Complete", "Complete", IF(AI571="N/A", "N/A", IF(AI571="No Transfer", AI571, IF(INDEX('Ballot Data'!$1:$1048576, MATCH($A571, 'Ballot Data'!$A:$A, 0), MATCH(AI571, 'Ballot Data'!$A$3:$U$3, 0))="", "Exhausted", INDEX('Ballot Data'!$1:$1048576, MATCH($A571, 'Ballot Data'!$A:$A, 0), MATCH(AI571, 'Ballot Data'!$A$3:$U$3, 0))))))</f>
        <v>Complete</v>
      </c>
      <c r="AK571" s="15" t="str">
        <f t="shared" si="84"/>
        <v>Complete</v>
      </c>
      <c r="AL571" t="str">
        <f>IF(AK571="Complete", AK571, IF(AK571="N/A", "N/A", INDEX('Ballot Data'!$1:$1048576, MATCH($A571, 'Ballot Data'!$A:$A, 0), MATCH(AK571, 'Ballot Data'!$A$3:$T$3, 0))))</f>
        <v>Complete</v>
      </c>
      <c r="AM571" t="str">
        <f>IF(AK571="N/A", "N/A", IF(AL571='Round 8'!$A$10, "Elected", IF(AL571='Round 8'!$A$7, "Excluded", IF('Round 8'!$A$4="Complete", "Complete", "Viable"))))</f>
        <v>Complete</v>
      </c>
      <c r="AN571" s="21" t="str">
        <f>IF('Round 8'!$A$4="Complete", "Complete", IF(AM571="N/A", "N/A", IF(AM571="Viable", "No Transfer", IF(AM571="Excluded", INDEX('Round 8'!$A$12:$M$617, MATCH($A571, 'Round 8'!$A$12:$A$617, 0), 3)))))</f>
        <v>Complete</v>
      </c>
      <c r="AO571" s="10" t="str">
        <f>IF('Round 8'!$A$4="Complete", "Complete", IF(AN571="N/A", "N/A", IF(AN571="No Transfer", AN571, IF(INDEX('Ballot Data'!$1:$1048576, MATCH($A571, 'Ballot Data'!$A:$A, 0), MATCH(AN571, 'Ballot Data'!$A$3:$U$3, 0))="", "Exhausted", INDEX('Ballot Data'!$1:$1048576, MATCH($A571, 'Ballot Data'!$A:$A, 0), MATCH(AN571, 'Ballot Data'!$A$3:$U$3, 0))))))</f>
        <v>Complete</v>
      </c>
      <c r="AP571" s="15" t="str">
        <f t="shared" si="85"/>
        <v>Complete</v>
      </c>
      <c r="AQ571" t="str">
        <f>IF(AP571="Complete", AP571, IF(AP571="N/A", "N/A", INDEX('Ballot Data'!$1:$1048576, MATCH($A571, 'Ballot Data'!$A:$A, 0), MATCH(AP571, 'Ballot Data'!$A$3:$T$3, 0))))</f>
        <v>Complete</v>
      </c>
      <c r="AR571" t="str">
        <f>IF(AP571="N/A", "N/A", IF(AQ571='Round 9'!$A$10, "Elected", IF(AQ571='Round 9'!$A$7, "Excluded", IF('Round 9'!$A$4="Complete", "Complete", "Viable"))))</f>
        <v>Complete</v>
      </c>
      <c r="AS571" s="21" t="str">
        <f>IF('Round 9'!$A$4="Complete", "Complete", IF(AR571="N/A", "N/A", IF(AR571="Viable", "No Transfer", IF(AR571="Excluded", INDEX('Round 9'!$A$12:$M$617, MATCH($A571, 'Round 9'!$A$12:$A$617, 0), 3)))))</f>
        <v>Complete</v>
      </c>
      <c r="AT571" s="10" t="str">
        <f>IF('Round 9'!$A$4="Complete", "Complete", IF(AS571="N/A", "N/A", IF(AS571="No Transfer", AS571, IF(INDEX('Ballot Data'!$1:$1048576, MATCH($A571, 'Ballot Data'!$A:$A, 0), MATCH(AS571, 'Ballot Data'!$A$3:$U$3, 0))="", "Exhausted", INDEX('Ballot Data'!$1:$1048576, MATCH($A571, 'Ballot Data'!$A:$A, 0), MATCH(AS571, 'Ballot Data'!$A$3:$U$3, 0))))))</f>
        <v>Complete</v>
      </c>
      <c r="AU571" s="15" t="str">
        <f t="shared" si="86"/>
        <v>Complete</v>
      </c>
      <c r="AV571" t="str">
        <f>IF(AU571="Complete", AU571, IF(AU571="N/A", "N/A", INDEX('Ballot Data'!$1:$1048576, MATCH($A571, 'Ballot Data'!$A:$A, 0), MATCH(AU571, 'Ballot Data'!$A$3:$T$3, 0))))</f>
        <v>Complete</v>
      </c>
      <c r="AW571" t="str">
        <f>IF(AU571="N/A", "N/A", IF(AV571='Round 10'!$A$10, "Elected", IF(AV571='Round 10'!$A$7, "Excluded", IF('Round 10'!$A$4="Complete", "Complete", "Viable"))))</f>
        <v>Complete</v>
      </c>
      <c r="AX571" s="21" t="str">
        <f>IF('Round 10'!$A$4="Complete", "Complete", IF(AW571="N/A", "N/A", IF(AW571="Viable", "No Transfer", IF(AW571="Excluded", INDEX('Round 10'!$A$12:$M$617, MATCH($A571, 'Round 10'!$A$12:$A$617, 0), 3)))))</f>
        <v>Complete</v>
      </c>
      <c r="AY571" s="10" t="str">
        <f>IF('Round 10'!$A$4="Complete", "Complete", IF(AX571="N/A", "N/A", IF(AX571="No Transfer", AX571, IF(INDEX('Ballot Data'!$1:$1048576, MATCH($A571, 'Ballot Data'!$A:$A, 0), MATCH(AX571, 'Ballot Data'!$A$3:$U$3, 0))="", "Exhausted", INDEX('Ballot Data'!$1:$1048576, MATCH($A571, 'Ballot Data'!$A:$A, 0), MATCH(AX571, 'Ballot Data'!$A$3:$U$3, 0))))))</f>
        <v>Complete</v>
      </c>
    </row>
    <row r="572" spans="1:51" x14ac:dyDescent="0.25">
      <c r="A572">
        <f>'Ballot Data'!A573</f>
        <v>0</v>
      </c>
      <c r="B572">
        <v>1</v>
      </c>
      <c r="C572" t="e">
        <f>INDEX('Ballot Data'!$1:$1048576, MATCH($A572, 'Ballot Data'!$A:$A, 0), MATCH(B572, 'Ballot Data'!$A$3:$T$3, 0))</f>
        <v>#N/A</v>
      </c>
      <c r="D572" t="e">
        <f>IF(C572='Round 1'!$A$10, "Elected", IF(C572='Round 1'!$A$7, "Excluded", IF('Round 1'!$A$4="Complete", "Complete", "Viable")))</f>
        <v>#N/A</v>
      </c>
      <c r="E572" s="21" t="e">
        <f>IF('Round 1'!$A$4="Complete", "Complete", IF(D572="N/A", "N/A", IF(D572="Viable", "No Transfer", IF(D572="Excluded", INDEX('Round 1'!$A$12:$M$617, MATCH($A572, 'Round 1'!$A$12:$A$617, 0), 3)))))</f>
        <v>#N/A</v>
      </c>
      <c r="F572" s="10" t="e">
        <f>IF('Round 1'!$A$4="Complete", "Complete", IF(E572="N/A", "N/A", IF(E572="No Transfer", E572, IF(INDEX('Ballot Data'!$1:$1048576, MATCH($A572, 'Ballot Data'!$A:$A, 0), MATCH(E572, 'Ballot Data'!$A$3:$U$3, 0))="", "Exhausted", INDEX('Ballot Data'!$1:$1048576, MATCH($A572, 'Ballot Data'!$A:$A, 0), MATCH(E572, 'Ballot Data'!$A$3:$U$3, 0))))))</f>
        <v>#N/A</v>
      </c>
      <c r="G572" s="15" t="e">
        <f t="shared" si="79"/>
        <v>#N/A</v>
      </c>
      <c r="H572" t="e">
        <f>IF(G572="Complete", G572, IF(G572="N/A", "N/A", INDEX('Ballot Data'!$1:$1048576, MATCH($A572, 'Ballot Data'!$A:$A, 0), MATCH(G572, 'Ballot Data'!$A$3:$T$3, 0))))</f>
        <v>#N/A</v>
      </c>
      <c r="I572" t="e">
        <f>IF(G572="N/A", "N/A", IF(H572='Round 2'!$A$10, "Elected", IF(H572='Round 2'!$A$7, "Excluded", IF('Round 2'!$A$4="Complete", "Complete", "Viable"))))</f>
        <v>#N/A</v>
      </c>
      <c r="J572" s="21" t="e">
        <f>IF('Round 2'!$A$4="Complete", "Complete", IF(I572="N/A", "N/A", IF(I572="Viable", "No Transfer", IF(I572="Excluded", INDEX('Round 2'!$A$12:$M$617, MATCH($A572, 'Round 2'!$A$12:$A$617, 0), 3)))))</f>
        <v>#N/A</v>
      </c>
      <c r="K572" s="10" t="e">
        <f>IF('Round 2'!$A$4="Complete", "Complete", IF(J572="N/A", "N/A", IF(J572="No Transfer", J572, IF(INDEX('Ballot Data'!$1:$1048576, MATCH($A572, 'Ballot Data'!$A:$A, 0), MATCH(J572, 'Ballot Data'!$A$3:$U$3, 0))="", "Exhausted", INDEX('Ballot Data'!$1:$1048576, MATCH($A572, 'Ballot Data'!$A:$A, 0), MATCH(J572, 'Ballot Data'!$A$3:$U$3, 0))))))</f>
        <v>#N/A</v>
      </c>
      <c r="L572" s="15" t="e">
        <f t="shared" si="87"/>
        <v>#N/A</v>
      </c>
      <c r="M572" t="e">
        <f>IF(L572="Complete", L572, IF(L572="N/A", "N/A", INDEX('Ballot Data'!$1:$1048576, MATCH($A572, 'Ballot Data'!$A:$A, 0), MATCH(L572, 'Ballot Data'!$A$3:$T$3, 0))))</f>
        <v>#N/A</v>
      </c>
      <c r="N572" t="e">
        <f>IF(L572="N/A", "N/A", IF(M572='Round 3'!$A$10, "Elected", IF(M572='Round 3'!$A$7, "Excluded", IF('Round 3'!$A$4="Complete", "Complete", "Viable"))))</f>
        <v>#N/A</v>
      </c>
      <c r="O572" s="21" t="str">
        <f>IF('Round 3'!$A$4="Complete", "Complete", IF(N572="N/A", "N/A", IF(N572="Viable", "No Transfer", IF(N572="Excluded", INDEX('Round 3'!$A$12:$M$617, MATCH($A572, 'Round 3'!$A$12:$A$617, 0), 3)))))</f>
        <v>Complete</v>
      </c>
      <c r="P572" s="10" t="str">
        <f>IF('Round 3'!$A$4="Complete", "Complete", IF(O572="N/A", "N/A", IF(O572="No Transfer", O572, IF(INDEX('Ballot Data'!$1:$1048576, MATCH($A572, 'Ballot Data'!$A:$A, 0), MATCH(O572, 'Ballot Data'!$A$3:$U$3, 0))="", "Exhausted", INDEX('Ballot Data'!$1:$1048576, MATCH($A572, 'Ballot Data'!$A:$A, 0), MATCH(O572, 'Ballot Data'!$A$3:$U$3, 0))))))</f>
        <v>Complete</v>
      </c>
      <c r="Q572" s="15" t="str">
        <f t="shared" si="80"/>
        <v>Complete</v>
      </c>
      <c r="R572" t="str">
        <f>IF(Q572="Complete", Q572, IF(Q572="N/A", "N/A", INDEX('Ballot Data'!$1:$1048576, MATCH($A572, 'Ballot Data'!$A:$A, 0), MATCH(Q572, 'Ballot Data'!$A$3:$T$3, 0))))</f>
        <v>Complete</v>
      </c>
      <c r="S572" t="str">
        <f>IF(Q572="N/A", "N/A", IF(R572='Round 4'!$A$10, "Elected", IF(R572='Round 4'!$A$7, "Excluded", IF('Round 4'!$A$4="Complete", "Complete", "Viable"))))</f>
        <v>Complete</v>
      </c>
      <c r="T572" s="21" t="str">
        <f>IF('Round 4'!$A$4="Complete", "Complete", IF(S572="N/A", "N/A", IF(S572="Viable", "No Transfer", IF(S572="Excluded", INDEX('Round 4'!$A$12:$M$617, MATCH($A572, 'Round 4'!$A$12:$A$617, 0), 3)))))</f>
        <v>Complete</v>
      </c>
      <c r="U572" s="10" t="str">
        <f>IF('Round 4'!$A$4="Complete", "Complete", IF(T572="N/A", "N/A", IF(T572="No Transfer", T572, IF(INDEX('Ballot Data'!$1:$1048576, MATCH($A572, 'Ballot Data'!$A:$A, 0), MATCH(T572, 'Ballot Data'!$A$3:$U$3, 0))="", "Exhausted", INDEX('Ballot Data'!$1:$1048576, MATCH($A572, 'Ballot Data'!$A:$A, 0), MATCH(T572, 'Ballot Data'!$A$3:$U$3, 0))))))</f>
        <v>Complete</v>
      </c>
      <c r="V572" s="15" t="str">
        <f t="shared" si="81"/>
        <v>Complete</v>
      </c>
      <c r="W572" t="str">
        <f>IF(V572="Complete", V572, IF(V572="N/A", "N/A", INDEX('Ballot Data'!$1:$1048576, MATCH($A572, 'Ballot Data'!$A:$A, 0), MATCH(V572, 'Ballot Data'!$A$3:$T$3, 0))))</f>
        <v>Complete</v>
      </c>
      <c r="X572" t="str">
        <f>IF(V572="N/A", "N/A", IF(W572='Round 5'!$A$10, "Elected", IF(W572='Round 5'!$A$7, "Excluded", IF('Round 5'!$A$4="Complete", "Complete", "Viable"))))</f>
        <v>Complete</v>
      </c>
      <c r="Y572" s="21" t="str">
        <f>IF('Round 5'!$A$4="Complete", "Complete", IF(X572="N/A", "N/A", IF(X572="Viable", "No Transfer", IF(X572="Excluded", INDEX('Round 5'!$A$12:$M$617, MATCH($A572, 'Round 5'!$A$12:$A$617, 0), 3)))))</f>
        <v>Complete</v>
      </c>
      <c r="Z572" s="10" t="str">
        <f>IF('Round 5'!$A$4="Complete", "Complete", IF(Y572="N/A", "N/A", IF(Y572="No Transfer", Y572, IF(INDEX('Ballot Data'!$1:$1048576, MATCH($A572, 'Ballot Data'!$A:$A, 0), MATCH(Y572, 'Ballot Data'!$A$3:$U$3, 0))="", "Exhausted", INDEX('Ballot Data'!$1:$1048576, MATCH($A572, 'Ballot Data'!$A:$A, 0), MATCH(Y572, 'Ballot Data'!$A$3:$U$3, 0))))))</f>
        <v>Complete</v>
      </c>
      <c r="AA572" s="15" t="str">
        <f t="shared" si="82"/>
        <v>Complete</v>
      </c>
      <c r="AB572" t="str">
        <f>IF(AA572="Complete", AA572, IF(AA572="N/A", "N/A", INDEX('Ballot Data'!$1:$1048576, MATCH($A572, 'Ballot Data'!$A:$A, 0), MATCH(AA572, 'Ballot Data'!$A$3:$T$3, 0))))</f>
        <v>Complete</v>
      </c>
      <c r="AC572" t="str">
        <f>IF(AA572="N/A", "N/A", IF(AB572='Round 6'!$A$10, "Elected", IF(AB572='Round 6'!$A$7, "Excluded", IF('Round 6'!$A$4="Complete", "Complete", "Viable"))))</f>
        <v>Complete</v>
      </c>
      <c r="AD572" s="21" t="str">
        <f>IF('Round 6'!$A$4="Complete", "Complete", IF(AC572="N/A", "N/A", IF(AC572="Viable", "No Transfer", IF(AC572="Excluded", INDEX('Round 6'!$A$12:$M$617, MATCH($A572, 'Round 6'!$A$12:$A$617, 0), 3)))))</f>
        <v>Complete</v>
      </c>
      <c r="AE572" s="10" t="str">
        <f>IF('Round 6'!$A$4="Complete", "Complete", IF(AD572="N/A", "N/A", IF(AD572="No Transfer", AD572, IF(INDEX('Ballot Data'!$1:$1048576, MATCH($A572, 'Ballot Data'!$A:$A, 0), MATCH(AD572, 'Ballot Data'!$A$3:$U$3, 0))="", "Exhausted", INDEX('Ballot Data'!$1:$1048576, MATCH($A572, 'Ballot Data'!$A:$A, 0), MATCH(AD572, 'Ballot Data'!$A$3:$U$3, 0))))))</f>
        <v>Complete</v>
      </c>
      <c r="AF572" s="15" t="str">
        <f t="shared" si="83"/>
        <v>Complete</v>
      </c>
      <c r="AG572" t="str">
        <f>IF(AF572="Complete", AF572, IF(AF572="N/A", "N/A", INDEX('Ballot Data'!$1:$1048576, MATCH($A572, 'Ballot Data'!$A:$A, 0), MATCH(AF572, 'Ballot Data'!$A$3:$T$3, 0))))</f>
        <v>Complete</v>
      </c>
      <c r="AH572" t="str">
        <f>IF(AF572="N/A", "N/A", IF(AG572='Round 7'!$A$10, "Elected", IF(AG572='Round 7'!$A$7, "Excluded", IF('Round 7'!$A$4="Complete", "Complete", "Viable"))))</f>
        <v>Complete</v>
      </c>
      <c r="AI572" s="21" t="str">
        <f>IF('Round 7'!$A$4="Complete", "Complete", IF(AH572="N/A", "N/A", IF(AH572="Viable", "No Transfer", IF(AH572="Excluded", INDEX('Round 7'!$A$12:$M$617, MATCH($A572, 'Round 7'!$A$12:$A$617, 0), 3)))))</f>
        <v>Complete</v>
      </c>
      <c r="AJ572" s="10" t="str">
        <f>IF('Round 7'!$A$4="Complete", "Complete", IF(AI572="N/A", "N/A", IF(AI572="No Transfer", AI572, IF(INDEX('Ballot Data'!$1:$1048576, MATCH($A572, 'Ballot Data'!$A:$A, 0), MATCH(AI572, 'Ballot Data'!$A$3:$U$3, 0))="", "Exhausted", INDEX('Ballot Data'!$1:$1048576, MATCH($A572, 'Ballot Data'!$A:$A, 0), MATCH(AI572, 'Ballot Data'!$A$3:$U$3, 0))))))</f>
        <v>Complete</v>
      </c>
      <c r="AK572" s="15" t="str">
        <f t="shared" si="84"/>
        <v>Complete</v>
      </c>
      <c r="AL572" t="str">
        <f>IF(AK572="Complete", AK572, IF(AK572="N/A", "N/A", INDEX('Ballot Data'!$1:$1048576, MATCH($A572, 'Ballot Data'!$A:$A, 0), MATCH(AK572, 'Ballot Data'!$A$3:$T$3, 0))))</f>
        <v>Complete</v>
      </c>
      <c r="AM572" t="str">
        <f>IF(AK572="N/A", "N/A", IF(AL572='Round 8'!$A$10, "Elected", IF(AL572='Round 8'!$A$7, "Excluded", IF('Round 8'!$A$4="Complete", "Complete", "Viable"))))</f>
        <v>Complete</v>
      </c>
      <c r="AN572" s="21" t="str">
        <f>IF('Round 8'!$A$4="Complete", "Complete", IF(AM572="N/A", "N/A", IF(AM572="Viable", "No Transfer", IF(AM572="Excluded", INDEX('Round 8'!$A$12:$M$617, MATCH($A572, 'Round 8'!$A$12:$A$617, 0), 3)))))</f>
        <v>Complete</v>
      </c>
      <c r="AO572" s="10" t="str">
        <f>IF('Round 8'!$A$4="Complete", "Complete", IF(AN572="N/A", "N/A", IF(AN572="No Transfer", AN572, IF(INDEX('Ballot Data'!$1:$1048576, MATCH($A572, 'Ballot Data'!$A:$A, 0), MATCH(AN572, 'Ballot Data'!$A$3:$U$3, 0))="", "Exhausted", INDEX('Ballot Data'!$1:$1048576, MATCH($A572, 'Ballot Data'!$A:$A, 0), MATCH(AN572, 'Ballot Data'!$A$3:$U$3, 0))))))</f>
        <v>Complete</v>
      </c>
      <c r="AP572" s="15" t="str">
        <f t="shared" si="85"/>
        <v>Complete</v>
      </c>
      <c r="AQ572" t="str">
        <f>IF(AP572="Complete", AP572, IF(AP572="N/A", "N/A", INDEX('Ballot Data'!$1:$1048576, MATCH($A572, 'Ballot Data'!$A:$A, 0), MATCH(AP572, 'Ballot Data'!$A$3:$T$3, 0))))</f>
        <v>Complete</v>
      </c>
      <c r="AR572" t="str">
        <f>IF(AP572="N/A", "N/A", IF(AQ572='Round 9'!$A$10, "Elected", IF(AQ572='Round 9'!$A$7, "Excluded", IF('Round 9'!$A$4="Complete", "Complete", "Viable"))))</f>
        <v>Complete</v>
      </c>
      <c r="AS572" s="21" t="str">
        <f>IF('Round 9'!$A$4="Complete", "Complete", IF(AR572="N/A", "N/A", IF(AR572="Viable", "No Transfer", IF(AR572="Excluded", INDEX('Round 9'!$A$12:$M$617, MATCH($A572, 'Round 9'!$A$12:$A$617, 0), 3)))))</f>
        <v>Complete</v>
      </c>
      <c r="AT572" s="10" t="str">
        <f>IF('Round 9'!$A$4="Complete", "Complete", IF(AS572="N/A", "N/A", IF(AS572="No Transfer", AS572, IF(INDEX('Ballot Data'!$1:$1048576, MATCH($A572, 'Ballot Data'!$A:$A, 0), MATCH(AS572, 'Ballot Data'!$A$3:$U$3, 0))="", "Exhausted", INDEX('Ballot Data'!$1:$1048576, MATCH($A572, 'Ballot Data'!$A:$A, 0), MATCH(AS572, 'Ballot Data'!$A$3:$U$3, 0))))))</f>
        <v>Complete</v>
      </c>
      <c r="AU572" s="15" t="str">
        <f t="shared" si="86"/>
        <v>Complete</v>
      </c>
      <c r="AV572" t="str">
        <f>IF(AU572="Complete", AU572, IF(AU572="N/A", "N/A", INDEX('Ballot Data'!$1:$1048576, MATCH($A572, 'Ballot Data'!$A:$A, 0), MATCH(AU572, 'Ballot Data'!$A$3:$T$3, 0))))</f>
        <v>Complete</v>
      </c>
      <c r="AW572" t="str">
        <f>IF(AU572="N/A", "N/A", IF(AV572='Round 10'!$A$10, "Elected", IF(AV572='Round 10'!$A$7, "Excluded", IF('Round 10'!$A$4="Complete", "Complete", "Viable"))))</f>
        <v>Complete</v>
      </c>
      <c r="AX572" s="21" t="str">
        <f>IF('Round 10'!$A$4="Complete", "Complete", IF(AW572="N/A", "N/A", IF(AW572="Viable", "No Transfer", IF(AW572="Excluded", INDEX('Round 10'!$A$12:$M$617, MATCH($A572, 'Round 10'!$A$12:$A$617, 0), 3)))))</f>
        <v>Complete</v>
      </c>
      <c r="AY572" s="10" t="str">
        <f>IF('Round 10'!$A$4="Complete", "Complete", IF(AX572="N/A", "N/A", IF(AX572="No Transfer", AX572, IF(INDEX('Ballot Data'!$1:$1048576, MATCH($A572, 'Ballot Data'!$A:$A, 0), MATCH(AX572, 'Ballot Data'!$A$3:$U$3, 0))="", "Exhausted", INDEX('Ballot Data'!$1:$1048576, MATCH($A572, 'Ballot Data'!$A:$A, 0), MATCH(AX572, 'Ballot Data'!$A$3:$U$3, 0))))))</f>
        <v>Complete</v>
      </c>
    </row>
    <row r="573" spans="1:51" x14ac:dyDescent="0.25">
      <c r="A573">
        <f>'Ballot Data'!A574</f>
        <v>0</v>
      </c>
      <c r="B573">
        <v>1</v>
      </c>
      <c r="C573" t="e">
        <f>INDEX('Ballot Data'!$1:$1048576, MATCH($A573, 'Ballot Data'!$A:$A, 0), MATCH(B573, 'Ballot Data'!$A$3:$T$3, 0))</f>
        <v>#N/A</v>
      </c>
      <c r="D573" t="e">
        <f>IF(C573='Round 1'!$A$10, "Elected", IF(C573='Round 1'!$A$7, "Excluded", IF('Round 1'!$A$4="Complete", "Complete", "Viable")))</f>
        <v>#N/A</v>
      </c>
      <c r="E573" s="21" t="e">
        <f>IF('Round 1'!$A$4="Complete", "Complete", IF(D573="N/A", "N/A", IF(D573="Viable", "No Transfer", IF(D573="Excluded", INDEX('Round 1'!$A$12:$M$617, MATCH($A573, 'Round 1'!$A$12:$A$617, 0), 3)))))</f>
        <v>#N/A</v>
      </c>
      <c r="F573" s="10" t="e">
        <f>IF('Round 1'!$A$4="Complete", "Complete", IF(E573="N/A", "N/A", IF(E573="No Transfer", E573, IF(INDEX('Ballot Data'!$1:$1048576, MATCH($A573, 'Ballot Data'!$A:$A, 0), MATCH(E573, 'Ballot Data'!$A$3:$U$3, 0))="", "Exhausted", INDEX('Ballot Data'!$1:$1048576, MATCH($A573, 'Ballot Data'!$A:$A, 0), MATCH(E573, 'Ballot Data'!$A$3:$U$3, 0))))))</f>
        <v>#N/A</v>
      </c>
      <c r="G573" s="15" t="e">
        <f t="shared" si="79"/>
        <v>#N/A</v>
      </c>
      <c r="H573" t="e">
        <f>IF(G573="Complete", G573, IF(G573="N/A", "N/A", INDEX('Ballot Data'!$1:$1048576, MATCH($A573, 'Ballot Data'!$A:$A, 0), MATCH(G573, 'Ballot Data'!$A$3:$T$3, 0))))</f>
        <v>#N/A</v>
      </c>
      <c r="I573" t="e">
        <f>IF(G573="N/A", "N/A", IF(H573='Round 2'!$A$10, "Elected", IF(H573='Round 2'!$A$7, "Excluded", IF('Round 2'!$A$4="Complete", "Complete", "Viable"))))</f>
        <v>#N/A</v>
      </c>
      <c r="J573" s="21" t="e">
        <f>IF('Round 2'!$A$4="Complete", "Complete", IF(I573="N/A", "N/A", IF(I573="Viable", "No Transfer", IF(I573="Excluded", INDEX('Round 2'!$A$12:$M$617, MATCH($A573, 'Round 2'!$A$12:$A$617, 0), 3)))))</f>
        <v>#N/A</v>
      </c>
      <c r="K573" s="10" t="e">
        <f>IF('Round 2'!$A$4="Complete", "Complete", IF(J573="N/A", "N/A", IF(J573="No Transfer", J573, IF(INDEX('Ballot Data'!$1:$1048576, MATCH($A573, 'Ballot Data'!$A:$A, 0), MATCH(J573, 'Ballot Data'!$A$3:$U$3, 0))="", "Exhausted", INDEX('Ballot Data'!$1:$1048576, MATCH($A573, 'Ballot Data'!$A:$A, 0), MATCH(J573, 'Ballot Data'!$A$3:$U$3, 0))))))</f>
        <v>#N/A</v>
      </c>
      <c r="L573" s="15" t="e">
        <f t="shared" si="87"/>
        <v>#N/A</v>
      </c>
      <c r="M573" t="e">
        <f>IF(L573="Complete", L573, IF(L573="N/A", "N/A", INDEX('Ballot Data'!$1:$1048576, MATCH($A573, 'Ballot Data'!$A:$A, 0), MATCH(L573, 'Ballot Data'!$A$3:$T$3, 0))))</f>
        <v>#N/A</v>
      </c>
      <c r="N573" t="e">
        <f>IF(L573="N/A", "N/A", IF(M573='Round 3'!$A$10, "Elected", IF(M573='Round 3'!$A$7, "Excluded", IF('Round 3'!$A$4="Complete", "Complete", "Viable"))))</f>
        <v>#N/A</v>
      </c>
      <c r="O573" s="21" t="str">
        <f>IF('Round 3'!$A$4="Complete", "Complete", IF(N573="N/A", "N/A", IF(N573="Viable", "No Transfer", IF(N573="Excluded", INDEX('Round 3'!$A$12:$M$617, MATCH($A573, 'Round 3'!$A$12:$A$617, 0), 3)))))</f>
        <v>Complete</v>
      </c>
      <c r="P573" s="10" t="str">
        <f>IF('Round 3'!$A$4="Complete", "Complete", IF(O573="N/A", "N/A", IF(O573="No Transfer", O573, IF(INDEX('Ballot Data'!$1:$1048576, MATCH($A573, 'Ballot Data'!$A:$A, 0), MATCH(O573, 'Ballot Data'!$A$3:$U$3, 0))="", "Exhausted", INDEX('Ballot Data'!$1:$1048576, MATCH($A573, 'Ballot Data'!$A:$A, 0), MATCH(O573, 'Ballot Data'!$A$3:$U$3, 0))))))</f>
        <v>Complete</v>
      </c>
      <c r="Q573" s="15" t="str">
        <f t="shared" si="80"/>
        <v>Complete</v>
      </c>
      <c r="R573" t="str">
        <f>IF(Q573="Complete", Q573, IF(Q573="N/A", "N/A", INDEX('Ballot Data'!$1:$1048576, MATCH($A573, 'Ballot Data'!$A:$A, 0), MATCH(Q573, 'Ballot Data'!$A$3:$T$3, 0))))</f>
        <v>Complete</v>
      </c>
      <c r="S573" t="str">
        <f>IF(Q573="N/A", "N/A", IF(R573='Round 4'!$A$10, "Elected", IF(R573='Round 4'!$A$7, "Excluded", IF('Round 4'!$A$4="Complete", "Complete", "Viable"))))</f>
        <v>Complete</v>
      </c>
      <c r="T573" s="21" t="str">
        <f>IF('Round 4'!$A$4="Complete", "Complete", IF(S573="N/A", "N/A", IF(S573="Viable", "No Transfer", IF(S573="Excluded", INDEX('Round 4'!$A$12:$M$617, MATCH($A573, 'Round 4'!$A$12:$A$617, 0), 3)))))</f>
        <v>Complete</v>
      </c>
      <c r="U573" s="10" t="str">
        <f>IF('Round 4'!$A$4="Complete", "Complete", IF(T573="N/A", "N/A", IF(T573="No Transfer", T573, IF(INDEX('Ballot Data'!$1:$1048576, MATCH($A573, 'Ballot Data'!$A:$A, 0), MATCH(T573, 'Ballot Data'!$A$3:$U$3, 0))="", "Exhausted", INDEX('Ballot Data'!$1:$1048576, MATCH($A573, 'Ballot Data'!$A:$A, 0), MATCH(T573, 'Ballot Data'!$A$3:$U$3, 0))))))</f>
        <v>Complete</v>
      </c>
      <c r="V573" s="15" t="str">
        <f t="shared" si="81"/>
        <v>Complete</v>
      </c>
      <c r="W573" t="str">
        <f>IF(V573="Complete", V573, IF(V573="N/A", "N/A", INDEX('Ballot Data'!$1:$1048576, MATCH($A573, 'Ballot Data'!$A:$A, 0), MATCH(V573, 'Ballot Data'!$A$3:$T$3, 0))))</f>
        <v>Complete</v>
      </c>
      <c r="X573" t="str">
        <f>IF(V573="N/A", "N/A", IF(W573='Round 5'!$A$10, "Elected", IF(W573='Round 5'!$A$7, "Excluded", IF('Round 5'!$A$4="Complete", "Complete", "Viable"))))</f>
        <v>Complete</v>
      </c>
      <c r="Y573" s="21" t="str">
        <f>IF('Round 5'!$A$4="Complete", "Complete", IF(X573="N/A", "N/A", IF(X573="Viable", "No Transfer", IF(X573="Excluded", INDEX('Round 5'!$A$12:$M$617, MATCH($A573, 'Round 5'!$A$12:$A$617, 0), 3)))))</f>
        <v>Complete</v>
      </c>
      <c r="Z573" s="10" t="str">
        <f>IF('Round 5'!$A$4="Complete", "Complete", IF(Y573="N/A", "N/A", IF(Y573="No Transfer", Y573, IF(INDEX('Ballot Data'!$1:$1048576, MATCH($A573, 'Ballot Data'!$A:$A, 0), MATCH(Y573, 'Ballot Data'!$A$3:$U$3, 0))="", "Exhausted", INDEX('Ballot Data'!$1:$1048576, MATCH($A573, 'Ballot Data'!$A:$A, 0), MATCH(Y573, 'Ballot Data'!$A$3:$U$3, 0))))))</f>
        <v>Complete</v>
      </c>
      <c r="AA573" s="15" t="str">
        <f t="shared" si="82"/>
        <v>Complete</v>
      </c>
      <c r="AB573" t="str">
        <f>IF(AA573="Complete", AA573, IF(AA573="N/A", "N/A", INDEX('Ballot Data'!$1:$1048576, MATCH($A573, 'Ballot Data'!$A:$A, 0), MATCH(AA573, 'Ballot Data'!$A$3:$T$3, 0))))</f>
        <v>Complete</v>
      </c>
      <c r="AC573" t="str">
        <f>IF(AA573="N/A", "N/A", IF(AB573='Round 6'!$A$10, "Elected", IF(AB573='Round 6'!$A$7, "Excluded", IF('Round 6'!$A$4="Complete", "Complete", "Viable"))))</f>
        <v>Complete</v>
      </c>
      <c r="AD573" s="21" t="str">
        <f>IF('Round 6'!$A$4="Complete", "Complete", IF(AC573="N/A", "N/A", IF(AC573="Viable", "No Transfer", IF(AC573="Excluded", INDEX('Round 6'!$A$12:$M$617, MATCH($A573, 'Round 6'!$A$12:$A$617, 0), 3)))))</f>
        <v>Complete</v>
      </c>
      <c r="AE573" s="10" t="str">
        <f>IF('Round 6'!$A$4="Complete", "Complete", IF(AD573="N/A", "N/A", IF(AD573="No Transfer", AD573, IF(INDEX('Ballot Data'!$1:$1048576, MATCH($A573, 'Ballot Data'!$A:$A, 0), MATCH(AD573, 'Ballot Data'!$A$3:$U$3, 0))="", "Exhausted", INDEX('Ballot Data'!$1:$1048576, MATCH($A573, 'Ballot Data'!$A:$A, 0), MATCH(AD573, 'Ballot Data'!$A$3:$U$3, 0))))))</f>
        <v>Complete</v>
      </c>
      <c r="AF573" s="15" t="str">
        <f t="shared" si="83"/>
        <v>Complete</v>
      </c>
      <c r="AG573" t="str">
        <f>IF(AF573="Complete", AF573, IF(AF573="N/A", "N/A", INDEX('Ballot Data'!$1:$1048576, MATCH($A573, 'Ballot Data'!$A:$A, 0), MATCH(AF573, 'Ballot Data'!$A$3:$T$3, 0))))</f>
        <v>Complete</v>
      </c>
      <c r="AH573" t="str">
        <f>IF(AF573="N/A", "N/A", IF(AG573='Round 7'!$A$10, "Elected", IF(AG573='Round 7'!$A$7, "Excluded", IF('Round 7'!$A$4="Complete", "Complete", "Viable"))))</f>
        <v>Complete</v>
      </c>
      <c r="AI573" s="21" t="str">
        <f>IF('Round 7'!$A$4="Complete", "Complete", IF(AH573="N/A", "N/A", IF(AH573="Viable", "No Transfer", IF(AH573="Excluded", INDEX('Round 7'!$A$12:$M$617, MATCH($A573, 'Round 7'!$A$12:$A$617, 0), 3)))))</f>
        <v>Complete</v>
      </c>
      <c r="AJ573" s="10" t="str">
        <f>IF('Round 7'!$A$4="Complete", "Complete", IF(AI573="N/A", "N/A", IF(AI573="No Transfer", AI573, IF(INDEX('Ballot Data'!$1:$1048576, MATCH($A573, 'Ballot Data'!$A:$A, 0), MATCH(AI573, 'Ballot Data'!$A$3:$U$3, 0))="", "Exhausted", INDEX('Ballot Data'!$1:$1048576, MATCH($A573, 'Ballot Data'!$A:$A, 0), MATCH(AI573, 'Ballot Data'!$A$3:$U$3, 0))))))</f>
        <v>Complete</v>
      </c>
      <c r="AK573" s="15" t="str">
        <f t="shared" si="84"/>
        <v>Complete</v>
      </c>
      <c r="AL573" t="str">
        <f>IF(AK573="Complete", AK573, IF(AK573="N/A", "N/A", INDEX('Ballot Data'!$1:$1048576, MATCH($A573, 'Ballot Data'!$A:$A, 0), MATCH(AK573, 'Ballot Data'!$A$3:$T$3, 0))))</f>
        <v>Complete</v>
      </c>
      <c r="AM573" t="str">
        <f>IF(AK573="N/A", "N/A", IF(AL573='Round 8'!$A$10, "Elected", IF(AL573='Round 8'!$A$7, "Excluded", IF('Round 8'!$A$4="Complete", "Complete", "Viable"))))</f>
        <v>Complete</v>
      </c>
      <c r="AN573" s="21" t="str">
        <f>IF('Round 8'!$A$4="Complete", "Complete", IF(AM573="N/A", "N/A", IF(AM573="Viable", "No Transfer", IF(AM573="Excluded", INDEX('Round 8'!$A$12:$M$617, MATCH($A573, 'Round 8'!$A$12:$A$617, 0), 3)))))</f>
        <v>Complete</v>
      </c>
      <c r="AO573" s="10" t="str">
        <f>IF('Round 8'!$A$4="Complete", "Complete", IF(AN573="N/A", "N/A", IF(AN573="No Transfer", AN573, IF(INDEX('Ballot Data'!$1:$1048576, MATCH($A573, 'Ballot Data'!$A:$A, 0), MATCH(AN573, 'Ballot Data'!$A$3:$U$3, 0))="", "Exhausted", INDEX('Ballot Data'!$1:$1048576, MATCH($A573, 'Ballot Data'!$A:$A, 0), MATCH(AN573, 'Ballot Data'!$A$3:$U$3, 0))))))</f>
        <v>Complete</v>
      </c>
      <c r="AP573" s="15" t="str">
        <f t="shared" si="85"/>
        <v>Complete</v>
      </c>
      <c r="AQ573" t="str">
        <f>IF(AP573="Complete", AP573, IF(AP573="N/A", "N/A", INDEX('Ballot Data'!$1:$1048576, MATCH($A573, 'Ballot Data'!$A:$A, 0), MATCH(AP573, 'Ballot Data'!$A$3:$T$3, 0))))</f>
        <v>Complete</v>
      </c>
      <c r="AR573" t="str">
        <f>IF(AP573="N/A", "N/A", IF(AQ573='Round 9'!$A$10, "Elected", IF(AQ573='Round 9'!$A$7, "Excluded", IF('Round 9'!$A$4="Complete", "Complete", "Viable"))))</f>
        <v>Complete</v>
      </c>
      <c r="AS573" s="21" t="str">
        <f>IF('Round 9'!$A$4="Complete", "Complete", IF(AR573="N/A", "N/A", IF(AR573="Viable", "No Transfer", IF(AR573="Excluded", INDEX('Round 9'!$A$12:$M$617, MATCH($A573, 'Round 9'!$A$12:$A$617, 0), 3)))))</f>
        <v>Complete</v>
      </c>
      <c r="AT573" s="10" t="str">
        <f>IF('Round 9'!$A$4="Complete", "Complete", IF(AS573="N/A", "N/A", IF(AS573="No Transfer", AS573, IF(INDEX('Ballot Data'!$1:$1048576, MATCH($A573, 'Ballot Data'!$A:$A, 0), MATCH(AS573, 'Ballot Data'!$A$3:$U$3, 0))="", "Exhausted", INDEX('Ballot Data'!$1:$1048576, MATCH($A573, 'Ballot Data'!$A:$A, 0), MATCH(AS573, 'Ballot Data'!$A$3:$U$3, 0))))))</f>
        <v>Complete</v>
      </c>
      <c r="AU573" s="15" t="str">
        <f t="shared" si="86"/>
        <v>Complete</v>
      </c>
      <c r="AV573" t="str">
        <f>IF(AU573="Complete", AU573, IF(AU573="N/A", "N/A", INDEX('Ballot Data'!$1:$1048576, MATCH($A573, 'Ballot Data'!$A:$A, 0), MATCH(AU573, 'Ballot Data'!$A$3:$T$3, 0))))</f>
        <v>Complete</v>
      </c>
      <c r="AW573" t="str">
        <f>IF(AU573="N/A", "N/A", IF(AV573='Round 10'!$A$10, "Elected", IF(AV573='Round 10'!$A$7, "Excluded", IF('Round 10'!$A$4="Complete", "Complete", "Viable"))))</f>
        <v>Complete</v>
      </c>
      <c r="AX573" s="21" t="str">
        <f>IF('Round 10'!$A$4="Complete", "Complete", IF(AW573="N/A", "N/A", IF(AW573="Viable", "No Transfer", IF(AW573="Excluded", INDEX('Round 10'!$A$12:$M$617, MATCH($A573, 'Round 10'!$A$12:$A$617, 0), 3)))))</f>
        <v>Complete</v>
      </c>
      <c r="AY573" s="10" t="str">
        <f>IF('Round 10'!$A$4="Complete", "Complete", IF(AX573="N/A", "N/A", IF(AX573="No Transfer", AX573, IF(INDEX('Ballot Data'!$1:$1048576, MATCH($A573, 'Ballot Data'!$A:$A, 0), MATCH(AX573, 'Ballot Data'!$A$3:$U$3, 0))="", "Exhausted", INDEX('Ballot Data'!$1:$1048576, MATCH($A573, 'Ballot Data'!$A:$A, 0), MATCH(AX573, 'Ballot Data'!$A$3:$U$3, 0))))))</f>
        <v>Complete</v>
      </c>
    </row>
    <row r="574" spans="1:51" x14ac:dyDescent="0.25">
      <c r="A574">
        <f>'Ballot Data'!A575</f>
        <v>0</v>
      </c>
      <c r="B574">
        <v>1</v>
      </c>
      <c r="C574" t="e">
        <f>INDEX('Ballot Data'!$1:$1048576, MATCH($A574, 'Ballot Data'!$A:$A, 0), MATCH(B574, 'Ballot Data'!$A$3:$T$3, 0))</f>
        <v>#N/A</v>
      </c>
      <c r="D574" t="e">
        <f>IF(C574='Round 1'!$A$10, "Elected", IF(C574='Round 1'!$A$7, "Excluded", IF('Round 1'!$A$4="Complete", "Complete", "Viable")))</f>
        <v>#N/A</v>
      </c>
      <c r="E574" s="21" t="e">
        <f>IF('Round 1'!$A$4="Complete", "Complete", IF(D574="N/A", "N/A", IF(D574="Viable", "No Transfer", IF(D574="Excluded", INDEX('Round 1'!$A$12:$M$617, MATCH($A574, 'Round 1'!$A$12:$A$617, 0), 3)))))</f>
        <v>#N/A</v>
      </c>
      <c r="F574" s="10" t="e">
        <f>IF('Round 1'!$A$4="Complete", "Complete", IF(E574="N/A", "N/A", IF(E574="No Transfer", E574, IF(INDEX('Ballot Data'!$1:$1048576, MATCH($A574, 'Ballot Data'!$A:$A, 0), MATCH(E574, 'Ballot Data'!$A$3:$U$3, 0))="", "Exhausted", INDEX('Ballot Data'!$1:$1048576, MATCH($A574, 'Ballot Data'!$A:$A, 0), MATCH(E574, 'Ballot Data'!$A$3:$U$3, 0))))))</f>
        <v>#N/A</v>
      </c>
      <c r="G574" s="15" t="e">
        <f t="shared" si="79"/>
        <v>#N/A</v>
      </c>
      <c r="H574" t="e">
        <f>IF(G574="Complete", G574, IF(G574="N/A", "N/A", INDEX('Ballot Data'!$1:$1048576, MATCH($A574, 'Ballot Data'!$A:$A, 0), MATCH(G574, 'Ballot Data'!$A$3:$T$3, 0))))</f>
        <v>#N/A</v>
      </c>
      <c r="I574" t="e">
        <f>IF(G574="N/A", "N/A", IF(H574='Round 2'!$A$10, "Elected", IF(H574='Round 2'!$A$7, "Excluded", IF('Round 2'!$A$4="Complete", "Complete", "Viable"))))</f>
        <v>#N/A</v>
      </c>
      <c r="J574" s="21" t="e">
        <f>IF('Round 2'!$A$4="Complete", "Complete", IF(I574="N/A", "N/A", IF(I574="Viable", "No Transfer", IF(I574="Excluded", INDEX('Round 2'!$A$12:$M$617, MATCH($A574, 'Round 2'!$A$12:$A$617, 0), 3)))))</f>
        <v>#N/A</v>
      </c>
      <c r="K574" s="10" t="e">
        <f>IF('Round 2'!$A$4="Complete", "Complete", IF(J574="N/A", "N/A", IF(J574="No Transfer", J574, IF(INDEX('Ballot Data'!$1:$1048576, MATCH($A574, 'Ballot Data'!$A:$A, 0), MATCH(J574, 'Ballot Data'!$A$3:$U$3, 0))="", "Exhausted", INDEX('Ballot Data'!$1:$1048576, MATCH($A574, 'Ballot Data'!$A:$A, 0), MATCH(J574, 'Ballot Data'!$A$3:$U$3, 0))))))</f>
        <v>#N/A</v>
      </c>
      <c r="L574" s="15" t="e">
        <f t="shared" si="87"/>
        <v>#N/A</v>
      </c>
      <c r="M574" t="e">
        <f>IF(L574="Complete", L574, IF(L574="N/A", "N/A", INDEX('Ballot Data'!$1:$1048576, MATCH($A574, 'Ballot Data'!$A:$A, 0), MATCH(L574, 'Ballot Data'!$A$3:$T$3, 0))))</f>
        <v>#N/A</v>
      </c>
      <c r="N574" t="e">
        <f>IF(L574="N/A", "N/A", IF(M574='Round 3'!$A$10, "Elected", IF(M574='Round 3'!$A$7, "Excluded", IF('Round 3'!$A$4="Complete", "Complete", "Viable"))))</f>
        <v>#N/A</v>
      </c>
      <c r="O574" s="21" t="str">
        <f>IF('Round 3'!$A$4="Complete", "Complete", IF(N574="N/A", "N/A", IF(N574="Viable", "No Transfer", IF(N574="Excluded", INDEX('Round 3'!$A$12:$M$617, MATCH($A574, 'Round 3'!$A$12:$A$617, 0), 3)))))</f>
        <v>Complete</v>
      </c>
      <c r="P574" s="10" t="str">
        <f>IF('Round 3'!$A$4="Complete", "Complete", IF(O574="N/A", "N/A", IF(O574="No Transfer", O574, IF(INDEX('Ballot Data'!$1:$1048576, MATCH($A574, 'Ballot Data'!$A:$A, 0), MATCH(O574, 'Ballot Data'!$A$3:$U$3, 0))="", "Exhausted", INDEX('Ballot Data'!$1:$1048576, MATCH($A574, 'Ballot Data'!$A:$A, 0), MATCH(O574, 'Ballot Data'!$A$3:$U$3, 0))))))</f>
        <v>Complete</v>
      </c>
      <c r="Q574" s="15" t="str">
        <f t="shared" si="80"/>
        <v>Complete</v>
      </c>
      <c r="R574" t="str">
        <f>IF(Q574="Complete", Q574, IF(Q574="N/A", "N/A", INDEX('Ballot Data'!$1:$1048576, MATCH($A574, 'Ballot Data'!$A:$A, 0), MATCH(Q574, 'Ballot Data'!$A$3:$T$3, 0))))</f>
        <v>Complete</v>
      </c>
      <c r="S574" t="str">
        <f>IF(Q574="N/A", "N/A", IF(R574='Round 4'!$A$10, "Elected", IF(R574='Round 4'!$A$7, "Excluded", IF('Round 4'!$A$4="Complete", "Complete", "Viable"))))</f>
        <v>Complete</v>
      </c>
      <c r="T574" s="21" t="str">
        <f>IF('Round 4'!$A$4="Complete", "Complete", IF(S574="N/A", "N/A", IF(S574="Viable", "No Transfer", IF(S574="Excluded", INDEX('Round 4'!$A$12:$M$617, MATCH($A574, 'Round 4'!$A$12:$A$617, 0), 3)))))</f>
        <v>Complete</v>
      </c>
      <c r="U574" s="10" t="str">
        <f>IF('Round 4'!$A$4="Complete", "Complete", IF(T574="N/A", "N/A", IF(T574="No Transfer", T574, IF(INDEX('Ballot Data'!$1:$1048576, MATCH($A574, 'Ballot Data'!$A:$A, 0), MATCH(T574, 'Ballot Data'!$A$3:$U$3, 0))="", "Exhausted", INDEX('Ballot Data'!$1:$1048576, MATCH($A574, 'Ballot Data'!$A:$A, 0), MATCH(T574, 'Ballot Data'!$A$3:$U$3, 0))))))</f>
        <v>Complete</v>
      </c>
      <c r="V574" s="15" t="str">
        <f t="shared" si="81"/>
        <v>Complete</v>
      </c>
      <c r="W574" t="str">
        <f>IF(V574="Complete", V574, IF(V574="N/A", "N/A", INDEX('Ballot Data'!$1:$1048576, MATCH($A574, 'Ballot Data'!$A:$A, 0), MATCH(V574, 'Ballot Data'!$A$3:$T$3, 0))))</f>
        <v>Complete</v>
      </c>
      <c r="X574" t="str">
        <f>IF(V574="N/A", "N/A", IF(W574='Round 5'!$A$10, "Elected", IF(W574='Round 5'!$A$7, "Excluded", IF('Round 5'!$A$4="Complete", "Complete", "Viable"))))</f>
        <v>Complete</v>
      </c>
      <c r="Y574" s="21" t="str">
        <f>IF('Round 5'!$A$4="Complete", "Complete", IF(X574="N/A", "N/A", IF(X574="Viable", "No Transfer", IF(X574="Excluded", INDEX('Round 5'!$A$12:$M$617, MATCH($A574, 'Round 5'!$A$12:$A$617, 0), 3)))))</f>
        <v>Complete</v>
      </c>
      <c r="Z574" s="10" t="str">
        <f>IF('Round 5'!$A$4="Complete", "Complete", IF(Y574="N/A", "N/A", IF(Y574="No Transfer", Y574, IF(INDEX('Ballot Data'!$1:$1048576, MATCH($A574, 'Ballot Data'!$A:$A, 0), MATCH(Y574, 'Ballot Data'!$A$3:$U$3, 0))="", "Exhausted", INDEX('Ballot Data'!$1:$1048576, MATCH($A574, 'Ballot Data'!$A:$A, 0), MATCH(Y574, 'Ballot Data'!$A$3:$U$3, 0))))))</f>
        <v>Complete</v>
      </c>
      <c r="AA574" s="15" t="str">
        <f t="shared" si="82"/>
        <v>Complete</v>
      </c>
      <c r="AB574" t="str">
        <f>IF(AA574="Complete", AA574, IF(AA574="N/A", "N/A", INDEX('Ballot Data'!$1:$1048576, MATCH($A574, 'Ballot Data'!$A:$A, 0), MATCH(AA574, 'Ballot Data'!$A$3:$T$3, 0))))</f>
        <v>Complete</v>
      </c>
      <c r="AC574" t="str">
        <f>IF(AA574="N/A", "N/A", IF(AB574='Round 6'!$A$10, "Elected", IF(AB574='Round 6'!$A$7, "Excluded", IF('Round 6'!$A$4="Complete", "Complete", "Viable"))))</f>
        <v>Complete</v>
      </c>
      <c r="AD574" s="21" t="str">
        <f>IF('Round 6'!$A$4="Complete", "Complete", IF(AC574="N/A", "N/A", IF(AC574="Viable", "No Transfer", IF(AC574="Excluded", INDEX('Round 6'!$A$12:$M$617, MATCH($A574, 'Round 6'!$A$12:$A$617, 0), 3)))))</f>
        <v>Complete</v>
      </c>
      <c r="AE574" s="10" t="str">
        <f>IF('Round 6'!$A$4="Complete", "Complete", IF(AD574="N/A", "N/A", IF(AD574="No Transfer", AD574, IF(INDEX('Ballot Data'!$1:$1048576, MATCH($A574, 'Ballot Data'!$A:$A, 0), MATCH(AD574, 'Ballot Data'!$A$3:$U$3, 0))="", "Exhausted", INDEX('Ballot Data'!$1:$1048576, MATCH($A574, 'Ballot Data'!$A:$A, 0), MATCH(AD574, 'Ballot Data'!$A$3:$U$3, 0))))))</f>
        <v>Complete</v>
      </c>
      <c r="AF574" s="15" t="str">
        <f t="shared" si="83"/>
        <v>Complete</v>
      </c>
      <c r="AG574" t="str">
        <f>IF(AF574="Complete", AF574, IF(AF574="N/A", "N/A", INDEX('Ballot Data'!$1:$1048576, MATCH($A574, 'Ballot Data'!$A:$A, 0), MATCH(AF574, 'Ballot Data'!$A$3:$T$3, 0))))</f>
        <v>Complete</v>
      </c>
      <c r="AH574" t="str">
        <f>IF(AF574="N/A", "N/A", IF(AG574='Round 7'!$A$10, "Elected", IF(AG574='Round 7'!$A$7, "Excluded", IF('Round 7'!$A$4="Complete", "Complete", "Viable"))))</f>
        <v>Complete</v>
      </c>
      <c r="AI574" s="21" t="str">
        <f>IF('Round 7'!$A$4="Complete", "Complete", IF(AH574="N/A", "N/A", IF(AH574="Viable", "No Transfer", IF(AH574="Excluded", INDEX('Round 7'!$A$12:$M$617, MATCH($A574, 'Round 7'!$A$12:$A$617, 0), 3)))))</f>
        <v>Complete</v>
      </c>
      <c r="AJ574" s="10" t="str">
        <f>IF('Round 7'!$A$4="Complete", "Complete", IF(AI574="N/A", "N/A", IF(AI574="No Transfer", AI574, IF(INDEX('Ballot Data'!$1:$1048576, MATCH($A574, 'Ballot Data'!$A:$A, 0), MATCH(AI574, 'Ballot Data'!$A$3:$U$3, 0))="", "Exhausted", INDEX('Ballot Data'!$1:$1048576, MATCH($A574, 'Ballot Data'!$A:$A, 0), MATCH(AI574, 'Ballot Data'!$A$3:$U$3, 0))))))</f>
        <v>Complete</v>
      </c>
      <c r="AK574" s="15" t="str">
        <f t="shared" si="84"/>
        <v>Complete</v>
      </c>
      <c r="AL574" t="str">
        <f>IF(AK574="Complete", AK574, IF(AK574="N/A", "N/A", INDEX('Ballot Data'!$1:$1048576, MATCH($A574, 'Ballot Data'!$A:$A, 0), MATCH(AK574, 'Ballot Data'!$A$3:$T$3, 0))))</f>
        <v>Complete</v>
      </c>
      <c r="AM574" t="str">
        <f>IF(AK574="N/A", "N/A", IF(AL574='Round 8'!$A$10, "Elected", IF(AL574='Round 8'!$A$7, "Excluded", IF('Round 8'!$A$4="Complete", "Complete", "Viable"))))</f>
        <v>Complete</v>
      </c>
      <c r="AN574" s="21" t="str">
        <f>IF('Round 8'!$A$4="Complete", "Complete", IF(AM574="N/A", "N/A", IF(AM574="Viable", "No Transfer", IF(AM574="Excluded", INDEX('Round 8'!$A$12:$M$617, MATCH($A574, 'Round 8'!$A$12:$A$617, 0), 3)))))</f>
        <v>Complete</v>
      </c>
      <c r="AO574" s="10" t="str">
        <f>IF('Round 8'!$A$4="Complete", "Complete", IF(AN574="N/A", "N/A", IF(AN574="No Transfer", AN574, IF(INDEX('Ballot Data'!$1:$1048576, MATCH($A574, 'Ballot Data'!$A:$A, 0), MATCH(AN574, 'Ballot Data'!$A$3:$U$3, 0))="", "Exhausted", INDEX('Ballot Data'!$1:$1048576, MATCH($A574, 'Ballot Data'!$A:$A, 0), MATCH(AN574, 'Ballot Data'!$A$3:$U$3, 0))))))</f>
        <v>Complete</v>
      </c>
      <c r="AP574" s="15" t="str">
        <f t="shared" si="85"/>
        <v>Complete</v>
      </c>
      <c r="AQ574" t="str">
        <f>IF(AP574="Complete", AP574, IF(AP574="N/A", "N/A", INDEX('Ballot Data'!$1:$1048576, MATCH($A574, 'Ballot Data'!$A:$A, 0), MATCH(AP574, 'Ballot Data'!$A$3:$T$3, 0))))</f>
        <v>Complete</v>
      </c>
      <c r="AR574" t="str">
        <f>IF(AP574="N/A", "N/A", IF(AQ574='Round 9'!$A$10, "Elected", IF(AQ574='Round 9'!$A$7, "Excluded", IF('Round 9'!$A$4="Complete", "Complete", "Viable"))))</f>
        <v>Complete</v>
      </c>
      <c r="AS574" s="21" t="str">
        <f>IF('Round 9'!$A$4="Complete", "Complete", IF(AR574="N/A", "N/A", IF(AR574="Viable", "No Transfer", IF(AR574="Excluded", INDEX('Round 9'!$A$12:$M$617, MATCH($A574, 'Round 9'!$A$12:$A$617, 0), 3)))))</f>
        <v>Complete</v>
      </c>
      <c r="AT574" s="10" t="str">
        <f>IF('Round 9'!$A$4="Complete", "Complete", IF(AS574="N/A", "N/A", IF(AS574="No Transfer", AS574, IF(INDEX('Ballot Data'!$1:$1048576, MATCH($A574, 'Ballot Data'!$A:$A, 0), MATCH(AS574, 'Ballot Data'!$A$3:$U$3, 0))="", "Exhausted", INDEX('Ballot Data'!$1:$1048576, MATCH($A574, 'Ballot Data'!$A:$A, 0), MATCH(AS574, 'Ballot Data'!$A$3:$U$3, 0))))))</f>
        <v>Complete</v>
      </c>
      <c r="AU574" s="15" t="str">
        <f t="shared" si="86"/>
        <v>Complete</v>
      </c>
      <c r="AV574" t="str">
        <f>IF(AU574="Complete", AU574, IF(AU574="N/A", "N/A", INDEX('Ballot Data'!$1:$1048576, MATCH($A574, 'Ballot Data'!$A:$A, 0), MATCH(AU574, 'Ballot Data'!$A$3:$T$3, 0))))</f>
        <v>Complete</v>
      </c>
      <c r="AW574" t="str">
        <f>IF(AU574="N/A", "N/A", IF(AV574='Round 10'!$A$10, "Elected", IF(AV574='Round 10'!$A$7, "Excluded", IF('Round 10'!$A$4="Complete", "Complete", "Viable"))))</f>
        <v>Complete</v>
      </c>
      <c r="AX574" s="21" t="str">
        <f>IF('Round 10'!$A$4="Complete", "Complete", IF(AW574="N/A", "N/A", IF(AW574="Viable", "No Transfer", IF(AW574="Excluded", INDEX('Round 10'!$A$12:$M$617, MATCH($A574, 'Round 10'!$A$12:$A$617, 0), 3)))))</f>
        <v>Complete</v>
      </c>
      <c r="AY574" s="10" t="str">
        <f>IF('Round 10'!$A$4="Complete", "Complete", IF(AX574="N/A", "N/A", IF(AX574="No Transfer", AX574, IF(INDEX('Ballot Data'!$1:$1048576, MATCH($A574, 'Ballot Data'!$A:$A, 0), MATCH(AX574, 'Ballot Data'!$A$3:$U$3, 0))="", "Exhausted", INDEX('Ballot Data'!$1:$1048576, MATCH($A574, 'Ballot Data'!$A:$A, 0), MATCH(AX574, 'Ballot Data'!$A$3:$U$3, 0))))))</f>
        <v>Complete</v>
      </c>
    </row>
    <row r="575" spans="1:51" x14ac:dyDescent="0.25">
      <c r="A575">
        <f>'Ballot Data'!A576</f>
        <v>0</v>
      </c>
      <c r="B575">
        <v>1</v>
      </c>
      <c r="C575" t="e">
        <f>INDEX('Ballot Data'!$1:$1048576, MATCH($A575, 'Ballot Data'!$A:$A, 0), MATCH(B575, 'Ballot Data'!$A$3:$T$3, 0))</f>
        <v>#N/A</v>
      </c>
      <c r="D575" t="e">
        <f>IF(C575='Round 1'!$A$10, "Elected", IF(C575='Round 1'!$A$7, "Excluded", IF('Round 1'!$A$4="Complete", "Complete", "Viable")))</f>
        <v>#N/A</v>
      </c>
      <c r="E575" s="21" t="e">
        <f>IF('Round 1'!$A$4="Complete", "Complete", IF(D575="N/A", "N/A", IF(D575="Viable", "No Transfer", IF(D575="Excluded", INDEX('Round 1'!$A$12:$M$617, MATCH($A575, 'Round 1'!$A$12:$A$617, 0), 3)))))</f>
        <v>#N/A</v>
      </c>
      <c r="F575" s="10" t="e">
        <f>IF('Round 1'!$A$4="Complete", "Complete", IF(E575="N/A", "N/A", IF(E575="No Transfer", E575, IF(INDEX('Ballot Data'!$1:$1048576, MATCH($A575, 'Ballot Data'!$A:$A, 0), MATCH(E575, 'Ballot Data'!$A$3:$U$3, 0))="", "Exhausted", INDEX('Ballot Data'!$1:$1048576, MATCH($A575, 'Ballot Data'!$A:$A, 0), MATCH(E575, 'Ballot Data'!$A$3:$U$3, 0))))))</f>
        <v>#N/A</v>
      </c>
      <c r="G575" s="15" t="e">
        <f t="shared" si="79"/>
        <v>#N/A</v>
      </c>
      <c r="H575" t="e">
        <f>IF(G575="Complete", G575, IF(G575="N/A", "N/A", INDEX('Ballot Data'!$1:$1048576, MATCH($A575, 'Ballot Data'!$A:$A, 0), MATCH(G575, 'Ballot Data'!$A$3:$T$3, 0))))</f>
        <v>#N/A</v>
      </c>
      <c r="I575" t="e">
        <f>IF(G575="N/A", "N/A", IF(H575='Round 2'!$A$10, "Elected", IF(H575='Round 2'!$A$7, "Excluded", IF('Round 2'!$A$4="Complete", "Complete", "Viable"))))</f>
        <v>#N/A</v>
      </c>
      <c r="J575" s="21" t="e">
        <f>IF('Round 2'!$A$4="Complete", "Complete", IF(I575="N/A", "N/A", IF(I575="Viable", "No Transfer", IF(I575="Excluded", INDEX('Round 2'!$A$12:$M$617, MATCH($A575, 'Round 2'!$A$12:$A$617, 0), 3)))))</f>
        <v>#N/A</v>
      </c>
      <c r="K575" s="10" t="e">
        <f>IF('Round 2'!$A$4="Complete", "Complete", IF(J575="N/A", "N/A", IF(J575="No Transfer", J575, IF(INDEX('Ballot Data'!$1:$1048576, MATCH($A575, 'Ballot Data'!$A:$A, 0), MATCH(J575, 'Ballot Data'!$A$3:$U$3, 0))="", "Exhausted", INDEX('Ballot Data'!$1:$1048576, MATCH($A575, 'Ballot Data'!$A:$A, 0), MATCH(J575, 'Ballot Data'!$A$3:$U$3, 0))))))</f>
        <v>#N/A</v>
      </c>
      <c r="L575" s="15" t="e">
        <f t="shared" si="87"/>
        <v>#N/A</v>
      </c>
      <c r="M575" t="e">
        <f>IF(L575="Complete", L575, IF(L575="N/A", "N/A", INDEX('Ballot Data'!$1:$1048576, MATCH($A575, 'Ballot Data'!$A:$A, 0), MATCH(L575, 'Ballot Data'!$A$3:$T$3, 0))))</f>
        <v>#N/A</v>
      </c>
      <c r="N575" t="e">
        <f>IF(L575="N/A", "N/A", IF(M575='Round 3'!$A$10, "Elected", IF(M575='Round 3'!$A$7, "Excluded", IF('Round 3'!$A$4="Complete", "Complete", "Viable"))))</f>
        <v>#N/A</v>
      </c>
      <c r="O575" s="21" t="str">
        <f>IF('Round 3'!$A$4="Complete", "Complete", IF(N575="N/A", "N/A", IF(N575="Viable", "No Transfer", IF(N575="Excluded", INDEX('Round 3'!$A$12:$M$617, MATCH($A575, 'Round 3'!$A$12:$A$617, 0), 3)))))</f>
        <v>Complete</v>
      </c>
      <c r="P575" s="10" t="str">
        <f>IF('Round 3'!$A$4="Complete", "Complete", IF(O575="N/A", "N/A", IF(O575="No Transfer", O575, IF(INDEX('Ballot Data'!$1:$1048576, MATCH($A575, 'Ballot Data'!$A:$A, 0), MATCH(O575, 'Ballot Data'!$A$3:$U$3, 0))="", "Exhausted", INDEX('Ballot Data'!$1:$1048576, MATCH($A575, 'Ballot Data'!$A:$A, 0), MATCH(O575, 'Ballot Data'!$A$3:$U$3, 0))))))</f>
        <v>Complete</v>
      </c>
      <c r="Q575" s="15" t="str">
        <f t="shared" si="80"/>
        <v>Complete</v>
      </c>
      <c r="R575" t="str">
        <f>IF(Q575="Complete", Q575, IF(Q575="N/A", "N/A", INDEX('Ballot Data'!$1:$1048576, MATCH($A575, 'Ballot Data'!$A:$A, 0), MATCH(Q575, 'Ballot Data'!$A$3:$T$3, 0))))</f>
        <v>Complete</v>
      </c>
      <c r="S575" t="str">
        <f>IF(Q575="N/A", "N/A", IF(R575='Round 4'!$A$10, "Elected", IF(R575='Round 4'!$A$7, "Excluded", IF('Round 4'!$A$4="Complete", "Complete", "Viable"))))</f>
        <v>Complete</v>
      </c>
      <c r="T575" s="21" t="str">
        <f>IF('Round 4'!$A$4="Complete", "Complete", IF(S575="N/A", "N/A", IF(S575="Viable", "No Transfer", IF(S575="Excluded", INDEX('Round 4'!$A$12:$M$617, MATCH($A575, 'Round 4'!$A$12:$A$617, 0), 3)))))</f>
        <v>Complete</v>
      </c>
      <c r="U575" s="10" t="str">
        <f>IF('Round 4'!$A$4="Complete", "Complete", IF(T575="N/A", "N/A", IF(T575="No Transfer", T575, IF(INDEX('Ballot Data'!$1:$1048576, MATCH($A575, 'Ballot Data'!$A:$A, 0), MATCH(T575, 'Ballot Data'!$A$3:$U$3, 0))="", "Exhausted", INDEX('Ballot Data'!$1:$1048576, MATCH($A575, 'Ballot Data'!$A:$A, 0), MATCH(T575, 'Ballot Data'!$A$3:$U$3, 0))))))</f>
        <v>Complete</v>
      </c>
      <c r="V575" s="15" t="str">
        <f t="shared" si="81"/>
        <v>Complete</v>
      </c>
      <c r="W575" t="str">
        <f>IF(V575="Complete", V575, IF(V575="N/A", "N/A", INDEX('Ballot Data'!$1:$1048576, MATCH($A575, 'Ballot Data'!$A:$A, 0), MATCH(V575, 'Ballot Data'!$A$3:$T$3, 0))))</f>
        <v>Complete</v>
      </c>
      <c r="X575" t="str">
        <f>IF(V575="N/A", "N/A", IF(W575='Round 5'!$A$10, "Elected", IF(W575='Round 5'!$A$7, "Excluded", IF('Round 5'!$A$4="Complete", "Complete", "Viable"))))</f>
        <v>Complete</v>
      </c>
      <c r="Y575" s="21" t="str">
        <f>IF('Round 5'!$A$4="Complete", "Complete", IF(X575="N/A", "N/A", IF(X575="Viable", "No Transfer", IF(X575="Excluded", INDEX('Round 5'!$A$12:$M$617, MATCH($A575, 'Round 5'!$A$12:$A$617, 0), 3)))))</f>
        <v>Complete</v>
      </c>
      <c r="Z575" s="10" t="str">
        <f>IF('Round 5'!$A$4="Complete", "Complete", IF(Y575="N/A", "N/A", IF(Y575="No Transfer", Y575, IF(INDEX('Ballot Data'!$1:$1048576, MATCH($A575, 'Ballot Data'!$A:$A, 0), MATCH(Y575, 'Ballot Data'!$A$3:$U$3, 0))="", "Exhausted", INDEX('Ballot Data'!$1:$1048576, MATCH($A575, 'Ballot Data'!$A:$A, 0), MATCH(Y575, 'Ballot Data'!$A$3:$U$3, 0))))))</f>
        <v>Complete</v>
      </c>
      <c r="AA575" s="15" t="str">
        <f t="shared" si="82"/>
        <v>Complete</v>
      </c>
      <c r="AB575" t="str">
        <f>IF(AA575="Complete", AA575, IF(AA575="N/A", "N/A", INDEX('Ballot Data'!$1:$1048576, MATCH($A575, 'Ballot Data'!$A:$A, 0), MATCH(AA575, 'Ballot Data'!$A$3:$T$3, 0))))</f>
        <v>Complete</v>
      </c>
      <c r="AC575" t="str">
        <f>IF(AA575="N/A", "N/A", IF(AB575='Round 6'!$A$10, "Elected", IF(AB575='Round 6'!$A$7, "Excluded", IF('Round 6'!$A$4="Complete", "Complete", "Viable"))))</f>
        <v>Complete</v>
      </c>
      <c r="AD575" s="21" t="str">
        <f>IF('Round 6'!$A$4="Complete", "Complete", IF(AC575="N/A", "N/A", IF(AC575="Viable", "No Transfer", IF(AC575="Excluded", INDEX('Round 6'!$A$12:$M$617, MATCH($A575, 'Round 6'!$A$12:$A$617, 0), 3)))))</f>
        <v>Complete</v>
      </c>
      <c r="AE575" s="10" t="str">
        <f>IF('Round 6'!$A$4="Complete", "Complete", IF(AD575="N/A", "N/A", IF(AD575="No Transfer", AD575, IF(INDEX('Ballot Data'!$1:$1048576, MATCH($A575, 'Ballot Data'!$A:$A, 0), MATCH(AD575, 'Ballot Data'!$A$3:$U$3, 0))="", "Exhausted", INDEX('Ballot Data'!$1:$1048576, MATCH($A575, 'Ballot Data'!$A:$A, 0), MATCH(AD575, 'Ballot Data'!$A$3:$U$3, 0))))))</f>
        <v>Complete</v>
      </c>
      <c r="AF575" s="15" t="str">
        <f t="shared" si="83"/>
        <v>Complete</v>
      </c>
      <c r="AG575" t="str">
        <f>IF(AF575="Complete", AF575, IF(AF575="N/A", "N/A", INDEX('Ballot Data'!$1:$1048576, MATCH($A575, 'Ballot Data'!$A:$A, 0), MATCH(AF575, 'Ballot Data'!$A$3:$T$3, 0))))</f>
        <v>Complete</v>
      </c>
      <c r="AH575" t="str">
        <f>IF(AF575="N/A", "N/A", IF(AG575='Round 7'!$A$10, "Elected", IF(AG575='Round 7'!$A$7, "Excluded", IF('Round 7'!$A$4="Complete", "Complete", "Viable"))))</f>
        <v>Complete</v>
      </c>
      <c r="AI575" s="21" t="str">
        <f>IF('Round 7'!$A$4="Complete", "Complete", IF(AH575="N/A", "N/A", IF(AH575="Viable", "No Transfer", IF(AH575="Excluded", INDEX('Round 7'!$A$12:$M$617, MATCH($A575, 'Round 7'!$A$12:$A$617, 0), 3)))))</f>
        <v>Complete</v>
      </c>
      <c r="AJ575" s="10" t="str">
        <f>IF('Round 7'!$A$4="Complete", "Complete", IF(AI575="N/A", "N/A", IF(AI575="No Transfer", AI575, IF(INDEX('Ballot Data'!$1:$1048576, MATCH($A575, 'Ballot Data'!$A:$A, 0), MATCH(AI575, 'Ballot Data'!$A$3:$U$3, 0))="", "Exhausted", INDEX('Ballot Data'!$1:$1048576, MATCH($A575, 'Ballot Data'!$A:$A, 0), MATCH(AI575, 'Ballot Data'!$A$3:$U$3, 0))))))</f>
        <v>Complete</v>
      </c>
      <c r="AK575" s="15" t="str">
        <f t="shared" si="84"/>
        <v>Complete</v>
      </c>
      <c r="AL575" t="str">
        <f>IF(AK575="Complete", AK575, IF(AK575="N/A", "N/A", INDEX('Ballot Data'!$1:$1048576, MATCH($A575, 'Ballot Data'!$A:$A, 0), MATCH(AK575, 'Ballot Data'!$A$3:$T$3, 0))))</f>
        <v>Complete</v>
      </c>
      <c r="AM575" t="str">
        <f>IF(AK575="N/A", "N/A", IF(AL575='Round 8'!$A$10, "Elected", IF(AL575='Round 8'!$A$7, "Excluded", IF('Round 8'!$A$4="Complete", "Complete", "Viable"))))</f>
        <v>Complete</v>
      </c>
      <c r="AN575" s="21" t="str">
        <f>IF('Round 8'!$A$4="Complete", "Complete", IF(AM575="N/A", "N/A", IF(AM575="Viable", "No Transfer", IF(AM575="Excluded", INDEX('Round 8'!$A$12:$M$617, MATCH($A575, 'Round 8'!$A$12:$A$617, 0), 3)))))</f>
        <v>Complete</v>
      </c>
      <c r="AO575" s="10" t="str">
        <f>IF('Round 8'!$A$4="Complete", "Complete", IF(AN575="N/A", "N/A", IF(AN575="No Transfer", AN575, IF(INDEX('Ballot Data'!$1:$1048576, MATCH($A575, 'Ballot Data'!$A:$A, 0), MATCH(AN575, 'Ballot Data'!$A$3:$U$3, 0))="", "Exhausted", INDEX('Ballot Data'!$1:$1048576, MATCH($A575, 'Ballot Data'!$A:$A, 0), MATCH(AN575, 'Ballot Data'!$A$3:$U$3, 0))))))</f>
        <v>Complete</v>
      </c>
      <c r="AP575" s="15" t="str">
        <f t="shared" si="85"/>
        <v>Complete</v>
      </c>
      <c r="AQ575" t="str">
        <f>IF(AP575="Complete", AP575, IF(AP575="N/A", "N/A", INDEX('Ballot Data'!$1:$1048576, MATCH($A575, 'Ballot Data'!$A:$A, 0), MATCH(AP575, 'Ballot Data'!$A$3:$T$3, 0))))</f>
        <v>Complete</v>
      </c>
      <c r="AR575" t="str">
        <f>IF(AP575="N/A", "N/A", IF(AQ575='Round 9'!$A$10, "Elected", IF(AQ575='Round 9'!$A$7, "Excluded", IF('Round 9'!$A$4="Complete", "Complete", "Viable"))))</f>
        <v>Complete</v>
      </c>
      <c r="AS575" s="21" t="str">
        <f>IF('Round 9'!$A$4="Complete", "Complete", IF(AR575="N/A", "N/A", IF(AR575="Viable", "No Transfer", IF(AR575="Excluded", INDEX('Round 9'!$A$12:$M$617, MATCH($A575, 'Round 9'!$A$12:$A$617, 0), 3)))))</f>
        <v>Complete</v>
      </c>
      <c r="AT575" s="10" t="str">
        <f>IF('Round 9'!$A$4="Complete", "Complete", IF(AS575="N/A", "N/A", IF(AS575="No Transfer", AS575, IF(INDEX('Ballot Data'!$1:$1048576, MATCH($A575, 'Ballot Data'!$A:$A, 0), MATCH(AS575, 'Ballot Data'!$A$3:$U$3, 0))="", "Exhausted", INDEX('Ballot Data'!$1:$1048576, MATCH($A575, 'Ballot Data'!$A:$A, 0), MATCH(AS575, 'Ballot Data'!$A$3:$U$3, 0))))))</f>
        <v>Complete</v>
      </c>
      <c r="AU575" s="15" t="str">
        <f t="shared" si="86"/>
        <v>Complete</v>
      </c>
      <c r="AV575" t="str">
        <f>IF(AU575="Complete", AU575, IF(AU575="N/A", "N/A", INDEX('Ballot Data'!$1:$1048576, MATCH($A575, 'Ballot Data'!$A:$A, 0), MATCH(AU575, 'Ballot Data'!$A$3:$T$3, 0))))</f>
        <v>Complete</v>
      </c>
      <c r="AW575" t="str">
        <f>IF(AU575="N/A", "N/A", IF(AV575='Round 10'!$A$10, "Elected", IF(AV575='Round 10'!$A$7, "Excluded", IF('Round 10'!$A$4="Complete", "Complete", "Viable"))))</f>
        <v>Complete</v>
      </c>
      <c r="AX575" s="21" t="str">
        <f>IF('Round 10'!$A$4="Complete", "Complete", IF(AW575="N/A", "N/A", IF(AW575="Viable", "No Transfer", IF(AW575="Excluded", INDEX('Round 10'!$A$12:$M$617, MATCH($A575, 'Round 10'!$A$12:$A$617, 0), 3)))))</f>
        <v>Complete</v>
      </c>
      <c r="AY575" s="10" t="str">
        <f>IF('Round 10'!$A$4="Complete", "Complete", IF(AX575="N/A", "N/A", IF(AX575="No Transfer", AX575, IF(INDEX('Ballot Data'!$1:$1048576, MATCH($A575, 'Ballot Data'!$A:$A, 0), MATCH(AX575, 'Ballot Data'!$A$3:$U$3, 0))="", "Exhausted", INDEX('Ballot Data'!$1:$1048576, MATCH($A575, 'Ballot Data'!$A:$A, 0), MATCH(AX575, 'Ballot Data'!$A$3:$U$3, 0))))))</f>
        <v>Complete</v>
      </c>
    </row>
    <row r="576" spans="1:51" x14ac:dyDescent="0.25">
      <c r="A576">
        <f>'Ballot Data'!A577</f>
        <v>0</v>
      </c>
      <c r="B576">
        <v>1</v>
      </c>
      <c r="C576" t="e">
        <f>INDEX('Ballot Data'!$1:$1048576, MATCH($A576, 'Ballot Data'!$A:$A, 0), MATCH(B576, 'Ballot Data'!$A$3:$T$3, 0))</f>
        <v>#N/A</v>
      </c>
      <c r="D576" t="e">
        <f>IF(C576='Round 1'!$A$10, "Elected", IF(C576='Round 1'!$A$7, "Excluded", IF('Round 1'!$A$4="Complete", "Complete", "Viable")))</f>
        <v>#N/A</v>
      </c>
      <c r="E576" s="21" t="e">
        <f>IF('Round 1'!$A$4="Complete", "Complete", IF(D576="N/A", "N/A", IF(D576="Viable", "No Transfer", IF(D576="Excluded", INDEX('Round 1'!$A$12:$M$617, MATCH($A576, 'Round 1'!$A$12:$A$617, 0), 3)))))</f>
        <v>#N/A</v>
      </c>
      <c r="F576" s="10" t="e">
        <f>IF('Round 1'!$A$4="Complete", "Complete", IF(E576="N/A", "N/A", IF(E576="No Transfer", E576, IF(INDEX('Ballot Data'!$1:$1048576, MATCH($A576, 'Ballot Data'!$A:$A, 0), MATCH(E576, 'Ballot Data'!$A$3:$U$3, 0))="", "Exhausted", INDEX('Ballot Data'!$1:$1048576, MATCH($A576, 'Ballot Data'!$A:$A, 0), MATCH(E576, 'Ballot Data'!$A$3:$U$3, 0))))))</f>
        <v>#N/A</v>
      </c>
      <c r="G576" s="15" t="e">
        <f t="shared" si="79"/>
        <v>#N/A</v>
      </c>
      <c r="H576" t="e">
        <f>IF(G576="Complete", G576, IF(G576="N/A", "N/A", INDEX('Ballot Data'!$1:$1048576, MATCH($A576, 'Ballot Data'!$A:$A, 0), MATCH(G576, 'Ballot Data'!$A$3:$T$3, 0))))</f>
        <v>#N/A</v>
      </c>
      <c r="I576" t="e">
        <f>IF(G576="N/A", "N/A", IF(H576='Round 2'!$A$10, "Elected", IF(H576='Round 2'!$A$7, "Excluded", IF('Round 2'!$A$4="Complete", "Complete", "Viable"))))</f>
        <v>#N/A</v>
      </c>
      <c r="J576" s="21" t="e">
        <f>IF('Round 2'!$A$4="Complete", "Complete", IF(I576="N/A", "N/A", IF(I576="Viable", "No Transfer", IF(I576="Excluded", INDEX('Round 2'!$A$12:$M$617, MATCH($A576, 'Round 2'!$A$12:$A$617, 0), 3)))))</f>
        <v>#N/A</v>
      </c>
      <c r="K576" s="10" t="e">
        <f>IF('Round 2'!$A$4="Complete", "Complete", IF(J576="N/A", "N/A", IF(J576="No Transfer", J576, IF(INDEX('Ballot Data'!$1:$1048576, MATCH($A576, 'Ballot Data'!$A:$A, 0), MATCH(J576, 'Ballot Data'!$A$3:$U$3, 0))="", "Exhausted", INDEX('Ballot Data'!$1:$1048576, MATCH($A576, 'Ballot Data'!$A:$A, 0), MATCH(J576, 'Ballot Data'!$A$3:$U$3, 0))))))</f>
        <v>#N/A</v>
      </c>
      <c r="L576" s="15" t="e">
        <f t="shared" si="87"/>
        <v>#N/A</v>
      </c>
      <c r="M576" t="e">
        <f>IF(L576="Complete", L576, IF(L576="N/A", "N/A", INDEX('Ballot Data'!$1:$1048576, MATCH($A576, 'Ballot Data'!$A:$A, 0), MATCH(L576, 'Ballot Data'!$A$3:$T$3, 0))))</f>
        <v>#N/A</v>
      </c>
      <c r="N576" t="e">
        <f>IF(L576="N/A", "N/A", IF(M576='Round 3'!$A$10, "Elected", IF(M576='Round 3'!$A$7, "Excluded", IF('Round 3'!$A$4="Complete", "Complete", "Viable"))))</f>
        <v>#N/A</v>
      </c>
      <c r="O576" s="21" t="str">
        <f>IF('Round 3'!$A$4="Complete", "Complete", IF(N576="N/A", "N/A", IF(N576="Viable", "No Transfer", IF(N576="Excluded", INDEX('Round 3'!$A$12:$M$617, MATCH($A576, 'Round 3'!$A$12:$A$617, 0), 3)))))</f>
        <v>Complete</v>
      </c>
      <c r="P576" s="10" t="str">
        <f>IF('Round 3'!$A$4="Complete", "Complete", IF(O576="N/A", "N/A", IF(O576="No Transfer", O576, IF(INDEX('Ballot Data'!$1:$1048576, MATCH($A576, 'Ballot Data'!$A:$A, 0), MATCH(O576, 'Ballot Data'!$A$3:$U$3, 0))="", "Exhausted", INDEX('Ballot Data'!$1:$1048576, MATCH($A576, 'Ballot Data'!$A:$A, 0), MATCH(O576, 'Ballot Data'!$A$3:$U$3, 0))))))</f>
        <v>Complete</v>
      </c>
      <c r="Q576" s="15" t="str">
        <f t="shared" si="80"/>
        <v>Complete</v>
      </c>
      <c r="R576" t="str">
        <f>IF(Q576="Complete", Q576, IF(Q576="N/A", "N/A", INDEX('Ballot Data'!$1:$1048576, MATCH($A576, 'Ballot Data'!$A:$A, 0), MATCH(Q576, 'Ballot Data'!$A$3:$T$3, 0))))</f>
        <v>Complete</v>
      </c>
      <c r="S576" t="str">
        <f>IF(Q576="N/A", "N/A", IF(R576='Round 4'!$A$10, "Elected", IF(R576='Round 4'!$A$7, "Excluded", IF('Round 4'!$A$4="Complete", "Complete", "Viable"))))</f>
        <v>Complete</v>
      </c>
      <c r="T576" s="21" t="str">
        <f>IF('Round 4'!$A$4="Complete", "Complete", IF(S576="N/A", "N/A", IF(S576="Viable", "No Transfer", IF(S576="Excluded", INDEX('Round 4'!$A$12:$M$617, MATCH($A576, 'Round 4'!$A$12:$A$617, 0), 3)))))</f>
        <v>Complete</v>
      </c>
      <c r="U576" s="10" t="str">
        <f>IF('Round 4'!$A$4="Complete", "Complete", IF(T576="N/A", "N/A", IF(T576="No Transfer", T576, IF(INDEX('Ballot Data'!$1:$1048576, MATCH($A576, 'Ballot Data'!$A:$A, 0), MATCH(T576, 'Ballot Data'!$A$3:$U$3, 0))="", "Exhausted", INDEX('Ballot Data'!$1:$1048576, MATCH($A576, 'Ballot Data'!$A:$A, 0), MATCH(T576, 'Ballot Data'!$A$3:$U$3, 0))))))</f>
        <v>Complete</v>
      </c>
      <c r="V576" s="15" t="str">
        <f t="shared" si="81"/>
        <v>Complete</v>
      </c>
      <c r="W576" t="str">
        <f>IF(V576="Complete", V576, IF(V576="N/A", "N/A", INDEX('Ballot Data'!$1:$1048576, MATCH($A576, 'Ballot Data'!$A:$A, 0), MATCH(V576, 'Ballot Data'!$A$3:$T$3, 0))))</f>
        <v>Complete</v>
      </c>
      <c r="X576" t="str">
        <f>IF(V576="N/A", "N/A", IF(W576='Round 5'!$A$10, "Elected", IF(W576='Round 5'!$A$7, "Excluded", IF('Round 5'!$A$4="Complete", "Complete", "Viable"))))</f>
        <v>Complete</v>
      </c>
      <c r="Y576" s="21" t="str">
        <f>IF('Round 5'!$A$4="Complete", "Complete", IF(X576="N/A", "N/A", IF(X576="Viable", "No Transfer", IF(X576="Excluded", INDEX('Round 5'!$A$12:$M$617, MATCH($A576, 'Round 5'!$A$12:$A$617, 0), 3)))))</f>
        <v>Complete</v>
      </c>
      <c r="Z576" s="10" t="str">
        <f>IF('Round 5'!$A$4="Complete", "Complete", IF(Y576="N/A", "N/A", IF(Y576="No Transfer", Y576, IF(INDEX('Ballot Data'!$1:$1048576, MATCH($A576, 'Ballot Data'!$A:$A, 0), MATCH(Y576, 'Ballot Data'!$A$3:$U$3, 0))="", "Exhausted", INDEX('Ballot Data'!$1:$1048576, MATCH($A576, 'Ballot Data'!$A:$A, 0), MATCH(Y576, 'Ballot Data'!$A$3:$U$3, 0))))))</f>
        <v>Complete</v>
      </c>
      <c r="AA576" s="15" t="str">
        <f t="shared" si="82"/>
        <v>Complete</v>
      </c>
      <c r="AB576" t="str">
        <f>IF(AA576="Complete", AA576, IF(AA576="N/A", "N/A", INDEX('Ballot Data'!$1:$1048576, MATCH($A576, 'Ballot Data'!$A:$A, 0), MATCH(AA576, 'Ballot Data'!$A$3:$T$3, 0))))</f>
        <v>Complete</v>
      </c>
      <c r="AC576" t="str">
        <f>IF(AA576="N/A", "N/A", IF(AB576='Round 6'!$A$10, "Elected", IF(AB576='Round 6'!$A$7, "Excluded", IF('Round 6'!$A$4="Complete", "Complete", "Viable"))))</f>
        <v>Complete</v>
      </c>
      <c r="AD576" s="21" t="str">
        <f>IF('Round 6'!$A$4="Complete", "Complete", IF(AC576="N/A", "N/A", IF(AC576="Viable", "No Transfer", IF(AC576="Excluded", INDEX('Round 6'!$A$12:$M$617, MATCH($A576, 'Round 6'!$A$12:$A$617, 0), 3)))))</f>
        <v>Complete</v>
      </c>
      <c r="AE576" s="10" t="str">
        <f>IF('Round 6'!$A$4="Complete", "Complete", IF(AD576="N/A", "N/A", IF(AD576="No Transfer", AD576, IF(INDEX('Ballot Data'!$1:$1048576, MATCH($A576, 'Ballot Data'!$A:$A, 0), MATCH(AD576, 'Ballot Data'!$A$3:$U$3, 0))="", "Exhausted", INDEX('Ballot Data'!$1:$1048576, MATCH($A576, 'Ballot Data'!$A:$A, 0), MATCH(AD576, 'Ballot Data'!$A$3:$U$3, 0))))))</f>
        <v>Complete</v>
      </c>
      <c r="AF576" s="15" t="str">
        <f t="shared" si="83"/>
        <v>Complete</v>
      </c>
      <c r="AG576" t="str">
        <f>IF(AF576="Complete", AF576, IF(AF576="N/A", "N/A", INDEX('Ballot Data'!$1:$1048576, MATCH($A576, 'Ballot Data'!$A:$A, 0), MATCH(AF576, 'Ballot Data'!$A$3:$T$3, 0))))</f>
        <v>Complete</v>
      </c>
      <c r="AH576" t="str">
        <f>IF(AF576="N/A", "N/A", IF(AG576='Round 7'!$A$10, "Elected", IF(AG576='Round 7'!$A$7, "Excluded", IF('Round 7'!$A$4="Complete", "Complete", "Viable"))))</f>
        <v>Complete</v>
      </c>
      <c r="AI576" s="21" t="str">
        <f>IF('Round 7'!$A$4="Complete", "Complete", IF(AH576="N/A", "N/A", IF(AH576="Viable", "No Transfer", IF(AH576="Excluded", INDEX('Round 7'!$A$12:$M$617, MATCH($A576, 'Round 7'!$A$12:$A$617, 0), 3)))))</f>
        <v>Complete</v>
      </c>
      <c r="AJ576" s="10" t="str">
        <f>IF('Round 7'!$A$4="Complete", "Complete", IF(AI576="N/A", "N/A", IF(AI576="No Transfer", AI576, IF(INDEX('Ballot Data'!$1:$1048576, MATCH($A576, 'Ballot Data'!$A:$A, 0), MATCH(AI576, 'Ballot Data'!$A$3:$U$3, 0))="", "Exhausted", INDEX('Ballot Data'!$1:$1048576, MATCH($A576, 'Ballot Data'!$A:$A, 0), MATCH(AI576, 'Ballot Data'!$A$3:$U$3, 0))))))</f>
        <v>Complete</v>
      </c>
      <c r="AK576" s="15" t="str">
        <f t="shared" si="84"/>
        <v>Complete</v>
      </c>
      <c r="AL576" t="str">
        <f>IF(AK576="Complete", AK576, IF(AK576="N/A", "N/A", INDEX('Ballot Data'!$1:$1048576, MATCH($A576, 'Ballot Data'!$A:$A, 0), MATCH(AK576, 'Ballot Data'!$A$3:$T$3, 0))))</f>
        <v>Complete</v>
      </c>
      <c r="AM576" t="str">
        <f>IF(AK576="N/A", "N/A", IF(AL576='Round 8'!$A$10, "Elected", IF(AL576='Round 8'!$A$7, "Excluded", IF('Round 8'!$A$4="Complete", "Complete", "Viable"))))</f>
        <v>Complete</v>
      </c>
      <c r="AN576" s="21" t="str">
        <f>IF('Round 8'!$A$4="Complete", "Complete", IF(AM576="N/A", "N/A", IF(AM576="Viable", "No Transfer", IF(AM576="Excluded", INDEX('Round 8'!$A$12:$M$617, MATCH($A576, 'Round 8'!$A$12:$A$617, 0), 3)))))</f>
        <v>Complete</v>
      </c>
      <c r="AO576" s="10" t="str">
        <f>IF('Round 8'!$A$4="Complete", "Complete", IF(AN576="N/A", "N/A", IF(AN576="No Transfer", AN576, IF(INDEX('Ballot Data'!$1:$1048576, MATCH($A576, 'Ballot Data'!$A:$A, 0), MATCH(AN576, 'Ballot Data'!$A$3:$U$3, 0))="", "Exhausted", INDEX('Ballot Data'!$1:$1048576, MATCH($A576, 'Ballot Data'!$A:$A, 0), MATCH(AN576, 'Ballot Data'!$A$3:$U$3, 0))))))</f>
        <v>Complete</v>
      </c>
      <c r="AP576" s="15" t="str">
        <f t="shared" si="85"/>
        <v>Complete</v>
      </c>
      <c r="AQ576" t="str">
        <f>IF(AP576="Complete", AP576, IF(AP576="N/A", "N/A", INDEX('Ballot Data'!$1:$1048576, MATCH($A576, 'Ballot Data'!$A:$A, 0), MATCH(AP576, 'Ballot Data'!$A$3:$T$3, 0))))</f>
        <v>Complete</v>
      </c>
      <c r="AR576" t="str">
        <f>IF(AP576="N/A", "N/A", IF(AQ576='Round 9'!$A$10, "Elected", IF(AQ576='Round 9'!$A$7, "Excluded", IF('Round 9'!$A$4="Complete", "Complete", "Viable"))))</f>
        <v>Complete</v>
      </c>
      <c r="AS576" s="21" t="str">
        <f>IF('Round 9'!$A$4="Complete", "Complete", IF(AR576="N/A", "N/A", IF(AR576="Viable", "No Transfer", IF(AR576="Excluded", INDEX('Round 9'!$A$12:$M$617, MATCH($A576, 'Round 9'!$A$12:$A$617, 0), 3)))))</f>
        <v>Complete</v>
      </c>
      <c r="AT576" s="10" t="str">
        <f>IF('Round 9'!$A$4="Complete", "Complete", IF(AS576="N/A", "N/A", IF(AS576="No Transfer", AS576, IF(INDEX('Ballot Data'!$1:$1048576, MATCH($A576, 'Ballot Data'!$A:$A, 0), MATCH(AS576, 'Ballot Data'!$A$3:$U$3, 0))="", "Exhausted", INDEX('Ballot Data'!$1:$1048576, MATCH($A576, 'Ballot Data'!$A:$A, 0), MATCH(AS576, 'Ballot Data'!$A$3:$U$3, 0))))))</f>
        <v>Complete</v>
      </c>
      <c r="AU576" s="15" t="str">
        <f t="shared" si="86"/>
        <v>Complete</v>
      </c>
      <c r="AV576" t="str">
        <f>IF(AU576="Complete", AU576, IF(AU576="N/A", "N/A", INDEX('Ballot Data'!$1:$1048576, MATCH($A576, 'Ballot Data'!$A:$A, 0), MATCH(AU576, 'Ballot Data'!$A$3:$T$3, 0))))</f>
        <v>Complete</v>
      </c>
      <c r="AW576" t="str">
        <f>IF(AU576="N/A", "N/A", IF(AV576='Round 10'!$A$10, "Elected", IF(AV576='Round 10'!$A$7, "Excluded", IF('Round 10'!$A$4="Complete", "Complete", "Viable"))))</f>
        <v>Complete</v>
      </c>
      <c r="AX576" s="21" t="str">
        <f>IF('Round 10'!$A$4="Complete", "Complete", IF(AW576="N/A", "N/A", IF(AW576="Viable", "No Transfer", IF(AW576="Excluded", INDEX('Round 10'!$A$12:$M$617, MATCH($A576, 'Round 10'!$A$12:$A$617, 0), 3)))))</f>
        <v>Complete</v>
      </c>
      <c r="AY576" s="10" t="str">
        <f>IF('Round 10'!$A$4="Complete", "Complete", IF(AX576="N/A", "N/A", IF(AX576="No Transfer", AX576, IF(INDEX('Ballot Data'!$1:$1048576, MATCH($A576, 'Ballot Data'!$A:$A, 0), MATCH(AX576, 'Ballot Data'!$A$3:$U$3, 0))="", "Exhausted", INDEX('Ballot Data'!$1:$1048576, MATCH($A576, 'Ballot Data'!$A:$A, 0), MATCH(AX576, 'Ballot Data'!$A$3:$U$3, 0))))))</f>
        <v>Complete</v>
      </c>
    </row>
    <row r="577" spans="1:51" x14ac:dyDescent="0.25">
      <c r="A577">
        <f>'Ballot Data'!A578</f>
        <v>0</v>
      </c>
      <c r="B577">
        <v>1</v>
      </c>
      <c r="C577" t="e">
        <f>INDEX('Ballot Data'!$1:$1048576, MATCH($A577, 'Ballot Data'!$A:$A, 0), MATCH(B577, 'Ballot Data'!$A$3:$T$3, 0))</f>
        <v>#N/A</v>
      </c>
      <c r="D577" t="e">
        <f>IF(C577='Round 1'!$A$10, "Elected", IF(C577='Round 1'!$A$7, "Excluded", IF('Round 1'!$A$4="Complete", "Complete", "Viable")))</f>
        <v>#N/A</v>
      </c>
      <c r="E577" s="21" t="e">
        <f>IF('Round 1'!$A$4="Complete", "Complete", IF(D577="N/A", "N/A", IF(D577="Viable", "No Transfer", IF(D577="Excluded", INDEX('Round 1'!$A$12:$M$617, MATCH($A577, 'Round 1'!$A$12:$A$617, 0), 3)))))</f>
        <v>#N/A</v>
      </c>
      <c r="F577" s="10" t="e">
        <f>IF('Round 1'!$A$4="Complete", "Complete", IF(E577="N/A", "N/A", IF(E577="No Transfer", E577, IF(INDEX('Ballot Data'!$1:$1048576, MATCH($A577, 'Ballot Data'!$A:$A, 0), MATCH(E577, 'Ballot Data'!$A$3:$U$3, 0))="", "Exhausted", INDEX('Ballot Data'!$1:$1048576, MATCH($A577, 'Ballot Data'!$A:$A, 0), MATCH(E577, 'Ballot Data'!$A$3:$U$3, 0))))))</f>
        <v>#N/A</v>
      </c>
      <c r="G577" s="15" t="e">
        <f t="shared" ref="G577:G602" si="88">IF(E577="No Transfer", B577, IF(OR(F577="Exhausted", F577="N/A"), "N/A", E577))</f>
        <v>#N/A</v>
      </c>
      <c r="H577" t="e">
        <f>IF(G577="Complete", G577, IF(G577="N/A", "N/A", INDEX('Ballot Data'!$1:$1048576, MATCH($A577, 'Ballot Data'!$A:$A, 0), MATCH(G577, 'Ballot Data'!$A$3:$T$3, 0))))</f>
        <v>#N/A</v>
      </c>
      <c r="I577" t="e">
        <f>IF(G577="N/A", "N/A", IF(H577='Round 2'!$A$10, "Elected", IF(H577='Round 2'!$A$7, "Excluded", IF('Round 2'!$A$4="Complete", "Complete", "Viable"))))</f>
        <v>#N/A</v>
      </c>
      <c r="J577" s="21" t="e">
        <f>IF('Round 2'!$A$4="Complete", "Complete", IF(I577="N/A", "N/A", IF(I577="Viable", "No Transfer", IF(I577="Excluded", INDEX('Round 2'!$A$12:$M$617, MATCH($A577, 'Round 2'!$A$12:$A$617, 0), 3)))))</f>
        <v>#N/A</v>
      </c>
      <c r="K577" s="10" t="e">
        <f>IF('Round 2'!$A$4="Complete", "Complete", IF(J577="N/A", "N/A", IF(J577="No Transfer", J577, IF(INDEX('Ballot Data'!$1:$1048576, MATCH($A577, 'Ballot Data'!$A:$A, 0), MATCH(J577, 'Ballot Data'!$A$3:$U$3, 0))="", "Exhausted", INDEX('Ballot Data'!$1:$1048576, MATCH($A577, 'Ballot Data'!$A:$A, 0), MATCH(J577, 'Ballot Data'!$A$3:$U$3, 0))))))</f>
        <v>#N/A</v>
      </c>
      <c r="L577" s="15" t="e">
        <f t="shared" si="87"/>
        <v>#N/A</v>
      </c>
      <c r="M577" t="e">
        <f>IF(L577="Complete", L577, IF(L577="N/A", "N/A", INDEX('Ballot Data'!$1:$1048576, MATCH($A577, 'Ballot Data'!$A:$A, 0), MATCH(L577, 'Ballot Data'!$A$3:$T$3, 0))))</f>
        <v>#N/A</v>
      </c>
      <c r="N577" t="e">
        <f>IF(L577="N/A", "N/A", IF(M577='Round 3'!$A$10, "Elected", IF(M577='Round 3'!$A$7, "Excluded", IF('Round 3'!$A$4="Complete", "Complete", "Viable"))))</f>
        <v>#N/A</v>
      </c>
      <c r="O577" s="21" t="str">
        <f>IF('Round 3'!$A$4="Complete", "Complete", IF(N577="N/A", "N/A", IF(N577="Viable", "No Transfer", IF(N577="Excluded", INDEX('Round 3'!$A$12:$M$617, MATCH($A577, 'Round 3'!$A$12:$A$617, 0), 3)))))</f>
        <v>Complete</v>
      </c>
      <c r="P577" s="10" t="str">
        <f>IF('Round 3'!$A$4="Complete", "Complete", IF(O577="N/A", "N/A", IF(O577="No Transfer", O577, IF(INDEX('Ballot Data'!$1:$1048576, MATCH($A577, 'Ballot Data'!$A:$A, 0), MATCH(O577, 'Ballot Data'!$A$3:$U$3, 0))="", "Exhausted", INDEX('Ballot Data'!$1:$1048576, MATCH($A577, 'Ballot Data'!$A:$A, 0), MATCH(O577, 'Ballot Data'!$A$3:$U$3, 0))))))</f>
        <v>Complete</v>
      </c>
      <c r="Q577" s="15" t="str">
        <f t="shared" si="80"/>
        <v>Complete</v>
      </c>
      <c r="R577" t="str">
        <f>IF(Q577="Complete", Q577, IF(Q577="N/A", "N/A", INDEX('Ballot Data'!$1:$1048576, MATCH($A577, 'Ballot Data'!$A:$A, 0), MATCH(Q577, 'Ballot Data'!$A$3:$T$3, 0))))</f>
        <v>Complete</v>
      </c>
      <c r="S577" t="str">
        <f>IF(Q577="N/A", "N/A", IF(R577='Round 4'!$A$10, "Elected", IF(R577='Round 4'!$A$7, "Excluded", IF('Round 4'!$A$4="Complete", "Complete", "Viable"))))</f>
        <v>Complete</v>
      </c>
      <c r="T577" s="21" t="str">
        <f>IF('Round 4'!$A$4="Complete", "Complete", IF(S577="N/A", "N/A", IF(S577="Viable", "No Transfer", IF(S577="Excluded", INDEX('Round 4'!$A$12:$M$617, MATCH($A577, 'Round 4'!$A$12:$A$617, 0), 3)))))</f>
        <v>Complete</v>
      </c>
      <c r="U577" s="10" t="str">
        <f>IF('Round 4'!$A$4="Complete", "Complete", IF(T577="N/A", "N/A", IF(T577="No Transfer", T577, IF(INDEX('Ballot Data'!$1:$1048576, MATCH($A577, 'Ballot Data'!$A:$A, 0), MATCH(T577, 'Ballot Data'!$A$3:$U$3, 0))="", "Exhausted", INDEX('Ballot Data'!$1:$1048576, MATCH($A577, 'Ballot Data'!$A:$A, 0), MATCH(T577, 'Ballot Data'!$A$3:$U$3, 0))))))</f>
        <v>Complete</v>
      </c>
      <c r="V577" s="15" t="str">
        <f t="shared" si="81"/>
        <v>Complete</v>
      </c>
      <c r="W577" t="str">
        <f>IF(V577="Complete", V577, IF(V577="N/A", "N/A", INDEX('Ballot Data'!$1:$1048576, MATCH($A577, 'Ballot Data'!$A:$A, 0), MATCH(V577, 'Ballot Data'!$A$3:$T$3, 0))))</f>
        <v>Complete</v>
      </c>
      <c r="X577" t="str">
        <f>IF(V577="N/A", "N/A", IF(W577='Round 5'!$A$10, "Elected", IF(W577='Round 5'!$A$7, "Excluded", IF('Round 5'!$A$4="Complete", "Complete", "Viable"))))</f>
        <v>Complete</v>
      </c>
      <c r="Y577" s="21" t="str">
        <f>IF('Round 5'!$A$4="Complete", "Complete", IF(X577="N/A", "N/A", IF(X577="Viable", "No Transfer", IF(X577="Excluded", INDEX('Round 5'!$A$12:$M$617, MATCH($A577, 'Round 5'!$A$12:$A$617, 0), 3)))))</f>
        <v>Complete</v>
      </c>
      <c r="Z577" s="10" t="str">
        <f>IF('Round 5'!$A$4="Complete", "Complete", IF(Y577="N/A", "N/A", IF(Y577="No Transfer", Y577, IF(INDEX('Ballot Data'!$1:$1048576, MATCH($A577, 'Ballot Data'!$A:$A, 0), MATCH(Y577, 'Ballot Data'!$A$3:$U$3, 0))="", "Exhausted", INDEX('Ballot Data'!$1:$1048576, MATCH($A577, 'Ballot Data'!$A:$A, 0), MATCH(Y577, 'Ballot Data'!$A$3:$U$3, 0))))))</f>
        <v>Complete</v>
      </c>
      <c r="AA577" s="15" t="str">
        <f t="shared" si="82"/>
        <v>Complete</v>
      </c>
      <c r="AB577" t="str">
        <f>IF(AA577="Complete", AA577, IF(AA577="N/A", "N/A", INDEX('Ballot Data'!$1:$1048576, MATCH($A577, 'Ballot Data'!$A:$A, 0), MATCH(AA577, 'Ballot Data'!$A$3:$T$3, 0))))</f>
        <v>Complete</v>
      </c>
      <c r="AC577" t="str">
        <f>IF(AA577="N/A", "N/A", IF(AB577='Round 6'!$A$10, "Elected", IF(AB577='Round 6'!$A$7, "Excluded", IF('Round 6'!$A$4="Complete", "Complete", "Viable"))))</f>
        <v>Complete</v>
      </c>
      <c r="AD577" s="21" t="str">
        <f>IF('Round 6'!$A$4="Complete", "Complete", IF(AC577="N/A", "N/A", IF(AC577="Viable", "No Transfer", IF(AC577="Excluded", INDEX('Round 6'!$A$12:$M$617, MATCH($A577, 'Round 6'!$A$12:$A$617, 0), 3)))))</f>
        <v>Complete</v>
      </c>
      <c r="AE577" s="10" t="str">
        <f>IF('Round 6'!$A$4="Complete", "Complete", IF(AD577="N/A", "N/A", IF(AD577="No Transfer", AD577, IF(INDEX('Ballot Data'!$1:$1048576, MATCH($A577, 'Ballot Data'!$A:$A, 0), MATCH(AD577, 'Ballot Data'!$A$3:$U$3, 0))="", "Exhausted", INDEX('Ballot Data'!$1:$1048576, MATCH($A577, 'Ballot Data'!$A:$A, 0), MATCH(AD577, 'Ballot Data'!$A$3:$U$3, 0))))))</f>
        <v>Complete</v>
      </c>
      <c r="AF577" s="15" t="str">
        <f t="shared" si="83"/>
        <v>Complete</v>
      </c>
      <c r="AG577" t="str">
        <f>IF(AF577="Complete", AF577, IF(AF577="N/A", "N/A", INDEX('Ballot Data'!$1:$1048576, MATCH($A577, 'Ballot Data'!$A:$A, 0), MATCH(AF577, 'Ballot Data'!$A$3:$T$3, 0))))</f>
        <v>Complete</v>
      </c>
      <c r="AH577" t="str">
        <f>IF(AF577="N/A", "N/A", IF(AG577='Round 7'!$A$10, "Elected", IF(AG577='Round 7'!$A$7, "Excluded", IF('Round 7'!$A$4="Complete", "Complete", "Viable"))))</f>
        <v>Complete</v>
      </c>
      <c r="AI577" s="21" t="str">
        <f>IF('Round 7'!$A$4="Complete", "Complete", IF(AH577="N/A", "N/A", IF(AH577="Viable", "No Transfer", IF(AH577="Excluded", INDEX('Round 7'!$A$12:$M$617, MATCH($A577, 'Round 7'!$A$12:$A$617, 0), 3)))))</f>
        <v>Complete</v>
      </c>
      <c r="AJ577" s="10" t="str">
        <f>IF('Round 7'!$A$4="Complete", "Complete", IF(AI577="N/A", "N/A", IF(AI577="No Transfer", AI577, IF(INDEX('Ballot Data'!$1:$1048576, MATCH($A577, 'Ballot Data'!$A:$A, 0), MATCH(AI577, 'Ballot Data'!$A$3:$U$3, 0))="", "Exhausted", INDEX('Ballot Data'!$1:$1048576, MATCH($A577, 'Ballot Data'!$A:$A, 0), MATCH(AI577, 'Ballot Data'!$A$3:$U$3, 0))))))</f>
        <v>Complete</v>
      </c>
      <c r="AK577" s="15" t="str">
        <f t="shared" si="84"/>
        <v>Complete</v>
      </c>
      <c r="AL577" t="str">
        <f>IF(AK577="Complete", AK577, IF(AK577="N/A", "N/A", INDEX('Ballot Data'!$1:$1048576, MATCH($A577, 'Ballot Data'!$A:$A, 0), MATCH(AK577, 'Ballot Data'!$A$3:$T$3, 0))))</f>
        <v>Complete</v>
      </c>
      <c r="AM577" t="str">
        <f>IF(AK577="N/A", "N/A", IF(AL577='Round 8'!$A$10, "Elected", IF(AL577='Round 8'!$A$7, "Excluded", IF('Round 8'!$A$4="Complete", "Complete", "Viable"))))</f>
        <v>Complete</v>
      </c>
      <c r="AN577" s="21" t="str">
        <f>IF('Round 8'!$A$4="Complete", "Complete", IF(AM577="N/A", "N/A", IF(AM577="Viable", "No Transfer", IF(AM577="Excluded", INDEX('Round 8'!$A$12:$M$617, MATCH($A577, 'Round 8'!$A$12:$A$617, 0), 3)))))</f>
        <v>Complete</v>
      </c>
      <c r="AO577" s="10" t="str">
        <f>IF('Round 8'!$A$4="Complete", "Complete", IF(AN577="N/A", "N/A", IF(AN577="No Transfer", AN577, IF(INDEX('Ballot Data'!$1:$1048576, MATCH($A577, 'Ballot Data'!$A:$A, 0), MATCH(AN577, 'Ballot Data'!$A$3:$U$3, 0))="", "Exhausted", INDEX('Ballot Data'!$1:$1048576, MATCH($A577, 'Ballot Data'!$A:$A, 0), MATCH(AN577, 'Ballot Data'!$A$3:$U$3, 0))))))</f>
        <v>Complete</v>
      </c>
      <c r="AP577" s="15" t="str">
        <f t="shared" si="85"/>
        <v>Complete</v>
      </c>
      <c r="AQ577" t="str">
        <f>IF(AP577="Complete", AP577, IF(AP577="N/A", "N/A", INDEX('Ballot Data'!$1:$1048576, MATCH($A577, 'Ballot Data'!$A:$A, 0), MATCH(AP577, 'Ballot Data'!$A$3:$T$3, 0))))</f>
        <v>Complete</v>
      </c>
      <c r="AR577" t="str">
        <f>IF(AP577="N/A", "N/A", IF(AQ577='Round 9'!$A$10, "Elected", IF(AQ577='Round 9'!$A$7, "Excluded", IF('Round 9'!$A$4="Complete", "Complete", "Viable"))))</f>
        <v>Complete</v>
      </c>
      <c r="AS577" s="21" t="str">
        <f>IF('Round 9'!$A$4="Complete", "Complete", IF(AR577="N/A", "N/A", IF(AR577="Viable", "No Transfer", IF(AR577="Excluded", INDEX('Round 9'!$A$12:$M$617, MATCH($A577, 'Round 9'!$A$12:$A$617, 0), 3)))))</f>
        <v>Complete</v>
      </c>
      <c r="AT577" s="10" t="str">
        <f>IF('Round 9'!$A$4="Complete", "Complete", IF(AS577="N/A", "N/A", IF(AS577="No Transfer", AS577, IF(INDEX('Ballot Data'!$1:$1048576, MATCH($A577, 'Ballot Data'!$A:$A, 0), MATCH(AS577, 'Ballot Data'!$A$3:$U$3, 0))="", "Exhausted", INDEX('Ballot Data'!$1:$1048576, MATCH($A577, 'Ballot Data'!$A:$A, 0), MATCH(AS577, 'Ballot Data'!$A$3:$U$3, 0))))))</f>
        <v>Complete</v>
      </c>
      <c r="AU577" s="15" t="str">
        <f t="shared" si="86"/>
        <v>Complete</v>
      </c>
      <c r="AV577" t="str">
        <f>IF(AU577="Complete", AU577, IF(AU577="N/A", "N/A", INDEX('Ballot Data'!$1:$1048576, MATCH($A577, 'Ballot Data'!$A:$A, 0), MATCH(AU577, 'Ballot Data'!$A$3:$T$3, 0))))</f>
        <v>Complete</v>
      </c>
      <c r="AW577" t="str">
        <f>IF(AU577="N/A", "N/A", IF(AV577='Round 10'!$A$10, "Elected", IF(AV577='Round 10'!$A$7, "Excluded", IF('Round 10'!$A$4="Complete", "Complete", "Viable"))))</f>
        <v>Complete</v>
      </c>
      <c r="AX577" s="21" t="str">
        <f>IF('Round 10'!$A$4="Complete", "Complete", IF(AW577="N/A", "N/A", IF(AW577="Viable", "No Transfer", IF(AW577="Excluded", INDEX('Round 10'!$A$12:$M$617, MATCH($A577, 'Round 10'!$A$12:$A$617, 0), 3)))))</f>
        <v>Complete</v>
      </c>
      <c r="AY577" s="10" t="str">
        <f>IF('Round 10'!$A$4="Complete", "Complete", IF(AX577="N/A", "N/A", IF(AX577="No Transfer", AX577, IF(INDEX('Ballot Data'!$1:$1048576, MATCH($A577, 'Ballot Data'!$A:$A, 0), MATCH(AX577, 'Ballot Data'!$A$3:$U$3, 0))="", "Exhausted", INDEX('Ballot Data'!$1:$1048576, MATCH($A577, 'Ballot Data'!$A:$A, 0), MATCH(AX577, 'Ballot Data'!$A$3:$U$3, 0))))))</f>
        <v>Complete</v>
      </c>
    </row>
    <row r="578" spans="1:51" x14ac:dyDescent="0.25">
      <c r="A578">
        <f>'Ballot Data'!A579</f>
        <v>0</v>
      </c>
      <c r="B578">
        <v>1</v>
      </c>
      <c r="C578" t="e">
        <f>INDEX('Ballot Data'!$1:$1048576, MATCH($A578, 'Ballot Data'!$A:$A, 0), MATCH(B578, 'Ballot Data'!$A$3:$T$3, 0))</f>
        <v>#N/A</v>
      </c>
      <c r="D578" t="e">
        <f>IF(C578='Round 1'!$A$10, "Elected", IF(C578='Round 1'!$A$7, "Excluded", IF('Round 1'!$A$4="Complete", "Complete", "Viable")))</f>
        <v>#N/A</v>
      </c>
      <c r="E578" s="21" t="e">
        <f>IF('Round 1'!$A$4="Complete", "Complete", IF(D578="N/A", "N/A", IF(D578="Viable", "No Transfer", IF(D578="Excluded", INDEX('Round 1'!$A$12:$M$617, MATCH($A578, 'Round 1'!$A$12:$A$617, 0), 3)))))</f>
        <v>#N/A</v>
      </c>
      <c r="F578" s="10" t="e">
        <f>IF('Round 1'!$A$4="Complete", "Complete", IF(E578="N/A", "N/A", IF(E578="No Transfer", E578, IF(INDEX('Ballot Data'!$1:$1048576, MATCH($A578, 'Ballot Data'!$A:$A, 0), MATCH(E578, 'Ballot Data'!$A$3:$U$3, 0))="", "Exhausted", INDEX('Ballot Data'!$1:$1048576, MATCH($A578, 'Ballot Data'!$A:$A, 0), MATCH(E578, 'Ballot Data'!$A$3:$U$3, 0))))))</f>
        <v>#N/A</v>
      </c>
      <c r="G578" s="15" t="e">
        <f t="shared" si="88"/>
        <v>#N/A</v>
      </c>
      <c r="H578" t="e">
        <f>IF(G578="Complete", G578, IF(G578="N/A", "N/A", INDEX('Ballot Data'!$1:$1048576, MATCH($A578, 'Ballot Data'!$A:$A, 0), MATCH(G578, 'Ballot Data'!$A$3:$T$3, 0))))</f>
        <v>#N/A</v>
      </c>
      <c r="I578" t="e">
        <f>IF(G578="N/A", "N/A", IF(H578='Round 2'!$A$10, "Elected", IF(H578='Round 2'!$A$7, "Excluded", IF('Round 2'!$A$4="Complete", "Complete", "Viable"))))</f>
        <v>#N/A</v>
      </c>
      <c r="J578" s="21" t="e">
        <f>IF('Round 2'!$A$4="Complete", "Complete", IF(I578="N/A", "N/A", IF(I578="Viable", "No Transfer", IF(I578="Excluded", INDEX('Round 2'!$A$12:$M$617, MATCH($A578, 'Round 2'!$A$12:$A$617, 0), 3)))))</f>
        <v>#N/A</v>
      </c>
      <c r="K578" s="10" t="e">
        <f>IF('Round 2'!$A$4="Complete", "Complete", IF(J578="N/A", "N/A", IF(J578="No Transfer", J578, IF(INDEX('Ballot Data'!$1:$1048576, MATCH($A578, 'Ballot Data'!$A:$A, 0), MATCH(J578, 'Ballot Data'!$A$3:$U$3, 0))="", "Exhausted", INDEX('Ballot Data'!$1:$1048576, MATCH($A578, 'Ballot Data'!$A:$A, 0), MATCH(J578, 'Ballot Data'!$A$3:$U$3, 0))))))</f>
        <v>#N/A</v>
      </c>
      <c r="L578" s="15" t="e">
        <f t="shared" si="87"/>
        <v>#N/A</v>
      </c>
      <c r="M578" t="e">
        <f>IF(L578="Complete", L578, IF(L578="N/A", "N/A", INDEX('Ballot Data'!$1:$1048576, MATCH($A578, 'Ballot Data'!$A:$A, 0), MATCH(L578, 'Ballot Data'!$A$3:$T$3, 0))))</f>
        <v>#N/A</v>
      </c>
      <c r="N578" t="e">
        <f>IF(L578="N/A", "N/A", IF(M578='Round 3'!$A$10, "Elected", IF(M578='Round 3'!$A$7, "Excluded", IF('Round 3'!$A$4="Complete", "Complete", "Viable"))))</f>
        <v>#N/A</v>
      </c>
      <c r="O578" s="21" t="str">
        <f>IF('Round 3'!$A$4="Complete", "Complete", IF(N578="N/A", "N/A", IF(N578="Viable", "No Transfer", IF(N578="Excluded", INDEX('Round 3'!$A$12:$M$617, MATCH($A578, 'Round 3'!$A$12:$A$617, 0), 3)))))</f>
        <v>Complete</v>
      </c>
      <c r="P578" s="10" t="str">
        <f>IF('Round 3'!$A$4="Complete", "Complete", IF(O578="N/A", "N/A", IF(O578="No Transfer", O578, IF(INDEX('Ballot Data'!$1:$1048576, MATCH($A578, 'Ballot Data'!$A:$A, 0), MATCH(O578, 'Ballot Data'!$A$3:$U$3, 0))="", "Exhausted", INDEX('Ballot Data'!$1:$1048576, MATCH($A578, 'Ballot Data'!$A:$A, 0), MATCH(O578, 'Ballot Data'!$A$3:$U$3, 0))))))</f>
        <v>Complete</v>
      </c>
      <c r="Q578" s="15" t="str">
        <f t="shared" ref="Q578:Q608" si="89">IF(O578="No Transfer", L578, IF(OR(P578="Exhausted", P578="N/A"), "N/A", O578))</f>
        <v>Complete</v>
      </c>
      <c r="R578" t="str">
        <f>IF(Q578="Complete", Q578, IF(Q578="N/A", "N/A", INDEX('Ballot Data'!$1:$1048576, MATCH($A578, 'Ballot Data'!$A:$A, 0), MATCH(Q578, 'Ballot Data'!$A$3:$T$3, 0))))</f>
        <v>Complete</v>
      </c>
      <c r="S578" t="str">
        <f>IF(Q578="N/A", "N/A", IF(R578='Round 4'!$A$10, "Elected", IF(R578='Round 4'!$A$7, "Excluded", IF('Round 4'!$A$4="Complete", "Complete", "Viable"))))</f>
        <v>Complete</v>
      </c>
      <c r="T578" s="21" t="str">
        <f>IF('Round 4'!$A$4="Complete", "Complete", IF(S578="N/A", "N/A", IF(S578="Viable", "No Transfer", IF(S578="Excluded", INDEX('Round 4'!$A$12:$M$617, MATCH($A578, 'Round 4'!$A$12:$A$617, 0), 3)))))</f>
        <v>Complete</v>
      </c>
      <c r="U578" s="10" t="str">
        <f>IF('Round 4'!$A$4="Complete", "Complete", IF(T578="N/A", "N/A", IF(T578="No Transfer", T578, IF(INDEX('Ballot Data'!$1:$1048576, MATCH($A578, 'Ballot Data'!$A:$A, 0), MATCH(T578, 'Ballot Data'!$A$3:$U$3, 0))="", "Exhausted", INDEX('Ballot Data'!$1:$1048576, MATCH($A578, 'Ballot Data'!$A:$A, 0), MATCH(T578, 'Ballot Data'!$A$3:$U$3, 0))))))</f>
        <v>Complete</v>
      </c>
      <c r="V578" s="15" t="str">
        <f t="shared" si="81"/>
        <v>Complete</v>
      </c>
      <c r="W578" t="str">
        <f>IF(V578="Complete", V578, IF(V578="N/A", "N/A", INDEX('Ballot Data'!$1:$1048576, MATCH($A578, 'Ballot Data'!$A:$A, 0), MATCH(V578, 'Ballot Data'!$A$3:$T$3, 0))))</f>
        <v>Complete</v>
      </c>
      <c r="X578" t="str">
        <f>IF(V578="N/A", "N/A", IF(W578='Round 5'!$A$10, "Elected", IF(W578='Round 5'!$A$7, "Excluded", IF('Round 5'!$A$4="Complete", "Complete", "Viable"))))</f>
        <v>Complete</v>
      </c>
      <c r="Y578" s="21" t="str">
        <f>IF('Round 5'!$A$4="Complete", "Complete", IF(X578="N/A", "N/A", IF(X578="Viable", "No Transfer", IF(X578="Excluded", INDEX('Round 5'!$A$12:$M$617, MATCH($A578, 'Round 5'!$A$12:$A$617, 0), 3)))))</f>
        <v>Complete</v>
      </c>
      <c r="Z578" s="10" t="str">
        <f>IF('Round 5'!$A$4="Complete", "Complete", IF(Y578="N/A", "N/A", IF(Y578="No Transfer", Y578, IF(INDEX('Ballot Data'!$1:$1048576, MATCH($A578, 'Ballot Data'!$A:$A, 0), MATCH(Y578, 'Ballot Data'!$A$3:$U$3, 0))="", "Exhausted", INDEX('Ballot Data'!$1:$1048576, MATCH($A578, 'Ballot Data'!$A:$A, 0), MATCH(Y578, 'Ballot Data'!$A$3:$U$3, 0))))))</f>
        <v>Complete</v>
      </c>
      <c r="AA578" s="15" t="str">
        <f t="shared" si="82"/>
        <v>Complete</v>
      </c>
      <c r="AB578" t="str">
        <f>IF(AA578="Complete", AA578, IF(AA578="N/A", "N/A", INDEX('Ballot Data'!$1:$1048576, MATCH($A578, 'Ballot Data'!$A:$A, 0), MATCH(AA578, 'Ballot Data'!$A$3:$T$3, 0))))</f>
        <v>Complete</v>
      </c>
      <c r="AC578" t="str">
        <f>IF(AA578="N/A", "N/A", IF(AB578='Round 6'!$A$10, "Elected", IF(AB578='Round 6'!$A$7, "Excluded", IF('Round 6'!$A$4="Complete", "Complete", "Viable"))))</f>
        <v>Complete</v>
      </c>
      <c r="AD578" s="21" t="str">
        <f>IF('Round 6'!$A$4="Complete", "Complete", IF(AC578="N/A", "N/A", IF(AC578="Viable", "No Transfer", IF(AC578="Excluded", INDEX('Round 6'!$A$12:$M$617, MATCH($A578, 'Round 6'!$A$12:$A$617, 0), 3)))))</f>
        <v>Complete</v>
      </c>
      <c r="AE578" s="10" t="str">
        <f>IF('Round 6'!$A$4="Complete", "Complete", IF(AD578="N/A", "N/A", IF(AD578="No Transfer", AD578, IF(INDEX('Ballot Data'!$1:$1048576, MATCH($A578, 'Ballot Data'!$A:$A, 0), MATCH(AD578, 'Ballot Data'!$A$3:$U$3, 0))="", "Exhausted", INDEX('Ballot Data'!$1:$1048576, MATCH($A578, 'Ballot Data'!$A:$A, 0), MATCH(AD578, 'Ballot Data'!$A$3:$U$3, 0))))))</f>
        <v>Complete</v>
      </c>
      <c r="AF578" s="15" t="str">
        <f t="shared" si="83"/>
        <v>Complete</v>
      </c>
      <c r="AG578" t="str">
        <f>IF(AF578="Complete", AF578, IF(AF578="N/A", "N/A", INDEX('Ballot Data'!$1:$1048576, MATCH($A578, 'Ballot Data'!$A:$A, 0), MATCH(AF578, 'Ballot Data'!$A$3:$T$3, 0))))</f>
        <v>Complete</v>
      </c>
      <c r="AH578" t="str">
        <f>IF(AF578="N/A", "N/A", IF(AG578='Round 7'!$A$10, "Elected", IF(AG578='Round 7'!$A$7, "Excluded", IF('Round 7'!$A$4="Complete", "Complete", "Viable"))))</f>
        <v>Complete</v>
      </c>
      <c r="AI578" s="21" t="str">
        <f>IF('Round 7'!$A$4="Complete", "Complete", IF(AH578="N/A", "N/A", IF(AH578="Viable", "No Transfer", IF(AH578="Excluded", INDEX('Round 7'!$A$12:$M$617, MATCH($A578, 'Round 7'!$A$12:$A$617, 0), 3)))))</f>
        <v>Complete</v>
      </c>
      <c r="AJ578" s="10" t="str">
        <f>IF('Round 7'!$A$4="Complete", "Complete", IF(AI578="N/A", "N/A", IF(AI578="No Transfer", AI578, IF(INDEX('Ballot Data'!$1:$1048576, MATCH($A578, 'Ballot Data'!$A:$A, 0), MATCH(AI578, 'Ballot Data'!$A$3:$U$3, 0))="", "Exhausted", INDEX('Ballot Data'!$1:$1048576, MATCH($A578, 'Ballot Data'!$A:$A, 0), MATCH(AI578, 'Ballot Data'!$A$3:$U$3, 0))))))</f>
        <v>Complete</v>
      </c>
      <c r="AK578" s="15" t="str">
        <f t="shared" si="84"/>
        <v>Complete</v>
      </c>
      <c r="AL578" t="str">
        <f>IF(AK578="Complete", AK578, IF(AK578="N/A", "N/A", INDEX('Ballot Data'!$1:$1048576, MATCH($A578, 'Ballot Data'!$A:$A, 0), MATCH(AK578, 'Ballot Data'!$A$3:$T$3, 0))))</f>
        <v>Complete</v>
      </c>
      <c r="AM578" t="str">
        <f>IF(AK578="N/A", "N/A", IF(AL578='Round 8'!$A$10, "Elected", IF(AL578='Round 8'!$A$7, "Excluded", IF('Round 8'!$A$4="Complete", "Complete", "Viable"))))</f>
        <v>Complete</v>
      </c>
      <c r="AN578" s="21" t="str">
        <f>IF('Round 8'!$A$4="Complete", "Complete", IF(AM578="N/A", "N/A", IF(AM578="Viable", "No Transfer", IF(AM578="Excluded", INDEX('Round 8'!$A$12:$M$617, MATCH($A578, 'Round 8'!$A$12:$A$617, 0), 3)))))</f>
        <v>Complete</v>
      </c>
      <c r="AO578" s="10" t="str">
        <f>IF('Round 8'!$A$4="Complete", "Complete", IF(AN578="N/A", "N/A", IF(AN578="No Transfer", AN578, IF(INDEX('Ballot Data'!$1:$1048576, MATCH($A578, 'Ballot Data'!$A:$A, 0), MATCH(AN578, 'Ballot Data'!$A$3:$U$3, 0))="", "Exhausted", INDEX('Ballot Data'!$1:$1048576, MATCH($A578, 'Ballot Data'!$A:$A, 0), MATCH(AN578, 'Ballot Data'!$A$3:$U$3, 0))))))</f>
        <v>Complete</v>
      </c>
      <c r="AP578" s="15" t="str">
        <f t="shared" si="85"/>
        <v>Complete</v>
      </c>
      <c r="AQ578" t="str">
        <f>IF(AP578="Complete", AP578, IF(AP578="N/A", "N/A", INDEX('Ballot Data'!$1:$1048576, MATCH($A578, 'Ballot Data'!$A:$A, 0), MATCH(AP578, 'Ballot Data'!$A$3:$T$3, 0))))</f>
        <v>Complete</v>
      </c>
      <c r="AR578" t="str">
        <f>IF(AP578="N/A", "N/A", IF(AQ578='Round 9'!$A$10, "Elected", IF(AQ578='Round 9'!$A$7, "Excluded", IF('Round 9'!$A$4="Complete", "Complete", "Viable"))))</f>
        <v>Complete</v>
      </c>
      <c r="AS578" s="21" t="str">
        <f>IF('Round 9'!$A$4="Complete", "Complete", IF(AR578="N/A", "N/A", IF(AR578="Viable", "No Transfer", IF(AR578="Excluded", INDEX('Round 9'!$A$12:$M$617, MATCH($A578, 'Round 9'!$A$12:$A$617, 0), 3)))))</f>
        <v>Complete</v>
      </c>
      <c r="AT578" s="10" t="str">
        <f>IF('Round 9'!$A$4="Complete", "Complete", IF(AS578="N/A", "N/A", IF(AS578="No Transfer", AS578, IF(INDEX('Ballot Data'!$1:$1048576, MATCH($A578, 'Ballot Data'!$A:$A, 0), MATCH(AS578, 'Ballot Data'!$A$3:$U$3, 0))="", "Exhausted", INDEX('Ballot Data'!$1:$1048576, MATCH($A578, 'Ballot Data'!$A:$A, 0), MATCH(AS578, 'Ballot Data'!$A$3:$U$3, 0))))))</f>
        <v>Complete</v>
      </c>
      <c r="AU578" s="15" t="str">
        <f t="shared" si="86"/>
        <v>Complete</v>
      </c>
      <c r="AV578" t="str">
        <f>IF(AU578="Complete", AU578, IF(AU578="N/A", "N/A", INDEX('Ballot Data'!$1:$1048576, MATCH($A578, 'Ballot Data'!$A:$A, 0), MATCH(AU578, 'Ballot Data'!$A$3:$T$3, 0))))</f>
        <v>Complete</v>
      </c>
      <c r="AW578" t="str">
        <f>IF(AU578="N/A", "N/A", IF(AV578='Round 10'!$A$10, "Elected", IF(AV578='Round 10'!$A$7, "Excluded", IF('Round 10'!$A$4="Complete", "Complete", "Viable"))))</f>
        <v>Complete</v>
      </c>
      <c r="AX578" s="21" t="str">
        <f>IF('Round 10'!$A$4="Complete", "Complete", IF(AW578="N/A", "N/A", IF(AW578="Viable", "No Transfer", IF(AW578="Excluded", INDEX('Round 10'!$A$12:$M$617, MATCH($A578, 'Round 10'!$A$12:$A$617, 0), 3)))))</f>
        <v>Complete</v>
      </c>
      <c r="AY578" s="10" t="str">
        <f>IF('Round 10'!$A$4="Complete", "Complete", IF(AX578="N/A", "N/A", IF(AX578="No Transfer", AX578, IF(INDEX('Ballot Data'!$1:$1048576, MATCH($A578, 'Ballot Data'!$A:$A, 0), MATCH(AX578, 'Ballot Data'!$A$3:$U$3, 0))="", "Exhausted", INDEX('Ballot Data'!$1:$1048576, MATCH($A578, 'Ballot Data'!$A:$A, 0), MATCH(AX578, 'Ballot Data'!$A$3:$U$3, 0))))))</f>
        <v>Complete</v>
      </c>
    </row>
    <row r="579" spans="1:51" x14ac:dyDescent="0.25">
      <c r="A579">
        <f>'Ballot Data'!A580</f>
        <v>0</v>
      </c>
      <c r="B579">
        <v>1</v>
      </c>
      <c r="C579" t="e">
        <f>INDEX('Ballot Data'!$1:$1048576, MATCH($A579, 'Ballot Data'!$A:$A, 0), MATCH(B579, 'Ballot Data'!$A$3:$T$3, 0))</f>
        <v>#N/A</v>
      </c>
      <c r="D579" t="e">
        <f>IF(C579='Round 1'!$A$10, "Elected", IF(C579='Round 1'!$A$7, "Excluded", IF('Round 1'!$A$4="Complete", "Complete", "Viable")))</f>
        <v>#N/A</v>
      </c>
      <c r="E579" s="21" t="e">
        <f>IF('Round 1'!$A$4="Complete", "Complete", IF(D579="N/A", "N/A", IF(D579="Viable", "No Transfer", IF(D579="Excluded", INDEX('Round 1'!$A$12:$M$617, MATCH($A579, 'Round 1'!$A$12:$A$617, 0), 3)))))</f>
        <v>#N/A</v>
      </c>
      <c r="F579" s="10" t="e">
        <f>IF('Round 1'!$A$4="Complete", "Complete", IF(E579="N/A", "N/A", IF(E579="No Transfer", E579, IF(INDEX('Ballot Data'!$1:$1048576, MATCH($A579, 'Ballot Data'!$A:$A, 0), MATCH(E579, 'Ballot Data'!$A$3:$U$3, 0))="", "Exhausted", INDEX('Ballot Data'!$1:$1048576, MATCH($A579, 'Ballot Data'!$A:$A, 0), MATCH(E579, 'Ballot Data'!$A$3:$U$3, 0))))))</f>
        <v>#N/A</v>
      </c>
      <c r="G579" s="15" t="e">
        <f t="shared" si="88"/>
        <v>#N/A</v>
      </c>
      <c r="H579" t="e">
        <f>IF(G579="Complete", G579, IF(G579="N/A", "N/A", INDEX('Ballot Data'!$1:$1048576, MATCH($A579, 'Ballot Data'!$A:$A, 0), MATCH(G579, 'Ballot Data'!$A$3:$T$3, 0))))</f>
        <v>#N/A</v>
      </c>
      <c r="I579" t="e">
        <f>IF(G579="N/A", "N/A", IF(H579='Round 2'!$A$10, "Elected", IF(H579='Round 2'!$A$7, "Excluded", IF('Round 2'!$A$4="Complete", "Complete", "Viable"))))</f>
        <v>#N/A</v>
      </c>
      <c r="J579" s="21" t="e">
        <f>IF('Round 2'!$A$4="Complete", "Complete", IF(I579="N/A", "N/A", IF(I579="Viable", "No Transfer", IF(I579="Excluded", INDEX('Round 2'!$A$12:$M$617, MATCH($A579, 'Round 2'!$A$12:$A$617, 0), 3)))))</f>
        <v>#N/A</v>
      </c>
      <c r="K579" s="10" t="e">
        <f>IF('Round 2'!$A$4="Complete", "Complete", IF(J579="N/A", "N/A", IF(J579="No Transfer", J579, IF(INDEX('Ballot Data'!$1:$1048576, MATCH($A579, 'Ballot Data'!$A:$A, 0), MATCH(J579, 'Ballot Data'!$A$3:$U$3, 0))="", "Exhausted", INDEX('Ballot Data'!$1:$1048576, MATCH($A579, 'Ballot Data'!$A:$A, 0), MATCH(J579, 'Ballot Data'!$A$3:$U$3, 0))))))</f>
        <v>#N/A</v>
      </c>
      <c r="L579" s="15" t="e">
        <f t="shared" si="87"/>
        <v>#N/A</v>
      </c>
      <c r="M579" t="e">
        <f>IF(L579="Complete", L579, IF(L579="N/A", "N/A", INDEX('Ballot Data'!$1:$1048576, MATCH($A579, 'Ballot Data'!$A:$A, 0), MATCH(L579, 'Ballot Data'!$A$3:$T$3, 0))))</f>
        <v>#N/A</v>
      </c>
      <c r="N579" t="e">
        <f>IF(L579="N/A", "N/A", IF(M579='Round 3'!$A$10, "Elected", IF(M579='Round 3'!$A$7, "Excluded", IF('Round 3'!$A$4="Complete", "Complete", "Viable"))))</f>
        <v>#N/A</v>
      </c>
      <c r="O579" s="21" t="str">
        <f>IF('Round 3'!$A$4="Complete", "Complete", IF(N579="N/A", "N/A", IF(N579="Viable", "No Transfer", IF(N579="Excluded", INDEX('Round 3'!$A$12:$M$617, MATCH($A579, 'Round 3'!$A$12:$A$617, 0), 3)))))</f>
        <v>Complete</v>
      </c>
      <c r="P579" s="10" t="str">
        <f>IF('Round 3'!$A$4="Complete", "Complete", IF(O579="N/A", "N/A", IF(O579="No Transfer", O579, IF(INDEX('Ballot Data'!$1:$1048576, MATCH($A579, 'Ballot Data'!$A:$A, 0), MATCH(O579, 'Ballot Data'!$A$3:$U$3, 0))="", "Exhausted", INDEX('Ballot Data'!$1:$1048576, MATCH($A579, 'Ballot Data'!$A:$A, 0), MATCH(O579, 'Ballot Data'!$A$3:$U$3, 0))))))</f>
        <v>Complete</v>
      </c>
      <c r="Q579" s="15" t="str">
        <f t="shared" si="89"/>
        <v>Complete</v>
      </c>
      <c r="R579" t="str">
        <f>IF(Q579="Complete", Q579, IF(Q579="N/A", "N/A", INDEX('Ballot Data'!$1:$1048576, MATCH($A579, 'Ballot Data'!$A:$A, 0), MATCH(Q579, 'Ballot Data'!$A$3:$T$3, 0))))</f>
        <v>Complete</v>
      </c>
      <c r="S579" t="str">
        <f>IF(Q579="N/A", "N/A", IF(R579='Round 4'!$A$10, "Elected", IF(R579='Round 4'!$A$7, "Excluded", IF('Round 4'!$A$4="Complete", "Complete", "Viable"))))</f>
        <v>Complete</v>
      </c>
      <c r="T579" s="21" t="str">
        <f>IF('Round 4'!$A$4="Complete", "Complete", IF(S579="N/A", "N/A", IF(S579="Viable", "No Transfer", IF(S579="Excluded", INDEX('Round 4'!$A$12:$M$617, MATCH($A579, 'Round 4'!$A$12:$A$617, 0), 3)))))</f>
        <v>Complete</v>
      </c>
      <c r="U579" s="10" t="str">
        <f>IF('Round 4'!$A$4="Complete", "Complete", IF(T579="N/A", "N/A", IF(T579="No Transfer", T579, IF(INDEX('Ballot Data'!$1:$1048576, MATCH($A579, 'Ballot Data'!$A:$A, 0), MATCH(T579, 'Ballot Data'!$A$3:$U$3, 0))="", "Exhausted", INDEX('Ballot Data'!$1:$1048576, MATCH($A579, 'Ballot Data'!$A:$A, 0), MATCH(T579, 'Ballot Data'!$A$3:$U$3, 0))))))</f>
        <v>Complete</v>
      </c>
      <c r="V579" s="15" t="str">
        <f t="shared" si="81"/>
        <v>Complete</v>
      </c>
      <c r="W579" t="str">
        <f>IF(V579="Complete", V579, IF(V579="N/A", "N/A", INDEX('Ballot Data'!$1:$1048576, MATCH($A579, 'Ballot Data'!$A:$A, 0), MATCH(V579, 'Ballot Data'!$A$3:$T$3, 0))))</f>
        <v>Complete</v>
      </c>
      <c r="X579" t="str">
        <f>IF(V579="N/A", "N/A", IF(W579='Round 5'!$A$10, "Elected", IF(W579='Round 5'!$A$7, "Excluded", IF('Round 5'!$A$4="Complete", "Complete", "Viable"))))</f>
        <v>Complete</v>
      </c>
      <c r="Y579" s="21" t="str">
        <f>IF('Round 5'!$A$4="Complete", "Complete", IF(X579="N/A", "N/A", IF(X579="Viable", "No Transfer", IF(X579="Excluded", INDEX('Round 5'!$A$12:$M$617, MATCH($A579, 'Round 5'!$A$12:$A$617, 0), 3)))))</f>
        <v>Complete</v>
      </c>
      <c r="Z579" s="10" t="str">
        <f>IF('Round 5'!$A$4="Complete", "Complete", IF(Y579="N/A", "N/A", IF(Y579="No Transfer", Y579, IF(INDEX('Ballot Data'!$1:$1048576, MATCH($A579, 'Ballot Data'!$A:$A, 0), MATCH(Y579, 'Ballot Data'!$A$3:$U$3, 0))="", "Exhausted", INDEX('Ballot Data'!$1:$1048576, MATCH($A579, 'Ballot Data'!$A:$A, 0), MATCH(Y579, 'Ballot Data'!$A$3:$U$3, 0))))))</f>
        <v>Complete</v>
      </c>
      <c r="AA579" s="15" t="str">
        <f t="shared" si="82"/>
        <v>Complete</v>
      </c>
      <c r="AB579" t="str">
        <f>IF(AA579="Complete", AA579, IF(AA579="N/A", "N/A", INDEX('Ballot Data'!$1:$1048576, MATCH($A579, 'Ballot Data'!$A:$A, 0), MATCH(AA579, 'Ballot Data'!$A$3:$T$3, 0))))</f>
        <v>Complete</v>
      </c>
      <c r="AC579" t="str">
        <f>IF(AA579="N/A", "N/A", IF(AB579='Round 6'!$A$10, "Elected", IF(AB579='Round 6'!$A$7, "Excluded", IF('Round 6'!$A$4="Complete", "Complete", "Viable"))))</f>
        <v>Complete</v>
      </c>
      <c r="AD579" s="21" t="str">
        <f>IF('Round 6'!$A$4="Complete", "Complete", IF(AC579="N/A", "N/A", IF(AC579="Viable", "No Transfer", IF(AC579="Excluded", INDEX('Round 6'!$A$12:$M$617, MATCH($A579, 'Round 6'!$A$12:$A$617, 0), 3)))))</f>
        <v>Complete</v>
      </c>
      <c r="AE579" s="10" t="str">
        <f>IF('Round 6'!$A$4="Complete", "Complete", IF(AD579="N/A", "N/A", IF(AD579="No Transfer", AD579, IF(INDEX('Ballot Data'!$1:$1048576, MATCH($A579, 'Ballot Data'!$A:$A, 0), MATCH(AD579, 'Ballot Data'!$A$3:$U$3, 0))="", "Exhausted", INDEX('Ballot Data'!$1:$1048576, MATCH($A579, 'Ballot Data'!$A:$A, 0), MATCH(AD579, 'Ballot Data'!$A$3:$U$3, 0))))))</f>
        <v>Complete</v>
      </c>
      <c r="AF579" s="15" t="str">
        <f t="shared" si="83"/>
        <v>Complete</v>
      </c>
      <c r="AG579" t="str">
        <f>IF(AF579="Complete", AF579, IF(AF579="N/A", "N/A", INDEX('Ballot Data'!$1:$1048576, MATCH($A579, 'Ballot Data'!$A:$A, 0), MATCH(AF579, 'Ballot Data'!$A$3:$T$3, 0))))</f>
        <v>Complete</v>
      </c>
      <c r="AH579" t="str">
        <f>IF(AF579="N/A", "N/A", IF(AG579='Round 7'!$A$10, "Elected", IF(AG579='Round 7'!$A$7, "Excluded", IF('Round 7'!$A$4="Complete", "Complete", "Viable"))))</f>
        <v>Complete</v>
      </c>
      <c r="AI579" s="21" t="str">
        <f>IF('Round 7'!$A$4="Complete", "Complete", IF(AH579="N/A", "N/A", IF(AH579="Viable", "No Transfer", IF(AH579="Excluded", INDEX('Round 7'!$A$12:$M$617, MATCH($A579, 'Round 7'!$A$12:$A$617, 0), 3)))))</f>
        <v>Complete</v>
      </c>
      <c r="AJ579" s="10" t="str">
        <f>IF('Round 7'!$A$4="Complete", "Complete", IF(AI579="N/A", "N/A", IF(AI579="No Transfer", AI579, IF(INDEX('Ballot Data'!$1:$1048576, MATCH($A579, 'Ballot Data'!$A:$A, 0), MATCH(AI579, 'Ballot Data'!$A$3:$U$3, 0))="", "Exhausted", INDEX('Ballot Data'!$1:$1048576, MATCH($A579, 'Ballot Data'!$A:$A, 0), MATCH(AI579, 'Ballot Data'!$A$3:$U$3, 0))))))</f>
        <v>Complete</v>
      </c>
      <c r="AK579" s="15" t="str">
        <f t="shared" si="84"/>
        <v>Complete</v>
      </c>
      <c r="AL579" t="str">
        <f>IF(AK579="Complete", AK579, IF(AK579="N/A", "N/A", INDEX('Ballot Data'!$1:$1048576, MATCH($A579, 'Ballot Data'!$A:$A, 0), MATCH(AK579, 'Ballot Data'!$A$3:$T$3, 0))))</f>
        <v>Complete</v>
      </c>
      <c r="AM579" t="str">
        <f>IF(AK579="N/A", "N/A", IF(AL579='Round 8'!$A$10, "Elected", IF(AL579='Round 8'!$A$7, "Excluded", IF('Round 8'!$A$4="Complete", "Complete", "Viable"))))</f>
        <v>Complete</v>
      </c>
      <c r="AN579" s="21" t="str">
        <f>IF('Round 8'!$A$4="Complete", "Complete", IF(AM579="N/A", "N/A", IF(AM579="Viable", "No Transfer", IF(AM579="Excluded", INDEX('Round 8'!$A$12:$M$617, MATCH($A579, 'Round 8'!$A$12:$A$617, 0), 3)))))</f>
        <v>Complete</v>
      </c>
      <c r="AO579" s="10" t="str">
        <f>IF('Round 8'!$A$4="Complete", "Complete", IF(AN579="N/A", "N/A", IF(AN579="No Transfer", AN579, IF(INDEX('Ballot Data'!$1:$1048576, MATCH($A579, 'Ballot Data'!$A:$A, 0), MATCH(AN579, 'Ballot Data'!$A$3:$U$3, 0))="", "Exhausted", INDEX('Ballot Data'!$1:$1048576, MATCH($A579, 'Ballot Data'!$A:$A, 0), MATCH(AN579, 'Ballot Data'!$A$3:$U$3, 0))))))</f>
        <v>Complete</v>
      </c>
      <c r="AP579" s="15" t="str">
        <f t="shared" si="85"/>
        <v>Complete</v>
      </c>
      <c r="AQ579" t="str">
        <f>IF(AP579="Complete", AP579, IF(AP579="N/A", "N/A", INDEX('Ballot Data'!$1:$1048576, MATCH($A579, 'Ballot Data'!$A:$A, 0), MATCH(AP579, 'Ballot Data'!$A$3:$T$3, 0))))</f>
        <v>Complete</v>
      </c>
      <c r="AR579" t="str">
        <f>IF(AP579="N/A", "N/A", IF(AQ579='Round 9'!$A$10, "Elected", IF(AQ579='Round 9'!$A$7, "Excluded", IF('Round 9'!$A$4="Complete", "Complete", "Viable"))))</f>
        <v>Complete</v>
      </c>
      <c r="AS579" s="21" t="str">
        <f>IF('Round 9'!$A$4="Complete", "Complete", IF(AR579="N/A", "N/A", IF(AR579="Viable", "No Transfer", IF(AR579="Excluded", INDEX('Round 9'!$A$12:$M$617, MATCH($A579, 'Round 9'!$A$12:$A$617, 0), 3)))))</f>
        <v>Complete</v>
      </c>
      <c r="AT579" s="10" t="str">
        <f>IF('Round 9'!$A$4="Complete", "Complete", IF(AS579="N/A", "N/A", IF(AS579="No Transfer", AS579, IF(INDEX('Ballot Data'!$1:$1048576, MATCH($A579, 'Ballot Data'!$A:$A, 0), MATCH(AS579, 'Ballot Data'!$A$3:$U$3, 0))="", "Exhausted", INDEX('Ballot Data'!$1:$1048576, MATCH($A579, 'Ballot Data'!$A:$A, 0), MATCH(AS579, 'Ballot Data'!$A$3:$U$3, 0))))))</f>
        <v>Complete</v>
      </c>
      <c r="AU579" s="15" t="str">
        <f t="shared" si="86"/>
        <v>Complete</v>
      </c>
      <c r="AV579" t="str">
        <f>IF(AU579="Complete", AU579, IF(AU579="N/A", "N/A", INDEX('Ballot Data'!$1:$1048576, MATCH($A579, 'Ballot Data'!$A:$A, 0), MATCH(AU579, 'Ballot Data'!$A$3:$T$3, 0))))</f>
        <v>Complete</v>
      </c>
      <c r="AW579" t="str">
        <f>IF(AU579="N/A", "N/A", IF(AV579='Round 10'!$A$10, "Elected", IF(AV579='Round 10'!$A$7, "Excluded", IF('Round 10'!$A$4="Complete", "Complete", "Viable"))))</f>
        <v>Complete</v>
      </c>
      <c r="AX579" s="21" t="str">
        <f>IF('Round 10'!$A$4="Complete", "Complete", IF(AW579="N/A", "N/A", IF(AW579="Viable", "No Transfer", IF(AW579="Excluded", INDEX('Round 10'!$A$12:$M$617, MATCH($A579, 'Round 10'!$A$12:$A$617, 0), 3)))))</f>
        <v>Complete</v>
      </c>
      <c r="AY579" s="10" t="str">
        <f>IF('Round 10'!$A$4="Complete", "Complete", IF(AX579="N/A", "N/A", IF(AX579="No Transfer", AX579, IF(INDEX('Ballot Data'!$1:$1048576, MATCH($A579, 'Ballot Data'!$A:$A, 0), MATCH(AX579, 'Ballot Data'!$A$3:$U$3, 0))="", "Exhausted", INDEX('Ballot Data'!$1:$1048576, MATCH($A579, 'Ballot Data'!$A:$A, 0), MATCH(AX579, 'Ballot Data'!$A$3:$U$3, 0))))))</f>
        <v>Complete</v>
      </c>
    </row>
    <row r="580" spans="1:51" x14ac:dyDescent="0.25">
      <c r="A580">
        <f>'Ballot Data'!A581</f>
        <v>0</v>
      </c>
      <c r="B580">
        <v>1</v>
      </c>
      <c r="C580" t="e">
        <f>INDEX('Ballot Data'!$1:$1048576, MATCH($A580, 'Ballot Data'!$A:$A, 0), MATCH(B580, 'Ballot Data'!$A$3:$T$3, 0))</f>
        <v>#N/A</v>
      </c>
      <c r="D580" t="e">
        <f>IF(C580='Round 1'!$A$10, "Elected", IF(C580='Round 1'!$A$7, "Excluded", IF('Round 1'!$A$4="Complete", "Complete", "Viable")))</f>
        <v>#N/A</v>
      </c>
      <c r="E580" s="21" t="e">
        <f>IF('Round 1'!$A$4="Complete", "Complete", IF(D580="N/A", "N/A", IF(D580="Viable", "No Transfer", IF(D580="Excluded", INDEX('Round 1'!$A$12:$M$617, MATCH($A580, 'Round 1'!$A$12:$A$617, 0), 3)))))</f>
        <v>#N/A</v>
      </c>
      <c r="F580" s="10" t="e">
        <f>IF('Round 1'!$A$4="Complete", "Complete", IF(E580="N/A", "N/A", IF(E580="No Transfer", E580, IF(INDEX('Ballot Data'!$1:$1048576, MATCH($A580, 'Ballot Data'!$A:$A, 0), MATCH(E580, 'Ballot Data'!$A$3:$U$3, 0))="", "Exhausted", INDEX('Ballot Data'!$1:$1048576, MATCH($A580, 'Ballot Data'!$A:$A, 0), MATCH(E580, 'Ballot Data'!$A$3:$U$3, 0))))))</f>
        <v>#N/A</v>
      </c>
      <c r="G580" s="15" t="e">
        <f t="shared" si="88"/>
        <v>#N/A</v>
      </c>
      <c r="H580" t="e">
        <f>IF(G580="Complete", G580, IF(G580="N/A", "N/A", INDEX('Ballot Data'!$1:$1048576, MATCH($A580, 'Ballot Data'!$A:$A, 0), MATCH(G580, 'Ballot Data'!$A$3:$T$3, 0))))</f>
        <v>#N/A</v>
      </c>
      <c r="I580" t="e">
        <f>IF(G580="N/A", "N/A", IF(H580='Round 2'!$A$10, "Elected", IF(H580='Round 2'!$A$7, "Excluded", IF('Round 2'!$A$4="Complete", "Complete", "Viable"))))</f>
        <v>#N/A</v>
      </c>
      <c r="J580" s="21" t="e">
        <f>IF('Round 2'!$A$4="Complete", "Complete", IF(I580="N/A", "N/A", IF(I580="Viable", "No Transfer", IF(I580="Excluded", INDEX('Round 2'!$A$12:$M$617, MATCH($A580, 'Round 2'!$A$12:$A$617, 0), 3)))))</f>
        <v>#N/A</v>
      </c>
      <c r="K580" s="10" t="e">
        <f>IF('Round 2'!$A$4="Complete", "Complete", IF(J580="N/A", "N/A", IF(J580="No Transfer", J580, IF(INDEX('Ballot Data'!$1:$1048576, MATCH($A580, 'Ballot Data'!$A:$A, 0), MATCH(J580, 'Ballot Data'!$A$3:$U$3, 0))="", "Exhausted", INDEX('Ballot Data'!$1:$1048576, MATCH($A580, 'Ballot Data'!$A:$A, 0), MATCH(J580, 'Ballot Data'!$A$3:$U$3, 0))))))</f>
        <v>#N/A</v>
      </c>
      <c r="L580" s="15" t="e">
        <f t="shared" si="87"/>
        <v>#N/A</v>
      </c>
      <c r="M580" t="e">
        <f>IF(L580="Complete", L580, IF(L580="N/A", "N/A", INDEX('Ballot Data'!$1:$1048576, MATCH($A580, 'Ballot Data'!$A:$A, 0), MATCH(L580, 'Ballot Data'!$A$3:$T$3, 0))))</f>
        <v>#N/A</v>
      </c>
      <c r="N580" t="e">
        <f>IF(L580="N/A", "N/A", IF(M580='Round 3'!$A$10, "Elected", IF(M580='Round 3'!$A$7, "Excluded", IF('Round 3'!$A$4="Complete", "Complete", "Viable"))))</f>
        <v>#N/A</v>
      </c>
      <c r="O580" s="21" t="str">
        <f>IF('Round 3'!$A$4="Complete", "Complete", IF(N580="N/A", "N/A", IF(N580="Viable", "No Transfer", IF(N580="Excluded", INDEX('Round 3'!$A$12:$M$617, MATCH($A580, 'Round 3'!$A$12:$A$617, 0), 3)))))</f>
        <v>Complete</v>
      </c>
      <c r="P580" s="10" t="str">
        <f>IF('Round 3'!$A$4="Complete", "Complete", IF(O580="N/A", "N/A", IF(O580="No Transfer", O580, IF(INDEX('Ballot Data'!$1:$1048576, MATCH($A580, 'Ballot Data'!$A:$A, 0), MATCH(O580, 'Ballot Data'!$A$3:$U$3, 0))="", "Exhausted", INDEX('Ballot Data'!$1:$1048576, MATCH($A580, 'Ballot Data'!$A:$A, 0), MATCH(O580, 'Ballot Data'!$A$3:$U$3, 0))))))</f>
        <v>Complete</v>
      </c>
      <c r="Q580" s="15" t="str">
        <f t="shared" si="89"/>
        <v>Complete</v>
      </c>
      <c r="R580" t="str">
        <f>IF(Q580="Complete", Q580, IF(Q580="N/A", "N/A", INDEX('Ballot Data'!$1:$1048576, MATCH($A580, 'Ballot Data'!$A:$A, 0), MATCH(Q580, 'Ballot Data'!$A$3:$T$3, 0))))</f>
        <v>Complete</v>
      </c>
      <c r="S580" t="str">
        <f>IF(Q580="N/A", "N/A", IF(R580='Round 4'!$A$10, "Elected", IF(R580='Round 4'!$A$7, "Excluded", IF('Round 4'!$A$4="Complete", "Complete", "Viable"))))</f>
        <v>Complete</v>
      </c>
      <c r="T580" s="21" t="str">
        <f>IF('Round 4'!$A$4="Complete", "Complete", IF(S580="N/A", "N/A", IF(S580="Viable", "No Transfer", IF(S580="Excluded", INDEX('Round 4'!$A$12:$M$617, MATCH($A580, 'Round 4'!$A$12:$A$617, 0), 3)))))</f>
        <v>Complete</v>
      </c>
      <c r="U580" s="10" t="str">
        <f>IF('Round 4'!$A$4="Complete", "Complete", IF(T580="N/A", "N/A", IF(T580="No Transfer", T580, IF(INDEX('Ballot Data'!$1:$1048576, MATCH($A580, 'Ballot Data'!$A:$A, 0), MATCH(T580, 'Ballot Data'!$A$3:$U$3, 0))="", "Exhausted", INDEX('Ballot Data'!$1:$1048576, MATCH($A580, 'Ballot Data'!$A:$A, 0), MATCH(T580, 'Ballot Data'!$A$3:$U$3, 0))))))</f>
        <v>Complete</v>
      </c>
      <c r="V580" s="15" t="str">
        <f t="shared" ref="V580:V608" si="90">IF(T580="No Transfer", Q580, IF(OR(U580="Exhausted", U580="N/A"), "N/A", T580))</f>
        <v>Complete</v>
      </c>
      <c r="W580" t="str">
        <f>IF(V580="Complete", V580, IF(V580="N/A", "N/A", INDEX('Ballot Data'!$1:$1048576, MATCH($A580, 'Ballot Data'!$A:$A, 0), MATCH(V580, 'Ballot Data'!$A$3:$T$3, 0))))</f>
        <v>Complete</v>
      </c>
      <c r="X580" t="str">
        <f>IF(V580="N/A", "N/A", IF(W580='Round 5'!$A$10, "Elected", IF(W580='Round 5'!$A$7, "Excluded", IF('Round 5'!$A$4="Complete", "Complete", "Viable"))))</f>
        <v>Complete</v>
      </c>
      <c r="Y580" s="21" t="str">
        <f>IF('Round 5'!$A$4="Complete", "Complete", IF(X580="N/A", "N/A", IF(X580="Viable", "No Transfer", IF(X580="Excluded", INDEX('Round 5'!$A$12:$M$617, MATCH($A580, 'Round 5'!$A$12:$A$617, 0), 3)))))</f>
        <v>Complete</v>
      </c>
      <c r="Z580" s="10" t="str">
        <f>IF('Round 5'!$A$4="Complete", "Complete", IF(Y580="N/A", "N/A", IF(Y580="No Transfer", Y580, IF(INDEX('Ballot Data'!$1:$1048576, MATCH($A580, 'Ballot Data'!$A:$A, 0), MATCH(Y580, 'Ballot Data'!$A$3:$U$3, 0))="", "Exhausted", INDEX('Ballot Data'!$1:$1048576, MATCH($A580, 'Ballot Data'!$A:$A, 0), MATCH(Y580, 'Ballot Data'!$A$3:$U$3, 0))))))</f>
        <v>Complete</v>
      </c>
      <c r="AA580" s="15" t="str">
        <f t="shared" ref="AA580:AA608" si="91">IF(Y580="No Transfer", V580, IF(OR(Z580="Exhausted", Z580="N/A"), "N/A", Y580))</f>
        <v>Complete</v>
      </c>
      <c r="AB580" t="str">
        <f>IF(AA580="Complete", AA580, IF(AA580="N/A", "N/A", INDEX('Ballot Data'!$1:$1048576, MATCH($A580, 'Ballot Data'!$A:$A, 0), MATCH(AA580, 'Ballot Data'!$A$3:$T$3, 0))))</f>
        <v>Complete</v>
      </c>
      <c r="AC580" t="str">
        <f>IF(AA580="N/A", "N/A", IF(AB580='Round 6'!$A$10, "Elected", IF(AB580='Round 6'!$A$7, "Excluded", IF('Round 6'!$A$4="Complete", "Complete", "Viable"))))</f>
        <v>Complete</v>
      </c>
      <c r="AD580" s="21" t="str">
        <f>IF('Round 6'!$A$4="Complete", "Complete", IF(AC580="N/A", "N/A", IF(AC580="Viable", "No Transfer", IF(AC580="Excluded", INDEX('Round 6'!$A$12:$M$617, MATCH($A580, 'Round 6'!$A$12:$A$617, 0), 3)))))</f>
        <v>Complete</v>
      </c>
      <c r="AE580" s="10" t="str">
        <f>IF('Round 6'!$A$4="Complete", "Complete", IF(AD580="N/A", "N/A", IF(AD580="No Transfer", AD580, IF(INDEX('Ballot Data'!$1:$1048576, MATCH($A580, 'Ballot Data'!$A:$A, 0), MATCH(AD580, 'Ballot Data'!$A$3:$U$3, 0))="", "Exhausted", INDEX('Ballot Data'!$1:$1048576, MATCH($A580, 'Ballot Data'!$A:$A, 0), MATCH(AD580, 'Ballot Data'!$A$3:$U$3, 0))))))</f>
        <v>Complete</v>
      </c>
      <c r="AF580" s="15" t="str">
        <f t="shared" ref="AF580:AF608" si="92">IF(AD580="No Transfer", AA580, IF(OR(AE580="Exhausted", AE580="N/A"), "N/A", AD580))</f>
        <v>Complete</v>
      </c>
      <c r="AG580" t="str">
        <f>IF(AF580="Complete", AF580, IF(AF580="N/A", "N/A", INDEX('Ballot Data'!$1:$1048576, MATCH($A580, 'Ballot Data'!$A:$A, 0), MATCH(AF580, 'Ballot Data'!$A$3:$T$3, 0))))</f>
        <v>Complete</v>
      </c>
      <c r="AH580" t="str">
        <f>IF(AF580="N/A", "N/A", IF(AG580='Round 7'!$A$10, "Elected", IF(AG580='Round 7'!$A$7, "Excluded", IF('Round 7'!$A$4="Complete", "Complete", "Viable"))))</f>
        <v>Complete</v>
      </c>
      <c r="AI580" s="21" t="str">
        <f>IF('Round 7'!$A$4="Complete", "Complete", IF(AH580="N/A", "N/A", IF(AH580="Viable", "No Transfer", IF(AH580="Excluded", INDEX('Round 7'!$A$12:$M$617, MATCH($A580, 'Round 7'!$A$12:$A$617, 0), 3)))))</f>
        <v>Complete</v>
      </c>
      <c r="AJ580" s="10" t="str">
        <f>IF('Round 7'!$A$4="Complete", "Complete", IF(AI580="N/A", "N/A", IF(AI580="No Transfer", AI580, IF(INDEX('Ballot Data'!$1:$1048576, MATCH($A580, 'Ballot Data'!$A:$A, 0), MATCH(AI580, 'Ballot Data'!$A$3:$U$3, 0))="", "Exhausted", INDEX('Ballot Data'!$1:$1048576, MATCH($A580, 'Ballot Data'!$A:$A, 0), MATCH(AI580, 'Ballot Data'!$A$3:$U$3, 0))))))</f>
        <v>Complete</v>
      </c>
      <c r="AK580" s="15" t="str">
        <f t="shared" ref="AK580:AK608" si="93">IF(AI580="No Transfer", AF580, IF(OR(AJ580="Exhausted", AJ580="N/A"), "N/A", AI580))</f>
        <v>Complete</v>
      </c>
      <c r="AL580" t="str">
        <f>IF(AK580="Complete", AK580, IF(AK580="N/A", "N/A", INDEX('Ballot Data'!$1:$1048576, MATCH($A580, 'Ballot Data'!$A:$A, 0), MATCH(AK580, 'Ballot Data'!$A$3:$T$3, 0))))</f>
        <v>Complete</v>
      </c>
      <c r="AM580" t="str">
        <f>IF(AK580="N/A", "N/A", IF(AL580='Round 8'!$A$10, "Elected", IF(AL580='Round 8'!$A$7, "Excluded", IF('Round 8'!$A$4="Complete", "Complete", "Viable"))))</f>
        <v>Complete</v>
      </c>
      <c r="AN580" s="21" t="str">
        <f>IF('Round 8'!$A$4="Complete", "Complete", IF(AM580="N/A", "N/A", IF(AM580="Viable", "No Transfer", IF(AM580="Excluded", INDEX('Round 8'!$A$12:$M$617, MATCH($A580, 'Round 8'!$A$12:$A$617, 0), 3)))))</f>
        <v>Complete</v>
      </c>
      <c r="AO580" s="10" t="str">
        <f>IF('Round 8'!$A$4="Complete", "Complete", IF(AN580="N/A", "N/A", IF(AN580="No Transfer", AN580, IF(INDEX('Ballot Data'!$1:$1048576, MATCH($A580, 'Ballot Data'!$A:$A, 0), MATCH(AN580, 'Ballot Data'!$A$3:$U$3, 0))="", "Exhausted", INDEX('Ballot Data'!$1:$1048576, MATCH($A580, 'Ballot Data'!$A:$A, 0), MATCH(AN580, 'Ballot Data'!$A$3:$U$3, 0))))))</f>
        <v>Complete</v>
      </c>
      <c r="AP580" s="15" t="str">
        <f t="shared" ref="AP580:AP608" si="94">IF(AN580="No Transfer", AK580, IF(OR(AO580="Exhausted", AO580="N/A"), "N/A", AN580))</f>
        <v>Complete</v>
      </c>
      <c r="AQ580" t="str">
        <f>IF(AP580="Complete", AP580, IF(AP580="N/A", "N/A", INDEX('Ballot Data'!$1:$1048576, MATCH($A580, 'Ballot Data'!$A:$A, 0), MATCH(AP580, 'Ballot Data'!$A$3:$T$3, 0))))</f>
        <v>Complete</v>
      </c>
      <c r="AR580" t="str">
        <f>IF(AP580="N/A", "N/A", IF(AQ580='Round 9'!$A$10, "Elected", IF(AQ580='Round 9'!$A$7, "Excluded", IF('Round 9'!$A$4="Complete", "Complete", "Viable"))))</f>
        <v>Complete</v>
      </c>
      <c r="AS580" s="21" t="str">
        <f>IF('Round 9'!$A$4="Complete", "Complete", IF(AR580="N/A", "N/A", IF(AR580="Viable", "No Transfer", IF(AR580="Excluded", INDEX('Round 9'!$A$12:$M$617, MATCH($A580, 'Round 9'!$A$12:$A$617, 0), 3)))))</f>
        <v>Complete</v>
      </c>
      <c r="AT580" s="10" t="str">
        <f>IF('Round 9'!$A$4="Complete", "Complete", IF(AS580="N/A", "N/A", IF(AS580="No Transfer", AS580, IF(INDEX('Ballot Data'!$1:$1048576, MATCH($A580, 'Ballot Data'!$A:$A, 0), MATCH(AS580, 'Ballot Data'!$A$3:$U$3, 0))="", "Exhausted", INDEX('Ballot Data'!$1:$1048576, MATCH($A580, 'Ballot Data'!$A:$A, 0), MATCH(AS580, 'Ballot Data'!$A$3:$U$3, 0))))))</f>
        <v>Complete</v>
      </c>
      <c r="AU580" s="15" t="str">
        <f t="shared" ref="AU580:AU608" si="95">IF(AS580="No Transfer", AP580, IF(OR(AT580="Exhausted", AT580="N/A"), "N/A", AS580))</f>
        <v>Complete</v>
      </c>
      <c r="AV580" t="str">
        <f>IF(AU580="Complete", AU580, IF(AU580="N/A", "N/A", INDEX('Ballot Data'!$1:$1048576, MATCH($A580, 'Ballot Data'!$A:$A, 0), MATCH(AU580, 'Ballot Data'!$A$3:$T$3, 0))))</f>
        <v>Complete</v>
      </c>
      <c r="AW580" t="str">
        <f>IF(AU580="N/A", "N/A", IF(AV580='Round 10'!$A$10, "Elected", IF(AV580='Round 10'!$A$7, "Excluded", IF('Round 10'!$A$4="Complete", "Complete", "Viable"))))</f>
        <v>Complete</v>
      </c>
      <c r="AX580" s="21" t="str">
        <f>IF('Round 10'!$A$4="Complete", "Complete", IF(AW580="N/A", "N/A", IF(AW580="Viable", "No Transfer", IF(AW580="Excluded", INDEX('Round 10'!$A$12:$M$617, MATCH($A580, 'Round 10'!$A$12:$A$617, 0), 3)))))</f>
        <v>Complete</v>
      </c>
      <c r="AY580" s="10" t="str">
        <f>IF('Round 10'!$A$4="Complete", "Complete", IF(AX580="N/A", "N/A", IF(AX580="No Transfer", AX580, IF(INDEX('Ballot Data'!$1:$1048576, MATCH($A580, 'Ballot Data'!$A:$A, 0), MATCH(AX580, 'Ballot Data'!$A$3:$U$3, 0))="", "Exhausted", INDEX('Ballot Data'!$1:$1048576, MATCH($A580, 'Ballot Data'!$A:$A, 0), MATCH(AX580, 'Ballot Data'!$A$3:$U$3, 0))))))</f>
        <v>Complete</v>
      </c>
    </row>
    <row r="581" spans="1:51" x14ac:dyDescent="0.25">
      <c r="A581">
        <f>'Ballot Data'!A582</f>
        <v>0</v>
      </c>
      <c r="B581">
        <v>1</v>
      </c>
      <c r="C581" t="e">
        <f>INDEX('Ballot Data'!$1:$1048576, MATCH($A581, 'Ballot Data'!$A:$A, 0), MATCH(B581, 'Ballot Data'!$A$3:$T$3, 0))</f>
        <v>#N/A</v>
      </c>
      <c r="D581" t="e">
        <f>IF(C581='Round 1'!$A$10, "Elected", IF(C581='Round 1'!$A$7, "Excluded", IF('Round 1'!$A$4="Complete", "Complete", "Viable")))</f>
        <v>#N/A</v>
      </c>
      <c r="E581" s="21" t="e">
        <f>IF('Round 1'!$A$4="Complete", "Complete", IF(D581="N/A", "N/A", IF(D581="Viable", "No Transfer", IF(D581="Excluded", INDEX('Round 1'!$A$12:$M$617, MATCH($A581, 'Round 1'!$A$12:$A$617, 0), 3)))))</f>
        <v>#N/A</v>
      </c>
      <c r="F581" s="10" t="e">
        <f>IF('Round 1'!$A$4="Complete", "Complete", IF(E581="N/A", "N/A", IF(E581="No Transfer", E581, IF(INDEX('Ballot Data'!$1:$1048576, MATCH($A581, 'Ballot Data'!$A:$A, 0), MATCH(E581, 'Ballot Data'!$A$3:$U$3, 0))="", "Exhausted", INDEX('Ballot Data'!$1:$1048576, MATCH($A581, 'Ballot Data'!$A:$A, 0), MATCH(E581, 'Ballot Data'!$A$3:$U$3, 0))))))</f>
        <v>#N/A</v>
      </c>
      <c r="G581" s="15" t="e">
        <f t="shared" si="88"/>
        <v>#N/A</v>
      </c>
      <c r="H581" t="e">
        <f>IF(G581="Complete", G581, IF(G581="N/A", "N/A", INDEX('Ballot Data'!$1:$1048576, MATCH($A581, 'Ballot Data'!$A:$A, 0), MATCH(G581, 'Ballot Data'!$A$3:$T$3, 0))))</f>
        <v>#N/A</v>
      </c>
      <c r="I581" t="e">
        <f>IF(G581="N/A", "N/A", IF(H581='Round 2'!$A$10, "Elected", IF(H581='Round 2'!$A$7, "Excluded", IF('Round 2'!$A$4="Complete", "Complete", "Viable"))))</f>
        <v>#N/A</v>
      </c>
      <c r="J581" s="21" t="e">
        <f>IF('Round 2'!$A$4="Complete", "Complete", IF(I581="N/A", "N/A", IF(I581="Viable", "No Transfer", IF(I581="Excluded", INDEX('Round 2'!$A$12:$M$617, MATCH($A581, 'Round 2'!$A$12:$A$617, 0), 3)))))</f>
        <v>#N/A</v>
      </c>
      <c r="K581" s="10" t="e">
        <f>IF('Round 2'!$A$4="Complete", "Complete", IF(J581="N/A", "N/A", IF(J581="No Transfer", J581, IF(INDEX('Ballot Data'!$1:$1048576, MATCH($A581, 'Ballot Data'!$A:$A, 0), MATCH(J581, 'Ballot Data'!$A$3:$U$3, 0))="", "Exhausted", INDEX('Ballot Data'!$1:$1048576, MATCH($A581, 'Ballot Data'!$A:$A, 0), MATCH(J581, 'Ballot Data'!$A$3:$U$3, 0))))))</f>
        <v>#N/A</v>
      </c>
      <c r="L581" s="15" t="e">
        <f t="shared" si="87"/>
        <v>#N/A</v>
      </c>
      <c r="M581" t="e">
        <f>IF(L581="Complete", L581, IF(L581="N/A", "N/A", INDEX('Ballot Data'!$1:$1048576, MATCH($A581, 'Ballot Data'!$A:$A, 0), MATCH(L581, 'Ballot Data'!$A$3:$T$3, 0))))</f>
        <v>#N/A</v>
      </c>
      <c r="N581" t="e">
        <f>IF(L581="N/A", "N/A", IF(M581='Round 3'!$A$10, "Elected", IF(M581='Round 3'!$A$7, "Excluded", IF('Round 3'!$A$4="Complete", "Complete", "Viable"))))</f>
        <v>#N/A</v>
      </c>
      <c r="O581" s="21" t="str">
        <f>IF('Round 3'!$A$4="Complete", "Complete", IF(N581="N/A", "N/A", IF(N581="Viable", "No Transfer", IF(N581="Excluded", INDEX('Round 3'!$A$12:$M$617, MATCH($A581, 'Round 3'!$A$12:$A$617, 0), 3)))))</f>
        <v>Complete</v>
      </c>
      <c r="P581" s="10" t="str">
        <f>IF('Round 3'!$A$4="Complete", "Complete", IF(O581="N/A", "N/A", IF(O581="No Transfer", O581, IF(INDEX('Ballot Data'!$1:$1048576, MATCH($A581, 'Ballot Data'!$A:$A, 0), MATCH(O581, 'Ballot Data'!$A$3:$U$3, 0))="", "Exhausted", INDEX('Ballot Data'!$1:$1048576, MATCH($A581, 'Ballot Data'!$A:$A, 0), MATCH(O581, 'Ballot Data'!$A$3:$U$3, 0))))))</f>
        <v>Complete</v>
      </c>
      <c r="Q581" s="15" t="str">
        <f t="shared" si="89"/>
        <v>Complete</v>
      </c>
      <c r="R581" t="str">
        <f>IF(Q581="Complete", Q581, IF(Q581="N/A", "N/A", INDEX('Ballot Data'!$1:$1048576, MATCH($A581, 'Ballot Data'!$A:$A, 0), MATCH(Q581, 'Ballot Data'!$A$3:$T$3, 0))))</f>
        <v>Complete</v>
      </c>
      <c r="S581" t="str">
        <f>IF(Q581="N/A", "N/A", IF(R581='Round 4'!$A$10, "Elected", IF(R581='Round 4'!$A$7, "Excluded", IF('Round 4'!$A$4="Complete", "Complete", "Viable"))))</f>
        <v>Complete</v>
      </c>
      <c r="T581" s="21" t="str">
        <f>IF('Round 4'!$A$4="Complete", "Complete", IF(S581="N/A", "N/A", IF(S581="Viable", "No Transfer", IF(S581="Excluded", INDEX('Round 4'!$A$12:$M$617, MATCH($A581, 'Round 4'!$A$12:$A$617, 0), 3)))))</f>
        <v>Complete</v>
      </c>
      <c r="U581" s="10" t="str">
        <f>IF('Round 4'!$A$4="Complete", "Complete", IF(T581="N/A", "N/A", IF(T581="No Transfer", T581, IF(INDEX('Ballot Data'!$1:$1048576, MATCH($A581, 'Ballot Data'!$A:$A, 0), MATCH(T581, 'Ballot Data'!$A$3:$U$3, 0))="", "Exhausted", INDEX('Ballot Data'!$1:$1048576, MATCH($A581, 'Ballot Data'!$A:$A, 0), MATCH(T581, 'Ballot Data'!$A$3:$U$3, 0))))))</f>
        <v>Complete</v>
      </c>
      <c r="V581" s="15" t="str">
        <f t="shared" si="90"/>
        <v>Complete</v>
      </c>
      <c r="W581" t="str">
        <f>IF(V581="Complete", V581, IF(V581="N/A", "N/A", INDEX('Ballot Data'!$1:$1048576, MATCH($A581, 'Ballot Data'!$A:$A, 0), MATCH(V581, 'Ballot Data'!$A$3:$T$3, 0))))</f>
        <v>Complete</v>
      </c>
      <c r="X581" t="str">
        <f>IF(V581="N/A", "N/A", IF(W581='Round 5'!$A$10, "Elected", IF(W581='Round 5'!$A$7, "Excluded", IF('Round 5'!$A$4="Complete", "Complete", "Viable"))))</f>
        <v>Complete</v>
      </c>
      <c r="Y581" s="21" t="str">
        <f>IF('Round 5'!$A$4="Complete", "Complete", IF(X581="N/A", "N/A", IF(X581="Viable", "No Transfer", IF(X581="Excluded", INDEX('Round 5'!$A$12:$M$617, MATCH($A581, 'Round 5'!$A$12:$A$617, 0), 3)))))</f>
        <v>Complete</v>
      </c>
      <c r="Z581" s="10" t="str">
        <f>IF('Round 5'!$A$4="Complete", "Complete", IF(Y581="N/A", "N/A", IF(Y581="No Transfer", Y581, IF(INDEX('Ballot Data'!$1:$1048576, MATCH($A581, 'Ballot Data'!$A:$A, 0), MATCH(Y581, 'Ballot Data'!$A$3:$U$3, 0))="", "Exhausted", INDEX('Ballot Data'!$1:$1048576, MATCH($A581, 'Ballot Data'!$A:$A, 0), MATCH(Y581, 'Ballot Data'!$A$3:$U$3, 0))))))</f>
        <v>Complete</v>
      </c>
      <c r="AA581" s="15" t="str">
        <f t="shared" si="91"/>
        <v>Complete</v>
      </c>
      <c r="AB581" t="str">
        <f>IF(AA581="Complete", AA581, IF(AA581="N/A", "N/A", INDEX('Ballot Data'!$1:$1048576, MATCH($A581, 'Ballot Data'!$A:$A, 0), MATCH(AA581, 'Ballot Data'!$A$3:$T$3, 0))))</f>
        <v>Complete</v>
      </c>
      <c r="AC581" t="str">
        <f>IF(AA581="N/A", "N/A", IF(AB581='Round 6'!$A$10, "Elected", IF(AB581='Round 6'!$A$7, "Excluded", IF('Round 6'!$A$4="Complete", "Complete", "Viable"))))</f>
        <v>Complete</v>
      </c>
      <c r="AD581" s="21" t="str">
        <f>IF('Round 6'!$A$4="Complete", "Complete", IF(AC581="N/A", "N/A", IF(AC581="Viable", "No Transfer", IF(AC581="Excluded", INDEX('Round 6'!$A$12:$M$617, MATCH($A581, 'Round 6'!$A$12:$A$617, 0), 3)))))</f>
        <v>Complete</v>
      </c>
      <c r="AE581" s="10" t="str">
        <f>IF('Round 6'!$A$4="Complete", "Complete", IF(AD581="N/A", "N/A", IF(AD581="No Transfer", AD581, IF(INDEX('Ballot Data'!$1:$1048576, MATCH($A581, 'Ballot Data'!$A:$A, 0), MATCH(AD581, 'Ballot Data'!$A$3:$U$3, 0))="", "Exhausted", INDEX('Ballot Data'!$1:$1048576, MATCH($A581, 'Ballot Data'!$A:$A, 0), MATCH(AD581, 'Ballot Data'!$A$3:$U$3, 0))))))</f>
        <v>Complete</v>
      </c>
      <c r="AF581" s="15" t="str">
        <f t="shared" si="92"/>
        <v>Complete</v>
      </c>
      <c r="AG581" t="str">
        <f>IF(AF581="Complete", AF581, IF(AF581="N/A", "N/A", INDEX('Ballot Data'!$1:$1048576, MATCH($A581, 'Ballot Data'!$A:$A, 0), MATCH(AF581, 'Ballot Data'!$A$3:$T$3, 0))))</f>
        <v>Complete</v>
      </c>
      <c r="AH581" t="str">
        <f>IF(AF581="N/A", "N/A", IF(AG581='Round 7'!$A$10, "Elected", IF(AG581='Round 7'!$A$7, "Excluded", IF('Round 7'!$A$4="Complete", "Complete", "Viable"))))</f>
        <v>Complete</v>
      </c>
      <c r="AI581" s="21" t="str">
        <f>IF('Round 7'!$A$4="Complete", "Complete", IF(AH581="N/A", "N/A", IF(AH581="Viable", "No Transfer", IF(AH581="Excluded", INDEX('Round 7'!$A$12:$M$617, MATCH($A581, 'Round 7'!$A$12:$A$617, 0), 3)))))</f>
        <v>Complete</v>
      </c>
      <c r="AJ581" s="10" t="str">
        <f>IF('Round 7'!$A$4="Complete", "Complete", IF(AI581="N/A", "N/A", IF(AI581="No Transfer", AI581, IF(INDEX('Ballot Data'!$1:$1048576, MATCH($A581, 'Ballot Data'!$A:$A, 0), MATCH(AI581, 'Ballot Data'!$A$3:$U$3, 0))="", "Exhausted", INDEX('Ballot Data'!$1:$1048576, MATCH($A581, 'Ballot Data'!$A:$A, 0), MATCH(AI581, 'Ballot Data'!$A$3:$U$3, 0))))))</f>
        <v>Complete</v>
      </c>
      <c r="AK581" s="15" t="str">
        <f t="shared" si="93"/>
        <v>Complete</v>
      </c>
      <c r="AL581" t="str">
        <f>IF(AK581="Complete", AK581, IF(AK581="N/A", "N/A", INDEX('Ballot Data'!$1:$1048576, MATCH($A581, 'Ballot Data'!$A:$A, 0), MATCH(AK581, 'Ballot Data'!$A$3:$T$3, 0))))</f>
        <v>Complete</v>
      </c>
      <c r="AM581" t="str">
        <f>IF(AK581="N/A", "N/A", IF(AL581='Round 8'!$A$10, "Elected", IF(AL581='Round 8'!$A$7, "Excluded", IF('Round 8'!$A$4="Complete", "Complete", "Viable"))))</f>
        <v>Complete</v>
      </c>
      <c r="AN581" s="21" t="str">
        <f>IF('Round 8'!$A$4="Complete", "Complete", IF(AM581="N/A", "N/A", IF(AM581="Viable", "No Transfer", IF(AM581="Excluded", INDEX('Round 8'!$A$12:$M$617, MATCH($A581, 'Round 8'!$A$12:$A$617, 0), 3)))))</f>
        <v>Complete</v>
      </c>
      <c r="AO581" s="10" t="str">
        <f>IF('Round 8'!$A$4="Complete", "Complete", IF(AN581="N/A", "N/A", IF(AN581="No Transfer", AN581, IF(INDEX('Ballot Data'!$1:$1048576, MATCH($A581, 'Ballot Data'!$A:$A, 0), MATCH(AN581, 'Ballot Data'!$A$3:$U$3, 0))="", "Exhausted", INDEX('Ballot Data'!$1:$1048576, MATCH($A581, 'Ballot Data'!$A:$A, 0), MATCH(AN581, 'Ballot Data'!$A$3:$U$3, 0))))))</f>
        <v>Complete</v>
      </c>
      <c r="AP581" s="15" t="str">
        <f t="shared" si="94"/>
        <v>Complete</v>
      </c>
      <c r="AQ581" t="str">
        <f>IF(AP581="Complete", AP581, IF(AP581="N/A", "N/A", INDEX('Ballot Data'!$1:$1048576, MATCH($A581, 'Ballot Data'!$A:$A, 0), MATCH(AP581, 'Ballot Data'!$A$3:$T$3, 0))))</f>
        <v>Complete</v>
      </c>
      <c r="AR581" t="str">
        <f>IF(AP581="N/A", "N/A", IF(AQ581='Round 9'!$A$10, "Elected", IF(AQ581='Round 9'!$A$7, "Excluded", IF('Round 9'!$A$4="Complete", "Complete", "Viable"))))</f>
        <v>Complete</v>
      </c>
      <c r="AS581" s="21" t="str">
        <f>IF('Round 9'!$A$4="Complete", "Complete", IF(AR581="N/A", "N/A", IF(AR581="Viable", "No Transfer", IF(AR581="Excluded", INDEX('Round 9'!$A$12:$M$617, MATCH($A581, 'Round 9'!$A$12:$A$617, 0), 3)))))</f>
        <v>Complete</v>
      </c>
      <c r="AT581" s="10" t="str">
        <f>IF('Round 9'!$A$4="Complete", "Complete", IF(AS581="N/A", "N/A", IF(AS581="No Transfer", AS581, IF(INDEX('Ballot Data'!$1:$1048576, MATCH($A581, 'Ballot Data'!$A:$A, 0), MATCH(AS581, 'Ballot Data'!$A$3:$U$3, 0))="", "Exhausted", INDEX('Ballot Data'!$1:$1048576, MATCH($A581, 'Ballot Data'!$A:$A, 0), MATCH(AS581, 'Ballot Data'!$A$3:$U$3, 0))))))</f>
        <v>Complete</v>
      </c>
      <c r="AU581" s="15" t="str">
        <f t="shared" si="95"/>
        <v>Complete</v>
      </c>
      <c r="AV581" t="str">
        <f>IF(AU581="Complete", AU581, IF(AU581="N/A", "N/A", INDEX('Ballot Data'!$1:$1048576, MATCH($A581, 'Ballot Data'!$A:$A, 0), MATCH(AU581, 'Ballot Data'!$A$3:$T$3, 0))))</f>
        <v>Complete</v>
      </c>
      <c r="AW581" t="str">
        <f>IF(AU581="N/A", "N/A", IF(AV581='Round 10'!$A$10, "Elected", IF(AV581='Round 10'!$A$7, "Excluded", IF('Round 10'!$A$4="Complete", "Complete", "Viable"))))</f>
        <v>Complete</v>
      </c>
      <c r="AX581" s="21" t="str">
        <f>IF('Round 10'!$A$4="Complete", "Complete", IF(AW581="N/A", "N/A", IF(AW581="Viable", "No Transfer", IF(AW581="Excluded", INDEX('Round 10'!$A$12:$M$617, MATCH($A581, 'Round 10'!$A$12:$A$617, 0), 3)))))</f>
        <v>Complete</v>
      </c>
      <c r="AY581" s="10" t="str">
        <f>IF('Round 10'!$A$4="Complete", "Complete", IF(AX581="N/A", "N/A", IF(AX581="No Transfer", AX581, IF(INDEX('Ballot Data'!$1:$1048576, MATCH($A581, 'Ballot Data'!$A:$A, 0), MATCH(AX581, 'Ballot Data'!$A$3:$U$3, 0))="", "Exhausted", INDEX('Ballot Data'!$1:$1048576, MATCH($A581, 'Ballot Data'!$A:$A, 0), MATCH(AX581, 'Ballot Data'!$A$3:$U$3, 0))))))</f>
        <v>Complete</v>
      </c>
    </row>
    <row r="582" spans="1:51" x14ac:dyDescent="0.25">
      <c r="A582">
        <f>'Ballot Data'!A583</f>
        <v>0</v>
      </c>
      <c r="B582">
        <v>1</v>
      </c>
      <c r="C582" t="e">
        <f>INDEX('Ballot Data'!$1:$1048576, MATCH($A582, 'Ballot Data'!$A:$A, 0), MATCH(B582, 'Ballot Data'!$A$3:$T$3, 0))</f>
        <v>#N/A</v>
      </c>
      <c r="D582" t="e">
        <f>IF(C582='Round 1'!$A$10, "Elected", IF(C582='Round 1'!$A$7, "Excluded", IF('Round 1'!$A$4="Complete", "Complete", "Viable")))</f>
        <v>#N/A</v>
      </c>
      <c r="E582" s="21" t="e">
        <f>IF('Round 1'!$A$4="Complete", "Complete", IF(D582="N/A", "N/A", IF(D582="Viable", "No Transfer", IF(D582="Excluded", INDEX('Round 1'!$A$12:$M$617, MATCH($A582, 'Round 1'!$A$12:$A$617, 0), 3)))))</f>
        <v>#N/A</v>
      </c>
      <c r="F582" s="10" t="e">
        <f>IF('Round 1'!$A$4="Complete", "Complete", IF(E582="N/A", "N/A", IF(E582="No Transfer", E582, IF(INDEX('Ballot Data'!$1:$1048576, MATCH($A582, 'Ballot Data'!$A:$A, 0), MATCH(E582, 'Ballot Data'!$A$3:$U$3, 0))="", "Exhausted", INDEX('Ballot Data'!$1:$1048576, MATCH($A582, 'Ballot Data'!$A:$A, 0), MATCH(E582, 'Ballot Data'!$A$3:$U$3, 0))))))</f>
        <v>#N/A</v>
      </c>
      <c r="G582" s="15" t="e">
        <f t="shared" si="88"/>
        <v>#N/A</v>
      </c>
      <c r="H582" t="e">
        <f>IF(G582="Complete", G582, IF(G582="N/A", "N/A", INDEX('Ballot Data'!$1:$1048576, MATCH($A582, 'Ballot Data'!$A:$A, 0), MATCH(G582, 'Ballot Data'!$A$3:$T$3, 0))))</f>
        <v>#N/A</v>
      </c>
      <c r="I582" t="e">
        <f>IF(G582="N/A", "N/A", IF(H582='Round 2'!$A$10, "Elected", IF(H582='Round 2'!$A$7, "Excluded", IF('Round 2'!$A$4="Complete", "Complete", "Viable"))))</f>
        <v>#N/A</v>
      </c>
      <c r="J582" s="21" t="e">
        <f>IF('Round 2'!$A$4="Complete", "Complete", IF(I582="N/A", "N/A", IF(I582="Viable", "No Transfer", IF(I582="Excluded", INDEX('Round 2'!$A$12:$M$617, MATCH($A582, 'Round 2'!$A$12:$A$617, 0), 3)))))</f>
        <v>#N/A</v>
      </c>
      <c r="K582" s="10" t="e">
        <f>IF('Round 2'!$A$4="Complete", "Complete", IF(J582="N/A", "N/A", IF(J582="No Transfer", J582, IF(INDEX('Ballot Data'!$1:$1048576, MATCH($A582, 'Ballot Data'!$A:$A, 0), MATCH(J582, 'Ballot Data'!$A$3:$U$3, 0))="", "Exhausted", INDEX('Ballot Data'!$1:$1048576, MATCH($A582, 'Ballot Data'!$A:$A, 0), MATCH(J582, 'Ballot Data'!$A$3:$U$3, 0))))))</f>
        <v>#N/A</v>
      </c>
      <c r="L582" s="15" t="e">
        <f t="shared" si="87"/>
        <v>#N/A</v>
      </c>
      <c r="M582" t="e">
        <f>IF(L582="Complete", L582, IF(L582="N/A", "N/A", INDEX('Ballot Data'!$1:$1048576, MATCH($A582, 'Ballot Data'!$A:$A, 0), MATCH(L582, 'Ballot Data'!$A$3:$T$3, 0))))</f>
        <v>#N/A</v>
      </c>
      <c r="N582" t="e">
        <f>IF(L582="N/A", "N/A", IF(M582='Round 3'!$A$10, "Elected", IF(M582='Round 3'!$A$7, "Excluded", IF('Round 3'!$A$4="Complete", "Complete", "Viable"))))</f>
        <v>#N/A</v>
      </c>
      <c r="O582" s="21" t="str">
        <f>IF('Round 3'!$A$4="Complete", "Complete", IF(N582="N/A", "N/A", IF(N582="Viable", "No Transfer", IF(N582="Excluded", INDEX('Round 3'!$A$12:$M$617, MATCH($A582, 'Round 3'!$A$12:$A$617, 0), 3)))))</f>
        <v>Complete</v>
      </c>
      <c r="P582" s="10" t="str">
        <f>IF('Round 3'!$A$4="Complete", "Complete", IF(O582="N/A", "N/A", IF(O582="No Transfer", O582, IF(INDEX('Ballot Data'!$1:$1048576, MATCH($A582, 'Ballot Data'!$A:$A, 0), MATCH(O582, 'Ballot Data'!$A$3:$U$3, 0))="", "Exhausted", INDEX('Ballot Data'!$1:$1048576, MATCH($A582, 'Ballot Data'!$A:$A, 0), MATCH(O582, 'Ballot Data'!$A$3:$U$3, 0))))))</f>
        <v>Complete</v>
      </c>
      <c r="Q582" s="15" t="str">
        <f t="shared" si="89"/>
        <v>Complete</v>
      </c>
      <c r="R582" t="str">
        <f>IF(Q582="Complete", Q582, IF(Q582="N/A", "N/A", INDEX('Ballot Data'!$1:$1048576, MATCH($A582, 'Ballot Data'!$A:$A, 0), MATCH(Q582, 'Ballot Data'!$A$3:$T$3, 0))))</f>
        <v>Complete</v>
      </c>
      <c r="S582" t="str">
        <f>IF(Q582="N/A", "N/A", IF(R582='Round 4'!$A$10, "Elected", IF(R582='Round 4'!$A$7, "Excluded", IF('Round 4'!$A$4="Complete", "Complete", "Viable"))))</f>
        <v>Complete</v>
      </c>
      <c r="T582" s="21" t="str">
        <f>IF('Round 4'!$A$4="Complete", "Complete", IF(S582="N/A", "N/A", IF(S582="Viable", "No Transfer", IF(S582="Excluded", INDEX('Round 4'!$A$12:$M$617, MATCH($A582, 'Round 4'!$A$12:$A$617, 0), 3)))))</f>
        <v>Complete</v>
      </c>
      <c r="U582" s="10" t="str">
        <f>IF('Round 4'!$A$4="Complete", "Complete", IF(T582="N/A", "N/A", IF(T582="No Transfer", T582, IF(INDEX('Ballot Data'!$1:$1048576, MATCH($A582, 'Ballot Data'!$A:$A, 0), MATCH(T582, 'Ballot Data'!$A$3:$U$3, 0))="", "Exhausted", INDEX('Ballot Data'!$1:$1048576, MATCH($A582, 'Ballot Data'!$A:$A, 0), MATCH(T582, 'Ballot Data'!$A$3:$U$3, 0))))))</f>
        <v>Complete</v>
      </c>
      <c r="V582" s="15" t="str">
        <f t="shared" si="90"/>
        <v>Complete</v>
      </c>
      <c r="W582" t="str">
        <f>IF(V582="Complete", V582, IF(V582="N/A", "N/A", INDEX('Ballot Data'!$1:$1048576, MATCH($A582, 'Ballot Data'!$A:$A, 0), MATCH(V582, 'Ballot Data'!$A$3:$T$3, 0))))</f>
        <v>Complete</v>
      </c>
      <c r="X582" t="str">
        <f>IF(V582="N/A", "N/A", IF(W582='Round 5'!$A$10, "Elected", IF(W582='Round 5'!$A$7, "Excluded", IF('Round 5'!$A$4="Complete", "Complete", "Viable"))))</f>
        <v>Complete</v>
      </c>
      <c r="Y582" s="21" t="str">
        <f>IF('Round 5'!$A$4="Complete", "Complete", IF(X582="N/A", "N/A", IF(X582="Viable", "No Transfer", IF(X582="Excluded", INDEX('Round 5'!$A$12:$M$617, MATCH($A582, 'Round 5'!$A$12:$A$617, 0), 3)))))</f>
        <v>Complete</v>
      </c>
      <c r="Z582" s="10" t="str">
        <f>IF('Round 5'!$A$4="Complete", "Complete", IF(Y582="N/A", "N/A", IF(Y582="No Transfer", Y582, IF(INDEX('Ballot Data'!$1:$1048576, MATCH($A582, 'Ballot Data'!$A:$A, 0), MATCH(Y582, 'Ballot Data'!$A$3:$U$3, 0))="", "Exhausted", INDEX('Ballot Data'!$1:$1048576, MATCH($A582, 'Ballot Data'!$A:$A, 0), MATCH(Y582, 'Ballot Data'!$A$3:$U$3, 0))))))</f>
        <v>Complete</v>
      </c>
      <c r="AA582" s="15" t="str">
        <f t="shared" si="91"/>
        <v>Complete</v>
      </c>
      <c r="AB582" t="str">
        <f>IF(AA582="Complete", AA582, IF(AA582="N/A", "N/A", INDEX('Ballot Data'!$1:$1048576, MATCH($A582, 'Ballot Data'!$A:$A, 0), MATCH(AA582, 'Ballot Data'!$A$3:$T$3, 0))))</f>
        <v>Complete</v>
      </c>
      <c r="AC582" t="str">
        <f>IF(AA582="N/A", "N/A", IF(AB582='Round 6'!$A$10, "Elected", IF(AB582='Round 6'!$A$7, "Excluded", IF('Round 6'!$A$4="Complete", "Complete", "Viable"))))</f>
        <v>Complete</v>
      </c>
      <c r="AD582" s="21" t="str">
        <f>IF('Round 6'!$A$4="Complete", "Complete", IF(AC582="N/A", "N/A", IF(AC582="Viable", "No Transfer", IF(AC582="Excluded", INDEX('Round 6'!$A$12:$M$617, MATCH($A582, 'Round 6'!$A$12:$A$617, 0), 3)))))</f>
        <v>Complete</v>
      </c>
      <c r="AE582" s="10" t="str">
        <f>IF('Round 6'!$A$4="Complete", "Complete", IF(AD582="N/A", "N/A", IF(AD582="No Transfer", AD582, IF(INDEX('Ballot Data'!$1:$1048576, MATCH($A582, 'Ballot Data'!$A:$A, 0), MATCH(AD582, 'Ballot Data'!$A$3:$U$3, 0))="", "Exhausted", INDEX('Ballot Data'!$1:$1048576, MATCH($A582, 'Ballot Data'!$A:$A, 0), MATCH(AD582, 'Ballot Data'!$A$3:$U$3, 0))))))</f>
        <v>Complete</v>
      </c>
      <c r="AF582" s="15" t="str">
        <f t="shared" si="92"/>
        <v>Complete</v>
      </c>
      <c r="AG582" t="str">
        <f>IF(AF582="Complete", AF582, IF(AF582="N/A", "N/A", INDEX('Ballot Data'!$1:$1048576, MATCH($A582, 'Ballot Data'!$A:$A, 0), MATCH(AF582, 'Ballot Data'!$A$3:$T$3, 0))))</f>
        <v>Complete</v>
      </c>
      <c r="AH582" t="str">
        <f>IF(AF582="N/A", "N/A", IF(AG582='Round 7'!$A$10, "Elected", IF(AG582='Round 7'!$A$7, "Excluded", IF('Round 7'!$A$4="Complete", "Complete", "Viable"))))</f>
        <v>Complete</v>
      </c>
      <c r="AI582" s="21" t="str">
        <f>IF('Round 7'!$A$4="Complete", "Complete", IF(AH582="N/A", "N/A", IF(AH582="Viable", "No Transfer", IF(AH582="Excluded", INDEX('Round 7'!$A$12:$M$617, MATCH($A582, 'Round 7'!$A$12:$A$617, 0), 3)))))</f>
        <v>Complete</v>
      </c>
      <c r="AJ582" s="10" t="str">
        <f>IF('Round 7'!$A$4="Complete", "Complete", IF(AI582="N/A", "N/A", IF(AI582="No Transfer", AI582, IF(INDEX('Ballot Data'!$1:$1048576, MATCH($A582, 'Ballot Data'!$A:$A, 0), MATCH(AI582, 'Ballot Data'!$A$3:$U$3, 0))="", "Exhausted", INDEX('Ballot Data'!$1:$1048576, MATCH($A582, 'Ballot Data'!$A:$A, 0), MATCH(AI582, 'Ballot Data'!$A$3:$U$3, 0))))))</f>
        <v>Complete</v>
      </c>
      <c r="AK582" s="15" t="str">
        <f t="shared" si="93"/>
        <v>Complete</v>
      </c>
      <c r="AL582" t="str">
        <f>IF(AK582="Complete", AK582, IF(AK582="N/A", "N/A", INDEX('Ballot Data'!$1:$1048576, MATCH($A582, 'Ballot Data'!$A:$A, 0), MATCH(AK582, 'Ballot Data'!$A$3:$T$3, 0))))</f>
        <v>Complete</v>
      </c>
      <c r="AM582" t="str">
        <f>IF(AK582="N/A", "N/A", IF(AL582='Round 8'!$A$10, "Elected", IF(AL582='Round 8'!$A$7, "Excluded", IF('Round 8'!$A$4="Complete", "Complete", "Viable"))))</f>
        <v>Complete</v>
      </c>
      <c r="AN582" s="21" t="str">
        <f>IF('Round 8'!$A$4="Complete", "Complete", IF(AM582="N/A", "N/A", IF(AM582="Viable", "No Transfer", IF(AM582="Excluded", INDEX('Round 8'!$A$12:$M$617, MATCH($A582, 'Round 8'!$A$12:$A$617, 0), 3)))))</f>
        <v>Complete</v>
      </c>
      <c r="AO582" s="10" t="str">
        <f>IF('Round 8'!$A$4="Complete", "Complete", IF(AN582="N/A", "N/A", IF(AN582="No Transfer", AN582, IF(INDEX('Ballot Data'!$1:$1048576, MATCH($A582, 'Ballot Data'!$A:$A, 0), MATCH(AN582, 'Ballot Data'!$A$3:$U$3, 0))="", "Exhausted", INDEX('Ballot Data'!$1:$1048576, MATCH($A582, 'Ballot Data'!$A:$A, 0), MATCH(AN582, 'Ballot Data'!$A$3:$U$3, 0))))))</f>
        <v>Complete</v>
      </c>
      <c r="AP582" s="15" t="str">
        <f t="shared" si="94"/>
        <v>Complete</v>
      </c>
      <c r="AQ582" t="str">
        <f>IF(AP582="Complete", AP582, IF(AP582="N/A", "N/A", INDEX('Ballot Data'!$1:$1048576, MATCH($A582, 'Ballot Data'!$A:$A, 0), MATCH(AP582, 'Ballot Data'!$A$3:$T$3, 0))))</f>
        <v>Complete</v>
      </c>
      <c r="AR582" t="str">
        <f>IF(AP582="N/A", "N/A", IF(AQ582='Round 9'!$A$10, "Elected", IF(AQ582='Round 9'!$A$7, "Excluded", IF('Round 9'!$A$4="Complete", "Complete", "Viable"))))</f>
        <v>Complete</v>
      </c>
      <c r="AS582" s="21" t="str">
        <f>IF('Round 9'!$A$4="Complete", "Complete", IF(AR582="N/A", "N/A", IF(AR582="Viable", "No Transfer", IF(AR582="Excluded", INDEX('Round 9'!$A$12:$M$617, MATCH($A582, 'Round 9'!$A$12:$A$617, 0), 3)))))</f>
        <v>Complete</v>
      </c>
      <c r="AT582" s="10" t="str">
        <f>IF('Round 9'!$A$4="Complete", "Complete", IF(AS582="N/A", "N/A", IF(AS582="No Transfer", AS582, IF(INDEX('Ballot Data'!$1:$1048576, MATCH($A582, 'Ballot Data'!$A:$A, 0), MATCH(AS582, 'Ballot Data'!$A$3:$U$3, 0))="", "Exhausted", INDEX('Ballot Data'!$1:$1048576, MATCH($A582, 'Ballot Data'!$A:$A, 0), MATCH(AS582, 'Ballot Data'!$A$3:$U$3, 0))))))</f>
        <v>Complete</v>
      </c>
      <c r="AU582" s="15" t="str">
        <f t="shared" si="95"/>
        <v>Complete</v>
      </c>
      <c r="AV582" t="str">
        <f>IF(AU582="Complete", AU582, IF(AU582="N/A", "N/A", INDEX('Ballot Data'!$1:$1048576, MATCH($A582, 'Ballot Data'!$A:$A, 0), MATCH(AU582, 'Ballot Data'!$A$3:$T$3, 0))))</f>
        <v>Complete</v>
      </c>
      <c r="AW582" t="str">
        <f>IF(AU582="N/A", "N/A", IF(AV582='Round 10'!$A$10, "Elected", IF(AV582='Round 10'!$A$7, "Excluded", IF('Round 10'!$A$4="Complete", "Complete", "Viable"))))</f>
        <v>Complete</v>
      </c>
      <c r="AX582" s="21" t="str">
        <f>IF('Round 10'!$A$4="Complete", "Complete", IF(AW582="N/A", "N/A", IF(AW582="Viable", "No Transfer", IF(AW582="Excluded", INDEX('Round 10'!$A$12:$M$617, MATCH($A582, 'Round 10'!$A$12:$A$617, 0), 3)))))</f>
        <v>Complete</v>
      </c>
      <c r="AY582" s="10" t="str">
        <f>IF('Round 10'!$A$4="Complete", "Complete", IF(AX582="N/A", "N/A", IF(AX582="No Transfer", AX582, IF(INDEX('Ballot Data'!$1:$1048576, MATCH($A582, 'Ballot Data'!$A:$A, 0), MATCH(AX582, 'Ballot Data'!$A$3:$U$3, 0))="", "Exhausted", INDEX('Ballot Data'!$1:$1048576, MATCH($A582, 'Ballot Data'!$A:$A, 0), MATCH(AX582, 'Ballot Data'!$A$3:$U$3, 0))))))</f>
        <v>Complete</v>
      </c>
    </row>
    <row r="583" spans="1:51" x14ac:dyDescent="0.25">
      <c r="A583">
        <f>'Ballot Data'!A584</f>
        <v>0</v>
      </c>
      <c r="B583">
        <v>1</v>
      </c>
      <c r="C583" t="e">
        <f>INDEX('Ballot Data'!$1:$1048576, MATCH($A583, 'Ballot Data'!$A:$A, 0), MATCH(B583, 'Ballot Data'!$A$3:$T$3, 0))</f>
        <v>#N/A</v>
      </c>
      <c r="D583" t="e">
        <f>IF(C583='Round 1'!$A$10, "Elected", IF(C583='Round 1'!$A$7, "Excluded", IF('Round 1'!$A$4="Complete", "Complete", "Viable")))</f>
        <v>#N/A</v>
      </c>
      <c r="E583" s="21" t="e">
        <f>IF('Round 1'!$A$4="Complete", "Complete", IF(D583="N/A", "N/A", IF(D583="Viable", "No Transfer", IF(D583="Excluded", INDEX('Round 1'!$A$12:$M$617, MATCH($A583, 'Round 1'!$A$12:$A$617, 0), 3)))))</f>
        <v>#N/A</v>
      </c>
      <c r="F583" s="10" t="e">
        <f>IF('Round 1'!$A$4="Complete", "Complete", IF(E583="N/A", "N/A", IF(E583="No Transfer", E583, IF(INDEX('Ballot Data'!$1:$1048576, MATCH($A583, 'Ballot Data'!$A:$A, 0), MATCH(E583, 'Ballot Data'!$A$3:$U$3, 0))="", "Exhausted", INDEX('Ballot Data'!$1:$1048576, MATCH($A583, 'Ballot Data'!$A:$A, 0), MATCH(E583, 'Ballot Data'!$A$3:$U$3, 0))))))</f>
        <v>#N/A</v>
      </c>
      <c r="G583" s="15" t="e">
        <f t="shared" si="88"/>
        <v>#N/A</v>
      </c>
      <c r="H583" t="e">
        <f>IF(G583="Complete", G583, IF(G583="N/A", "N/A", INDEX('Ballot Data'!$1:$1048576, MATCH($A583, 'Ballot Data'!$A:$A, 0), MATCH(G583, 'Ballot Data'!$A$3:$T$3, 0))))</f>
        <v>#N/A</v>
      </c>
      <c r="I583" t="e">
        <f>IF(G583="N/A", "N/A", IF(H583='Round 2'!$A$10, "Elected", IF(H583='Round 2'!$A$7, "Excluded", IF('Round 2'!$A$4="Complete", "Complete", "Viable"))))</f>
        <v>#N/A</v>
      </c>
      <c r="J583" s="21" t="e">
        <f>IF('Round 2'!$A$4="Complete", "Complete", IF(I583="N/A", "N/A", IF(I583="Viable", "No Transfer", IF(I583="Excluded", INDEX('Round 2'!$A$12:$M$617, MATCH($A583, 'Round 2'!$A$12:$A$617, 0), 3)))))</f>
        <v>#N/A</v>
      </c>
      <c r="K583" s="10" t="e">
        <f>IF('Round 2'!$A$4="Complete", "Complete", IF(J583="N/A", "N/A", IF(J583="No Transfer", J583, IF(INDEX('Ballot Data'!$1:$1048576, MATCH($A583, 'Ballot Data'!$A:$A, 0), MATCH(J583, 'Ballot Data'!$A$3:$U$3, 0))="", "Exhausted", INDEX('Ballot Data'!$1:$1048576, MATCH($A583, 'Ballot Data'!$A:$A, 0), MATCH(J583, 'Ballot Data'!$A$3:$U$3, 0))))))</f>
        <v>#N/A</v>
      </c>
      <c r="L583" s="15" t="e">
        <f t="shared" si="87"/>
        <v>#N/A</v>
      </c>
      <c r="M583" t="e">
        <f>IF(L583="Complete", L583, IF(L583="N/A", "N/A", INDEX('Ballot Data'!$1:$1048576, MATCH($A583, 'Ballot Data'!$A:$A, 0), MATCH(L583, 'Ballot Data'!$A$3:$T$3, 0))))</f>
        <v>#N/A</v>
      </c>
      <c r="N583" t="e">
        <f>IF(L583="N/A", "N/A", IF(M583='Round 3'!$A$10, "Elected", IF(M583='Round 3'!$A$7, "Excluded", IF('Round 3'!$A$4="Complete", "Complete", "Viable"))))</f>
        <v>#N/A</v>
      </c>
      <c r="O583" s="21" t="str">
        <f>IF('Round 3'!$A$4="Complete", "Complete", IF(N583="N/A", "N/A", IF(N583="Viable", "No Transfer", IF(N583="Excluded", INDEX('Round 3'!$A$12:$M$617, MATCH($A583, 'Round 3'!$A$12:$A$617, 0), 3)))))</f>
        <v>Complete</v>
      </c>
      <c r="P583" s="10" t="str">
        <f>IF('Round 3'!$A$4="Complete", "Complete", IF(O583="N/A", "N/A", IF(O583="No Transfer", O583, IF(INDEX('Ballot Data'!$1:$1048576, MATCH($A583, 'Ballot Data'!$A:$A, 0), MATCH(O583, 'Ballot Data'!$A$3:$U$3, 0))="", "Exhausted", INDEX('Ballot Data'!$1:$1048576, MATCH($A583, 'Ballot Data'!$A:$A, 0), MATCH(O583, 'Ballot Data'!$A$3:$U$3, 0))))))</f>
        <v>Complete</v>
      </c>
      <c r="Q583" s="15" t="str">
        <f t="shared" si="89"/>
        <v>Complete</v>
      </c>
      <c r="R583" t="str">
        <f>IF(Q583="Complete", Q583, IF(Q583="N/A", "N/A", INDEX('Ballot Data'!$1:$1048576, MATCH($A583, 'Ballot Data'!$A:$A, 0), MATCH(Q583, 'Ballot Data'!$A$3:$T$3, 0))))</f>
        <v>Complete</v>
      </c>
      <c r="S583" t="str">
        <f>IF(Q583="N/A", "N/A", IF(R583='Round 4'!$A$10, "Elected", IF(R583='Round 4'!$A$7, "Excluded", IF('Round 4'!$A$4="Complete", "Complete", "Viable"))))</f>
        <v>Complete</v>
      </c>
      <c r="T583" s="21" t="str">
        <f>IF('Round 4'!$A$4="Complete", "Complete", IF(S583="N/A", "N/A", IF(S583="Viable", "No Transfer", IF(S583="Excluded", INDEX('Round 4'!$A$12:$M$617, MATCH($A583, 'Round 4'!$A$12:$A$617, 0), 3)))))</f>
        <v>Complete</v>
      </c>
      <c r="U583" s="10" t="str">
        <f>IF('Round 4'!$A$4="Complete", "Complete", IF(T583="N/A", "N/A", IF(T583="No Transfer", T583, IF(INDEX('Ballot Data'!$1:$1048576, MATCH($A583, 'Ballot Data'!$A:$A, 0), MATCH(T583, 'Ballot Data'!$A$3:$U$3, 0))="", "Exhausted", INDEX('Ballot Data'!$1:$1048576, MATCH($A583, 'Ballot Data'!$A:$A, 0), MATCH(T583, 'Ballot Data'!$A$3:$U$3, 0))))))</f>
        <v>Complete</v>
      </c>
      <c r="V583" s="15" t="str">
        <f t="shared" si="90"/>
        <v>Complete</v>
      </c>
      <c r="W583" t="str">
        <f>IF(V583="Complete", V583, IF(V583="N/A", "N/A", INDEX('Ballot Data'!$1:$1048576, MATCH($A583, 'Ballot Data'!$A:$A, 0), MATCH(V583, 'Ballot Data'!$A$3:$T$3, 0))))</f>
        <v>Complete</v>
      </c>
      <c r="X583" t="str">
        <f>IF(V583="N/A", "N/A", IF(W583='Round 5'!$A$10, "Elected", IF(W583='Round 5'!$A$7, "Excluded", IF('Round 5'!$A$4="Complete", "Complete", "Viable"))))</f>
        <v>Complete</v>
      </c>
      <c r="Y583" s="21" t="str">
        <f>IF('Round 5'!$A$4="Complete", "Complete", IF(X583="N/A", "N/A", IF(X583="Viable", "No Transfer", IF(X583="Excluded", INDEX('Round 5'!$A$12:$M$617, MATCH($A583, 'Round 5'!$A$12:$A$617, 0), 3)))))</f>
        <v>Complete</v>
      </c>
      <c r="Z583" s="10" t="str">
        <f>IF('Round 5'!$A$4="Complete", "Complete", IF(Y583="N/A", "N/A", IF(Y583="No Transfer", Y583, IF(INDEX('Ballot Data'!$1:$1048576, MATCH($A583, 'Ballot Data'!$A:$A, 0), MATCH(Y583, 'Ballot Data'!$A$3:$U$3, 0))="", "Exhausted", INDEX('Ballot Data'!$1:$1048576, MATCH($A583, 'Ballot Data'!$A:$A, 0), MATCH(Y583, 'Ballot Data'!$A$3:$U$3, 0))))))</f>
        <v>Complete</v>
      </c>
      <c r="AA583" s="15" t="str">
        <f t="shared" si="91"/>
        <v>Complete</v>
      </c>
      <c r="AB583" t="str">
        <f>IF(AA583="Complete", AA583, IF(AA583="N/A", "N/A", INDEX('Ballot Data'!$1:$1048576, MATCH($A583, 'Ballot Data'!$A:$A, 0), MATCH(AA583, 'Ballot Data'!$A$3:$T$3, 0))))</f>
        <v>Complete</v>
      </c>
      <c r="AC583" t="str">
        <f>IF(AA583="N/A", "N/A", IF(AB583='Round 6'!$A$10, "Elected", IF(AB583='Round 6'!$A$7, "Excluded", IF('Round 6'!$A$4="Complete", "Complete", "Viable"))))</f>
        <v>Complete</v>
      </c>
      <c r="AD583" s="21" t="str">
        <f>IF('Round 6'!$A$4="Complete", "Complete", IF(AC583="N/A", "N/A", IF(AC583="Viable", "No Transfer", IF(AC583="Excluded", INDEX('Round 6'!$A$12:$M$617, MATCH($A583, 'Round 6'!$A$12:$A$617, 0), 3)))))</f>
        <v>Complete</v>
      </c>
      <c r="AE583" s="10" t="str">
        <f>IF('Round 6'!$A$4="Complete", "Complete", IF(AD583="N/A", "N/A", IF(AD583="No Transfer", AD583, IF(INDEX('Ballot Data'!$1:$1048576, MATCH($A583, 'Ballot Data'!$A:$A, 0), MATCH(AD583, 'Ballot Data'!$A$3:$U$3, 0))="", "Exhausted", INDEX('Ballot Data'!$1:$1048576, MATCH($A583, 'Ballot Data'!$A:$A, 0), MATCH(AD583, 'Ballot Data'!$A$3:$U$3, 0))))))</f>
        <v>Complete</v>
      </c>
      <c r="AF583" s="15" t="str">
        <f t="shared" si="92"/>
        <v>Complete</v>
      </c>
      <c r="AG583" t="str">
        <f>IF(AF583="Complete", AF583, IF(AF583="N/A", "N/A", INDEX('Ballot Data'!$1:$1048576, MATCH($A583, 'Ballot Data'!$A:$A, 0), MATCH(AF583, 'Ballot Data'!$A$3:$T$3, 0))))</f>
        <v>Complete</v>
      </c>
      <c r="AH583" t="str">
        <f>IF(AF583="N/A", "N/A", IF(AG583='Round 7'!$A$10, "Elected", IF(AG583='Round 7'!$A$7, "Excluded", IF('Round 7'!$A$4="Complete", "Complete", "Viable"))))</f>
        <v>Complete</v>
      </c>
      <c r="AI583" s="21" t="str">
        <f>IF('Round 7'!$A$4="Complete", "Complete", IF(AH583="N/A", "N/A", IF(AH583="Viable", "No Transfer", IF(AH583="Excluded", INDEX('Round 7'!$A$12:$M$617, MATCH($A583, 'Round 7'!$A$12:$A$617, 0), 3)))))</f>
        <v>Complete</v>
      </c>
      <c r="AJ583" s="10" t="str">
        <f>IF('Round 7'!$A$4="Complete", "Complete", IF(AI583="N/A", "N/A", IF(AI583="No Transfer", AI583, IF(INDEX('Ballot Data'!$1:$1048576, MATCH($A583, 'Ballot Data'!$A:$A, 0), MATCH(AI583, 'Ballot Data'!$A$3:$U$3, 0))="", "Exhausted", INDEX('Ballot Data'!$1:$1048576, MATCH($A583, 'Ballot Data'!$A:$A, 0), MATCH(AI583, 'Ballot Data'!$A$3:$U$3, 0))))))</f>
        <v>Complete</v>
      </c>
      <c r="AK583" s="15" t="str">
        <f t="shared" si="93"/>
        <v>Complete</v>
      </c>
      <c r="AL583" t="str">
        <f>IF(AK583="Complete", AK583, IF(AK583="N/A", "N/A", INDEX('Ballot Data'!$1:$1048576, MATCH($A583, 'Ballot Data'!$A:$A, 0), MATCH(AK583, 'Ballot Data'!$A$3:$T$3, 0))))</f>
        <v>Complete</v>
      </c>
      <c r="AM583" t="str">
        <f>IF(AK583="N/A", "N/A", IF(AL583='Round 8'!$A$10, "Elected", IF(AL583='Round 8'!$A$7, "Excluded", IF('Round 8'!$A$4="Complete", "Complete", "Viable"))))</f>
        <v>Complete</v>
      </c>
      <c r="AN583" s="21" t="str">
        <f>IF('Round 8'!$A$4="Complete", "Complete", IF(AM583="N/A", "N/A", IF(AM583="Viable", "No Transfer", IF(AM583="Excluded", INDEX('Round 8'!$A$12:$M$617, MATCH($A583, 'Round 8'!$A$12:$A$617, 0), 3)))))</f>
        <v>Complete</v>
      </c>
      <c r="AO583" s="10" t="str">
        <f>IF('Round 8'!$A$4="Complete", "Complete", IF(AN583="N/A", "N/A", IF(AN583="No Transfer", AN583, IF(INDEX('Ballot Data'!$1:$1048576, MATCH($A583, 'Ballot Data'!$A:$A, 0), MATCH(AN583, 'Ballot Data'!$A$3:$U$3, 0))="", "Exhausted", INDEX('Ballot Data'!$1:$1048576, MATCH($A583, 'Ballot Data'!$A:$A, 0), MATCH(AN583, 'Ballot Data'!$A$3:$U$3, 0))))))</f>
        <v>Complete</v>
      </c>
      <c r="AP583" s="15" t="str">
        <f t="shared" si="94"/>
        <v>Complete</v>
      </c>
      <c r="AQ583" t="str">
        <f>IF(AP583="Complete", AP583, IF(AP583="N/A", "N/A", INDEX('Ballot Data'!$1:$1048576, MATCH($A583, 'Ballot Data'!$A:$A, 0), MATCH(AP583, 'Ballot Data'!$A$3:$T$3, 0))))</f>
        <v>Complete</v>
      </c>
      <c r="AR583" t="str">
        <f>IF(AP583="N/A", "N/A", IF(AQ583='Round 9'!$A$10, "Elected", IF(AQ583='Round 9'!$A$7, "Excluded", IF('Round 9'!$A$4="Complete", "Complete", "Viable"))))</f>
        <v>Complete</v>
      </c>
      <c r="AS583" s="21" t="str">
        <f>IF('Round 9'!$A$4="Complete", "Complete", IF(AR583="N/A", "N/A", IF(AR583="Viable", "No Transfer", IF(AR583="Excluded", INDEX('Round 9'!$A$12:$M$617, MATCH($A583, 'Round 9'!$A$12:$A$617, 0), 3)))))</f>
        <v>Complete</v>
      </c>
      <c r="AT583" s="10" t="str">
        <f>IF('Round 9'!$A$4="Complete", "Complete", IF(AS583="N/A", "N/A", IF(AS583="No Transfer", AS583, IF(INDEX('Ballot Data'!$1:$1048576, MATCH($A583, 'Ballot Data'!$A:$A, 0), MATCH(AS583, 'Ballot Data'!$A$3:$U$3, 0))="", "Exhausted", INDEX('Ballot Data'!$1:$1048576, MATCH($A583, 'Ballot Data'!$A:$A, 0), MATCH(AS583, 'Ballot Data'!$A$3:$U$3, 0))))))</f>
        <v>Complete</v>
      </c>
      <c r="AU583" s="15" t="str">
        <f t="shared" si="95"/>
        <v>Complete</v>
      </c>
      <c r="AV583" t="str">
        <f>IF(AU583="Complete", AU583, IF(AU583="N/A", "N/A", INDEX('Ballot Data'!$1:$1048576, MATCH($A583, 'Ballot Data'!$A:$A, 0), MATCH(AU583, 'Ballot Data'!$A$3:$T$3, 0))))</f>
        <v>Complete</v>
      </c>
      <c r="AW583" t="str">
        <f>IF(AU583="N/A", "N/A", IF(AV583='Round 10'!$A$10, "Elected", IF(AV583='Round 10'!$A$7, "Excluded", IF('Round 10'!$A$4="Complete", "Complete", "Viable"))))</f>
        <v>Complete</v>
      </c>
      <c r="AX583" s="21" t="str">
        <f>IF('Round 10'!$A$4="Complete", "Complete", IF(AW583="N/A", "N/A", IF(AW583="Viable", "No Transfer", IF(AW583="Excluded", INDEX('Round 10'!$A$12:$M$617, MATCH($A583, 'Round 10'!$A$12:$A$617, 0), 3)))))</f>
        <v>Complete</v>
      </c>
      <c r="AY583" s="10" t="str">
        <f>IF('Round 10'!$A$4="Complete", "Complete", IF(AX583="N/A", "N/A", IF(AX583="No Transfer", AX583, IF(INDEX('Ballot Data'!$1:$1048576, MATCH($A583, 'Ballot Data'!$A:$A, 0), MATCH(AX583, 'Ballot Data'!$A$3:$U$3, 0))="", "Exhausted", INDEX('Ballot Data'!$1:$1048576, MATCH($A583, 'Ballot Data'!$A:$A, 0), MATCH(AX583, 'Ballot Data'!$A$3:$U$3, 0))))))</f>
        <v>Complete</v>
      </c>
    </row>
    <row r="584" spans="1:51" x14ac:dyDescent="0.25">
      <c r="A584">
        <f>'Ballot Data'!A585</f>
        <v>0</v>
      </c>
      <c r="B584">
        <v>1</v>
      </c>
      <c r="C584" t="e">
        <f>INDEX('Ballot Data'!$1:$1048576, MATCH($A584, 'Ballot Data'!$A:$A, 0), MATCH(B584, 'Ballot Data'!$A$3:$T$3, 0))</f>
        <v>#N/A</v>
      </c>
      <c r="D584" t="e">
        <f>IF(C584='Round 1'!$A$10, "Elected", IF(C584='Round 1'!$A$7, "Excluded", IF('Round 1'!$A$4="Complete", "Complete", "Viable")))</f>
        <v>#N/A</v>
      </c>
      <c r="E584" s="21" t="e">
        <f>IF('Round 1'!$A$4="Complete", "Complete", IF(D584="N/A", "N/A", IF(D584="Viable", "No Transfer", IF(D584="Excluded", INDEX('Round 1'!$A$12:$M$617, MATCH($A584, 'Round 1'!$A$12:$A$617, 0), 3)))))</f>
        <v>#N/A</v>
      </c>
      <c r="F584" s="10" t="e">
        <f>IF('Round 1'!$A$4="Complete", "Complete", IF(E584="N/A", "N/A", IF(E584="No Transfer", E584, IF(INDEX('Ballot Data'!$1:$1048576, MATCH($A584, 'Ballot Data'!$A:$A, 0), MATCH(E584, 'Ballot Data'!$A$3:$U$3, 0))="", "Exhausted", INDEX('Ballot Data'!$1:$1048576, MATCH($A584, 'Ballot Data'!$A:$A, 0), MATCH(E584, 'Ballot Data'!$A$3:$U$3, 0))))))</f>
        <v>#N/A</v>
      </c>
      <c r="G584" s="15" t="e">
        <f t="shared" si="88"/>
        <v>#N/A</v>
      </c>
      <c r="H584" t="e">
        <f>IF(G584="Complete", G584, IF(G584="N/A", "N/A", INDEX('Ballot Data'!$1:$1048576, MATCH($A584, 'Ballot Data'!$A:$A, 0), MATCH(G584, 'Ballot Data'!$A$3:$T$3, 0))))</f>
        <v>#N/A</v>
      </c>
      <c r="I584" t="e">
        <f>IF(G584="N/A", "N/A", IF(H584='Round 2'!$A$10, "Elected", IF(H584='Round 2'!$A$7, "Excluded", IF('Round 2'!$A$4="Complete", "Complete", "Viable"))))</f>
        <v>#N/A</v>
      </c>
      <c r="J584" s="21" t="e">
        <f>IF('Round 2'!$A$4="Complete", "Complete", IF(I584="N/A", "N/A", IF(I584="Viable", "No Transfer", IF(I584="Excluded", INDEX('Round 2'!$A$12:$M$617, MATCH($A584, 'Round 2'!$A$12:$A$617, 0), 3)))))</f>
        <v>#N/A</v>
      </c>
      <c r="K584" s="10" t="e">
        <f>IF('Round 2'!$A$4="Complete", "Complete", IF(J584="N/A", "N/A", IF(J584="No Transfer", J584, IF(INDEX('Ballot Data'!$1:$1048576, MATCH($A584, 'Ballot Data'!$A:$A, 0), MATCH(J584, 'Ballot Data'!$A$3:$U$3, 0))="", "Exhausted", INDEX('Ballot Data'!$1:$1048576, MATCH($A584, 'Ballot Data'!$A:$A, 0), MATCH(J584, 'Ballot Data'!$A$3:$U$3, 0))))))</f>
        <v>#N/A</v>
      </c>
      <c r="L584" s="15" t="e">
        <f t="shared" si="87"/>
        <v>#N/A</v>
      </c>
      <c r="M584" t="e">
        <f>IF(L584="Complete", L584, IF(L584="N/A", "N/A", INDEX('Ballot Data'!$1:$1048576, MATCH($A584, 'Ballot Data'!$A:$A, 0), MATCH(L584, 'Ballot Data'!$A$3:$T$3, 0))))</f>
        <v>#N/A</v>
      </c>
      <c r="N584" t="e">
        <f>IF(L584="N/A", "N/A", IF(M584='Round 3'!$A$10, "Elected", IF(M584='Round 3'!$A$7, "Excluded", IF('Round 3'!$A$4="Complete", "Complete", "Viable"))))</f>
        <v>#N/A</v>
      </c>
      <c r="O584" s="21" t="str">
        <f>IF('Round 3'!$A$4="Complete", "Complete", IF(N584="N/A", "N/A", IF(N584="Viable", "No Transfer", IF(N584="Excluded", INDEX('Round 3'!$A$12:$M$617, MATCH($A584, 'Round 3'!$A$12:$A$617, 0), 3)))))</f>
        <v>Complete</v>
      </c>
      <c r="P584" s="10" t="str">
        <f>IF('Round 3'!$A$4="Complete", "Complete", IF(O584="N/A", "N/A", IF(O584="No Transfer", O584, IF(INDEX('Ballot Data'!$1:$1048576, MATCH($A584, 'Ballot Data'!$A:$A, 0), MATCH(O584, 'Ballot Data'!$A$3:$U$3, 0))="", "Exhausted", INDEX('Ballot Data'!$1:$1048576, MATCH($A584, 'Ballot Data'!$A:$A, 0), MATCH(O584, 'Ballot Data'!$A$3:$U$3, 0))))))</f>
        <v>Complete</v>
      </c>
      <c r="Q584" s="15" t="str">
        <f t="shared" si="89"/>
        <v>Complete</v>
      </c>
      <c r="R584" t="str">
        <f>IF(Q584="Complete", Q584, IF(Q584="N/A", "N/A", INDEX('Ballot Data'!$1:$1048576, MATCH($A584, 'Ballot Data'!$A:$A, 0), MATCH(Q584, 'Ballot Data'!$A$3:$T$3, 0))))</f>
        <v>Complete</v>
      </c>
      <c r="S584" t="str">
        <f>IF(Q584="N/A", "N/A", IF(R584='Round 4'!$A$10, "Elected", IF(R584='Round 4'!$A$7, "Excluded", IF('Round 4'!$A$4="Complete", "Complete", "Viable"))))</f>
        <v>Complete</v>
      </c>
      <c r="T584" s="21" t="str">
        <f>IF('Round 4'!$A$4="Complete", "Complete", IF(S584="N/A", "N/A", IF(S584="Viable", "No Transfer", IF(S584="Excluded", INDEX('Round 4'!$A$12:$M$617, MATCH($A584, 'Round 4'!$A$12:$A$617, 0), 3)))))</f>
        <v>Complete</v>
      </c>
      <c r="U584" s="10" t="str">
        <f>IF('Round 4'!$A$4="Complete", "Complete", IF(T584="N/A", "N/A", IF(T584="No Transfer", T584, IF(INDEX('Ballot Data'!$1:$1048576, MATCH($A584, 'Ballot Data'!$A:$A, 0), MATCH(T584, 'Ballot Data'!$A$3:$U$3, 0))="", "Exhausted", INDEX('Ballot Data'!$1:$1048576, MATCH($A584, 'Ballot Data'!$A:$A, 0), MATCH(T584, 'Ballot Data'!$A$3:$U$3, 0))))))</f>
        <v>Complete</v>
      </c>
      <c r="V584" s="15" t="str">
        <f t="shared" si="90"/>
        <v>Complete</v>
      </c>
      <c r="W584" t="str">
        <f>IF(V584="Complete", V584, IF(V584="N/A", "N/A", INDEX('Ballot Data'!$1:$1048576, MATCH($A584, 'Ballot Data'!$A:$A, 0), MATCH(V584, 'Ballot Data'!$A$3:$T$3, 0))))</f>
        <v>Complete</v>
      </c>
      <c r="X584" t="str">
        <f>IF(V584="N/A", "N/A", IF(W584='Round 5'!$A$10, "Elected", IF(W584='Round 5'!$A$7, "Excluded", IF('Round 5'!$A$4="Complete", "Complete", "Viable"))))</f>
        <v>Complete</v>
      </c>
      <c r="Y584" s="21" t="str">
        <f>IF('Round 5'!$A$4="Complete", "Complete", IF(X584="N/A", "N/A", IF(X584="Viable", "No Transfer", IF(X584="Excluded", INDEX('Round 5'!$A$12:$M$617, MATCH($A584, 'Round 5'!$A$12:$A$617, 0), 3)))))</f>
        <v>Complete</v>
      </c>
      <c r="Z584" s="10" t="str">
        <f>IF('Round 5'!$A$4="Complete", "Complete", IF(Y584="N/A", "N/A", IF(Y584="No Transfer", Y584, IF(INDEX('Ballot Data'!$1:$1048576, MATCH($A584, 'Ballot Data'!$A:$A, 0), MATCH(Y584, 'Ballot Data'!$A$3:$U$3, 0))="", "Exhausted", INDEX('Ballot Data'!$1:$1048576, MATCH($A584, 'Ballot Data'!$A:$A, 0), MATCH(Y584, 'Ballot Data'!$A$3:$U$3, 0))))))</f>
        <v>Complete</v>
      </c>
      <c r="AA584" s="15" t="str">
        <f t="shared" si="91"/>
        <v>Complete</v>
      </c>
      <c r="AB584" t="str">
        <f>IF(AA584="Complete", AA584, IF(AA584="N/A", "N/A", INDEX('Ballot Data'!$1:$1048576, MATCH($A584, 'Ballot Data'!$A:$A, 0), MATCH(AA584, 'Ballot Data'!$A$3:$T$3, 0))))</f>
        <v>Complete</v>
      </c>
      <c r="AC584" t="str">
        <f>IF(AA584="N/A", "N/A", IF(AB584='Round 6'!$A$10, "Elected", IF(AB584='Round 6'!$A$7, "Excluded", IF('Round 6'!$A$4="Complete", "Complete", "Viable"))))</f>
        <v>Complete</v>
      </c>
      <c r="AD584" s="21" t="str">
        <f>IF('Round 6'!$A$4="Complete", "Complete", IF(AC584="N/A", "N/A", IF(AC584="Viable", "No Transfer", IF(AC584="Excluded", INDEX('Round 6'!$A$12:$M$617, MATCH($A584, 'Round 6'!$A$12:$A$617, 0), 3)))))</f>
        <v>Complete</v>
      </c>
      <c r="AE584" s="10" t="str">
        <f>IF('Round 6'!$A$4="Complete", "Complete", IF(AD584="N/A", "N/A", IF(AD584="No Transfer", AD584, IF(INDEX('Ballot Data'!$1:$1048576, MATCH($A584, 'Ballot Data'!$A:$A, 0), MATCH(AD584, 'Ballot Data'!$A$3:$U$3, 0))="", "Exhausted", INDEX('Ballot Data'!$1:$1048576, MATCH($A584, 'Ballot Data'!$A:$A, 0), MATCH(AD584, 'Ballot Data'!$A$3:$U$3, 0))))))</f>
        <v>Complete</v>
      </c>
      <c r="AF584" s="15" t="str">
        <f t="shared" si="92"/>
        <v>Complete</v>
      </c>
      <c r="AG584" t="str">
        <f>IF(AF584="Complete", AF584, IF(AF584="N/A", "N/A", INDEX('Ballot Data'!$1:$1048576, MATCH($A584, 'Ballot Data'!$A:$A, 0), MATCH(AF584, 'Ballot Data'!$A$3:$T$3, 0))))</f>
        <v>Complete</v>
      </c>
      <c r="AH584" t="str">
        <f>IF(AF584="N/A", "N/A", IF(AG584='Round 7'!$A$10, "Elected", IF(AG584='Round 7'!$A$7, "Excluded", IF('Round 7'!$A$4="Complete", "Complete", "Viable"))))</f>
        <v>Complete</v>
      </c>
      <c r="AI584" s="21" t="str">
        <f>IF('Round 7'!$A$4="Complete", "Complete", IF(AH584="N/A", "N/A", IF(AH584="Viable", "No Transfer", IF(AH584="Excluded", INDEX('Round 7'!$A$12:$M$617, MATCH($A584, 'Round 7'!$A$12:$A$617, 0), 3)))))</f>
        <v>Complete</v>
      </c>
      <c r="AJ584" s="10" t="str">
        <f>IF('Round 7'!$A$4="Complete", "Complete", IF(AI584="N/A", "N/A", IF(AI584="No Transfer", AI584, IF(INDEX('Ballot Data'!$1:$1048576, MATCH($A584, 'Ballot Data'!$A:$A, 0), MATCH(AI584, 'Ballot Data'!$A$3:$U$3, 0))="", "Exhausted", INDEX('Ballot Data'!$1:$1048576, MATCH($A584, 'Ballot Data'!$A:$A, 0), MATCH(AI584, 'Ballot Data'!$A$3:$U$3, 0))))))</f>
        <v>Complete</v>
      </c>
      <c r="AK584" s="15" t="str">
        <f t="shared" si="93"/>
        <v>Complete</v>
      </c>
      <c r="AL584" t="str">
        <f>IF(AK584="Complete", AK584, IF(AK584="N/A", "N/A", INDEX('Ballot Data'!$1:$1048576, MATCH($A584, 'Ballot Data'!$A:$A, 0), MATCH(AK584, 'Ballot Data'!$A$3:$T$3, 0))))</f>
        <v>Complete</v>
      </c>
      <c r="AM584" t="str">
        <f>IF(AK584="N/A", "N/A", IF(AL584='Round 8'!$A$10, "Elected", IF(AL584='Round 8'!$A$7, "Excluded", IF('Round 8'!$A$4="Complete", "Complete", "Viable"))))</f>
        <v>Complete</v>
      </c>
      <c r="AN584" s="21" t="str">
        <f>IF('Round 8'!$A$4="Complete", "Complete", IF(AM584="N/A", "N/A", IF(AM584="Viable", "No Transfer", IF(AM584="Excluded", INDEX('Round 8'!$A$12:$M$617, MATCH($A584, 'Round 8'!$A$12:$A$617, 0), 3)))))</f>
        <v>Complete</v>
      </c>
      <c r="AO584" s="10" t="str">
        <f>IF('Round 8'!$A$4="Complete", "Complete", IF(AN584="N/A", "N/A", IF(AN584="No Transfer", AN584, IF(INDEX('Ballot Data'!$1:$1048576, MATCH($A584, 'Ballot Data'!$A:$A, 0), MATCH(AN584, 'Ballot Data'!$A$3:$U$3, 0))="", "Exhausted", INDEX('Ballot Data'!$1:$1048576, MATCH($A584, 'Ballot Data'!$A:$A, 0), MATCH(AN584, 'Ballot Data'!$A$3:$U$3, 0))))))</f>
        <v>Complete</v>
      </c>
      <c r="AP584" s="15" t="str">
        <f t="shared" si="94"/>
        <v>Complete</v>
      </c>
      <c r="AQ584" t="str">
        <f>IF(AP584="Complete", AP584, IF(AP584="N/A", "N/A", INDEX('Ballot Data'!$1:$1048576, MATCH($A584, 'Ballot Data'!$A:$A, 0), MATCH(AP584, 'Ballot Data'!$A$3:$T$3, 0))))</f>
        <v>Complete</v>
      </c>
      <c r="AR584" t="str">
        <f>IF(AP584="N/A", "N/A", IF(AQ584='Round 9'!$A$10, "Elected", IF(AQ584='Round 9'!$A$7, "Excluded", IF('Round 9'!$A$4="Complete", "Complete", "Viable"))))</f>
        <v>Complete</v>
      </c>
      <c r="AS584" s="21" t="str">
        <f>IF('Round 9'!$A$4="Complete", "Complete", IF(AR584="N/A", "N/A", IF(AR584="Viable", "No Transfer", IF(AR584="Excluded", INDEX('Round 9'!$A$12:$M$617, MATCH($A584, 'Round 9'!$A$12:$A$617, 0), 3)))))</f>
        <v>Complete</v>
      </c>
      <c r="AT584" s="10" t="str">
        <f>IF('Round 9'!$A$4="Complete", "Complete", IF(AS584="N/A", "N/A", IF(AS584="No Transfer", AS584, IF(INDEX('Ballot Data'!$1:$1048576, MATCH($A584, 'Ballot Data'!$A:$A, 0), MATCH(AS584, 'Ballot Data'!$A$3:$U$3, 0))="", "Exhausted", INDEX('Ballot Data'!$1:$1048576, MATCH($A584, 'Ballot Data'!$A:$A, 0), MATCH(AS584, 'Ballot Data'!$A$3:$U$3, 0))))))</f>
        <v>Complete</v>
      </c>
      <c r="AU584" s="15" t="str">
        <f t="shared" si="95"/>
        <v>Complete</v>
      </c>
      <c r="AV584" t="str">
        <f>IF(AU584="Complete", AU584, IF(AU584="N/A", "N/A", INDEX('Ballot Data'!$1:$1048576, MATCH($A584, 'Ballot Data'!$A:$A, 0), MATCH(AU584, 'Ballot Data'!$A$3:$T$3, 0))))</f>
        <v>Complete</v>
      </c>
      <c r="AW584" t="str">
        <f>IF(AU584="N/A", "N/A", IF(AV584='Round 10'!$A$10, "Elected", IF(AV584='Round 10'!$A$7, "Excluded", IF('Round 10'!$A$4="Complete", "Complete", "Viable"))))</f>
        <v>Complete</v>
      </c>
      <c r="AX584" s="21" t="str">
        <f>IF('Round 10'!$A$4="Complete", "Complete", IF(AW584="N/A", "N/A", IF(AW584="Viable", "No Transfer", IF(AW584="Excluded", INDEX('Round 10'!$A$12:$M$617, MATCH($A584, 'Round 10'!$A$12:$A$617, 0), 3)))))</f>
        <v>Complete</v>
      </c>
      <c r="AY584" s="10" t="str">
        <f>IF('Round 10'!$A$4="Complete", "Complete", IF(AX584="N/A", "N/A", IF(AX584="No Transfer", AX584, IF(INDEX('Ballot Data'!$1:$1048576, MATCH($A584, 'Ballot Data'!$A:$A, 0), MATCH(AX584, 'Ballot Data'!$A$3:$U$3, 0))="", "Exhausted", INDEX('Ballot Data'!$1:$1048576, MATCH($A584, 'Ballot Data'!$A:$A, 0), MATCH(AX584, 'Ballot Data'!$A$3:$U$3, 0))))))</f>
        <v>Complete</v>
      </c>
    </row>
    <row r="585" spans="1:51" x14ac:dyDescent="0.25">
      <c r="A585">
        <f>'Ballot Data'!A586</f>
        <v>0</v>
      </c>
      <c r="B585">
        <v>1</v>
      </c>
      <c r="C585" t="e">
        <f>INDEX('Ballot Data'!$1:$1048576, MATCH($A585, 'Ballot Data'!$A:$A, 0), MATCH(B585, 'Ballot Data'!$A$3:$T$3, 0))</f>
        <v>#N/A</v>
      </c>
      <c r="D585" t="e">
        <f>IF(C585='Round 1'!$A$10, "Elected", IF(C585='Round 1'!$A$7, "Excluded", IF('Round 1'!$A$4="Complete", "Complete", "Viable")))</f>
        <v>#N/A</v>
      </c>
      <c r="E585" s="21" t="e">
        <f>IF('Round 1'!$A$4="Complete", "Complete", IF(D585="N/A", "N/A", IF(D585="Viable", "No Transfer", IF(D585="Excluded", INDEX('Round 1'!$A$12:$M$617, MATCH($A585, 'Round 1'!$A$12:$A$617, 0), 3)))))</f>
        <v>#N/A</v>
      </c>
      <c r="F585" s="10" t="e">
        <f>IF('Round 1'!$A$4="Complete", "Complete", IF(E585="N/A", "N/A", IF(E585="No Transfer", E585, IF(INDEX('Ballot Data'!$1:$1048576, MATCH($A585, 'Ballot Data'!$A:$A, 0), MATCH(E585, 'Ballot Data'!$A$3:$U$3, 0))="", "Exhausted", INDEX('Ballot Data'!$1:$1048576, MATCH($A585, 'Ballot Data'!$A:$A, 0), MATCH(E585, 'Ballot Data'!$A$3:$U$3, 0))))))</f>
        <v>#N/A</v>
      </c>
      <c r="G585" s="15" t="e">
        <f t="shared" si="88"/>
        <v>#N/A</v>
      </c>
      <c r="H585" t="e">
        <f>IF(G585="Complete", G585, IF(G585="N/A", "N/A", INDEX('Ballot Data'!$1:$1048576, MATCH($A585, 'Ballot Data'!$A:$A, 0), MATCH(G585, 'Ballot Data'!$A$3:$T$3, 0))))</f>
        <v>#N/A</v>
      </c>
      <c r="I585" t="e">
        <f>IF(G585="N/A", "N/A", IF(H585='Round 2'!$A$10, "Elected", IF(H585='Round 2'!$A$7, "Excluded", IF('Round 2'!$A$4="Complete", "Complete", "Viable"))))</f>
        <v>#N/A</v>
      </c>
      <c r="J585" s="21" t="e">
        <f>IF('Round 2'!$A$4="Complete", "Complete", IF(I585="N/A", "N/A", IF(I585="Viable", "No Transfer", IF(I585="Excluded", INDEX('Round 2'!$A$12:$M$617, MATCH($A585, 'Round 2'!$A$12:$A$617, 0), 3)))))</f>
        <v>#N/A</v>
      </c>
      <c r="K585" s="10" t="e">
        <f>IF('Round 2'!$A$4="Complete", "Complete", IF(J585="N/A", "N/A", IF(J585="No Transfer", J585, IF(INDEX('Ballot Data'!$1:$1048576, MATCH($A585, 'Ballot Data'!$A:$A, 0), MATCH(J585, 'Ballot Data'!$A$3:$U$3, 0))="", "Exhausted", INDEX('Ballot Data'!$1:$1048576, MATCH($A585, 'Ballot Data'!$A:$A, 0), MATCH(J585, 'Ballot Data'!$A$3:$U$3, 0))))))</f>
        <v>#N/A</v>
      </c>
      <c r="L585" s="15" t="e">
        <f t="shared" si="87"/>
        <v>#N/A</v>
      </c>
      <c r="M585" t="e">
        <f>IF(L585="Complete", L585, IF(L585="N/A", "N/A", INDEX('Ballot Data'!$1:$1048576, MATCH($A585, 'Ballot Data'!$A:$A, 0), MATCH(L585, 'Ballot Data'!$A$3:$T$3, 0))))</f>
        <v>#N/A</v>
      </c>
      <c r="N585" t="e">
        <f>IF(L585="N/A", "N/A", IF(M585='Round 3'!$A$10, "Elected", IF(M585='Round 3'!$A$7, "Excluded", IF('Round 3'!$A$4="Complete", "Complete", "Viable"))))</f>
        <v>#N/A</v>
      </c>
      <c r="O585" s="21" t="str">
        <f>IF('Round 3'!$A$4="Complete", "Complete", IF(N585="N/A", "N/A", IF(N585="Viable", "No Transfer", IF(N585="Excluded", INDEX('Round 3'!$A$12:$M$617, MATCH($A585, 'Round 3'!$A$12:$A$617, 0), 3)))))</f>
        <v>Complete</v>
      </c>
      <c r="P585" s="10" t="str">
        <f>IF('Round 3'!$A$4="Complete", "Complete", IF(O585="N/A", "N/A", IF(O585="No Transfer", O585, IF(INDEX('Ballot Data'!$1:$1048576, MATCH($A585, 'Ballot Data'!$A:$A, 0), MATCH(O585, 'Ballot Data'!$A$3:$U$3, 0))="", "Exhausted", INDEX('Ballot Data'!$1:$1048576, MATCH($A585, 'Ballot Data'!$A:$A, 0), MATCH(O585, 'Ballot Data'!$A$3:$U$3, 0))))))</f>
        <v>Complete</v>
      </c>
      <c r="Q585" s="15" t="str">
        <f t="shared" si="89"/>
        <v>Complete</v>
      </c>
      <c r="R585" t="str">
        <f>IF(Q585="Complete", Q585, IF(Q585="N/A", "N/A", INDEX('Ballot Data'!$1:$1048576, MATCH($A585, 'Ballot Data'!$A:$A, 0), MATCH(Q585, 'Ballot Data'!$A$3:$T$3, 0))))</f>
        <v>Complete</v>
      </c>
      <c r="S585" t="str">
        <f>IF(Q585="N/A", "N/A", IF(R585='Round 4'!$A$10, "Elected", IF(R585='Round 4'!$A$7, "Excluded", IF('Round 4'!$A$4="Complete", "Complete", "Viable"))))</f>
        <v>Complete</v>
      </c>
      <c r="T585" s="21" t="str">
        <f>IF('Round 4'!$A$4="Complete", "Complete", IF(S585="N/A", "N/A", IF(S585="Viable", "No Transfer", IF(S585="Excluded", INDEX('Round 4'!$A$12:$M$617, MATCH($A585, 'Round 4'!$A$12:$A$617, 0), 3)))))</f>
        <v>Complete</v>
      </c>
      <c r="U585" s="10" t="str">
        <f>IF('Round 4'!$A$4="Complete", "Complete", IF(T585="N/A", "N/A", IF(T585="No Transfer", T585, IF(INDEX('Ballot Data'!$1:$1048576, MATCH($A585, 'Ballot Data'!$A:$A, 0), MATCH(T585, 'Ballot Data'!$A$3:$U$3, 0))="", "Exhausted", INDEX('Ballot Data'!$1:$1048576, MATCH($A585, 'Ballot Data'!$A:$A, 0), MATCH(T585, 'Ballot Data'!$A$3:$U$3, 0))))))</f>
        <v>Complete</v>
      </c>
      <c r="V585" s="15" t="str">
        <f t="shared" si="90"/>
        <v>Complete</v>
      </c>
      <c r="W585" t="str">
        <f>IF(V585="Complete", V585, IF(V585="N/A", "N/A", INDEX('Ballot Data'!$1:$1048576, MATCH($A585, 'Ballot Data'!$A:$A, 0), MATCH(V585, 'Ballot Data'!$A$3:$T$3, 0))))</f>
        <v>Complete</v>
      </c>
      <c r="X585" t="str">
        <f>IF(V585="N/A", "N/A", IF(W585='Round 5'!$A$10, "Elected", IF(W585='Round 5'!$A$7, "Excluded", IF('Round 5'!$A$4="Complete", "Complete", "Viable"))))</f>
        <v>Complete</v>
      </c>
      <c r="Y585" s="21" t="str">
        <f>IF('Round 5'!$A$4="Complete", "Complete", IF(X585="N/A", "N/A", IF(X585="Viable", "No Transfer", IF(X585="Excluded", INDEX('Round 5'!$A$12:$M$617, MATCH($A585, 'Round 5'!$A$12:$A$617, 0), 3)))))</f>
        <v>Complete</v>
      </c>
      <c r="Z585" s="10" t="str">
        <f>IF('Round 5'!$A$4="Complete", "Complete", IF(Y585="N/A", "N/A", IF(Y585="No Transfer", Y585, IF(INDEX('Ballot Data'!$1:$1048576, MATCH($A585, 'Ballot Data'!$A:$A, 0), MATCH(Y585, 'Ballot Data'!$A$3:$U$3, 0))="", "Exhausted", INDEX('Ballot Data'!$1:$1048576, MATCH($A585, 'Ballot Data'!$A:$A, 0), MATCH(Y585, 'Ballot Data'!$A$3:$U$3, 0))))))</f>
        <v>Complete</v>
      </c>
      <c r="AA585" s="15" t="str">
        <f t="shared" si="91"/>
        <v>Complete</v>
      </c>
      <c r="AB585" t="str">
        <f>IF(AA585="Complete", AA585, IF(AA585="N/A", "N/A", INDEX('Ballot Data'!$1:$1048576, MATCH($A585, 'Ballot Data'!$A:$A, 0), MATCH(AA585, 'Ballot Data'!$A$3:$T$3, 0))))</f>
        <v>Complete</v>
      </c>
      <c r="AC585" t="str">
        <f>IF(AA585="N/A", "N/A", IF(AB585='Round 6'!$A$10, "Elected", IF(AB585='Round 6'!$A$7, "Excluded", IF('Round 6'!$A$4="Complete", "Complete", "Viable"))))</f>
        <v>Complete</v>
      </c>
      <c r="AD585" s="21" t="str">
        <f>IF('Round 6'!$A$4="Complete", "Complete", IF(AC585="N/A", "N/A", IF(AC585="Viable", "No Transfer", IF(AC585="Excluded", INDEX('Round 6'!$A$12:$M$617, MATCH($A585, 'Round 6'!$A$12:$A$617, 0), 3)))))</f>
        <v>Complete</v>
      </c>
      <c r="AE585" s="10" t="str">
        <f>IF('Round 6'!$A$4="Complete", "Complete", IF(AD585="N/A", "N/A", IF(AD585="No Transfer", AD585, IF(INDEX('Ballot Data'!$1:$1048576, MATCH($A585, 'Ballot Data'!$A:$A, 0), MATCH(AD585, 'Ballot Data'!$A$3:$U$3, 0))="", "Exhausted", INDEX('Ballot Data'!$1:$1048576, MATCH($A585, 'Ballot Data'!$A:$A, 0), MATCH(AD585, 'Ballot Data'!$A$3:$U$3, 0))))))</f>
        <v>Complete</v>
      </c>
      <c r="AF585" s="15" t="str">
        <f t="shared" si="92"/>
        <v>Complete</v>
      </c>
      <c r="AG585" t="str">
        <f>IF(AF585="Complete", AF585, IF(AF585="N/A", "N/A", INDEX('Ballot Data'!$1:$1048576, MATCH($A585, 'Ballot Data'!$A:$A, 0), MATCH(AF585, 'Ballot Data'!$A$3:$T$3, 0))))</f>
        <v>Complete</v>
      </c>
      <c r="AH585" t="str">
        <f>IF(AF585="N/A", "N/A", IF(AG585='Round 7'!$A$10, "Elected", IF(AG585='Round 7'!$A$7, "Excluded", IF('Round 7'!$A$4="Complete", "Complete", "Viable"))))</f>
        <v>Complete</v>
      </c>
      <c r="AI585" s="21" t="str">
        <f>IF('Round 7'!$A$4="Complete", "Complete", IF(AH585="N/A", "N/A", IF(AH585="Viable", "No Transfer", IF(AH585="Excluded", INDEX('Round 7'!$A$12:$M$617, MATCH($A585, 'Round 7'!$A$12:$A$617, 0), 3)))))</f>
        <v>Complete</v>
      </c>
      <c r="AJ585" s="10" t="str">
        <f>IF('Round 7'!$A$4="Complete", "Complete", IF(AI585="N/A", "N/A", IF(AI585="No Transfer", AI585, IF(INDEX('Ballot Data'!$1:$1048576, MATCH($A585, 'Ballot Data'!$A:$A, 0), MATCH(AI585, 'Ballot Data'!$A$3:$U$3, 0))="", "Exhausted", INDEX('Ballot Data'!$1:$1048576, MATCH($A585, 'Ballot Data'!$A:$A, 0), MATCH(AI585, 'Ballot Data'!$A$3:$U$3, 0))))))</f>
        <v>Complete</v>
      </c>
      <c r="AK585" s="15" t="str">
        <f t="shared" si="93"/>
        <v>Complete</v>
      </c>
      <c r="AL585" t="str">
        <f>IF(AK585="Complete", AK585, IF(AK585="N/A", "N/A", INDEX('Ballot Data'!$1:$1048576, MATCH($A585, 'Ballot Data'!$A:$A, 0), MATCH(AK585, 'Ballot Data'!$A$3:$T$3, 0))))</f>
        <v>Complete</v>
      </c>
      <c r="AM585" t="str">
        <f>IF(AK585="N/A", "N/A", IF(AL585='Round 8'!$A$10, "Elected", IF(AL585='Round 8'!$A$7, "Excluded", IF('Round 8'!$A$4="Complete", "Complete", "Viable"))))</f>
        <v>Complete</v>
      </c>
      <c r="AN585" s="21" t="str">
        <f>IF('Round 8'!$A$4="Complete", "Complete", IF(AM585="N/A", "N/A", IF(AM585="Viable", "No Transfer", IF(AM585="Excluded", INDEX('Round 8'!$A$12:$M$617, MATCH($A585, 'Round 8'!$A$12:$A$617, 0), 3)))))</f>
        <v>Complete</v>
      </c>
      <c r="AO585" s="10" t="str">
        <f>IF('Round 8'!$A$4="Complete", "Complete", IF(AN585="N/A", "N/A", IF(AN585="No Transfer", AN585, IF(INDEX('Ballot Data'!$1:$1048576, MATCH($A585, 'Ballot Data'!$A:$A, 0), MATCH(AN585, 'Ballot Data'!$A$3:$U$3, 0))="", "Exhausted", INDEX('Ballot Data'!$1:$1048576, MATCH($A585, 'Ballot Data'!$A:$A, 0), MATCH(AN585, 'Ballot Data'!$A$3:$U$3, 0))))))</f>
        <v>Complete</v>
      </c>
      <c r="AP585" s="15" t="str">
        <f t="shared" si="94"/>
        <v>Complete</v>
      </c>
      <c r="AQ585" t="str">
        <f>IF(AP585="Complete", AP585, IF(AP585="N/A", "N/A", INDEX('Ballot Data'!$1:$1048576, MATCH($A585, 'Ballot Data'!$A:$A, 0), MATCH(AP585, 'Ballot Data'!$A$3:$T$3, 0))))</f>
        <v>Complete</v>
      </c>
      <c r="AR585" t="str">
        <f>IF(AP585="N/A", "N/A", IF(AQ585='Round 9'!$A$10, "Elected", IF(AQ585='Round 9'!$A$7, "Excluded", IF('Round 9'!$A$4="Complete", "Complete", "Viable"))))</f>
        <v>Complete</v>
      </c>
      <c r="AS585" s="21" t="str">
        <f>IF('Round 9'!$A$4="Complete", "Complete", IF(AR585="N/A", "N/A", IF(AR585="Viable", "No Transfer", IF(AR585="Excluded", INDEX('Round 9'!$A$12:$M$617, MATCH($A585, 'Round 9'!$A$12:$A$617, 0), 3)))))</f>
        <v>Complete</v>
      </c>
      <c r="AT585" s="10" t="str">
        <f>IF('Round 9'!$A$4="Complete", "Complete", IF(AS585="N/A", "N/A", IF(AS585="No Transfer", AS585, IF(INDEX('Ballot Data'!$1:$1048576, MATCH($A585, 'Ballot Data'!$A:$A, 0), MATCH(AS585, 'Ballot Data'!$A$3:$U$3, 0))="", "Exhausted", INDEX('Ballot Data'!$1:$1048576, MATCH($A585, 'Ballot Data'!$A:$A, 0), MATCH(AS585, 'Ballot Data'!$A$3:$U$3, 0))))))</f>
        <v>Complete</v>
      </c>
      <c r="AU585" s="15" t="str">
        <f t="shared" si="95"/>
        <v>Complete</v>
      </c>
      <c r="AV585" t="str">
        <f>IF(AU585="Complete", AU585, IF(AU585="N/A", "N/A", INDEX('Ballot Data'!$1:$1048576, MATCH($A585, 'Ballot Data'!$A:$A, 0), MATCH(AU585, 'Ballot Data'!$A$3:$T$3, 0))))</f>
        <v>Complete</v>
      </c>
      <c r="AW585" t="str">
        <f>IF(AU585="N/A", "N/A", IF(AV585='Round 10'!$A$10, "Elected", IF(AV585='Round 10'!$A$7, "Excluded", IF('Round 10'!$A$4="Complete", "Complete", "Viable"))))</f>
        <v>Complete</v>
      </c>
      <c r="AX585" s="21" t="str">
        <f>IF('Round 10'!$A$4="Complete", "Complete", IF(AW585="N/A", "N/A", IF(AW585="Viable", "No Transfer", IF(AW585="Excluded", INDEX('Round 10'!$A$12:$M$617, MATCH($A585, 'Round 10'!$A$12:$A$617, 0), 3)))))</f>
        <v>Complete</v>
      </c>
      <c r="AY585" s="10" t="str">
        <f>IF('Round 10'!$A$4="Complete", "Complete", IF(AX585="N/A", "N/A", IF(AX585="No Transfer", AX585, IF(INDEX('Ballot Data'!$1:$1048576, MATCH($A585, 'Ballot Data'!$A:$A, 0), MATCH(AX585, 'Ballot Data'!$A$3:$U$3, 0))="", "Exhausted", INDEX('Ballot Data'!$1:$1048576, MATCH($A585, 'Ballot Data'!$A:$A, 0), MATCH(AX585, 'Ballot Data'!$A$3:$U$3, 0))))))</f>
        <v>Complete</v>
      </c>
    </row>
    <row r="586" spans="1:51" x14ac:dyDescent="0.25">
      <c r="A586">
        <f>'Ballot Data'!A587</f>
        <v>0</v>
      </c>
      <c r="B586">
        <v>1</v>
      </c>
      <c r="C586" t="e">
        <f>INDEX('Ballot Data'!$1:$1048576, MATCH($A586, 'Ballot Data'!$A:$A, 0), MATCH(B586, 'Ballot Data'!$A$3:$T$3, 0))</f>
        <v>#N/A</v>
      </c>
      <c r="D586" t="e">
        <f>IF(C586='Round 1'!$A$10, "Elected", IF(C586='Round 1'!$A$7, "Excluded", IF('Round 1'!$A$4="Complete", "Complete", "Viable")))</f>
        <v>#N/A</v>
      </c>
      <c r="E586" s="21" t="e">
        <f>IF('Round 1'!$A$4="Complete", "Complete", IF(D586="N/A", "N/A", IF(D586="Viable", "No Transfer", IF(D586="Excluded", INDEX('Round 1'!$A$12:$M$617, MATCH($A586, 'Round 1'!$A$12:$A$617, 0), 3)))))</f>
        <v>#N/A</v>
      </c>
      <c r="F586" s="10" t="e">
        <f>IF('Round 1'!$A$4="Complete", "Complete", IF(E586="N/A", "N/A", IF(E586="No Transfer", E586, IF(INDEX('Ballot Data'!$1:$1048576, MATCH($A586, 'Ballot Data'!$A:$A, 0), MATCH(E586, 'Ballot Data'!$A$3:$U$3, 0))="", "Exhausted", INDEX('Ballot Data'!$1:$1048576, MATCH($A586, 'Ballot Data'!$A:$A, 0), MATCH(E586, 'Ballot Data'!$A$3:$U$3, 0))))))</f>
        <v>#N/A</v>
      </c>
      <c r="G586" s="15" t="e">
        <f t="shared" si="88"/>
        <v>#N/A</v>
      </c>
      <c r="H586" t="e">
        <f>IF(G586="Complete", G586, IF(G586="N/A", "N/A", INDEX('Ballot Data'!$1:$1048576, MATCH($A586, 'Ballot Data'!$A:$A, 0), MATCH(G586, 'Ballot Data'!$A$3:$T$3, 0))))</f>
        <v>#N/A</v>
      </c>
      <c r="I586" t="e">
        <f>IF(G586="N/A", "N/A", IF(H586='Round 2'!$A$10, "Elected", IF(H586='Round 2'!$A$7, "Excluded", IF('Round 2'!$A$4="Complete", "Complete", "Viable"))))</f>
        <v>#N/A</v>
      </c>
      <c r="J586" s="21" t="e">
        <f>IF('Round 2'!$A$4="Complete", "Complete", IF(I586="N/A", "N/A", IF(I586="Viable", "No Transfer", IF(I586="Excluded", INDEX('Round 2'!$A$12:$M$617, MATCH($A586, 'Round 2'!$A$12:$A$617, 0), 3)))))</f>
        <v>#N/A</v>
      </c>
      <c r="K586" s="10" t="e">
        <f>IF('Round 2'!$A$4="Complete", "Complete", IF(J586="N/A", "N/A", IF(J586="No Transfer", J586, IF(INDEX('Ballot Data'!$1:$1048576, MATCH($A586, 'Ballot Data'!$A:$A, 0), MATCH(J586, 'Ballot Data'!$A$3:$U$3, 0))="", "Exhausted", INDEX('Ballot Data'!$1:$1048576, MATCH($A586, 'Ballot Data'!$A:$A, 0), MATCH(J586, 'Ballot Data'!$A$3:$U$3, 0))))))</f>
        <v>#N/A</v>
      </c>
      <c r="L586" s="15" t="e">
        <f t="shared" si="87"/>
        <v>#N/A</v>
      </c>
      <c r="M586" t="e">
        <f>IF(L586="Complete", L586, IF(L586="N/A", "N/A", INDEX('Ballot Data'!$1:$1048576, MATCH($A586, 'Ballot Data'!$A:$A, 0), MATCH(L586, 'Ballot Data'!$A$3:$T$3, 0))))</f>
        <v>#N/A</v>
      </c>
      <c r="N586" t="e">
        <f>IF(L586="N/A", "N/A", IF(M586='Round 3'!$A$10, "Elected", IF(M586='Round 3'!$A$7, "Excluded", IF('Round 3'!$A$4="Complete", "Complete", "Viable"))))</f>
        <v>#N/A</v>
      </c>
      <c r="O586" s="21" t="str">
        <f>IF('Round 3'!$A$4="Complete", "Complete", IF(N586="N/A", "N/A", IF(N586="Viable", "No Transfer", IF(N586="Excluded", INDEX('Round 3'!$A$12:$M$617, MATCH($A586, 'Round 3'!$A$12:$A$617, 0), 3)))))</f>
        <v>Complete</v>
      </c>
      <c r="P586" s="10" t="str">
        <f>IF('Round 3'!$A$4="Complete", "Complete", IF(O586="N/A", "N/A", IF(O586="No Transfer", O586, IF(INDEX('Ballot Data'!$1:$1048576, MATCH($A586, 'Ballot Data'!$A:$A, 0), MATCH(O586, 'Ballot Data'!$A$3:$U$3, 0))="", "Exhausted", INDEX('Ballot Data'!$1:$1048576, MATCH($A586, 'Ballot Data'!$A:$A, 0), MATCH(O586, 'Ballot Data'!$A$3:$U$3, 0))))))</f>
        <v>Complete</v>
      </c>
      <c r="Q586" s="15" t="str">
        <f t="shared" si="89"/>
        <v>Complete</v>
      </c>
      <c r="R586" t="str">
        <f>IF(Q586="Complete", Q586, IF(Q586="N/A", "N/A", INDEX('Ballot Data'!$1:$1048576, MATCH($A586, 'Ballot Data'!$A:$A, 0), MATCH(Q586, 'Ballot Data'!$A$3:$T$3, 0))))</f>
        <v>Complete</v>
      </c>
      <c r="S586" t="str">
        <f>IF(Q586="N/A", "N/A", IF(R586='Round 4'!$A$10, "Elected", IF(R586='Round 4'!$A$7, "Excluded", IF('Round 4'!$A$4="Complete", "Complete", "Viable"))))</f>
        <v>Complete</v>
      </c>
      <c r="T586" s="21" t="str">
        <f>IF('Round 4'!$A$4="Complete", "Complete", IF(S586="N/A", "N/A", IF(S586="Viable", "No Transfer", IF(S586="Excluded", INDEX('Round 4'!$A$12:$M$617, MATCH($A586, 'Round 4'!$A$12:$A$617, 0), 3)))))</f>
        <v>Complete</v>
      </c>
      <c r="U586" s="10" t="str">
        <f>IF('Round 4'!$A$4="Complete", "Complete", IF(T586="N/A", "N/A", IF(T586="No Transfer", T586, IF(INDEX('Ballot Data'!$1:$1048576, MATCH($A586, 'Ballot Data'!$A:$A, 0), MATCH(T586, 'Ballot Data'!$A$3:$U$3, 0))="", "Exhausted", INDEX('Ballot Data'!$1:$1048576, MATCH($A586, 'Ballot Data'!$A:$A, 0), MATCH(T586, 'Ballot Data'!$A$3:$U$3, 0))))))</f>
        <v>Complete</v>
      </c>
      <c r="V586" s="15" t="str">
        <f t="shared" si="90"/>
        <v>Complete</v>
      </c>
      <c r="W586" t="str">
        <f>IF(V586="Complete", V586, IF(V586="N/A", "N/A", INDEX('Ballot Data'!$1:$1048576, MATCH($A586, 'Ballot Data'!$A:$A, 0), MATCH(V586, 'Ballot Data'!$A$3:$T$3, 0))))</f>
        <v>Complete</v>
      </c>
      <c r="X586" t="str">
        <f>IF(V586="N/A", "N/A", IF(W586='Round 5'!$A$10, "Elected", IF(W586='Round 5'!$A$7, "Excluded", IF('Round 5'!$A$4="Complete", "Complete", "Viable"))))</f>
        <v>Complete</v>
      </c>
      <c r="Y586" s="21" t="str">
        <f>IF('Round 5'!$A$4="Complete", "Complete", IF(X586="N/A", "N/A", IF(X586="Viable", "No Transfer", IF(X586="Excluded", INDEX('Round 5'!$A$12:$M$617, MATCH($A586, 'Round 5'!$A$12:$A$617, 0), 3)))))</f>
        <v>Complete</v>
      </c>
      <c r="Z586" s="10" t="str">
        <f>IF('Round 5'!$A$4="Complete", "Complete", IF(Y586="N/A", "N/A", IF(Y586="No Transfer", Y586, IF(INDEX('Ballot Data'!$1:$1048576, MATCH($A586, 'Ballot Data'!$A:$A, 0), MATCH(Y586, 'Ballot Data'!$A$3:$U$3, 0))="", "Exhausted", INDEX('Ballot Data'!$1:$1048576, MATCH($A586, 'Ballot Data'!$A:$A, 0), MATCH(Y586, 'Ballot Data'!$A$3:$U$3, 0))))))</f>
        <v>Complete</v>
      </c>
      <c r="AA586" s="15" t="str">
        <f t="shared" si="91"/>
        <v>Complete</v>
      </c>
      <c r="AB586" t="str">
        <f>IF(AA586="Complete", AA586, IF(AA586="N/A", "N/A", INDEX('Ballot Data'!$1:$1048576, MATCH($A586, 'Ballot Data'!$A:$A, 0), MATCH(AA586, 'Ballot Data'!$A$3:$T$3, 0))))</f>
        <v>Complete</v>
      </c>
      <c r="AC586" t="str">
        <f>IF(AA586="N/A", "N/A", IF(AB586='Round 6'!$A$10, "Elected", IF(AB586='Round 6'!$A$7, "Excluded", IF('Round 6'!$A$4="Complete", "Complete", "Viable"))))</f>
        <v>Complete</v>
      </c>
      <c r="AD586" s="21" t="str">
        <f>IF('Round 6'!$A$4="Complete", "Complete", IF(AC586="N/A", "N/A", IF(AC586="Viable", "No Transfer", IF(AC586="Excluded", INDEX('Round 6'!$A$12:$M$617, MATCH($A586, 'Round 6'!$A$12:$A$617, 0), 3)))))</f>
        <v>Complete</v>
      </c>
      <c r="AE586" s="10" t="str">
        <f>IF('Round 6'!$A$4="Complete", "Complete", IF(AD586="N/A", "N/A", IF(AD586="No Transfer", AD586, IF(INDEX('Ballot Data'!$1:$1048576, MATCH($A586, 'Ballot Data'!$A:$A, 0), MATCH(AD586, 'Ballot Data'!$A$3:$U$3, 0))="", "Exhausted", INDEX('Ballot Data'!$1:$1048576, MATCH($A586, 'Ballot Data'!$A:$A, 0), MATCH(AD586, 'Ballot Data'!$A$3:$U$3, 0))))))</f>
        <v>Complete</v>
      </c>
      <c r="AF586" s="15" t="str">
        <f t="shared" si="92"/>
        <v>Complete</v>
      </c>
      <c r="AG586" t="str">
        <f>IF(AF586="Complete", AF586, IF(AF586="N/A", "N/A", INDEX('Ballot Data'!$1:$1048576, MATCH($A586, 'Ballot Data'!$A:$A, 0), MATCH(AF586, 'Ballot Data'!$A$3:$T$3, 0))))</f>
        <v>Complete</v>
      </c>
      <c r="AH586" t="str">
        <f>IF(AF586="N/A", "N/A", IF(AG586='Round 7'!$A$10, "Elected", IF(AG586='Round 7'!$A$7, "Excluded", IF('Round 7'!$A$4="Complete", "Complete", "Viable"))))</f>
        <v>Complete</v>
      </c>
      <c r="AI586" s="21" t="str">
        <f>IF('Round 7'!$A$4="Complete", "Complete", IF(AH586="N/A", "N/A", IF(AH586="Viable", "No Transfer", IF(AH586="Excluded", INDEX('Round 7'!$A$12:$M$617, MATCH($A586, 'Round 7'!$A$12:$A$617, 0), 3)))))</f>
        <v>Complete</v>
      </c>
      <c r="AJ586" s="10" t="str">
        <f>IF('Round 7'!$A$4="Complete", "Complete", IF(AI586="N/A", "N/A", IF(AI586="No Transfer", AI586, IF(INDEX('Ballot Data'!$1:$1048576, MATCH($A586, 'Ballot Data'!$A:$A, 0), MATCH(AI586, 'Ballot Data'!$A$3:$U$3, 0))="", "Exhausted", INDEX('Ballot Data'!$1:$1048576, MATCH($A586, 'Ballot Data'!$A:$A, 0), MATCH(AI586, 'Ballot Data'!$A$3:$U$3, 0))))))</f>
        <v>Complete</v>
      </c>
      <c r="AK586" s="15" t="str">
        <f t="shared" si="93"/>
        <v>Complete</v>
      </c>
      <c r="AL586" t="str">
        <f>IF(AK586="Complete", AK586, IF(AK586="N/A", "N/A", INDEX('Ballot Data'!$1:$1048576, MATCH($A586, 'Ballot Data'!$A:$A, 0), MATCH(AK586, 'Ballot Data'!$A$3:$T$3, 0))))</f>
        <v>Complete</v>
      </c>
      <c r="AM586" t="str">
        <f>IF(AK586="N/A", "N/A", IF(AL586='Round 8'!$A$10, "Elected", IF(AL586='Round 8'!$A$7, "Excluded", IF('Round 8'!$A$4="Complete", "Complete", "Viable"))))</f>
        <v>Complete</v>
      </c>
      <c r="AN586" s="21" t="str">
        <f>IF('Round 8'!$A$4="Complete", "Complete", IF(AM586="N/A", "N/A", IF(AM586="Viable", "No Transfer", IF(AM586="Excluded", INDEX('Round 8'!$A$12:$M$617, MATCH($A586, 'Round 8'!$A$12:$A$617, 0), 3)))))</f>
        <v>Complete</v>
      </c>
      <c r="AO586" s="10" t="str">
        <f>IF('Round 8'!$A$4="Complete", "Complete", IF(AN586="N/A", "N/A", IF(AN586="No Transfer", AN586, IF(INDEX('Ballot Data'!$1:$1048576, MATCH($A586, 'Ballot Data'!$A:$A, 0), MATCH(AN586, 'Ballot Data'!$A$3:$U$3, 0))="", "Exhausted", INDEX('Ballot Data'!$1:$1048576, MATCH($A586, 'Ballot Data'!$A:$A, 0), MATCH(AN586, 'Ballot Data'!$A$3:$U$3, 0))))))</f>
        <v>Complete</v>
      </c>
      <c r="AP586" s="15" t="str">
        <f t="shared" si="94"/>
        <v>Complete</v>
      </c>
      <c r="AQ586" t="str">
        <f>IF(AP586="Complete", AP586, IF(AP586="N/A", "N/A", INDEX('Ballot Data'!$1:$1048576, MATCH($A586, 'Ballot Data'!$A:$A, 0), MATCH(AP586, 'Ballot Data'!$A$3:$T$3, 0))))</f>
        <v>Complete</v>
      </c>
      <c r="AR586" t="str">
        <f>IF(AP586="N/A", "N/A", IF(AQ586='Round 9'!$A$10, "Elected", IF(AQ586='Round 9'!$A$7, "Excluded", IF('Round 9'!$A$4="Complete", "Complete", "Viable"))))</f>
        <v>Complete</v>
      </c>
      <c r="AS586" s="21" t="str">
        <f>IF('Round 9'!$A$4="Complete", "Complete", IF(AR586="N/A", "N/A", IF(AR586="Viable", "No Transfer", IF(AR586="Excluded", INDEX('Round 9'!$A$12:$M$617, MATCH($A586, 'Round 9'!$A$12:$A$617, 0), 3)))))</f>
        <v>Complete</v>
      </c>
      <c r="AT586" s="10" t="str">
        <f>IF('Round 9'!$A$4="Complete", "Complete", IF(AS586="N/A", "N/A", IF(AS586="No Transfer", AS586, IF(INDEX('Ballot Data'!$1:$1048576, MATCH($A586, 'Ballot Data'!$A:$A, 0), MATCH(AS586, 'Ballot Data'!$A$3:$U$3, 0))="", "Exhausted", INDEX('Ballot Data'!$1:$1048576, MATCH($A586, 'Ballot Data'!$A:$A, 0), MATCH(AS586, 'Ballot Data'!$A$3:$U$3, 0))))))</f>
        <v>Complete</v>
      </c>
      <c r="AU586" s="15" t="str">
        <f t="shared" si="95"/>
        <v>Complete</v>
      </c>
      <c r="AV586" t="str">
        <f>IF(AU586="Complete", AU586, IF(AU586="N/A", "N/A", INDEX('Ballot Data'!$1:$1048576, MATCH($A586, 'Ballot Data'!$A:$A, 0), MATCH(AU586, 'Ballot Data'!$A$3:$T$3, 0))))</f>
        <v>Complete</v>
      </c>
      <c r="AW586" t="str">
        <f>IF(AU586="N/A", "N/A", IF(AV586='Round 10'!$A$10, "Elected", IF(AV586='Round 10'!$A$7, "Excluded", IF('Round 10'!$A$4="Complete", "Complete", "Viable"))))</f>
        <v>Complete</v>
      </c>
      <c r="AX586" s="21" t="str">
        <f>IF('Round 10'!$A$4="Complete", "Complete", IF(AW586="N/A", "N/A", IF(AW586="Viable", "No Transfer", IF(AW586="Excluded", INDEX('Round 10'!$A$12:$M$617, MATCH($A586, 'Round 10'!$A$12:$A$617, 0), 3)))))</f>
        <v>Complete</v>
      </c>
      <c r="AY586" s="10" t="str">
        <f>IF('Round 10'!$A$4="Complete", "Complete", IF(AX586="N/A", "N/A", IF(AX586="No Transfer", AX586, IF(INDEX('Ballot Data'!$1:$1048576, MATCH($A586, 'Ballot Data'!$A:$A, 0), MATCH(AX586, 'Ballot Data'!$A$3:$U$3, 0))="", "Exhausted", INDEX('Ballot Data'!$1:$1048576, MATCH($A586, 'Ballot Data'!$A:$A, 0), MATCH(AX586, 'Ballot Data'!$A$3:$U$3, 0))))))</f>
        <v>Complete</v>
      </c>
    </row>
    <row r="587" spans="1:51" x14ac:dyDescent="0.25">
      <c r="A587">
        <f>'Ballot Data'!A588</f>
        <v>0</v>
      </c>
      <c r="B587">
        <v>1</v>
      </c>
      <c r="C587" t="e">
        <f>INDEX('Ballot Data'!$1:$1048576, MATCH($A587, 'Ballot Data'!$A:$A, 0), MATCH(B587, 'Ballot Data'!$A$3:$T$3, 0))</f>
        <v>#N/A</v>
      </c>
      <c r="D587" t="e">
        <f>IF(C587='Round 1'!$A$10, "Elected", IF(C587='Round 1'!$A$7, "Excluded", IF('Round 1'!$A$4="Complete", "Complete", "Viable")))</f>
        <v>#N/A</v>
      </c>
      <c r="E587" s="21" t="e">
        <f>IF('Round 1'!$A$4="Complete", "Complete", IF(D587="N/A", "N/A", IF(D587="Viable", "No Transfer", IF(D587="Excluded", INDEX('Round 1'!$A$12:$M$617, MATCH($A587, 'Round 1'!$A$12:$A$617, 0), 3)))))</f>
        <v>#N/A</v>
      </c>
      <c r="F587" s="10" t="e">
        <f>IF('Round 1'!$A$4="Complete", "Complete", IF(E587="N/A", "N/A", IF(E587="No Transfer", E587, IF(INDEX('Ballot Data'!$1:$1048576, MATCH($A587, 'Ballot Data'!$A:$A, 0), MATCH(E587, 'Ballot Data'!$A$3:$U$3, 0))="", "Exhausted", INDEX('Ballot Data'!$1:$1048576, MATCH($A587, 'Ballot Data'!$A:$A, 0), MATCH(E587, 'Ballot Data'!$A$3:$U$3, 0))))))</f>
        <v>#N/A</v>
      </c>
      <c r="G587" s="15" t="e">
        <f t="shared" si="88"/>
        <v>#N/A</v>
      </c>
      <c r="H587" t="e">
        <f>IF(G587="Complete", G587, IF(G587="N/A", "N/A", INDEX('Ballot Data'!$1:$1048576, MATCH($A587, 'Ballot Data'!$A:$A, 0), MATCH(G587, 'Ballot Data'!$A$3:$T$3, 0))))</f>
        <v>#N/A</v>
      </c>
      <c r="I587" t="e">
        <f>IF(G587="N/A", "N/A", IF(H587='Round 2'!$A$10, "Elected", IF(H587='Round 2'!$A$7, "Excluded", IF('Round 2'!$A$4="Complete", "Complete", "Viable"))))</f>
        <v>#N/A</v>
      </c>
      <c r="J587" s="21" t="e">
        <f>IF('Round 2'!$A$4="Complete", "Complete", IF(I587="N/A", "N/A", IF(I587="Viable", "No Transfer", IF(I587="Excluded", INDEX('Round 2'!$A$12:$M$617, MATCH($A587, 'Round 2'!$A$12:$A$617, 0), 3)))))</f>
        <v>#N/A</v>
      </c>
      <c r="K587" s="10" t="e">
        <f>IF('Round 2'!$A$4="Complete", "Complete", IF(J587="N/A", "N/A", IF(J587="No Transfer", J587, IF(INDEX('Ballot Data'!$1:$1048576, MATCH($A587, 'Ballot Data'!$A:$A, 0), MATCH(J587, 'Ballot Data'!$A$3:$U$3, 0))="", "Exhausted", INDEX('Ballot Data'!$1:$1048576, MATCH($A587, 'Ballot Data'!$A:$A, 0), MATCH(J587, 'Ballot Data'!$A$3:$U$3, 0))))))</f>
        <v>#N/A</v>
      </c>
      <c r="L587" s="15" t="e">
        <f t="shared" si="87"/>
        <v>#N/A</v>
      </c>
      <c r="M587" t="e">
        <f>IF(L587="Complete", L587, IF(L587="N/A", "N/A", INDEX('Ballot Data'!$1:$1048576, MATCH($A587, 'Ballot Data'!$A:$A, 0), MATCH(L587, 'Ballot Data'!$A$3:$T$3, 0))))</f>
        <v>#N/A</v>
      </c>
      <c r="N587" t="e">
        <f>IF(L587="N/A", "N/A", IF(M587='Round 3'!$A$10, "Elected", IF(M587='Round 3'!$A$7, "Excluded", IF('Round 3'!$A$4="Complete", "Complete", "Viable"))))</f>
        <v>#N/A</v>
      </c>
      <c r="O587" s="21" t="str">
        <f>IF('Round 3'!$A$4="Complete", "Complete", IF(N587="N/A", "N/A", IF(N587="Viable", "No Transfer", IF(N587="Excluded", INDEX('Round 3'!$A$12:$M$617, MATCH($A587, 'Round 3'!$A$12:$A$617, 0), 3)))))</f>
        <v>Complete</v>
      </c>
      <c r="P587" s="10" t="str">
        <f>IF('Round 3'!$A$4="Complete", "Complete", IF(O587="N/A", "N/A", IF(O587="No Transfer", O587, IF(INDEX('Ballot Data'!$1:$1048576, MATCH($A587, 'Ballot Data'!$A:$A, 0), MATCH(O587, 'Ballot Data'!$A$3:$U$3, 0))="", "Exhausted", INDEX('Ballot Data'!$1:$1048576, MATCH($A587, 'Ballot Data'!$A:$A, 0), MATCH(O587, 'Ballot Data'!$A$3:$U$3, 0))))))</f>
        <v>Complete</v>
      </c>
      <c r="Q587" s="15" t="str">
        <f t="shared" si="89"/>
        <v>Complete</v>
      </c>
      <c r="R587" t="str">
        <f>IF(Q587="Complete", Q587, IF(Q587="N/A", "N/A", INDEX('Ballot Data'!$1:$1048576, MATCH($A587, 'Ballot Data'!$A:$A, 0), MATCH(Q587, 'Ballot Data'!$A$3:$T$3, 0))))</f>
        <v>Complete</v>
      </c>
      <c r="S587" t="str">
        <f>IF(Q587="N/A", "N/A", IF(R587='Round 4'!$A$10, "Elected", IF(R587='Round 4'!$A$7, "Excluded", IF('Round 4'!$A$4="Complete", "Complete", "Viable"))))</f>
        <v>Complete</v>
      </c>
      <c r="T587" s="21" t="str">
        <f>IF('Round 4'!$A$4="Complete", "Complete", IF(S587="N/A", "N/A", IF(S587="Viable", "No Transfer", IF(S587="Excluded", INDEX('Round 4'!$A$12:$M$617, MATCH($A587, 'Round 4'!$A$12:$A$617, 0), 3)))))</f>
        <v>Complete</v>
      </c>
      <c r="U587" s="10" t="str">
        <f>IF('Round 4'!$A$4="Complete", "Complete", IF(T587="N/A", "N/A", IF(T587="No Transfer", T587, IF(INDEX('Ballot Data'!$1:$1048576, MATCH($A587, 'Ballot Data'!$A:$A, 0), MATCH(T587, 'Ballot Data'!$A$3:$U$3, 0))="", "Exhausted", INDEX('Ballot Data'!$1:$1048576, MATCH($A587, 'Ballot Data'!$A:$A, 0), MATCH(T587, 'Ballot Data'!$A$3:$U$3, 0))))))</f>
        <v>Complete</v>
      </c>
      <c r="V587" s="15" t="str">
        <f t="shared" si="90"/>
        <v>Complete</v>
      </c>
      <c r="W587" t="str">
        <f>IF(V587="Complete", V587, IF(V587="N/A", "N/A", INDEX('Ballot Data'!$1:$1048576, MATCH($A587, 'Ballot Data'!$A:$A, 0), MATCH(V587, 'Ballot Data'!$A$3:$T$3, 0))))</f>
        <v>Complete</v>
      </c>
      <c r="X587" t="str">
        <f>IF(V587="N/A", "N/A", IF(W587='Round 5'!$A$10, "Elected", IF(W587='Round 5'!$A$7, "Excluded", IF('Round 5'!$A$4="Complete", "Complete", "Viable"))))</f>
        <v>Complete</v>
      </c>
      <c r="Y587" s="21" t="str">
        <f>IF('Round 5'!$A$4="Complete", "Complete", IF(X587="N/A", "N/A", IF(X587="Viable", "No Transfer", IF(X587="Excluded", INDEX('Round 5'!$A$12:$M$617, MATCH($A587, 'Round 5'!$A$12:$A$617, 0), 3)))))</f>
        <v>Complete</v>
      </c>
      <c r="Z587" s="10" t="str">
        <f>IF('Round 5'!$A$4="Complete", "Complete", IF(Y587="N/A", "N/A", IF(Y587="No Transfer", Y587, IF(INDEX('Ballot Data'!$1:$1048576, MATCH($A587, 'Ballot Data'!$A:$A, 0), MATCH(Y587, 'Ballot Data'!$A$3:$U$3, 0))="", "Exhausted", INDEX('Ballot Data'!$1:$1048576, MATCH($A587, 'Ballot Data'!$A:$A, 0), MATCH(Y587, 'Ballot Data'!$A$3:$U$3, 0))))))</f>
        <v>Complete</v>
      </c>
      <c r="AA587" s="15" t="str">
        <f t="shared" si="91"/>
        <v>Complete</v>
      </c>
      <c r="AB587" t="str">
        <f>IF(AA587="Complete", AA587, IF(AA587="N/A", "N/A", INDEX('Ballot Data'!$1:$1048576, MATCH($A587, 'Ballot Data'!$A:$A, 0), MATCH(AA587, 'Ballot Data'!$A$3:$T$3, 0))))</f>
        <v>Complete</v>
      </c>
      <c r="AC587" t="str">
        <f>IF(AA587="N/A", "N/A", IF(AB587='Round 6'!$A$10, "Elected", IF(AB587='Round 6'!$A$7, "Excluded", IF('Round 6'!$A$4="Complete", "Complete", "Viable"))))</f>
        <v>Complete</v>
      </c>
      <c r="AD587" s="21" t="str">
        <f>IF('Round 6'!$A$4="Complete", "Complete", IF(AC587="N/A", "N/A", IF(AC587="Viable", "No Transfer", IF(AC587="Excluded", INDEX('Round 6'!$A$12:$M$617, MATCH($A587, 'Round 6'!$A$12:$A$617, 0), 3)))))</f>
        <v>Complete</v>
      </c>
      <c r="AE587" s="10" t="str">
        <f>IF('Round 6'!$A$4="Complete", "Complete", IF(AD587="N/A", "N/A", IF(AD587="No Transfer", AD587, IF(INDEX('Ballot Data'!$1:$1048576, MATCH($A587, 'Ballot Data'!$A:$A, 0), MATCH(AD587, 'Ballot Data'!$A$3:$U$3, 0))="", "Exhausted", INDEX('Ballot Data'!$1:$1048576, MATCH($A587, 'Ballot Data'!$A:$A, 0), MATCH(AD587, 'Ballot Data'!$A$3:$U$3, 0))))))</f>
        <v>Complete</v>
      </c>
      <c r="AF587" s="15" t="str">
        <f t="shared" si="92"/>
        <v>Complete</v>
      </c>
      <c r="AG587" t="str">
        <f>IF(AF587="Complete", AF587, IF(AF587="N/A", "N/A", INDEX('Ballot Data'!$1:$1048576, MATCH($A587, 'Ballot Data'!$A:$A, 0), MATCH(AF587, 'Ballot Data'!$A$3:$T$3, 0))))</f>
        <v>Complete</v>
      </c>
      <c r="AH587" t="str">
        <f>IF(AF587="N/A", "N/A", IF(AG587='Round 7'!$A$10, "Elected", IF(AG587='Round 7'!$A$7, "Excluded", IF('Round 7'!$A$4="Complete", "Complete", "Viable"))))</f>
        <v>Complete</v>
      </c>
      <c r="AI587" s="21" t="str">
        <f>IF('Round 7'!$A$4="Complete", "Complete", IF(AH587="N/A", "N/A", IF(AH587="Viable", "No Transfer", IF(AH587="Excluded", INDEX('Round 7'!$A$12:$M$617, MATCH($A587, 'Round 7'!$A$12:$A$617, 0), 3)))))</f>
        <v>Complete</v>
      </c>
      <c r="AJ587" s="10" t="str">
        <f>IF('Round 7'!$A$4="Complete", "Complete", IF(AI587="N/A", "N/A", IF(AI587="No Transfer", AI587, IF(INDEX('Ballot Data'!$1:$1048576, MATCH($A587, 'Ballot Data'!$A:$A, 0), MATCH(AI587, 'Ballot Data'!$A$3:$U$3, 0))="", "Exhausted", INDEX('Ballot Data'!$1:$1048576, MATCH($A587, 'Ballot Data'!$A:$A, 0), MATCH(AI587, 'Ballot Data'!$A$3:$U$3, 0))))))</f>
        <v>Complete</v>
      </c>
      <c r="AK587" s="15" t="str">
        <f t="shared" si="93"/>
        <v>Complete</v>
      </c>
      <c r="AL587" t="str">
        <f>IF(AK587="Complete", AK587, IF(AK587="N/A", "N/A", INDEX('Ballot Data'!$1:$1048576, MATCH($A587, 'Ballot Data'!$A:$A, 0), MATCH(AK587, 'Ballot Data'!$A$3:$T$3, 0))))</f>
        <v>Complete</v>
      </c>
      <c r="AM587" t="str">
        <f>IF(AK587="N/A", "N/A", IF(AL587='Round 8'!$A$10, "Elected", IF(AL587='Round 8'!$A$7, "Excluded", IF('Round 8'!$A$4="Complete", "Complete", "Viable"))))</f>
        <v>Complete</v>
      </c>
      <c r="AN587" s="21" t="str">
        <f>IF('Round 8'!$A$4="Complete", "Complete", IF(AM587="N/A", "N/A", IF(AM587="Viable", "No Transfer", IF(AM587="Excluded", INDEX('Round 8'!$A$12:$M$617, MATCH($A587, 'Round 8'!$A$12:$A$617, 0), 3)))))</f>
        <v>Complete</v>
      </c>
      <c r="AO587" s="10" t="str">
        <f>IF('Round 8'!$A$4="Complete", "Complete", IF(AN587="N/A", "N/A", IF(AN587="No Transfer", AN587, IF(INDEX('Ballot Data'!$1:$1048576, MATCH($A587, 'Ballot Data'!$A:$A, 0), MATCH(AN587, 'Ballot Data'!$A$3:$U$3, 0))="", "Exhausted", INDEX('Ballot Data'!$1:$1048576, MATCH($A587, 'Ballot Data'!$A:$A, 0), MATCH(AN587, 'Ballot Data'!$A$3:$U$3, 0))))))</f>
        <v>Complete</v>
      </c>
      <c r="AP587" s="15" t="str">
        <f t="shared" si="94"/>
        <v>Complete</v>
      </c>
      <c r="AQ587" t="str">
        <f>IF(AP587="Complete", AP587, IF(AP587="N/A", "N/A", INDEX('Ballot Data'!$1:$1048576, MATCH($A587, 'Ballot Data'!$A:$A, 0), MATCH(AP587, 'Ballot Data'!$A$3:$T$3, 0))))</f>
        <v>Complete</v>
      </c>
      <c r="AR587" t="str">
        <f>IF(AP587="N/A", "N/A", IF(AQ587='Round 9'!$A$10, "Elected", IF(AQ587='Round 9'!$A$7, "Excluded", IF('Round 9'!$A$4="Complete", "Complete", "Viable"))))</f>
        <v>Complete</v>
      </c>
      <c r="AS587" s="21" t="str">
        <f>IF('Round 9'!$A$4="Complete", "Complete", IF(AR587="N/A", "N/A", IF(AR587="Viable", "No Transfer", IF(AR587="Excluded", INDEX('Round 9'!$A$12:$M$617, MATCH($A587, 'Round 9'!$A$12:$A$617, 0), 3)))))</f>
        <v>Complete</v>
      </c>
      <c r="AT587" s="10" t="str">
        <f>IF('Round 9'!$A$4="Complete", "Complete", IF(AS587="N/A", "N/A", IF(AS587="No Transfer", AS587, IF(INDEX('Ballot Data'!$1:$1048576, MATCH($A587, 'Ballot Data'!$A:$A, 0), MATCH(AS587, 'Ballot Data'!$A$3:$U$3, 0))="", "Exhausted", INDEX('Ballot Data'!$1:$1048576, MATCH($A587, 'Ballot Data'!$A:$A, 0), MATCH(AS587, 'Ballot Data'!$A$3:$U$3, 0))))))</f>
        <v>Complete</v>
      </c>
      <c r="AU587" s="15" t="str">
        <f t="shared" si="95"/>
        <v>Complete</v>
      </c>
      <c r="AV587" t="str">
        <f>IF(AU587="Complete", AU587, IF(AU587="N/A", "N/A", INDEX('Ballot Data'!$1:$1048576, MATCH($A587, 'Ballot Data'!$A:$A, 0), MATCH(AU587, 'Ballot Data'!$A$3:$T$3, 0))))</f>
        <v>Complete</v>
      </c>
      <c r="AW587" t="str">
        <f>IF(AU587="N/A", "N/A", IF(AV587='Round 10'!$A$10, "Elected", IF(AV587='Round 10'!$A$7, "Excluded", IF('Round 10'!$A$4="Complete", "Complete", "Viable"))))</f>
        <v>Complete</v>
      </c>
      <c r="AX587" s="21" t="str">
        <f>IF('Round 10'!$A$4="Complete", "Complete", IF(AW587="N/A", "N/A", IF(AW587="Viable", "No Transfer", IF(AW587="Excluded", INDEX('Round 10'!$A$12:$M$617, MATCH($A587, 'Round 10'!$A$12:$A$617, 0), 3)))))</f>
        <v>Complete</v>
      </c>
      <c r="AY587" s="10" t="str">
        <f>IF('Round 10'!$A$4="Complete", "Complete", IF(AX587="N/A", "N/A", IF(AX587="No Transfer", AX587, IF(INDEX('Ballot Data'!$1:$1048576, MATCH($A587, 'Ballot Data'!$A:$A, 0), MATCH(AX587, 'Ballot Data'!$A$3:$U$3, 0))="", "Exhausted", INDEX('Ballot Data'!$1:$1048576, MATCH($A587, 'Ballot Data'!$A:$A, 0), MATCH(AX587, 'Ballot Data'!$A$3:$U$3, 0))))))</f>
        <v>Complete</v>
      </c>
    </row>
    <row r="588" spans="1:51" x14ac:dyDescent="0.25">
      <c r="A588">
        <f>'Ballot Data'!A589</f>
        <v>0</v>
      </c>
      <c r="B588">
        <v>1</v>
      </c>
      <c r="C588" t="e">
        <f>INDEX('Ballot Data'!$1:$1048576, MATCH($A588, 'Ballot Data'!$A:$A, 0), MATCH(B588, 'Ballot Data'!$A$3:$T$3, 0))</f>
        <v>#N/A</v>
      </c>
      <c r="D588" t="e">
        <f>IF(C588='Round 1'!$A$10, "Elected", IF(C588='Round 1'!$A$7, "Excluded", IF('Round 1'!$A$4="Complete", "Complete", "Viable")))</f>
        <v>#N/A</v>
      </c>
      <c r="E588" s="21" t="e">
        <f>IF('Round 1'!$A$4="Complete", "Complete", IF(D588="N/A", "N/A", IF(D588="Viable", "No Transfer", IF(D588="Excluded", INDEX('Round 1'!$A$12:$M$617, MATCH($A588, 'Round 1'!$A$12:$A$617, 0), 3)))))</f>
        <v>#N/A</v>
      </c>
      <c r="F588" s="10" t="e">
        <f>IF('Round 1'!$A$4="Complete", "Complete", IF(E588="N/A", "N/A", IF(E588="No Transfer", E588, IF(INDEX('Ballot Data'!$1:$1048576, MATCH($A588, 'Ballot Data'!$A:$A, 0), MATCH(E588, 'Ballot Data'!$A$3:$U$3, 0))="", "Exhausted", INDEX('Ballot Data'!$1:$1048576, MATCH($A588, 'Ballot Data'!$A:$A, 0), MATCH(E588, 'Ballot Data'!$A$3:$U$3, 0))))))</f>
        <v>#N/A</v>
      </c>
      <c r="G588" s="15" t="e">
        <f t="shared" si="88"/>
        <v>#N/A</v>
      </c>
      <c r="H588" t="e">
        <f>IF(G588="Complete", G588, IF(G588="N/A", "N/A", INDEX('Ballot Data'!$1:$1048576, MATCH($A588, 'Ballot Data'!$A:$A, 0), MATCH(G588, 'Ballot Data'!$A$3:$T$3, 0))))</f>
        <v>#N/A</v>
      </c>
      <c r="I588" t="e">
        <f>IF(G588="N/A", "N/A", IF(H588='Round 2'!$A$10, "Elected", IF(H588='Round 2'!$A$7, "Excluded", IF('Round 2'!$A$4="Complete", "Complete", "Viable"))))</f>
        <v>#N/A</v>
      </c>
      <c r="J588" s="21" t="e">
        <f>IF('Round 2'!$A$4="Complete", "Complete", IF(I588="N/A", "N/A", IF(I588="Viable", "No Transfer", IF(I588="Excluded", INDEX('Round 2'!$A$12:$M$617, MATCH($A588, 'Round 2'!$A$12:$A$617, 0), 3)))))</f>
        <v>#N/A</v>
      </c>
      <c r="K588" s="10" t="e">
        <f>IF('Round 2'!$A$4="Complete", "Complete", IF(J588="N/A", "N/A", IF(J588="No Transfer", J588, IF(INDEX('Ballot Data'!$1:$1048576, MATCH($A588, 'Ballot Data'!$A:$A, 0), MATCH(J588, 'Ballot Data'!$A$3:$U$3, 0))="", "Exhausted", INDEX('Ballot Data'!$1:$1048576, MATCH($A588, 'Ballot Data'!$A:$A, 0), MATCH(J588, 'Ballot Data'!$A$3:$U$3, 0))))))</f>
        <v>#N/A</v>
      </c>
      <c r="L588" s="15" t="e">
        <f t="shared" si="87"/>
        <v>#N/A</v>
      </c>
      <c r="M588" t="e">
        <f>IF(L588="Complete", L588, IF(L588="N/A", "N/A", INDEX('Ballot Data'!$1:$1048576, MATCH($A588, 'Ballot Data'!$A:$A, 0), MATCH(L588, 'Ballot Data'!$A$3:$T$3, 0))))</f>
        <v>#N/A</v>
      </c>
      <c r="N588" t="e">
        <f>IF(L588="N/A", "N/A", IF(M588='Round 3'!$A$10, "Elected", IF(M588='Round 3'!$A$7, "Excluded", IF('Round 3'!$A$4="Complete", "Complete", "Viable"))))</f>
        <v>#N/A</v>
      </c>
      <c r="O588" s="21" t="str">
        <f>IF('Round 3'!$A$4="Complete", "Complete", IF(N588="N/A", "N/A", IF(N588="Viable", "No Transfer", IF(N588="Excluded", INDEX('Round 3'!$A$12:$M$617, MATCH($A588, 'Round 3'!$A$12:$A$617, 0), 3)))))</f>
        <v>Complete</v>
      </c>
      <c r="P588" s="10" t="str">
        <f>IF('Round 3'!$A$4="Complete", "Complete", IF(O588="N/A", "N/A", IF(O588="No Transfer", O588, IF(INDEX('Ballot Data'!$1:$1048576, MATCH($A588, 'Ballot Data'!$A:$A, 0), MATCH(O588, 'Ballot Data'!$A$3:$U$3, 0))="", "Exhausted", INDEX('Ballot Data'!$1:$1048576, MATCH($A588, 'Ballot Data'!$A:$A, 0), MATCH(O588, 'Ballot Data'!$A$3:$U$3, 0))))))</f>
        <v>Complete</v>
      </c>
      <c r="Q588" s="15" t="str">
        <f t="shared" si="89"/>
        <v>Complete</v>
      </c>
      <c r="R588" t="str">
        <f>IF(Q588="Complete", Q588, IF(Q588="N/A", "N/A", INDEX('Ballot Data'!$1:$1048576, MATCH($A588, 'Ballot Data'!$A:$A, 0), MATCH(Q588, 'Ballot Data'!$A$3:$T$3, 0))))</f>
        <v>Complete</v>
      </c>
      <c r="S588" t="str">
        <f>IF(Q588="N/A", "N/A", IF(R588='Round 4'!$A$10, "Elected", IF(R588='Round 4'!$A$7, "Excluded", IF('Round 4'!$A$4="Complete", "Complete", "Viable"))))</f>
        <v>Complete</v>
      </c>
      <c r="T588" s="21" t="str">
        <f>IF('Round 4'!$A$4="Complete", "Complete", IF(S588="N/A", "N/A", IF(S588="Viable", "No Transfer", IF(S588="Excluded", INDEX('Round 4'!$A$12:$M$617, MATCH($A588, 'Round 4'!$A$12:$A$617, 0), 3)))))</f>
        <v>Complete</v>
      </c>
      <c r="U588" s="10" t="str">
        <f>IF('Round 4'!$A$4="Complete", "Complete", IF(T588="N/A", "N/A", IF(T588="No Transfer", T588, IF(INDEX('Ballot Data'!$1:$1048576, MATCH($A588, 'Ballot Data'!$A:$A, 0), MATCH(T588, 'Ballot Data'!$A$3:$U$3, 0))="", "Exhausted", INDEX('Ballot Data'!$1:$1048576, MATCH($A588, 'Ballot Data'!$A:$A, 0), MATCH(T588, 'Ballot Data'!$A$3:$U$3, 0))))))</f>
        <v>Complete</v>
      </c>
      <c r="V588" s="15" t="str">
        <f t="shared" si="90"/>
        <v>Complete</v>
      </c>
      <c r="W588" t="str">
        <f>IF(V588="Complete", V588, IF(V588="N/A", "N/A", INDEX('Ballot Data'!$1:$1048576, MATCH($A588, 'Ballot Data'!$A:$A, 0), MATCH(V588, 'Ballot Data'!$A$3:$T$3, 0))))</f>
        <v>Complete</v>
      </c>
      <c r="X588" t="str">
        <f>IF(V588="N/A", "N/A", IF(W588='Round 5'!$A$10, "Elected", IF(W588='Round 5'!$A$7, "Excluded", IF('Round 5'!$A$4="Complete", "Complete", "Viable"))))</f>
        <v>Complete</v>
      </c>
      <c r="Y588" s="21" t="str">
        <f>IF('Round 5'!$A$4="Complete", "Complete", IF(X588="N/A", "N/A", IF(X588="Viable", "No Transfer", IF(X588="Excluded", INDEX('Round 5'!$A$12:$M$617, MATCH($A588, 'Round 5'!$A$12:$A$617, 0), 3)))))</f>
        <v>Complete</v>
      </c>
      <c r="Z588" s="10" t="str">
        <f>IF('Round 5'!$A$4="Complete", "Complete", IF(Y588="N/A", "N/A", IF(Y588="No Transfer", Y588, IF(INDEX('Ballot Data'!$1:$1048576, MATCH($A588, 'Ballot Data'!$A:$A, 0), MATCH(Y588, 'Ballot Data'!$A$3:$U$3, 0))="", "Exhausted", INDEX('Ballot Data'!$1:$1048576, MATCH($A588, 'Ballot Data'!$A:$A, 0), MATCH(Y588, 'Ballot Data'!$A$3:$U$3, 0))))))</f>
        <v>Complete</v>
      </c>
      <c r="AA588" s="15" t="str">
        <f t="shared" si="91"/>
        <v>Complete</v>
      </c>
      <c r="AB588" t="str">
        <f>IF(AA588="Complete", AA588, IF(AA588="N/A", "N/A", INDEX('Ballot Data'!$1:$1048576, MATCH($A588, 'Ballot Data'!$A:$A, 0), MATCH(AA588, 'Ballot Data'!$A$3:$T$3, 0))))</f>
        <v>Complete</v>
      </c>
      <c r="AC588" t="str">
        <f>IF(AA588="N/A", "N/A", IF(AB588='Round 6'!$A$10, "Elected", IF(AB588='Round 6'!$A$7, "Excluded", IF('Round 6'!$A$4="Complete", "Complete", "Viable"))))</f>
        <v>Complete</v>
      </c>
      <c r="AD588" s="21" t="str">
        <f>IF('Round 6'!$A$4="Complete", "Complete", IF(AC588="N/A", "N/A", IF(AC588="Viable", "No Transfer", IF(AC588="Excluded", INDEX('Round 6'!$A$12:$M$617, MATCH($A588, 'Round 6'!$A$12:$A$617, 0), 3)))))</f>
        <v>Complete</v>
      </c>
      <c r="AE588" s="10" t="str">
        <f>IF('Round 6'!$A$4="Complete", "Complete", IF(AD588="N/A", "N/A", IF(AD588="No Transfer", AD588, IF(INDEX('Ballot Data'!$1:$1048576, MATCH($A588, 'Ballot Data'!$A:$A, 0), MATCH(AD588, 'Ballot Data'!$A$3:$U$3, 0))="", "Exhausted", INDEX('Ballot Data'!$1:$1048576, MATCH($A588, 'Ballot Data'!$A:$A, 0), MATCH(AD588, 'Ballot Data'!$A$3:$U$3, 0))))))</f>
        <v>Complete</v>
      </c>
      <c r="AF588" s="15" t="str">
        <f t="shared" si="92"/>
        <v>Complete</v>
      </c>
      <c r="AG588" t="str">
        <f>IF(AF588="Complete", AF588, IF(AF588="N/A", "N/A", INDEX('Ballot Data'!$1:$1048576, MATCH($A588, 'Ballot Data'!$A:$A, 0), MATCH(AF588, 'Ballot Data'!$A$3:$T$3, 0))))</f>
        <v>Complete</v>
      </c>
      <c r="AH588" t="str">
        <f>IF(AF588="N/A", "N/A", IF(AG588='Round 7'!$A$10, "Elected", IF(AG588='Round 7'!$A$7, "Excluded", IF('Round 7'!$A$4="Complete", "Complete", "Viable"))))</f>
        <v>Complete</v>
      </c>
      <c r="AI588" s="21" t="str">
        <f>IF('Round 7'!$A$4="Complete", "Complete", IF(AH588="N/A", "N/A", IF(AH588="Viable", "No Transfer", IF(AH588="Excluded", INDEX('Round 7'!$A$12:$M$617, MATCH($A588, 'Round 7'!$A$12:$A$617, 0), 3)))))</f>
        <v>Complete</v>
      </c>
      <c r="AJ588" s="10" t="str">
        <f>IF('Round 7'!$A$4="Complete", "Complete", IF(AI588="N/A", "N/A", IF(AI588="No Transfer", AI588, IF(INDEX('Ballot Data'!$1:$1048576, MATCH($A588, 'Ballot Data'!$A:$A, 0), MATCH(AI588, 'Ballot Data'!$A$3:$U$3, 0))="", "Exhausted", INDEX('Ballot Data'!$1:$1048576, MATCH($A588, 'Ballot Data'!$A:$A, 0), MATCH(AI588, 'Ballot Data'!$A$3:$U$3, 0))))))</f>
        <v>Complete</v>
      </c>
      <c r="AK588" s="15" t="str">
        <f t="shared" si="93"/>
        <v>Complete</v>
      </c>
      <c r="AL588" t="str">
        <f>IF(AK588="Complete", AK588, IF(AK588="N/A", "N/A", INDEX('Ballot Data'!$1:$1048576, MATCH($A588, 'Ballot Data'!$A:$A, 0), MATCH(AK588, 'Ballot Data'!$A$3:$T$3, 0))))</f>
        <v>Complete</v>
      </c>
      <c r="AM588" t="str">
        <f>IF(AK588="N/A", "N/A", IF(AL588='Round 8'!$A$10, "Elected", IF(AL588='Round 8'!$A$7, "Excluded", IF('Round 8'!$A$4="Complete", "Complete", "Viable"))))</f>
        <v>Complete</v>
      </c>
      <c r="AN588" s="21" t="str">
        <f>IF('Round 8'!$A$4="Complete", "Complete", IF(AM588="N/A", "N/A", IF(AM588="Viable", "No Transfer", IF(AM588="Excluded", INDEX('Round 8'!$A$12:$M$617, MATCH($A588, 'Round 8'!$A$12:$A$617, 0), 3)))))</f>
        <v>Complete</v>
      </c>
      <c r="AO588" s="10" t="str">
        <f>IF('Round 8'!$A$4="Complete", "Complete", IF(AN588="N/A", "N/A", IF(AN588="No Transfer", AN588, IF(INDEX('Ballot Data'!$1:$1048576, MATCH($A588, 'Ballot Data'!$A:$A, 0), MATCH(AN588, 'Ballot Data'!$A$3:$U$3, 0))="", "Exhausted", INDEX('Ballot Data'!$1:$1048576, MATCH($A588, 'Ballot Data'!$A:$A, 0), MATCH(AN588, 'Ballot Data'!$A$3:$U$3, 0))))))</f>
        <v>Complete</v>
      </c>
      <c r="AP588" s="15" t="str">
        <f t="shared" si="94"/>
        <v>Complete</v>
      </c>
      <c r="AQ588" t="str">
        <f>IF(AP588="Complete", AP588, IF(AP588="N/A", "N/A", INDEX('Ballot Data'!$1:$1048576, MATCH($A588, 'Ballot Data'!$A:$A, 0), MATCH(AP588, 'Ballot Data'!$A$3:$T$3, 0))))</f>
        <v>Complete</v>
      </c>
      <c r="AR588" t="str">
        <f>IF(AP588="N/A", "N/A", IF(AQ588='Round 9'!$A$10, "Elected", IF(AQ588='Round 9'!$A$7, "Excluded", IF('Round 9'!$A$4="Complete", "Complete", "Viable"))))</f>
        <v>Complete</v>
      </c>
      <c r="AS588" s="21" t="str">
        <f>IF('Round 9'!$A$4="Complete", "Complete", IF(AR588="N/A", "N/A", IF(AR588="Viable", "No Transfer", IF(AR588="Excluded", INDEX('Round 9'!$A$12:$M$617, MATCH($A588, 'Round 9'!$A$12:$A$617, 0), 3)))))</f>
        <v>Complete</v>
      </c>
      <c r="AT588" s="10" t="str">
        <f>IF('Round 9'!$A$4="Complete", "Complete", IF(AS588="N/A", "N/A", IF(AS588="No Transfer", AS588, IF(INDEX('Ballot Data'!$1:$1048576, MATCH($A588, 'Ballot Data'!$A:$A, 0), MATCH(AS588, 'Ballot Data'!$A$3:$U$3, 0))="", "Exhausted", INDEX('Ballot Data'!$1:$1048576, MATCH($A588, 'Ballot Data'!$A:$A, 0), MATCH(AS588, 'Ballot Data'!$A$3:$U$3, 0))))))</f>
        <v>Complete</v>
      </c>
      <c r="AU588" s="15" t="str">
        <f t="shared" si="95"/>
        <v>Complete</v>
      </c>
      <c r="AV588" t="str">
        <f>IF(AU588="Complete", AU588, IF(AU588="N/A", "N/A", INDEX('Ballot Data'!$1:$1048576, MATCH($A588, 'Ballot Data'!$A:$A, 0), MATCH(AU588, 'Ballot Data'!$A$3:$T$3, 0))))</f>
        <v>Complete</v>
      </c>
      <c r="AW588" t="str">
        <f>IF(AU588="N/A", "N/A", IF(AV588='Round 10'!$A$10, "Elected", IF(AV588='Round 10'!$A$7, "Excluded", IF('Round 10'!$A$4="Complete", "Complete", "Viable"))))</f>
        <v>Complete</v>
      </c>
      <c r="AX588" s="21" t="str">
        <f>IF('Round 10'!$A$4="Complete", "Complete", IF(AW588="N/A", "N/A", IF(AW588="Viable", "No Transfer", IF(AW588="Excluded", INDEX('Round 10'!$A$12:$M$617, MATCH($A588, 'Round 10'!$A$12:$A$617, 0), 3)))))</f>
        <v>Complete</v>
      </c>
      <c r="AY588" s="10" t="str">
        <f>IF('Round 10'!$A$4="Complete", "Complete", IF(AX588="N/A", "N/A", IF(AX588="No Transfer", AX588, IF(INDEX('Ballot Data'!$1:$1048576, MATCH($A588, 'Ballot Data'!$A:$A, 0), MATCH(AX588, 'Ballot Data'!$A$3:$U$3, 0))="", "Exhausted", INDEX('Ballot Data'!$1:$1048576, MATCH($A588, 'Ballot Data'!$A:$A, 0), MATCH(AX588, 'Ballot Data'!$A$3:$U$3, 0))))))</f>
        <v>Complete</v>
      </c>
    </row>
    <row r="589" spans="1:51" x14ac:dyDescent="0.25">
      <c r="A589">
        <f>'Ballot Data'!A590</f>
        <v>0</v>
      </c>
      <c r="B589">
        <v>1</v>
      </c>
      <c r="C589" t="e">
        <f>INDEX('Ballot Data'!$1:$1048576, MATCH($A589, 'Ballot Data'!$A:$A, 0), MATCH(B589, 'Ballot Data'!$A$3:$T$3, 0))</f>
        <v>#N/A</v>
      </c>
      <c r="D589" t="e">
        <f>IF(C589='Round 1'!$A$10, "Elected", IF(C589='Round 1'!$A$7, "Excluded", IF('Round 1'!$A$4="Complete", "Complete", "Viable")))</f>
        <v>#N/A</v>
      </c>
      <c r="E589" s="21" t="e">
        <f>IF('Round 1'!$A$4="Complete", "Complete", IF(D589="N/A", "N/A", IF(D589="Viable", "No Transfer", IF(D589="Excluded", INDEX('Round 1'!$A$12:$M$617, MATCH($A589, 'Round 1'!$A$12:$A$617, 0), 3)))))</f>
        <v>#N/A</v>
      </c>
      <c r="F589" s="10" t="e">
        <f>IF('Round 1'!$A$4="Complete", "Complete", IF(E589="N/A", "N/A", IF(E589="No Transfer", E589, IF(INDEX('Ballot Data'!$1:$1048576, MATCH($A589, 'Ballot Data'!$A:$A, 0), MATCH(E589, 'Ballot Data'!$A$3:$U$3, 0))="", "Exhausted", INDEX('Ballot Data'!$1:$1048576, MATCH($A589, 'Ballot Data'!$A:$A, 0), MATCH(E589, 'Ballot Data'!$A$3:$U$3, 0))))))</f>
        <v>#N/A</v>
      </c>
      <c r="G589" s="15" t="e">
        <f t="shared" si="88"/>
        <v>#N/A</v>
      </c>
      <c r="H589" t="e">
        <f>IF(G589="Complete", G589, IF(G589="N/A", "N/A", INDEX('Ballot Data'!$1:$1048576, MATCH($A589, 'Ballot Data'!$A:$A, 0), MATCH(G589, 'Ballot Data'!$A$3:$T$3, 0))))</f>
        <v>#N/A</v>
      </c>
      <c r="I589" t="e">
        <f>IF(G589="N/A", "N/A", IF(H589='Round 2'!$A$10, "Elected", IF(H589='Round 2'!$A$7, "Excluded", IF('Round 2'!$A$4="Complete", "Complete", "Viable"))))</f>
        <v>#N/A</v>
      </c>
      <c r="J589" s="21" t="e">
        <f>IF('Round 2'!$A$4="Complete", "Complete", IF(I589="N/A", "N/A", IF(I589="Viable", "No Transfer", IF(I589="Excluded", INDEX('Round 2'!$A$12:$M$617, MATCH($A589, 'Round 2'!$A$12:$A$617, 0), 3)))))</f>
        <v>#N/A</v>
      </c>
      <c r="K589" s="10" t="e">
        <f>IF('Round 2'!$A$4="Complete", "Complete", IF(J589="N/A", "N/A", IF(J589="No Transfer", J589, IF(INDEX('Ballot Data'!$1:$1048576, MATCH($A589, 'Ballot Data'!$A:$A, 0), MATCH(J589, 'Ballot Data'!$A$3:$U$3, 0))="", "Exhausted", INDEX('Ballot Data'!$1:$1048576, MATCH($A589, 'Ballot Data'!$A:$A, 0), MATCH(J589, 'Ballot Data'!$A$3:$U$3, 0))))))</f>
        <v>#N/A</v>
      </c>
      <c r="L589" s="15" t="e">
        <f t="shared" si="87"/>
        <v>#N/A</v>
      </c>
      <c r="M589" t="e">
        <f>IF(L589="Complete", L589, IF(L589="N/A", "N/A", INDEX('Ballot Data'!$1:$1048576, MATCH($A589, 'Ballot Data'!$A:$A, 0), MATCH(L589, 'Ballot Data'!$A$3:$T$3, 0))))</f>
        <v>#N/A</v>
      </c>
      <c r="N589" t="e">
        <f>IF(L589="N/A", "N/A", IF(M589='Round 3'!$A$10, "Elected", IF(M589='Round 3'!$A$7, "Excluded", IF('Round 3'!$A$4="Complete", "Complete", "Viable"))))</f>
        <v>#N/A</v>
      </c>
      <c r="O589" s="21" t="str">
        <f>IF('Round 3'!$A$4="Complete", "Complete", IF(N589="N/A", "N/A", IF(N589="Viable", "No Transfer", IF(N589="Excluded", INDEX('Round 3'!$A$12:$M$617, MATCH($A589, 'Round 3'!$A$12:$A$617, 0), 3)))))</f>
        <v>Complete</v>
      </c>
      <c r="P589" s="10" t="str">
        <f>IF('Round 3'!$A$4="Complete", "Complete", IF(O589="N/A", "N/A", IF(O589="No Transfer", O589, IF(INDEX('Ballot Data'!$1:$1048576, MATCH($A589, 'Ballot Data'!$A:$A, 0), MATCH(O589, 'Ballot Data'!$A$3:$U$3, 0))="", "Exhausted", INDEX('Ballot Data'!$1:$1048576, MATCH($A589, 'Ballot Data'!$A:$A, 0), MATCH(O589, 'Ballot Data'!$A$3:$U$3, 0))))))</f>
        <v>Complete</v>
      </c>
      <c r="Q589" s="15" t="str">
        <f t="shared" si="89"/>
        <v>Complete</v>
      </c>
      <c r="R589" t="str">
        <f>IF(Q589="Complete", Q589, IF(Q589="N/A", "N/A", INDEX('Ballot Data'!$1:$1048576, MATCH($A589, 'Ballot Data'!$A:$A, 0), MATCH(Q589, 'Ballot Data'!$A$3:$T$3, 0))))</f>
        <v>Complete</v>
      </c>
      <c r="S589" t="str">
        <f>IF(Q589="N/A", "N/A", IF(R589='Round 4'!$A$10, "Elected", IF(R589='Round 4'!$A$7, "Excluded", IF('Round 4'!$A$4="Complete", "Complete", "Viable"))))</f>
        <v>Complete</v>
      </c>
      <c r="T589" s="21" t="str">
        <f>IF('Round 4'!$A$4="Complete", "Complete", IF(S589="N/A", "N/A", IF(S589="Viable", "No Transfer", IF(S589="Excluded", INDEX('Round 4'!$A$12:$M$617, MATCH($A589, 'Round 4'!$A$12:$A$617, 0), 3)))))</f>
        <v>Complete</v>
      </c>
      <c r="U589" s="10" t="str">
        <f>IF('Round 4'!$A$4="Complete", "Complete", IF(T589="N/A", "N/A", IF(T589="No Transfer", T589, IF(INDEX('Ballot Data'!$1:$1048576, MATCH($A589, 'Ballot Data'!$A:$A, 0), MATCH(T589, 'Ballot Data'!$A$3:$U$3, 0))="", "Exhausted", INDEX('Ballot Data'!$1:$1048576, MATCH($A589, 'Ballot Data'!$A:$A, 0), MATCH(T589, 'Ballot Data'!$A$3:$U$3, 0))))))</f>
        <v>Complete</v>
      </c>
      <c r="V589" s="15" t="str">
        <f t="shared" si="90"/>
        <v>Complete</v>
      </c>
      <c r="W589" t="str">
        <f>IF(V589="Complete", V589, IF(V589="N/A", "N/A", INDEX('Ballot Data'!$1:$1048576, MATCH($A589, 'Ballot Data'!$A:$A, 0), MATCH(V589, 'Ballot Data'!$A$3:$T$3, 0))))</f>
        <v>Complete</v>
      </c>
      <c r="X589" t="str">
        <f>IF(V589="N/A", "N/A", IF(W589='Round 5'!$A$10, "Elected", IF(W589='Round 5'!$A$7, "Excluded", IF('Round 5'!$A$4="Complete", "Complete", "Viable"))))</f>
        <v>Complete</v>
      </c>
      <c r="Y589" s="21" t="str">
        <f>IF('Round 5'!$A$4="Complete", "Complete", IF(X589="N/A", "N/A", IF(X589="Viable", "No Transfer", IF(X589="Excluded", INDEX('Round 5'!$A$12:$M$617, MATCH($A589, 'Round 5'!$A$12:$A$617, 0), 3)))))</f>
        <v>Complete</v>
      </c>
      <c r="Z589" s="10" t="str">
        <f>IF('Round 5'!$A$4="Complete", "Complete", IF(Y589="N/A", "N/A", IF(Y589="No Transfer", Y589, IF(INDEX('Ballot Data'!$1:$1048576, MATCH($A589, 'Ballot Data'!$A:$A, 0), MATCH(Y589, 'Ballot Data'!$A$3:$U$3, 0))="", "Exhausted", INDEX('Ballot Data'!$1:$1048576, MATCH($A589, 'Ballot Data'!$A:$A, 0), MATCH(Y589, 'Ballot Data'!$A$3:$U$3, 0))))))</f>
        <v>Complete</v>
      </c>
      <c r="AA589" s="15" t="str">
        <f t="shared" si="91"/>
        <v>Complete</v>
      </c>
      <c r="AB589" t="str">
        <f>IF(AA589="Complete", AA589, IF(AA589="N/A", "N/A", INDEX('Ballot Data'!$1:$1048576, MATCH($A589, 'Ballot Data'!$A:$A, 0), MATCH(AA589, 'Ballot Data'!$A$3:$T$3, 0))))</f>
        <v>Complete</v>
      </c>
      <c r="AC589" t="str">
        <f>IF(AA589="N/A", "N/A", IF(AB589='Round 6'!$A$10, "Elected", IF(AB589='Round 6'!$A$7, "Excluded", IF('Round 6'!$A$4="Complete", "Complete", "Viable"))))</f>
        <v>Complete</v>
      </c>
      <c r="AD589" s="21" t="str">
        <f>IF('Round 6'!$A$4="Complete", "Complete", IF(AC589="N/A", "N/A", IF(AC589="Viable", "No Transfer", IF(AC589="Excluded", INDEX('Round 6'!$A$12:$M$617, MATCH($A589, 'Round 6'!$A$12:$A$617, 0), 3)))))</f>
        <v>Complete</v>
      </c>
      <c r="AE589" s="10" t="str">
        <f>IF('Round 6'!$A$4="Complete", "Complete", IF(AD589="N/A", "N/A", IF(AD589="No Transfer", AD589, IF(INDEX('Ballot Data'!$1:$1048576, MATCH($A589, 'Ballot Data'!$A:$A, 0), MATCH(AD589, 'Ballot Data'!$A$3:$U$3, 0))="", "Exhausted", INDEX('Ballot Data'!$1:$1048576, MATCH($A589, 'Ballot Data'!$A:$A, 0), MATCH(AD589, 'Ballot Data'!$A$3:$U$3, 0))))))</f>
        <v>Complete</v>
      </c>
      <c r="AF589" s="15" t="str">
        <f t="shared" si="92"/>
        <v>Complete</v>
      </c>
      <c r="AG589" t="str">
        <f>IF(AF589="Complete", AF589, IF(AF589="N/A", "N/A", INDEX('Ballot Data'!$1:$1048576, MATCH($A589, 'Ballot Data'!$A:$A, 0), MATCH(AF589, 'Ballot Data'!$A$3:$T$3, 0))))</f>
        <v>Complete</v>
      </c>
      <c r="AH589" t="str">
        <f>IF(AF589="N/A", "N/A", IF(AG589='Round 7'!$A$10, "Elected", IF(AG589='Round 7'!$A$7, "Excluded", IF('Round 7'!$A$4="Complete", "Complete", "Viable"))))</f>
        <v>Complete</v>
      </c>
      <c r="AI589" s="21" t="str">
        <f>IF('Round 7'!$A$4="Complete", "Complete", IF(AH589="N/A", "N/A", IF(AH589="Viable", "No Transfer", IF(AH589="Excluded", INDEX('Round 7'!$A$12:$M$617, MATCH($A589, 'Round 7'!$A$12:$A$617, 0), 3)))))</f>
        <v>Complete</v>
      </c>
      <c r="AJ589" s="10" t="str">
        <f>IF('Round 7'!$A$4="Complete", "Complete", IF(AI589="N/A", "N/A", IF(AI589="No Transfer", AI589, IF(INDEX('Ballot Data'!$1:$1048576, MATCH($A589, 'Ballot Data'!$A:$A, 0), MATCH(AI589, 'Ballot Data'!$A$3:$U$3, 0))="", "Exhausted", INDEX('Ballot Data'!$1:$1048576, MATCH($A589, 'Ballot Data'!$A:$A, 0), MATCH(AI589, 'Ballot Data'!$A$3:$U$3, 0))))))</f>
        <v>Complete</v>
      </c>
      <c r="AK589" s="15" t="str">
        <f t="shared" si="93"/>
        <v>Complete</v>
      </c>
      <c r="AL589" t="str">
        <f>IF(AK589="Complete", AK589, IF(AK589="N/A", "N/A", INDEX('Ballot Data'!$1:$1048576, MATCH($A589, 'Ballot Data'!$A:$A, 0), MATCH(AK589, 'Ballot Data'!$A$3:$T$3, 0))))</f>
        <v>Complete</v>
      </c>
      <c r="AM589" t="str">
        <f>IF(AK589="N/A", "N/A", IF(AL589='Round 8'!$A$10, "Elected", IF(AL589='Round 8'!$A$7, "Excluded", IF('Round 8'!$A$4="Complete", "Complete", "Viable"))))</f>
        <v>Complete</v>
      </c>
      <c r="AN589" s="21" t="str">
        <f>IF('Round 8'!$A$4="Complete", "Complete", IF(AM589="N/A", "N/A", IF(AM589="Viable", "No Transfer", IF(AM589="Excluded", INDEX('Round 8'!$A$12:$M$617, MATCH($A589, 'Round 8'!$A$12:$A$617, 0), 3)))))</f>
        <v>Complete</v>
      </c>
      <c r="AO589" s="10" t="str">
        <f>IF('Round 8'!$A$4="Complete", "Complete", IF(AN589="N/A", "N/A", IF(AN589="No Transfer", AN589, IF(INDEX('Ballot Data'!$1:$1048576, MATCH($A589, 'Ballot Data'!$A:$A, 0), MATCH(AN589, 'Ballot Data'!$A$3:$U$3, 0))="", "Exhausted", INDEX('Ballot Data'!$1:$1048576, MATCH($A589, 'Ballot Data'!$A:$A, 0), MATCH(AN589, 'Ballot Data'!$A$3:$U$3, 0))))))</f>
        <v>Complete</v>
      </c>
      <c r="AP589" s="15" t="str">
        <f t="shared" si="94"/>
        <v>Complete</v>
      </c>
      <c r="AQ589" t="str">
        <f>IF(AP589="Complete", AP589, IF(AP589="N/A", "N/A", INDEX('Ballot Data'!$1:$1048576, MATCH($A589, 'Ballot Data'!$A:$A, 0), MATCH(AP589, 'Ballot Data'!$A$3:$T$3, 0))))</f>
        <v>Complete</v>
      </c>
      <c r="AR589" t="str">
        <f>IF(AP589="N/A", "N/A", IF(AQ589='Round 9'!$A$10, "Elected", IF(AQ589='Round 9'!$A$7, "Excluded", IF('Round 9'!$A$4="Complete", "Complete", "Viable"))))</f>
        <v>Complete</v>
      </c>
      <c r="AS589" s="21" t="str">
        <f>IF('Round 9'!$A$4="Complete", "Complete", IF(AR589="N/A", "N/A", IF(AR589="Viable", "No Transfer", IF(AR589="Excluded", INDEX('Round 9'!$A$12:$M$617, MATCH($A589, 'Round 9'!$A$12:$A$617, 0), 3)))))</f>
        <v>Complete</v>
      </c>
      <c r="AT589" s="10" t="str">
        <f>IF('Round 9'!$A$4="Complete", "Complete", IF(AS589="N/A", "N/A", IF(AS589="No Transfer", AS589, IF(INDEX('Ballot Data'!$1:$1048576, MATCH($A589, 'Ballot Data'!$A:$A, 0), MATCH(AS589, 'Ballot Data'!$A$3:$U$3, 0))="", "Exhausted", INDEX('Ballot Data'!$1:$1048576, MATCH($A589, 'Ballot Data'!$A:$A, 0), MATCH(AS589, 'Ballot Data'!$A$3:$U$3, 0))))))</f>
        <v>Complete</v>
      </c>
      <c r="AU589" s="15" t="str">
        <f t="shared" si="95"/>
        <v>Complete</v>
      </c>
      <c r="AV589" t="str">
        <f>IF(AU589="Complete", AU589, IF(AU589="N/A", "N/A", INDEX('Ballot Data'!$1:$1048576, MATCH($A589, 'Ballot Data'!$A:$A, 0), MATCH(AU589, 'Ballot Data'!$A$3:$T$3, 0))))</f>
        <v>Complete</v>
      </c>
      <c r="AW589" t="str">
        <f>IF(AU589="N/A", "N/A", IF(AV589='Round 10'!$A$10, "Elected", IF(AV589='Round 10'!$A$7, "Excluded", IF('Round 10'!$A$4="Complete", "Complete", "Viable"))))</f>
        <v>Complete</v>
      </c>
      <c r="AX589" s="21" t="str">
        <f>IF('Round 10'!$A$4="Complete", "Complete", IF(AW589="N/A", "N/A", IF(AW589="Viable", "No Transfer", IF(AW589="Excluded", INDEX('Round 10'!$A$12:$M$617, MATCH($A589, 'Round 10'!$A$12:$A$617, 0), 3)))))</f>
        <v>Complete</v>
      </c>
      <c r="AY589" s="10" t="str">
        <f>IF('Round 10'!$A$4="Complete", "Complete", IF(AX589="N/A", "N/A", IF(AX589="No Transfer", AX589, IF(INDEX('Ballot Data'!$1:$1048576, MATCH($A589, 'Ballot Data'!$A:$A, 0), MATCH(AX589, 'Ballot Data'!$A$3:$U$3, 0))="", "Exhausted", INDEX('Ballot Data'!$1:$1048576, MATCH($A589, 'Ballot Data'!$A:$A, 0), MATCH(AX589, 'Ballot Data'!$A$3:$U$3, 0))))))</f>
        <v>Complete</v>
      </c>
    </row>
    <row r="590" spans="1:51" x14ac:dyDescent="0.25">
      <c r="A590">
        <f>'Ballot Data'!A591</f>
        <v>0</v>
      </c>
      <c r="B590">
        <v>1</v>
      </c>
      <c r="C590" t="e">
        <f>INDEX('Ballot Data'!$1:$1048576, MATCH($A590, 'Ballot Data'!$A:$A, 0), MATCH(B590, 'Ballot Data'!$A$3:$T$3, 0))</f>
        <v>#N/A</v>
      </c>
      <c r="D590" t="e">
        <f>IF(C590='Round 1'!$A$10, "Elected", IF(C590='Round 1'!$A$7, "Excluded", IF('Round 1'!$A$4="Complete", "Complete", "Viable")))</f>
        <v>#N/A</v>
      </c>
      <c r="E590" s="21" t="e">
        <f>IF('Round 1'!$A$4="Complete", "Complete", IF(D590="N/A", "N/A", IF(D590="Viable", "No Transfer", IF(D590="Excluded", INDEX('Round 1'!$A$12:$M$617, MATCH($A590, 'Round 1'!$A$12:$A$617, 0), 3)))))</f>
        <v>#N/A</v>
      </c>
      <c r="F590" s="10" t="e">
        <f>IF('Round 1'!$A$4="Complete", "Complete", IF(E590="N/A", "N/A", IF(E590="No Transfer", E590, IF(INDEX('Ballot Data'!$1:$1048576, MATCH($A590, 'Ballot Data'!$A:$A, 0), MATCH(E590, 'Ballot Data'!$A$3:$U$3, 0))="", "Exhausted", INDEX('Ballot Data'!$1:$1048576, MATCH($A590, 'Ballot Data'!$A:$A, 0), MATCH(E590, 'Ballot Data'!$A$3:$U$3, 0))))))</f>
        <v>#N/A</v>
      </c>
      <c r="G590" s="15" t="e">
        <f t="shared" si="88"/>
        <v>#N/A</v>
      </c>
      <c r="H590" t="e">
        <f>IF(G590="Complete", G590, IF(G590="N/A", "N/A", INDEX('Ballot Data'!$1:$1048576, MATCH($A590, 'Ballot Data'!$A:$A, 0), MATCH(G590, 'Ballot Data'!$A$3:$T$3, 0))))</f>
        <v>#N/A</v>
      </c>
      <c r="I590" t="e">
        <f>IF(G590="N/A", "N/A", IF(H590='Round 2'!$A$10, "Elected", IF(H590='Round 2'!$A$7, "Excluded", IF('Round 2'!$A$4="Complete", "Complete", "Viable"))))</f>
        <v>#N/A</v>
      </c>
      <c r="J590" s="21" t="e">
        <f>IF('Round 2'!$A$4="Complete", "Complete", IF(I590="N/A", "N/A", IF(I590="Viable", "No Transfer", IF(I590="Excluded", INDEX('Round 2'!$A$12:$M$617, MATCH($A590, 'Round 2'!$A$12:$A$617, 0), 3)))))</f>
        <v>#N/A</v>
      </c>
      <c r="K590" s="10" t="e">
        <f>IF('Round 2'!$A$4="Complete", "Complete", IF(J590="N/A", "N/A", IF(J590="No Transfer", J590, IF(INDEX('Ballot Data'!$1:$1048576, MATCH($A590, 'Ballot Data'!$A:$A, 0), MATCH(J590, 'Ballot Data'!$A$3:$U$3, 0))="", "Exhausted", INDEX('Ballot Data'!$1:$1048576, MATCH($A590, 'Ballot Data'!$A:$A, 0), MATCH(J590, 'Ballot Data'!$A$3:$U$3, 0))))))</f>
        <v>#N/A</v>
      </c>
      <c r="L590" s="15" t="e">
        <f t="shared" si="87"/>
        <v>#N/A</v>
      </c>
      <c r="M590" t="e">
        <f>IF(L590="Complete", L590, IF(L590="N/A", "N/A", INDEX('Ballot Data'!$1:$1048576, MATCH($A590, 'Ballot Data'!$A:$A, 0), MATCH(L590, 'Ballot Data'!$A$3:$T$3, 0))))</f>
        <v>#N/A</v>
      </c>
      <c r="N590" t="e">
        <f>IF(L590="N/A", "N/A", IF(M590='Round 3'!$A$10, "Elected", IF(M590='Round 3'!$A$7, "Excluded", IF('Round 3'!$A$4="Complete", "Complete", "Viable"))))</f>
        <v>#N/A</v>
      </c>
      <c r="O590" s="21" t="str">
        <f>IF('Round 3'!$A$4="Complete", "Complete", IF(N590="N/A", "N/A", IF(N590="Viable", "No Transfer", IF(N590="Excluded", INDEX('Round 3'!$A$12:$M$617, MATCH($A590, 'Round 3'!$A$12:$A$617, 0), 3)))))</f>
        <v>Complete</v>
      </c>
      <c r="P590" s="10" t="str">
        <f>IF('Round 3'!$A$4="Complete", "Complete", IF(O590="N/A", "N/A", IF(O590="No Transfer", O590, IF(INDEX('Ballot Data'!$1:$1048576, MATCH($A590, 'Ballot Data'!$A:$A, 0), MATCH(O590, 'Ballot Data'!$A$3:$U$3, 0))="", "Exhausted", INDEX('Ballot Data'!$1:$1048576, MATCH($A590, 'Ballot Data'!$A:$A, 0), MATCH(O590, 'Ballot Data'!$A$3:$U$3, 0))))))</f>
        <v>Complete</v>
      </c>
      <c r="Q590" s="15" t="str">
        <f t="shared" si="89"/>
        <v>Complete</v>
      </c>
      <c r="R590" t="str">
        <f>IF(Q590="Complete", Q590, IF(Q590="N/A", "N/A", INDEX('Ballot Data'!$1:$1048576, MATCH($A590, 'Ballot Data'!$A:$A, 0), MATCH(Q590, 'Ballot Data'!$A$3:$T$3, 0))))</f>
        <v>Complete</v>
      </c>
      <c r="S590" t="str">
        <f>IF(Q590="N/A", "N/A", IF(R590='Round 4'!$A$10, "Elected", IF(R590='Round 4'!$A$7, "Excluded", IF('Round 4'!$A$4="Complete", "Complete", "Viable"))))</f>
        <v>Complete</v>
      </c>
      <c r="T590" s="21" t="str">
        <f>IF('Round 4'!$A$4="Complete", "Complete", IF(S590="N/A", "N/A", IF(S590="Viable", "No Transfer", IF(S590="Excluded", INDEX('Round 4'!$A$12:$M$617, MATCH($A590, 'Round 4'!$A$12:$A$617, 0), 3)))))</f>
        <v>Complete</v>
      </c>
      <c r="U590" s="10" t="str">
        <f>IF('Round 4'!$A$4="Complete", "Complete", IF(T590="N/A", "N/A", IF(T590="No Transfer", T590, IF(INDEX('Ballot Data'!$1:$1048576, MATCH($A590, 'Ballot Data'!$A:$A, 0), MATCH(T590, 'Ballot Data'!$A$3:$U$3, 0))="", "Exhausted", INDEX('Ballot Data'!$1:$1048576, MATCH($A590, 'Ballot Data'!$A:$A, 0), MATCH(T590, 'Ballot Data'!$A$3:$U$3, 0))))))</f>
        <v>Complete</v>
      </c>
      <c r="V590" s="15" t="str">
        <f t="shared" si="90"/>
        <v>Complete</v>
      </c>
      <c r="W590" t="str">
        <f>IF(V590="Complete", V590, IF(V590="N/A", "N/A", INDEX('Ballot Data'!$1:$1048576, MATCH($A590, 'Ballot Data'!$A:$A, 0), MATCH(V590, 'Ballot Data'!$A$3:$T$3, 0))))</f>
        <v>Complete</v>
      </c>
      <c r="X590" t="str">
        <f>IF(V590="N/A", "N/A", IF(W590='Round 5'!$A$10, "Elected", IF(W590='Round 5'!$A$7, "Excluded", IF('Round 5'!$A$4="Complete", "Complete", "Viable"))))</f>
        <v>Complete</v>
      </c>
      <c r="Y590" s="21" t="str">
        <f>IF('Round 5'!$A$4="Complete", "Complete", IF(X590="N/A", "N/A", IF(X590="Viable", "No Transfer", IF(X590="Excluded", INDEX('Round 5'!$A$12:$M$617, MATCH($A590, 'Round 5'!$A$12:$A$617, 0), 3)))))</f>
        <v>Complete</v>
      </c>
      <c r="Z590" s="10" t="str">
        <f>IF('Round 5'!$A$4="Complete", "Complete", IF(Y590="N/A", "N/A", IF(Y590="No Transfer", Y590, IF(INDEX('Ballot Data'!$1:$1048576, MATCH($A590, 'Ballot Data'!$A:$A, 0), MATCH(Y590, 'Ballot Data'!$A$3:$U$3, 0))="", "Exhausted", INDEX('Ballot Data'!$1:$1048576, MATCH($A590, 'Ballot Data'!$A:$A, 0), MATCH(Y590, 'Ballot Data'!$A$3:$U$3, 0))))))</f>
        <v>Complete</v>
      </c>
      <c r="AA590" s="15" t="str">
        <f t="shared" si="91"/>
        <v>Complete</v>
      </c>
      <c r="AB590" t="str">
        <f>IF(AA590="Complete", AA590, IF(AA590="N/A", "N/A", INDEX('Ballot Data'!$1:$1048576, MATCH($A590, 'Ballot Data'!$A:$A, 0), MATCH(AA590, 'Ballot Data'!$A$3:$T$3, 0))))</f>
        <v>Complete</v>
      </c>
      <c r="AC590" t="str">
        <f>IF(AA590="N/A", "N/A", IF(AB590='Round 6'!$A$10, "Elected", IF(AB590='Round 6'!$A$7, "Excluded", IF('Round 6'!$A$4="Complete", "Complete", "Viable"))))</f>
        <v>Complete</v>
      </c>
      <c r="AD590" s="21" t="str">
        <f>IF('Round 6'!$A$4="Complete", "Complete", IF(AC590="N/A", "N/A", IF(AC590="Viable", "No Transfer", IF(AC590="Excluded", INDEX('Round 6'!$A$12:$M$617, MATCH($A590, 'Round 6'!$A$12:$A$617, 0), 3)))))</f>
        <v>Complete</v>
      </c>
      <c r="AE590" s="10" t="str">
        <f>IF('Round 6'!$A$4="Complete", "Complete", IF(AD590="N/A", "N/A", IF(AD590="No Transfer", AD590, IF(INDEX('Ballot Data'!$1:$1048576, MATCH($A590, 'Ballot Data'!$A:$A, 0), MATCH(AD590, 'Ballot Data'!$A$3:$U$3, 0))="", "Exhausted", INDEX('Ballot Data'!$1:$1048576, MATCH($A590, 'Ballot Data'!$A:$A, 0), MATCH(AD590, 'Ballot Data'!$A$3:$U$3, 0))))))</f>
        <v>Complete</v>
      </c>
      <c r="AF590" s="15" t="str">
        <f t="shared" si="92"/>
        <v>Complete</v>
      </c>
      <c r="AG590" t="str">
        <f>IF(AF590="Complete", AF590, IF(AF590="N/A", "N/A", INDEX('Ballot Data'!$1:$1048576, MATCH($A590, 'Ballot Data'!$A:$A, 0), MATCH(AF590, 'Ballot Data'!$A$3:$T$3, 0))))</f>
        <v>Complete</v>
      </c>
      <c r="AH590" t="str">
        <f>IF(AF590="N/A", "N/A", IF(AG590='Round 7'!$A$10, "Elected", IF(AG590='Round 7'!$A$7, "Excluded", IF('Round 7'!$A$4="Complete", "Complete", "Viable"))))</f>
        <v>Complete</v>
      </c>
      <c r="AI590" s="21" t="str">
        <f>IF('Round 7'!$A$4="Complete", "Complete", IF(AH590="N/A", "N/A", IF(AH590="Viable", "No Transfer", IF(AH590="Excluded", INDEX('Round 7'!$A$12:$M$617, MATCH($A590, 'Round 7'!$A$12:$A$617, 0), 3)))))</f>
        <v>Complete</v>
      </c>
      <c r="AJ590" s="10" t="str">
        <f>IF('Round 7'!$A$4="Complete", "Complete", IF(AI590="N/A", "N/A", IF(AI590="No Transfer", AI590, IF(INDEX('Ballot Data'!$1:$1048576, MATCH($A590, 'Ballot Data'!$A:$A, 0), MATCH(AI590, 'Ballot Data'!$A$3:$U$3, 0))="", "Exhausted", INDEX('Ballot Data'!$1:$1048576, MATCH($A590, 'Ballot Data'!$A:$A, 0), MATCH(AI590, 'Ballot Data'!$A$3:$U$3, 0))))))</f>
        <v>Complete</v>
      </c>
      <c r="AK590" s="15" t="str">
        <f t="shared" si="93"/>
        <v>Complete</v>
      </c>
      <c r="AL590" t="str">
        <f>IF(AK590="Complete", AK590, IF(AK590="N/A", "N/A", INDEX('Ballot Data'!$1:$1048576, MATCH($A590, 'Ballot Data'!$A:$A, 0), MATCH(AK590, 'Ballot Data'!$A$3:$T$3, 0))))</f>
        <v>Complete</v>
      </c>
      <c r="AM590" t="str">
        <f>IF(AK590="N/A", "N/A", IF(AL590='Round 8'!$A$10, "Elected", IF(AL590='Round 8'!$A$7, "Excluded", IF('Round 8'!$A$4="Complete", "Complete", "Viable"))))</f>
        <v>Complete</v>
      </c>
      <c r="AN590" s="21" t="str">
        <f>IF('Round 8'!$A$4="Complete", "Complete", IF(AM590="N/A", "N/A", IF(AM590="Viable", "No Transfer", IF(AM590="Excluded", INDEX('Round 8'!$A$12:$M$617, MATCH($A590, 'Round 8'!$A$12:$A$617, 0), 3)))))</f>
        <v>Complete</v>
      </c>
      <c r="AO590" s="10" t="str">
        <f>IF('Round 8'!$A$4="Complete", "Complete", IF(AN590="N/A", "N/A", IF(AN590="No Transfer", AN590, IF(INDEX('Ballot Data'!$1:$1048576, MATCH($A590, 'Ballot Data'!$A:$A, 0), MATCH(AN590, 'Ballot Data'!$A$3:$U$3, 0))="", "Exhausted", INDEX('Ballot Data'!$1:$1048576, MATCH($A590, 'Ballot Data'!$A:$A, 0), MATCH(AN590, 'Ballot Data'!$A$3:$U$3, 0))))))</f>
        <v>Complete</v>
      </c>
      <c r="AP590" s="15" t="str">
        <f t="shared" si="94"/>
        <v>Complete</v>
      </c>
      <c r="AQ590" t="str">
        <f>IF(AP590="Complete", AP590, IF(AP590="N/A", "N/A", INDEX('Ballot Data'!$1:$1048576, MATCH($A590, 'Ballot Data'!$A:$A, 0), MATCH(AP590, 'Ballot Data'!$A$3:$T$3, 0))))</f>
        <v>Complete</v>
      </c>
      <c r="AR590" t="str">
        <f>IF(AP590="N/A", "N/A", IF(AQ590='Round 9'!$A$10, "Elected", IF(AQ590='Round 9'!$A$7, "Excluded", IF('Round 9'!$A$4="Complete", "Complete", "Viable"))))</f>
        <v>Complete</v>
      </c>
      <c r="AS590" s="21" t="str">
        <f>IF('Round 9'!$A$4="Complete", "Complete", IF(AR590="N/A", "N/A", IF(AR590="Viable", "No Transfer", IF(AR590="Excluded", INDEX('Round 9'!$A$12:$M$617, MATCH($A590, 'Round 9'!$A$12:$A$617, 0), 3)))))</f>
        <v>Complete</v>
      </c>
      <c r="AT590" s="10" t="str">
        <f>IF('Round 9'!$A$4="Complete", "Complete", IF(AS590="N/A", "N/A", IF(AS590="No Transfer", AS590, IF(INDEX('Ballot Data'!$1:$1048576, MATCH($A590, 'Ballot Data'!$A:$A, 0), MATCH(AS590, 'Ballot Data'!$A$3:$U$3, 0))="", "Exhausted", INDEX('Ballot Data'!$1:$1048576, MATCH($A590, 'Ballot Data'!$A:$A, 0), MATCH(AS590, 'Ballot Data'!$A$3:$U$3, 0))))))</f>
        <v>Complete</v>
      </c>
      <c r="AU590" s="15" t="str">
        <f t="shared" si="95"/>
        <v>Complete</v>
      </c>
      <c r="AV590" t="str">
        <f>IF(AU590="Complete", AU590, IF(AU590="N/A", "N/A", INDEX('Ballot Data'!$1:$1048576, MATCH($A590, 'Ballot Data'!$A:$A, 0), MATCH(AU590, 'Ballot Data'!$A$3:$T$3, 0))))</f>
        <v>Complete</v>
      </c>
      <c r="AW590" t="str">
        <f>IF(AU590="N/A", "N/A", IF(AV590='Round 10'!$A$10, "Elected", IF(AV590='Round 10'!$A$7, "Excluded", IF('Round 10'!$A$4="Complete", "Complete", "Viable"))))</f>
        <v>Complete</v>
      </c>
      <c r="AX590" s="21" t="str">
        <f>IF('Round 10'!$A$4="Complete", "Complete", IF(AW590="N/A", "N/A", IF(AW590="Viable", "No Transfer", IF(AW590="Excluded", INDEX('Round 10'!$A$12:$M$617, MATCH($A590, 'Round 10'!$A$12:$A$617, 0), 3)))))</f>
        <v>Complete</v>
      </c>
      <c r="AY590" s="10" t="str">
        <f>IF('Round 10'!$A$4="Complete", "Complete", IF(AX590="N/A", "N/A", IF(AX590="No Transfer", AX590, IF(INDEX('Ballot Data'!$1:$1048576, MATCH($A590, 'Ballot Data'!$A:$A, 0), MATCH(AX590, 'Ballot Data'!$A$3:$U$3, 0))="", "Exhausted", INDEX('Ballot Data'!$1:$1048576, MATCH($A590, 'Ballot Data'!$A:$A, 0), MATCH(AX590, 'Ballot Data'!$A$3:$U$3, 0))))))</f>
        <v>Complete</v>
      </c>
    </row>
    <row r="591" spans="1:51" x14ac:dyDescent="0.25">
      <c r="A591">
        <f>'Ballot Data'!A592</f>
        <v>0</v>
      </c>
      <c r="B591">
        <v>1</v>
      </c>
      <c r="C591" t="e">
        <f>INDEX('Ballot Data'!$1:$1048576, MATCH($A591, 'Ballot Data'!$A:$A, 0), MATCH(B591, 'Ballot Data'!$A$3:$T$3, 0))</f>
        <v>#N/A</v>
      </c>
      <c r="D591" t="e">
        <f>IF(C591='Round 1'!$A$10, "Elected", IF(C591='Round 1'!$A$7, "Excluded", IF('Round 1'!$A$4="Complete", "Complete", "Viable")))</f>
        <v>#N/A</v>
      </c>
      <c r="E591" s="21" t="e">
        <f>IF('Round 1'!$A$4="Complete", "Complete", IF(D591="N/A", "N/A", IF(D591="Viable", "No Transfer", IF(D591="Excluded", INDEX('Round 1'!$A$12:$M$617, MATCH($A591, 'Round 1'!$A$12:$A$617, 0), 3)))))</f>
        <v>#N/A</v>
      </c>
      <c r="F591" s="10" t="e">
        <f>IF('Round 1'!$A$4="Complete", "Complete", IF(E591="N/A", "N/A", IF(E591="No Transfer", E591, IF(INDEX('Ballot Data'!$1:$1048576, MATCH($A591, 'Ballot Data'!$A:$A, 0), MATCH(E591, 'Ballot Data'!$A$3:$U$3, 0))="", "Exhausted", INDEX('Ballot Data'!$1:$1048576, MATCH($A591, 'Ballot Data'!$A:$A, 0), MATCH(E591, 'Ballot Data'!$A$3:$U$3, 0))))))</f>
        <v>#N/A</v>
      </c>
      <c r="G591" s="15" t="e">
        <f t="shared" si="88"/>
        <v>#N/A</v>
      </c>
      <c r="H591" t="e">
        <f>IF(G591="Complete", G591, IF(G591="N/A", "N/A", INDEX('Ballot Data'!$1:$1048576, MATCH($A591, 'Ballot Data'!$A:$A, 0), MATCH(G591, 'Ballot Data'!$A$3:$T$3, 0))))</f>
        <v>#N/A</v>
      </c>
      <c r="I591" t="e">
        <f>IF(G591="N/A", "N/A", IF(H591='Round 2'!$A$10, "Elected", IF(H591='Round 2'!$A$7, "Excluded", IF('Round 2'!$A$4="Complete", "Complete", "Viable"))))</f>
        <v>#N/A</v>
      </c>
      <c r="J591" s="21" t="e">
        <f>IF('Round 2'!$A$4="Complete", "Complete", IF(I591="N/A", "N/A", IF(I591="Viable", "No Transfer", IF(I591="Excluded", INDEX('Round 2'!$A$12:$M$617, MATCH($A591, 'Round 2'!$A$12:$A$617, 0), 3)))))</f>
        <v>#N/A</v>
      </c>
      <c r="K591" s="10" t="e">
        <f>IF('Round 2'!$A$4="Complete", "Complete", IF(J591="N/A", "N/A", IF(J591="No Transfer", J591, IF(INDEX('Ballot Data'!$1:$1048576, MATCH($A591, 'Ballot Data'!$A:$A, 0), MATCH(J591, 'Ballot Data'!$A$3:$U$3, 0))="", "Exhausted", INDEX('Ballot Data'!$1:$1048576, MATCH($A591, 'Ballot Data'!$A:$A, 0), MATCH(J591, 'Ballot Data'!$A$3:$U$3, 0))))))</f>
        <v>#N/A</v>
      </c>
      <c r="L591" s="15" t="e">
        <f t="shared" si="87"/>
        <v>#N/A</v>
      </c>
      <c r="M591" t="e">
        <f>IF(L591="Complete", L591, IF(L591="N/A", "N/A", INDEX('Ballot Data'!$1:$1048576, MATCH($A591, 'Ballot Data'!$A:$A, 0), MATCH(L591, 'Ballot Data'!$A$3:$T$3, 0))))</f>
        <v>#N/A</v>
      </c>
      <c r="N591" t="e">
        <f>IF(L591="N/A", "N/A", IF(M591='Round 3'!$A$10, "Elected", IF(M591='Round 3'!$A$7, "Excluded", IF('Round 3'!$A$4="Complete", "Complete", "Viable"))))</f>
        <v>#N/A</v>
      </c>
      <c r="O591" s="21" t="str">
        <f>IF('Round 3'!$A$4="Complete", "Complete", IF(N591="N/A", "N/A", IF(N591="Viable", "No Transfer", IF(N591="Excluded", INDEX('Round 3'!$A$12:$M$617, MATCH($A591, 'Round 3'!$A$12:$A$617, 0), 3)))))</f>
        <v>Complete</v>
      </c>
      <c r="P591" s="10" t="str">
        <f>IF('Round 3'!$A$4="Complete", "Complete", IF(O591="N/A", "N/A", IF(O591="No Transfer", O591, IF(INDEX('Ballot Data'!$1:$1048576, MATCH($A591, 'Ballot Data'!$A:$A, 0), MATCH(O591, 'Ballot Data'!$A$3:$U$3, 0))="", "Exhausted", INDEX('Ballot Data'!$1:$1048576, MATCH($A591, 'Ballot Data'!$A:$A, 0), MATCH(O591, 'Ballot Data'!$A$3:$U$3, 0))))))</f>
        <v>Complete</v>
      </c>
      <c r="Q591" s="15" t="str">
        <f t="shared" si="89"/>
        <v>Complete</v>
      </c>
      <c r="R591" t="str">
        <f>IF(Q591="Complete", Q591, IF(Q591="N/A", "N/A", INDEX('Ballot Data'!$1:$1048576, MATCH($A591, 'Ballot Data'!$A:$A, 0), MATCH(Q591, 'Ballot Data'!$A$3:$T$3, 0))))</f>
        <v>Complete</v>
      </c>
      <c r="S591" t="str">
        <f>IF(Q591="N/A", "N/A", IF(R591='Round 4'!$A$10, "Elected", IF(R591='Round 4'!$A$7, "Excluded", IF('Round 4'!$A$4="Complete", "Complete", "Viable"))))</f>
        <v>Complete</v>
      </c>
      <c r="T591" s="21" t="str">
        <f>IF('Round 4'!$A$4="Complete", "Complete", IF(S591="N/A", "N/A", IF(S591="Viable", "No Transfer", IF(S591="Excluded", INDEX('Round 4'!$A$12:$M$617, MATCH($A591, 'Round 4'!$A$12:$A$617, 0), 3)))))</f>
        <v>Complete</v>
      </c>
      <c r="U591" s="10" t="str">
        <f>IF('Round 4'!$A$4="Complete", "Complete", IF(T591="N/A", "N/A", IF(T591="No Transfer", T591, IF(INDEX('Ballot Data'!$1:$1048576, MATCH($A591, 'Ballot Data'!$A:$A, 0), MATCH(T591, 'Ballot Data'!$A$3:$U$3, 0))="", "Exhausted", INDEX('Ballot Data'!$1:$1048576, MATCH($A591, 'Ballot Data'!$A:$A, 0), MATCH(T591, 'Ballot Data'!$A$3:$U$3, 0))))))</f>
        <v>Complete</v>
      </c>
      <c r="V591" s="15" t="str">
        <f t="shared" si="90"/>
        <v>Complete</v>
      </c>
      <c r="W591" t="str">
        <f>IF(V591="Complete", V591, IF(V591="N/A", "N/A", INDEX('Ballot Data'!$1:$1048576, MATCH($A591, 'Ballot Data'!$A:$A, 0), MATCH(V591, 'Ballot Data'!$A$3:$T$3, 0))))</f>
        <v>Complete</v>
      </c>
      <c r="X591" t="str">
        <f>IF(V591="N/A", "N/A", IF(W591='Round 5'!$A$10, "Elected", IF(W591='Round 5'!$A$7, "Excluded", IF('Round 5'!$A$4="Complete", "Complete", "Viable"))))</f>
        <v>Complete</v>
      </c>
      <c r="Y591" s="21" t="str">
        <f>IF('Round 5'!$A$4="Complete", "Complete", IF(X591="N/A", "N/A", IF(X591="Viable", "No Transfer", IF(X591="Excluded", INDEX('Round 5'!$A$12:$M$617, MATCH($A591, 'Round 5'!$A$12:$A$617, 0), 3)))))</f>
        <v>Complete</v>
      </c>
      <c r="Z591" s="10" t="str">
        <f>IF('Round 5'!$A$4="Complete", "Complete", IF(Y591="N/A", "N/A", IF(Y591="No Transfer", Y591, IF(INDEX('Ballot Data'!$1:$1048576, MATCH($A591, 'Ballot Data'!$A:$A, 0), MATCH(Y591, 'Ballot Data'!$A$3:$U$3, 0))="", "Exhausted", INDEX('Ballot Data'!$1:$1048576, MATCH($A591, 'Ballot Data'!$A:$A, 0), MATCH(Y591, 'Ballot Data'!$A$3:$U$3, 0))))))</f>
        <v>Complete</v>
      </c>
      <c r="AA591" s="15" t="str">
        <f t="shared" si="91"/>
        <v>Complete</v>
      </c>
      <c r="AB591" t="str">
        <f>IF(AA591="Complete", AA591, IF(AA591="N/A", "N/A", INDEX('Ballot Data'!$1:$1048576, MATCH($A591, 'Ballot Data'!$A:$A, 0), MATCH(AA591, 'Ballot Data'!$A$3:$T$3, 0))))</f>
        <v>Complete</v>
      </c>
      <c r="AC591" t="str">
        <f>IF(AA591="N/A", "N/A", IF(AB591='Round 6'!$A$10, "Elected", IF(AB591='Round 6'!$A$7, "Excluded", IF('Round 6'!$A$4="Complete", "Complete", "Viable"))))</f>
        <v>Complete</v>
      </c>
      <c r="AD591" s="21" t="str">
        <f>IF('Round 6'!$A$4="Complete", "Complete", IF(AC591="N/A", "N/A", IF(AC591="Viable", "No Transfer", IF(AC591="Excluded", INDEX('Round 6'!$A$12:$M$617, MATCH($A591, 'Round 6'!$A$12:$A$617, 0), 3)))))</f>
        <v>Complete</v>
      </c>
      <c r="AE591" s="10" t="str">
        <f>IF('Round 6'!$A$4="Complete", "Complete", IF(AD591="N/A", "N/A", IF(AD591="No Transfer", AD591, IF(INDEX('Ballot Data'!$1:$1048576, MATCH($A591, 'Ballot Data'!$A:$A, 0), MATCH(AD591, 'Ballot Data'!$A$3:$U$3, 0))="", "Exhausted", INDEX('Ballot Data'!$1:$1048576, MATCH($A591, 'Ballot Data'!$A:$A, 0), MATCH(AD591, 'Ballot Data'!$A$3:$U$3, 0))))))</f>
        <v>Complete</v>
      </c>
      <c r="AF591" s="15" t="str">
        <f t="shared" si="92"/>
        <v>Complete</v>
      </c>
      <c r="AG591" t="str">
        <f>IF(AF591="Complete", AF591, IF(AF591="N/A", "N/A", INDEX('Ballot Data'!$1:$1048576, MATCH($A591, 'Ballot Data'!$A:$A, 0), MATCH(AF591, 'Ballot Data'!$A$3:$T$3, 0))))</f>
        <v>Complete</v>
      </c>
      <c r="AH591" t="str">
        <f>IF(AF591="N/A", "N/A", IF(AG591='Round 7'!$A$10, "Elected", IF(AG591='Round 7'!$A$7, "Excluded", IF('Round 7'!$A$4="Complete", "Complete", "Viable"))))</f>
        <v>Complete</v>
      </c>
      <c r="AI591" s="21" t="str">
        <f>IF('Round 7'!$A$4="Complete", "Complete", IF(AH591="N/A", "N/A", IF(AH591="Viable", "No Transfer", IF(AH591="Excluded", INDEX('Round 7'!$A$12:$M$617, MATCH($A591, 'Round 7'!$A$12:$A$617, 0), 3)))))</f>
        <v>Complete</v>
      </c>
      <c r="AJ591" s="10" t="str">
        <f>IF('Round 7'!$A$4="Complete", "Complete", IF(AI591="N/A", "N/A", IF(AI591="No Transfer", AI591, IF(INDEX('Ballot Data'!$1:$1048576, MATCH($A591, 'Ballot Data'!$A:$A, 0), MATCH(AI591, 'Ballot Data'!$A$3:$U$3, 0))="", "Exhausted", INDEX('Ballot Data'!$1:$1048576, MATCH($A591, 'Ballot Data'!$A:$A, 0), MATCH(AI591, 'Ballot Data'!$A$3:$U$3, 0))))))</f>
        <v>Complete</v>
      </c>
      <c r="AK591" s="15" t="str">
        <f t="shared" si="93"/>
        <v>Complete</v>
      </c>
      <c r="AL591" t="str">
        <f>IF(AK591="Complete", AK591, IF(AK591="N/A", "N/A", INDEX('Ballot Data'!$1:$1048576, MATCH($A591, 'Ballot Data'!$A:$A, 0), MATCH(AK591, 'Ballot Data'!$A$3:$T$3, 0))))</f>
        <v>Complete</v>
      </c>
      <c r="AM591" t="str">
        <f>IF(AK591="N/A", "N/A", IF(AL591='Round 8'!$A$10, "Elected", IF(AL591='Round 8'!$A$7, "Excluded", IF('Round 8'!$A$4="Complete", "Complete", "Viable"))))</f>
        <v>Complete</v>
      </c>
      <c r="AN591" s="21" t="str">
        <f>IF('Round 8'!$A$4="Complete", "Complete", IF(AM591="N/A", "N/A", IF(AM591="Viable", "No Transfer", IF(AM591="Excluded", INDEX('Round 8'!$A$12:$M$617, MATCH($A591, 'Round 8'!$A$12:$A$617, 0), 3)))))</f>
        <v>Complete</v>
      </c>
      <c r="AO591" s="10" t="str">
        <f>IF('Round 8'!$A$4="Complete", "Complete", IF(AN591="N/A", "N/A", IF(AN591="No Transfer", AN591, IF(INDEX('Ballot Data'!$1:$1048576, MATCH($A591, 'Ballot Data'!$A:$A, 0), MATCH(AN591, 'Ballot Data'!$A$3:$U$3, 0))="", "Exhausted", INDEX('Ballot Data'!$1:$1048576, MATCH($A591, 'Ballot Data'!$A:$A, 0), MATCH(AN591, 'Ballot Data'!$A$3:$U$3, 0))))))</f>
        <v>Complete</v>
      </c>
      <c r="AP591" s="15" t="str">
        <f t="shared" si="94"/>
        <v>Complete</v>
      </c>
      <c r="AQ591" t="str">
        <f>IF(AP591="Complete", AP591, IF(AP591="N/A", "N/A", INDEX('Ballot Data'!$1:$1048576, MATCH($A591, 'Ballot Data'!$A:$A, 0), MATCH(AP591, 'Ballot Data'!$A$3:$T$3, 0))))</f>
        <v>Complete</v>
      </c>
      <c r="AR591" t="str">
        <f>IF(AP591="N/A", "N/A", IF(AQ591='Round 9'!$A$10, "Elected", IF(AQ591='Round 9'!$A$7, "Excluded", IF('Round 9'!$A$4="Complete", "Complete", "Viable"))))</f>
        <v>Complete</v>
      </c>
      <c r="AS591" s="21" t="str">
        <f>IF('Round 9'!$A$4="Complete", "Complete", IF(AR591="N/A", "N/A", IF(AR591="Viable", "No Transfer", IF(AR591="Excluded", INDEX('Round 9'!$A$12:$M$617, MATCH($A591, 'Round 9'!$A$12:$A$617, 0), 3)))))</f>
        <v>Complete</v>
      </c>
      <c r="AT591" s="10" t="str">
        <f>IF('Round 9'!$A$4="Complete", "Complete", IF(AS591="N/A", "N/A", IF(AS591="No Transfer", AS591, IF(INDEX('Ballot Data'!$1:$1048576, MATCH($A591, 'Ballot Data'!$A:$A, 0), MATCH(AS591, 'Ballot Data'!$A$3:$U$3, 0))="", "Exhausted", INDEX('Ballot Data'!$1:$1048576, MATCH($A591, 'Ballot Data'!$A:$A, 0), MATCH(AS591, 'Ballot Data'!$A$3:$U$3, 0))))))</f>
        <v>Complete</v>
      </c>
      <c r="AU591" s="15" t="str">
        <f t="shared" si="95"/>
        <v>Complete</v>
      </c>
      <c r="AV591" t="str">
        <f>IF(AU591="Complete", AU591, IF(AU591="N/A", "N/A", INDEX('Ballot Data'!$1:$1048576, MATCH($A591, 'Ballot Data'!$A:$A, 0), MATCH(AU591, 'Ballot Data'!$A$3:$T$3, 0))))</f>
        <v>Complete</v>
      </c>
      <c r="AW591" t="str">
        <f>IF(AU591="N/A", "N/A", IF(AV591='Round 10'!$A$10, "Elected", IF(AV591='Round 10'!$A$7, "Excluded", IF('Round 10'!$A$4="Complete", "Complete", "Viable"))))</f>
        <v>Complete</v>
      </c>
      <c r="AX591" s="21" t="str">
        <f>IF('Round 10'!$A$4="Complete", "Complete", IF(AW591="N/A", "N/A", IF(AW591="Viable", "No Transfer", IF(AW591="Excluded", INDEX('Round 10'!$A$12:$M$617, MATCH($A591, 'Round 10'!$A$12:$A$617, 0), 3)))))</f>
        <v>Complete</v>
      </c>
      <c r="AY591" s="10" t="str">
        <f>IF('Round 10'!$A$4="Complete", "Complete", IF(AX591="N/A", "N/A", IF(AX591="No Transfer", AX591, IF(INDEX('Ballot Data'!$1:$1048576, MATCH($A591, 'Ballot Data'!$A:$A, 0), MATCH(AX591, 'Ballot Data'!$A$3:$U$3, 0))="", "Exhausted", INDEX('Ballot Data'!$1:$1048576, MATCH($A591, 'Ballot Data'!$A:$A, 0), MATCH(AX591, 'Ballot Data'!$A$3:$U$3, 0))))))</f>
        <v>Complete</v>
      </c>
    </row>
    <row r="592" spans="1:51" x14ac:dyDescent="0.25">
      <c r="A592">
        <f>'Ballot Data'!A593</f>
        <v>0</v>
      </c>
      <c r="B592">
        <v>1</v>
      </c>
      <c r="C592" t="e">
        <f>INDEX('Ballot Data'!$1:$1048576, MATCH($A592, 'Ballot Data'!$A:$A, 0), MATCH(B592, 'Ballot Data'!$A$3:$T$3, 0))</f>
        <v>#N/A</v>
      </c>
      <c r="D592" t="e">
        <f>IF(C592='Round 1'!$A$10, "Elected", IF(C592='Round 1'!$A$7, "Excluded", IF('Round 1'!$A$4="Complete", "Complete", "Viable")))</f>
        <v>#N/A</v>
      </c>
      <c r="E592" s="21" t="e">
        <f>IF('Round 1'!$A$4="Complete", "Complete", IF(D592="N/A", "N/A", IF(D592="Viable", "No Transfer", IF(D592="Excluded", INDEX('Round 1'!$A$12:$M$617, MATCH($A592, 'Round 1'!$A$12:$A$617, 0), 3)))))</f>
        <v>#N/A</v>
      </c>
      <c r="F592" s="10" t="e">
        <f>IF('Round 1'!$A$4="Complete", "Complete", IF(E592="N/A", "N/A", IF(E592="No Transfer", E592, IF(INDEX('Ballot Data'!$1:$1048576, MATCH($A592, 'Ballot Data'!$A:$A, 0), MATCH(E592, 'Ballot Data'!$A$3:$U$3, 0))="", "Exhausted", INDEX('Ballot Data'!$1:$1048576, MATCH($A592, 'Ballot Data'!$A:$A, 0), MATCH(E592, 'Ballot Data'!$A$3:$U$3, 0))))))</f>
        <v>#N/A</v>
      </c>
      <c r="G592" s="15" t="e">
        <f t="shared" si="88"/>
        <v>#N/A</v>
      </c>
      <c r="H592" t="e">
        <f>IF(G592="Complete", G592, IF(G592="N/A", "N/A", INDEX('Ballot Data'!$1:$1048576, MATCH($A592, 'Ballot Data'!$A:$A, 0), MATCH(G592, 'Ballot Data'!$A$3:$T$3, 0))))</f>
        <v>#N/A</v>
      </c>
      <c r="I592" t="e">
        <f>IF(G592="N/A", "N/A", IF(H592='Round 2'!$A$10, "Elected", IF(H592='Round 2'!$A$7, "Excluded", IF('Round 2'!$A$4="Complete", "Complete", "Viable"))))</f>
        <v>#N/A</v>
      </c>
      <c r="J592" s="21" t="e">
        <f>IF('Round 2'!$A$4="Complete", "Complete", IF(I592="N/A", "N/A", IF(I592="Viable", "No Transfer", IF(I592="Excluded", INDEX('Round 2'!$A$12:$M$617, MATCH($A592, 'Round 2'!$A$12:$A$617, 0), 3)))))</f>
        <v>#N/A</v>
      </c>
      <c r="K592" s="10" t="e">
        <f>IF('Round 2'!$A$4="Complete", "Complete", IF(J592="N/A", "N/A", IF(J592="No Transfer", J592, IF(INDEX('Ballot Data'!$1:$1048576, MATCH($A592, 'Ballot Data'!$A:$A, 0), MATCH(J592, 'Ballot Data'!$A$3:$U$3, 0))="", "Exhausted", INDEX('Ballot Data'!$1:$1048576, MATCH($A592, 'Ballot Data'!$A:$A, 0), MATCH(J592, 'Ballot Data'!$A$3:$U$3, 0))))))</f>
        <v>#N/A</v>
      </c>
      <c r="L592" s="15" t="e">
        <f t="shared" si="87"/>
        <v>#N/A</v>
      </c>
      <c r="M592" t="e">
        <f>IF(L592="Complete", L592, IF(L592="N/A", "N/A", INDEX('Ballot Data'!$1:$1048576, MATCH($A592, 'Ballot Data'!$A:$A, 0), MATCH(L592, 'Ballot Data'!$A$3:$T$3, 0))))</f>
        <v>#N/A</v>
      </c>
      <c r="N592" t="e">
        <f>IF(L592="N/A", "N/A", IF(M592='Round 3'!$A$10, "Elected", IF(M592='Round 3'!$A$7, "Excluded", IF('Round 3'!$A$4="Complete", "Complete", "Viable"))))</f>
        <v>#N/A</v>
      </c>
      <c r="O592" s="21" t="str">
        <f>IF('Round 3'!$A$4="Complete", "Complete", IF(N592="N/A", "N/A", IF(N592="Viable", "No Transfer", IF(N592="Excluded", INDEX('Round 3'!$A$12:$M$617, MATCH($A592, 'Round 3'!$A$12:$A$617, 0), 3)))))</f>
        <v>Complete</v>
      </c>
      <c r="P592" s="10" t="str">
        <f>IF('Round 3'!$A$4="Complete", "Complete", IF(O592="N/A", "N/A", IF(O592="No Transfer", O592, IF(INDEX('Ballot Data'!$1:$1048576, MATCH($A592, 'Ballot Data'!$A:$A, 0), MATCH(O592, 'Ballot Data'!$A$3:$U$3, 0))="", "Exhausted", INDEX('Ballot Data'!$1:$1048576, MATCH($A592, 'Ballot Data'!$A:$A, 0), MATCH(O592, 'Ballot Data'!$A$3:$U$3, 0))))))</f>
        <v>Complete</v>
      </c>
      <c r="Q592" s="15" t="str">
        <f t="shared" si="89"/>
        <v>Complete</v>
      </c>
      <c r="R592" t="str">
        <f>IF(Q592="Complete", Q592, IF(Q592="N/A", "N/A", INDEX('Ballot Data'!$1:$1048576, MATCH($A592, 'Ballot Data'!$A:$A, 0), MATCH(Q592, 'Ballot Data'!$A$3:$T$3, 0))))</f>
        <v>Complete</v>
      </c>
      <c r="S592" t="str">
        <f>IF(Q592="N/A", "N/A", IF(R592='Round 4'!$A$10, "Elected", IF(R592='Round 4'!$A$7, "Excluded", IF('Round 4'!$A$4="Complete", "Complete", "Viable"))))</f>
        <v>Complete</v>
      </c>
      <c r="T592" s="21" t="str">
        <f>IF('Round 4'!$A$4="Complete", "Complete", IF(S592="N/A", "N/A", IF(S592="Viable", "No Transfer", IF(S592="Excluded", INDEX('Round 4'!$A$12:$M$617, MATCH($A592, 'Round 4'!$A$12:$A$617, 0), 3)))))</f>
        <v>Complete</v>
      </c>
      <c r="U592" s="10" t="str">
        <f>IF('Round 4'!$A$4="Complete", "Complete", IF(T592="N/A", "N/A", IF(T592="No Transfer", T592, IF(INDEX('Ballot Data'!$1:$1048576, MATCH($A592, 'Ballot Data'!$A:$A, 0), MATCH(T592, 'Ballot Data'!$A$3:$U$3, 0))="", "Exhausted", INDEX('Ballot Data'!$1:$1048576, MATCH($A592, 'Ballot Data'!$A:$A, 0), MATCH(T592, 'Ballot Data'!$A$3:$U$3, 0))))))</f>
        <v>Complete</v>
      </c>
      <c r="V592" s="15" t="str">
        <f t="shared" si="90"/>
        <v>Complete</v>
      </c>
      <c r="W592" t="str">
        <f>IF(V592="Complete", V592, IF(V592="N/A", "N/A", INDEX('Ballot Data'!$1:$1048576, MATCH($A592, 'Ballot Data'!$A:$A, 0), MATCH(V592, 'Ballot Data'!$A$3:$T$3, 0))))</f>
        <v>Complete</v>
      </c>
      <c r="X592" t="str">
        <f>IF(V592="N/A", "N/A", IF(W592='Round 5'!$A$10, "Elected", IF(W592='Round 5'!$A$7, "Excluded", IF('Round 5'!$A$4="Complete", "Complete", "Viable"))))</f>
        <v>Complete</v>
      </c>
      <c r="Y592" s="21" t="str">
        <f>IF('Round 5'!$A$4="Complete", "Complete", IF(X592="N/A", "N/A", IF(X592="Viable", "No Transfer", IF(X592="Excluded", INDEX('Round 5'!$A$12:$M$617, MATCH($A592, 'Round 5'!$A$12:$A$617, 0), 3)))))</f>
        <v>Complete</v>
      </c>
      <c r="Z592" s="10" t="str">
        <f>IF('Round 5'!$A$4="Complete", "Complete", IF(Y592="N/A", "N/A", IF(Y592="No Transfer", Y592, IF(INDEX('Ballot Data'!$1:$1048576, MATCH($A592, 'Ballot Data'!$A:$A, 0), MATCH(Y592, 'Ballot Data'!$A$3:$U$3, 0))="", "Exhausted", INDEX('Ballot Data'!$1:$1048576, MATCH($A592, 'Ballot Data'!$A:$A, 0), MATCH(Y592, 'Ballot Data'!$A$3:$U$3, 0))))))</f>
        <v>Complete</v>
      </c>
      <c r="AA592" s="15" t="str">
        <f t="shared" si="91"/>
        <v>Complete</v>
      </c>
      <c r="AB592" t="str">
        <f>IF(AA592="Complete", AA592, IF(AA592="N/A", "N/A", INDEX('Ballot Data'!$1:$1048576, MATCH($A592, 'Ballot Data'!$A:$A, 0), MATCH(AA592, 'Ballot Data'!$A$3:$T$3, 0))))</f>
        <v>Complete</v>
      </c>
      <c r="AC592" t="str">
        <f>IF(AA592="N/A", "N/A", IF(AB592='Round 6'!$A$10, "Elected", IF(AB592='Round 6'!$A$7, "Excluded", IF('Round 6'!$A$4="Complete", "Complete", "Viable"))))</f>
        <v>Complete</v>
      </c>
      <c r="AD592" s="21" t="str">
        <f>IF('Round 6'!$A$4="Complete", "Complete", IF(AC592="N/A", "N/A", IF(AC592="Viable", "No Transfer", IF(AC592="Excluded", INDEX('Round 6'!$A$12:$M$617, MATCH($A592, 'Round 6'!$A$12:$A$617, 0), 3)))))</f>
        <v>Complete</v>
      </c>
      <c r="AE592" s="10" t="str">
        <f>IF('Round 6'!$A$4="Complete", "Complete", IF(AD592="N/A", "N/A", IF(AD592="No Transfer", AD592, IF(INDEX('Ballot Data'!$1:$1048576, MATCH($A592, 'Ballot Data'!$A:$A, 0), MATCH(AD592, 'Ballot Data'!$A$3:$U$3, 0))="", "Exhausted", INDEX('Ballot Data'!$1:$1048576, MATCH($A592, 'Ballot Data'!$A:$A, 0), MATCH(AD592, 'Ballot Data'!$A$3:$U$3, 0))))))</f>
        <v>Complete</v>
      </c>
      <c r="AF592" s="15" t="str">
        <f t="shared" si="92"/>
        <v>Complete</v>
      </c>
      <c r="AG592" t="str">
        <f>IF(AF592="Complete", AF592, IF(AF592="N/A", "N/A", INDEX('Ballot Data'!$1:$1048576, MATCH($A592, 'Ballot Data'!$A:$A, 0), MATCH(AF592, 'Ballot Data'!$A$3:$T$3, 0))))</f>
        <v>Complete</v>
      </c>
      <c r="AH592" t="str">
        <f>IF(AF592="N/A", "N/A", IF(AG592='Round 7'!$A$10, "Elected", IF(AG592='Round 7'!$A$7, "Excluded", IF('Round 7'!$A$4="Complete", "Complete", "Viable"))))</f>
        <v>Complete</v>
      </c>
      <c r="AI592" s="21" t="str">
        <f>IF('Round 7'!$A$4="Complete", "Complete", IF(AH592="N/A", "N/A", IF(AH592="Viable", "No Transfer", IF(AH592="Excluded", INDEX('Round 7'!$A$12:$M$617, MATCH($A592, 'Round 7'!$A$12:$A$617, 0), 3)))))</f>
        <v>Complete</v>
      </c>
      <c r="AJ592" s="10" t="str">
        <f>IF('Round 7'!$A$4="Complete", "Complete", IF(AI592="N/A", "N/A", IF(AI592="No Transfer", AI592, IF(INDEX('Ballot Data'!$1:$1048576, MATCH($A592, 'Ballot Data'!$A:$A, 0), MATCH(AI592, 'Ballot Data'!$A$3:$U$3, 0))="", "Exhausted", INDEX('Ballot Data'!$1:$1048576, MATCH($A592, 'Ballot Data'!$A:$A, 0), MATCH(AI592, 'Ballot Data'!$A$3:$U$3, 0))))))</f>
        <v>Complete</v>
      </c>
      <c r="AK592" s="15" t="str">
        <f t="shared" si="93"/>
        <v>Complete</v>
      </c>
      <c r="AL592" t="str">
        <f>IF(AK592="Complete", AK592, IF(AK592="N/A", "N/A", INDEX('Ballot Data'!$1:$1048576, MATCH($A592, 'Ballot Data'!$A:$A, 0), MATCH(AK592, 'Ballot Data'!$A$3:$T$3, 0))))</f>
        <v>Complete</v>
      </c>
      <c r="AM592" t="str">
        <f>IF(AK592="N/A", "N/A", IF(AL592='Round 8'!$A$10, "Elected", IF(AL592='Round 8'!$A$7, "Excluded", IF('Round 8'!$A$4="Complete", "Complete", "Viable"))))</f>
        <v>Complete</v>
      </c>
      <c r="AN592" s="21" t="str">
        <f>IF('Round 8'!$A$4="Complete", "Complete", IF(AM592="N/A", "N/A", IF(AM592="Viable", "No Transfer", IF(AM592="Excluded", INDEX('Round 8'!$A$12:$M$617, MATCH($A592, 'Round 8'!$A$12:$A$617, 0), 3)))))</f>
        <v>Complete</v>
      </c>
      <c r="AO592" s="10" t="str">
        <f>IF('Round 8'!$A$4="Complete", "Complete", IF(AN592="N/A", "N/A", IF(AN592="No Transfer", AN592, IF(INDEX('Ballot Data'!$1:$1048576, MATCH($A592, 'Ballot Data'!$A:$A, 0), MATCH(AN592, 'Ballot Data'!$A$3:$U$3, 0))="", "Exhausted", INDEX('Ballot Data'!$1:$1048576, MATCH($A592, 'Ballot Data'!$A:$A, 0), MATCH(AN592, 'Ballot Data'!$A$3:$U$3, 0))))))</f>
        <v>Complete</v>
      </c>
      <c r="AP592" s="15" t="str">
        <f t="shared" si="94"/>
        <v>Complete</v>
      </c>
      <c r="AQ592" t="str">
        <f>IF(AP592="Complete", AP592, IF(AP592="N/A", "N/A", INDEX('Ballot Data'!$1:$1048576, MATCH($A592, 'Ballot Data'!$A:$A, 0), MATCH(AP592, 'Ballot Data'!$A$3:$T$3, 0))))</f>
        <v>Complete</v>
      </c>
      <c r="AR592" t="str">
        <f>IF(AP592="N/A", "N/A", IF(AQ592='Round 9'!$A$10, "Elected", IF(AQ592='Round 9'!$A$7, "Excluded", IF('Round 9'!$A$4="Complete", "Complete", "Viable"))))</f>
        <v>Complete</v>
      </c>
      <c r="AS592" s="21" t="str">
        <f>IF('Round 9'!$A$4="Complete", "Complete", IF(AR592="N/A", "N/A", IF(AR592="Viable", "No Transfer", IF(AR592="Excluded", INDEX('Round 9'!$A$12:$M$617, MATCH($A592, 'Round 9'!$A$12:$A$617, 0), 3)))))</f>
        <v>Complete</v>
      </c>
      <c r="AT592" s="10" t="str">
        <f>IF('Round 9'!$A$4="Complete", "Complete", IF(AS592="N/A", "N/A", IF(AS592="No Transfer", AS592, IF(INDEX('Ballot Data'!$1:$1048576, MATCH($A592, 'Ballot Data'!$A:$A, 0), MATCH(AS592, 'Ballot Data'!$A$3:$U$3, 0))="", "Exhausted", INDEX('Ballot Data'!$1:$1048576, MATCH($A592, 'Ballot Data'!$A:$A, 0), MATCH(AS592, 'Ballot Data'!$A$3:$U$3, 0))))))</f>
        <v>Complete</v>
      </c>
      <c r="AU592" s="15" t="str">
        <f t="shared" si="95"/>
        <v>Complete</v>
      </c>
      <c r="AV592" t="str">
        <f>IF(AU592="Complete", AU592, IF(AU592="N/A", "N/A", INDEX('Ballot Data'!$1:$1048576, MATCH($A592, 'Ballot Data'!$A:$A, 0), MATCH(AU592, 'Ballot Data'!$A$3:$T$3, 0))))</f>
        <v>Complete</v>
      </c>
      <c r="AW592" t="str">
        <f>IF(AU592="N/A", "N/A", IF(AV592='Round 10'!$A$10, "Elected", IF(AV592='Round 10'!$A$7, "Excluded", IF('Round 10'!$A$4="Complete", "Complete", "Viable"))))</f>
        <v>Complete</v>
      </c>
      <c r="AX592" s="21" t="str">
        <f>IF('Round 10'!$A$4="Complete", "Complete", IF(AW592="N/A", "N/A", IF(AW592="Viable", "No Transfer", IF(AW592="Excluded", INDEX('Round 10'!$A$12:$M$617, MATCH($A592, 'Round 10'!$A$12:$A$617, 0), 3)))))</f>
        <v>Complete</v>
      </c>
      <c r="AY592" s="10" t="str">
        <f>IF('Round 10'!$A$4="Complete", "Complete", IF(AX592="N/A", "N/A", IF(AX592="No Transfer", AX592, IF(INDEX('Ballot Data'!$1:$1048576, MATCH($A592, 'Ballot Data'!$A:$A, 0), MATCH(AX592, 'Ballot Data'!$A$3:$U$3, 0))="", "Exhausted", INDEX('Ballot Data'!$1:$1048576, MATCH($A592, 'Ballot Data'!$A:$A, 0), MATCH(AX592, 'Ballot Data'!$A$3:$U$3, 0))))))</f>
        <v>Complete</v>
      </c>
    </row>
    <row r="593" spans="1:51" x14ac:dyDescent="0.25">
      <c r="A593">
        <f>'Ballot Data'!A594</f>
        <v>0</v>
      </c>
      <c r="B593">
        <v>1</v>
      </c>
      <c r="C593" t="e">
        <f>INDEX('Ballot Data'!$1:$1048576, MATCH($A593, 'Ballot Data'!$A:$A, 0), MATCH(B593, 'Ballot Data'!$A$3:$T$3, 0))</f>
        <v>#N/A</v>
      </c>
      <c r="D593" t="e">
        <f>IF(C593='Round 1'!$A$10, "Elected", IF(C593='Round 1'!$A$7, "Excluded", IF('Round 1'!$A$4="Complete", "Complete", "Viable")))</f>
        <v>#N/A</v>
      </c>
      <c r="E593" s="21" t="e">
        <f>IF('Round 1'!$A$4="Complete", "Complete", IF(D593="N/A", "N/A", IF(D593="Viable", "No Transfer", IF(D593="Excluded", INDEX('Round 1'!$A$12:$M$617, MATCH($A593, 'Round 1'!$A$12:$A$617, 0), 3)))))</f>
        <v>#N/A</v>
      </c>
      <c r="F593" s="10" t="e">
        <f>IF('Round 1'!$A$4="Complete", "Complete", IF(E593="N/A", "N/A", IF(E593="No Transfer", E593, IF(INDEX('Ballot Data'!$1:$1048576, MATCH($A593, 'Ballot Data'!$A:$A, 0), MATCH(E593, 'Ballot Data'!$A$3:$U$3, 0))="", "Exhausted", INDEX('Ballot Data'!$1:$1048576, MATCH($A593, 'Ballot Data'!$A:$A, 0), MATCH(E593, 'Ballot Data'!$A$3:$U$3, 0))))))</f>
        <v>#N/A</v>
      </c>
      <c r="G593" s="15" t="e">
        <f t="shared" si="88"/>
        <v>#N/A</v>
      </c>
      <c r="H593" t="e">
        <f>IF(G593="Complete", G593, IF(G593="N/A", "N/A", INDEX('Ballot Data'!$1:$1048576, MATCH($A593, 'Ballot Data'!$A:$A, 0), MATCH(G593, 'Ballot Data'!$A$3:$T$3, 0))))</f>
        <v>#N/A</v>
      </c>
      <c r="I593" t="e">
        <f>IF(G593="N/A", "N/A", IF(H593='Round 2'!$A$10, "Elected", IF(H593='Round 2'!$A$7, "Excluded", IF('Round 2'!$A$4="Complete", "Complete", "Viable"))))</f>
        <v>#N/A</v>
      </c>
      <c r="J593" s="21" t="e">
        <f>IF('Round 2'!$A$4="Complete", "Complete", IF(I593="N/A", "N/A", IF(I593="Viable", "No Transfer", IF(I593="Excluded", INDEX('Round 2'!$A$12:$M$617, MATCH($A593, 'Round 2'!$A$12:$A$617, 0), 3)))))</f>
        <v>#N/A</v>
      </c>
      <c r="K593" s="10" t="e">
        <f>IF('Round 2'!$A$4="Complete", "Complete", IF(J593="N/A", "N/A", IF(J593="No Transfer", J593, IF(INDEX('Ballot Data'!$1:$1048576, MATCH($A593, 'Ballot Data'!$A:$A, 0), MATCH(J593, 'Ballot Data'!$A$3:$U$3, 0))="", "Exhausted", INDEX('Ballot Data'!$1:$1048576, MATCH($A593, 'Ballot Data'!$A:$A, 0), MATCH(J593, 'Ballot Data'!$A$3:$U$3, 0))))))</f>
        <v>#N/A</v>
      </c>
      <c r="L593" s="15" t="e">
        <f t="shared" si="87"/>
        <v>#N/A</v>
      </c>
      <c r="M593" t="e">
        <f>IF(L593="Complete", L593, IF(L593="N/A", "N/A", INDEX('Ballot Data'!$1:$1048576, MATCH($A593, 'Ballot Data'!$A:$A, 0), MATCH(L593, 'Ballot Data'!$A$3:$T$3, 0))))</f>
        <v>#N/A</v>
      </c>
      <c r="N593" t="e">
        <f>IF(L593="N/A", "N/A", IF(M593='Round 3'!$A$10, "Elected", IF(M593='Round 3'!$A$7, "Excluded", IF('Round 3'!$A$4="Complete", "Complete", "Viable"))))</f>
        <v>#N/A</v>
      </c>
      <c r="O593" s="21" t="str">
        <f>IF('Round 3'!$A$4="Complete", "Complete", IF(N593="N/A", "N/A", IF(N593="Viable", "No Transfer", IF(N593="Excluded", INDEX('Round 3'!$A$12:$M$617, MATCH($A593, 'Round 3'!$A$12:$A$617, 0), 3)))))</f>
        <v>Complete</v>
      </c>
      <c r="P593" s="10" t="str">
        <f>IF('Round 3'!$A$4="Complete", "Complete", IF(O593="N/A", "N/A", IF(O593="No Transfer", O593, IF(INDEX('Ballot Data'!$1:$1048576, MATCH($A593, 'Ballot Data'!$A:$A, 0), MATCH(O593, 'Ballot Data'!$A$3:$U$3, 0))="", "Exhausted", INDEX('Ballot Data'!$1:$1048576, MATCH($A593, 'Ballot Data'!$A:$A, 0), MATCH(O593, 'Ballot Data'!$A$3:$U$3, 0))))))</f>
        <v>Complete</v>
      </c>
      <c r="Q593" s="15" t="str">
        <f t="shared" si="89"/>
        <v>Complete</v>
      </c>
      <c r="R593" t="str">
        <f>IF(Q593="Complete", Q593, IF(Q593="N/A", "N/A", INDEX('Ballot Data'!$1:$1048576, MATCH($A593, 'Ballot Data'!$A:$A, 0), MATCH(Q593, 'Ballot Data'!$A$3:$T$3, 0))))</f>
        <v>Complete</v>
      </c>
      <c r="S593" t="str">
        <f>IF(Q593="N/A", "N/A", IF(R593='Round 4'!$A$10, "Elected", IF(R593='Round 4'!$A$7, "Excluded", IF('Round 4'!$A$4="Complete", "Complete", "Viable"))))</f>
        <v>Complete</v>
      </c>
      <c r="T593" s="21" t="str">
        <f>IF('Round 4'!$A$4="Complete", "Complete", IF(S593="N/A", "N/A", IF(S593="Viable", "No Transfer", IF(S593="Excluded", INDEX('Round 4'!$A$12:$M$617, MATCH($A593, 'Round 4'!$A$12:$A$617, 0), 3)))))</f>
        <v>Complete</v>
      </c>
      <c r="U593" s="10" t="str">
        <f>IF('Round 4'!$A$4="Complete", "Complete", IF(T593="N/A", "N/A", IF(T593="No Transfer", T593, IF(INDEX('Ballot Data'!$1:$1048576, MATCH($A593, 'Ballot Data'!$A:$A, 0), MATCH(T593, 'Ballot Data'!$A$3:$U$3, 0))="", "Exhausted", INDEX('Ballot Data'!$1:$1048576, MATCH($A593, 'Ballot Data'!$A:$A, 0), MATCH(T593, 'Ballot Data'!$A$3:$U$3, 0))))))</f>
        <v>Complete</v>
      </c>
      <c r="V593" s="15" t="str">
        <f t="shared" si="90"/>
        <v>Complete</v>
      </c>
      <c r="W593" t="str">
        <f>IF(V593="Complete", V593, IF(V593="N/A", "N/A", INDEX('Ballot Data'!$1:$1048576, MATCH($A593, 'Ballot Data'!$A:$A, 0), MATCH(V593, 'Ballot Data'!$A$3:$T$3, 0))))</f>
        <v>Complete</v>
      </c>
      <c r="X593" t="str">
        <f>IF(V593="N/A", "N/A", IF(W593='Round 5'!$A$10, "Elected", IF(W593='Round 5'!$A$7, "Excluded", IF('Round 5'!$A$4="Complete", "Complete", "Viable"))))</f>
        <v>Complete</v>
      </c>
      <c r="Y593" s="21" t="str">
        <f>IF('Round 5'!$A$4="Complete", "Complete", IF(X593="N/A", "N/A", IF(X593="Viable", "No Transfer", IF(X593="Excluded", INDEX('Round 5'!$A$12:$M$617, MATCH($A593, 'Round 5'!$A$12:$A$617, 0), 3)))))</f>
        <v>Complete</v>
      </c>
      <c r="Z593" s="10" t="str">
        <f>IF('Round 5'!$A$4="Complete", "Complete", IF(Y593="N/A", "N/A", IF(Y593="No Transfer", Y593, IF(INDEX('Ballot Data'!$1:$1048576, MATCH($A593, 'Ballot Data'!$A:$A, 0), MATCH(Y593, 'Ballot Data'!$A$3:$U$3, 0))="", "Exhausted", INDEX('Ballot Data'!$1:$1048576, MATCH($A593, 'Ballot Data'!$A:$A, 0), MATCH(Y593, 'Ballot Data'!$A$3:$U$3, 0))))))</f>
        <v>Complete</v>
      </c>
      <c r="AA593" s="15" t="str">
        <f t="shared" si="91"/>
        <v>Complete</v>
      </c>
      <c r="AB593" t="str">
        <f>IF(AA593="Complete", AA593, IF(AA593="N/A", "N/A", INDEX('Ballot Data'!$1:$1048576, MATCH($A593, 'Ballot Data'!$A:$A, 0), MATCH(AA593, 'Ballot Data'!$A$3:$T$3, 0))))</f>
        <v>Complete</v>
      </c>
      <c r="AC593" t="str">
        <f>IF(AA593="N/A", "N/A", IF(AB593='Round 6'!$A$10, "Elected", IF(AB593='Round 6'!$A$7, "Excluded", IF('Round 6'!$A$4="Complete", "Complete", "Viable"))))</f>
        <v>Complete</v>
      </c>
      <c r="AD593" s="21" t="str">
        <f>IF('Round 6'!$A$4="Complete", "Complete", IF(AC593="N/A", "N/A", IF(AC593="Viable", "No Transfer", IF(AC593="Excluded", INDEX('Round 6'!$A$12:$M$617, MATCH($A593, 'Round 6'!$A$12:$A$617, 0), 3)))))</f>
        <v>Complete</v>
      </c>
      <c r="AE593" s="10" t="str">
        <f>IF('Round 6'!$A$4="Complete", "Complete", IF(AD593="N/A", "N/A", IF(AD593="No Transfer", AD593, IF(INDEX('Ballot Data'!$1:$1048576, MATCH($A593, 'Ballot Data'!$A:$A, 0), MATCH(AD593, 'Ballot Data'!$A$3:$U$3, 0))="", "Exhausted", INDEX('Ballot Data'!$1:$1048576, MATCH($A593, 'Ballot Data'!$A:$A, 0), MATCH(AD593, 'Ballot Data'!$A$3:$U$3, 0))))))</f>
        <v>Complete</v>
      </c>
      <c r="AF593" s="15" t="str">
        <f t="shared" si="92"/>
        <v>Complete</v>
      </c>
      <c r="AG593" t="str">
        <f>IF(AF593="Complete", AF593, IF(AF593="N/A", "N/A", INDEX('Ballot Data'!$1:$1048576, MATCH($A593, 'Ballot Data'!$A:$A, 0), MATCH(AF593, 'Ballot Data'!$A$3:$T$3, 0))))</f>
        <v>Complete</v>
      </c>
      <c r="AH593" t="str">
        <f>IF(AF593="N/A", "N/A", IF(AG593='Round 7'!$A$10, "Elected", IF(AG593='Round 7'!$A$7, "Excluded", IF('Round 7'!$A$4="Complete", "Complete", "Viable"))))</f>
        <v>Complete</v>
      </c>
      <c r="AI593" s="21" t="str">
        <f>IF('Round 7'!$A$4="Complete", "Complete", IF(AH593="N/A", "N/A", IF(AH593="Viable", "No Transfer", IF(AH593="Excluded", INDEX('Round 7'!$A$12:$M$617, MATCH($A593, 'Round 7'!$A$12:$A$617, 0), 3)))))</f>
        <v>Complete</v>
      </c>
      <c r="AJ593" s="10" t="str">
        <f>IF('Round 7'!$A$4="Complete", "Complete", IF(AI593="N/A", "N/A", IF(AI593="No Transfer", AI593, IF(INDEX('Ballot Data'!$1:$1048576, MATCH($A593, 'Ballot Data'!$A:$A, 0), MATCH(AI593, 'Ballot Data'!$A$3:$U$3, 0))="", "Exhausted", INDEX('Ballot Data'!$1:$1048576, MATCH($A593, 'Ballot Data'!$A:$A, 0), MATCH(AI593, 'Ballot Data'!$A$3:$U$3, 0))))))</f>
        <v>Complete</v>
      </c>
      <c r="AK593" s="15" t="str">
        <f t="shared" si="93"/>
        <v>Complete</v>
      </c>
      <c r="AL593" t="str">
        <f>IF(AK593="Complete", AK593, IF(AK593="N/A", "N/A", INDEX('Ballot Data'!$1:$1048576, MATCH($A593, 'Ballot Data'!$A:$A, 0), MATCH(AK593, 'Ballot Data'!$A$3:$T$3, 0))))</f>
        <v>Complete</v>
      </c>
      <c r="AM593" t="str">
        <f>IF(AK593="N/A", "N/A", IF(AL593='Round 8'!$A$10, "Elected", IF(AL593='Round 8'!$A$7, "Excluded", IF('Round 8'!$A$4="Complete", "Complete", "Viable"))))</f>
        <v>Complete</v>
      </c>
      <c r="AN593" s="21" t="str">
        <f>IF('Round 8'!$A$4="Complete", "Complete", IF(AM593="N/A", "N/A", IF(AM593="Viable", "No Transfer", IF(AM593="Excluded", INDEX('Round 8'!$A$12:$M$617, MATCH($A593, 'Round 8'!$A$12:$A$617, 0), 3)))))</f>
        <v>Complete</v>
      </c>
      <c r="AO593" s="10" t="str">
        <f>IF('Round 8'!$A$4="Complete", "Complete", IF(AN593="N/A", "N/A", IF(AN593="No Transfer", AN593, IF(INDEX('Ballot Data'!$1:$1048576, MATCH($A593, 'Ballot Data'!$A:$A, 0), MATCH(AN593, 'Ballot Data'!$A$3:$U$3, 0))="", "Exhausted", INDEX('Ballot Data'!$1:$1048576, MATCH($A593, 'Ballot Data'!$A:$A, 0), MATCH(AN593, 'Ballot Data'!$A$3:$U$3, 0))))))</f>
        <v>Complete</v>
      </c>
      <c r="AP593" s="15" t="str">
        <f t="shared" si="94"/>
        <v>Complete</v>
      </c>
      <c r="AQ593" t="str">
        <f>IF(AP593="Complete", AP593, IF(AP593="N/A", "N/A", INDEX('Ballot Data'!$1:$1048576, MATCH($A593, 'Ballot Data'!$A:$A, 0), MATCH(AP593, 'Ballot Data'!$A$3:$T$3, 0))))</f>
        <v>Complete</v>
      </c>
      <c r="AR593" t="str">
        <f>IF(AP593="N/A", "N/A", IF(AQ593='Round 9'!$A$10, "Elected", IF(AQ593='Round 9'!$A$7, "Excluded", IF('Round 9'!$A$4="Complete", "Complete", "Viable"))))</f>
        <v>Complete</v>
      </c>
      <c r="AS593" s="21" t="str">
        <f>IF('Round 9'!$A$4="Complete", "Complete", IF(AR593="N/A", "N/A", IF(AR593="Viable", "No Transfer", IF(AR593="Excluded", INDEX('Round 9'!$A$12:$M$617, MATCH($A593, 'Round 9'!$A$12:$A$617, 0), 3)))))</f>
        <v>Complete</v>
      </c>
      <c r="AT593" s="10" t="str">
        <f>IF('Round 9'!$A$4="Complete", "Complete", IF(AS593="N/A", "N/A", IF(AS593="No Transfer", AS593, IF(INDEX('Ballot Data'!$1:$1048576, MATCH($A593, 'Ballot Data'!$A:$A, 0), MATCH(AS593, 'Ballot Data'!$A$3:$U$3, 0))="", "Exhausted", INDEX('Ballot Data'!$1:$1048576, MATCH($A593, 'Ballot Data'!$A:$A, 0), MATCH(AS593, 'Ballot Data'!$A$3:$U$3, 0))))))</f>
        <v>Complete</v>
      </c>
      <c r="AU593" s="15" t="str">
        <f t="shared" si="95"/>
        <v>Complete</v>
      </c>
      <c r="AV593" t="str">
        <f>IF(AU593="Complete", AU593, IF(AU593="N/A", "N/A", INDEX('Ballot Data'!$1:$1048576, MATCH($A593, 'Ballot Data'!$A:$A, 0), MATCH(AU593, 'Ballot Data'!$A$3:$T$3, 0))))</f>
        <v>Complete</v>
      </c>
      <c r="AW593" t="str">
        <f>IF(AU593="N/A", "N/A", IF(AV593='Round 10'!$A$10, "Elected", IF(AV593='Round 10'!$A$7, "Excluded", IF('Round 10'!$A$4="Complete", "Complete", "Viable"))))</f>
        <v>Complete</v>
      </c>
      <c r="AX593" s="21" t="str">
        <f>IF('Round 10'!$A$4="Complete", "Complete", IF(AW593="N/A", "N/A", IF(AW593="Viable", "No Transfer", IF(AW593="Excluded", INDEX('Round 10'!$A$12:$M$617, MATCH($A593, 'Round 10'!$A$12:$A$617, 0), 3)))))</f>
        <v>Complete</v>
      </c>
      <c r="AY593" s="10" t="str">
        <f>IF('Round 10'!$A$4="Complete", "Complete", IF(AX593="N/A", "N/A", IF(AX593="No Transfer", AX593, IF(INDEX('Ballot Data'!$1:$1048576, MATCH($A593, 'Ballot Data'!$A:$A, 0), MATCH(AX593, 'Ballot Data'!$A$3:$U$3, 0))="", "Exhausted", INDEX('Ballot Data'!$1:$1048576, MATCH($A593, 'Ballot Data'!$A:$A, 0), MATCH(AX593, 'Ballot Data'!$A$3:$U$3, 0))))))</f>
        <v>Complete</v>
      </c>
    </row>
    <row r="594" spans="1:51" x14ac:dyDescent="0.25">
      <c r="A594">
        <f>'Ballot Data'!A595</f>
        <v>0</v>
      </c>
      <c r="B594">
        <v>1</v>
      </c>
      <c r="C594" t="e">
        <f>INDEX('Ballot Data'!$1:$1048576, MATCH($A594, 'Ballot Data'!$A:$A, 0), MATCH(B594, 'Ballot Data'!$A$3:$T$3, 0))</f>
        <v>#N/A</v>
      </c>
      <c r="D594" t="e">
        <f>IF(C594='Round 1'!$A$10, "Elected", IF(C594='Round 1'!$A$7, "Excluded", IF('Round 1'!$A$4="Complete", "Complete", "Viable")))</f>
        <v>#N/A</v>
      </c>
      <c r="E594" s="21" t="e">
        <f>IF('Round 1'!$A$4="Complete", "Complete", IF(D594="N/A", "N/A", IF(D594="Viable", "No Transfer", IF(D594="Excluded", INDEX('Round 1'!$A$12:$M$617, MATCH($A594, 'Round 1'!$A$12:$A$617, 0), 3)))))</f>
        <v>#N/A</v>
      </c>
      <c r="F594" s="10" t="e">
        <f>IF('Round 1'!$A$4="Complete", "Complete", IF(E594="N/A", "N/A", IF(E594="No Transfer", E594, IF(INDEX('Ballot Data'!$1:$1048576, MATCH($A594, 'Ballot Data'!$A:$A, 0), MATCH(E594, 'Ballot Data'!$A$3:$U$3, 0))="", "Exhausted", INDEX('Ballot Data'!$1:$1048576, MATCH($A594, 'Ballot Data'!$A:$A, 0), MATCH(E594, 'Ballot Data'!$A$3:$U$3, 0))))))</f>
        <v>#N/A</v>
      </c>
      <c r="G594" s="15" t="e">
        <f t="shared" si="88"/>
        <v>#N/A</v>
      </c>
      <c r="H594" t="e">
        <f>IF(G594="Complete", G594, IF(G594="N/A", "N/A", INDEX('Ballot Data'!$1:$1048576, MATCH($A594, 'Ballot Data'!$A:$A, 0), MATCH(G594, 'Ballot Data'!$A$3:$T$3, 0))))</f>
        <v>#N/A</v>
      </c>
      <c r="I594" t="e">
        <f>IF(G594="N/A", "N/A", IF(H594='Round 2'!$A$10, "Elected", IF(H594='Round 2'!$A$7, "Excluded", IF('Round 2'!$A$4="Complete", "Complete", "Viable"))))</f>
        <v>#N/A</v>
      </c>
      <c r="J594" s="21" t="e">
        <f>IF('Round 2'!$A$4="Complete", "Complete", IF(I594="N/A", "N/A", IF(I594="Viable", "No Transfer", IF(I594="Excluded", INDEX('Round 2'!$A$12:$M$617, MATCH($A594, 'Round 2'!$A$12:$A$617, 0), 3)))))</f>
        <v>#N/A</v>
      </c>
      <c r="K594" s="10" t="e">
        <f>IF('Round 2'!$A$4="Complete", "Complete", IF(J594="N/A", "N/A", IF(J594="No Transfer", J594, IF(INDEX('Ballot Data'!$1:$1048576, MATCH($A594, 'Ballot Data'!$A:$A, 0), MATCH(J594, 'Ballot Data'!$A$3:$U$3, 0))="", "Exhausted", INDEX('Ballot Data'!$1:$1048576, MATCH($A594, 'Ballot Data'!$A:$A, 0), MATCH(J594, 'Ballot Data'!$A$3:$U$3, 0))))))</f>
        <v>#N/A</v>
      </c>
      <c r="L594" s="15" t="e">
        <f t="shared" si="87"/>
        <v>#N/A</v>
      </c>
      <c r="M594" t="e">
        <f>IF(L594="Complete", L594, IF(L594="N/A", "N/A", INDEX('Ballot Data'!$1:$1048576, MATCH($A594, 'Ballot Data'!$A:$A, 0), MATCH(L594, 'Ballot Data'!$A$3:$T$3, 0))))</f>
        <v>#N/A</v>
      </c>
      <c r="N594" t="e">
        <f>IF(L594="N/A", "N/A", IF(M594='Round 3'!$A$10, "Elected", IF(M594='Round 3'!$A$7, "Excluded", IF('Round 3'!$A$4="Complete", "Complete", "Viable"))))</f>
        <v>#N/A</v>
      </c>
      <c r="O594" s="21" t="str">
        <f>IF('Round 3'!$A$4="Complete", "Complete", IF(N594="N/A", "N/A", IF(N594="Viable", "No Transfer", IF(N594="Excluded", INDEX('Round 3'!$A$12:$M$617, MATCH($A594, 'Round 3'!$A$12:$A$617, 0), 3)))))</f>
        <v>Complete</v>
      </c>
      <c r="P594" s="10" t="str">
        <f>IF('Round 3'!$A$4="Complete", "Complete", IF(O594="N/A", "N/A", IF(O594="No Transfer", O594, IF(INDEX('Ballot Data'!$1:$1048576, MATCH($A594, 'Ballot Data'!$A:$A, 0), MATCH(O594, 'Ballot Data'!$A$3:$U$3, 0))="", "Exhausted", INDEX('Ballot Data'!$1:$1048576, MATCH($A594, 'Ballot Data'!$A:$A, 0), MATCH(O594, 'Ballot Data'!$A$3:$U$3, 0))))))</f>
        <v>Complete</v>
      </c>
      <c r="Q594" s="15" t="str">
        <f t="shared" si="89"/>
        <v>Complete</v>
      </c>
      <c r="R594" t="str">
        <f>IF(Q594="Complete", Q594, IF(Q594="N/A", "N/A", INDEX('Ballot Data'!$1:$1048576, MATCH($A594, 'Ballot Data'!$A:$A, 0), MATCH(Q594, 'Ballot Data'!$A$3:$T$3, 0))))</f>
        <v>Complete</v>
      </c>
      <c r="S594" t="str">
        <f>IF(Q594="N/A", "N/A", IF(R594='Round 4'!$A$10, "Elected", IF(R594='Round 4'!$A$7, "Excluded", IF('Round 4'!$A$4="Complete", "Complete", "Viable"))))</f>
        <v>Complete</v>
      </c>
      <c r="T594" s="21" t="str">
        <f>IF('Round 4'!$A$4="Complete", "Complete", IF(S594="N/A", "N/A", IF(S594="Viable", "No Transfer", IF(S594="Excluded", INDEX('Round 4'!$A$12:$M$617, MATCH($A594, 'Round 4'!$A$12:$A$617, 0), 3)))))</f>
        <v>Complete</v>
      </c>
      <c r="U594" s="10" t="str">
        <f>IF('Round 4'!$A$4="Complete", "Complete", IF(T594="N/A", "N/A", IF(T594="No Transfer", T594, IF(INDEX('Ballot Data'!$1:$1048576, MATCH($A594, 'Ballot Data'!$A:$A, 0), MATCH(T594, 'Ballot Data'!$A$3:$U$3, 0))="", "Exhausted", INDEX('Ballot Data'!$1:$1048576, MATCH($A594, 'Ballot Data'!$A:$A, 0), MATCH(T594, 'Ballot Data'!$A$3:$U$3, 0))))))</f>
        <v>Complete</v>
      </c>
      <c r="V594" s="15" t="str">
        <f t="shared" si="90"/>
        <v>Complete</v>
      </c>
      <c r="W594" t="str">
        <f>IF(V594="Complete", V594, IF(V594="N/A", "N/A", INDEX('Ballot Data'!$1:$1048576, MATCH($A594, 'Ballot Data'!$A:$A, 0), MATCH(V594, 'Ballot Data'!$A$3:$T$3, 0))))</f>
        <v>Complete</v>
      </c>
      <c r="X594" t="str">
        <f>IF(V594="N/A", "N/A", IF(W594='Round 5'!$A$10, "Elected", IF(W594='Round 5'!$A$7, "Excluded", IF('Round 5'!$A$4="Complete", "Complete", "Viable"))))</f>
        <v>Complete</v>
      </c>
      <c r="Y594" s="21" t="str">
        <f>IF('Round 5'!$A$4="Complete", "Complete", IF(X594="N/A", "N/A", IF(X594="Viable", "No Transfer", IF(X594="Excluded", INDEX('Round 5'!$A$12:$M$617, MATCH($A594, 'Round 5'!$A$12:$A$617, 0), 3)))))</f>
        <v>Complete</v>
      </c>
      <c r="Z594" s="10" t="str">
        <f>IF('Round 5'!$A$4="Complete", "Complete", IF(Y594="N/A", "N/A", IF(Y594="No Transfer", Y594, IF(INDEX('Ballot Data'!$1:$1048576, MATCH($A594, 'Ballot Data'!$A:$A, 0), MATCH(Y594, 'Ballot Data'!$A$3:$U$3, 0))="", "Exhausted", INDEX('Ballot Data'!$1:$1048576, MATCH($A594, 'Ballot Data'!$A:$A, 0), MATCH(Y594, 'Ballot Data'!$A$3:$U$3, 0))))))</f>
        <v>Complete</v>
      </c>
      <c r="AA594" s="15" t="str">
        <f t="shared" si="91"/>
        <v>Complete</v>
      </c>
      <c r="AB594" t="str">
        <f>IF(AA594="Complete", AA594, IF(AA594="N/A", "N/A", INDEX('Ballot Data'!$1:$1048576, MATCH($A594, 'Ballot Data'!$A:$A, 0), MATCH(AA594, 'Ballot Data'!$A$3:$T$3, 0))))</f>
        <v>Complete</v>
      </c>
      <c r="AC594" t="str">
        <f>IF(AA594="N/A", "N/A", IF(AB594='Round 6'!$A$10, "Elected", IF(AB594='Round 6'!$A$7, "Excluded", IF('Round 6'!$A$4="Complete", "Complete", "Viable"))))</f>
        <v>Complete</v>
      </c>
      <c r="AD594" s="21" t="str">
        <f>IF('Round 6'!$A$4="Complete", "Complete", IF(AC594="N/A", "N/A", IF(AC594="Viable", "No Transfer", IF(AC594="Excluded", INDEX('Round 6'!$A$12:$M$617, MATCH($A594, 'Round 6'!$A$12:$A$617, 0), 3)))))</f>
        <v>Complete</v>
      </c>
      <c r="AE594" s="10" t="str">
        <f>IF('Round 6'!$A$4="Complete", "Complete", IF(AD594="N/A", "N/A", IF(AD594="No Transfer", AD594, IF(INDEX('Ballot Data'!$1:$1048576, MATCH($A594, 'Ballot Data'!$A:$A, 0), MATCH(AD594, 'Ballot Data'!$A$3:$U$3, 0))="", "Exhausted", INDEX('Ballot Data'!$1:$1048576, MATCH($A594, 'Ballot Data'!$A:$A, 0), MATCH(AD594, 'Ballot Data'!$A$3:$U$3, 0))))))</f>
        <v>Complete</v>
      </c>
      <c r="AF594" s="15" t="str">
        <f t="shared" si="92"/>
        <v>Complete</v>
      </c>
      <c r="AG594" t="str">
        <f>IF(AF594="Complete", AF594, IF(AF594="N/A", "N/A", INDEX('Ballot Data'!$1:$1048576, MATCH($A594, 'Ballot Data'!$A:$A, 0), MATCH(AF594, 'Ballot Data'!$A$3:$T$3, 0))))</f>
        <v>Complete</v>
      </c>
      <c r="AH594" t="str">
        <f>IF(AF594="N/A", "N/A", IF(AG594='Round 7'!$A$10, "Elected", IF(AG594='Round 7'!$A$7, "Excluded", IF('Round 7'!$A$4="Complete", "Complete", "Viable"))))</f>
        <v>Complete</v>
      </c>
      <c r="AI594" s="21" t="str">
        <f>IF('Round 7'!$A$4="Complete", "Complete", IF(AH594="N/A", "N/A", IF(AH594="Viable", "No Transfer", IF(AH594="Excluded", INDEX('Round 7'!$A$12:$M$617, MATCH($A594, 'Round 7'!$A$12:$A$617, 0), 3)))))</f>
        <v>Complete</v>
      </c>
      <c r="AJ594" s="10" t="str">
        <f>IF('Round 7'!$A$4="Complete", "Complete", IF(AI594="N/A", "N/A", IF(AI594="No Transfer", AI594, IF(INDEX('Ballot Data'!$1:$1048576, MATCH($A594, 'Ballot Data'!$A:$A, 0), MATCH(AI594, 'Ballot Data'!$A$3:$U$3, 0))="", "Exhausted", INDEX('Ballot Data'!$1:$1048576, MATCH($A594, 'Ballot Data'!$A:$A, 0), MATCH(AI594, 'Ballot Data'!$A$3:$U$3, 0))))))</f>
        <v>Complete</v>
      </c>
      <c r="AK594" s="15" t="str">
        <f t="shared" si="93"/>
        <v>Complete</v>
      </c>
      <c r="AL594" t="str">
        <f>IF(AK594="Complete", AK594, IF(AK594="N/A", "N/A", INDEX('Ballot Data'!$1:$1048576, MATCH($A594, 'Ballot Data'!$A:$A, 0), MATCH(AK594, 'Ballot Data'!$A$3:$T$3, 0))))</f>
        <v>Complete</v>
      </c>
      <c r="AM594" t="str">
        <f>IF(AK594="N/A", "N/A", IF(AL594='Round 8'!$A$10, "Elected", IF(AL594='Round 8'!$A$7, "Excluded", IF('Round 8'!$A$4="Complete", "Complete", "Viable"))))</f>
        <v>Complete</v>
      </c>
      <c r="AN594" s="21" t="str">
        <f>IF('Round 8'!$A$4="Complete", "Complete", IF(AM594="N/A", "N/A", IF(AM594="Viable", "No Transfer", IF(AM594="Excluded", INDEX('Round 8'!$A$12:$M$617, MATCH($A594, 'Round 8'!$A$12:$A$617, 0), 3)))))</f>
        <v>Complete</v>
      </c>
      <c r="AO594" s="10" t="str">
        <f>IF('Round 8'!$A$4="Complete", "Complete", IF(AN594="N/A", "N/A", IF(AN594="No Transfer", AN594, IF(INDEX('Ballot Data'!$1:$1048576, MATCH($A594, 'Ballot Data'!$A:$A, 0), MATCH(AN594, 'Ballot Data'!$A$3:$U$3, 0))="", "Exhausted", INDEX('Ballot Data'!$1:$1048576, MATCH($A594, 'Ballot Data'!$A:$A, 0), MATCH(AN594, 'Ballot Data'!$A$3:$U$3, 0))))))</f>
        <v>Complete</v>
      </c>
      <c r="AP594" s="15" t="str">
        <f t="shared" si="94"/>
        <v>Complete</v>
      </c>
      <c r="AQ594" t="str">
        <f>IF(AP594="Complete", AP594, IF(AP594="N/A", "N/A", INDEX('Ballot Data'!$1:$1048576, MATCH($A594, 'Ballot Data'!$A:$A, 0), MATCH(AP594, 'Ballot Data'!$A$3:$T$3, 0))))</f>
        <v>Complete</v>
      </c>
      <c r="AR594" t="str">
        <f>IF(AP594="N/A", "N/A", IF(AQ594='Round 9'!$A$10, "Elected", IF(AQ594='Round 9'!$A$7, "Excluded", IF('Round 9'!$A$4="Complete", "Complete", "Viable"))))</f>
        <v>Complete</v>
      </c>
      <c r="AS594" s="21" t="str">
        <f>IF('Round 9'!$A$4="Complete", "Complete", IF(AR594="N/A", "N/A", IF(AR594="Viable", "No Transfer", IF(AR594="Excluded", INDEX('Round 9'!$A$12:$M$617, MATCH($A594, 'Round 9'!$A$12:$A$617, 0), 3)))))</f>
        <v>Complete</v>
      </c>
      <c r="AT594" s="10" t="str">
        <f>IF('Round 9'!$A$4="Complete", "Complete", IF(AS594="N/A", "N/A", IF(AS594="No Transfer", AS594, IF(INDEX('Ballot Data'!$1:$1048576, MATCH($A594, 'Ballot Data'!$A:$A, 0), MATCH(AS594, 'Ballot Data'!$A$3:$U$3, 0))="", "Exhausted", INDEX('Ballot Data'!$1:$1048576, MATCH($A594, 'Ballot Data'!$A:$A, 0), MATCH(AS594, 'Ballot Data'!$A$3:$U$3, 0))))))</f>
        <v>Complete</v>
      </c>
      <c r="AU594" s="15" t="str">
        <f t="shared" si="95"/>
        <v>Complete</v>
      </c>
      <c r="AV594" t="str">
        <f>IF(AU594="Complete", AU594, IF(AU594="N/A", "N/A", INDEX('Ballot Data'!$1:$1048576, MATCH($A594, 'Ballot Data'!$A:$A, 0), MATCH(AU594, 'Ballot Data'!$A$3:$T$3, 0))))</f>
        <v>Complete</v>
      </c>
      <c r="AW594" t="str">
        <f>IF(AU594="N/A", "N/A", IF(AV594='Round 10'!$A$10, "Elected", IF(AV594='Round 10'!$A$7, "Excluded", IF('Round 10'!$A$4="Complete", "Complete", "Viable"))))</f>
        <v>Complete</v>
      </c>
      <c r="AX594" s="21" t="str">
        <f>IF('Round 10'!$A$4="Complete", "Complete", IF(AW594="N/A", "N/A", IF(AW594="Viable", "No Transfer", IF(AW594="Excluded", INDEX('Round 10'!$A$12:$M$617, MATCH($A594, 'Round 10'!$A$12:$A$617, 0), 3)))))</f>
        <v>Complete</v>
      </c>
      <c r="AY594" s="10" t="str">
        <f>IF('Round 10'!$A$4="Complete", "Complete", IF(AX594="N/A", "N/A", IF(AX594="No Transfer", AX594, IF(INDEX('Ballot Data'!$1:$1048576, MATCH($A594, 'Ballot Data'!$A:$A, 0), MATCH(AX594, 'Ballot Data'!$A$3:$U$3, 0))="", "Exhausted", INDEX('Ballot Data'!$1:$1048576, MATCH($A594, 'Ballot Data'!$A:$A, 0), MATCH(AX594, 'Ballot Data'!$A$3:$U$3, 0))))))</f>
        <v>Complete</v>
      </c>
    </row>
    <row r="595" spans="1:51" x14ac:dyDescent="0.25">
      <c r="A595">
        <f>'Ballot Data'!A596</f>
        <v>0</v>
      </c>
      <c r="B595">
        <v>1</v>
      </c>
      <c r="C595" t="e">
        <f>INDEX('Ballot Data'!$1:$1048576, MATCH($A595, 'Ballot Data'!$A:$A, 0), MATCH(B595, 'Ballot Data'!$A$3:$T$3, 0))</f>
        <v>#N/A</v>
      </c>
      <c r="D595" t="e">
        <f>IF(C595='Round 1'!$A$10, "Elected", IF(C595='Round 1'!$A$7, "Excluded", IF('Round 1'!$A$4="Complete", "Complete", "Viable")))</f>
        <v>#N/A</v>
      </c>
      <c r="E595" s="21" t="e">
        <f>IF('Round 1'!$A$4="Complete", "Complete", IF(D595="N/A", "N/A", IF(D595="Viable", "No Transfer", IF(D595="Excluded", INDEX('Round 1'!$A$12:$M$617, MATCH($A595, 'Round 1'!$A$12:$A$617, 0), 3)))))</f>
        <v>#N/A</v>
      </c>
      <c r="F595" s="10" t="e">
        <f>IF('Round 1'!$A$4="Complete", "Complete", IF(E595="N/A", "N/A", IF(E595="No Transfer", E595, IF(INDEX('Ballot Data'!$1:$1048576, MATCH($A595, 'Ballot Data'!$A:$A, 0), MATCH(E595, 'Ballot Data'!$A$3:$U$3, 0))="", "Exhausted", INDEX('Ballot Data'!$1:$1048576, MATCH($A595, 'Ballot Data'!$A:$A, 0), MATCH(E595, 'Ballot Data'!$A$3:$U$3, 0))))))</f>
        <v>#N/A</v>
      </c>
      <c r="G595" s="15" t="e">
        <f t="shared" si="88"/>
        <v>#N/A</v>
      </c>
      <c r="H595" t="e">
        <f>IF(G595="Complete", G595, IF(G595="N/A", "N/A", INDEX('Ballot Data'!$1:$1048576, MATCH($A595, 'Ballot Data'!$A:$A, 0), MATCH(G595, 'Ballot Data'!$A$3:$T$3, 0))))</f>
        <v>#N/A</v>
      </c>
      <c r="I595" t="e">
        <f>IF(G595="N/A", "N/A", IF(H595='Round 2'!$A$10, "Elected", IF(H595='Round 2'!$A$7, "Excluded", IF('Round 2'!$A$4="Complete", "Complete", "Viable"))))</f>
        <v>#N/A</v>
      </c>
      <c r="J595" s="21" t="e">
        <f>IF('Round 2'!$A$4="Complete", "Complete", IF(I595="N/A", "N/A", IF(I595="Viable", "No Transfer", IF(I595="Excluded", INDEX('Round 2'!$A$12:$M$617, MATCH($A595, 'Round 2'!$A$12:$A$617, 0), 3)))))</f>
        <v>#N/A</v>
      </c>
      <c r="K595" s="10" t="e">
        <f>IF('Round 2'!$A$4="Complete", "Complete", IF(J595="N/A", "N/A", IF(J595="No Transfer", J595, IF(INDEX('Ballot Data'!$1:$1048576, MATCH($A595, 'Ballot Data'!$A:$A, 0), MATCH(J595, 'Ballot Data'!$A$3:$U$3, 0))="", "Exhausted", INDEX('Ballot Data'!$1:$1048576, MATCH($A595, 'Ballot Data'!$A:$A, 0), MATCH(J595, 'Ballot Data'!$A$3:$U$3, 0))))))</f>
        <v>#N/A</v>
      </c>
      <c r="L595" s="15" t="e">
        <f t="shared" si="87"/>
        <v>#N/A</v>
      </c>
      <c r="M595" t="e">
        <f>IF(L595="Complete", L595, IF(L595="N/A", "N/A", INDEX('Ballot Data'!$1:$1048576, MATCH($A595, 'Ballot Data'!$A:$A, 0), MATCH(L595, 'Ballot Data'!$A$3:$T$3, 0))))</f>
        <v>#N/A</v>
      </c>
      <c r="N595" t="e">
        <f>IF(L595="N/A", "N/A", IF(M595='Round 3'!$A$10, "Elected", IF(M595='Round 3'!$A$7, "Excluded", IF('Round 3'!$A$4="Complete", "Complete", "Viable"))))</f>
        <v>#N/A</v>
      </c>
      <c r="O595" s="21" t="str">
        <f>IF('Round 3'!$A$4="Complete", "Complete", IF(N595="N/A", "N/A", IF(N595="Viable", "No Transfer", IF(N595="Excluded", INDEX('Round 3'!$A$12:$M$617, MATCH($A595, 'Round 3'!$A$12:$A$617, 0), 3)))))</f>
        <v>Complete</v>
      </c>
      <c r="P595" s="10" t="str">
        <f>IF('Round 3'!$A$4="Complete", "Complete", IF(O595="N/A", "N/A", IF(O595="No Transfer", O595, IF(INDEX('Ballot Data'!$1:$1048576, MATCH($A595, 'Ballot Data'!$A:$A, 0), MATCH(O595, 'Ballot Data'!$A$3:$U$3, 0))="", "Exhausted", INDEX('Ballot Data'!$1:$1048576, MATCH($A595, 'Ballot Data'!$A:$A, 0), MATCH(O595, 'Ballot Data'!$A$3:$U$3, 0))))))</f>
        <v>Complete</v>
      </c>
      <c r="Q595" s="15" t="str">
        <f t="shared" si="89"/>
        <v>Complete</v>
      </c>
      <c r="R595" t="str">
        <f>IF(Q595="Complete", Q595, IF(Q595="N/A", "N/A", INDEX('Ballot Data'!$1:$1048576, MATCH($A595, 'Ballot Data'!$A:$A, 0), MATCH(Q595, 'Ballot Data'!$A$3:$T$3, 0))))</f>
        <v>Complete</v>
      </c>
      <c r="S595" t="str">
        <f>IF(Q595="N/A", "N/A", IF(R595='Round 4'!$A$10, "Elected", IF(R595='Round 4'!$A$7, "Excluded", IF('Round 4'!$A$4="Complete", "Complete", "Viable"))))</f>
        <v>Complete</v>
      </c>
      <c r="T595" s="21" t="str">
        <f>IF('Round 4'!$A$4="Complete", "Complete", IF(S595="N/A", "N/A", IF(S595="Viable", "No Transfer", IF(S595="Excluded", INDEX('Round 4'!$A$12:$M$617, MATCH($A595, 'Round 4'!$A$12:$A$617, 0), 3)))))</f>
        <v>Complete</v>
      </c>
      <c r="U595" s="10" t="str">
        <f>IF('Round 4'!$A$4="Complete", "Complete", IF(T595="N/A", "N/A", IF(T595="No Transfer", T595, IF(INDEX('Ballot Data'!$1:$1048576, MATCH($A595, 'Ballot Data'!$A:$A, 0), MATCH(T595, 'Ballot Data'!$A$3:$U$3, 0))="", "Exhausted", INDEX('Ballot Data'!$1:$1048576, MATCH($A595, 'Ballot Data'!$A:$A, 0), MATCH(T595, 'Ballot Data'!$A$3:$U$3, 0))))))</f>
        <v>Complete</v>
      </c>
      <c r="V595" s="15" t="str">
        <f t="shared" si="90"/>
        <v>Complete</v>
      </c>
      <c r="W595" t="str">
        <f>IF(V595="Complete", V595, IF(V595="N/A", "N/A", INDEX('Ballot Data'!$1:$1048576, MATCH($A595, 'Ballot Data'!$A:$A, 0), MATCH(V595, 'Ballot Data'!$A$3:$T$3, 0))))</f>
        <v>Complete</v>
      </c>
      <c r="X595" t="str">
        <f>IF(V595="N/A", "N/A", IF(W595='Round 5'!$A$10, "Elected", IF(W595='Round 5'!$A$7, "Excluded", IF('Round 5'!$A$4="Complete", "Complete", "Viable"))))</f>
        <v>Complete</v>
      </c>
      <c r="Y595" s="21" t="str">
        <f>IF('Round 5'!$A$4="Complete", "Complete", IF(X595="N/A", "N/A", IF(X595="Viable", "No Transfer", IF(X595="Excluded", INDEX('Round 5'!$A$12:$M$617, MATCH($A595, 'Round 5'!$A$12:$A$617, 0), 3)))))</f>
        <v>Complete</v>
      </c>
      <c r="Z595" s="10" t="str">
        <f>IF('Round 5'!$A$4="Complete", "Complete", IF(Y595="N/A", "N/A", IF(Y595="No Transfer", Y595, IF(INDEX('Ballot Data'!$1:$1048576, MATCH($A595, 'Ballot Data'!$A:$A, 0), MATCH(Y595, 'Ballot Data'!$A$3:$U$3, 0))="", "Exhausted", INDEX('Ballot Data'!$1:$1048576, MATCH($A595, 'Ballot Data'!$A:$A, 0), MATCH(Y595, 'Ballot Data'!$A$3:$U$3, 0))))))</f>
        <v>Complete</v>
      </c>
      <c r="AA595" s="15" t="str">
        <f t="shared" si="91"/>
        <v>Complete</v>
      </c>
      <c r="AB595" t="str">
        <f>IF(AA595="Complete", AA595, IF(AA595="N/A", "N/A", INDEX('Ballot Data'!$1:$1048576, MATCH($A595, 'Ballot Data'!$A:$A, 0), MATCH(AA595, 'Ballot Data'!$A$3:$T$3, 0))))</f>
        <v>Complete</v>
      </c>
      <c r="AC595" t="str">
        <f>IF(AA595="N/A", "N/A", IF(AB595='Round 6'!$A$10, "Elected", IF(AB595='Round 6'!$A$7, "Excluded", IF('Round 6'!$A$4="Complete", "Complete", "Viable"))))</f>
        <v>Complete</v>
      </c>
      <c r="AD595" s="21" t="str">
        <f>IF('Round 6'!$A$4="Complete", "Complete", IF(AC595="N/A", "N/A", IF(AC595="Viable", "No Transfer", IF(AC595="Excluded", INDEX('Round 6'!$A$12:$M$617, MATCH($A595, 'Round 6'!$A$12:$A$617, 0), 3)))))</f>
        <v>Complete</v>
      </c>
      <c r="AE595" s="10" t="str">
        <f>IF('Round 6'!$A$4="Complete", "Complete", IF(AD595="N/A", "N/A", IF(AD595="No Transfer", AD595, IF(INDEX('Ballot Data'!$1:$1048576, MATCH($A595, 'Ballot Data'!$A:$A, 0), MATCH(AD595, 'Ballot Data'!$A$3:$U$3, 0))="", "Exhausted", INDEX('Ballot Data'!$1:$1048576, MATCH($A595, 'Ballot Data'!$A:$A, 0), MATCH(AD595, 'Ballot Data'!$A$3:$U$3, 0))))))</f>
        <v>Complete</v>
      </c>
      <c r="AF595" s="15" t="str">
        <f t="shared" si="92"/>
        <v>Complete</v>
      </c>
      <c r="AG595" t="str">
        <f>IF(AF595="Complete", AF595, IF(AF595="N/A", "N/A", INDEX('Ballot Data'!$1:$1048576, MATCH($A595, 'Ballot Data'!$A:$A, 0), MATCH(AF595, 'Ballot Data'!$A$3:$T$3, 0))))</f>
        <v>Complete</v>
      </c>
      <c r="AH595" t="str">
        <f>IF(AF595="N/A", "N/A", IF(AG595='Round 7'!$A$10, "Elected", IF(AG595='Round 7'!$A$7, "Excluded", IF('Round 7'!$A$4="Complete", "Complete", "Viable"))))</f>
        <v>Complete</v>
      </c>
      <c r="AI595" s="21" t="str">
        <f>IF('Round 7'!$A$4="Complete", "Complete", IF(AH595="N/A", "N/A", IF(AH595="Viable", "No Transfer", IF(AH595="Excluded", INDEX('Round 7'!$A$12:$M$617, MATCH($A595, 'Round 7'!$A$12:$A$617, 0), 3)))))</f>
        <v>Complete</v>
      </c>
      <c r="AJ595" s="10" t="str">
        <f>IF('Round 7'!$A$4="Complete", "Complete", IF(AI595="N/A", "N/A", IF(AI595="No Transfer", AI595, IF(INDEX('Ballot Data'!$1:$1048576, MATCH($A595, 'Ballot Data'!$A:$A, 0), MATCH(AI595, 'Ballot Data'!$A$3:$U$3, 0))="", "Exhausted", INDEX('Ballot Data'!$1:$1048576, MATCH($A595, 'Ballot Data'!$A:$A, 0), MATCH(AI595, 'Ballot Data'!$A$3:$U$3, 0))))))</f>
        <v>Complete</v>
      </c>
      <c r="AK595" s="15" t="str">
        <f t="shared" si="93"/>
        <v>Complete</v>
      </c>
      <c r="AL595" t="str">
        <f>IF(AK595="Complete", AK595, IF(AK595="N/A", "N/A", INDEX('Ballot Data'!$1:$1048576, MATCH($A595, 'Ballot Data'!$A:$A, 0), MATCH(AK595, 'Ballot Data'!$A$3:$T$3, 0))))</f>
        <v>Complete</v>
      </c>
      <c r="AM595" t="str">
        <f>IF(AK595="N/A", "N/A", IF(AL595='Round 8'!$A$10, "Elected", IF(AL595='Round 8'!$A$7, "Excluded", IF('Round 8'!$A$4="Complete", "Complete", "Viable"))))</f>
        <v>Complete</v>
      </c>
      <c r="AN595" s="21" t="str">
        <f>IF('Round 8'!$A$4="Complete", "Complete", IF(AM595="N/A", "N/A", IF(AM595="Viable", "No Transfer", IF(AM595="Excluded", INDEX('Round 8'!$A$12:$M$617, MATCH($A595, 'Round 8'!$A$12:$A$617, 0), 3)))))</f>
        <v>Complete</v>
      </c>
      <c r="AO595" s="10" t="str">
        <f>IF('Round 8'!$A$4="Complete", "Complete", IF(AN595="N/A", "N/A", IF(AN595="No Transfer", AN595, IF(INDEX('Ballot Data'!$1:$1048576, MATCH($A595, 'Ballot Data'!$A:$A, 0), MATCH(AN595, 'Ballot Data'!$A$3:$U$3, 0))="", "Exhausted", INDEX('Ballot Data'!$1:$1048576, MATCH($A595, 'Ballot Data'!$A:$A, 0), MATCH(AN595, 'Ballot Data'!$A$3:$U$3, 0))))))</f>
        <v>Complete</v>
      </c>
      <c r="AP595" s="15" t="str">
        <f t="shared" si="94"/>
        <v>Complete</v>
      </c>
      <c r="AQ595" t="str">
        <f>IF(AP595="Complete", AP595, IF(AP595="N/A", "N/A", INDEX('Ballot Data'!$1:$1048576, MATCH($A595, 'Ballot Data'!$A:$A, 0), MATCH(AP595, 'Ballot Data'!$A$3:$T$3, 0))))</f>
        <v>Complete</v>
      </c>
      <c r="AR595" t="str">
        <f>IF(AP595="N/A", "N/A", IF(AQ595='Round 9'!$A$10, "Elected", IF(AQ595='Round 9'!$A$7, "Excluded", IF('Round 9'!$A$4="Complete", "Complete", "Viable"))))</f>
        <v>Complete</v>
      </c>
      <c r="AS595" s="21" t="str">
        <f>IF('Round 9'!$A$4="Complete", "Complete", IF(AR595="N/A", "N/A", IF(AR595="Viable", "No Transfer", IF(AR595="Excluded", INDEX('Round 9'!$A$12:$M$617, MATCH($A595, 'Round 9'!$A$12:$A$617, 0), 3)))))</f>
        <v>Complete</v>
      </c>
      <c r="AT595" s="10" t="str">
        <f>IF('Round 9'!$A$4="Complete", "Complete", IF(AS595="N/A", "N/A", IF(AS595="No Transfer", AS595, IF(INDEX('Ballot Data'!$1:$1048576, MATCH($A595, 'Ballot Data'!$A:$A, 0), MATCH(AS595, 'Ballot Data'!$A$3:$U$3, 0))="", "Exhausted", INDEX('Ballot Data'!$1:$1048576, MATCH($A595, 'Ballot Data'!$A:$A, 0), MATCH(AS595, 'Ballot Data'!$A$3:$U$3, 0))))))</f>
        <v>Complete</v>
      </c>
      <c r="AU595" s="15" t="str">
        <f t="shared" si="95"/>
        <v>Complete</v>
      </c>
      <c r="AV595" t="str">
        <f>IF(AU595="Complete", AU595, IF(AU595="N/A", "N/A", INDEX('Ballot Data'!$1:$1048576, MATCH($A595, 'Ballot Data'!$A:$A, 0), MATCH(AU595, 'Ballot Data'!$A$3:$T$3, 0))))</f>
        <v>Complete</v>
      </c>
      <c r="AW595" t="str">
        <f>IF(AU595="N/A", "N/A", IF(AV595='Round 10'!$A$10, "Elected", IF(AV595='Round 10'!$A$7, "Excluded", IF('Round 10'!$A$4="Complete", "Complete", "Viable"))))</f>
        <v>Complete</v>
      </c>
      <c r="AX595" s="21" t="str">
        <f>IF('Round 10'!$A$4="Complete", "Complete", IF(AW595="N/A", "N/A", IF(AW595="Viable", "No Transfer", IF(AW595="Excluded", INDEX('Round 10'!$A$12:$M$617, MATCH($A595, 'Round 10'!$A$12:$A$617, 0), 3)))))</f>
        <v>Complete</v>
      </c>
      <c r="AY595" s="10" t="str">
        <f>IF('Round 10'!$A$4="Complete", "Complete", IF(AX595="N/A", "N/A", IF(AX595="No Transfer", AX595, IF(INDEX('Ballot Data'!$1:$1048576, MATCH($A595, 'Ballot Data'!$A:$A, 0), MATCH(AX595, 'Ballot Data'!$A$3:$U$3, 0))="", "Exhausted", INDEX('Ballot Data'!$1:$1048576, MATCH($A595, 'Ballot Data'!$A:$A, 0), MATCH(AX595, 'Ballot Data'!$A$3:$U$3, 0))))))</f>
        <v>Complete</v>
      </c>
    </row>
    <row r="596" spans="1:51" x14ac:dyDescent="0.25">
      <c r="A596">
        <f>'Ballot Data'!A597</f>
        <v>0</v>
      </c>
      <c r="B596">
        <v>1</v>
      </c>
      <c r="C596" t="e">
        <f>INDEX('Ballot Data'!$1:$1048576, MATCH($A596, 'Ballot Data'!$A:$A, 0), MATCH(B596, 'Ballot Data'!$A$3:$T$3, 0))</f>
        <v>#N/A</v>
      </c>
      <c r="D596" t="e">
        <f>IF(C596='Round 1'!$A$10, "Elected", IF(C596='Round 1'!$A$7, "Excluded", IF('Round 1'!$A$4="Complete", "Complete", "Viable")))</f>
        <v>#N/A</v>
      </c>
      <c r="E596" s="21" t="e">
        <f>IF('Round 1'!$A$4="Complete", "Complete", IF(D596="N/A", "N/A", IF(D596="Viable", "No Transfer", IF(D596="Excluded", INDEX('Round 1'!$A$12:$M$617, MATCH($A596, 'Round 1'!$A$12:$A$617, 0), 3)))))</f>
        <v>#N/A</v>
      </c>
      <c r="F596" s="10" t="e">
        <f>IF('Round 1'!$A$4="Complete", "Complete", IF(E596="N/A", "N/A", IF(E596="No Transfer", E596, IF(INDEX('Ballot Data'!$1:$1048576, MATCH($A596, 'Ballot Data'!$A:$A, 0), MATCH(E596, 'Ballot Data'!$A$3:$U$3, 0))="", "Exhausted", INDEX('Ballot Data'!$1:$1048576, MATCH($A596, 'Ballot Data'!$A:$A, 0), MATCH(E596, 'Ballot Data'!$A$3:$U$3, 0))))))</f>
        <v>#N/A</v>
      </c>
      <c r="G596" s="15" t="e">
        <f t="shared" si="88"/>
        <v>#N/A</v>
      </c>
      <c r="H596" t="e">
        <f>IF(G596="Complete", G596, IF(G596="N/A", "N/A", INDEX('Ballot Data'!$1:$1048576, MATCH($A596, 'Ballot Data'!$A:$A, 0), MATCH(G596, 'Ballot Data'!$A$3:$T$3, 0))))</f>
        <v>#N/A</v>
      </c>
      <c r="I596" t="e">
        <f>IF(G596="N/A", "N/A", IF(H596='Round 2'!$A$10, "Elected", IF(H596='Round 2'!$A$7, "Excluded", IF('Round 2'!$A$4="Complete", "Complete", "Viable"))))</f>
        <v>#N/A</v>
      </c>
      <c r="J596" s="21" t="e">
        <f>IF('Round 2'!$A$4="Complete", "Complete", IF(I596="N/A", "N/A", IF(I596="Viable", "No Transfer", IF(I596="Excluded", INDEX('Round 2'!$A$12:$M$617, MATCH($A596, 'Round 2'!$A$12:$A$617, 0), 3)))))</f>
        <v>#N/A</v>
      </c>
      <c r="K596" s="10" t="e">
        <f>IF('Round 2'!$A$4="Complete", "Complete", IF(J596="N/A", "N/A", IF(J596="No Transfer", J596, IF(INDEX('Ballot Data'!$1:$1048576, MATCH($A596, 'Ballot Data'!$A:$A, 0), MATCH(J596, 'Ballot Data'!$A$3:$U$3, 0))="", "Exhausted", INDEX('Ballot Data'!$1:$1048576, MATCH($A596, 'Ballot Data'!$A:$A, 0), MATCH(J596, 'Ballot Data'!$A$3:$U$3, 0))))))</f>
        <v>#N/A</v>
      </c>
      <c r="L596" s="15" t="e">
        <f t="shared" si="87"/>
        <v>#N/A</v>
      </c>
      <c r="M596" t="e">
        <f>IF(L596="Complete", L596, IF(L596="N/A", "N/A", INDEX('Ballot Data'!$1:$1048576, MATCH($A596, 'Ballot Data'!$A:$A, 0), MATCH(L596, 'Ballot Data'!$A$3:$T$3, 0))))</f>
        <v>#N/A</v>
      </c>
      <c r="N596" t="e">
        <f>IF(L596="N/A", "N/A", IF(M596='Round 3'!$A$10, "Elected", IF(M596='Round 3'!$A$7, "Excluded", IF('Round 3'!$A$4="Complete", "Complete", "Viable"))))</f>
        <v>#N/A</v>
      </c>
      <c r="O596" s="21" t="str">
        <f>IF('Round 3'!$A$4="Complete", "Complete", IF(N596="N/A", "N/A", IF(N596="Viable", "No Transfer", IF(N596="Excluded", INDEX('Round 3'!$A$12:$M$617, MATCH($A596, 'Round 3'!$A$12:$A$617, 0), 3)))))</f>
        <v>Complete</v>
      </c>
      <c r="P596" s="10" t="str">
        <f>IF('Round 3'!$A$4="Complete", "Complete", IF(O596="N/A", "N/A", IF(O596="No Transfer", O596, IF(INDEX('Ballot Data'!$1:$1048576, MATCH($A596, 'Ballot Data'!$A:$A, 0), MATCH(O596, 'Ballot Data'!$A$3:$U$3, 0))="", "Exhausted", INDEX('Ballot Data'!$1:$1048576, MATCH($A596, 'Ballot Data'!$A:$A, 0), MATCH(O596, 'Ballot Data'!$A$3:$U$3, 0))))))</f>
        <v>Complete</v>
      </c>
      <c r="Q596" s="15" t="str">
        <f t="shared" si="89"/>
        <v>Complete</v>
      </c>
      <c r="R596" t="str">
        <f>IF(Q596="Complete", Q596, IF(Q596="N/A", "N/A", INDEX('Ballot Data'!$1:$1048576, MATCH($A596, 'Ballot Data'!$A:$A, 0), MATCH(Q596, 'Ballot Data'!$A$3:$T$3, 0))))</f>
        <v>Complete</v>
      </c>
      <c r="S596" t="str">
        <f>IF(Q596="N/A", "N/A", IF(R596='Round 4'!$A$10, "Elected", IF(R596='Round 4'!$A$7, "Excluded", IF('Round 4'!$A$4="Complete", "Complete", "Viable"))))</f>
        <v>Complete</v>
      </c>
      <c r="T596" s="21" t="str">
        <f>IF('Round 4'!$A$4="Complete", "Complete", IF(S596="N/A", "N/A", IF(S596="Viable", "No Transfer", IF(S596="Excluded", INDEX('Round 4'!$A$12:$M$617, MATCH($A596, 'Round 4'!$A$12:$A$617, 0), 3)))))</f>
        <v>Complete</v>
      </c>
      <c r="U596" s="10" t="str">
        <f>IF('Round 4'!$A$4="Complete", "Complete", IF(T596="N/A", "N/A", IF(T596="No Transfer", T596, IF(INDEX('Ballot Data'!$1:$1048576, MATCH($A596, 'Ballot Data'!$A:$A, 0), MATCH(T596, 'Ballot Data'!$A$3:$U$3, 0))="", "Exhausted", INDEX('Ballot Data'!$1:$1048576, MATCH($A596, 'Ballot Data'!$A:$A, 0), MATCH(T596, 'Ballot Data'!$A$3:$U$3, 0))))))</f>
        <v>Complete</v>
      </c>
      <c r="V596" s="15" t="str">
        <f t="shared" si="90"/>
        <v>Complete</v>
      </c>
      <c r="W596" t="str">
        <f>IF(V596="Complete", V596, IF(V596="N/A", "N/A", INDEX('Ballot Data'!$1:$1048576, MATCH($A596, 'Ballot Data'!$A:$A, 0), MATCH(V596, 'Ballot Data'!$A$3:$T$3, 0))))</f>
        <v>Complete</v>
      </c>
      <c r="X596" t="str">
        <f>IF(V596="N/A", "N/A", IF(W596='Round 5'!$A$10, "Elected", IF(W596='Round 5'!$A$7, "Excluded", IF('Round 5'!$A$4="Complete", "Complete", "Viable"))))</f>
        <v>Complete</v>
      </c>
      <c r="Y596" s="21" t="str">
        <f>IF('Round 5'!$A$4="Complete", "Complete", IF(X596="N/A", "N/A", IF(X596="Viable", "No Transfer", IF(X596="Excluded", INDEX('Round 5'!$A$12:$M$617, MATCH($A596, 'Round 5'!$A$12:$A$617, 0), 3)))))</f>
        <v>Complete</v>
      </c>
      <c r="Z596" s="10" t="str">
        <f>IF('Round 5'!$A$4="Complete", "Complete", IF(Y596="N/A", "N/A", IF(Y596="No Transfer", Y596, IF(INDEX('Ballot Data'!$1:$1048576, MATCH($A596, 'Ballot Data'!$A:$A, 0), MATCH(Y596, 'Ballot Data'!$A$3:$U$3, 0))="", "Exhausted", INDEX('Ballot Data'!$1:$1048576, MATCH($A596, 'Ballot Data'!$A:$A, 0), MATCH(Y596, 'Ballot Data'!$A$3:$U$3, 0))))))</f>
        <v>Complete</v>
      </c>
      <c r="AA596" s="15" t="str">
        <f t="shared" si="91"/>
        <v>Complete</v>
      </c>
      <c r="AB596" t="str">
        <f>IF(AA596="Complete", AA596, IF(AA596="N/A", "N/A", INDEX('Ballot Data'!$1:$1048576, MATCH($A596, 'Ballot Data'!$A:$A, 0), MATCH(AA596, 'Ballot Data'!$A$3:$T$3, 0))))</f>
        <v>Complete</v>
      </c>
      <c r="AC596" t="str">
        <f>IF(AA596="N/A", "N/A", IF(AB596='Round 6'!$A$10, "Elected", IF(AB596='Round 6'!$A$7, "Excluded", IF('Round 6'!$A$4="Complete", "Complete", "Viable"))))</f>
        <v>Complete</v>
      </c>
      <c r="AD596" s="21" t="str">
        <f>IF('Round 6'!$A$4="Complete", "Complete", IF(AC596="N/A", "N/A", IF(AC596="Viable", "No Transfer", IF(AC596="Excluded", INDEX('Round 6'!$A$12:$M$617, MATCH($A596, 'Round 6'!$A$12:$A$617, 0), 3)))))</f>
        <v>Complete</v>
      </c>
      <c r="AE596" s="10" t="str">
        <f>IF('Round 6'!$A$4="Complete", "Complete", IF(AD596="N/A", "N/A", IF(AD596="No Transfer", AD596, IF(INDEX('Ballot Data'!$1:$1048576, MATCH($A596, 'Ballot Data'!$A:$A, 0), MATCH(AD596, 'Ballot Data'!$A$3:$U$3, 0))="", "Exhausted", INDEX('Ballot Data'!$1:$1048576, MATCH($A596, 'Ballot Data'!$A:$A, 0), MATCH(AD596, 'Ballot Data'!$A$3:$U$3, 0))))))</f>
        <v>Complete</v>
      </c>
      <c r="AF596" s="15" t="str">
        <f t="shared" si="92"/>
        <v>Complete</v>
      </c>
      <c r="AG596" t="str">
        <f>IF(AF596="Complete", AF596, IF(AF596="N/A", "N/A", INDEX('Ballot Data'!$1:$1048576, MATCH($A596, 'Ballot Data'!$A:$A, 0), MATCH(AF596, 'Ballot Data'!$A$3:$T$3, 0))))</f>
        <v>Complete</v>
      </c>
      <c r="AH596" t="str">
        <f>IF(AF596="N/A", "N/A", IF(AG596='Round 7'!$A$10, "Elected", IF(AG596='Round 7'!$A$7, "Excluded", IF('Round 7'!$A$4="Complete", "Complete", "Viable"))))</f>
        <v>Complete</v>
      </c>
      <c r="AI596" s="21" t="str">
        <f>IF('Round 7'!$A$4="Complete", "Complete", IF(AH596="N/A", "N/A", IF(AH596="Viable", "No Transfer", IF(AH596="Excluded", INDEX('Round 7'!$A$12:$M$617, MATCH($A596, 'Round 7'!$A$12:$A$617, 0), 3)))))</f>
        <v>Complete</v>
      </c>
      <c r="AJ596" s="10" t="str">
        <f>IF('Round 7'!$A$4="Complete", "Complete", IF(AI596="N/A", "N/A", IF(AI596="No Transfer", AI596, IF(INDEX('Ballot Data'!$1:$1048576, MATCH($A596, 'Ballot Data'!$A:$A, 0), MATCH(AI596, 'Ballot Data'!$A$3:$U$3, 0))="", "Exhausted", INDEX('Ballot Data'!$1:$1048576, MATCH($A596, 'Ballot Data'!$A:$A, 0), MATCH(AI596, 'Ballot Data'!$A$3:$U$3, 0))))))</f>
        <v>Complete</v>
      </c>
      <c r="AK596" s="15" t="str">
        <f t="shared" si="93"/>
        <v>Complete</v>
      </c>
      <c r="AL596" t="str">
        <f>IF(AK596="Complete", AK596, IF(AK596="N/A", "N/A", INDEX('Ballot Data'!$1:$1048576, MATCH($A596, 'Ballot Data'!$A:$A, 0), MATCH(AK596, 'Ballot Data'!$A$3:$T$3, 0))))</f>
        <v>Complete</v>
      </c>
      <c r="AM596" t="str">
        <f>IF(AK596="N/A", "N/A", IF(AL596='Round 8'!$A$10, "Elected", IF(AL596='Round 8'!$A$7, "Excluded", IF('Round 8'!$A$4="Complete", "Complete", "Viable"))))</f>
        <v>Complete</v>
      </c>
      <c r="AN596" s="21" t="str">
        <f>IF('Round 8'!$A$4="Complete", "Complete", IF(AM596="N/A", "N/A", IF(AM596="Viable", "No Transfer", IF(AM596="Excluded", INDEX('Round 8'!$A$12:$M$617, MATCH($A596, 'Round 8'!$A$12:$A$617, 0), 3)))))</f>
        <v>Complete</v>
      </c>
      <c r="AO596" s="10" t="str">
        <f>IF('Round 8'!$A$4="Complete", "Complete", IF(AN596="N/A", "N/A", IF(AN596="No Transfer", AN596, IF(INDEX('Ballot Data'!$1:$1048576, MATCH($A596, 'Ballot Data'!$A:$A, 0), MATCH(AN596, 'Ballot Data'!$A$3:$U$3, 0))="", "Exhausted", INDEX('Ballot Data'!$1:$1048576, MATCH($A596, 'Ballot Data'!$A:$A, 0), MATCH(AN596, 'Ballot Data'!$A$3:$U$3, 0))))))</f>
        <v>Complete</v>
      </c>
      <c r="AP596" s="15" t="str">
        <f t="shared" si="94"/>
        <v>Complete</v>
      </c>
      <c r="AQ596" t="str">
        <f>IF(AP596="Complete", AP596, IF(AP596="N/A", "N/A", INDEX('Ballot Data'!$1:$1048576, MATCH($A596, 'Ballot Data'!$A:$A, 0), MATCH(AP596, 'Ballot Data'!$A$3:$T$3, 0))))</f>
        <v>Complete</v>
      </c>
      <c r="AR596" t="str">
        <f>IF(AP596="N/A", "N/A", IF(AQ596='Round 9'!$A$10, "Elected", IF(AQ596='Round 9'!$A$7, "Excluded", IF('Round 9'!$A$4="Complete", "Complete", "Viable"))))</f>
        <v>Complete</v>
      </c>
      <c r="AS596" s="21" t="str">
        <f>IF('Round 9'!$A$4="Complete", "Complete", IF(AR596="N/A", "N/A", IF(AR596="Viable", "No Transfer", IF(AR596="Excluded", INDEX('Round 9'!$A$12:$M$617, MATCH($A596, 'Round 9'!$A$12:$A$617, 0), 3)))))</f>
        <v>Complete</v>
      </c>
      <c r="AT596" s="10" t="str">
        <f>IF('Round 9'!$A$4="Complete", "Complete", IF(AS596="N/A", "N/A", IF(AS596="No Transfer", AS596, IF(INDEX('Ballot Data'!$1:$1048576, MATCH($A596, 'Ballot Data'!$A:$A, 0), MATCH(AS596, 'Ballot Data'!$A$3:$U$3, 0))="", "Exhausted", INDEX('Ballot Data'!$1:$1048576, MATCH($A596, 'Ballot Data'!$A:$A, 0), MATCH(AS596, 'Ballot Data'!$A$3:$U$3, 0))))))</f>
        <v>Complete</v>
      </c>
      <c r="AU596" s="15" t="str">
        <f t="shared" si="95"/>
        <v>Complete</v>
      </c>
      <c r="AV596" t="str">
        <f>IF(AU596="Complete", AU596, IF(AU596="N/A", "N/A", INDEX('Ballot Data'!$1:$1048576, MATCH($A596, 'Ballot Data'!$A:$A, 0), MATCH(AU596, 'Ballot Data'!$A$3:$T$3, 0))))</f>
        <v>Complete</v>
      </c>
      <c r="AW596" t="str">
        <f>IF(AU596="N/A", "N/A", IF(AV596='Round 10'!$A$10, "Elected", IF(AV596='Round 10'!$A$7, "Excluded", IF('Round 10'!$A$4="Complete", "Complete", "Viable"))))</f>
        <v>Complete</v>
      </c>
      <c r="AX596" s="21" t="str">
        <f>IF('Round 10'!$A$4="Complete", "Complete", IF(AW596="N/A", "N/A", IF(AW596="Viable", "No Transfer", IF(AW596="Excluded", INDEX('Round 10'!$A$12:$M$617, MATCH($A596, 'Round 10'!$A$12:$A$617, 0), 3)))))</f>
        <v>Complete</v>
      </c>
      <c r="AY596" s="10" t="str">
        <f>IF('Round 10'!$A$4="Complete", "Complete", IF(AX596="N/A", "N/A", IF(AX596="No Transfer", AX596, IF(INDEX('Ballot Data'!$1:$1048576, MATCH($A596, 'Ballot Data'!$A:$A, 0), MATCH(AX596, 'Ballot Data'!$A$3:$U$3, 0))="", "Exhausted", INDEX('Ballot Data'!$1:$1048576, MATCH($A596, 'Ballot Data'!$A:$A, 0), MATCH(AX596, 'Ballot Data'!$A$3:$U$3, 0))))))</f>
        <v>Complete</v>
      </c>
    </row>
    <row r="597" spans="1:51" x14ac:dyDescent="0.25">
      <c r="A597">
        <f>'Ballot Data'!A598</f>
        <v>0</v>
      </c>
      <c r="B597">
        <v>1</v>
      </c>
      <c r="C597" t="e">
        <f>INDEX('Ballot Data'!$1:$1048576, MATCH($A597, 'Ballot Data'!$A:$A, 0), MATCH(B597, 'Ballot Data'!$A$3:$T$3, 0))</f>
        <v>#N/A</v>
      </c>
      <c r="D597" t="e">
        <f>IF(C597='Round 1'!$A$10, "Elected", IF(C597='Round 1'!$A$7, "Excluded", IF('Round 1'!$A$4="Complete", "Complete", "Viable")))</f>
        <v>#N/A</v>
      </c>
      <c r="E597" s="21" t="e">
        <f>IF('Round 1'!$A$4="Complete", "Complete", IF(D597="N/A", "N/A", IF(D597="Viable", "No Transfer", IF(D597="Excluded", INDEX('Round 1'!$A$12:$M$617, MATCH($A597, 'Round 1'!$A$12:$A$617, 0), 3)))))</f>
        <v>#N/A</v>
      </c>
      <c r="F597" s="10" t="e">
        <f>IF('Round 1'!$A$4="Complete", "Complete", IF(E597="N/A", "N/A", IF(E597="No Transfer", E597, IF(INDEX('Ballot Data'!$1:$1048576, MATCH($A597, 'Ballot Data'!$A:$A, 0), MATCH(E597, 'Ballot Data'!$A$3:$U$3, 0))="", "Exhausted", INDEX('Ballot Data'!$1:$1048576, MATCH($A597, 'Ballot Data'!$A:$A, 0), MATCH(E597, 'Ballot Data'!$A$3:$U$3, 0))))))</f>
        <v>#N/A</v>
      </c>
      <c r="G597" s="15" t="e">
        <f t="shared" si="88"/>
        <v>#N/A</v>
      </c>
      <c r="H597" t="e">
        <f>IF(G597="Complete", G597, IF(G597="N/A", "N/A", INDEX('Ballot Data'!$1:$1048576, MATCH($A597, 'Ballot Data'!$A:$A, 0), MATCH(G597, 'Ballot Data'!$A$3:$T$3, 0))))</f>
        <v>#N/A</v>
      </c>
      <c r="I597" t="e">
        <f>IF(G597="N/A", "N/A", IF(H597='Round 2'!$A$10, "Elected", IF(H597='Round 2'!$A$7, "Excluded", IF('Round 2'!$A$4="Complete", "Complete", "Viable"))))</f>
        <v>#N/A</v>
      </c>
      <c r="J597" s="21" t="e">
        <f>IF('Round 2'!$A$4="Complete", "Complete", IF(I597="N/A", "N/A", IF(I597="Viable", "No Transfer", IF(I597="Excluded", INDEX('Round 2'!$A$12:$M$617, MATCH($A597, 'Round 2'!$A$12:$A$617, 0), 3)))))</f>
        <v>#N/A</v>
      </c>
      <c r="K597" s="10" t="e">
        <f>IF('Round 2'!$A$4="Complete", "Complete", IF(J597="N/A", "N/A", IF(J597="No Transfer", J597, IF(INDEX('Ballot Data'!$1:$1048576, MATCH($A597, 'Ballot Data'!$A:$A, 0), MATCH(J597, 'Ballot Data'!$A$3:$U$3, 0))="", "Exhausted", INDEX('Ballot Data'!$1:$1048576, MATCH($A597, 'Ballot Data'!$A:$A, 0), MATCH(J597, 'Ballot Data'!$A$3:$U$3, 0))))))</f>
        <v>#N/A</v>
      </c>
      <c r="L597" s="15" t="e">
        <f t="shared" si="87"/>
        <v>#N/A</v>
      </c>
      <c r="M597" t="e">
        <f>IF(L597="Complete", L597, IF(L597="N/A", "N/A", INDEX('Ballot Data'!$1:$1048576, MATCH($A597, 'Ballot Data'!$A:$A, 0), MATCH(L597, 'Ballot Data'!$A$3:$T$3, 0))))</f>
        <v>#N/A</v>
      </c>
      <c r="N597" t="e">
        <f>IF(L597="N/A", "N/A", IF(M597='Round 3'!$A$10, "Elected", IF(M597='Round 3'!$A$7, "Excluded", IF('Round 3'!$A$4="Complete", "Complete", "Viable"))))</f>
        <v>#N/A</v>
      </c>
      <c r="O597" s="21" t="str">
        <f>IF('Round 3'!$A$4="Complete", "Complete", IF(N597="N/A", "N/A", IF(N597="Viable", "No Transfer", IF(N597="Excluded", INDEX('Round 3'!$A$12:$M$617, MATCH($A597, 'Round 3'!$A$12:$A$617, 0), 3)))))</f>
        <v>Complete</v>
      </c>
      <c r="P597" s="10" t="str">
        <f>IF('Round 3'!$A$4="Complete", "Complete", IF(O597="N/A", "N/A", IF(O597="No Transfer", O597, IF(INDEX('Ballot Data'!$1:$1048576, MATCH($A597, 'Ballot Data'!$A:$A, 0), MATCH(O597, 'Ballot Data'!$A$3:$U$3, 0))="", "Exhausted", INDEX('Ballot Data'!$1:$1048576, MATCH($A597, 'Ballot Data'!$A:$A, 0), MATCH(O597, 'Ballot Data'!$A$3:$U$3, 0))))))</f>
        <v>Complete</v>
      </c>
      <c r="Q597" s="15" t="str">
        <f t="shared" si="89"/>
        <v>Complete</v>
      </c>
      <c r="R597" t="str">
        <f>IF(Q597="Complete", Q597, IF(Q597="N/A", "N/A", INDEX('Ballot Data'!$1:$1048576, MATCH($A597, 'Ballot Data'!$A:$A, 0), MATCH(Q597, 'Ballot Data'!$A$3:$T$3, 0))))</f>
        <v>Complete</v>
      </c>
      <c r="S597" t="str">
        <f>IF(Q597="N/A", "N/A", IF(R597='Round 4'!$A$10, "Elected", IF(R597='Round 4'!$A$7, "Excluded", IF('Round 4'!$A$4="Complete", "Complete", "Viable"))))</f>
        <v>Complete</v>
      </c>
      <c r="T597" s="21" t="str">
        <f>IF('Round 4'!$A$4="Complete", "Complete", IF(S597="N/A", "N/A", IF(S597="Viable", "No Transfer", IF(S597="Excluded", INDEX('Round 4'!$A$12:$M$617, MATCH($A597, 'Round 4'!$A$12:$A$617, 0), 3)))))</f>
        <v>Complete</v>
      </c>
      <c r="U597" s="10" t="str">
        <f>IF('Round 4'!$A$4="Complete", "Complete", IF(T597="N/A", "N/A", IF(T597="No Transfer", T597, IF(INDEX('Ballot Data'!$1:$1048576, MATCH($A597, 'Ballot Data'!$A:$A, 0), MATCH(T597, 'Ballot Data'!$A$3:$U$3, 0))="", "Exhausted", INDEX('Ballot Data'!$1:$1048576, MATCH($A597, 'Ballot Data'!$A:$A, 0), MATCH(T597, 'Ballot Data'!$A$3:$U$3, 0))))))</f>
        <v>Complete</v>
      </c>
      <c r="V597" s="15" t="str">
        <f t="shared" si="90"/>
        <v>Complete</v>
      </c>
      <c r="W597" t="str">
        <f>IF(V597="Complete", V597, IF(V597="N/A", "N/A", INDEX('Ballot Data'!$1:$1048576, MATCH($A597, 'Ballot Data'!$A:$A, 0), MATCH(V597, 'Ballot Data'!$A$3:$T$3, 0))))</f>
        <v>Complete</v>
      </c>
      <c r="X597" t="str">
        <f>IF(V597="N/A", "N/A", IF(W597='Round 5'!$A$10, "Elected", IF(W597='Round 5'!$A$7, "Excluded", IF('Round 5'!$A$4="Complete", "Complete", "Viable"))))</f>
        <v>Complete</v>
      </c>
      <c r="Y597" s="21" t="str">
        <f>IF('Round 5'!$A$4="Complete", "Complete", IF(X597="N/A", "N/A", IF(X597="Viable", "No Transfer", IF(X597="Excluded", INDEX('Round 5'!$A$12:$M$617, MATCH($A597, 'Round 5'!$A$12:$A$617, 0), 3)))))</f>
        <v>Complete</v>
      </c>
      <c r="Z597" s="10" t="str">
        <f>IF('Round 5'!$A$4="Complete", "Complete", IF(Y597="N/A", "N/A", IF(Y597="No Transfer", Y597, IF(INDEX('Ballot Data'!$1:$1048576, MATCH($A597, 'Ballot Data'!$A:$A, 0), MATCH(Y597, 'Ballot Data'!$A$3:$U$3, 0))="", "Exhausted", INDEX('Ballot Data'!$1:$1048576, MATCH($A597, 'Ballot Data'!$A:$A, 0), MATCH(Y597, 'Ballot Data'!$A$3:$U$3, 0))))))</f>
        <v>Complete</v>
      </c>
      <c r="AA597" s="15" t="str">
        <f t="shared" si="91"/>
        <v>Complete</v>
      </c>
      <c r="AB597" t="str">
        <f>IF(AA597="Complete", AA597, IF(AA597="N/A", "N/A", INDEX('Ballot Data'!$1:$1048576, MATCH($A597, 'Ballot Data'!$A:$A, 0), MATCH(AA597, 'Ballot Data'!$A$3:$T$3, 0))))</f>
        <v>Complete</v>
      </c>
      <c r="AC597" t="str">
        <f>IF(AA597="N/A", "N/A", IF(AB597='Round 6'!$A$10, "Elected", IF(AB597='Round 6'!$A$7, "Excluded", IF('Round 6'!$A$4="Complete", "Complete", "Viable"))))</f>
        <v>Complete</v>
      </c>
      <c r="AD597" s="21" t="str">
        <f>IF('Round 6'!$A$4="Complete", "Complete", IF(AC597="N/A", "N/A", IF(AC597="Viable", "No Transfer", IF(AC597="Excluded", INDEX('Round 6'!$A$12:$M$617, MATCH($A597, 'Round 6'!$A$12:$A$617, 0), 3)))))</f>
        <v>Complete</v>
      </c>
      <c r="AE597" s="10" t="str">
        <f>IF('Round 6'!$A$4="Complete", "Complete", IF(AD597="N/A", "N/A", IF(AD597="No Transfer", AD597, IF(INDEX('Ballot Data'!$1:$1048576, MATCH($A597, 'Ballot Data'!$A:$A, 0), MATCH(AD597, 'Ballot Data'!$A$3:$U$3, 0))="", "Exhausted", INDEX('Ballot Data'!$1:$1048576, MATCH($A597, 'Ballot Data'!$A:$A, 0), MATCH(AD597, 'Ballot Data'!$A$3:$U$3, 0))))))</f>
        <v>Complete</v>
      </c>
      <c r="AF597" s="15" t="str">
        <f t="shared" si="92"/>
        <v>Complete</v>
      </c>
      <c r="AG597" t="str">
        <f>IF(AF597="Complete", AF597, IF(AF597="N/A", "N/A", INDEX('Ballot Data'!$1:$1048576, MATCH($A597, 'Ballot Data'!$A:$A, 0), MATCH(AF597, 'Ballot Data'!$A$3:$T$3, 0))))</f>
        <v>Complete</v>
      </c>
      <c r="AH597" t="str">
        <f>IF(AF597="N/A", "N/A", IF(AG597='Round 7'!$A$10, "Elected", IF(AG597='Round 7'!$A$7, "Excluded", IF('Round 7'!$A$4="Complete", "Complete", "Viable"))))</f>
        <v>Complete</v>
      </c>
      <c r="AI597" s="21" t="str">
        <f>IF('Round 7'!$A$4="Complete", "Complete", IF(AH597="N/A", "N/A", IF(AH597="Viable", "No Transfer", IF(AH597="Excluded", INDEX('Round 7'!$A$12:$M$617, MATCH($A597, 'Round 7'!$A$12:$A$617, 0), 3)))))</f>
        <v>Complete</v>
      </c>
      <c r="AJ597" s="10" t="str">
        <f>IF('Round 7'!$A$4="Complete", "Complete", IF(AI597="N/A", "N/A", IF(AI597="No Transfer", AI597, IF(INDEX('Ballot Data'!$1:$1048576, MATCH($A597, 'Ballot Data'!$A:$A, 0), MATCH(AI597, 'Ballot Data'!$A$3:$U$3, 0))="", "Exhausted", INDEX('Ballot Data'!$1:$1048576, MATCH($A597, 'Ballot Data'!$A:$A, 0), MATCH(AI597, 'Ballot Data'!$A$3:$U$3, 0))))))</f>
        <v>Complete</v>
      </c>
      <c r="AK597" s="15" t="str">
        <f t="shared" si="93"/>
        <v>Complete</v>
      </c>
      <c r="AL597" t="str">
        <f>IF(AK597="Complete", AK597, IF(AK597="N/A", "N/A", INDEX('Ballot Data'!$1:$1048576, MATCH($A597, 'Ballot Data'!$A:$A, 0), MATCH(AK597, 'Ballot Data'!$A$3:$T$3, 0))))</f>
        <v>Complete</v>
      </c>
      <c r="AM597" t="str">
        <f>IF(AK597="N/A", "N/A", IF(AL597='Round 8'!$A$10, "Elected", IF(AL597='Round 8'!$A$7, "Excluded", IF('Round 8'!$A$4="Complete", "Complete", "Viable"))))</f>
        <v>Complete</v>
      </c>
      <c r="AN597" s="21" t="str">
        <f>IF('Round 8'!$A$4="Complete", "Complete", IF(AM597="N/A", "N/A", IF(AM597="Viable", "No Transfer", IF(AM597="Excluded", INDEX('Round 8'!$A$12:$M$617, MATCH($A597, 'Round 8'!$A$12:$A$617, 0), 3)))))</f>
        <v>Complete</v>
      </c>
      <c r="AO597" s="10" t="str">
        <f>IF('Round 8'!$A$4="Complete", "Complete", IF(AN597="N/A", "N/A", IF(AN597="No Transfer", AN597, IF(INDEX('Ballot Data'!$1:$1048576, MATCH($A597, 'Ballot Data'!$A:$A, 0), MATCH(AN597, 'Ballot Data'!$A$3:$U$3, 0))="", "Exhausted", INDEX('Ballot Data'!$1:$1048576, MATCH($A597, 'Ballot Data'!$A:$A, 0), MATCH(AN597, 'Ballot Data'!$A$3:$U$3, 0))))))</f>
        <v>Complete</v>
      </c>
      <c r="AP597" s="15" t="str">
        <f t="shared" si="94"/>
        <v>Complete</v>
      </c>
      <c r="AQ597" t="str">
        <f>IF(AP597="Complete", AP597, IF(AP597="N/A", "N/A", INDEX('Ballot Data'!$1:$1048576, MATCH($A597, 'Ballot Data'!$A:$A, 0), MATCH(AP597, 'Ballot Data'!$A$3:$T$3, 0))))</f>
        <v>Complete</v>
      </c>
      <c r="AR597" t="str">
        <f>IF(AP597="N/A", "N/A", IF(AQ597='Round 9'!$A$10, "Elected", IF(AQ597='Round 9'!$A$7, "Excluded", IF('Round 9'!$A$4="Complete", "Complete", "Viable"))))</f>
        <v>Complete</v>
      </c>
      <c r="AS597" s="21" t="str">
        <f>IF('Round 9'!$A$4="Complete", "Complete", IF(AR597="N/A", "N/A", IF(AR597="Viable", "No Transfer", IF(AR597="Excluded", INDEX('Round 9'!$A$12:$M$617, MATCH($A597, 'Round 9'!$A$12:$A$617, 0), 3)))))</f>
        <v>Complete</v>
      </c>
      <c r="AT597" s="10" t="str">
        <f>IF('Round 9'!$A$4="Complete", "Complete", IF(AS597="N/A", "N/A", IF(AS597="No Transfer", AS597, IF(INDEX('Ballot Data'!$1:$1048576, MATCH($A597, 'Ballot Data'!$A:$A, 0), MATCH(AS597, 'Ballot Data'!$A$3:$U$3, 0))="", "Exhausted", INDEX('Ballot Data'!$1:$1048576, MATCH($A597, 'Ballot Data'!$A:$A, 0), MATCH(AS597, 'Ballot Data'!$A$3:$U$3, 0))))))</f>
        <v>Complete</v>
      </c>
      <c r="AU597" s="15" t="str">
        <f t="shared" si="95"/>
        <v>Complete</v>
      </c>
      <c r="AV597" t="str">
        <f>IF(AU597="Complete", AU597, IF(AU597="N/A", "N/A", INDEX('Ballot Data'!$1:$1048576, MATCH($A597, 'Ballot Data'!$A:$A, 0), MATCH(AU597, 'Ballot Data'!$A$3:$T$3, 0))))</f>
        <v>Complete</v>
      </c>
      <c r="AW597" t="str">
        <f>IF(AU597="N/A", "N/A", IF(AV597='Round 10'!$A$10, "Elected", IF(AV597='Round 10'!$A$7, "Excluded", IF('Round 10'!$A$4="Complete", "Complete", "Viable"))))</f>
        <v>Complete</v>
      </c>
      <c r="AX597" s="21" t="str">
        <f>IF('Round 10'!$A$4="Complete", "Complete", IF(AW597="N/A", "N/A", IF(AW597="Viable", "No Transfer", IF(AW597="Excluded", INDEX('Round 10'!$A$12:$M$617, MATCH($A597, 'Round 10'!$A$12:$A$617, 0), 3)))))</f>
        <v>Complete</v>
      </c>
      <c r="AY597" s="10" t="str">
        <f>IF('Round 10'!$A$4="Complete", "Complete", IF(AX597="N/A", "N/A", IF(AX597="No Transfer", AX597, IF(INDEX('Ballot Data'!$1:$1048576, MATCH($A597, 'Ballot Data'!$A:$A, 0), MATCH(AX597, 'Ballot Data'!$A$3:$U$3, 0))="", "Exhausted", INDEX('Ballot Data'!$1:$1048576, MATCH($A597, 'Ballot Data'!$A:$A, 0), MATCH(AX597, 'Ballot Data'!$A$3:$U$3, 0))))))</f>
        <v>Complete</v>
      </c>
    </row>
    <row r="598" spans="1:51" x14ac:dyDescent="0.25">
      <c r="A598">
        <f>'Ballot Data'!A599</f>
        <v>0</v>
      </c>
      <c r="B598">
        <v>1</v>
      </c>
      <c r="C598" t="e">
        <f>INDEX('Ballot Data'!$1:$1048576, MATCH($A598, 'Ballot Data'!$A:$A, 0), MATCH(B598, 'Ballot Data'!$A$3:$T$3, 0))</f>
        <v>#N/A</v>
      </c>
      <c r="D598" t="e">
        <f>IF(C598='Round 1'!$A$10, "Elected", IF(C598='Round 1'!$A$7, "Excluded", IF('Round 1'!$A$4="Complete", "Complete", "Viable")))</f>
        <v>#N/A</v>
      </c>
      <c r="E598" s="21" t="e">
        <f>IF('Round 1'!$A$4="Complete", "Complete", IF(D598="N/A", "N/A", IF(D598="Viable", "No Transfer", IF(D598="Excluded", INDEX('Round 1'!$A$12:$M$617, MATCH($A598, 'Round 1'!$A$12:$A$617, 0), 3)))))</f>
        <v>#N/A</v>
      </c>
      <c r="F598" s="10" t="e">
        <f>IF('Round 1'!$A$4="Complete", "Complete", IF(E598="N/A", "N/A", IF(E598="No Transfer", E598, IF(INDEX('Ballot Data'!$1:$1048576, MATCH($A598, 'Ballot Data'!$A:$A, 0), MATCH(E598, 'Ballot Data'!$A$3:$U$3, 0))="", "Exhausted", INDEX('Ballot Data'!$1:$1048576, MATCH($A598, 'Ballot Data'!$A:$A, 0), MATCH(E598, 'Ballot Data'!$A$3:$U$3, 0))))))</f>
        <v>#N/A</v>
      </c>
      <c r="G598" s="15" t="e">
        <f t="shared" si="88"/>
        <v>#N/A</v>
      </c>
      <c r="H598" t="e">
        <f>IF(G598="Complete", G598, IF(G598="N/A", "N/A", INDEX('Ballot Data'!$1:$1048576, MATCH($A598, 'Ballot Data'!$A:$A, 0), MATCH(G598, 'Ballot Data'!$A$3:$T$3, 0))))</f>
        <v>#N/A</v>
      </c>
      <c r="I598" t="e">
        <f>IF(G598="N/A", "N/A", IF(H598='Round 2'!$A$10, "Elected", IF(H598='Round 2'!$A$7, "Excluded", IF('Round 2'!$A$4="Complete", "Complete", "Viable"))))</f>
        <v>#N/A</v>
      </c>
      <c r="J598" s="21" t="e">
        <f>IF('Round 2'!$A$4="Complete", "Complete", IF(I598="N/A", "N/A", IF(I598="Viable", "No Transfer", IF(I598="Excluded", INDEX('Round 2'!$A$12:$M$617, MATCH($A598, 'Round 2'!$A$12:$A$617, 0), 3)))))</f>
        <v>#N/A</v>
      </c>
      <c r="K598" s="10" t="e">
        <f>IF('Round 2'!$A$4="Complete", "Complete", IF(J598="N/A", "N/A", IF(J598="No Transfer", J598, IF(INDEX('Ballot Data'!$1:$1048576, MATCH($A598, 'Ballot Data'!$A:$A, 0), MATCH(J598, 'Ballot Data'!$A$3:$U$3, 0))="", "Exhausted", INDEX('Ballot Data'!$1:$1048576, MATCH($A598, 'Ballot Data'!$A:$A, 0), MATCH(J598, 'Ballot Data'!$A$3:$U$3, 0))))))</f>
        <v>#N/A</v>
      </c>
      <c r="L598" s="15" t="e">
        <f t="shared" si="87"/>
        <v>#N/A</v>
      </c>
      <c r="M598" t="e">
        <f>IF(L598="Complete", L598, IF(L598="N/A", "N/A", INDEX('Ballot Data'!$1:$1048576, MATCH($A598, 'Ballot Data'!$A:$A, 0), MATCH(L598, 'Ballot Data'!$A$3:$T$3, 0))))</f>
        <v>#N/A</v>
      </c>
      <c r="N598" t="e">
        <f>IF(L598="N/A", "N/A", IF(M598='Round 3'!$A$10, "Elected", IF(M598='Round 3'!$A$7, "Excluded", IF('Round 3'!$A$4="Complete", "Complete", "Viable"))))</f>
        <v>#N/A</v>
      </c>
      <c r="O598" s="21" t="str">
        <f>IF('Round 3'!$A$4="Complete", "Complete", IF(N598="N/A", "N/A", IF(N598="Viable", "No Transfer", IF(N598="Excluded", INDEX('Round 3'!$A$12:$M$617, MATCH($A598, 'Round 3'!$A$12:$A$617, 0), 3)))))</f>
        <v>Complete</v>
      </c>
      <c r="P598" s="10" t="str">
        <f>IF('Round 3'!$A$4="Complete", "Complete", IF(O598="N/A", "N/A", IF(O598="No Transfer", O598, IF(INDEX('Ballot Data'!$1:$1048576, MATCH($A598, 'Ballot Data'!$A:$A, 0), MATCH(O598, 'Ballot Data'!$A$3:$U$3, 0))="", "Exhausted", INDEX('Ballot Data'!$1:$1048576, MATCH($A598, 'Ballot Data'!$A:$A, 0), MATCH(O598, 'Ballot Data'!$A$3:$U$3, 0))))))</f>
        <v>Complete</v>
      </c>
      <c r="Q598" s="15" t="str">
        <f t="shared" si="89"/>
        <v>Complete</v>
      </c>
      <c r="R598" t="str">
        <f>IF(Q598="Complete", Q598, IF(Q598="N/A", "N/A", INDEX('Ballot Data'!$1:$1048576, MATCH($A598, 'Ballot Data'!$A:$A, 0), MATCH(Q598, 'Ballot Data'!$A$3:$T$3, 0))))</f>
        <v>Complete</v>
      </c>
      <c r="S598" t="str">
        <f>IF(Q598="N/A", "N/A", IF(R598='Round 4'!$A$10, "Elected", IF(R598='Round 4'!$A$7, "Excluded", IF('Round 4'!$A$4="Complete", "Complete", "Viable"))))</f>
        <v>Complete</v>
      </c>
      <c r="T598" s="21" t="str">
        <f>IF('Round 4'!$A$4="Complete", "Complete", IF(S598="N/A", "N/A", IF(S598="Viable", "No Transfer", IF(S598="Excluded", INDEX('Round 4'!$A$12:$M$617, MATCH($A598, 'Round 4'!$A$12:$A$617, 0), 3)))))</f>
        <v>Complete</v>
      </c>
      <c r="U598" s="10" t="str">
        <f>IF('Round 4'!$A$4="Complete", "Complete", IF(T598="N/A", "N/A", IF(T598="No Transfer", T598, IF(INDEX('Ballot Data'!$1:$1048576, MATCH($A598, 'Ballot Data'!$A:$A, 0), MATCH(T598, 'Ballot Data'!$A$3:$U$3, 0))="", "Exhausted", INDEX('Ballot Data'!$1:$1048576, MATCH($A598, 'Ballot Data'!$A:$A, 0), MATCH(T598, 'Ballot Data'!$A$3:$U$3, 0))))))</f>
        <v>Complete</v>
      </c>
      <c r="V598" s="15" t="str">
        <f t="shared" si="90"/>
        <v>Complete</v>
      </c>
      <c r="W598" t="str">
        <f>IF(V598="Complete", V598, IF(V598="N/A", "N/A", INDEX('Ballot Data'!$1:$1048576, MATCH($A598, 'Ballot Data'!$A:$A, 0), MATCH(V598, 'Ballot Data'!$A$3:$T$3, 0))))</f>
        <v>Complete</v>
      </c>
      <c r="X598" t="str">
        <f>IF(V598="N/A", "N/A", IF(W598='Round 5'!$A$10, "Elected", IF(W598='Round 5'!$A$7, "Excluded", IF('Round 5'!$A$4="Complete", "Complete", "Viable"))))</f>
        <v>Complete</v>
      </c>
      <c r="Y598" s="21" t="str">
        <f>IF('Round 5'!$A$4="Complete", "Complete", IF(X598="N/A", "N/A", IF(X598="Viable", "No Transfer", IF(X598="Excluded", INDEX('Round 5'!$A$12:$M$617, MATCH($A598, 'Round 5'!$A$12:$A$617, 0), 3)))))</f>
        <v>Complete</v>
      </c>
      <c r="Z598" s="10" t="str">
        <f>IF('Round 5'!$A$4="Complete", "Complete", IF(Y598="N/A", "N/A", IF(Y598="No Transfer", Y598, IF(INDEX('Ballot Data'!$1:$1048576, MATCH($A598, 'Ballot Data'!$A:$A, 0), MATCH(Y598, 'Ballot Data'!$A$3:$U$3, 0))="", "Exhausted", INDEX('Ballot Data'!$1:$1048576, MATCH($A598, 'Ballot Data'!$A:$A, 0), MATCH(Y598, 'Ballot Data'!$A$3:$U$3, 0))))))</f>
        <v>Complete</v>
      </c>
      <c r="AA598" s="15" t="str">
        <f t="shared" si="91"/>
        <v>Complete</v>
      </c>
      <c r="AB598" t="str">
        <f>IF(AA598="Complete", AA598, IF(AA598="N/A", "N/A", INDEX('Ballot Data'!$1:$1048576, MATCH($A598, 'Ballot Data'!$A:$A, 0), MATCH(AA598, 'Ballot Data'!$A$3:$T$3, 0))))</f>
        <v>Complete</v>
      </c>
      <c r="AC598" t="str">
        <f>IF(AA598="N/A", "N/A", IF(AB598='Round 6'!$A$10, "Elected", IF(AB598='Round 6'!$A$7, "Excluded", IF('Round 6'!$A$4="Complete", "Complete", "Viable"))))</f>
        <v>Complete</v>
      </c>
      <c r="AD598" s="21" t="str">
        <f>IF('Round 6'!$A$4="Complete", "Complete", IF(AC598="N/A", "N/A", IF(AC598="Viable", "No Transfer", IF(AC598="Excluded", INDEX('Round 6'!$A$12:$M$617, MATCH($A598, 'Round 6'!$A$12:$A$617, 0), 3)))))</f>
        <v>Complete</v>
      </c>
      <c r="AE598" s="10" t="str">
        <f>IF('Round 6'!$A$4="Complete", "Complete", IF(AD598="N/A", "N/A", IF(AD598="No Transfer", AD598, IF(INDEX('Ballot Data'!$1:$1048576, MATCH($A598, 'Ballot Data'!$A:$A, 0), MATCH(AD598, 'Ballot Data'!$A$3:$U$3, 0))="", "Exhausted", INDEX('Ballot Data'!$1:$1048576, MATCH($A598, 'Ballot Data'!$A:$A, 0), MATCH(AD598, 'Ballot Data'!$A$3:$U$3, 0))))))</f>
        <v>Complete</v>
      </c>
      <c r="AF598" s="15" t="str">
        <f t="shared" si="92"/>
        <v>Complete</v>
      </c>
      <c r="AG598" t="str">
        <f>IF(AF598="Complete", AF598, IF(AF598="N/A", "N/A", INDEX('Ballot Data'!$1:$1048576, MATCH($A598, 'Ballot Data'!$A:$A, 0), MATCH(AF598, 'Ballot Data'!$A$3:$T$3, 0))))</f>
        <v>Complete</v>
      </c>
      <c r="AH598" t="str">
        <f>IF(AF598="N/A", "N/A", IF(AG598='Round 7'!$A$10, "Elected", IF(AG598='Round 7'!$A$7, "Excluded", IF('Round 7'!$A$4="Complete", "Complete", "Viable"))))</f>
        <v>Complete</v>
      </c>
      <c r="AI598" s="21" t="str">
        <f>IF('Round 7'!$A$4="Complete", "Complete", IF(AH598="N/A", "N/A", IF(AH598="Viable", "No Transfer", IF(AH598="Excluded", INDEX('Round 7'!$A$12:$M$617, MATCH($A598, 'Round 7'!$A$12:$A$617, 0), 3)))))</f>
        <v>Complete</v>
      </c>
      <c r="AJ598" s="10" t="str">
        <f>IF('Round 7'!$A$4="Complete", "Complete", IF(AI598="N/A", "N/A", IF(AI598="No Transfer", AI598, IF(INDEX('Ballot Data'!$1:$1048576, MATCH($A598, 'Ballot Data'!$A:$A, 0), MATCH(AI598, 'Ballot Data'!$A$3:$U$3, 0))="", "Exhausted", INDEX('Ballot Data'!$1:$1048576, MATCH($A598, 'Ballot Data'!$A:$A, 0), MATCH(AI598, 'Ballot Data'!$A$3:$U$3, 0))))))</f>
        <v>Complete</v>
      </c>
      <c r="AK598" s="15" t="str">
        <f t="shared" si="93"/>
        <v>Complete</v>
      </c>
      <c r="AL598" t="str">
        <f>IF(AK598="Complete", AK598, IF(AK598="N/A", "N/A", INDEX('Ballot Data'!$1:$1048576, MATCH($A598, 'Ballot Data'!$A:$A, 0), MATCH(AK598, 'Ballot Data'!$A$3:$T$3, 0))))</f>
        <v>Complete</v>
      </c>
      <c r="AM598" t="str">
        <f>IF(AK598="N/A", "N/A", IF(AL598='Round 8'!$A$10, "Elected", IF(AL598='Round 8'!$A$7, "Excluded", IF('Round 8'!$A$4="Complete", "Complete", "Viable"))))</f>
        <v>Complete</v>
      </c>
      <c r="AN598" s="21" t="str">
        <f>IF('Round 8'!$A$4="Complete", "Complete", IF(AM598="N/A", "N/A", IF(AM598="Viable", "No Transfer", IF(AM598="Excluded", INDEX('Round 8'!$A$12:$M$617, MATCH($A598, 'Round 8'!$A$12:$A$617, 0), 3)))))</f>
        <v>Complete</v>
      </c>
      <c r="AO598" s="10" t="str">
        <f>IF('Round 8'!$A$4="Complete", "Complete", IF(AN598="N/A", "N/A", IF(AN598="No Transfer", AN598, IF(INDEX('Ballot Data'!$1:$1048576, MATCH($A598, 'Ballot Data'!$A:$A, 0), MATCH(AN598, 'Ballot Data'!$A$3:$U$3, 0))="", "Exhausted", INDEX('Ballot Data'!$1:$1048576, MATCH($A598, 'Ballot Data'!$A:$A, 0), MATCH(AN598, 'Ballot Data'!$A$3:$U$3, 0))))))</f>
        <v>Complete</v>
      </c>
      <c r="AP598" s="15" t="str">
        <f t="shared" si="94"/>
        <v>Complete</v>
      </c>
      <c r="AQ598" t="str">
        <f>IF(AP598="Complete", AP598, IF(AP598="N/A", "N/A", INDEX('Ballot Data'!$1:$1048576, MATCH($A598, 'Ballot Data'!$A:$A, 0), MATCH(AP598, 'Ballot Data'!$A$3:$T$3, 0))))</f>
        <v>Complete</v>
      </c>
      <c r="AR598" t="str">
        <f>IF(AP598="N/A", "N/A", IF(AQ598='Round 9'!$A$10, "Elected", IF(AQ598='Round 9'!$A$7, "Excluded", IF('Round 9'!$A$4="Complete", "Complete", "Viable"))))</f>
        <v>Complete</v>
      </c>
      <c r="AS598" s="21" t="str">
        <f>IF('Round 9'!$A$4="Complete", "Complete", IF(AR598="N/A", "N/A", IF(AR598="Viable", "No Transfer", IF(AR598="Excluded", INDEX('Round 9'!$A$12:$M$617, MATCH($A598, 'Round 9'!$A$12:$A$617, 0), 3)))))</f>
        <v>Complete</v>
      </c>
      <c r="AT598" s="10" t="str">
        <f>IF('Round 9'!$A$4="Complete", "Complete", IF(AS598="N/A", "N/A", IF(AS598="No Transfer", AS598, IF(INDEX('Ballot Data'!$1:$1048576, MATCH($A598, 'Ballot Data'!$A:$A, 0), MATCH(AS598, 'Ballot Data'!$A$3:$U$3, 0))="", "Exhausted", INDEX('Ballot Data'!$1:$1048576, MATCH($A598, 'Ballot Data'!$A:$A, 0), MATCH(AS598, 'Ballot Data'!$A$3:$U$3, 0))))))</f>
        <v>Complete</v>
      </c>
      <c r="AU598" s="15" t="str">
        <f t="shared" si="95"/>
        <v>Complete</v>
      </c>
      <c r="AV598" t="str">
        <f>IF(AU598="Complete", AU598, IF(AU598="N/A", "N/A", INDEX('Ballot Data'!$1:$1048576, MATCH($A598, 'Ballot Data'!$A:$A, 0), MATCH(AU598, 'Ballot Data'!$A$3:$T$3, 0))))</f>
        <v>Complete</v>
      </c>
      <c r="AW598" t="str">
        <f>IF(AU598="N/A", "N/A", IF(AV598='Round 10'!$A$10, "Elected", IF(AV598='Round 10'!$A$7, "Excluded", IF('Round 10'!$A$4="Complete", "Complete", "Viable"))))</f>
        <v>Complete</v>
      </c>
      <c r="AX598" s="21" t="str">
        <f>IF('Round 10'!$A$4="Complete", "Complete", IF(AW598="N/A", "N/A", IF(AW598="Viable", "No Transfer", IF(AW598="Excluded", INDEX('Round 10'!$A$12:$M$617, MATCH($A598, 'Round 10'!$A$12:$A$617, 0), 3)))))</f>
        <v>Complete</v>
      </c>
      <c r="AY598" s="10" t="str">
        <f>IF('Round 10'!$A$4="Complete", "Complete", IF(AX598="N/A", "N/A", IF(AX598="No Transfer", AX598, IF(INDEX('Ballot Data'!$1:$1048576, MATCH($A598, 'Ballot Data'!$A:$A, 0), MATCH(AX598, 'Ballot Data'!$A$3:$U$3, 0))="", "Exhausted", INDEX('Ballot Data'!$1:$1048576, MATCH($A598, 'Ballot Data'!$A:$A, 0), MATCH(AX598, 'Ballot Data'!$A$3:$U$3, 0))))))</f>
        <v>Complete</v>
      </c>
    </row>
    <row r="599" spans="1:51" x14ac:dyDescent="0.25">
      <c r="A599">
        <f>'Ballot Data'!A600</f>
        <v>0</v>
      </c>
      <c r="B599">
        <v>1</v>
      </c>
      <c r="C599" t="e">
        <f>INDEX('Ballot Data'!$1:$1048576, MATCH($A599, 'Ballot Data'!$A:$A, 0), MATCH(B599, 'Ballot Data'!$A$3:$T$3, 0))</f>
        <v>#N/A</v>
      </c>
      <c r="D599" t="e">
        <f>IF(C599='Round 1'!$A$10, "Elected", IF(C599='Round 1'!$A$7, "Excluded", IF('Round 1'!$A$4="Complete", "Complete", "Viable")))</f>
        <v>#N/A</v>
      </c>
      <c r="E599" s="21" t="e">
        <f>IF('Round 1'!$A$4="Complete", "Complete", IF(D599="N/A", "N/A", IF(D599="Viable", "No Transfer", IF(D599="Excluded", INDEX('Round 1'!$A$12:$M$617, MATCH($A599, 'Round 1'!$A$12:$A$617, 0), 3)))))</f>
        <v>#N/A</v>
      </c>
      <c r="F599" s="10" t="e">
        <f>IF('Round 1'!$A$4="Complete", "Complete", IF(E599="N/A", "N/A", IF(E599="No Transfer", E599, IF(INDEX('Ballot Data'!$1:$1048576, MATCH($A599, 'Ballot Data'!$A:$A, 0), MATCH(E599, 'Ballot Data'!$A$3:$U$3, 0))="", "Exhausted", INDEX('Ballot Data'!$1:$1048576, MATCH($A599, 'Ballot Data'!$A:$A, 0), MATCH(E599, 'Ballot Data'!$A$3:$U$3, 0))))))</f>
        <v>#N/A</v>
      </c>
      <c r="G599" s="15" t="e">
        <f t="shared" si="88"/>
        <v>#N/A</v>
      </c>
      <c r="H599" t="e">
        <f>IF(G599="Complete", G599, IF(G599="N/A", "N/A", INDEX('Ballot Data'!$1:$1048576, MATCH($A599, 'Ballot Data'!$A:$A, 0), MATCH(G599, 'Ballot Data'!$A$3:$T$3, 0))))</f>
        <v>#N/A</v>
      </c>
      <c r="I599" t="e">
        <f>IF(G599="N/A", "N/A", IF(H599='Round 2'!$A$10, "Elected", IF(H599='Round 2'!$A$7, "Excluded", IF('Round 2'!$A$4="Complete", "Complete", "Viable"))))</f>
        <v>#N/A</v>
      </c>
      <c r="J599" s="21" t="e">
        <f>IF('Round 2'!$A$4="Complete", "Complete", IF(I599="N/A", "N/A", IF(I599="Viable", "No Transfer", IF(I599="Excluded", INDEX('Round 2'!$A$12:$M$617, MATCH($A599, 'Round 2'!$A$12:$A$617, 0), 3)))))</f>
        <v>#N/A</v>
      </c>
      <c r="K599" s="10" t="e">
        <f>IF('Round 2'!$A$4="Complete", "Complete", IF(J599="N/A", "N/A", IF(J599="No Transfer", J599, IF(INDEX('Ballot Data'!$1:$1048576, MATCH($A599, 'Ballot Data'!$A:$A, 0), MATCH(J599, 'Ballot Data'!$A$3:$U$3, 0))="", "Exhausted", INDEX('Ballot Data'!$1:$1048576, MATCH($A599, 'Ballot Data'!$A:$A, 0), MATCH(J599, 'Ballot Data'!$A$3:$U$3, 0))))))</f>
        <v>#N/A</v>
      </c>
      <c r="L599" s="15" t="e">
        <f t="shared" si="87"/>
        <v>#N/A</v>
      </c>
      <c r="M599" t="e">
        <f>IF(L599="Complete", L599, IF(L599="N/A", "N/A", INDEX('Ballot Data'!$1:$1048576, MATCH($A599, 'Ballot Data'!$A:$A, 0), MATCH(L599, 'Ballot Data'!$A$3:$T$3, 0))))</f>
        <v>#N/A</v>
      </c>
      <c r="N599" t="e">
        <f>IF(L599="N/A", "N/A", IF(M599='Round 3'!$A$10, "Elected", IF(M599='Round 3'!$A$7, "Excluded", IF('Round 3'!$A$4="Complete", "Complete", "Viable"))))</f>
        <v>#N/A</v>
      </c>
      <c r="O599" s="21" t="str">
        <f>IF('Round 3'!$A$4="Complete", "Complete", IF(N599="N/A", "N/A", IF(N599="Viable", "No Transfer", IF(N599="Excluded", INDEX('Round 3'!$A$12:$M$617, MATCH($A599, 'Round 3'!$A$12:$A$617, 0), 3)))))</f>
        <v>Complete</v>
      </c>
      <c r="P599" s="10" t="str">
        <f>IF('Round 3'!$A$4="Complete", "Complete", IF(O599="N/A", "N/A", IF(O599="No Transfer", O599, IF(INDEX('Ballot Data'!$1:$1048576, MATCH($A599, 'Ballot Data'!$A:$A, 0), MATCH(O599, 'Ballot Data'!$A$3:$U$3, 0))="", "Exhausted", INDEX('Ballot Data'!$1:$1048576, MATCH($A599, 'Ballot Data'!$A:$A, 0), MATCH(O599, 'Ballot Data'!$A$3:$U$3, 0))))))</f>
        <v>Complete</v>
      </c>
      <c r="Q599" s="15" t="str">
        <f t="shared" si="89"/>
        <v>Complete</v>
      </c>
      <c r="R599" t="str">
        <f>IF(Q599="Complete", Q599, IF(Q599="N/A", "N/A", INDEX('Ballot Data'!$1:$1048576, MATCH($A599, 'Ballot Data'!$A:$A, 0), MATCH(Q599, 'Ballot Data'!$A$3:$T$3, 0))))</f>
        <v>Complete</v>
      </c>
      <c r="S599" t="str">
        <f>IF(Q599="N/A", "N/A", IF(R599='Round 4'!$A$10, "Elected", IF(R599='Round 4'!$A$7, "Excluded", IF('Round 4'!$A$4="Complete", "Complete", "Viable"))))</f>
        <v>Complete</v>
      </c>
      <c r="T599" s="21" t="str">
        <f>IF('Round 4'!$A$4="Complete", "Complete", IF(S599="N/A", "N/A", IF(S599="Viable", "No Transfer", IF(S599="Excluded", INDEX('Round 4'!$A$12:$M$617, MATCH($A599, 'Round 4'!$A$12:$A$617, 0), 3)))))</f>
        <v>Complete</v>
      </c>
      <c r="U599" s="10" t="str">
        <f>IF('Round 4'!$A$4="Complete", "Complete", IF(T599="N/A", "N/A", IF(T599="No Transfer", T599, IF(INDEX('Ballot Data'!$1:$1048576, MATCH($A599, 'Ballot Data'!$A:$A, 0), MATCH(T599, 'Ballot Data'!$A$3:$U$3, 0))="", "Exhausted", INDEX('Ballot Data'!$1:$1048576, MATCH($A599, 'Ballot Data'!$A:$A, 0), MATCH(T599, 'Ballot Data'!$A$3:$U$3, 0))))))</f>
        <v>Complete</v>
      </c>
      <c r="V599" s="15" t="str">
        <f t="shared" si="90"/>
        <v>Complete</v>
      </c>
      <c r="W599" t="str">
        <f>IF(V599="Complete", V599, IF(V599="N/A", "N/A", INDEX('Ballot Data'!$1:$1048576, MATCH($A599, 'Ballot Data'!$A:$A, 0), MATCH(V599, 'Ballot Data'!$A$3:$T$3, 0))))</f>
        <v>Complete</v>
      </c>
      <c r="X599" t="str">
        <f>IF(V599="N/A", "N/A", IF(W599='Round 5'!$A$10, "Elected", IF(W599='Round 5'!$A$7, "Excluded", IF('Round 5'!$A$4="Complete", "Complete", "Viable"))))</f>
        <v>Complete</v>
      </c>
      <c r="Y599" s="21" t="str">
        <f>IF('Round 5'!$A$4="Complete", "Complete", IF(X599="N/A", "N/A", IF(X599="Viable", "No Transfer", IF(X599="Excluded", INDEX('Round 5'!$A$12:$M$617, MATCH($A599, 'Round 5'!$A$12:$A$617, 0), 3)))))</f>
        <v>Complete</v>
      </c>
      <c r="Z599" s="10" t="str">
        <f>IF('Round 5'!$A$4="Complete", "Complete", IF(Y599="N/A", "N/A", IF(Y599="No Transfer", Y599, IF(INDEX('Ballot Data'!$1:$1048576, MATCH($A599, 'Ballot Data'!$A:$A, 0), MATCH(Y599, 'Ballot Data'!$A$3:$U$3, 0))="", "Exhausted", INDEX('Ballot Data'!$1:$1048576, MATCH($A599, 'Ballot Data'!$A:$A, 0), MATCH(Y599, 'Ballot Data'!$A$3:$U$3, 0))))))</f>
        <v>Complete</v>
      </c>
      <c r="AA599" s="15" t="str">
        <f t="shared" si="91"/>
        <v>Complete</v>
      </c>
      <c r="AB599" t="str">
        <f>IF(AA599="Complete", AA599, IF(AA599="N/A", "N/A", INDEX('Ballot Data'!$1:$1048576, MATCH($A599, 'Ballot Data'!$A:$A, 0), MATCH(AA599, 'Ballot Data'!$A$3:$T$3, 0))))</f>
        <v>Complete</v>
      </c>
      <c r="AC599" t="str">
        <f>IF(AA599="N/A", "N/A", IF(AB599='Round 6'!$A$10, "Elected", IF(AB599='Round 6'!$A$7, "Excluded", IF('Round 6'!$A$4="Complete", "Complete", "Viable"))))</f>
        <v>Complete</v>
      </c>
      <c r="AD599" s="21" t="str">
        <f>IF('Round 6'!$A$4="Complete", "Complete", IF(AC599="N/A", "N/A", IF(AC599="Viable", "No Transfer", IF(AC599="Excluded", INDEX('Round 6'!$A$12:$M$617, MATCH($A599, 'Round 6'!$A$12:$A$617, 0), 3)))))</f>
        <v>Complete</v>
      </c>
      <c r="AE599" s="10" t="str">
        <f>IF('Round 6'!$A$4="Complete", "Complete", IF(AD599="N/A", "N/A", IF(AD599="No Transfer", AD599, IF(INDEX('Ballot Data'!$1:$1048576, MATCH($A599, 'Ballot Data'!$A:$A, 0), MATCH(AD599, 'Ballot Data'!$A$3:$U$3, 0))="", "Exhausted", INDEX('Ballot Data'!$1:$1048576, MATCH($A599, 'Ballot Data'!$A:$A, 0), MATCH(AD599, 'Ballot Data'!$A$3:$U$3, 0))))))</f>
        <v>Complete</v>
      </c>
      <c r="AF599" s="15" t="str">
        <f t="shared" si="92"/>
        <v>Complete</v>
      </c>
      <c r="AG599" t="str">
        <f>IF(AF599="Complete", AF599, IF(AF599="N/A", "N/A", INDEX('Ballot Data'!$1:$1048576, MATCH($A599, 'Ballot Data'!$A:$A, 0), MATCH(AF599, 'Ballot Data'!$A$3:$T$3, 0))))</f>
        <v>Complete</v>
      </c>
      <c r="AH599" t="str">
        <f>IF(AF599="N/A", "N/A", IF(AG599='Round 7'!$A$10, "Elected", IF(AG599='Round 7'!$A$7, "Excluded", IF('Round 7'!$A$4="Complete", "Complete", "Viable"))))</f>
        <v>Complete</v>
      </c>
      <c r="AI599" s="21" t="str">
        <f>IF('Round 7'!$A$4="Complete", "Complete", IF(AH599="N/A", "N/A", IF(AH599="Viable", "No Transfer", IF(AH599="Excluded", INDEX('Round 7'!$A$12:$M$617, MATCH($A599, 'Round 7'!$A$12:$A$617, 0), 3)))))</f>
        <v>Complete</v>
      </c>
      <c r="AJ599" s="10" t="str">
        <f>IF('Round 7'!$A$4="Complete", "Complete", IF(AI599="N/A", "N/A", IF(AI599="No Transfer", AI599, IF(INDEX('Ballot Data'!$1:$1048576, MATCH($A599, 'Ballot Data'!$A:$A, 0), MATCH(AI599, 'Ballot Data'!$A$3:$U$3, 0))="", "Exhausted", INDEX('Ballot Data'!$1:$1048576, MATCH($A599, 'Ballot Data'!$A:$A, 0), MATCH(AI599, 'Ballot Data'!$A$3:$U$3, 0))))))</f>
        <v>Complete</v>
      </c>
      <c r="AK599" s="15" t="str">
        <f t="shared" si="93"/>
        <v>Complete</v>
      </c>
      <c r="AL599" t="str">
        <f>IF(AK599="Complete", AK599, IF(AK599="N/A", "N/A", INDEX('Ballot Data'!$1:$1048576, MATCH($A599, 'Ballot Data'!$A:$A, 0), MATCH(AK599, 'Ballot Data'!$A$3:$T$3, 0))))</f>
        <v>Complete</v>
      </c>
      <c r="AM599" t="str">
        <f>IF(AK599="N/A", "N/A", IF(AL599='Round 8'!$A$10, "Elected", IF(AL599='Round 8'!$A$7, "Excluded", IF('Round 8'!$A$4="Complete", "Complete", "Viable"))))</f>
        <v>Complete</v>
      </c>
      <c r="AN599" s="21" t="str">
        <f>IF('Round 8'!$A$4="Complete", "Complete", IF(AM599="N/A", "N/A", IF(AM599="Viable", "No Transfer", IF(AM599="Excluded", INDEX('Round 8'!$A$12:$M$617, MATCH($A599, 'Round 8'!$A$12:$A$617, 0), 3)))))</f>
        <v>Complete</v>
      </c>
      <c r="AO599" s="10" t="str">
        <f>IF('Round 8'!$A$4="Complete", "Complete", IF(AN599="N/A", "N/A", IF(AN599="No Transfer", AN599, IF(INDEX('Ballot Data'!$1:$1048576, MATCH($A599, 'Ballot Data'!$A:$A, 0), MATCH(AN599, 'Ballot Data'!$A$3:$U$3, 0))="", "Exhausted", INDEX('Ballot Data'!$1:$1048576, MATCH($A599, 'Ballot Data'!$A:$A, 0), MATCH(AN599, 'Ballot Data'!$A$3:$U$3, 0))))))</f>
        <v>Complete</v>
      </c>
      <c r="AP599" s="15" t="str">
        <f t="shared" si="94"/>
        <v>Complete</v>
      </c>
      <c r="AQ599" t="str">
        <f>IF(AP599="Complete", AP599, IF(AP599="N/A", "N/A", INDEX('Ballot Data'!$1:$1048576, MATCH($A599, 'Ballot Data'!$A:$A, 0), MATCH(AP599, 'Ballot Data'!$A$3:$T$3, 0))))</f>
        <v>Complete</v>
      </c>
      <c r="AR599" t="str">
        <f>IF(AP599="N/A", "N/A", IF(AQ599='Round 9'!$A$10, "Elected", IF(AQ599='Round 9'!$A$7, "Excluded", IF('Round 9'!$A$4="Complete", "Complete", "Viable"))))</f>
        <v>Complete</v>
      </c>
      <c r="AS599" s="21" t="str">
        <f>IF('Round 9'!$A$4="Complete", "Complete", IF(AR599="N/A", "N/A", IF(AR599="Viable", "No Transfer", IF(AR599="Excluded", INDEX('Round 9'!$A$12:$M$617, MATCH($A599, 'Round 9'!$A$12:$A$617, 0), 3)))))</f>
        <v>Complete</v>
      </c>
      <c r="AT599" s="10" t="str">
        <f>IF('Round 9'!$A$4="Complete", "Complete", IF(AS599="N/A", "N/A", IF(AS599="No Transfer", AS599, IF(INDEX('Ballot Data'!$1:$1048576, MATCH($A599, 'Ballot Data'!$A:$A, 0), MATCH(AS599, 'Ballot Data'!$A$3:$U$3, 0))="", "Exhausted", INDEX('Ballot Data'!$1:$1048576, MATCH($A599, 'Ballot Data'!$A:$A, 0), MATCH(AS599, 'Ballot Data'!$A$3:$U$3, 0))))))</f>
        <v>Complete</v>
      </c>
      <c r="AU599" s="15" t="str">
        <f t="shared" si="95"/>
        <v>Complete</v>
      </c>
      <c r="AV599" t="str">
        <f>IF(AU599="Complete", AU599, IF(AU599="N/A", "N/A", INDEX('Ballot Data'!$1:$1048576, MATCH($A599, 'Ballot Data'!$A:$A, 0), MATCH(AU599, 'Ballot Data'!$A$3:$T$3, 0))))</f>
        <v>Complete</v>
      </c>
      <c r="AW599" t="str">
        <f>IF(AU599="N/A", "N/A", IF(AV599='Round 10'!$A$10, "Elected", IF(AV599='Round 10'!$A$7, "Excluded", IF('Round 10'!$A$4="Complete", "Complete", "Viable"))))</f>
        <v>Complete</v>
      </c>
      <c r="AX599" s="21" t="str">
        <f>IF('Round 10'!$A$4="Complete", "Complete", IF(AW599="N/A", "N/A", IF(AW599="Viable", "No Transfer", IF(AW599="Excluded", INDEX('Round 10'!$A$12:$M$617, MATCH($A599, 'Round 10'!$A$12:$A$617, 0), 3)))))</f>
        <v>Complete</v>
      </c>
      <c r="AY599" s="10" t="str">
        <f>IF('Round 10'!$A$4="Complete", "Complete", IF(AX599="N/A", "N/A", IF(AX599="No Transfer", AX599, IF(INDEX('Ballot Data'!$1:$1048576, MATCH($A599, 'Ballot Data'!$A:$A, 0), MATCH(AX599, 'Ballot Data'!$A$3:$U$3, 0))="", "Exhausted", INDEX('Ballot Data'!$1:$1048576, MATCH($A599, 'Ballot Data'!$A:$A, 0), MATCH(AX599, 'Ballot Data'!$A$3:$U$3, 0))))))</f>
        <v>Complete</v>
      </c>
    </row>
    <row r="600" spans="1:51" x14ac:dyDescent="0.25">
      <c r="A600">
        <f>'Ballot Data'!A601</f>
        <v>0</v>
      </c>
      <c r="B600">
        <v>1</v>
      </c>
      <c r="C600" t="e">
        <f>INDEX('Ballot Data'!$1:$1048576, MATCH($A600, 'Ballot Data'!$A:$A, 0), MATCH(B600, 'Ballot Data'!$A$3:$T$3, 0))</f>
        <v>#N/A</v>
      </c>
      <c r="D600" t="e">
        <f>IF(C600='Round 1'!$A$10, "Elected", IF(C600='Round 1'!$A$7, "Excluded", IF('Round 1'!$A$4="Complete", "Complete", "Viable")))</f>
        <v>#N/A</v>
      </c>
      <c r="E600" s="21" t="e">
        <f>IF('Round 1'!$A$4="Complete", "Complete", IF(D600="N/A", "N/A", IF(D600="Viable", "No Transfer", IF(D600="Excluded", INDEX('Round 1'!$A$12:$M$617, MATCH($A600, 'Round 1'!$A$12:$A$617, 0), 3)))))</f>
        <v>#N/A</v>
      </c>
      <c r="F600" s="10" t="e">
        <f>IF('Round 1'!$A$4="Complete", "Complete", IF(E600="N/A", "N/A", IF(E600="No Transfer", E600, IF(INDEX('Ballot Data'!$1:$1048576, MATCH($A600, 'Ballot Data'!$A:$A, 0), MATCH(E600, 'Ballot Data'!$A$3:$U$3, 0))="", "Exhausted", INDEX('Ballot Data'!$1:$1048576, MATCH($A600, 'Ballot Data'!$A:$A, 0), MATCH(E600, 'Ballot Data'!$A$3:$U$3, 0))))))</f>
        <v>#N/A</v>
      </c>
      <c r="G600" s="15" t="e">
        <f t="shared" si="88"/>
        <v>#N/A</v>
      </c>
      <c r="H600" t="e">
        <f>IF(G600="Complete", G600, IF(G600="N/A", "N/A", INDEX('Ballot Data'!$1:$1048576, MATCH($A600, 'Ballot Data'!$A:$A, 0), MATCH(G600, 'Ballot Data'!$A$3:$T$3, 0))))</f>
        <v>#N/A</v>
      </c>
      <c r="I600" t="e">
        <f>IF(G600="N/A", "N/A", IF(H600='Round 2'!$A$10, "Elected", IF(H600='Round 2'!$A$7, "Excluded", IF('Round 2'!$A$4="Complete", "Complete", "Viable"))))</f>
        <v>#N/A</v>
      </c>
      <c r="J600" s="21" t="e">
        <f>IF('Round 2'!$A$4="Complete", "Complete", IF(I600="N/A", "N/A", IF(I600="Viable", "No Transfer", IF(I600="Excluded", INDEX('Round 2'!$A$12:$M$617, MATCH($A600, 'Round 2'!$A$12:$A$617, 0), 3)))))</f>
        <v>#N/A</v>
      </c>
      <c r="K600" s="10" t="e">
        <f>IF('Round 2'!$A$4="Complete", "Complete", IF(J600="N/A", "N/A", IF(J600="No Transfer", J600, IF(INDEX('Ballot Data'!$1:$1048576, MATCH($A600, 'Ballot Data'!$A:$A, 0), MATCH(J600, 'Ballot Data'!$A$3:$U$3, 0))="", "Exhausted", INDEX('Ballot Data'!$1:$1048576, MATCH($A600, 'Ballot Data'!$A:$A, 0), MATCH(J600, 'Ballot Data'!$A$3:$U$3, 0))))))</f>
        <v>#N/A</v>
      </c>
      <c r="L600" s="15" t="e">
        <f t="shared" si="87"/>
        <v>#N/A</v>
      </c>
      <c r="M600" t="e">
        <f>IF(L600="Complete", L600, IF(L600="N/A", "N/A", INDEX('Ballot Data'!$1:$1048576, MATCH($A600, 'Ballot Data'!$A:$A, 0), MATCH(L600, 'Ballot Data'!$A$3:$T$3, 0))))</f>
        <v>#N/A</v>
      </c>
      <c r="N600" t="e">
        <f>IF(L600="N/A", "N/A", IF(M600='Round 3'!$A$10, "Elected", IF(M600='Round 3'!$A$7, "Excluded", IF('Round 3'!$A$4="Complete", "Complete", "Viable"))))</f>
        <v>#N/A</v>
      </c>
      <c r="O600" s="21" t="str">
        <f>IF('Round 3'!$A$4="Complete", "Complete", IF(N600="N/A", "N/A", IF(N600="Viable", "No Transfer", IF(N600="Excluded", INDEX('Round 3'!$A$12:$M$617, MATCH($A600, 'Round 3'!$A$12:$A$617, 0), 3)))))</f>
        <v>Complete</v>
      </c>
      <c r="P600" s="10" t="str">
        <f>IF('Round 3'!$A$4="Complete", "Complete", IF(O600="N/A", "N/A", IF(O600="No Transfer", O600, IF(INDEX('Ballot Data'!$1:$1048576, MATCH($A600, 'Ballot Data'!$A:$A, 0), MATCH(O600, 'Ballot Data'!$A$3:$U$3, 0))="", "Exhausted", INDEX('Ballot Data'!$1:$1048576, MATCH($A600, 'Ballot Data'!$A:$A, 0), MATCH(O600, 'Ballot Data'!$A$3:$U$3, 0))))))</f>
        <v>Complete</v>
      </c>
      <c r="Q600" s="15" t="str">
        <f t="shared" si="89"/>
        <v>Complete</v>
      </c>
      <c r="R600" t="str">
        <f>IF(Q600="Complete", Q600, IF(Q600="N/A", "N/A", INDEX('Ballot Data'!$1:$1048576, MATCH($A600, 'Ballot Data'!$A:$A, 0), MATCH(Q600, 'Ballot Data'!$A$3:$T$3, 0))))</f>
        <v>Complete</v>
      </c>
      <c r="S600" t="str">
        <f>IF(Q600="N/A", "N/A", IF(R600='Round 4'!$A$10, "Elected", IF(R600='Round 4'!$A$7, "Excluded", IF('Round 4'!$A$4="Complete", "Complete", "Viable"))))</f>
        <v>Complete</v>
      </c>
      <c r="T600" s="21" t="str">
        <f>IF('Round 4'!$A$4="Complete", "Complete", IF(S600="N/A", "N/A", IF(S600="Viable", "No Transfer", IF(S600="Excluded", INDEX('Round 4'!$A$12:$M$617, MATCH($A600, 'Round 4'!$A$12:$A$617, 0), 3)))))</f>
        <v>Complete</v>
      </c>
      <c r="U600" s="10" t="str">
        <f>IF('Round 4'!$A$4="Complete", "Complete", IF(T600="N/A", "N/A", IF(T600="No Transfer", T600, IF(INDEX('Ballot Data'!$1:$1048576, MATCH($A600, 'Ballot Data'!$A:$A, 0), MATCH(T600, 'Ballot Data'!$A$3:$U$3, 0))="", "Exhausted", INDEX('Ballot Data'!$1:$1048576, MATCH($A600, 'Ballot Data'!$A:$A, 0), MATCH(T600, 'Ballot Data'!$A$3:$U$3, 0))))))</f>
        <v>Complete</v>
      </c>
      <c r="V600" s="15" t="str">
        <f t="shared" si="90"/>
        <v>Complete</v>
      </c>
      <c r="W600" t="str">
        <f>IF(V600="Complete", V600, IF(V600="N/A", "N/A", INDEX('Ballot Data'!$1:$1048576, MATCH($A600, 'Ballot Data'!$A:$A, 0), MATCH(V600, 'Ballot Data'!$A$3:$T$3, 0))))</f>
        <v>Complete</v>
      </c>
      <c r="X600" t="str">
        <f>IF(V600="N/A", "N/A", IF(W600='Round 5'!$A$10, "Elected", IF(W600='Round 5'!$A$7, "Excluded", IF('Round 5'!$A$4="Complete", "Complete", "Viable"))))</f>
        <v>Complete</v>
      </c>
      <c r="Y600" s="21" t="str">
        <f>IF('Round 5'!$A$4="Complete", "Complete", IF(X600="N/A", "N/A", IF(X600="Viable", "No Transfer", IF(X600="Excluded", INDEX('Round 5'!$A$12:$M$617, MATCH($A600, 'Round 5'!$A$12:$A$617, 0), 3)))))</f>
        <v>Complete</v>
      </c>
      <c r="Z600" s="10" t="str">
        <f>IF('Round 5'!$A$4="Complete", "Complete", IF(Y600="N/A", "N/A", IF(Y600="No Transfer", Y600, IF(INDEX('Ballot Data'!$1:$1048576, MATCH($A600, 'Ballot Data'!$A:$A, 0), MATCH(Y600, 'Ballot Data'!$A$3:$U$3, 0))="", "Exhausted", INDEX('Ballot Data'!$1:$1048576, MATCH($A600, 'Ballot Data'!$A:$A, 0), MATCH(Y600, 'Ballot Data'!$A$3:$U$3, 0))))))</f>
        <v>Complete</v>
      </c>
      <c r="AA600" s="15" t="str">
        <f t="shared" si="91"/>
        <v>Complete</v>
      </c>
      <c r="AB600" t="str">
        <f>IF(AA600="Complete", AA600, IF(AA600="N/A", "N/A", INDEX('Ballot Data'!$1:$1048576, MATCH($A600, 'Ballot Data'!$A:$A, 0), MATCH(AA600, 'Ballot Data'!$A$3:$T$3, 0))))</f>
        <v>Complete</v>
      </c>
      <c r="AC600" t="str">
        <f>IF(AA600="N/A", "N/A", IF(AB600='Round 6'!$A$10, "Elected", IF(AB600='Round 6'!$A$7, "Excluded", IF('Round 6'!$A$4="Complete", "Complete", "Viable"))))</f>
        <v>Complete</v>
      </c>
      <c r="AD600" s="21" t="str">
        <f>IF('Round 6'!$A$4="Complete", "Complete", IF(AC600="N/A", "N/A", IF(AC600="Viable", "No Transfer", IF(AC600="Excluded", INDEX('Round 6'!$A$12:$M$617, MATCH($A600, 'Round 6'!$A$12:$A$617, 0), 3)))))</f>
        <v>Complete</v>
      </c>
      <c r="AE600" s="10" t="str">
        <f>IF('Round 6'!$A$4="Complete", "Complete", IF(AD600="N/A", "N/A", IF(AD600="No Transfer", AD600, IF(INDEX('Ballot Data'!$1:$1048576, MATCH($A600, 'Ballot Data'!$A:$A, 0), MATCH(AD600, 'Ballot Data'!$A$3:$U$3, 0))="", "Exhausted", INDEX('Ballot Data'!$1:$1048576, MATCH($A600, 'Ballot Data'!$A:$A, 0), MATCH(AD600, 'Ballot Data'!$A$3:$U$3, 0))))))</f>
        <v>Complete</v>
      </c>
      <c r="AF600" s="15" t="str">
        <f t="shared" si="92"/>
        <v>Complete</v>
      </c>
      <c r="AG600" t="str">
        <f>IF(AF600="Complete", AF600, IF(AF600="N/A", "N/A", INDEX('Ballot Data'!$1:$1048576, MATCH($A600, 'Ballot Data'!$A:$A, 0), MATCH(AF600, 'Ballot Data'!$A$3:$T$3, 0))))</f>
        <v>Complete</v>
      </c>
      <c r="AH600" t="str">
        <f>IF(AF600="N/A", "N/A", IF(AG600='Round 7'!$A$10, "Elected", IF(AG600='Round 7'!$A$7, "Excluded", IF('Round 7'!$A$4="Complete", "Complete", "Viable"))))</f>
        <v>Complete</v>
      </c>
      <c r="AI600" s="21" t="str">
        <f>IF('Round 7'!$A$4="Complete", "Complete", IF(AH600="N/A", "N/A", IF(AH600="Viable", "No Transfer", IF(AH600="Excluded", INDEX('Round 7'!$A$12:$M$617, MATCH($A600, 'Round 7'!$A$12:$A$617, 0), 3)))))</f>
        <v>Complete</v>
      </c>
      <c r="AJ600" s="10" t="str">
        <f>IF('Round 7'!$A$4="Complete", "Complete", IF(AI600="N/A", "N/A", IF(AI600="No Transfer", AI600, IF(INDEX('Ballot Data'!$1:$1048576, MATCH($A600, 'Ballot Data'!$A:$A, 0), MATCH(AI600, 'Ballot Data'!$A$3:$U$3, 0))="", "Exhausted", INDEX('Ballot Data'!$1:$1048576, MATCH($A600, 'Ballot Data'!$A:$A, 0), MATCH(AI600, 'Ballot Data'!$A$3:$U$3, 0))))))</f>
        <v>Complete</v>
      </c>
      <c r="AK600" s="15" t="str">
        <f t="shared" si="93"/>
        <v>Complete</v>
      </c>
      <c r="AL600" t="str">
        <f>IF(AK600="Complete", AK600, IF(AK600="N/A", "N/A", INDEX('Ballot Data'!$1:$1048576, MATCH($A600, 'Ballot Data'!$A:$A, 0), MATCH(AK600, 'Ballot Data'!$A$3:$T$3, 0))))</f>
        <v>Complete</v>
      </c>
      <c r="AM600" t="str">
        <f>IF(AK600="N/A", "N/A", IF(AL600='Round 8'!$A$10, "Elected", IF(AL600='Round 8'!$A$7, "Excluded", IF('Round 8'!$A$4="Complete", "Complete", "Viable"))))</f>
        <v>Complete</v>
      </c>
      <c r="AN600" s="21" t="str">
        <f>IF('Round 8'!$A$4="Complete", "Complete", IF(AM600="N/A", "N/A", IF(AM600="Viable", "No Transfer", IF(AM600="Excluded", INDEX('Round 8'!$A$12:$M$617, MATCH($A600, 'Round 8'!$A$12:$A$617, 0), 3)))))</f>
        <v>Complete</v>
      </c>
      <c r="AO600" s="10" t="str">
        <f>IF('Round 8'!$A$4="Complete", "Complete", IF(AN600="N/A", "N/A", IF(AN600="No Transfer", AN600, IF(INDEX('Ballot Data'!$1:$1048576, MATCH($A600, 'Ballot Data'!$A:$A, 0), MATCH(AN600, 'Ballot Data'!$A$3:$U$3, 0))="", "Exhausted", INDEX('Ballot Data'!$1:$1048576, MATCH($A600, 'Ballot Data'!$A:$A, 0), MATCH(AN600, 'Ballot Data'!$A$3:$U$3, 0))))))</f>
        <v>Complete</v>
      </c>
      <c r="AP600" s="15" t="str">
        <f t="shared" si="94"/>
        <v>Complete</v>
      </c>
      <c r="AQ600" t="str">
        <f>IF(AP600="Complete", AP600, IF(AP600="N/A", "N/A", INDEX('Ballot Data'!$1:$1048576, MATCH($A600, 'Ballot Data'!$A:$A, 0), MATCH(AP600, 'Ballot Data'!$A$3:$T$3, 0))))</f>
        <v>Complete</v>
      </c>
      <c r="AR600" t="str">
        <f>IF(AP600="N/A", "N/A", IF(AQ600='Round 9'!$A$10, "Elected", IF(AQ600='Round 9'!$A$7, "Excluded", IF('Round 9'!$A$4="Complete", "Complete", "Viable"))))</f>
        <v>Complete</v>
      </c>
      <c r="AS600" s="21" t="str">
        <f>IF('Round 9'!$A$4="Complete", "Complete", IF(AR600="N/A", "N/A", IF(AR600="Viable", "No Transfer", IF(AR600="Excluded", INDEX('Round 9'!$A$12:$M$617, MATCH($A600, 'Round 9'!$A$12:$A$617, 0), 3)))))</f>
        <v>Complete</v>
      </c>
      <c r="AT600" s="10" t="str">
        <f>IF('Round 9'!$A$4="Complete", "Complete", IF(AS600="N/A", "N/A", IF(AS600="No Transfer", AS600, IF(INDEX('Ballot Data'!$1:$1048576, MATCH($A600, 'Ballot Data'!$A:$A, 0), MATCH(AS600, 'Ballot Data'!$A$3:$U$3, 0))="", "Exhausted", INDEX('Ballot Data'!$1:$1048576, MATCH($A600, 'Ballot Data'!$A:$A, 0), MATCH(AS600, 'Ballot Data'!$A$3:$U$3, 0))))))</f>
        <v>Complete</v>
      </c>
      <c r="AU600" s="15" t="str">
        <f t="shared" si="95"/>
        <v>Complete</v>
      </c>
      <c r="AV600" t="str">
        <f>IF(AU600="Complete", AU600, IF(AU600="N/A", "N/A", INDEX('Ballot Data'!$1:$1048576, MATCH($A600, 'Ballot Data'!$A:$A, 0), MATCH(AU600, 'Ballot Data'!$A$3:$T$3, 0))))</f>
        <v>Complete</v>
      </c>
      <c r="AW600" t="str">
        <f>IF(AU600="N/A", "N/A", IF(AV600='Round 10'!$A$10, "Elected", IF(AV600='Round 10'!$A$7, "Excluded", IF('Round 10'!$A$4="Complete", "Complete", "Viable"))))</f>
        <v>Complete</v>
      </c>
      <c r="AX600" s="21" t="str">
        <f>IF('Round 10'!$A$4="Complete", "Complete", IF(AW600="N/A", "N/A", IF(AW600="Viable", "No Transfer", IF(AW600="Excluded", INDEX('Round 10'!$A$12:$M$617, MATCH($A600, 'Round 10'!$A$12:$A$617, 0), 3)))))</f>
        <v>Complete</v>
      </c>
      <c r="AY600" s="10" t="str">
        <f>IF('Round 10'!$A$4="Complete", "Complete", IF(AX600="N/A", "N/A", IF(AX600="No Transfer", AX600, IF(INDEX('Ballot Data'!$1:$1048576, MATCH($A600, 'Ballot Data'!$A:$A, 0), MATCH(AX600, 'Ballot Data'!$A$3:$U$3, 0))="", "Exhausted", INDEX('Ballot Data'!$1:$1048576, MATCH($A600, 'Ballot Data'!$A:$A, 0), MATCH(AX600, 'Ballot Data'!$A$3:$U$3, 0))))))</f>
        <v>Complete</v>
      </c>
    </row>
    <row r="601" spans="1:51" x14ac:dyDescent="0.25">
      <c r="A601">
        <f>'Ballot Data'!A602</f>
        <v>0</v>
      </c>
      <c r="B601">
        <v>1</v>
      </c>
      <c r="C601" t="e">
        <f>INDEX('Ballot Data'!$1:$1048576, MATCH($A601, 'Ballot Data'!$A:$A, 0), MATCH(B601, 'Ballot Data'!$A$3:$T$3, 0))</f>
        <v>#N/A</v>
      </c>
      <c r="D601" t="e">
        <f>IF(C601='Round 1'!$A$10, "Elected", IF(C601='Round 1'!$A$7, "Excluded", IF('Round 1'!$A$4="Complete", "Complete", "Viable")))</f>
        <v>#N/A</v>
      </c>
      <c r="E601" s="21" t="e">
        <f>IF('Round 1'!$A$4="Complete", "Complete", IF(D601="N/A", "N/A", IF(D601="Viable", "No Transfer", IF(D601="Excluded", INDEX('Round 1'!$A$12:$M$617, MATCH($A601, 'Round 1'!$A$12:$A$617, 0), 3)))))</f>
        <v>#N/A</v>
      </c>
      <c r="F601" s="10" t="e">
        <f>IF('Round 1'!$A$4="Complete", "Complete", IF(E601="N/A", "N/A", IF(E601="No Transfer", E601, IF(INDEX('Ballot Data'!$1:$1048576, MATCH($A601, 'Ballot Data'!$A:$A, 0), MATCH(E601, 'Ballot Data'!$A$3:$U$3, 0))="", "Exhausted", INDEX('Ballot Data'!$1:$1048576, MATCH($A601, 'Ballot Data'!$A:$A, 0), MATCH(E601, 'Ballot Data'!$A$3:$U$3, 0))))))</f>
        <v>#N/A</v>
      </c>
      <c r="G601" s="15" t="e">
        <f t="shared" si="88"/>
        <v>#N/A</v>
      </c>
      <c r="H601" t="e">
        <f>IF(G601="Complete", G601, IF(G601="N/A", "N/A", INDEX('Ballot Data'!$1:$1048576, MATCH($A601, 'Ballot Data'!$A:$A, 0), MATCH(G601, 'Ballot Data'!$A$3:$T$3, 0))))</f>
        <v>#N/A</v>
      </c>
      <c r="I601" t="e">
        <f>IF(G601="N/A", "N/A", IF(H601='Round 2'!$A$10, "Elected", IF(H601='Round 2'!$A$7, "Excluded", IF('Round 2'!$A$4="Complete", "Complete", "Viable"))))</f>
        <v>#N/A</v>
      </c>
      <c r="J601" s="21" t="e">
        <f>IF('Round 2'!$A$4="Complete", "Complete", IF(I601="N/A", "N/A", IF(I601="Viable", "No Transfer", IF(I601="Excluded", INDEX('Round 2'!$A$12:$M$617, MATCH($A601, 'Round 2'!$A$12:$A$617, 0), 3)))))</f>
        <v>#N/A</v>
      </c>
      <c r="K601" s="10" t="e">
        <f>IF('Round 2'!$A$4="Complete", "Complete", IF(J601="N/A", "N/A", IF(J601="No Transfer", J601, IF(INDEX('Ballot Data'!$1:$1048576, MATCH($A601, 'Ballot Data'!$A:$A, 0), MATCH(J601, 'Ballot Data'!$A$3:$U$3, 0))="", "Exhausted", INDEX('Ballot Data'!$1:$1048576, MATCH($A601, 'Ballot Data'!$A:$A, 0), MATCH(J601, 'Ballot Data'!$A$3:$U$3, 0))))))</f>
        <v>#N/A</v>
      </c>
      <c r="L601" s="15" t="e">
        <f t="shared" si="87"/>
        <v>#N/A</v>
      </c>
      <c r="M601" t="e">
        <f>IF(L601="Complete", L601, IF(L601="N/A", "N/A", INDEX('Ballot Data'!$1:$1048576, MATCH($A601, 'Ballot Data'!$A:$A, 0), MATCH(L601, 'Ballot Data'!$A$3:$T$3, 0))))</f>
        <v>#N/A</v>
      </c>
      <c r="N601" t="e">
        <f>IF(L601="N/A", "N/A", IF(M601='Round 3'!$A$10, "Elected", IF(M601='Round 3'!$A$7, "Excluded", IF('Round 3'!$A$4="Complete", "Complete", "Viable"))))</f>
        <v>#N/A</v>
      </c>
      <c r="O601" s="21" t="str">
        <f>IF('Round 3'!$A$4="Complete", "Complete", IF(N601="N/A", "N/A", IF(N601="Viable", "No Transfer", IF(N601="Excluded", INDEX('Round 3'!$A$12:$M$617, MATCH($A601, 'Round 3'!$A$12:$A$617, 0), 3)))))</f>
        <v>Complete</v>
      </c>
      <c r="P601" s="10" t="str">
        <f>IF('Round 3'!$A$4="Complete", "Complete", IF(O601="N/A", "N/A", IF(O601="No Transfer", O601, IF(INDEX('Ballot Data'!$1:$1048576, MATCH($A601, 'Ballot Data'!$A:$A, 0), MATCH(O601, 'Ballot Data'!$A$3:$U$3, 0))="", "Exhausted", INDEX('Ballot Data'!$1:$1048576, MATCH($A601, 'Ballot Data'!$A:$A, 0), MATCH(O601, 'Ballot Data'!$A$3:$U$3, 0))))))</f>
        <v>Complete</v>
      </c>
      <c r="Q601" s="15" t="str">
        <f t="shared" si="89"/>
        <v>Complete</v>
      </c>
      <c r="R601" t="str">
        <f>IF(Q601="Complete", Q601, IF(Q601="N/A", "N/A", INDEX('Ballot Data'!$1:$1048576, MATCH($A601, 'Ballot Data'!$A:$A, 0), MATCH(Q601, 'Ballot Data'!$A$3:$T$3, 0))))</f>
        <v>Complete</v>
      </c>
      <c r="S601" t="str">
        <f>IF(Q601="N/A", "N/A", IF(R601='Round 4'!$A$10, "Elected", IF(R601='Round 4'!$A$7, "Excluded", IF('Round 4'!$A$4="Complete", "Complete", "Viable"))))</f>
        <v>Complete</v>
      </c>
      <c r="T601" s="21" t="str">
        <f>IF('Round 4'!$A$4="Complete", "Complete", IF(S601="N/A", "N/A", IF(S601="Viable", "No Transfer", IF(S601="Excluded", INDEX('Round 4'!$A$12:$M$617, MATCH($A601, 'Round 4'!$A$12:$A$617, 0), 3)))))</f>
        <v>Complete</v>
      </c>
      <c r="U601" s="10" t="str">
        <f>IF('Round 4'!$A$4="Complete", "Complete", IF(T601="N/A", "N/A", IF(T601="No Transfer", T601, IF(INDEX('Ballot Data'!$1:$1048576, MATCH($A601, 'Ballot Data'!$A:$A, 0), MATCH(T601, 'Ballot Data'!$A$3:$U$3, 0))="", "Exhausted", INDEX('Ballot Data'!$1:$1048576, MATCH($A601, 'Ballot Data'!$A:$A, 0), MATCH(T601, 'Ballot Data'!$A$3:$U$3, 0))))))</f>
        <v>Complete</v>
      </c>
      <c r="V601" s="15" t="str">
        <f t="shared" si="90"/>
        <v>Complete</v>
      </c>
      <c r="W601" t="str">
        <f>IF(V601="Complete", V601, IF(V601="N/A", "N/A", INDEX('Ballot Data'!$1:$1048576, MATCH($A601, 'Ballot Data'!$A:$A, 0), MATCH(V601, 'Ballot Data'!$A$3:$T$3, 0))))</f>
        <v>Complete</v>
      </c>
      <c r="X601" t="str">
        <f>IF(V601="N/A", "N/A", IF(W601='Round 5'!$A$10, "Elected", IF(W601='Round 5'!$A$7, "Excluded", IF('Round 5'!$A$4="Complete", "Complete", "Viable"))))</f>
        <v>Complete</v>
      </c>
      <c r="Y601" s="21" t="str">
        <f>IF('Round 5'!$A$4="Complete", "Complete", IF(X601="N/A", "N/A", IF(X601="Viable", "No Transfer", IF(X601="Excluded", INDEX('Round 5'!$A$12:$M$617, MATCH($A601, 'Round 5'!$A$12:$A$617, 0), 3)))))</f>
        <v>Complete</v>
      </c>
      <c r="Z601" s="10" t="str">
        <f>IF('Round 5'!$A$4="Complete", "Complete", IF(Y601="N/A", "N/A", IF(Y601="No Transfer", Y601, IF(INDEX('Ballot Data'!$1:$1048576, MATCH($A601, 'Ballot Data'!$A:$A, 0), MATCH(Y601, 'Ballot Data'!$A$3:$U$3, 0))="", "Exhausted", INDEX('Ballot Data'!$1:$1048576, MATCH($A601, 'Ballot Data'!$A:$A, 0), MATCH(Y601, 'Ballot Data'!$A$3:$U$3, 0))))))</f>
        <v>Complete</v>
      </c>
      <c r="AA601" s="15" t="str">
        <f t="shared" si="91"/>
        <v>Complete</v>
      </c>
      <c r="AB601" t="str">
        <f>IF(AA601="Complete", AA601, IF(AA601="N/A", "N/A", INDEX('Ballot Data'!$1:$1048576, MATCH($A601, 'Ballot Data'!$A:$A, 0), MATCH(AA601, 'Ballot Data'!$A$3:$T$3, 0))))</f>
        <v>Complete</v>
      </c>
      <c r="AC601" t="str">
        <f>IF(AA601="N/A", "N/A", IF(AB601='Round 6'!$A$10, "Elected", IF(AB601='Round 6'!$A$7, "Excluded", IF('Round 6'!$A$4="Complete", "Complete", "Viable"))))</f>
        <v>Complete</v>
      </c>
      <c r="AD601" s="21" t="str">
        <f>IF('Round 6'!$A$4="Complete", "Complete", IF(AC601="N/A", "N/A", IF(AC601="Viable", "No Transfer", IF(AC601="Excluded", INDEX('Round 6'!$A$12:$M$617, MATCH($A601, 'Round 6'!$A$12:$A$617, 0), 3)))))</f>
        <v>Complete</v>
      </c>
      <c r="AE601" s="10" t="str">
        <f>IF('Round 6'!$A$4="Complete", "Complete", IF(AD601="N/A", "N/A", IF(AD601="No Transfer", AD601, IF(INDEX('Ballot Data'!$1:$1048576, MATCH($A601, 'Ballot Data'!$A:$A, 0), MATCH(AD601, 'Ballot Data'!$A$3:$U$3, 0))="", "Exhausted", INDEX('Ballot Data'!$1:$1048576, MATCH($A601, 'Ballot Data'!$A:$A, 0), MATCH(AD601, 'Ballot Data'!$A$3:$U$3, 0))))))</f>
        <v>Complete</v>
      </c>
      <c r="AF601" s="15" t="str">
        <f t="shared" si="92"/>
        <v>Complete</v>
      </c>
      <c r="AG601" t="str">
        <f>IF(AF601="Complete", AF601, IF(AF601="N/A", "N/A", INDEX('Ballot Data'!$1:$1048576, MATCH($A601, 'Ballot Data'!$A:$A, 0), MATCH(AF601, 'Ballot Data'!$A$3:$T$3, 0))))</f>
        <v>Complete</v>
      </c>
      <c r="AH601" t="str">
        <f>IF(AF601="N/A", "N/A", IF(AG601='Round 7'!$A$10, "Elected", IF(AG601='Round 7'!$A$7, "Excluded", IF('Round 7'!$A$4="Complete", "Complete", "Viable"))))</f>
        <v>Complete</v>
      </c>
      <c r="AI601" s="21" t="str">
        <f>IF('Round 7'!$A$4="Complete", "Complete", IF(AH601="N/A", "N/A", IF(AH601="Viable", "No Transfer", IF(AH601="Excluded", INDEX('Round 7'!$A$12:$M$617, MATCH($A601, 'Round 7'!$A$12:$A$617, 0), 3)))))</f>
        <v>Complete</v>
      </c>
      <c r="AJ601" s="10" t="str">
        <f>IF('Round 7'!$A$4="Complete", "Complete", IF(AI601="N/A", "N/A", IF(AI601="No Transfer", AI601, IF(INDEX('Ballot Data'!$1:$1048576, MATCH($A601, 'Ballot Data'!$A:$A, 0), MATCH(AI601, 'Ballot Data'!$A$3:$U$3, 0))="", "Exhausted", INDEX('Ballot Data'!$1:$1048576, MATCH($A601, 'Ballot Data'!$A:$A, 0), MATCH(AI601, 'Ballot Data'!$A$3:$U$3, 0))))))</f>
        <v>Complete</v>
      </c>
      <c r="AK601" s="15" t="str">
        <f t="shared" si="93"/>
        <v>Complete</v>
      </c>
      <c r="AL601" t="str">
        <f>IF(AK601="Complete", AK601, IF(AK601="N/A", "N/A", INDEX('Ballot Data'!$1:$1048576, MATCH($A601, 'Ballot Data'!$A:$A, 0), MATCH(AK601, 'Ballot Data'!$A$3:$T$3, 0))))</f>
        <v>Complete</v>
      </c>
      <c r="AM601" t="str">
        <f>IF(AK601="N/A", "N/A", IF(AL601='Round 8'!$A$10, "Elected", IF(AL601='Round 8'!$A$7, "Excluded", IF('Round 8'!$A$4="Complete", "Complete", "Viable"))))</f>
        <v>Complete</v>
      </c>
      <c r="AN601" s="21" t="str">
        <f>IF('Round 8'!$A$4="Complete", "Complete", IF(AM601="N/A", "N/A", IF(AM601="Viable", "No Transfer", IF(AM601="Excluded", INDEX('Round 8'!$A$12:$M$617, MATCH($A601, 'Round 8'!$A$12:$A$617, 0), 3)))))</f>
        <v>Complete</v>
      </c>
      <c r="AO601" s="10" t="str">
        <f>IF('Round 8'!$A$4="Complete", "Complete", IF(AN601="N/A", "N/A", IF(AN601="No Transfer", AN601, IF(INDEX('Ballot Data'!$1:$1048576, MATCH($A601, 'Ballot Data'!$A:$A, 0), MATCH(AN601, 'Ballot Data'!$A$3:$U$3, 0))="", "Exhausted", INDEX('Ballot Data'!$1:$1048576, MATCH($A601, 'Ballot Data'!$A:$A, 0), MATCH(AN601, 'Ballot Data'!$A$3:$U$3, 0))))))</f>
        <v>Complete</v>
      </c>
      <c r="AP601" s="15" t="str">
        <f t="shared" si="94"/>
        <v>Complete</v>
      </c>
      <c r="AQ601" t="str">
        <f>IF(AP601="Complete", AP601, IF(AP601="N/A", "N/A", INDEX('Ballot Data'!$1:$1048576, MATCH($A601, 'Ballot Data'!$A:$A, 0), MATCH(AP601, 'Ballot Data'!$A$3:$T$3, 0))))</f>
        <v>Complete</v>
      </c>
      <c r="AR601" t="str">
        <f>IF(AP601="N/A", "N/A", IF(AQ601='Round 9'!$A$10, "Elected", IF(AQ601='Round 9'!$A$7, "Excluded", IF('Round 9'!$A$4="Complete", "Complete", "Viable"))))</f>
        <v>Complete</v>
      </c>
      <c r="AS601" s="21" t="str">
        <f>IF('Round 9'!$A$4="Complete", "Complete", IF(AR601="N/A", "N/A", IF(AR601="Viable", "No Transfer", IF(AR601="Excluded", INDEX('Round 9'!$A$12:$M$617, MATCH($A601, 'Round 9'!$A$12:$A$617, 0), 3)))))</f>
        <v>Complete</v>
      </c>
      <c r="AT601" s="10" t="str">
        <f>IF('Round 9'!$A$4="Complete", "Complete", IF(AS601="N/A", "N/A", IF(AS601="No Transfer", AS601, IF(INDEX('Ballot Data'!$1:$1048576, MATCH($A601, 'Ballot Data'!$A:$A, 0), MATCH(AS601, 'Ballot Data'!$A$3:$U$3, 0))="", "Exhausted", INDEX('Ballot Data'!$1:$1048576, MATCH($A601, 'Ballot Data'!$A:$A, 0), MATCH(AS601, 'Ballot Data'!$A$3:$U$3, 0))))))</f>
        <v>Complete</v>
      </c>
      <c r="AU601" s="15" t="str">
        <f t="shared" si="95"/>
        <v>Complete</v>
      </c>
      <c r="AV601" t="str">
        <f>IF(AU601="Complete", AU601, IF(AU601="N/A", "N/A", INDEX('Ballot Data'!$1:$1048576, MATCH($A601, 'Ballot Data'!$A:$A, 0), MATCH(AU601, 'Ballot Data'!$A$3:$T$3, 0))))</f>
        <v>Complete</v>
      </c>
      <c r="AW601" t="str">
        <f>IF(AU601="N/A", "N/A", IF(AV601='Round 10'!$A$10, "Elected", IF(AV601='Round 10'!$A$7, "Excluded", IF('Round 10'!$A$4="Complete", "Complete", "Viable"))))</f>
        <v>Complete</v>
      </c>
      <c r="AX601" s="21" t="str">
        <f>IF('Round 10'!$A$4="Complete", "Complete", IF(AW601="N/A", "N/A", IF(AW601="Viable", "No Transfer", IF(AW601="Excluded", INDEX('Round 10'!$A$12:$M$617, MATCH($A601, 'Round 10'!$A$12:$A$617, 0), 3)))))</f>
        <v>Complete</v>
      </c>
      <c r="AY601" s="10" t="str">
        <f>IF('Round 10'!$A$4="Complete", "Complete", IF(AX601="N/A", "N/A", IF(AX601="No Transfer", AX601, IF(INDEX('Ballot Data'!$1:$1048576, MATCH($A601, 'Ballot Data'!$A:$A, 0), MATCH(AX601, 'Ballot Data'!$A$3:$U$3, 0))="", "Exhausted", INDEX('Ballot Data'!$1:$1048576, MATCH($A601, 'Ballot Data'!$A:$A, 0), MATCH(AX601, 'Ballot Data'!$A$3:$U$3, 0))))))</f>
        <v>Complete</v>
      </c>
    </row>
    <row r="602" spans="1:51" x14ac:dyDescent="0.25">
      <c r="A602">
        <f>'Ballot Data'!A603</f>
        <v>0</v>
      </c>
      <c r="B602">
        <v>1</v>
      </c>
      <c r="C602" t="e">
        <f>INDEX('Ballot Data'!$1:$1048576, MATCH($A602, 'Ballot Data'!$A:$A, 0), MATCH(B602, 'Ballot Data'!$A$3:$T$3, 0))</f>
        <v>#N/A</v>
      </c>
      <c r="D602" t="e">
        <f>IF(C602='Round 1'!$A$10, "Elected", IF(C602='Round 1'!$A$7, "Excluded", IF('Round 1'!$A$4="Complete", "Complete", "Viable")))</f>
        <v>#N/A</v>
      </c>
      <c r="E602" s="21" t="e">
        <f>IF('Round 1'!$A$4="Complete", "Complete", IF(D602="N/A", "N/A", IF(D602="Viable", "No Transfer", IF(D602="Excluded", INDEX('Round 1'!$A$12:$M$617, MATCH($A602, 'Round 1'!$A$12:$A$617, 0), 3)))))</f>
        <v>#N/A</v>
      </c>
      <c r="F602" s="10" t="e">
        <f>IF('Round 1'!$A$4="Complete", "Complete", IF(E602="N/A", "N/A", IF(E602="No Transfer", E602, IF(INDEX('Ballot Data'!$1:$1048576, MATCH($A602, 'Ballot Data'!$A:$A, 0), MATCH(E602, 'Ballot Data'!$A$3:$U$3, 0))="", "Exhausted", INDEX('Ballot Data'!$1:$1048576, MATCH($A602, 'Ballot Data'!$A:$A, 0), MATCH(E602, 'Ballot Data'!$A$3:$U$3, 0))))))</f>
        <v>#N/A</v>
      </c>
      <c r="G602" s="15" t="e">
        <f t="shared" si="88"/>
        <v>#N/A</v>
      </c>
      <c r="H602" t="e">
        <f>IF(G602="Complete", G602, IF(G602="N/A", "N/A", INDEX('Ballot Data'!$1:$1048576, MATCH($A602, 'Ballot Data'!$A:$A, 0), MATCH(G602, 'Ballot Data'!$A$3:$T$3, 0))))</f>
        <v>#N/A</v>
      </c>
      <c r="I602" t="e">
        <f>IF(G602="N/A", "N/A", IF(H602='Round 2'!$A$10, "Elected", IF(H602='Round 2'!$A$7, "Excluded", IF('Round 2'!$A$4="Complete", "Complete", "Viable"))))</f>
        <v>#N/A</v>
      </c>
      <c r="J602" s="21" t="e">
        <f>IF('Round 2'!$A$4="Complete", "Complete", IF(I602="N/A", "N/A", IF(I602="Viable", "No Transfer", IF(I602="Excluded", INDEX('Round 2'!$A$12:$M$617, MATCH($A602, 'Round 2'!$A$12:$A$617, 0), 3)))))</f>
        <v>#N/A</v>
      </c>
      <c r="K602" s="10" t="e">
        <f>IF('Round 2'!$A$4="Complete", "Complete", IF(J602="N/A", "N/A", IF(J602="No Transfer", J602, IF(INDEX('Ballot Data'!$1:$1048576, MATCH($A602, 'Ballot Data'!$A:$A, 0), MATCH(J602, 'Ballot Data'!$A$3:$U$3, 0))="", "Exhausted", INDEX('Ballot Data'!$1:$1048576, MATCH($A602, 'Ballot Data'!$A:$A, 0), MATCH(J602, 'Ballot Data'!$A$3:$U$3, 0))))))</f>
        <v>#N/A</v>
      </c>
      <c r="L602" s="15" t="e">
        <f t="shared" si="87"/>
        <v>#N/A</v>
      </c>
      <c r="M602" t="e">
        <f>IF(L602="Complete", L602, IF(L602="N/A", "N/A", INDEX('Ballot Data'!$1:$1048576, MATCH($A602, 'Ballot Data'!$A:$A, 0), MATCH(L602, 'Ballot Data'!$A$3:$T$3, 0))))</f>
        <v>#N/A</v>
      </c>
      <c r="N602" t="e">
        <f>IF(L602="N/A", "N/A", IF(M602='Round 3'!$A$10, "Elected", IF(M602='Round 3'!$A$7, "Excluded", IF('Round 3'!$A$4="Complete", "Complete", "Viable"))))</f>
        <v>#N/A</v>
      </c>
      <c r="O602" s="21" t="str">
        <f>IF('Round 3'!$A$4="Complete", "Complete", IF(N602="N/A", "N/A", IF(N602="Viable", "No Transfer", IF(N602="Excluded", INDEX('Round 3'!$A$12:$M$617, MATCH($A602, 'Round 3'!$A$12:$A$617, 0), 3)))))</f>
        <v>Complete</v>
      </c>
      <c r="P602" s="10" t="str">
        <f>IF('Round 3'!$A$4="Complete", "Complete", IF(O602="N/A", "N/A", IF(O602="No Transfer", O602, IF(INDEX('Ballot Data'!$1:$1048576, MATCH($A602, 'Ballot Data'!$A:$A, 0), MATCH(O602, 'Ballot Data'!$A$3:$U$3, 0))="", "Exhausted", INDEX('Ballot Data'!$1:$1048576, MATCH($A602, 'Ballot Data'!$A:$A, 0), MATCH(O602, 'Ballot Data'!$A$3:$U$3, 0))))))</f>
        <v>Complete</v>
      </c>
      <c r="Q602" s="15" t="str">
        <f t="shared" si="89"/>
        <v>Complete</v>
      </c>
      <c r="R602" t="str">
        <f>IF(Q602="Complete", Q602, IF(Q602="N/A", "N/A", INDEX('Ballot Data'!$1:$1048576, MATCH($A602, 'Ballot Data'!$A:$A, 0), MATCH(Q602, 'Ballot Data'!$A$3:$T$3, 0))))</f>
        <v>Complete</v>
      </c>
      <c r="S602" t="str">
        <f>IF(Q602="N/A", "N/A", IF(R602='Round 4'!$A$10, "Elected", IF(R602='Round 4'!$A$7, "Excluded", IF('Round 4'!$A$4="Complete", "Complete", "Viable"))))</f>
        <v>Complete</v>
      </c>
      <c r="T602" s="21" t="str">
        <f>IF('Round 4'!$A$4="Complete", "Complete", IF(S602="N/A", "N/A", IF(S602="Viable", "No Transfer", IF(S602="Excluded", INDEX('Round 4'!$A$12:$M$617, MATCH($A602, 'Round 4'!$A$12:$A$617, 0), 3)))))</f>
        <v>Complete</v>
      </c>
      <c r="U602" s="10" t="str">
        <f>IF('Round 4'!$A$4="Complete", "Complete", IF(T602="N/A", "N/A", IF(T602="No Transfer", T602, IF(INDEX('Ballot Data'!$1:$1048576, MATCH($A602, 'Ballot Data'!$A:$A, 0), MATCH(T602, 'Ballot Data'!$A$3:$U$3, 0))="", "Exhausted", INDEX('Ballot Data'!$1:$1048576, MATCH($A602, 'Ballot Data'!$A:$A, 0), MATCH(T602, 'Ballot Data'!$A$3:$U$3, 0))))))</f>
        <v>Complete</v>
      </c>
      <c r="V602" s="15" t="str">
        <f t="shared" si="90"/>
        <v>Complete</v>
      </c>
      <c r="W602" t="str">
        <f>IF(V602="Complete", V602, IF(V602="N/A", "N/A", INDEX('Ballot Data'!$1:$1048576, MATCH($A602, 'Ballot Data'!$A:$A, 0), MATCH(V602, 'Ballot Data'!$A$3:$T$3, 0))))</f>
        <v>Complete</v>
      </c>
      <c r="X602" t="str">
        <f>IF(V602="N/A", "N/A", IF(W602='Round 5'!$A$10, "Elected", IF(W602='Round 5'!$A$7, "Excluded", IF('Round 5'!$A$4="Complete", "Complete", "Viable"))))</f>
        <v>Complete</v>
      </c>
      <c r="Y602" s="21" t="str">
        <f>IF('Round 5'!$A$4="Complete", "Complete", IF(X602="N/A", "N/A", IF(X602="Viable", "No Transfer", IF(X602="Excluded", INDEX('Round 5'!$A$12:$M$617, MATCH($A602, 'Round 5'!$A$12:$A$617, 0), 3)))))</f>
        <v>Complete</v>
      </c>
      <c r="Z602" s="10" t="str">
        <f>IF('Round 5'!$A$4="Complete", "Complete", IF(Y602="N/A", "N/A", IF(Y602="No Transfer", Y602, IF(INDEX('Ballot Data'!$1:$1048576, MATCH($A602, 'Ballot Data'!$A:$A, 0), MATCH(Y602, 'Ballot Data'!$A$3:$U$3, 0))="", "Exhausted", INDEX('Ballot Data'!$1:$1048576, MATCH($A602, 'Ballot Data'!$A:$A, 0), MATCH(Y602, 'Ballot Data'!$A$3:$U$3, 0))))))</f>
        <v>Complete</v>
      </c>
      <c r="AA602" s="15" t="str">
        <f t="shared" si="91"/>
        <v>Complete</v>
      </c>
      <c r="AB602" t="str">
        <f>IF(AA602="Complete", AA602, IF(AA602="N/A", "N/A", INDEX('Ballot Data'!$1:$1048576, MATCH($A602, 'Ballot Data'!$A:$A, 0), MATCH(AA602, 'Ballot Data'!$A$3:$T$3, 0))))</f>
        <v>Complete</v>
      </c>
      <c r="AC602" t="str">
        <f>IF(AA602="N/A", "N/A", IF(AB602='Round 6'!$A$10, "Elected", IF(AB602='Round 6'!$A$7, "Excluded", IF('Round 6'!$A$4="Complete", "Complete", "Viable"))))</f>
        <v>Complete</v>
      </c>
      <c r="AD602" s="21" t="str">
        <f>IF('Round 6'!$A$4="Complete", "Complete", IF(AC602="N/A", "N/A", IF(AC602="Viable", "No Transfer", IF(AC602="Excluded", INDEX('Round 6'!$A$12:$M$617, MATCH($A602, 'Round 6'!$A$12:$A$617, 0), 3)))))</f>
        <v>Complete</v>
      </c>
      <c r="AE602" s="10" t="str">
        <f>IF('Round 6'!$A$4="Complete", "Complete", IF(AD602="N/A", "N/A", IF(AD602="No Transfer", AD602, IF(INDEX('Ballot Data'!$1:$1048576, MATCH($A602, 'Ballot Data'!$A:$A, 0), MATCH(AD602, 'Ballot Data'!$A$3:$U$3, 0))="", "Exhausted", INDEX('Ballot Data'!$1:$1048576, MATCH($A602, 'Ballot Data'!$A:$A, 0), MATCH(AD602, 'Ballot Data'!$A$3:$U$3, 0))))))</f>
        <v>Complete</v>
      </c>
      <c r="AF602" s="15" t="str">
        <f t="shared" si="92"/>
        <v>Complete</v>
      </c>
      <c r="AG602" t="str">
        <f>IF(AF602="Complete", AF602, IF(AF602="N/A", "N/A", INDEX('Ballot Data'!$1:$1048576, MATCH($A602, 'Ballot Data'!$A:$A, 0), MATCH(AF602, 'Ballot Data'!$A$3:$T$3, 0))))</f>
        <v>Complete</v>
      </c>
      <c r="AH602" t="str">
        <f>IF(AF602="N/A", "N/A", IF(AG602='Round 7'!$A$10, "Elected", IF(AG602='Round 7'!$A$7, "Excluded", IF('Round 7'!$A$4="Complete", "Complete", "Viable"))))</f>
        <v>Complete</v>
      </c>
      <c r="AI602" s="21" t="str">
        <f>IF('Round 7'!$A$4="Complete", "Complete", IF(AH602="N/A", "N/A", IF(AH602="Viable", "No Transfer", IF(AH602="Excluded", INDEX('Round 7'!$A$12:$M$617, MATCH($A602, 'Round 7'!$A$12:$A$617, 0), 3)))))</f>
        <v>Complete</v>
      </c>
      <c r="AJ602" s="10" t="str">
        <f>IF('Round 7'!$A$4="Complete", "Complete", IF(AI602="N/A", "N/A", IF(AI602="No Transfer", AI602, IF(INDEX('Ballot Data'!$1:$1048576, MATCH($A602, 'Ballot Data'!$A:$A, 0), MATCH(AI602, 'Ballot Data'!$A$3:$U$3, 0))="", "Exhausted", INDEX('Ballot Data'!$1:$1048576, MATCH($A602, 'Ballot Data'!$A:$A, 0), MATCH(AI602, 'Ballot Data'!$A$3:$U$3, 0))))))</f>
        <v>Complete</v>
      </c>
      <c r="AK602" s="15" t="str">
        <f t="shared" si="93"/>
        <v>Complete</v>
      </c>
      <c r="AL602" t="str">
        <f>IF(AK602="Complete", AK602, IF(AK602="N/A", "N/A", INDEX('Ballot Data'!$1:$1048576, MATCH($A602, 'Ballot Data'!$A:$A, 0), MATCH(AK602, 'Ballot Data'!$A$3:$T$3, 0))))</f>
        <v>Complete</v>
      </c>
      <c r="AM602" t="str">
        <f>IF(AK602="N/A", "N/A", IF(AL602='Round 8'!$A$10, "Elected", IF(AL602='Round 8'!$A$7, "Excluded", IF('Round 8'!$A$4="Complete", "Complete", "Viable"))))</f>
        <v>Complete</v>
      </c>
      <c r="AN602" s="21" t="str">
        <f>IF('Round 8'!$A$4="Complete", "Complete", IF(AM602="N/A", "N/A", IF(AM602="Viable", "No Transfer", IF(AM602="Excluded", INDEX('Round 8'!$A$12:$M$617, MATCH($A602, 'Round 8'!$A$12:$A$617, 0), 3)))))</f>
        <v>Complete</v>
      </c>
      <c r="AO602" s="10" t="str">
        <f>IF('Round 8'!$A$4="Complete", "Complete", IF(AN602="N/A", "N/A", IF(AN602="No Transfer", AN602, IF(INDEX('Ballot Data'!$1:$1048576, MATCH($A602, 'Ballot Data'!$A:$A, 0), MATCH(AN602, 'Ballot Data'!$A$3:$U$3, 0))="", "Exhausted", INDEX('Ballot Data'!$1:$1048576, MATCH($A602, 'Ballot Data'!$A:$A, 0), MATCH(AN602, 'Ballot Data'!$A$3:$U$3, 0))))))</f>
        <v>Complete</v>
      </c>
      <c r="AP602" s="15" t="str">
        <f t="shared" si="94"/>
        <v>Complete</v>
      </c>
      <c r="AQ602" t="str">
        <f>IF(AP602="Complete", AP602, IF(AP602="N/A", "N/A", INDEX('Ballot Data'!$1:$1048576, MATCH($A602, 'Ballot Data'!$A:$A, 0), MATCH(AP602, 'Ballot Data'!$A$3:$T$3, 0))))</f>
        <v>Complete</v>
      </c>
      <c r="AR602" t="str">
        <f>IF(AP602="N/A", "N/A", IF(AQ602='Round 9'!$A$10, "Elected", IF(AQ602='Round 9'!$A$7, "Excluded", IF('Round 9'!$A$4="Complete", "Complete", "Viable"))))</f>
        <v>Complete</v>
      </c>
      <c r="AS602" s="21" t="str">
        <f>IF('Round 9'!$A$4="Complete", "Complete", IF(AR602="N/A", "N/A", IF(AR602="Viable", "No Transfer", IF(AR602="Excluded", INDEX('Round 9'!$A$12:$M$617, MATCH($A602, 'Round 9'!$A$12:$A$617, 0), 3)))))</f>
        <v>Complete</v>
      </c>
      <c r="AT602" s="10" t="str">
        <f>IF('Round 9'!$A$4="Complete", "Complete", IF(AS602="N/A", "N/A", IF(AS602="No Transfer", AS602, IF(INDEX('Ballot Data'!$1:$1048576, MATCH($A602, 'Ballot Data'!$A:$A, 0), MATCH(AS602, 'Ballot Data'!$A$3:$U$3, 0))="", "Exhausted", INDEX('Ballot Data'!$1:$1048576, MATCH($A602, 'Ballot Data'!$A:$A, 0), MATCH(AS602, 'Ballot Data'!$A$3:$U$3, 0))))))</f>
        <v>Complete</v>
      </c>
      <c r="AU602" s="15" t="str">
        <f t="shared" si="95"/>
        <v>Complete</v>
      </c>
      <c r="AV602" t="str">
        <f>IF(AU602="Complete", AU602, IF(AU602="N/A", "N/A", INDEX('Ballot Data'!$1:$1048576, MATCH($A602, 'Ballot Data'!$A:$A, 0), MATCH(AU602, 'Ballot Data'!$A$3:$T$3, 0))))</f>
        <v>Complete</v>
      </c>
      <c r="AW602" t="str">
        <f>IF(AU602="N/A", "N/A", IF(AV602='Round 10'!$A$10, "Elected", IF(AV602='Round 10'!$A$7, "Excluded", IF('Round 10'!$A$4="Complete", "Complete", "Viable"))))</f>
        <v>Complete</v>
      </c>
      <c r="AX602" s="21" t="str">
        <f>IF('Round 10'!$A$4="Complete", "Complete", IF(AW602="N/A", "N/A", IF(AW602="Viable", "No Transfer", IF(AW602="Excluded", INDEX('Round 10'!$A$12:$M$617, MATCH($A602, 'Round 10'!$A$12:$A$617, 0), 3)))))</f>
        <v>Complete</v>
      </c>
      <c r="AY602" s="10" t="str">
        <f>IF('Round 10'!$A$4="Complete", "Complete", IF(AX602="N/A", "N/A", IF(AX602="No Transfer", AX602, IF(INDEX('Ballot Data'!$1:$1048576, MATCH($A602, 'Ballot Data'!$A:$A, 0), MATCH(AX602, 'Ballot Data'!$A$3:$U$3, 0))="", "Exhausted", INDEX('Ballot Data'!$1:$1048576, MATCH($A602, 'Ballot Data'!$A:$A, 0), MATCH(AX602, 'Ballot Data'!$A$3:$U$3, 0))))))</f>
        <v>Complete</v>
      </c>
    </row>
    <row r="603" spans="1:51" x14ac:dyDescent="0.25">
      <c r="A603">
        <f>'Ballot Data'!A604</f>
        <v>0</v>
      </c>
      <c r="B603">
        <v>1</v>
      </c>
      <c r="C603" t="e">
        <f>INDEX('Ballot Data'!$1:$1048576, MATCH($A603, 'Ballot Data'!$A:$A, 0), MATCH(B603, 'Ballot Data'!$A$3:$T$3, 0))</f>
        <v>#N/A</v>
      </c>
      <c r="D603" t="e">
        <f>IF(C603='Round 1'!$A$10, "Elected", IF(C603='Round 1'!$A$7, "Excluded", IF('Round 1'!$A$4="Complete", "Complete", "Viable")))</f>
        <v>#N/A</v>
      </c>
      <c r="E603" s="21" t="e">
        <f>IF('Round 1'!$A$4="Complete", "Complete", IF(D603="N/A", "N/A", IF(D603="Viable", "No Transfer", IF(D603="Excluded", INDEX('Round 1'!$A$12:$M$617, MATCH($A603, 'Round 1'!$A$12:$A$617, 0), 3)))))</f>
        <v>#N/A</v>
      </c>
      <c r="F603" s="10" t="e">
        <f>IF('Round 1'!$A$4="Complete", "Complete", IF(E603="N/A", "N/A", IF(E603="No Transfer", E603, IF(INDEX('Ballot Data'!$1:$1048576, MATCH($A603, 'Ballot Data'!$A:$A, 0), MATCH(E603, 'Ballot Data'!$A$3:$U$3, 0))="", "Exhausted", INDEX('Ballot Data'!$1:$1048576, MATCH($A603, 'Ballot Data'!$A:$A, 0), MATCH(E603, 'Ballot Data'!$A$3:$U$3, 0))))))</f>
        <v>#N/A</v>
      </c>
      <c r="G603" s="15" t="e">
        <f t="shared" ref="G603:G608" si="96">IF(E603="No Transfer", B603, IF(OR(F603="Exhausted", F603="N/A"), "N/A", E603))</f>
        <v>#N/A</v>
      </c>
      <c r="H603" t="e">
        <f>IF(G603="Complete", G603, IF(G603="N/A", "N/A", INDEX('Ballot Data'!$1:$1048576, MATCH($A603, 'Ballot Data'!$A:$A, 0), MATCH(G603, 'Ballot Data'!$A$3:$T$3, 0))))</f>
        <v>#N/A</v>
      </c>
      <c r="I603" t="e">
        <f>IF(G603="N/A", "N/A", IF(H603='Round 2'!$A$10, "Elected", IF(H603='Round 2'!$A$7, "Excluded", IF('Round 2'!$A$4="Complete", "Complete", "Viable"))))</f>
        <v>#N/A</v>
      </c>
      <c r="J603" s="21" t="e">
        <f>IF('Round 2'!$A$4="Complete", "Complete", IF(I603="N/A", "N/A", IF(I603="Viable", "No Transfer", IF(I603="Excluded", INDEX('Round 2'!$A$12:$M$617, MATCH($A603, 'Round 2'!$A$12:$A$617, 0), 3)))))</f>
        <v>#N/A</v>
      </c>
      <c r="K603" s="10" t="e">
        <f>IF('Round 2'!$A$4="Complete", "Complete", IF(J603="N/A", "N/A", IF(J603="No Transfer", J603, IF(INDEX('Ballot Data'!$1:$1048576, MATCH($A603, 'Ballot Data'!$A:$A, 0), MATCH(J603, 'Ballot Data'!$A$3:$U$3, 0))="", "Exhausted", INDEX('Ballot Data'!$1:$1048576, MATCH($A603, 'Ballot Data'!$A:$A, 0), MATCH(J603, 'Ballot Data'!$A$3:$U$3, 0))))))</f>
        <v>#N/A</v>
      </c>
      <c r="L603" s="15" t="e">
        <f t="shared" si="87"/>
        <v>#N/A</v>
      </c>
      <c r="M603" t="e">
        <f>IF(L603="Complete", L603, IF(L603="N/A", "N/A", INDEX('Ballot Data'!$1:$1048576, MATCH($A603, 'Ballot Data'!$A:$A, 0), MATCH(L603, 'Ballot Data'!$A$3:$T$3, 0))))</f>
        <v>#N/A</v>
      </c>
      <c r="N603" t="e">
        <f>IF(L603="N/A", "N/A", IF(M603='Round 3'!$A$10, "Elected", IF(M603='Round 3'!$A$7, "Excluded", IF('Round 3'!$A$4="Complete", "Complete", "Viable"))))</f>
        <v>#N/A</v>
      </c>
      <c r="O603" s="21" t="str">
        <f>IF('Round 3'!$A$4="Complete", "Complete", IF(N603="N/A", "N/A", IF(N603="Viable", "No Transfer", IF(N603="Excluded", INDEX('Round 3'!$A$12:$M$617, MATCH($A603, 'Round 3'!$A$12:$A$617, 0), 3)))))</f>
        <v>Complete</v>
      </c>
      <c r="P603" s="10" t="str">
        <f>IF('Round 3'!$A$4="Complete", "Complete", IF(O603="N/A", "N/A", IF(O603="No Transfer", O603, IF(INDEX('Ballot Data'!$1:$1048576, MATCH($A603, 'Ballot Data'!$A:$A, 0), MATCH(O603, 'Ballot Data'!$A$3:$U$3, 0))="", "Exhausted", INDEX('Ballot Data'!$1:$1048576, MATCH($A603, 'Ballot Data'!$A:$A, 0), MATCH(O603, 'Ballot Data'!$A$3:$U$3, 0))))))</f>
        <v>Complete</v>
      </c>
      <c r="Q603" s="15" t="str">
        <f t="shared" si="89"/>
        <v>Complete</v>
      </c>
      <c r="R603" t="str">
        <f>IF(Q603="Complete", Q603, IF(Q603="N/A", "N/A", INDEX('Ballot Data'!$1:$1048576, MATCH($A603, 'Ballot Data'!$A:$A, 0), MATCH(Q603, 'Ballot Data'!$A$3:$T$3, 0))))</f>
        <v>Complete</v>
      </c>
      <c r="S603" t="str">
        <f>IF(Q603="N/A", "N/A", IF(R603='Round 4'!$A$10, "Elected", IF(R603='Round 4'!$A$7, "Excluded", IF('Round 4'!$A$4="Complete", "Complete", "Viable"))))</f>
        <v>Complete</v>
      </c>
      <c r="T603" s="21" t="str">
        <f>IF('Round 4'!$A$4="Complete", "Complete", IF(S603="N/A", "N/A", IF(S603="Viable", "No Transfer", IF(S603="Excluded", INDEX('Round 4'!$A$12:$M$617, MATCH($A603, 'Round 4'!$A$12:$A$617, 0), 3)))))</f>
        <v>Complete</v>
      </c>
      <c r="U603" s="10" t="str">
        <f>IF('Round 4'!$A$4="Complete", "Complete", IF(T603="N/A", "N/A", IF(T603="No Transfer", T603, IF(INDEX('Ballot Data'!$1:$1048576, MATCH($A603, 'Ballot Data'!$A:$A, 0), MATCH(T603, 'Ballot Data'!$A$3:$U$3, 0))="", "Exhausted", INDEX('Ballot Data'!$1:$1048576, MATCH($A603, 'Ballot Data'!$A:$A, 0), MATCH(T603, 'Ballot Data'!$A$3:$U$3, 0))))))</f>
        <v>Complete</v>
      </c>
      <c r="V603" s="15" t="str">
        <f t="shared" si="90"/>
        <v>Complete</v>
      </c>
      <c r="W603" t="str">
        <f>IF(V603="Complete", V603, IF(V603="N/A", "N/A", INDEX('Ballot Data'!$1:$1048576, MATCH($A603, 'Ballot Data'!$A:$A, 0), MATCH(V603, 'Ballot Data'!$A$3:$T$3, 0))))</f>
        <v>Complete</v>
      </c>
      <c r="X603" t="str">
        <f>IF(V603="N/A", "N/A", IF(W603='Round 5'!$A$10, "Elected", IF(W603='Round 5'!$A$7, "Excluded", IF('Round 5'!$A$4="Complete", "Complete", "Viable"))))</f>
        <v>Complete</v>
      </c>
      <c r="Y603" s="21" t="str">
        <f>IF('Round 5'!$A$4="Complete", "Complete", IF(X603="N/A", "N/A", IF(X603="Viable", "No Transfer", IF(X603="Excluded", INDEX('Round 5'!$A$12:$M$617, MATCH($A603, 'Round 5'!$A$12:$A$617, 0), 3)))))</f>
        <v>Complete</v>
      </c>
      <c r="Z603" s="10" t="str">
        <f>IF('Round 5'!$A$4="Complete", "Complete", IF(Y603="N/A", "N/A", IF(Y603="No Transfer", Y603, IF(INDEX('Ballot Data'!$1:$1048576, MATCH($A603, 'Ballot Data'!$A:$A, 0), MATCH(Y603, 'Ballot Data'!$A$3:$U$3, 0))="", "Exhausted", INDEX('Ballot Data'!$1:$1048576, MATCH($A603, 'Ballot Data'!$A:$A, 0), MATCH(Y603, 'Ballot Data'!$A$3:$U$3, 0))))))</f>
        <v>Complete</v>
      </c>
      <c r="AA603" s="15" t="str">
        <f t="shared" si="91"/>
        <v>Complete</v>
      </c>
      <c r="AB603" t="str">
        <f>IF(AA603="Complete", AA603, IF(AA603="N/A", "N/A", INDEX('Ballot Data'!$1:$1048576, MATCH($A603, 'Ballot Data'!$A:$A, 0), MATCH(AA603, 'Ballot Data'!$A$3:$T$3, 0))))</f>
        <v>Complete</v>
      </c>
      <c r="AC603" t="str">
        <f>IF(AA603="N/A", "N/A", IF(AB603='Round 6'!$A$10, "Elected", IF(AB603='Round 6'!$A$7, "Excluded", IF('Round 6'!$A$4="Complete", "Complete", "Viable"))))</f>
        <v>Complete</v>
      </c>
      <c r="AD603" s="21" t="str">
        <f>IF('Round 6'!$A$4="Complete", "Complete", IF(AC603="N/A", "N/A", IF(AC603="Viable", "No Transfer", IF(AC603="Excluded", INDEX('Round 6'!$A$12:$M$617, MATCH($A603, 'Round 6'!$A$12:$A$617, 0), 3)))))</f>
        <v>Complete</v>
      </c>
      <c r="AE603" s="10" t="str">
        <f>IF('Round 6'!$A$4="Complete", "Complete", IF(AD603="N/A", "N/A", IF(AD603="No Transfer", AD603, IF(INDEX('Ballot Data'!$1:$1048576, MATCH($A603, 'Ballot Data'!$A:$A, 0), MATCH(AD603, 'Ballot Data'!$A$3:$U$3, 0))="", "Exhausted", INDEX('Ballot Data'!$1:$1048576, MATCH($A603, 'Ballot Data'!$A:$A, 0), MATCH(AD603, 'Ballot Data'!$A$3:$U$3, 0))))))</f>
        <v>Complete</v>
      </c>
      <c r="AF603" s="15" t="str">
        <f t="shared" si="92"/>
        <v>Complete</v>
      </c>
      <c r="AG603" t="str">
        <f>IF(AF603="Complete", AF603, IF(AF603="N/A", "N/A", INDEX('Ballot Data'!$1:$1048576, MATCH($A603, 'Ballot Data'!$A:$A, 0), MATCH(AF603, 'Ballot Data'!$A$3:$T$3, 0))))</f>
        <v>Complete</v>
      </c>
      <c r="AH603" t="str">
        <f>IF(AF603="N/A", "N/A", IF(AG603='Round 7'!$A$10, "Elected", IF(AG603='Round 7'!$A$7, "Excluded", IF('Round 7'!$A$4="Complete", "Complete", "Viable"))))</f>
        <v>Complete</v>
      </c>
      <c r="AI603" s="21" t="str">
        <f>IF('Round 7'!$A$4="Complete", "Complete", IF(AH603="N/A", "N/A", IF(AH603="Viable", "No Transfer", IF(AH603="Excluded", INDEX('Round 7'!$A$12:$M$617, MATCH($A603, 'Round 7'!$A$12:$A$617, 0), 3)))))</f>
        <v>Complete</v>
      </c>
      <c r="AJ603" s="10" t="str">
        <f>IF('Round 7'!$A$4="Complete", "Complete", IF(AI603="N/A", "N/A", IF(AI603="No Transfer", AI603, IF(INDEX('Ballot Data'!$1:$1048576, MATCH($A603, 'Ballot Data'!$A:$A, 0), MATCH(AI603, 'Ballot Data'!$A$3:$U$3, 0))="", "Exhausted", INDEX('Ballot Data'!$1:$1048576, MATCH($A603, 'Ballot Data'!$A:$A, 0), MATCH(AI603, 'Ballot Data'!$A$3:$U$3, 0))))))</f>
        <v>Complete</v>
      </c>
      <c r="AK603" s="15" t="str">
        <f t="shared" si="93"/>
        <v>Complete</v>
      </c>
      <c r="AL603" t="str">
        <f>IF(AK603="Complete", AK603, IF(AK603="N/A", "N/A", INDEX('Ballot Data'!$1:$1048576, MATCH($A603, 'Ballot Data'!$A:$A, 0), MATCH(AK603, 'Ballot Data'!$A$3:$T$3, 0))))</f>
        <v>Complete</v>
      </c>
      <c r="AM603" t="str">
        <f>IF(AK603="N/A", "N/A", IF(AL603='Round 8'!$A$10, "Elected", IF(AL603='Round 8'!$A$7, "Excluded", IF('Round 8'!$A$4="Complete", "Complete", "Viable"))))</f>
        <v>Complete</v>
      </c>
      <c r="AN603" s="21" t="str">
        <f>IF('Round 8'!$A$4="Complete", "Complete", IF(AM603="N/A", "N/A", IF(AM603="Viable", "No Transfer", IF(AM603="Excluded", INDEX('Round 8'!$A$12:$M$617, MATCH($A603, 'Round 8'!$A$12:$A$617, 0), 3)))))</f>
        <v>Complete</v>
      </c>
      <c r="AO603" s="10" t="str">
        <f>IF('Round 8'!$A$4="Complete", "Complete", IF(AN603="N/A", "N/A", IF(AN603="No Transfer", AN603, IF(INDEX('Ballot Data'!$1:$1048576, MATCH($A603, 'Ballot Data'!$A:$A, 0), MATCH(AN603, 'Ballot Data'!$A$3:$U$3, 0))="", "Exhausted", INDEX('Ballot Data'!$1:$1048576, MATCH($A603, 'Ballot Data'!$A:$A, 0), MATCH(AN603, 'Ballot Data'!$A$3:$U$3, 0))))))</f>
        <v>Complete</v>
      </c>
      <c r="AP603" s="15" t="str">
        <f t="shared" si="94"/>
        <v>Complete</v>
      </c>
      <c r="AQ603" t="str">
        <f>IF(AP603="Complete", AP603, IF(AP603="N/A", "N/A", INDEX('Ballot Data'!$1:$1048576, MATCH($A603, 'Ballot Data'!$A:$A, 0), MATCH(AP603, 'Ballot Data'!$A$3:$T$3, 0))))</f>
        <v>Complete</v>
      </c>
      <c r="AR603" t="str">
        <f>IF(AP603="N/A", "N/A", IF(AQ603='Round 9'!$A$10, "Elected", IF(AQ603='Round 9'!$A$7, "Excluded", IF('Round 9'!$A$4="Complete", "Complete", "Viable"))))</f>
        <v>Complete</v>
      </c>
      <c r="AS603" s="21" t="str">
        <f>IF('Round 9'!$A$4="Complete", "Complete", IF(AR603="N/A", "N/A", IF(AR603="Viable", "No Transfer", IF(AR603="Excluded", INDEX('Round 9'!$A$12:$M$617, MATCH($A603, 'Round 9'!$A$12:$A$617, 0), 3)))))</f>
        <v>Complete</v>
      </c>
      <c r="AT603" s="10" t="str">
        <f>IF('Round 9'!$A$4="Complete", "Complete", IF(AS603="N/A", "N/A", IF(AS603="No Transfer", AS603, IF(INDEX('Ballot Data'!$1:$1048576, MATCH($A603, 'Ballot Data'!$A:$A, 0), MATCH(AS603, 'Ballot Data'!$A$3:$U$3, 0))="", "Exhausted", INDEX('Ballot Data'!$1:$1048576, MATCH($A603, 'Ballot Data'!$A:$A, 0), MATCH(AS603, 'Ballot Data'!$A$3:$U$3, 0))))))</f>
        <v>Complete</v>
      </c>
      <c r="AU603" s="15" t="str">
        <f t="shared" si="95"/>
        <v>Complete</v>
      </c>
      <c r="AV603" t="str">
        <f>IF(AU603="Complete", AU603, IF(AU603="N/A", "N/A", INDEX('Ballot Data'!$1:$1048576, MATCH($A603, 'Ballot Data'!$A:$A, 0), MATCH(AU603, 'Ballot Data'!$A$3:$T$3, 0))))</f>
        <v>Complete</v>
      </c>
      <c r="AW603" t="str">
        <f>IF(AU603="N/A", "N/A", IF(AV603='Round 10'!$A$10, "Elected", IF(AV603='Round 10'!$A$7, "Excluded", IF('Round 10'!$A$4="Complete", "Complete", "Viable"))))</f>
        <v>Complete</v>
      </c>
      <c r="AX603" s="21" t="str">
        <f>IF('Round 10'!$A$4="Complete", "Complete", IF(AW603="N/A", "N/A", IF(AW603="Viable", "No Transfer", IF(AW603="Excluded", INDEX('Round 10'!$A$12:$M$617, MATCH($A603, 'Round 10'!$A$12:$A$617, 0), 3)))))</f>
        <v>Complete</v>
      </c>
      <c r="AY603" s="10" t="str">
        <f>IF('Round 10'!$A$4="Complete", "Complete", IF(AX603="N/A", "N/A", IF(AX603="No Transfer", AX603, IF(INDEX('Ballot Data'!$1:$1048576, MATCH($A603, 'Ballot Data'!$A:$A, 0), MATCH(AX603, 'Ballot Data'!$A$3:$U$3, 0))="", "Exhausted", INDEX('Ballot Data'!$1:$1048576, MATCH($A603, 'Ballot Data'!$A:$A, 0), MATCH(AX603, 'Ballot Data'!$A$3:$U$3, 0))))))</f>
        <v>Complete</v>
      </c>
    </row>
    <row r="604" spans="1:51" x14ac:dyDescent="0.25">
      <c r="A604">
        <f>'Ballot Data'!A605</f>
        <v>0</v>
      </c>
      <c r="B604">
        <v>1</v>
      </c>
      <c r="C604" t="e">
        <f>INDEX('Ballot Data'!$1:$1048576, MATCH($A604, 'Ballot Data'!$A:$A, 0), MATCH(B604, 'Ballot Data'!$A$3:$T$3, 0))</f>
        <v>#N/A</v>
      </c>
      <c r="D604" t="e">
        <f>IF(C604='Round 1'!$A$10, "Elected", IF(C604='Round 1'!$A$7, "Excluded", IF('Round 1'!$A$4="Complete", "Complete", "Viable")))</f>
        <v>#N/A</v>
      </c>
      <c r="E604" s="21" t="e">
        <f>IF('Round 1'!$A$4="Complete", "Complete", IF(D604="N/A", "N/A", IF(D604="Viable", "No Transfer", IF(D604="Excluded", INDEX('Round 1'!$A$12:$M$617, MATCH($A604, 'Round 1'!$A$12:$A$617, 0), 3)))))</f>
        <v>#N/A</v>
      </c>
      <c r="F604" s="10" t="e">
        <f>IF('Round 1'!$A$4="Complete", "Complete", IF(E604="N/A", "N/A", IF(E604="No Transfer", E604, IF(INDEX('Ballot Data'!$1:$1048576, MATCH($A604, 'Ballot Data'!$A:$A, 0), MATCH(E604, 'Ballot Data'!$A$3:$U$3, 0))="", "Exhausted", INDEX('Ballot Data'!$1:$1048576, MATCH($A604, 'Ballot Data'!$A:$A, 0), MATCH(E604, 'Ballot Data'!$A$3:$U$3, 0))))))</f>
        <v>#N/A</v>
      </c>
      <c r="G604" s="15" t="e">
        <f t="shared" si="96"/>
        <v>#N/A</v>
      </c>
      <c r="H604" t="e">
        <f>IF(G604="Complete", G604, IF(G604="N/A", "N/A", INDEX('Ballot Data'!$1:$1048576, MATCH($A604, 'Ballot Data'!$A:$A, 0), MATCH(G604, 'Ballot Data'!$A$3:$T$3, 0))))</f>
        <v>#N/A</v>
      </c>
      <c r="I604" t="e">
        <f>IF(G604="N/A", "N/A", IF(H604='Round 2'!$A$10, "Elected", IF(H604='Round 2'!$A$7, "Excluded", IF('Round 2'!$A$4="Complete", "Complete", "Viable"))))</f>
        <v>#N/A</v>
      </c>
      <c r="J604" s="21" t="e">
        <f>IF('Round 2'!$A$4="Complete", "Complete", IF(I604="N/A", "N/A", IF(I604="Viable", "No Transfer", IF(I604="Excluded", INDEX('Round 2'!$A$12:$M$617, MATCH($A604, 'Round 2'!$A$12:$A$617, 0), 3)))))</f>
        <v>#N/A</v>
      </c>
      <c r="K604" s="10" t="e">
        <f>IF('Round 2'!$A$4="Complete", "Complete", IF(J604="N/A", "N/A", IF(J604="No Transfer", J604, IF(INDEX('Ballot Data'!$1:$1048576, MATCH($A604, 'Ballot Data'!$A:$A, 0), MATCH(J604, 'Ballot Data'!$A$3:$U$3, 0))="", "Exhausted", INDEX('Ballot Data'!$1:$1048576, MATCH($A604, 'Ballot Data'!$A:$A, 0), MATCH(J604, 'Ballot Data'!$A$3:$U$3, 0))))))</f>
        <v>#N/A</v>
      </c>
      <c r="L604" s="15" t="e">
        <f t="shared" si="87"/>
        <v>#N/A</v>
      </c>
      <c r="M604" t="e">
        <f>IF(L604="Complete", L604, IF(L604="N/A", "N/A", INDEX('Ballot Data'!$1:$1048576, MATCH($A604, 'Ballot Data'!$A:$A, 0), MATCH(L604, 'Ballot Data'!$A$3:$T$3, 0))))</f>
        <v>#N/A</v>
      </c>
      <c r="N604" t="e">
        <f>IF(L604="N/A", "N/A", IF(M604='Round 3'!$A$10, "Elected", IF(M604='Round 3'!$A$7, "Excluded", IF('Round 3'!$A$4="Complete", "Complete", "Viable"))))</f>
        <v>#N/A</v>
      </c>
      <c r="O604" s="21" t="str">
        <f>IF('Round 3'!$A$4="Complete", "Complete", IF(N604="N/A", "N/A", IF(N604="Viable", "No Transfer", IF(N604="Excluded", INDEX('Round 3'!$A$12:$M$617, MATCH($A604, 'Round 3'!$A$12:$A$617, 0), 3)))))</f>
        <v>Complete</v>
      </c>
      <c r="P604" s="10" t="str">
        <f>IF('Round 3'!$A$4="Complete", "Complete", IF(O604="N/A", "N/A", IF(O604="No Transfer", O604, IF(INDEX('Ballot Data'!$1:$1048576, MATCH($A604, 'Ballot Data'!$A:$A, 0), MATCH(O604, 'Ballot Data'!$A$3:$U$3, 0))="", "Exhausted", INDEX('Ballot Data'!$1:$1048576, MATCH($A604, 'Ballot Data'!$A:$A, 0), MATCH(O604, 'Ballot Data'!$A$3:$U$3, 0))))))</f>
        <v>Complete</v>
      </c>
      <c r="Q604" s="15" t="str">
        <f t="shared" si="89"/>
        <v>Complete</v>
      </c>
      <c r="R604" t="str">
        <f>IF(Q604="Complete", Q604, IF(Q604="N/A", "N/A", INDEX('Ballot Data'!$1:$1048576, MATCH($A604, 'Ballot Data'!$A:$A, 0), MATCH(Q604, 'Ballot Data'!$A$3:$T$3, 0))))</f>
        <v>Complete</v>
      </c>
      <c r="S604" t="str">
        <f>IF(Q604="N/A", "N/A", IF(R604='Round 4'!$A$10, "Elected", IF(R604='Round 4'!$A$7, "Excluded", IF('Round 4'!$A$4="Complete", "Complete", "Viable"))))</f>
        <v>Complete</v>
      </c>
      <c r="T604" s="21" t="str">
        <f>IF('Round 4'!$A$4="Complete", "Complete", IF(S604="N/A", "N/A", IF(S604="Viable", "No Transfer", IF(S604="Excluded", INDEX('Round 4'!$A$12:$M$617, MATCH($A604, 'Round 4'!$A$12:$A$617, 0), 3)))))</f>
        <v>Complete</v>
      </c>
      <c r="U604" s="10" t="str">
        <f>IF('Round 4'!$A$4="Complete", "Complete", IF(T604="N/A", "N/A", IF(T604="No Transfer", T604, IF(INDEX('Ballot Data'!$1:$1048576, MATCH($A604, 'Ballot Data'!$A:$A, 0), MATCH(T604, 'Ballot Data'!$A$3:$U$3, 0))="", "Exhausted", INDEX('Ballot Data'!$1:$1048576, MATCH($A604, 'Ballot Data'!$A:$A, 0), MATCH(T604, 'Ballot Data'!$A$3:$U$3, 0))))))</f>
        <v>Complete</v>
      </c>
      <c r="V604" s="15" t="str">
        <f t="shared" si="90"/>
        <v>Complete</v>
      </c>
      <c r="W604" t="str">
        <f>IF(V604="Complete", V604, IF(V604="N/A", "N/A", INDEX('Ballot Data'!$1:$1048576, MATCH($A604, 'Ballot Data'!$A:$A, 0), MATCH(V604, 'Ballot Data'!$A$3:$T$3, 0))))</f>
        <v>Complete</v>
      </c>
      <c r="X604" t="str">
        <f>IF(V604="N/A", "N/A", IF(W604='Round 5'!$A$10, "Elected", IF(W604='Round 5'!$A$7, "Excluded", IF('Round 5'!$A$4="Complete", "Complete", "Viable"))))</f>
        <v>Complete</v>
      </c>
      <c r="Y604" s="21" t="str">
        <f>IF('Round 5'!$A$4="Complete", "Complete", IF(X604="N/A", "N/A", IF(X604="Viable", "No Transfer", IF(X604="Excluded", INDEX('Round 5'!$A$12:$M$617, MATCH($A604, 'Round 5'!$A$12:$A$617, 0), 3)))))</f>
        <v>Complete</v>
      </c>
      <c r="Z604" s="10" t="str">
        <f>IF('Round 5'!$A$4="Complete", "Complete", IF(Y604="N/A", "N/A", IF(Y604="No Transfer", Y604, IF(INDEX('Ballot Data'!$1:$1048576, MATCH($A604, 'Ballot Data'!$A:$A, 0), MATCH(Y604, 'Ballot Data'!$A$3:$U$3, 0))="", "Exhausted", INDEX('Ballot Data'!$1:$1048576, MATCH($A604, 'Ballot Data'!$A:$A, 0), MATCH(Y604, 'Ballot Data'!$A$3:$U$3, 0))))))</f>
        <v>Complete</v>
      </c>
      <c r="AA604" s="15" t="str">
        <f t="shared" si="91"/>
        <v>Complete</v>
      </c>
      <c r="AB604" t="str">
        <f>IF(AA604="Complete", AA604, IF(AA604="N/A", "N/A", INDEX('Ballot Data'!$1:$1048576, MATCH($A604, 'Ballot Data'!$A:$A, 0), MATCH(AA604, 'Ballot Data'!$A$3:$T$3, 0))))</f>
        <v>Complete</v>
      </c>
      <c r="AC604" t="str">
        <f>IF(AA604="N/A", "N/A", IF(AB604='Round 6'!$A$10, "Elected", IF(AB604='Round 6'!$A$7, "Excluded", IF('Round 6'!$A$4="Complete", "Complete", "Viable"))))</f>
        <v>Complete</v>
      </c>
      <c r="AD604" s="21" t="str">
        <f>IF('Round 6'!$A$4="Complete", "Complete", IF(AC604="N/A", "N/A", IF(AC604="Viable", "No Transfer", IF(AC604="Excluded", INDEX('Round 6'!$A$12:$M$617, MATCH($A604, 'Round 6'!$A$12:$A$617, 0), 3)))))</f>
        <v>Complete</v>
      </c>
      <c r="AE604" s="10" t="str">
        <f>IF('Round 6'!$A$4="Complete", "Complete", IF(AD604="N/A", "N/A", IF(AD604="No Transfer", AD604, IF(INDEX('Ballot Data'!$1:$1048576, MATCH($A604, 'Ballot Data'!$A:$A, 0), MATCH(AD604, 'Ballot Data'!$A$3:$U$3, 0))="", "Exhausted", INDEX('Ballot Data'!$1:$1048576, MATCH($A604, 'Ballot Data'!$A:$A, 0), MATCH(AD604, 'Ballot Data'!$A$3:$U$3, 0))))))</f>
        <v>Complete</v>
      </c>
      <c r="AF604" s="15" t="str">
        <f t="shared" si="92"/>
        <v>Complete</v>
      </c>
      <c r="AG604" t="str">
        <f>IF(AF604="Complete", AF604, IF(AF604="N/A", "N/A", INDEX('Ballot Data'!$1:$1048576, MATCH($A604, 'Ballot Data'!$A:$A, 0), MATCH(AF604, 'Ballot Data'!$A$3:$T$3, 0))))</f>
        <v>Complete</v>
      </c>
      <c r="AH604" t="str">
        <f>IF(AF604="N/A", "N/A", IF(AG604='Round 7'!$A$10, "Elected", IF(AG604='Round 7'!$A$7, "Excluded", IF('Round 7'!$A$4="Complete", "Complete", "Viable"))))</f>
        <v>Complete</v>
      </c>
      <c r="AI604" s="21" t="str">
        <f>IF('Round 7'!$A$4="Complete", "Complete", IF(AH604="N/A", "N/A", IF(AH604="Viable", "No Transfer", IF(AH604="Excluded", INDEX('Round 7'!$A$12:$M$617, MATCH($A604, 'Round 7'!$A$12:$A$617, 0), 3)))))</f>
        <v>Complete</v>
      </c>
      <c r="AJ604" s="10" t="str">
        <f>IF('Round 7'!$A$4="Complete", "Complete", IF(AI604="N/A", "N/A", IF(AI604="No Transfer", AI604, IF(INDEX('Ballot Data'!$1:$1048576, MATCH($A604, 'Ballot Data'!$A:$A, 0), MATCH(AI604, 'Ballot Data'!$A$3:$U$3, 0))="", "Exhausted", INDEX('Ballot Data'!$1:$1048576, MATCH($A604, 'Ballot Data'!$A:$A, 0), MATCH(AI604, 'Ballot Data'!$A$3:$U$3, 0))))))</f>
        <v>Complete</v>
      </c>
      <c r="AK604" s="15" t="str">
        <f t="shared" si="93"/>
        <v>Complete</v>
      </c>
      <c r="AL604" t="str">
        <f>IF(AK604="Complete", AK604, IF(AK604="N/A", "N/A", INDEX('Ballot Data'!$1:$1048576, MATCH($A604, 'Ballot Data'!$A:$A, 0), MATCH(AK604, 'Ballot Data'!$A$3:$T$3, 0))))</f>
        <v>Complete</v>
      </c>
      <c r="AM604" t="str">
        <f>IF(AK604="N/A", "N/A", IF(AL604='Round 8'!$A$10, "Elected", IF(AL604='Round 8'!$A$7, "Excluded", IF('Round 8'!$A$4="Complete", "Complete", "Viable"))))</f>
        <v>Complete</v>
      </c>
      <c r="AN604" s="21" t="str">
        <f>IF('Round 8'!$A$4="Complete", "Complete", IF(AM604="N/A", "N/A", IF(AM604="Viable", "No Transfer", IF(AM604="Excluded", INDEX('Round 8'!$A$12:$M$617, MATCH($A604, 'Round 8'!$A$12:$A$617, 0), 3)))))</f>
        <v>Complete</v>
      </c>
      <c r="AO604" s="10" t="str">
        <f>IF('Round 8'!$A$4="Complete", "Complete", IF(AN604="N/A", "N/A", IF(AN604="No Transfer", AN604, IF(INDEX('Ballot Data'!$1:$1048576, MATCH($A604, 'Ballot Data'!$A:$A, 0), MATCH(AN604, 'Ballot Data'!$A$3:$U$3, 0))="", "Exhausted", INDEX('Ballot Data'!$1:$1048576, MATCH($A604, 'Ballot Data'!$A:$A, 0), MATCH(AN604, 'Ballot Data'!$A$3:$U$3, 0))))))</f>
        <v>Complete</v>
      </c>
      <c r="AP604" s="15" t="str">
        <f t="shared" si="94"/>
        <v>Complete</v>
      </c>
      <c r="AQ604" t="str">
        <f>IF(AP604="Complete", AP604, IF(AP604="N/A", "N/A", INDEX('Ballot Data'!$1:$1048576, MATCH($A604, 'Ballot Data'!$A:$A, 0), MATCH(AP604, 'Ballot Data'!$A$3:$T$3, 0))))</f>
        <v>Complete</v>
      </c>
      <c r="AR604" t="str">
        <f>IF(AP604="N/A", "N/A", IF(AQ604='Round 9'!$A$10, "Elected", IF(AQ604='Round 9'!$A$7, "Excluded", IF('Round 9'!$A$4="Complete", "Complete", "Viable"))))</f>
        <v>Complete</v>
      </c>
      <c r="AS604" s="21" t="str">
        <f>IF('Round 9'!$A$4="Complete", "Complete", IF(AR604="N/A", "N/A", IF(AR604="Viable", "No Transfer", IF(AR604="Excluded", INDEX('Round 9'!$A$12:$M$617, MATCH($A604, 'Round 9'!$A$12:$A$617, 0), 3)))))</f>
        <v>Complete</v>
      </c>
      <c r="AT604" s="10" t="str">
        <f>IF('Round 9'!$A$4="Complete", "Complete", IF(AS604="N/A", "N/A", IF(AS604="No Transfer", AS604, IF(INDEX('Ballot Data'!$1:$1048576, MATCH($A604, 'Ballot Data'!$A:$A, 0), MATCH(AS604, 'Ballot Data'!$A$3:$U$3, 0))="", "Exhausted", INDEX('Ballot Data'!$1:$1048576, MATCH($A604, 'Ballot Data'!$A:$A, 0), MATCH(AS604, 'Ballot Data'!$A$3:$U$3, 0))))))</f>
        <v>Complete</v>
      </c>
      <c r="AU604" s="15" t="str">
        <f t="shared" si="95"/>
        <v>Complete</v>
      </c>
      <c r="AV604" t="str">
        <f>IF(AU604="Complete", AU604, IF(AU604="N/A", "N/A", INDEX('Ballot Data'!$1:$1048576, MATCH($A604, 'Ballot Data'!$A:$A, 0), MATCH(AU604, 'Ballot Data'!$A$3:$T$3, 0))))</f>
        <v>Complete</v>
      </c>
      <c r="AW604" t="str">
        <f>IF(AU604="N/A", "N/A", IF(AV604='Round 10'!$A$10, "Elected", IF(AV604='Round 10'!$A$7, "Excluded", IF('Round 10'!$A$4="Complete", "Complete", "Viable"))))</f>
        <v>Complete</v>
      </c>
      <c r="AX604" s="21" t="str">
        <f>IF('Round 10'!$A$4="Complete", "Complete", IF(AW604="N/A", "N/A", IF(AW604="Viable", "No Transfer", IF(AW604="Excluded", INDEX('Round 10'!$A$12:$M$617, MATCH($A604, 'Round 10'!$A$12:$A$617, 0), 3)))))</f>
        <v>Complete</v>
      </c>
      <c r="AY604" s="10" t="str">
        <f>IF('Round 10'!$A$4="Complete", "Complete", IF(AX604="N/A", "N/A", IF(AX604="No Transfer", AX604, IF(INDEX('Ballot Data'!$1:$1048576, MATCH($A604, 'Ballot Data'!$A:$A, 0), MATCH(AX604, 'Ballot Data'!$A$3:$U$3, 0))="", "Exhausted", INDEX('Ballot Data'!$1:$1048576, MATCH($A604, 'Ballot Data'!$A:$A, 0), MATCH(AX604, 'Ballot Data'!$A$3:$U$3, 0))))))</f>
        <v>Complete</v>
      </c>
    </row>
    <row r="605" spans="1:51" x14ac:dyDescent="0.25">
      <c r="A605">
        <f>'Ballot Data'!A606</f>
        <v>0</v>
      </c>
      <c r="B605">
        <v>1</v>
      </c>
      <c r="C605" t="e">
        <f>INDEX('Ballot Data'!$1:$1048576, MATCH($A605, 'Ballot Data'!$A:$A, 0), MATCH(B605, 'Ballot Data'!$A$3:$T$3, 0))</f>
        <v>#N/A</v>
      </c>
      <c r="D605" t="e">
        <f>IF(C605='Round 1'!$A$10, "Elected", IF(C605='Round 1'!$A$7, "Excluded", IF('Round 1'!$A$4="Complete", "Complete", "Viable")))</f>
        <v>#N/A</v>
      </c>
      <c r="E605" s="21" t="e">
        <f>IF('Round 1'!$A$4="Complete", "Complete", IF(D605="N/A", "N/A", IF(D605="Viable", "No Transfer", IF(D605="Excluded", INDEX('Round 1'!$A$12:$M$617, MATCH($A605, 'Round 1'!$A$12:$A$617, 0), 3)))))</f>
        <v>#N/A</v>
      </c>
      <c r="F605" s="10" t="e">
        <f>IF('Round 1'!$A$4="Complete", "Complete", IF(E605="N/A", "N/A", IF(E605="No Transfer", E605, IF(INDEX('Ballot Data'!$1:$1048576, MATCH($A605, 'Ballot Data'!$A:$A, 0), MATCH(E605, 'Ballot Data'!$A$3:$U$3, 0))="", "Exhausted", INDEX('Ballot Data'!$1:$1048576, MATCH($A605, 'Ballot Data'!$A:$A, 0), MATCH(E605, 'Ballot Data'!$A$3:$U$3, 0))))))</f>
        <v>#N/A</v>
      </c>
      <c r="G605" s="15" t="e">
        <f t="shared" si="96"/>
        <v>#N/A</v>
      </c>
      <c r="H605" t="e">
        <f>IF(G605="Complete", G605, IF(G605="N/A", "N/A", INDEX('Ballot Data'!$1:$1048576, MATCH($A605, 'Ballot Data'!$A:$A, 0), MATCH(G605, 'Ballot Data'!$A$3:$T$3, 0))))</f>
        <v>#N/A</v>
      </c>
      <c r="I605" t="e">
        <f>IF(G605="N/A", "N/A", IF(H605='Round 2'!$A$10, "Elected", IF(H605='Round 2'!$A$7, "Excluded", IF('Round 2'!$A$4="Complete", "Complete", "Viable"))))</f>
        <v>#N/A</v>
      </c>
      <c r="J605" s="21" t="e">
        <f>IF('Round 2'!$A$4="Complete", "Complete", IF(I605="N/A", "N/A", IF(I605="Viable", "No Transfer", IF(I605="Excluded", INDEX('Round 2'!$A$12:$M$617, MATCH($A605, 'Round 2'!$A$12:$A$617, 0), 3)))))</f>
        <v>#N/A</v>
      </c>
      <c r="K605" s="10" t="e">
        <f>IF('Round 2'!$A$4="Complete", "Complete", IF(J605="N/A", "N/A", IF(J605="No Transfer", J605, IF(INDEX('Ballot Data'!$1:$1048576, MATCH($A605, 'Ballot Data'!$A:$A, 0), MATCH(J605, 'Ballot Data'!$A$3:$U$3, 0))="", "Exhausted", INDEX('Ballot Data'!$1:$1048576, MATCH($A605, 'Ballot Data'!$A:$A, 0), MATCH(J605, 'Ballot Data'!$A$3:$U$3, 0))))))</f>
        <v>#N/A</v>
      </c>
      <c r="L605" s="15" t="e">
        <f t="shared" si="87"/>
        <v>#N/A</v>
      </c>
      <c r="M605" t="e">
        <f>IF(L605="Complete", L605, IF(L605="N/A", "N/A", INDEX('Ballot Data'!$1:$1048576, MATCH($A605, 'Ballot Data'!$A:$A, 0), MATCH(L605, 'Ballot Data'!$A$3:$T$3, 0))))</f>
        <v>#N/A</v>
      </c>
      <c r="N605" t="e">
        <f>IF(L605="N/A", "N/A", IF(M605='Round 3'!$A$10, "Elected", IF(M605='Round 3'!$A$7, "Excluded", IF('Round 3'!$A$4="Complete", "Complete", "Viable"))))</f>
        <v>#N/A</v>
      </c>
      <c r="O605" s="21" t="str">
        <f>IF('Round 3'!$A$4="Complete", "Complete", IF(N605="N/A", "N/A", IF(N605="Viable", "No Transfer", IF(N605="Excluded", INDEX('Round 3'!$A$12:$M$617, MATCH($A605, 'Round 3'!$A$12:$A$617, 0), 3)))))</f>
        <v>Complete</v>
      </c>
      <c r="P605" s="10" t="str">
        <f>IF('Round 3'!$A$4="Complete", "Complete", IF(O605="N/A", "N/A", IF(O605="No Transfer", O605, IF(INDEX('Ballot Data'!$1:$1048576, MATCH($A605, 'Ballot Data'!$A:$A, 0), MATCH(O605, 'Ballot Data'!$A$3:$U$3, 0))="", "Exhausted", INDEX('Ballot Data'!$1:$1048576, MATCH($A605, 'Ballot Data'!$A:$A, 0), MATCH(O605, 'Ballot Data'!$A$3:$U$3, 0))))))</f>
        <v>Complete</v>
      </c>
      <c r="Q605" s="15" t="str">
        <f t="shared" si="89"/>
        <v>Complete</v>
      </c>
      <c r="R605" t="str">
        <f>IF(Q605="Complete", Q605, IF(Q605="N/A", "N/A", INDEX('Ballot Data'!$1:$1048576, MATCH($A605, 'Ballot Data'!$A:$A, 0), MATCH(Q605, 'Ballot Data'!$A$3:$T$3, 0))))</f>
        <v>Complete</v>
      </c>
      <c r="S605" t="str">
        <f>IF(Q605="N/A", "N/A", IF(R605='Round 4'!$A$10, "Elected", IF(R605='Round 4'!$A$7, "Excluded", IF('Round 4'!$A$4="Complete", "Complete", "Viable"))))</f>
        <v>Complete</v>
      </c>
      <c r="T605" s="21" t="str">
        <f>IF('Round 4'!$A$4="Complete", "Complete", IF(S605="N/A", "N/A", IF(S605="Viable", "No Transfer", IF(S605="Excluded", INDEX('Round 4'!$A$12:$M$617, MATCH($A605, 'Round 4'!$A$12:$A$617, 0), 3)))))</f>
        <v>Complete</v>
      </c>
      <c r="U605" s="10" t="str">
        <f>IF('Round 4'!$A$4="Complete", "Complete", IF(T605="N/A", "N/A", IF(T605="No Transfer", T605, IF(INDEX('Ballot Data'!$1:$1048576, MATCH($A605, 'Ballot Data'!$A:$A, 0), MATCH(T605, 'Ballot Data'!$A$3:$U$3, 0))="", "Exhausted", INDEX('Ballot Data'!$1:$1048576, MATCH($A605, 'Ballot Data'!$A:$A, 0), MATCH(T605, 'Ballot Data'!$A$3:$U$3, 0))))))</f>
        <v>Complete</v>
      </c>
      <c r="V605" s="15" t="str">
        <f t="shared" si="90"/>
        <v>Complete</v>
      </c>
      <c r="W605" t="str">
        <f>IF(V605="Complete", V605, IF(V605="N/A", "N/A", INDEX('Ballot Data'!$1:$1048576, MATCH($A605, 'Ballot Data'!$A:$A, 0), MATCH(V605, 'Ballot Data'!$A$3:$T$3, 0))))</f>
        <v>Complete</v>
      </c>
      <c r="X605" t="str">
        <f>IF(V605="N/A", "N/A", IF(W605='Round 5'!$A$10, "Elected", IF(W605='Round 5'!$A$7, "Excluded", IF('Round 5'!$A$4="Complete", "Complete", "Viable"))))</f>
        <v>Complete</v>
      </c>
      <c r="Y605" s="21" t="str">
        <f>IF('Round 5'!$A$4="Complete", "Complete", IF(X605="N/A", "N/A", IF(X605="Viable", "No Transfer", IF(X605="Excluded", INDEX('Round 5'!$A$12:$M$617, MATCH($A605, 'Round 5'!$A$12:$A$617, 0), 3)))))</f>
        <v>Complete</v>
      </c>
      <c r="Z605" s="10" t="str">
        <f>IF('Round 5'!$A$4="Complete", "Complete", IF(Y605="N/A", "N/A", IF(Y605="No Transfer", Y605, IF(INDEX('Ballot Data'!$1:$1048576, MATCH($A605, 'Ballot Data'!$A:$A, 0), MATCH(Y605, 'Ballot Data'!$A$3:$U$3, 0))="", "Exhausted", INDEX('Ballot Data'!$1:$1048576, MATCH($A605, 'Ballot Data'!$A:$A, 0), MATCH(Y605, 'Ballot Data'!$A$3:$U$3, 0))))))</f>
        <v>Complete</v>
      </c>
      <c r="AA605" s="15" t="str">
        <f t="shared" si="91"/>
        <v>Complete</v>
      </c>
      <c r="AB605" t="str">
        <f>IF(AA605="Complete", AA605, IF(AA605="N/A", "N/A", INDEX('Ballot Data'!$1:$1048576, MATCH($A605, 'Ballot Data'!$A:$A, 0), MATCH(AA605, 'Ballot Data'!$A$3:$T$3, 0))))</f>
        <v>Complete</v>
      </c>
      <c r="AC605" t="str">
        <f>IF(AA605="N/A", "N/A", IF(AB605='Round 6'!$A$10, "Elected", IF(AB605='Round 6'!$A$7, "Excluded", IF('Round 6'!$A$4="Complete", "Complete", "Viable"))))</f>
        <v>Complete</v>
      </c>
      <c r="AD605" s="21" t="str">
        <f>IF('Round 6'!$A$4="Complete", "Complete", IF(AC605="N/A", "N/A", IF(AC605="Viable", "No Transfer", IF(AC605="Excluded", INDEX('Round 6'!$A$12:$M$617, MATCH($A605, 'Round 6'!$A$12:$A$617, 0), 3)))))</f>
        <v>Complete</v>
      </c>
      <c r="AE605" s="10" t="str">
        <f>IF('Round 6'!$A$4="Complete", "Complete", IF(AD605="N/A", "N/A", IF(AD605="No Transfer", AD605, IF(INDEX('Ballot Data'!$1:$1048576, MATCH($A605, 'Ballot Data'!$A:$A, 0), MATCH(AD605, 'Ballot Data'!$A$3:$U$3, 0))="", "Exhausted", INDEX('Ballot Data'!$1:$1048576, MATCH($A605, 'Ballot Data'!$A:$A, 0), MATCH(AD605, 'Ballot Data'!$A$3:$U$3, 0))))))</f>
        <v>Complete</v>
      </c>
      <c r="AF605" s="15" t="str">
        <f t="shared" si="92"/>
        <v>Complete</v>
      </c>
      <c r="AG605" t="str">
        <f>IF(AF605="Complete", AF605, IF(AF605="N/A", "N/A", INDEX('Ballot Data'!$1:$1048576, MATCH($A605, 'Ballot Data'!$A:$A, 0), MATCH(AF605, 'Ballot Data'!$A$3:$T$3, 0))))</f>
        <v>Complete</v>
      </c>
      <c r="AH605" t="str">
        <f>IF(AF605="N/A", "N/A", IF(AG605='Round 7'!$A$10, "Elected", IF(AG605='Round 7'!$A$7, "Excluded", IF('Round 7'!$A$4="Complete", "Complete", "Viable"))))</f>
        <v>Complete</v>
      </c>
      <c r="AI605" s="21" t="str">
        <f>IF('Round 7'!$A$4="Complete", "Complete", IF(AH605="N/A", "N/A", IF(AH605="Viable", "No Transfer", IF(AH605="Excluded", INDEX('Round 7'!$A$12:$M$617, MATCH($A605, 'Round 7'!$A$12:$A$617, 0), 3)))))</f>
        <v>Complete</v>
      </c>
      <c r="AJ605" s="10" t="str">
        <f>IF('Round 7'!$A$4="Complete", "Complete", IF(AI605="N/A", "N/A", IF(AI605="No Transfer", AI605, IF(INDEX('Ballot Data'!$1:$1048576, MATCH($A605, 'Ballot Data'!$A:$A, 0), MATCH(AI605, 'Ballot Data'!$A$3:$U$3, 0))="", "Exhausted", INDEX('Ballot Data'!$1:$1048576, MATCH($A605, 'Ballot Data'!$A:$A, 0), MATCH(AI605, 'Ballot Data'!$A$3:$U$3, 0))))))</f>
        <v>Complete</v>
      </c>
      <c r="AK605" s="15" t="str">
        <f t="shared" si="93"/>
        <v>Complete</v>
      </c>
      <c r="AL605" t="str">
        <f>IF(AK605="Complete", AK605, IF(AK605="N/A", "N/A", INDEX('Ballot Data'!$1:$1048576, MATCH($A605, 'Ballot Data'!$A:$A, 0), MATCH(AK605, 'Ballot Data'!$A$3:$T$3, 0))))</f>
        <v>Complete</v>
      </c>
      <c r="AM605" t="str">
        <f>IF(AK605="N/A", "N/A", IF(AL605='Round 8'!$A$10, "Elected", IF(AL605='Round 8'!$A$7, "Excluded", IF('Round 8'!$A$4="Complete", "Complete", "Viable"))))</f>
        <v>Complete</v>
      </c>
      <c r="AN605" s="21" t="str">
        <f>IF('Round 8'!$A$4="Complete", "Complete", IF(AM605="N/A", "N/A", IF(AM605="Viable", "No Transfer", IF(AM605="Excluded", INDEX('Round 8'!$A$12:$M$617, MATCH($A605, 'Round 8'!$A$12:$A$617, 0), 3)))))</f>
        <v>Complete</v>
      </c>
      <c r="AO605" s="10" t="str">
        <f>IF('Round 8'!$A$4="Complete", "Complete", IF(AN605="N/A", "N/A", IF(AN605="No Transfer", AN605, IF(INDEX('Ballot Data'!$1:$1048576, MATCH($A605, 'Ballot Data'!$A:$A, 0), MATCH(AN605, 'Ballot Data'!$A$3:$U$3, 0))="", "Exhausted", INDEX('Ballot Data'!$1:$1048576, MATCH($A605, 'Ballot Data'!$A:$A, 0), MATCH(AN605, 'Ballot Data'!$A$3:$U$3, 0))))))</f>
        <v>Complete</v>
      </c>
      <c r="AP605" s="15" t="str">
        <f t="shared" si="94"/>
        <v>Complete</v>
      </c>
      <c r="AQ605" t="str">
        <f>IF(AP605="Complete", AP605, IF(AP605="N/A", "N/A", INDEX('Ballot Data'!$1:$1048576, MATCH($A605, 'Ballot Data'!$A:$A, 0), MATCH(AP605, 'Ballot Data'!$A$3:$T$3, 0))))</f>
        <v>Complete</v>
      </c>
      <c r="AR605" t="str">
        <f>IF(AP605="N/A", "N/A", IF(AQ605='Round 9'!$A$10, "Elected", IF(AQ605='Round 9'!$A$7, "Excluded", IF('Round 9'!$A$4="Complete", "Complete", "Viable"))))</f>
        <v>Complete</v>
      </c>
      <c r="AS605" s="21" t="str">
        <f>IF('Round 9'!$A$4="Complete", "Complete", IF(AR605="N/A", "N/A", IF(AR605="Viable", "No Transfer", IF(AR605="Excluded", INDEX('Round 9'!$A$12:$M$617, MATCH($A605, 'Round 9'!$A$12:$A$617, 0), 3)))))</f>
        <v>Complete</v>
      </c>
      <c r="AT605" s="10" t="str">
        <f>IF('Round 9'!$A$4="Complete", "Complete", IF(AS605="N/A", "N/A", IF(AS605="No Transfer", AS605, IF(INDEX('Ballot Data'!$1:$1048576, MATCH($A605, 'Ballot Data'!$A:$A, 0), MATCH(AS605, 'Ballot Data'!$A$3:$U$3, 0))="", "Exhausted", INDEX('Ballot Data'!$1:$1048576, MATCH($A605, 'Ballot Data'!$A:$A, 0), MATCH(AS605, 'Ballot Data'!$A$3:$U$3, 0))))))</f>
        <v>Complete</v>
      </c>
      <c r="AU605" s="15" t="str">
        <f t="shared" si="95"/>
        <v>Complete</v>
      </c>
      <c r="AV605" t="str">
        <f>IF(AU605="Complete", AU605, IF(AU605="N/A", "N/A", INDEX('Ballot Data'!$1:$1048576, MATCH($A605, 'Ballot Data'!$A:$A, 0), MATCH(AU605, 'Ballot Data'!$A$3:$T$3, 0))))</f>
        <v>Complete</v>
      </c>
      <c r="AW605" t="str">
        <f>IF(AU605="N/A", "N/A", IF(AV605='Round 10'!$A$10, "Elected", IF(AV605='Round 10'!$A$7, "Excluded", IF('Round 10'!$A$4="Complete", "Complete", "Viable"))))</f>
        <v>Complete</v>
      </c>
      <c r="AX605" s="21" t="str">
        <f>IF('Round 10'!$A$4="Complete", "Complete", IF(AW605="N/A", "N/A", IF(AW605="Viable", "No Transfer", IF(AW605="Excluded", INDEX('Round 10'!$A$12:$M$617, MATCH($A605, 'Round 10'!$A$12:$A$617, 0), 3)))))</f>
        <v>Complete</v>
      </c>
      <c r="AY605" s="10" t="str">
        <f>IF('Round 10'!$A$4="Complete", "Complete", IF(AX605="N/A", "N/A", IF(AX605="No Transfer", AX605, IF(INDEX('Ballot Data'!$1:$1048576, MATCH($A605, 'Ballot Data'!$A:$A, 0), MATCH(AX605, 'Ballot Data'!$A$3:$U$3, 0))="", "Exhausted", INDEX('Ballot Data'!$1:$1048576, MATCH($A605, 'Ballot Data'!$A:$A, 0), MATCH(AX605, 'Ballot Data'!$A$3:$U$3, 0))))))</f>
        <v>Complete</v>
      </c>
    </row>
    <row r="606" spans="1:51" x14ac:dyDescent="0.25">
      <c r="A606">
        <f>'Ballot Data'!A607</f>
        <v>0</v>
      </c>
      <c r="B606">
        <v>1</v>
      </c>
      <c r="C606" t="e">
        <f>INDEX('Ballot Data'!$1:$1048576, MATCH($A606, 'Ballot Data'!$A:$A, 0), MATCH(B606, 'Ballot Data'!$A$3:$T$3, 0))</f>
        <v>#N/A</v>
      </c>
      <c r="D606" t="e">
        <f>IF(C606='Round 1'!$A$10, "Elected", IF(C606='Round 1'!$A$7, "Excluded", IF('Round 1'!$A$4="Complete", "Complete", "Viable")))</f>
        <v>#N/A</v>
      </c>
      <c r="E606" s="21" t="e">
        <f>IF('Round 1'!$A$4="Complete", "Complete", IF(D606="N/A", "N/A", IF(D606="Viable", "No Transfer", IF(D606="Excluded", INDEX('Round 1'!$A$12:$M$617, MATCH($A606, 'Round 1'!$A$12:$A$617, 0), 3)))))</f>
        <v>#N/A</v>
      </c>
      <c r="F606" s="10" t="e">
        <f>IF('Round 1'!$A$4="Complete", "Complete", IF(E606="N/A", "N/A", IF(E606="No Transfer", E606, IF(INDEX('Ballot Data'!$1:$1048576, MATCH($A606, 'Ballot Data'!$A:$A, 0), MATCH(E606, 'Ballot Data'!$A$3:$U$3, 0))="", "Exhausted", INDEX('Ballot Data'!$1:$1048576, MATCH($A606, 'Ballot Data'!$A:$A, 0), MATCH(E606, 'Ballot Data'!$A$3:$U$3, 0))))))</f>
        <v>#N/A</v>
      </c>
      <c r="G606" s="15" t="e">
        <f t="shared" si="96"/>
        <v>#N/A</v>
      </c>
      <c r="H606" t="e">
        <f>IF(G606="Complete", G606, IF(G606="N/A", "N/A", INDEX('Ballot Data'!$1:$1048576, MATCH($A606, 'Ballot Data'!$A:$A, 0), MATCH(G606, 'Ballot Data'!$A$3:$T$3, 0))))</f>
        <v>#N/A</v>
      </c>
      <c r="I606" t="e">
        <f>IF(G606="N/A", "N/A", IF(H606='Round 2'!$A$10, "Elected", IF(H606='Round 2'!$A$7, "Excluded", IF('Round 2'!$A$4="Complete", "Complete", "Viable"))))</f>
        <v>#N/A</v>
      </c>
      <c r="J606" s="21" t="e">
        <f>IF('Round 2'!$A$4="Complete", "Complete", IF(I606="N/A", "N/A", IF(I606="Viable", "No Transfer", IF(I606="Excluded", INDEX('Round 2'!$A$12:$M$617, MATCH($A606, 'Round 2'!$A$12:$A$617, 0), 3)))))</f>
        <v>#N/A</v>
      </c>
      <c r="K606" s="10" t="e">
        <f>IF('Round 2'!$A$4="Complete", "Complete", IF(J606="N/A", "N/A", IF(J606="No Transfer", J606, IF(INDEX('Ballot Data'!$1:$1048576, MATCH($A606, 'Ballot Data'!$A:$A, 0), MATCH(J606, 'Ballot Data'!$A$3:$U$3, 0))="", "Exhausted", INDEX('Ballot Data'!$1:$1048576, MATCH($A606, 'Ballot Data'!$A:$A, 0), MATCH(J606, 'Ballot Data'!$A$3:$U$3, 0))))))</f>
        <v>#N/A</v>
      </c>
      <c r="L606" s="15" t="e">
        <f t="shared" si="87"/>
        <v>#N/A</v>
      </c>
      <c r="M606" t="e">
        <f>IF(L606="Complete", L606, IF(L606="N/A", "N/A", INDEX('Ballot Data'!$1:$1048576, MATCH($A606, 'Ballot Data'!$A:$A, 0), MATCH(L606, 'Ballot Data'!$A$3:$T$3, 0))))</f>
        <v>#N/A</v>
      </c>
      <c r="N606" t="e">
        <f>IF(L606="N/A", "N/A", IF(M606='Round 3'!$A$10, "Elected", IF(M606='Round 3'!$A$7, "Excluded", IF('Round 3'!$A$4="Complete", "Complete", "Viable"))))</f>
        <v>#N/A</v>
      </c>
      <c r="O606" s="21" t="str">
        <f>IF('Round 3'!$A$4="Complete", "Complete", IF(N606="N/A", "N/A", IF(N606="Viable", "No Transfer", IF(N606="Excluded", INDEX('Round 3'!$A$12:$M$617, MATCH($A606, 'Round 3'!$A$12:$A$617, 0), 3)))))</f>
        <v>Complete</v>
      </c>
      <c r="P606" s="10" t="str">
        <f>IF('Round 3'!$A$4="Complete", "Complete", IF(O606="N/A", "N/A", IF(O606="No Transfer", O606, IF(INDEX('Ballot Data'!$1:$1048576, MATCH($A606, 'Ballot Data'!$A:$A, 0), MATCH(O606, 'Ballot Data'!$A$3:$U$3, 0))="", "Exhausted", INDEX('Ballot Data'!$1:$1048576, MATCH($A606, 'Ballot Data'!$A:$A, 0), MATCH(O606, 'Ballot Data'!$A$3:$U$3, 0))))))</f>
        <v>Complete</v>
      </c>
      <c r="Q606" s="15" t="str">
        <f t="shared" si="89"/>
        <v>Complete</v>
      </c>
      <c r="R606" t="str">
        <f>IF(Q606="Complete", Q606, IF(Q606="N/A", "N/A", INDEX('Ballot Data'!$1:$1048576, MATCH($A606, 'Ballot Data'!$A:$A, 0), MATCH(Q606, 'Ballot Data'!$A$3:$T$3, 0))))</f>
        <v>Complete</v>
      </c>
      <c r="S606" t="str">
        <f>IF(Q606="N/A", "N/A", IF(R606='Round 4'!$A$10, "Elected", IF(R606='Round 4'!$A$7, "Excluded", IF('Round 4'!$A$4="Complete", "Complete", "Viable"))))</f>
        <v>Complete</v>
      </c>
      <c r="T606" s="21" t="str">
        <f>IF('Round 4'!$A$4="Complete", "Complete", IF(S606="N/A", "N/A", IF(S606="Viable", "No Transfer", IF(S606="Excluded", INDEX('Round 4'!$A$12:$M$617, MATCH($A606, 'Round 4'!$A$12:$A$617, 0), 3)))))</f>
        <v>Complete</v>
      </c>
      <c r="U606" s="10" t="str">
        <f>IF('Round 4'!$A$4="Complete", "Complete", IF(T606="N/A", "N/A", IF(T606="No Transfer", T606, IF(INDEX('Ballot Data'!$1:$1048576, MATCH($A606, 'Ballot Data'!$A:$A, 0), MATCH(T606, 'Ballot Data'!$A$3:$U$3, 0))="", "Exhausted", INDEX('Ballot Data'!$1:$1048576, MATCH($A606, 'Ballot Data'!$A:$A, 0), MATCH(T606, 'Ballot Data'!$A$3:$U$3, 0))))))</f>
        <v>Complete</v>
      </c>
      <c r="V606" s="15" t="str">
        <f t="shared" si="90"/>
        <v>Complete</v>
      </c>
      <c r="W606" t="str">
        <f>IF(V606="Complete", V606, IF(V606="N/A", "N/A", INDEX('Ballot Data'!$1:$1048576, MATCH($A606, 'Ballot Data'!$A:$A, 0), MATCH(V606, 'Ballot Data'!$A$3:$T$3, 0))))</f>
        <v>Complete</v>
      </c>
      <c r="X606" t="str">
        <f>IF(V606="N/A", "N/A", IF(W606='Round 5'!$A$10, "Elected", IF(W606='Round 5'!$A$7, "Excluded", IF('Round 5'!$A$4="Complete", "Complete", "Viable"))))</f>
        <v>Complete</v>
      </c>
      <c r="Y606" s="21" t="str">
        <f>IF('Round 5'!$A$4="Complete", "Complete", IF(X606="N/A", "N/A", IF(X606="Viable", "No Transfer", IF(X606="Excluded", INDEX('Round 5'!$A$12:$M$617, MATCH($A606, 'Round 5'!$A$12:$A$617, 0), 3)))))</f>
        <v>Complete</v>
      </c>
      <c r="Z606" s="10" t="str">
        <f>IF('Round 5'!$A$4="Complete", "Complete", IF(Y606="N/A", "N/A", IF(Y606="No Transfer", Y606, IF(INDEX('Ballot Data'!$1:$1048576, MATCH($A606, 'Ballot Data'!$A:$A, 0), MATCH(Y606, 'Ballot Data'!$A$3:$U$3, 0))="", "Exhausted", INDEX('Ballot Data'!$1:$1048576, MATCH($A606, 'Ballot Data'!$A:$A, 0), MATCH(Y606, 'Ballot Data'!$A$3:$U$3, 0))))))</f>
        <v>Complete</v>
      </c>
      <c r="AA606" s="15" t="str">
        <f t="shared" si="91"/>
        <v>Complete</v>
      </c>
      <c r="AB606" t="str">
        <f>IF(AA606="Complete", AA606, IF(AA606="N/A", "N/A", INDEX('Ballot Data'!$1:$1048576, MATCH($A606, 'Ballot Data'!$A:$A, 0), MATCH(AA606, 'Ballot Data'!$A$3:$T$3, 0))))</f>
        <v>Complete</v>
      </c>
      <c r="AC606" t="str">
        <f>IF(AA606="N/A", "N/A", IF(AB606='Round 6'!$A$10, "Elected", IF(AB606='Round 6'!$A$7, "Excluded", IF('Round 6'!$A$4="Complete", "Complete", "Viable"))))</f>
        <v>Complete</v>
      </c>
      <c r="AD606" s="21" t="str">
        <f>IF('Round 6'!$A$4="Complete", "Complete", IF(AC606="N/A", "N/A", IF(AC606="Viable", "No Transfer", IF(AC606="Excluded", INDEX('Round 6'!$A$12:$M$617, MATCH($A606, 'Round 6'!$A$12:$A$617, 0), 3)))))</f>
        <v>Complete</v>
      </c>
      <c r="AE606" s="10" t="str">
        <f>IF('Round 6'!$A$4="Complete", "Complete", IF(AD606="N/A", "N/A", IF(AD606="No Transfer", AD606, IF(INDEX('Ballot Data'!$1:$1048576, MATCH($A606, 'Ballot Data'!$A:$A, 0), MATCH(AD606, 'Ballot Data'!$A$3:$U$3, 0))="", "Exhausted", INDEX('Ballot Data'!$1:$1048576, MATCH($A606, 'Ballot Data'!$A:$A, 0), MATCH(AD606, 'Ballot Data'!$A$3:$U$3, 0))))))</f>
        <v>Complete</v>
      </c>
      <c r="AF606" s="15" t="str">
        <f t="shared" si="92"/>
        <v>Complete</v>
      </c>
      <c r="AG606" t="str">
        <f>IF(AF606="Complete", AF606, IF(AF606="N/A", "N/A", INDEX('Ballot Data'!$1:$1048576, MATCH($A606, 'Ballot Data'!$A:$A, 0), MATCH(AF606, 'Ballot Data'!$A$3:$T$3, 0))))</f>
        <v>Complete</v>
      </c>
      <c r="AH606" t="str">
        <f>IF(AF606="N/A", "N/A", IF(AG606='Round 7'!$A$10, "Elected", IF(AG606='Round 7'!$A$7, "Excluded", IF('Round 7'!$A$4="Complete", "Complete", "Viable"))))</f>
        <v>Complete</v>
      </c>
      <c r="AI606" s="21" t="str">
        <f>IF('Round 7'!$A$4="Complete", "Complete", IF(AH606="N/A", "N/A", IF(AH606="Viable", "No Transfer", IF(AH606="Excluded", INDEX('Round 7'!$A$12:$M$617, MATCH($A606, 'Round 7'!$A$12:$A$617, 0), 3)))))</f>
        <v>Complete</v>
      </c>
      <c r="AJ606" s="10" t="str">
        <f>IF('Round 7'!$A$4="Complete", "Complete", IF(AI606="N/A", "N/A", IF(AI606="No Transfer", AI606, IF(INDEX('Ballot Data'!$1:$1048576, MATCH($A606, 'Ballot Data'!$A:$A, 0), MATCH(AI606, 'Ballot Data'!$A$3:$U$3, 0))="", "Exhausted", INDEX('Ballot Data'!$1:$1048576, MATCH($A606, 'Ballot Data'!$A:$A, 0), MATCH(AI606, 'Ballot Data'!$A$3:$U$3, 0))))))</f>
        <v>Complete</v>
      </c>
      <c r="AK606" s="15" t="str">
        <f t="shared" si="93"/>
        <v>Complete</v>
      </c>
      <c r="AL606" t="str">
        <f>IF(AK606="Complete", AK606, IF(AK606="N/A", "N/A", INDEX('Ballot Data'!$1:$1048576, MATCH($A606, 'Ballot Data'!$A:$A, 0), MATCH(AK606, 'Ballot Data'!$A$3:$T$3, 0))))</f>
        <v>Complete</v>
      </c>
      <c r="AM606" t="str">
        <f>IF(AK606="N/A", "N/A", IF(AL606='Round 8'!$A$10, "Elected", IF(AL606='Round 8'!$A$7, "Excluded", IF('Round 8'!$A$4="Complete", "Complete", "Viable"))))</f>
        <v>Complete</v>
      </c>
      <c r="AN606" s="21" t="str">
        <f>IF('Round 8'!$A$4="Complete", "Complete", IF(AM606="N/A", "N/A", IF(AM606="Viable", "No Transfer", IF(AM606="Excluded", INDEX('Round 8'!$A$12:$M$617, MATCH($A606, 'Round 8'!$A$12:$A$617, 0), 3)))))</f>
        <v>Complete</v>
      </c>
      <c r="AO606" s="10" t="str">
        <f>IF('Round 8'!$A$4="Complete", "Complete", IF(AN606="N/A", "N/A", IF(AN606="No Transfer", AN606, IF(INDEX('Ballot Data'!$1:$1048576, MATCH($A606, 'Ballot Data'!$A:$A, 0), MATCH(AN606, 'Ballot Data'!$A$3:$U$3, 0))="", "Exhausted", INDEX('Ballot Data'!$1:$1048576, MATCH($A606, 'Ballot Data'!$A:$A, 0), MATCH(AN606, 'Ballot Data'!$A$3:$U$3, 0))))))</f>
        <v>Complete</v>
      </c>
      <c r="AP606" s="15" t="str">
        <f t="shared" si="94"/>
        <v>Complete</v>
      </c>
      <c r="AQ606" t="str">
        <f>IF(AP606="Complete", AP606, IF(AP606="N/A", "N/A", INDEX('Ballot Data'!$1:$1048576, MATCH($A606, 'Ballot Data'!$A:$A, 0), MATCH(AP606, 'Ballot Data'!$A$3:$T$3, 0))))</f>
        <v>Complete</v>
      </c>
      <c r="AR606" t="str">
        <f>IF(AP606="N/A", "N/A", IF(AQ606='Round 9'!$A$10, "Elected", IF(AQ606='Round 9'!$A$7, "Excluded", IF('Round 9'!$A$4="Complete", "Complete", "Viable"))))</f>
        <v>Complete</v>
      </c>
      <c r="AS606" s="21" t="str">
        <f>IF('Round 9'!$A$4="Complete", "Complete", IF(AR606="N/A", "N/A", IF(AR606="Viable", "No Transfer", IF(AR606="Excluded", INDEX('Round 9'!$A$12:$M$617, MATCH($A606, 'Round 9'!$A$12:$A$617, 0), 3)))))</f>
        <v>Complete</v>
      </c>
      <c r="AT606" s="10" t="str">
        <f>IF('Round 9'!$A$4="Complete", "Complete", IF(AS606="N/A", "N/A", IF(AS606="No Transfer", AS606, IF(INDEX('Ballot Data'!$1:$1048576, MATCH($A606, 'Ballot Data'!$A:$A, 0), MATCH(AS606, 'Ballot Data'!$A$3:$U$3, 0))="", "Exhausted", INDEX('Ballot Data'!$1:$1048576, MATCH($A606, 'Ballot Data'!$A:$A, 0), MATCH(AS606, 'Ballot Data'!$A$3:$U$3, 0))))))</f>
        <v>Complete</v>
      </c>
      <c r="AU606" s="15" t="str">
        <f t="shared" si="95"/>
        <v>Complete</v>
      </c>
      <c r="AV606" t="str">
        <f>IF(AU606="Complete", AU606, IF(AU606="N/A", "N/A", INDEX('Ballot Data'!$1:$1048576, MATCH($A606, 'Ballot Data'!$A:$A, 0), MATCH(AU606, 'Ballot Data'!$A$3:$T$3, 0))))</f>
        <v>Complete</v>
      </c>
      <c r="AW606" t="str">
        <f>IF(AU606="N/A", "N/A", IF(AV606='Round 10'!$A$10, "Elected", IF(AV606='Round 10'!$A$7, "Excluded", IF('Round 10'!$A$4="Complete", "Complete", "Viable"))))</f>
        <v>Complete</v>
      </c>
      <c r="AX606" s="21" t="str">
        <f>IF('Round 10'!$A$4="Complete", "Complete", IF(AW606="N/A", "N/A", IF(AW606="Viable", "No Transfer", IF(AW606="Excluded", INDEX('Round 10'!$A$12:$M$617, MATCH($A606, 'Round 10'!$A$12:$A$617, 0), 3)))))</f>
        <v>Complete</v>
      </c>
      <c r="AY606" s="10" t="str">
        <f>IF('Round 10'!$A$4="Complete", "Complete", IF(AX606="N/A", "N/A", IF(AX606="No Transfer", AX606, IF(INDEX('Ballot Data'!$1:$1048576, MATCH($A606, 'Ballot Data'!$A:$A, 0), MATCH(AX606, 'Ballot Data'!$A$3:$U$3, 0))="", "Exhausted", INDEX('Ballot Data'!$1:$1048576, MATCH($A606, 'Ballot Data'!$A:$A, 0), MATCH(AX606, 'Ballot Data'!$A$3:$U$3, 0))))))</f>
        <v>Complete</v>
      </c>
    </row>
    <row r="607" spans="1:51" x14ac:dyDescent="0.25">
      <c r="A607">
        <f>'Ballot Data'!A608</f>
        <v>0</v>
      </c>
      <c r="B607">
        <v>1</v>
      </c>
      <c r="C607" t="e">
        <f>INDEX('Ballot Data'!$1:$1048576, MATCH($A607, 'Ballot Data'!$A:$A, 0), MATCH(B607, 'Ballot Data'!$A$3:$T$3, 0))</f>
        <v>#N/A</v>
      </c>
      <c r="D607" t="e">
        <f>IF(C607='Round 1'!$A$10, "Elected", IF(C607='Round 1'!$A$7, "Excluded", IF('Round 1'!$A$4="Complete", "Complete", "Viable")))</f>
        <v>#N/A</v>
      </c>
      <c r="E607" s="21" t="e">
        <f>IF('Round 1'!$A$4="Complete", "Complete", IF(D607="N/A", "N/A", IF(D607="Viable", "No Transfer", IF(D607="Excluded", INDEX('Round 1'!$A$12:$M$617, MATCH($A607, 'Round 1'!$A$12:$A$617, 0), 3)))))</f>
        <v>#N/A</v>
      </c>
      <c r="F607" s="10" t="e">
        <f>IF('Round 1'!$A$4="Complete", "Complete", IF(E607="N/A", "N/A", IF(E607="No Transfer", E607, IF(INDEX('Ballot Data'!$1:$1048576, MATCH($A607, 'Ballot Data'!$A:$A, 0), MATCH(E607, 'Ballot Data'!$A$3:$U$3, 0))="", "Exhausted", INDEX('Ballot Data'!$1:$1048576, MATCH($A607, 'Ballot Data'!$A:$A, 0), MATCH(E607, 'Ballot Data'!$A$3:$U$3, 0))))))</f>
        <v>#N/A</v>
      </c>
      <c r="G607" s="15" t="e">
        <f t="shared" si="96"/>
        <v>#N/A</v>
      </c>
      <c r="H607" t="e">
        <f>IF(G607="Complete", G607, IF(G607="N/A", "N/A", INDEX('Ballot Data'!$1:$1048576, MATCH($A607, 'Ballot Data'!$A:$A, 0), MATCH(G607, 'Ballot Data'!$A$3:$T$3, 0))))</f>
        <v>#N/A</v>
      </c>
      <c r="I607" t="e">
        <f>IF(G607="N/A", "N/A", IF(H607='Round 2'!$A$10, "Elected", IF(H607='Round 2'!$A$7, "Excluded", IF('Round 2'!$A$4="Complete", "Complete", "Viable"))))</f>
        <v>#N/A</v>
      </c>
      <c r="J607" s="21" t="e">
        <f>IF('Round 2'!$A$4="Complete", "Complete", IF(I607="N/A", "N/A", IF(I607="Viable", "No Transfer", IF(I607="Excluded", INDEX('Round 2'!$A$12:$M$617, MATCH($A607, 'Round 2'!$A$12:$A$617, 0), 3)))))</f>
        <v>#N/A</v>
      </c>
      <c r="K607" s="10" t="e">
        <f>IF('Round 2'!$A$4="Complete", "Complete", IF(J607="N/A", "N/A", IF(J607="No Transfer", J607, IF(INDEX('Ballot Data'!$1:$1048576, MATCH($A607, 'Ballot Data'!$A:$A, 0), MATCH(J607, 'Ballot Data'!$A$3:$U$3, 0))="", "Exhausted", INDEX('Ballot Data'!$1:$1048576, MATCH($A607, 'Ballot Data'!$A:$A, 0), MATCH(J607, 'Ballot Data'!$A$3:$U$3, 0))))))</f>
        <v>#N/A</v>
      </c>
      <c r="L607" s="15" t="e">
        <f t="shared" si="87"/>
        <v>#N/A</v>
      </c>
      <c r="M607" t="e">
        <f>IF(L607="Complete", L607, IF(L607="N/A", "N/A", INDEX('Ballot Data'!$1:$1048576, MATCH($A607, 'Ballot Data'!$A:$A, 0), MATCH(L607, 'Ballot Data'!$A$3:$T$3, 0))))</f>
        <v>#N/A</v>
      </c>
      <c r="N607" t="e">
        <f>IF(L607="N/A", "N/A", IF(M607='Round 3'!$A$10, "Elected", IF(M607='Round 3'!$A$7, "Excluded", IF('Round 3'!$A$4="Complete", "Complete", "Viable"))))</f>
        <v>#N/A</v>
      </c>
      <c r="O607" s="21" t="str">
        <f>IF('Round 3'!$A$4="Complete", "Complete", IF(N607="N/A", "N/A", IF(N607="Viable", "No Transfer", IF(N607="Excluded", INDEX('Round 3'!$A$12:$M$617, MATCH($A607, 'Round 3'!$A$12:$A$617, 0), 3)))))</f>
        <v>Complete</v>
      </c>
      <c r="P607" s="10" t="str">
        <f>IF('Round 3'!$A$4="Complete", "Complete", IF(O607="N/A", "N/A", IF(O607="No Transfer", O607, IF(INDEX('Ballot Data'!$1:$1048576, MATCH($A607, 'Ballot Data'!$A:$A, 0), MATCH(O607, 'Ballot Data'!$A$3:$U$3, 0))="", "Exhausted", INDEX('Ballot Data'!$1:$1048576, MATCH($A607, 'Ballot Data'!$A:$A, 0), MATCH(O607, 'Ballot Data'!$A$3:$U$3, 0))))))</f>
        <v>Complete</v>
      </c>
      <c r="Q607" s="15" t="str">
        <f t="shared" si="89"/>
        <v>Complete</v>
      </c>
      <c r="R607" t="str">
        <f>IF(Q607="Complete", Q607, IF(Q607="N/A", "N/A", INDEX('Ballot Data'!$1:$1048576, MATCH($A607, 'Ballot Data'!$A:$A, 0), MATCH(Q607, 'Ballot Data'!$A$3:$T$3, 0))))</f>
        <v>Complete</v>
      </c>
      <c r="S607" t="str">
        <f>IF(Q607="N/A", "N/A", IF(R607='Round 4'!$A$10, "Elected", IF(R607='Round 4'!$A$7, "Excluded", IF('Round 4'!$A$4="Complete", "Complete", "Viable"))))</f>
        <v>Complete</v>
      </c>
      <c r="T607" s="21" t="str">
        <f>IF('Round 4'!$A$4="Complete", "Complete", IF(S607="N/A", "N/A", IF(S607="Viable", "No Transfer", IF(S607="Excluded", INDEX('Round 4'!$A$12:$M$617, MATCH($A607, 'Round 4'!$A$12:$A$617, 0), 3)))))</f>
        <v>Complete</v>
      </c>
      <c r="U607" s="10" t="str">
        <f>IF('Round 4'!$A$4="Complete", "Complete", IF(T607="N/A", "N/A", IF(T607="No Transfer", T607, IF(INDEX('Ballot Data'!$1:$1048576, MATCH($A607, 'Ballot Data'!$A:$A, 0), MATCH(T607, 'Ballot Data'!$A$3:$U$3, 0))="", "Exhausted", INDEX('Ballot Data'!$1:$1048576, MATCH($A607, 'Ballot Data'!$A:$A, 0), MATCH(T607, 'Ballot Data'!$A$3:$U$3, 0))))))</f>
        <v>Complete</v>
      </c>
      <c r="V607" s="15" t="str">
        <f t="shared" si="90"/>
        <v>Complete</v>
      </c>
      <c r="W607" t="str">
        <f>IF(V607="Complete", V607, IF(V607="N/A", "N/A", INDEX('Ballot Data'!$1:$1048576, MATCH($A607, 'Ballot Data'!$A:$A, 0), MATCH(V607, 'Ballot Data'!$A$3:$T$3, 0))))</f>
        <v>Complete</v>
      </c>
      <c r="X607" t="str">
        <f>IF(V607="N/A", "N/A", IF(W607='Round 5'!$A$10, "Elected", IF(W607='Round 5'!$A$7, "Excluded", IF('Round 5'!$A$4="Complete", "Complete", "Viable"))))</f>
        <v>Complete</v>
      </c>
      <c r="Y607" s="21" t="str">
        <f>IF('Round 5'!$A$4="Complete", "Complete", IF(X607="N/A", "N/A", IF(X607="Viable", "No Transfer", IF(X607="Excluded", INDEX('Round 5'!$A$12:$M$617, MATCH($A607, 'Round 5'!$A$12:$A$617, 0), 3)))))</f>
        <v>Complete</v>
      </c>
      <c r="Z607" s="10" t="str">
        <f>IF('Round 5'!$A$4="Complete", "Complete", IF(Y607="N/A", "N/A", IF(Y607="No Transfer", Y607, IF(INDEX('Ballot Data'!$1:$1048576, MATCH($A607, 'Ballot Data'!$A:$A, 0), MATCH(Y607, 'Ballot Data'!$A$3:$U$3, 0))="", "Exhausted", INDEX('Ballot Data'!$1:$1048576, MATCH($A607, 'Ballot Data'!$A:$A, 0), MATCH(Y607, 'Ballot Data'!$A$3:$U$3, 0))))))</f>
        <v>Complete</v>
      </c>
      <c r="AA607" s="15" t="str">
        <f t="shared" si="91"/>
        <v>Complete</v>
      </c>
      <c r="AB607" t="str">
        <f>IF(AA607="Complete", AA607, IF(AA607="N/A", "N/A", INDEX('Ballot Data'!$1:$1048576, MATCH($A607, 'Ballot Data'!$A:$A, 0), MATCH(AA607, 'Ballot Data'!$A$3:$T$3, 0))))</f>
        <v>Complete</v>
      </c>
      <c r="AC607" t="str">
        <f>IF(AA607="N/A", "N/A", IF(AB607='Round 6'!$A$10, "Elected", IF(AB607='Round 6'!$A$7, "Excluded", IF('Round 6'!$A$4="Complete", "Complete", "Viable"))))</f>
        <v>Complete</v>
      </c>
      <c r="AD607" s="21" t="str">
        <f>IF('Round 6'!$A$4="Complete", "Complete", IF(AC607="N/A", "N/A", IF(AC607="Viable", "No Transfer", IF(AC607="Excluded", INDEX('Round 6'!$A$12:$M$617, MATCH($A607, 'Round 6'!$A$12:$A$617, 0), 3)))))</f>
        <v>Complete</v>
      </c>
      <c r="AE607" s="10" t="str">
        <f>IF('Round 6'!$A$4="Complete", "Complete", IF(AD607="N/A", "N/A", IF(AD607="No Transfer", AD607, IF(INDEX('Ballot Data'!$1:$1048576, MATCH($A607, 'Ballot Data'!$A:$A, 0), MATCH(AD607, 'Ballot Data'!$A$3:$U$3, 0))="", "Exhausted", INDEX('Ballot Data'!$1:$1048576, MATCH($A607, 'Ballot Data'!$A:$A, 0), MATCH(AD607, 'Ballot Data'!$A$3:$U$3, 0))))))</f>
        <v>Complete</v>
      </c>
      <c r="AF607" s="15" t="str">
        <f t="shared" si="92"/>
        <v>Complete</v>
      </c>
      <c r="AG607" t="str">
        <f>IF(AF607="Complete", AF607, IF(AF607="N/A", "N/A", INDEX('Ballot Data'!$1:$1048576, MATCH($A607, 'Ballot Data'!$A:$A, 0), MATCH(AF607, 'Ballot Data'!$A$3:$T$3, 0))))</f>
        <v>Complete</v>
      </c>
      <c r="AH607" t="str">
        <f>IF(AF607="N/A", "N/A", IF(AG607='Round 7'!$A$10, "Elected", IF(AG607='Round 7'!$A$7, "Excluded", IF('Round 7'!$A$4="Complete", "Complete", "Viable"))))</f>
        <v>Complete</v>
      </c>
      <c r="AI607" s="21" t="str">
        <f>IF('Round 7'!$A$4="Complete", "Complete", IF(AH607="N/A", "N/A", IF(AH607="Viable", "No Transfer", IF(AH607="Excluded", INDEX('Round 7'!$A$12:$M$617, MATCH($A607, 'Round 7'!$A$12:$A$617, 0), 3)))))</f>
        <v>Complete</v>
      </c>
      <c r="AJ607" s="10" t="str">
        <f>IF('Round 7'!$A$4="Complete", "Complete", IF(AI607="N/A", "N/A", IF(AI607="No Transfer", AI607, IF(INDEX('Ballot Data'!$1:$1048576, MATCH($A607, 'Ballot Data'!$A:$A, 0), MATCH(AI607, 'Ballot Data'!$A$3:$U$3, 0))="", "Exhausted", INDEX('Ballot Data'!$1:$1048576, MATCH($A607, 'Ballot Data'!$A:$A, 0), MATCH(AI607, 'Ballot Data'!$A$3:$U$3, 0))))))</f>
        <v>Complete</v>
      </c>
      <c r="AK607" s="15" t="str">
        <f t="shared" si="93"/>
        <v>Complete</v>
      </c>
      <c r="AL607" t="str">
        <f>IF(AK607="Complete", AK607, IF(AK607="N/A", "N/A", INDEX('Ballot Data'!$1:$1048576, MATCH($A607, 'Ballot Data'!$A:$A, 0), MATCH(AK607, 'Ballot Data'!$A$3:$T$3, 0))))</f>
        <v>Complete</v>
      </c>
      <c r="AM607" t="str">
        <f>IF(AK607="N/A", "N/A", IF(AL607='Round 8'!$A$10, "Elected", IF(AL607='Round 8'!$A$7, "Excluded", IF('Round 8'!$A$4="Complete", "Complete", "Viable"))))</f>
        <v>Complete</v>
      </c>
      <c r="AN607" s="21" t="str">
        <f>IF('Round 8'!$A$4="Complete", "Complete", IF(AM607="N/A", "N/A", IF(AM607="Viable", "No Transfer", IF(AM607="Excluded", INDEX('Round 8'!$A$12:$M$617, MATCH($A607, 'Round 8'!$A$12:$A$617, 0), 3)))))</f>
        <v>Complete</v>
      </c>
      <c r="AO607" s="10" t="str">
        <f>IF('Round 8'!$A$4="Complete", "Complete", IF(AN607="N/A", "N/A", IF(AN607="No Transfer", AN607, IF(INDEX('Ballot Data'!$1:$1048576, MATCH($A607, 'Ballot Data'!$A:$A, 0), MATCH(AN607, 'Ballot Data'!$A$3:$U$3, 0))="", "Exhausted", INDEX('Ballot Data'!$1:$1048576, MATCH($A607, 'Ballot Data'!$A:$A, 0), MATCH(AN607, 'Ballot Data'!$A$3:$U$3, 0))))))</f>
        <v>Complete</v>
      </c>
      <c r="AP607" s="15" t="str">
        <f t="shared" si="94"/>
        <v>Complete</v>
      </c>
      <c r="AQ607" t="str">
        <f>IF(AP607="Complete", AP607, IF(AP607="N/A", "N/A", INDEX('Ballot Data'!$1:$1048576, MATCH($A607, 'Ballot Data'!$A:$A, 0), MATCH(AP607, 'Ballot Data'!$A$3:$T$3, 0))))</f>
        <v>Complete</v>
      </c>
      <c r="AR607" t="str">
        <f>IF(AP607="N/A", "N/A", IF(AQ607='Round 9'!$A$10, "Elected", IF(AQ607='Round 9'!$A$7, "Excluded", IF('Round 9'!$A$4="Complete", "Complete", "Viable"))))</f>
        <v>Complete</v>
      </c>
      <c r="AS607" s="21" t="str">
        <f>IF('Round 9'!$A$4="Complete", "Complete", IF(AR607="N/A", "N/A", IF(AR607="Viable", "No Transfer", IF(AR607="Excluded", INDEX('Round 9'!$A$12:$M$617, MATCH($A607, 'Round 9'!$A$12:$A$617, 0), 3)))))</f>
        <v>Complete</v>
      </c>
      <c r="AT607" s="10" t="str">
        <f>IF('Round 9'!$A$4="Complete", "Complete", IF(AS607="N/A", "N/A", IF(AS607="No Transfer", AS607, IF(INDEX('Ballot Data'!$1:$1048576, MATCH($A607, 'Ballot Data'!$A:$A, 0), MATCH(AS607, 'Ballot Data'!$A$3:$U$3, 0))="", "Exhausted", INDEX('Ballot Data'!$1:$1048576, MATCH($A607, 'Ballot Data'!$A:$A, 0), MATCH(AS607, 'Ballot Data'!$A$3:$U$3, 0))))))</f>
        <v>Complete</v>
      </c>
      <c r="AU607" s="15" t="str">
        <f t="shared" si="95"/>
        <v>Complete</v>
      </c>
      <c r="AV607" t="str">
        <f>IF(AU607="Complete", AU607, IF(AU607="N/A", "N/A", INDEX('Ballot Data'!$1:$1048576, MATCH($A607, 'Ballot Data'!$A:$A, 0), MATCH(AU607, 'Ballot Data'!$A$3:$T$3, 0))))</f>
        <v>Complete</v>
      </c>
      <c r="AW607" t="str">
        <f>IF(AU607="N/A", "N/A", IF(AV607='Round 10'!$A$10, "Elected", IF(AV607='Round 10'!$A$7, "Excluded", IF('Round 10'!$A$4="Complete", "Complete", "Viable"))))</f>
        <v>Complete</v>
      </c>
      <c r="AX607" s="21" t="str">
        <f>IF('Round 10'!$A$4="Complete", "Complete", IF(AW607="N/A", "N/A", IF(AW607="Viable", "No Transfer", IF(AW607="Excluded", INDEX('Round 10'!$A$12:$M$617, MATCH($A607, 'Round 10'!$A$12:$A$617, 0), 3)))))</f>
        <v>Complete</v>
      </c>
      <c r="AY607" s="10" t="str">
        <f>IF('Round 10'!$A$4="Complete", "Complete", IF(AX607="N/A", "N/A", IF(AX607="No Transfer", AX607, IF(INDEX('Ballot Data'!$1:$1048576, MATCH($A607, 'Ballot Data'!$A:$A, 0), MATCH(AX607, 'Ballot Data'!$A$3:$U$3, 0))="", "Exhausted", INDEX('Ballot Data'!$1:$1048576, MATCH($A607, 'Ballot Data'!$A:$A, 0), MATCH(AX607, 'Ballot Data'!$A$3:$U$3, 0))))))</f>
        <v>Complete</v>
      </c>
    </row>
    <row r="608" spans="1:51" x14ac:dyDescent="0.25">
      <c r="A608">
        <f>'Ballot Data'!A609</f>
        <v>0</v>
      </c>
      <c r="B608">
        <v>1</v>
      </c>
      <c r="C608" t="e">
        <f>INDEX('Ballot Data'!$1:$1048576, MATCH($A608, 'Ballot Data'!$A:$A, 0), MATCH(B608, 'Ballot Data'!$A$3:$T$3, 0))</f>
        <v>#N/A</v>
      </c>
      <c r="D608" t="e">
        <f>IF(C608='Round 1'!$A$10, "Elected", IF(C608='Round 1'!$A$7, "Excluded", IF('Round 1'!$A$4="Complete", "Complete", "Viable")))</f>
        <v>#N/A</v>
      </c>
      <c r="E608" s="21" t="e">
        <f>IF('Round 1'!$A$4="Complete", "Complete", IF(D608="N/A", "N/A", IF(D608="Viable", "No Transfer", IF(D608="Excluded", INDEX('Round 1'!$A$12:$M$617, MATCH($A608, 'Round 1'!$A$12:$A$617, 0), 3)))))</f>
        <v>#N/A</v>
      </c>
      <c r="F608" s="10" t="e">
        <f>IF('Round 1'!$A$4="Complete", "Complete", IF(E608="N/A", "N/A", IF(E608="No Transfer", E608, IF(INDEX('Ballot Data'!$1:$1048576, MATCH($A608, 'Ballot Data'!$A:$A, 0), MATCH(E608, 'Ballot Data'!$A$3:$U$3, 0))="", "Exhausted", INDEX('Ballot Data'!$1:$1048576, MATCH($A608, 'Ballot Data'!$A:$A, 0), MATCH(E608, 'Ballot Data'!$A$3:$U$3, 0))))))</f>
        <v>#N/A</v>
      </c>
      <c r="G608" s="15" t="e">
        <f t="shared" si="96"/>
        <v>#N/A</v>
      </c>
      <c r="H608" t="e">
        <f>IF(G608="Complete", G608, IF(G608="N/A", "N/A", INDEX('Ballot Data'!$1:$1048576, MATCH($A608, 'Ballot Data'!$A:$A, 0), MATCH(G608, 'Ballot Data'!$A$3:$T$3, 0))))</f>
        <v>#N/A</v>
      </c>
      <c r="I608" t="e">
        <f>IF(G608="N/A", "N/A", IF(H608='Round 2'!$A$10, "Elected", IF(H608='Round 2'!$A$7, "Excluded", IF('Round 2'!$A$4="Complete", "Complete", "Viable"))))</f>
        <v>#N/A</v>
      </c>
      <c r="J608" s="21" t="e">
        <f>IF('Round 2'!$A$4="Complete", "Complete", IF(I608="N/A", "N/A", IF(I608="Viable", "No Transfer", IF(I608="Excluded", INDEX('Round 2'!$A$12:$M$617, MATCH($A608, 'Round 2'!$A$12:$A$617, 0), 3)))))</f>
        <v>#N/A</v>
      </c>
      <c r="K608" s="10" t="e">
        <f>IF('Round 2'!$A$4="Complete", "Complete", IF(J608="N/A", "N/A", IF(J608="No Transfer", J608, IF(INDEX('Ballot Data'!$1:$1048576, MATCH($A608, 'Ballot Data'!$A:$A, 0), MATCH(J608, 'Ballot Data'!$A$3:$U$3, 0))="", "Exhausted", INDEX('Ballot Data'!$1:$1048576, MATCH($A608, 'Ballot Data'!$A:$A, 0), MATCH(J608, 'Ballot Data'!$A$3:$U$3, 0))))))</f>
        <v>#N/A</v>
      </c>
      <c r="L608" s="15" t="e">
        <f t="shared" si="87"/>
        <v>#N/A</v>
      </c>
      <c r="M608" t="e">
        <f>IF(L608="Complete", L608, IF(L608="N/A", "N/A", INDEX('Ballot Data'!$1:$1048576, MATCH($A608, 'Ballot Data'!$A:$A, 0), MATCH(L608, 'Ballot Data'!$A$3:$T$3, 0))))</f>
        <v>#N/A</v>
      </c>
      <c r="N608" t="e">
        <f>IF(L608="N/A", "N/A", IF(M608='Round 3'!$A$10, "Elected", IF(M608='Round 3'!$A$7, "Excluded", IF('Round 3'!$A$4="Complete", "Complete", "Viable"))))</f>
        <v>#N/A</v>
      </c>
      <c r="O608" s="21" t="str">
        <f>IF('Round 3'!$A$4="Complete", "Complete", IF(N608="N/A", "N/A", IF(N608="Viable", "No Transfer", IF(N608="Excluded", INDEX('Round 3'!$A$12:$M$617, MATCH($A608, 'Round 3'!$A$12:$A$617, 0), 3)))))</f>
        <v>Complete</v>
      </c>
      <c r="P608" s="10" t="str">
        <f>IF('Round 3'!$A$4="Complete", "Complete", IF(O608="N/A", "N/A", IF(O608="No Transfer", O608, IF(INDEX('Ballot Data'!$1:$1048576, MATCH($A608, 'Ballot Data'!$A:$A, 0), MATCH(O608, 'Ballot Data'!$A$3:$U$3, 0))="", "Exhausted", INDEX('Ballot Data'!$1:$1048576, MATCH($A608, 'Ballot Data'!$A:$A, 0), MATCH(O608, 'Ballot Data'!$A$3:$U$3, 0))))))</f>
        <v>Complete</v>
      </c>
      <c r="Q608" s="15" t="str">
        <f t="shared" si="89"/>
        <v>Complete</v>
      </c>
      <c r="R608" t="str">
        <f>IF(Q608="Complete", Q608, IF(Q608="N/A", "N/A", INDEX('Ballot Data'!$1:$1048576, MATCH($A608, 'Ballot Data'!$A:$A, 0), MATCH(Q608, 'Ballot Data'!$A$3:$T$3, 0))))</f>
        <v>Complete</v>
      </c>
      <c r="S608" t="str">
        <f>IF(Q608="N/A", "N/A", IF(R608='Round 4'!$A$10, "Elected", IF(R608='Round 4'!$A$7, "Excluded", IF('Round 4'!$A$4="Complete", "Complete", "Viable"))))</f>
        <v>Complete</v>
      </c>
      <c r="T608" s="21" t="str">
        <f>IF('Round 4'!$A$4="Complete", "Complete", IF(S608="N/A", "N/A", IF(S608="Viable", "No Transfer", IF(S608="Excluded", INDEX('Round 4'!$A$12:$M$617, MATCH($A608, 'Round 4'!$A$12:$A$617, 0), 3)))))</f>
        <v>Complete</v>
      </c>
      <c r="U608" s="10" t="str">
        <f>IF('Round 4'!$A$4="Complete", "Complete", IF(T608="N/A", "N/A", IF(T608="No Transfer", T608, IF(INDEX('Ballot Data'!$1:$1048576, MATCH($A608, 'Ballot Data'!$A:$A, 0), MATCH(T608, 'Ballot Data'!$A$3:$U$3, 0))="", "Exhausted", INDEX('Ballot Data'!$1:$1048576, MATCH($A608, 'Ballot Data'!$A:$A, 0), MATCH(T608, 'Ballot Data'!$A$3:$U$3, 0))))))</f>
        <v>Complete</v>
      </c>
      <c r="V608" s="15" t="str">
        <f t="shared" si="90"/>
        <v>Complete</v>
      </c>
      <c r="W608" t="str">
        <f>IF(V608="Complete", V608, IF(V608="N/A", "N/A", INDEX('Ballot Data'!$1:$1048576, MATCH($A608, 'Ballot Data'!$A:$A, 0), MATCH(V608, 'Ballot Data'!$A$3:$T$3, 0))))</f>
        <v>Complete</v>
      </c>
      <c r="X608" t="str">
        <f>IF(V608="N/A", "N/A", IF(W608='Round 5'!$A$10, "Elected", IF(W608='Round 5'!$A$7, "Excluded", IF('Round 5'!$A$4="Complete", "Complete", "Viable"))))</f>
        <v>Complete</v>
      </c>
      <c r="Y608" s="21" t="str">
        <f>IF('Round 5'!$A$4="Complete", "Complete", IF(X608="N/A", "N/A", IF(X608="Viable", "No Transfer", IF(X608="Excluded", INDEX('Round 5'!$A$12:$M$617, MATCH($A608, 'Round 5'!$A$12:$A$617, 0), 3)))))</f>
        <v>Complete</v>
      </c>
      <c r="Z608" s="10" t="str">
        <f>IF('Round 5'!$A$4="Complete", "Complete", IF(Y608="N/A", "N/A", IF(Y608="No Transfer", Y608, IF(INDEX('Ballot Data'!$1:$1048576, MATCH($A608, 'Ballot Data'!$A:$A, 0), MATCH(Y608, 'Ballot Data'!$A$3:$U$3, 0))="", "Exhausted", INDEX('Ballot Data'!$1:$1048576, MATCH($A608, 'Ballot Data'!$A:$A, 0), MATCH(Y608, 'Ballot Data'!$A$3:$U$3, 0))))))</f>
        <v>Complete</v>
      </c>
      <c r="AA608" s="15" t="str">
        <f t="shared" si="91"/>
        <v>Complete</v>
      </c>
      <c r="AB608" t="str">
        <f>IF(AA608="Complete", AA608, IF(AA608="N/A", "N/A", INDEX('Ballot Data'!$1:$1048576, MATCH($A608, 'Ballot Data'!$A:$A, 0), MATCH(AA608, 'Ballot Data'!$A$3:$T$3, 0))))</f>
        <v>Complete</v>
      </c>
      <c r="AC608" t="str">
        <f>IF(AA608="N/A", "N/A", IF(AB608='Round 6'!$A$10, "Elected", IF(AB608='Round 6'!$A$7, "Excluded", IF('Round 6'!$A$4="Complete", "Complete", "Viable"))))</f>
        <v>Complete</v>
      </c>
      <c r="AD608" s="21" t="str">
        <f>IF('Round 6'!$A$4="Complete", "Complete", IF(AC608="N/A", "N/A", IF(AC608="Viable", "No Transfer", IF(AC608="Excluded", INDEX('Round 6'!$A$12:$M$617, MATCH($A608, 'Round 6'!$A$12:$A$617, 0), 3)))))</f>
        <v>Complete</v>
      </c>
      <c r="AE608" s="10" t="str">
        <f>IF('Round 6'!$A$4="Complete", "Complete", IF(AD608="N/A", "N/A", IF(AD608="No Transfer", AD608, IF(INDEX('Ballot Data'!$1:$1048576, MATCH($A608, 'Ballot Data'!$A:$A, 0), MATCH(AD608, 'Ballot Data'!$A$3:$U$3, 0))="", "Exhausted", INDEX('Ballot Data'!$1:$1048576, MATCH($A608, 'Ballot Data'!$A:$A, 0), MATCH(AD608, 'Ballot Data'!$A$3:$U$3, 0))))))</f>
        <v>Complete</v>
      </c>
      <c r="AF608" s="15" t="str">
        <f t="shared" si="92"/>
        <v>Complete</v>
      </c>
      <c r="AG608" t="str">
        <f>IF(AF608="Complete", AF608, IF(AF608="N/A", "N/A", INDEX('Ballot Data'!$1:$1048576, MATCH($A608, 'Ballot Data'!$A:$A, 0), MATCH(AF608, 'Ballot Data'!$A$3:$T$3, 0))))</f>
        <v>Complete</v>
      </c>
      <c r="AH608" t="str">
        <f>IF(AF608="N/A", "N/A", IF(AG608='Round 7'!$A$10, "Elected", IF(AG608='Round 7'!$A$7, "Excluded", IF('Round 7'!$A$4="Complete", "Complete", "Viable"))))</f>
        <v>Complete</v>
      </c>
      <c r="AI608" s="21" t="str">
        <f>IF('Round 7'!$A$4="Complete", "Complete", IF(AH608="N/A", "N/A", IF(AH608="Viable", "No Transfer", IF(AH608="Excluded", INDEX('Round 7'!$A$12:$M$617, MATCH($A608, 'Round 7'!$A$12:$A$617, 0), 3)))))</f>
        <v>Complete</v>
      </c>
      <c r="AJ608" s="10" t="str">
        <f>IF('Round 7'!$A$4="Complete", "Complete", IF(AI608="N/A", "N/A", IF(AI608="No Transfer", AI608, IF(INDEX('Ballot Data'!$1:$1048576, MATCH($A608, 'Ballot Data'!$A:$A, 0), MATCH(AI608, 'Ballot Data'!$A$3:$U$3, 0))="", "Exhausted", INDEX('Ballot Data'!$1:$1048576, MATCH($A608, 'Ballot Data'!$A:$A, 0), MATCH(AI608, 'Ballot Data'!$A$3:$U$3, 0))))))</f>
        <v>Complete</v>
      </c>
      <c r="AK608" s="15" t="str">
        <f t="shared" si="93"/>
        <v>Complete</v>
      </c>
      <c r="AL608" t="str">
        <f>IF(AK608="Complete", AK608, IF(AK608="N/A", "N/A", INDEX('Ballot Data'!$1:$1048576, MATCH($A608, 'Ballot Data'!$A:$A, 0), MATCH(AK608, 'Ballot Data'!$A$3:$T$3, 0))))</f>
        <v>Complete</v>
      </c>
      <c r="AM608" t="str">
        <f>IF(AK608="N/A", "N/A", IF(AL608='Round 8'!$A$10, "Elected", IF(AL608='Round 8'!$A$7, "Excluded", IF('Round 8'!$A$4="Complete", "Complete", "Viable"))))</f>
        <v>Complete</v>
      </c>
      <c r="AN608" s="21" t="str">
        <f>IF('Round 8'!$A$4="Complete", "Complete", IF(AM608="N/A", "N/A", IF(AM608="Viable", "No Transfer", IF(AM608="Excluded", INDEX('Round 8'!$A$12:$M$617, MATCH($A608, 'Round 8'!$A$12:$A$617, 0), 3)))))</f>
        <v>Complete</v>
      </c>
      <c r="AO608" s="10" t="str">
        <f>IF('Round 8'!$A$4="Complete", "Complete", IF(AN608="N/A", "N/A", IF(AN608="No Transfer", AN608, IF(INDEX('Ballot Data'!$1:$1048576, MATCH($A608, 'Ballot Data'!$A:$A, 0), MATCH(AN608, 'Ballot Data'!$A$3:$U$3, 0))="", "Exhausted", INDEX('Ballot Data'!$1:$1048576, MATCH($A608, 'Ballot Data'!$A:$A, 0), MATCH(AN608, 'Ballot Data'!$A$3:$U$3, 0))))))</f>
        <v>Complete</v>
      </c>
      <c r="AP608" s="15" t="str">
        <f t="shared" si="94"/>
        <v>Complete</v>
      </c>
      <c r="AQ608" t="str">
        <f>IF(AP608="Complete", AP608, IF(AP608="N/A", "N/A", INDEX('Ballot Data'!$1:$1048576, MATCH($A608, 'Ballot Data'!$A:$A, 0), MATCH(AP608, 'Ballot Data'!$A$3:$T$3, 0))))</f>
        <v>Complete</v>
      </c>
      <c r="AR608" t="str">
        <f>IF(AP608="N/A", "N/A", IF(AQ608='Round 9'!$A$10, "Elected", IF(AQ608='Round 9'!$A$7, "Excluded", IF('Round 9'!$A$4="Complete", "Complete", "Viable"))))</f>
        <v>Complete</v>
      </c>
      <c r="AS608" s="21" t="str">
        <f>IF('Round 9'!$A$4="Complete", "Complete", IF(AR608="N/A", "N/A", IF(AR608="Viable", "No Transfer", IF(AR608="Excluded", INDEX('Round 9'!$A$12:$M$617, MATCH($A608, 'Round 9'!$A$12:$A$617, 0), 3)))))</f>
        <v>Complete</v>
      </c>
      <c r="AT608" s="10" t="str">
        <f>IF('Round 9'!$A$4="Complete", "Complete", IF(AS608="N/A", "N/A", IF(AS608="No Transfer", AS608, IF(INDEX('Ballot Data'!$1:$1048576, MATCH($A608, 'Ballot Data'!$A:$A, 0), MATCH(AS608, 'Ballot Data'!$A$3:$U$3, 0))="", "Exhausted", INDEX('Ballot Data'!$1:$1048576, MATCH($A608, 'Ballot Data'!$A:$A, 0), MATCH(AS608, 'Ballot Data'!$A$3:$U$3, 0))))))</f>
        <v>Complete</v>
      </c>
      <c r="AU608" s="15" t="str">
        <f t="shared" si="95"/>
        <v>Complete</v>
      </c>
      <c r="AV608" t="str">
        <f>IF(AU608="Complete", AU608, IF(AU608="N/A", "N/A", INDEX('Ballot Data'!$1:$1048576, MATCH($A608, 'Ballot Data'!$A:$A, 0), MATCH(AU608, 'Ballot Data'!$A$3:$T$3, 0))))</f>
        <v>Complete</v>
      </c>
      <c r="AW608" t="str">
        <f>IF(AU608="N/A", "N/A", IF(AV608='Round 10'!$A$10, "Elected", IF(AV608='Round 10'!$A$7, "Excluded", IF('Round 10'!$A$4="Complete", "Complete", "Viable"))))</f>
        <v>Complete</v>
      </c>
      <c r="AX608" s="21" t="str">
        <f>IF('Round 10'!$A$4="Complete", "Complete", IF(AW608="N/A", "N/A", IF(AW608="Viable", "No Transfer", IF(AW608="Excluded", INDEX('Round 10'!$A$12:$M$617, MATCH($A608, 'Round 10'!$A$12:$A$617, 0), 3)))))</f>
        <v>Complete</v>
      </c>
      <c r="AY608" s="10" t="str">
        <f>IF('Round 10'!$A$4="Complete", "Complete", IF(AX608="N/A", "N/A", IF(AX608="No Transfer", AX608, IF(INDEX('Ballot Data'!$1:$1048576, MATCH($A608, 'Ballot Data'!$A:$A, 0), MATCH(AX608, 'Ballot Data'!$A$3:$U$3, 0))="", "Exhausted", INDEX('Ballot Data'!$1:$1048576, MATCH($A608, 'Ballot Data'!$A:$A, 0), MATCH(AX608, 'Ballot Data'!$A$3:$U$3, 0))))))</f>
        <v>Complete</v>
      </c>
    </row>
    <row r="609" spans="12:21" x14ac:dyDescent="0.25">
      <c r="L609" s="15"/>
      <c r="O609" s="21"/>
      <c r="P609" s="10"/>
      <c r="Q609" s="15"/>
      <c r="T609" s="21"/>
      <c r="U609" s="10"/>
    </row>
    <row r="610" spans="12:21" x14ac:dyDescent="0.25">
      <c r="L610" s="15"/>
      <c r="O610" s="21"/>
      <c r="P610" s="10"/>
      <c r="Q610" s="15"/>
      <c r="T610" s="21"/>
      <c r="U610" s="10"/>
    </row>
    <row r="611" spans="12:21" x14ac:dyDescent="0.25">
      <c r="L611" s="15"/>
      <c r="O611" s="21"/>
      <c r="P611" s="10"/>
      <c r="Q611" s="15"/>
      <c r="T611" s="21"/>
      <c r="U611" s="10"/>
    </row>
    <row r="612" spans="12:21" x14ac:dyDescent="0.25">
      <c r="L612" s="15"/>
      <c r="O612" s="21"/>
      <c r="P612" s="10"/>
      <c r="Q612" s="15"/>
      <c r="T612" s="21"/>
      <c r="U612" s="10"/>
    </row>
    <row r="613" spans="12:21" x14ac:dyDescent="0.25">
      <c r="L613" s="15"/>
      <c r="O613" s="21"/>
      <c r="P613" s="10"/>
      <c r="Q613" s="15"/>
      <c r="T613" s="21"/>
      <c r="U613" s="10"/>
    </row>
    <row r="614" spans="12:21" x14ac:dyDescent="0.25">
      <c r="L614" s="15"/>
      <c r="O614" s="21"/>
      <c r="P614" s="10"/>
      <c r="Q614" s="15"/>
      <c r="T614" s="21"/>
      <c r="U614" s="10"/>
    </row>
    <row r="615" spans="12:21" x14ac:dyDescent="0.25">
      <c r="L615" s="15"/>
      <c r="O615" s="21"/>
      <c r="P615" s="10"/>
      <c r="Q615" s="15"/>
      <c r="T615" s="21"/>
      <c r="U615" s="10"/>
    </row>
    <row r="616" spans="12:21" x14ac:dyDescent="0.25">
      <c r="L616" s="15"/>
      <c r="O616" s="21"/>
      <c r="P616" s="10"/>
      <c r="Q616" s="15"/>
      <c r="T616" s="21"/>
      <c r="U616" s="10"/>
    </row>
    <row r="617" spans="12:21" x14ac:dyDescent="0.25">
      <c r="L617" s="15"/>
      <c r="O617" s="21"/>
      <c r="P617" s="10"/>
      <c r="Q617" s="15"/>
      <c r="T617" s="21"/>
      <c r="U617" s="10"/>
    </row>
    <row r="618" spans="12:21" x14ac:dyDescent="0.25">
      <c r="L618" s="15"/>
      <c r="O618" s="21"/>
      <c r="P618" s="10"/>
      <c r="Q618" s="15"/>
      <c r="T618" s="21"/>
      <c r="U618" s="10"/>
    </row>
    <row r="619" spans="12:21" x14ac:dyDescent="0.25">
      <c r="L619" s="15"/>
      <c r="O619" s="21"/>
      <c r="P619" s="10"/>
      <c r="Q619" s="15"/>
      <c r="T619" s="21"/>
      <c r="U619" s="10"/>
    </row>
    <row r="620" spans="12:21" x14ac:dyDescent="0.25">
      <c r="L620" s="15"/>
      <c r="O620" s="21"/>
      <c r="P620" s="10"/>
      <c r="Q620" s="15"/>
      <c r="T620" s="21"/>
      <c r="U620" s="10"/>
    </row>
    <row r="621" spans="12:21" x14ac:dyDescent="0.25">
      <c r="L621" s="15"/>
      <c r="O621" s="21"/>
      <c r="P621" s="10"/>
      <c r="Q621" s="15"/>
      <c r="T621" s="21"/>
      <c r="U621" s="10"/>
    </row>
    <row r="622" spans="12:21" x14ac:dyDescent="0.25">
      <c r="L622" s="15"/>
      <c r="O622" s="21"/>
      <c r="P622" s="10"/>
      <c r="Q622" s="15"/>
      <c r="T622" s="21"/>
      <c r="U622" s="10"/>
    </row>
    <row r="623" spans="12:21" x14ac:dyDescent="0.25">
      <c r="L623" s="15"/>
      <c r="O623" s="21"/>
      <c r="P623" s="10"/>
      <c r="Q623" s="15"/>
      <c r="T623" s="21"/>
      <c r="U623" s="10"/>
    </row>
    <row r="624" spans="12:21" x14ac:dyDescent="0.25">
      <c r="L624" s="15"/>
      <c r="O624" s="21"/>
      <c r="P624" s="10"/>
      <c r="Q624" s="15"/>
      <c r="T624" s="21"/>
      <c r="U624" s="10"/>
    </row>
    <row r="625" spans="12:21" x14ac:dyDescent="0.25">
      <c r="L625" s="15"/>
      <c r="O625" s="21"/>
      <c r="P625" s="10"/>
      <c r="Q625" s="15"/>
      <c r="T625" s="21"/>
      <c r="U625" s="10"/>
    </row>
    <row r="626" spans="12:21" x14ac:dyDescent="0.25">
      <c r="L626" s="15"/>
      <c r="O626" s="21"/>
      <c r="P626" s="10"/>
      <c r="Q626" s="15"/>
      <c r="T626" s="21"/>
      <c r="U626" s="10"/>
    </row>
    <row r="627" spans="12:21" x14ac:dyDescent="0.25">
      <c r="L627" s="15"/>
      <c r="O627" s="21"/>
      <c r="P627" s="10"/>
      <c r="Q627" s="15"/>
      <c r="T627" s="21"/>
      <c r="U627" s="10"/>
    </row>
    <row r="628" spans="12:21" x14ac:dyDescent="0.25">
      <c r="L628" s="15"/>
      <c r="O628" s="21"/>
      <c r="P628" s="10"/>
      <c r="Q628" s="15"/>
      <c r="T628" s="21"/>
      <c r="U628" s="10"/>
    </row>
    <row r="629" spans="12:21" x14ac:dyDescent="0.25">
      <c r="L629" s="15"/>
      <c r="O629" s="21"/>
      <c r="P629" s="10"/>
      <c r="Q629" s="15"/>
      <c r="T629" s="21"/>
      <c r="U629" s="10"/>
    </row>
    <row r="630" spans="12:21" x14ac:dyDescent="0.25">
      <c r="L630" s="15"/>
      <c r="O630" s="21"/>
      <c r="P630" s="10"/>
      <c r="Q630" s="15"/>
      <c r="T630" s="21"/>
      <c r="U630" s="10"/>
    </row>
    <row r="631" spans="12:21" x14ac:dyDescent="0.25">
      <c r="L631" s="15"/>
      <c r="O631" s="21"/>
      <c r="P631" s="10"/>
      <c r="Q631" s="15"/>
      <c r="T631" s="21"/>
      <c r="U631" s="10"/>
    </row>
    <row r="632" spans="12:21" x14ac:dyDescent="0.25">
      <c r="L632" s="15"/>
      <c r="O632" s="21"/>
      <c r="P632" s="10"/>
      <c r="Q632" s="15"/>
      <c r="T632" s="21"/>
      <c r="U632" s="10"/>
    </row>
    <row r="633" spans="12:21" x14ac:dyDescent="0.25">
      <c r="L633" s="15"/>
      <c r="O633" s="21"/>
      <c r="P633" s="10"/>
      <c r="Q633" s="15"/>
      <c r="T633" s="21"/>
      <c r="U633" s="10"/>
    </row>
    <row r="634" spans="12:21" x14ac:dyDescent="0.25">
      <c r="L634" s="15"/>
      <c r="O634" s="21"/>
      <c r="P634" s="10"/>
      <c r="Q634" s="15"/>
      <c r="T634" s="21"/>
      <c r="U634" s="10"/>
    </row>
    <row r="635" spans="12:21" x14ac:dyDescent="0.25">
      <c r="L635" s="15"/>
      <c r="O635" s="21"/>
      <c r="P635" s="10"/>
      <c r="Q635" s="15"/>
      <c r="T635" s="21"/>
      <c r="U635" s="10"/>
    </row>
    <row r="636" spans="12:21" x14ac:dyDescent="0.25">
      <c r="L636" s="15"/>
      <c r="O636" s="21"/>
      <c r="P636" s="10"/>
      <c r="Q636" s="15"/>
      <c r="T636" s="21"/>
      <c r="U636" s="10"/>
    </row>
    <row r="637" spans="12:21" x14ac:dyDescent="0.25">
      <c r="L637" s="15"/>
      <c r="O637" s="21"/>
      <c r="P637" s="10"/>
      <c r="Q637" s="15"/>
      <c r="T637" s="21"/>
      <c r="U637" s="10"/>
    </row>
    <row r="638" spans="12:21" x14ac:dyDescent="0.25">
      <c r="L638" s="15"/>
      <c r="O638" s="21"/>
      <c r="P638" s="10"/>
      <c r="Q638" s="15"/>
      <c r="T638" s="21"/>
      <c r="U638" s="10"/>
    </row>
    <row r="639" spans="12:21" x14ac:dyDescent="0.25">
      <c r="L639" s="15"/>
      <c r="O639" s="21"/>
      <c r="P639" s="10"/>
      <c r="Q639" s="15"/>
      <c r="T639" s="21"/>
      <c r="U639" s="10"/>
    </row>
    <row r="640" spans="12:21" x14ac:dyDescent="0.25">
      <c r="L640" s="15"/>
      <c r="O640" s="21"/>
      <c r="P640" s="10"/>
      <c r="Q640" s="15"/>
      <c r="T640" s="21"/>
      <c r="U640" s="10"/>
    </row>
    <row r="641" spans="12:21" x14ac:dyDescent="0.25">
      <c r="L641" s="15"/>
      <c r="O641" s="21"/>
      <c r="P641" s="10"/>
      <c r="Q641" s="15"/>
      <c r="T641" s="21"/>
      <c r="U641" s="10"/>
    </row>
    <row r="642" spans="12:21" x14ac:dyDescent="0.25">
      <c r="L642" s="15"/>
      <c r="O642" s="21"/>
      <c r="P642" s="10"/>
      <c r="Q642" s="15"/>
      <c r="T642" s="21"/>
      <c r="U642" s="10"/>
    </row>
    <row r="643" spans="12:21" x14ac:dyDescent="0.25">
      <c r="L643" s="15"/>
      <c r="O643" s="21"/>
      <c r="P643" s="10"/>
      <c r="Q643" s="15"/>
      <c r="T643" s="21"/>
      <c r="U643" s="10"/>
    </row>
    <row r="644" spans="12:21" x14ac:dyDescent="0.25">
      <c r="L644" s="15"/>
      <c r="O644" s="21"/>
      <c r="P644" s="10"/>
      <c r="Q644" s="15"/>
      <c r="T644" s="21"/>
      <c r="U644" s="10"/>
    </row>
    <row r="645" spans="12:21" x14ac:dyDescent="0.25">
      <c r="L645" s="15"/>
      <c r="O645" s="21"/>
      <c r="P645" s="10"/>
      <c r="Q645" s="15"/>
      <c r="T645" s="21"/>
      <c r="U645" s="10"/>
    </row>
    <row r="646" spans="12:21" x14ac:dyDescent="0.25">
      <c r="L646" s="15"/>
      <c r="O646" s="21"/>
      <c r="P646" s="10"/>
      <c r="Q646" s="15"/>
      <c r="T646" s="21"/>
      <c r="U646" s="10"/>
    </row>
    <row r="647" spans="12:21" x14ac:dyDescent="0.25">
      <c r="L647" s="15"/>
      <c r="O647" s="21"/>
      <c r="P647" s="10"/>
      <c r="Q647" s="15"/>
      <c r="T647" s="21"/>
      <c r="U647" s="10"/>
    </row>
    <row r="648" spans="12:21" x14ac:dyDescent="0.25">
      <c r="L648" s="15"/>
      <c r="O648" s="21"/>
      <c r="P648" s="10"/>
      <c r="Q648" s="15"/>
      <c r="T648" s="21"/>
      <c r="U648" s="10"/>
    </row>
    <row r="649" spans="12:21" x14ac:dyDescent="0.25">
      <c r="L649" s="15"/>
      <c r="O649" s="21"/>
      <c r="P649" s="10"/>
      <c r="Q649" s="15"/>
      <c r="T649" s="21"/>
      <c r="U649" s="10"/>
    </row>
    <row r="650" spans="12:21" x14ac:dyDescent="0.25">
      <c r="L650" s="15"/>
      <c r="O650" s="21"/>
      <c r="P650" s="10"/>
      <c r="Q650" s="15"/>
      <c r="T650" s="21"/>
      <c r="U650" s="10"/>
    </row>
    <row r="651" spans="12:21" x14ac:dyDescent="0.25">
      <c r="L651" s="15"/>
      <c r="O651" s="21"/>
      <c r="P651" s="10"/>
      <c r="Q651" s="15"/>
      <c r="T651" s="21"/>
      <c r="U651" s="10"/>
    </row>
    <row r="652" spans="12:21" x14ac:dyDescent="0.25">
      <c r="L652" s="15"/>
      <c r="O652" s="21"/>
      <c r="P652" s="10"/>
      <c r="Q652" s="15"/>
      <c r="T652" s="21"/>
      <c r="U652" s="10"/>
    </row>
    <row r="653" spans="12:21" x14ac:dyDescent="0.25">
      <c r="L653" s="15"/>
      <c r="O653" s="21"/>
      <c r="P653" s="10"/>
      <c r="Q653" s="15"/>
      <c r="T653" s="21"/>
      <c r="U653" s="10"/>
    </row>
    <row r="654" spans="12:21" x14ac:dyDescent="0.25">
      <c r="L654" s="15"/>
      <c r="O654" s="21"/>
      <c r="P654" s="10"/>
      <c r="Q654" s="15"/>
      <c r="T654" s="21"/>
      <c r="U654" s="10"/>
    </row>
    <row r="655" spans="12:21" x14ac:dyDescent="0.25">
      <c r="L655" s="15"/>
      <c r="O655" s="21"/>
      <c r="P655" s="10"/>
      <c r="Q655" s="15"/>
      <c r="T655" s="21"/>
      <c r="U655" s="10"/>
    </row>
    <row r="656" spans="12:21" x14ac:dyDescent="0.25">
      <c r="L656" s="15"/>
      <c r="O656" s="21"/>
      <c r="P656" s="10"/>
      <c r="Q656" s="15"/>
      <c r="T656" s="21"/>
      <c r="U656" s="10"/>
    </row>
    <row r="657" spans="12:21" x14ac:dyDescent="0.25">
      <c r="L657" s="15"/>
      <c r="O657" s="21"/>
      <c r="P657" s="10"/>
      <c r="Q657" s="15"/>
      <c r="T657" s="21"/>
      <c r="U657" s="10"/>
    </row>
    <row r="658" spans="12:21" x14ac:dyDescent="0.25">
      <c r="L658" s="15"/>
      <c r="O658" s="21"/>
      <c r="P658" s="10"/>
      <c r="Q658" s="15"/>
      <c r="T658" s="21"/>
      <c r="U658" s="10"/>
    </row>
    <row r="659" spans="12:21" x14ac:dyDescent="0.25">
      <c r="L659" s="15"/>
      <c r="O659" s="21"/>
      <c r="P659" s="10"/>
      <c r="Q659" s="15"/>
      <c r="T659" s="21"/>
      <c r="U659" s="10"/>
    </row>
    <row r="660" spans="12:21" x14ac:dyDescent="0.25">
      <c r="L660" s="15"/>
      <c r="O660" s="21"/>
      <c r="P660" s="10"/>
      <c r="Q660" s="15"/>
      <c r="T660" s="21"/>
      <c r="U660" s="10"/>
    </row>
    <row r="661" spans="12:21" x14ac:dyDescent="0.25">
      <c r="L661" s="15"/>
      <c r="O661" s="21"/>
      <c r="P661" s="10"/>
      <c r="Q661" s="15"/>
      <c r="T661" s="21"/>
      <c r="U661" s="10"/>
    </row>
    <row r="662" spans="12:21" x14ac:dyDescent="0.25">
      <c r="L662" s="15"/>
      <c r="O662" s="21"/>
      <c r="P662" s="10"/>
      <c r="Q662" s="15"/>
      <c r="T662" s="21"/>
      <c r="U662" s="10"/>
    </row>
    <row r="663" spans="12:21" x14ac:dyDescent="0.25">
      <c r="L663" s="15"/>
      <c r="O663" s="21"/>
      <c r="P663" s="10"/>
      <c r="Q663" s="15"/>
      <c r="T663" s="21"/>
      <c r="U663" s="10"/>
    </row>
    <row r="664" spans="12:21" x14ac:dyDescent="0.25">
      <c r="L664" s="15"/>
      <c r="O664" s="21"/>
      <c r="P664" s="10"/>
      <c r="Q664" s="15"/>
      <c r="T664" s="21"/>
      <c r="U664" s="10"/>
    </row>
    <row r="665" spans="12:21" x14ac:dyDescent="0.25">
      <c r="L665" s="15"/>
      <c r="O665" s="21"/>
      <c r="P665" s="10"/>
      <c r="Q665" s="15"/>
      <c r="T665" s="21"/>
      <c r="U665" s="10"/>
    </row>
    <row r="666" spans="12:21" x14ac:dyDescent="0.25">
      <c r="L666" s="15"/>
      <c r="O666" s="21"/>
      <c r="P666" s="10"/>
      <c r="Q666" s="15"/>
      <c r="T666" s="21"/>
      <c r="U666" s="10"/>
    </row>
    <row r="667" spans="12:21" x14ac:dyDescent="0.25">
      <c r="L667" s="15"/>
      <c r="O667" s="21"/>
      <c r="P667" s="10"/>
      <c r="Q667" s="15"/>
      <c r="T667" s="21"/>
      <c r="U667" s="10"/>
    </row>
    <row r="668" spans="12:21" x14ac:dyDescent="0.25">
      <c r="L668" s="15"/>
      <c r="O668" s="21"/>
      <c r="P668" s="10"/>
      <c r="Q668" s="15"/>
      <c r="T668" s="21"/>
      <c r="U668" s="10"/>
    </row>
    <row r="669" spans="12:21" x14ac:dyDescent="0.25">
      <c r="L669" s="15"/>
      <c r="O669" s="21"/>
      <c r="P669" s="10"/>
      <c r="Q669" s="15"/>
      <c r="T669" s="21"/>
      <c r="U669" s="10"/>
    </row>
    <row r="670" spans="12:21" x14ac:dyDescent="0.25">
      <c r="L670" s="15"/>
      <c r="O670" s="21"/>
      <c r="P670" s="10"/>
      <c r="Q670" s="15"/>
      <c r="T670" s="21"/>
      <c r="U670" s="10"/>
    </row>
    <row r="671" spans="12:21" x14ac:dyDescent="0.25">
      <c r="L671" s="15"/>
      <c r="O671" s="21"/>
      <c r="P671" s="10"/>
      <c r="Q671" s="15"/>
      <c r="T671" s="21"/>
      <c r="U671" s="10"/>
    </row>
    <row r="672" spans="12:21" x14ac:dyDescent="0.25">
      <c r="L672" s="15"/>
      <c r="O672" s="21"/>
      <c r="P672" s="10"/>
      <c r="Q672" s="15"/>
      <c r="T672" s="21"/>
      <c r="U672" s="10"/>
    </row>
    <row r="673" spans="12:21" x14ac:dyDescent="0.25">
      <c r="L673" s="15"/>
      <c r="O673" s="21"/>
      <c r="P673" s="10"/>
      <c r="Q673" s="15"/>
      <c r="T673" s="21"/>
      <c r="U673" s="10"/>
    </row>
    <row r="674" spans="12:21" x14ac:dyDescent="0.25">
      <c r="L674" s="15"/>
      <c r="O674" s="21"/>
      <c r="P674" s="10"/>
      <c r="Q674" s="15"/>
      <c r="T674" s="21"/>
      <c r="U674" s="10"/>
    </row>
    <row r="675" spans="12:21" x14ac:dyDescent="0.25">
      <c r="L675" s="15"/>
      <c r="O675" s="21"/>
      <c r="P675" s="10"/>
      <c r="Q675" s="15"/>
      <c r="T675" s="21"/>
      <c r="U675" s="10"/>
    </row>
    <row r="676" spans="12:21" x14ac:dyDescent="0.25">
      <c r="L676" s="15"/>
      <c r="O676" s="21"/>
      <c r="P676" s="10"/>
      <c r="Q676" s="15"/>
      <c r="T676" s="21"/>
      <c r="U676" s="10"/>
    </row>
    <row r="677" spans="12:21" x14ac:dyDescent="0.25">
      <c r="L677" s="15"/>
      <c r="O677" s="21"/>
      <c r="P677" s="10"/>
      <c r="Q677" s="15"/>
      <c r="T677" s="21"/>
      <c r="U677" s="10"/>
    </row>
    <row r="678" spans="12:21" x14ac:dyDescent="0.25">
      <c r="L678" s="15"/>
      <c r="O678" s="21"/>
      <c r="P678" s="10"/>
      <c r="Q678" s="15"/>
      <c r="T678" s="21"/>
      <c r="U678" s="10"/>
    </row>
    <row r="679" spans="12:21" x14ac:dyDescent="0.25">
      <c r="L679" s="15"/>
      <c r="O679" s="21"/>
      <c r="P679" s="10"/>
      <c r="Q679" s="15"/>
      <c r="T679" s="21"/>
      <c r="U679" s="10"/>
    </row>
    <row r="680" spans="12:21" x14ac:dyDescent="0.25">
      <c r="L680" s="15"/>
      <c r="O680" s="21"/>
      <c r="P680" s="10"/>
      <c r="Q680" s="15"/>
      <c r="T680" s="21"/>
      <c r="U680" s="10"/>
    </row>
    <row r="681" spans="12:21" x14ac:dyDescent="0.25">
      <c r="L681" s="15"/>
      <c r="O681" s="21"/>
      <c r="P681" s="10"/>
      <c r="Q681" s="15"/>
      <c r="T681" s="21"/>
      <c r="U681" s="10"/>
    </row>
    <row r="682" spans="12:21" x14ac:dyDescent="0.25">
      <c r="L682" s="15"/>
      <c r="O682" s="21"/>
      <c r="P682" s="10"/>
      <c r="Q682" s="15"/>
      <c r="T682" s="21"/>
      <c r="U682" s="10"/>
    </row>
  </sheetData>
  <mergeCells count="10">
    <mergeCell ref="B1:F1"/>
    <mergeCell ref="G1:K1"/>
    <mergeCell ref="AF1:AJ1"/>
    <mergeCell ref="AK1:AO1"/>
    <mergeCell ref="AP1:AT1"/>
    <mergeCell ref="AU1:AY1"/>
    <mergeCell ref="L1:P1"/>
    <mergeCell ref="Q1:U1"/>
    <mergeCell ref="V1:Z1"/>
    <mergeCell ref="AA1:AE1"/>
  </mergeCells>
  <conditionalFormatting sqref="G1:H1 A1:C1 L1:XFD1 A2:XFD1048576">
    <cfRule type="containsText" dxfId="55" priority="4" operator="containsText" text="Elected">
      <formula>NOT(ISERROR(SEARCH("Elected",A1)))</formula>
    </cfRule>
  </conditionalFormatting>
  <conditionalFormatting sqref="A1:C1 A2:AT1048576 AU1:XFD1048576">
    <cfRule type="containsText" dxfId="54" priority="3" operator="containsText" text="Excluded">
      <formula>NOT(ISERROR(SEARCH("Excluded",A1)))</formula>
    </cfRule>
  </conditionalFormatting>
  <conditionalFormatting sqref="A1:C1 G1:H1 L1:XFD1 A2:XFD1048576">
    <cfRule type="containsText" dxfId="53" priority="2" operator="containsText" text="Exhausted">
      <formula>NOT(ISERROR(SEARCH("Exhausted",A1)))</formula>
    </cfRule>
  </conditionalFormatting>
  <conditionalFormatting sqref="A1:XFD1048576">
    <cfRule type="containsText" dxfId="52" priority="1" operator="containsText" text="Complete">
      <formula>NOT(ISERROR(SEARCH("Complete",A1)))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workbookViewId="0">
      <selection activeCell="G345" sqref="G345"/>
    </sheetView>
  </sheetViews>
  <sheetFormatPr defaultColWidth="25.7109375" defaultRowHeight="15" x14ac:dyDescent="0.25"/>
  <cols>
    <col min="1" max="1" width="33.140625" bestFit="1" customWidth="1"/>
    <col min="2" max="3" width="15.85546875" customWidth="1"/>
    <col min="4" max="8" width="15.85546875" bestFit="1" customWidth="1"/>
    <col min="9" max="13" width="15.85546875" customWidth="1"/>
    <col min="14" max="14" width="5.7109375" customWidth="1"/>
    <col min="16" max="16" width="5.7109375" customWidth="1"/>
  </cols>
  <sheetData>
    <row r="1" spans="1:13" x14ac:dyDescent="0.25">
      <c r="A1" s="2" t="s">
        <v>0</v>
      </c>
      <c r="C1" s="4" t="s">
        <v>35</v>
      </c>
      <c r="E1" s="4"/>
    </row>
    <row r="2" spans="1:13" x14ac:dyDescent="0.25">
      <c r="A2" s="2"/>
      <c r="C2" t="str">
        <f>IF('Round 1'!$A$4="Complete", 'Round 1'!$A$10, 'Round 1'!$A$7)</f>
        <v>Debbie Ajagbe</v>
      </c>
    </row>
    <row r="3" spans="1:13" x14ac:dyDescent="0.25">
      <c r="A3" s="4" t="s">
        <v>33</v>
      </c>
    </row>
    <row r="4" spans="1:13" x14ac:dyDescent="0.25">
      <c r="A4" s="7" t="str">
        <f>IF(COUNTIF('Counting Summary'!$B$7:$B$16, "&gt;="&amp;'Counting Summary'!$C$4)&gt;0, "Complete", "Exclusion")</f>
        <v>Exclusion</v>
      </c>
    </row>
    <row r="5" spans="1:13" x14ac:dyDescent="0.25">
      <c r="A5" s="2"/>
    </row>
    <row r="6" spans="1:13" x14ac:dyDescent="0.25">
      <c r="A6" s="4" t="s">
        <v>12</v>
      </c>
    </row>
    <row r="7" spans="1:13" x14ac:dyDescent="0.25">
      <c r="A7" t="str">
        <f t="array" ref="A7">IF(A4="Exclusion", INDEX('Counting Summary'!A7:A16, MATCH(MIN(IF('Counting Summary'!B7:B16&gt;0, 'Counting Summary'!B7:B16)), 'Counting Summary'!B7:B16, 0)), "N/A")</f>
        <v>Debbie Ajagbe</v>
      </c>
    </row>
    <row r="9" spans="1:13" x14ac:dyDescent="0.25">
      <c r="A9" s="4" t="s">
        <v>34</v>
      </c>
    </row>
    <row r="10" spans="1:13" x14ac:dyDescent="0.25">
      <c r="A10" t="str">
        <f>IF(A4="Complete", INDEX('Counting Summary'!A7:A16, MATCH(MAX('Counting Summary'!B7:B16), 'Counting Summary'!B7:B16, 0)), "N/A")</f>
        <v>N/A</v>
      </c>
    </row>
    <row r="12" spans="1:13" ht="30" x14ac:dyDescent="0.25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5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1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5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5">
      <c r="A15">
        <f>'Ballot Data'!A6</f>
        <v>387</v>
      </c>
      <c r="B15">
        <f>'Ballot Detail'!B5</f>
        <v>1</v>
      </c>
      <c r="C15">
        <f t="shared" si="0"/>
        <v>1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5">
      <c r="A16">
        <f>'Ballot Data'!A7</f>
        <v>453</v>
      </c>
      <c r="B16">
        <f>'Ballot Detail'!B6</f>
        <v>1</v>
      </c>
      <c r="C16">
        <f t="shared" si="0"/>
        <v>1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5">
      <c r="A17">
        <f>'Ballot Data'!A8</f>
        <v>369</v>
      </c>
      <c r="B17">
        <f>'Ballot Detail'!B7</f>
        <v>1</v>
      </c>
      <c r="C17">
        <f t="shared" si="0"/>
        <v>2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5">
      <c r="A18">
        <f>'Ballot Data'!A9</f>
        <v>339</v>
      </c>
      <c r="B18">
        <f>'Ballot Detail'!B8</f>
        <v>1</v>
      </c>
      <c r="C18">
        <f t="shared" si="0"/>
        <v>1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5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5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5">
      <c r="A21">
        <f>'Ballot Data'!A12</f>
        <v>313</v>
      </c>
      <c r="B21">
        <f>'Ballot Detail'!B11</f>
        <v>1</v>
      </c>
      <c r="C21">
        <f t="shared" si="0"/>
        <v>1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5">
      <c r="A22">
        <f>'Ballot Data'!A13</f>
        <v>462</v>
      </c>
      <c r="B22">
        <f>'Ballot Detail'!B12</f>
        <v>1</v>
      </c>
      <c r="C22">
        <f t="shared" si="0"/>
        <v>1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5">
      <c r="A23">
        <f>'Ballot Data'!A14</f>
        <v>114</v>
      </c>
      <c r="B23">
        <f>'Ballot Detail'!B13</f>
        <v>1</v>
      </c>
      <c r="C23">
        <f t="shared" si="0"/>
        <v>2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5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5">
      <c r="A25">
        <f>'Ballot Data'!A16</f>
        <v>341</v>
      </c>
      <c r="B25">
        <f>'Ballot Detail'!B15</f>
        <v>1</v>
      </c>
      <c r="C25">
        <f t="shared" si="0"/>
        <v>1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5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5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5">
      <c r="A28">
        <f>'Ballot Data'!A19</f>
        <v>367</v>
      </c>
      <c r="B28">
        <f>'Ballot Detail'!B18</f>
        <v>1</v>
      </c>
      <c r="C28">
        <f t="shared" si="0"/>
        <v>1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5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5">
      <c r="A30">
        <f>'Ballot Data'!A21</f>
        <v>324</v>
      </c>
      <c r="B30">
        <f>'Ballot Detail'!B20</f>
        <v>1</v>
      </c>
      <c r="C30">
        <f t="shared" si="0"/>
        <v>1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5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5">
      <c r="A32">
        <f>'Ballot Data'!A23</f>
        <v>366</v>
      </c>
      <c r="B32">
        <f>'Ballot Detail'!B22</f>
        <v>1</v>
      </c>
      <c r="C32">
        <f t="shared" si="0"/>
        <v>1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5">
      <c r="A33">
        <f>'Ballot Data'!A24</f>
        <v>461</v>
      </c>
      <c r="B33">
        <f>'Ballot Detail'!B23</f>
        <v>1</v>
      </c>
      <c r="C33">
        <f t="shared" si="0"/>
        <v>1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5">
      <c r="A34">
        <f>'Ballot Data'!A25</f>
        <v>319</v>
      </c>
      <c r="B34">
        <f>'Ballot Detail'!B24</f>
        <v>1</v>
      </c>
      <c r="C34">
        <f t="shared" si="0"/>
        <v>1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5">
      <c r="A35">
        <f>'Ballot Data'!A26</f>
        <v>302</v>
      </c>
      <c r="B35">
        <f>'Ballot Detail'!B25</f>
        <v>1</v>
      </c>
      <c r="C35">
        <f t="shared" si="0"/>
        <v>1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5">
      <c r="A36">
        <f>'Ballot Data'!A27</f>
        <v>256</v>
      </c>
      <c r="B36">
        <f>'Ballot Detail'!B26</f>
        <v>1</v>
      </c>
      <c r="C36">
        <f t="shared" si="0"/>
        <v>1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5">
      <c r="A37">
        <f>'Ballot Data'!A28</f>
        <v>322</v>
      </c>
      <c r="B37">
        <f>'Ballot Detail'!B27</f>
        <v>1</v>
      </c>
      <c r="C37">
        <f t="shared" si="0"/>
        <v>2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5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5">
      <c r="A39">
        <f>'Ballot Data'!A30</f>
        <v>171</v>
      </c>
      <c r="B39">
        <f>'Ballot Detail'!B29</f>
        <v>1</v>
      </c>
      <c r="C39">
        <f t="shared" si="0"/>
        <v>1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5">
      <c r="A40">
        <f>'Ballot Data'!A31</f>
        <v>358</v>
      </c>
      <c r="B40">
        <f>'Ballot Detail'!B30</f>
        <v>1</v>
      </c>
      <c r="C40">
        <f t="shared" si="0"/>
        <v>2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5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5">
      <c r="A42">
        <f>'Ballot Data'!A33</f>
        <v>349</v>
      </c>
      <c r="B42">
        <f>'Ballot Detail'!B32</f>
        <v>1</v>
      </c>
      <c r="C42">
        <f t="shared" si="0"/>
        <v>1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5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5">
      <c r="A44">
        <f>'Ballot Data'!A35</f>
        <v>306</v>
      </c>
      <c r="B44">
        <f>'Ballot Detail'!B34</f>
        <v>1</v>
      </c>
      <c r="C44">
        <f t="shared" si="0"/>
        <v>1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5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2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5">
      <c r="A46">
        <f>'Ballot Data'!A37</f>
        <v>258</v>
      </c>
      <c r="B46">
        <f>'Ballot Detail'!B36</f>
        <v>1</v>
      </c>
      <c r="C46">
        <f t="shared" si="1"/>
        <v>1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5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5">
      <c r="A48">
        <f>'Ballot Data'!A39</f>
        <v>416</v>
      </c>
      <c r="B48">
        <f>'Ballot Detail'!B38</f>
        <v>1</v>
      </c>
      <c r="C48">
        <f t="shared" si="1"/>
        <v>1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5">
      <c r="A49">
        <f>'Ballot Data'!A40</f>
        <v>309</v>
      </c>
      <c r="B49">
        <f>'Ballot Detail'!B39</f>
        <v>1</v>
      </c>
      <c r="C49">
        <f t="shared" si="1"/>
        <v>1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5">
      <c r="A50">
        <f>'Ballot Data'!A41</f>
        <v>152</v>
      </c>
      <c r="B50">
        <f>'Ballot Detail'!B40</f>
        <v>1</v>
      </c>
      <c r="C50">
        <f t="shared" si="1"/>
        <v>1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5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5">
      <c r="A52">
        <f>'Ballot Data'!A43</f>
        <v>281</v>
      </c>
      <c r="B52">
        <f>'Ballot Detail'!B42</f>
        <v>1</v>
      </c>
      <c r="C52">
        <f t="shared" si="1"/>
        <v>1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5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5">
      <c r="A54">
        <f>'Ballot Data'!A45</f>
        <v>325</v>
      </c>
      <c r="B54">
        <f>'Ballot Detail'!B44</f>
        <v>1</v>
      </c>
      <c r="C54">
        <f t="shared" si="1"/>
        <v>2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5">
      <c r="A55">
        <f>'Ballot Data'!A46</f>
        <v>457</v>
      </c>
      <c r="B55">
        <f>'Ballot Detail'!B45</f>
        <v>1</v>
      </c>
      <c r="C55">
        <f t="shared" si="1"/>
        <v>1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5">
      <c r="A56">
        <f>'Ballot Data'!A47</f>
        <v>428</v>
      </c>
      <c r="B56">
        <f>'Ballot Detail'!B46</f>
        <v>1</v>
      </c>
      <c r="C56">
        <f t="shared" si="1"/>
        <v>2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5">
      <c r="A57">
        <f>'Ballot Data'!A48</f>
        <v>326</v>
      </c>
      <c r="B57">
        <f>'Ballot Detail'!B47</f>
        <v>1</v>
      </c>
      <c r="C57">
        <f t="shared" si="1"/>
        <v>2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5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5">
      <c r="A59">
        <f>'Ballot Data'!A50</f>
        <v>406</v>
      </c>
      <c r="B59">
        <f>'Ballot Detail'!B49</f>
        <v>1</v>
      </c>
      <c r="C59">
        <f t="shared" si="1"/>
        <v>1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5">
      <c r="A60">
        <f>'Ballot Data'!A51</f>
        <v>223</v>
      </c>
      <c r="B60">
        <f>'Ballot Detail'!B50</f>
        <v>1</v>
      </c>
      <c r="C60">
        <f t="shared" si="1"/>
        <v>2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5">
      <c r="A61">
        <f>'Ballot Data'!A52</f>
        <v>408</v>
      </c>
      <c r="B61">
        <f>'Ballot Detail'!B51</f>
        <v>1</v>
      </c>
      <c r="C61">
        <f t="shared" si="1"/>
        <v>1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5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5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5">
      <c r="A64">
        <f>'Ballot Data'!A55</f>
        <v>164</v>
      </c>
      <c r="B64">
        <f>'Ballot Detail'!B54</f>
        <v>1</v>
      </c>
      <c r="C64">
        <f t="shared" si="1"/>
        <v>1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5">
      <c r="A65">
        <f>'Ballot Data'!A56</f>
        <v>300</v>
      </c>
      <c r="B65">
        <f>'Ballot Detail'!B55</f>
        <v>1</v>
      </c>
      <c r="C65">
        <f t="shared" si="1"/>
        <v>1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5">
      <c r="A66">
        <f>'Ballot Data'!A57</f>
        <v>452</v>
      </c>
      <c r="B66">
        <f>'Ballot Detail'!B56</f>
        <v>1</v>
      </c>
      <c r="C66">
        <f t="shared" si="1"/>
        <v>2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5">
      <c r="A67">
        <f>'Ballot Data'!A58</f>
        <v>356</v>
      </c>
      <c r="B67">
        <f>'Ballot Detail'!B57</f>
        <v>1</v>
      </c>
      <c r="C67">
        <f t="shared" si="1"/>
        <v>1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5">
      <c r="A68">
        <f>'Ballot Data'!A59</f>
        <v>395</v>
      </c>
      <c r="B68">
        <f>'Ballot Detail'!B58</f>
        <v>1</v>
      </c>
      <c r="C68">
        <f t="shared" si="1"/>
        <v>1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5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5">
      <c r="A70">
        <f>'Ballot Data'!A61</f>
        <v>424</v>
      </c>
      <c r="B70">
        <f>'Ballot Detail'!B60</f>
        <v>1</v>
      </c>
      <c r="C70">
        <f t="shared" si="1"/>
        <v>1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5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5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5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5">
      <c r="A74">
        <f>'Ballot Data'!A65</f>
        <v>431</v>
      </c>
      <c r="B74">
        <f>'Ballot Detail'!B64</f>
        <v>1</v>
      </c>
      <c r="C74">
        <f t="shared" si="1"/>
        <v>1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5">
      <c r="A75">
        <f>'Ballot Data'!A66</f>
        <v>157</v>
      </c>
      <c r="B75">
        <f>'Ballot Detail'!B65</f>
        <v>1</v>
      </c>
      <c r="C75">
        <f t="shared" si="1"/>
        <v>1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5">
      <c r="A76">
        <f>'Ballot Data'!A67</f>
        <v>153</v>
      </c>
      <c r="B76">
        <f>'Ballot Detail'!B66</f>
        <v>1</v>
      </c>
      <c r="C76">
        <f t="shared" si="1"/>
        <v>1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5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1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5">
      <c r="A78">
        <f>'Ballot Data'!A69</f>
        <v>377</v>
      </c>
      <c r="B78">
        <f>'Ballot Detail'!B68</f>
        <v>1</v>
      </c>
      <c r="C78">
        <f t="shared" si="2"/>
        <v>1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5">
      <c r="A79">
        <f>'Ballot Data'!A70</f>
        <v>343</v>
      </c>
      <c r="B79">
        <f>'Ballot Detail'!B69</f>
        <v>1</v>
      </c>
      <c r="C79">
        <f t="shared" si="2"/>
        <v>1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5">
      <c r="A80">
        <f>'Ballot Data'!A71</f>
        <v>338</v>
      </c>
      <c r="B80">
        <f>'Ballot Detail'!B70</f>
        <v>1</v>
      </c>
      <c r="C80">
        <f t="shared" si="2"/>
        <v>1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5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5">
      <c r="A82">
        <f>'Ballot Data'!A73</f>
        <v>97</v>
      </c>
      <c r="B82">
        <f>'Ballot Detail'!B72</f>
        <v>1</v>
      </c>
      <c r="C82">
        <f t="shared" si="2"/>
        <v>1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5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5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5">
      <c r="A85">
        <f>'Ballot Data'!A76</f>
        <v>11</v>
      </c>
      <c r="B85">
        <f>'Ballot Detail'!B75</f>
        <v>1</v>
      </c>
      <c r="C85">
        <f t="shared" si="2"/>
        <v>1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5">
      <c r="A86">
        <f>'Ballot Data'!A77</f>
        <v>220</v>
      </c>
      <c r="B86">
        <f>'Ballot Detail'!B76</f>
        <v>1</v>
      </c>
      <c r="C86">
        <f t="shared" si="2"/>
        <v>1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5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5">
      <c r="A88">
        <f>'Ballot Data'!A79</f>
        <v>337</v>
      </c>
      <c r="B88">
        <f>'Ballot Detail'!B78</f>
        <v>1</v>
      </c>
      <c r="C88">
        <f t="shared" si="2"/>
        <v>1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5">
      <c r="A89">
        <f>'Ballot Data'!A80</f>
        <v>436</v>
      </c>
      <c r="B89">
        <f>'Ballot Detail'!B79</f>
        <v>1</v>
      </c>
      <c r="C89">
        <f t="shared" si="2"/>
        <v>1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5">
      <c r="A90">
        <f>'Ballot Data'!A81</f>
        <v>128</v>
      </c>
      <c r="B90">
        <f>'Ballot Detail'!B80</f>
        <v>1</v>
      </c>
      <c r="C90">
        <f t="shared" si="2"/>
        <v>1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5">
      <c r="A91">
        <f>'Ballot Data'!A82</f>
        <v>354</v>
      </c>
      <c r="B91">
        <f>'Ballot Detail'!B81</f>
        <v>1</v>
      </c>
      <c r="C91">
        <f t="shared" si="2"/>
        <v>1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5">
      <c r="A92">
        <f>'Ballot Data'!A83</f>
        <v>433</v>
      </c>
      <c r="B92">
        <f>'Ballot Detail'!B82</f>
        <v>1</v>
      </c>
      <c r="C92">
        <f t="shared" si="2"/>
        <v>2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5">
      <c r="A93">
        <f>'Ballot Data'!A84</f>
        <v>5</v>
      </c>
      <c r="B93">
        <f>'Ballot Detail'!B83</f>
        <v>1</v>
      </c>
      <c r="C93">
        <f t="shared" si="2"/>
        <v>1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5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5">
      <c r="A95">
        <f>'Ballot Data'!A86</f>
        <v>371</v>
      </c>
      <c r="B95">
        <f>'Ballot Detail'!B85</f>
        <v>1</v>
      </c>
      <c r="C95">
        <f t="shared" si="2"/>
        <v>1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5">
      <c r="A96">
        <f>'Ballot Data'!A87</f>
        <v>435</v>
      </c>
      <c r="B96">
        <f>'Ballot Detail'!B86</f>
        <v>1</v>
      </c>
      <c r="C96">
        <f t="shared" si="2"/>
        <v>1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5">
      <c r="A97">
        <f>'Ballot Data'!A88</f>
        <v>108</v>
      </c>
      <c r="B97">
        <f>'Ballot Detail'!B87</f>
        <v>1</v>
      </c>
      <c r="C97">
        <f t="shared" si="2"/>
        <v>1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5">
      <c r="A98">
        <f>'Ballot Data'!A89</f>
        <v>412</v>
      </c>
      <c r="B98">
        <f>'Ballot Detail'!B88</f>
        <v>1</v>
      </c>
      <c r="C98">
        <f t="shared" si="2"/>
        <v>1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5">
      <c r="A99">
        <f>'Ballot Data'!A90</f>
        <v>363</v>
      </c>
      <c r="B99">
        <f>'Ballot Detail'!B89</f>
        <v>1</v>
      </c>
      <c r="C99">
        <f t="shared" si="2"/>
        <v>1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5">
      <c r="A100">
        <f>'Ballot Data'!A91</f>
        <v>389</v>
      </c>
      <c r="B100">
        <f>'Ballot Detail'!B90</f>
        <v>1</v>
      </c>
      <c r="C100">
        <f t="shared" si="2"/>
        <v>1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5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5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5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5">
      <c r="A104">
        <f>'Ballot Data'!A95</f>
        <v>110</v>
      </c>
      <c r="B104">
        <f>'Ballot Detail'!B94</f>
        <v>1</v>
      </c>
      <c r="C104">
        <f t="shared" si="2"/>
        <v>2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5">
      <c r="A105">
        <f>'Ballot Data'!A96</f>
        <v>194</v>
      </c>
      <c r="B105">
        <f>'Ballot Detail'!B95</f>
        <v>1</v>
      </c>
      <c r="C105">
        <f t="shared" si="2"/>
        <v>2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5">
      <c r="A106">
        <f>'Ballot Data'!A97</f>
        <v>276</v>
      </c>
      <c r="B106">
        <f>'Ballot Detail'!B96</f>
        <v>1</v>
      </c>
      <c r="C106">
        <f t="shared" si="2"/>
        <v>1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5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5">
      <c r="A108">
        <f>'Ballot Data'!A99</f>
        <v>68</v>
      </c>
      <c r="B108">
        <f>'Ballot Detail'!B98</f>
        <v>1</v>
      </c>
      <c r="C108">
        <f t="shared" si="2"/>
        <v>1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5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1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5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5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5">
      <c r="A112">
        <f>'Ballot Data'!A103</f>
        <v>143</v>
      </c>
      <c r="B112">
        <f>'Ballot Detail'!B102</f>
        <v>1</v>
      </c>
      <c r="C112">
        <f t="shared" si="3"/>
        <v>2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5">
      <c r="A113">
        <f>'Ballot Data'!A104</f>
        <v>15</v>
      </c>
      <c r="B113">
        <f>'Ballot Detail'!B103</f>
        <v>1</v>
      </c>
      <c r="C113">
        <f t="shared" si="3"/>
        <v>1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5">
      <c r="A114">
        <f>'Ballot Data'!A105</f>
        <v>2</v>
      </c>
      <c r="B114">
        <f>'Ballot Detail'!B104</f>
        <v>1</v>
      </c>
      <c r="C114">
        <f t="shared" si="3"/>
        <v>1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5">
      <c r="A115">
        <f>'Ballot Data'!A106</f>
        <v>364</v>
      </c>
      <c r="B115">
        <f>'Ballot Detail'!B105</f>
        <v>1</v>
      </c>
      <c r="C115">
        <f t="shared" si="3"/>
        <v>1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5">
      <c r="A116">
        <f>'Ballot Data'!A107</f>
        <v>102</v>
      </c>
      <c r="B116">
        <f>'Ballot Detail'!B106</f>
        <v>1</v>
      </c>
      <c r="C116">
        <f t="shared" si="3"/>
        <v>1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5">
      <c r="A117">
        <f>'Ballot Data'!A108</f>
        <v>57</v>
      </c>
      <c r="B117">
        <f>'Ballot Detail'!B107</f>
        <v>1</v>
      </c>
      <c r="C117">
        <f t="shared" si="3"/>
        <v>1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5">
      <c r="A118">
        <f>'Ballot Data'!A109</f>
        <v>295</v>
      </c>
      <c r="B118">
        <f>'Ballot Detail'!B108</f>
        <v>1</v>
      </c>
      <c r="C118">
        <f t="shared" si="3"/>
        <v>2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5">
      <c r="A119">
        <f>'Ballot Data'!A110</f>
        <v>125</v>
      </c>
      <c r="B119">
        <f>'Ballot Detail'!B109</f>
        <v>1</v>
      </c>
      <c r="C119">
        <f t="shared" si="3"/>
        <v>1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5">
      <c r="A120">
        <f>'Ballot Data'!A111</f>
        <v>376</v>
      </c>
      <c r="B120">
        <f>'Ballot Detail'!B110</f>
        <v>1</v>
      </c>
      <c r="C120">
        <f t="shared" si="3"/>
        <v>1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5">
      <c r="A121">
        <f>'Ballot Data'!A112</f>
        <v>375</v>
      </c>
      <c r="B121">
        <f>'Ballot Detail'!B111</f>
        <v>1</v>
      </c>
      <c r="C121">
        <f t="shared" si="3"/>
        <v>1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5">
      <c r="A122">
        <f>'Ballot Data'!A113</f>
        <v>446</v>
      </c>
      <c r="B122">
        <f>'Ballot Detail'!B112</f>
        <v>1</v>
      </c>
      <c r="C122">
        <f t="shared" si="3"/>
        <v>1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5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5">
      <c r="A124">
        <f>'Ballot Data'!A115</f>
        <v>268</v>
      </c>
      <c r="B124">
        <f>'Ballot Detail'!B114</f>
        <v>1</v>
      </c>
      <c r="C124">
        <f t="shared" si="3"/>
        <v>1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5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5">
      <c r="A126">
        <f>'Ballot Data'!A117</f>
        <v>413</v>
      </c>
      <c r="B126">
        <f>'Ballot Detail'!B116</f>
        <v>1</v>
      </c>
      <c r="C126">
        <f t="shared" si="3"/>
        <v>1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5">
      <c r="A127">
        <f>'Ballot Data'!A118</f>
        <v>49</v>
      </c>
      <c r="B127">
        <f>'Ballot Detail'!B117</f>
        <v>1</v>
      </c>
      <c r="C127">
        <f t="shared" si="3"/>
        <v>2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5">
      <c r="A128">
        <f>'Ballot Data'!A119</f>
        <v>139</v>
      </c>
      <c r="B128">
        <f>'Ballot Detail'!B118</f>
        <v>1</v>
      </c>
      <c r="C128">
        <f t="shared" si="3"/>
        <v>1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5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5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5">
      <c r="A131">
        <f>'Ballot Data'!A122</f>
        <v>78</v>
      </c>
      <c r="B131">
        <f>'Ballot Detail'!B121</f>
        <v>1</v>
      </c>
      <c r="C131">
        <f t="shared" si="3"/>
        <v>1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5">
      <c r="A132">
        <f>'Ballot Data'!A123</f>
        <v>379</v>
      </c>
      <c r="B132">
        <f>'Ballot Detail'!B122</f>
        <v>1</v>
      </c>
      <c r="C132">
        <f t="shared" si="3"/>
        <v>1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5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5">
      <c r="A134">
        <f>'Ballot Data'!A125</f>
        <v>432</v>
      </c>
      <c r="B134">
        <f>'Ballot Detail'!B124</f>
        <v>1</v>
      </c>
      <c r="C134">
        <f t="shared" si="3"/>
        <v>1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5">
      <c r="A135">
        <f>'Ballot Data'!A126</f>
        <v>71</v>
      </c>
      <c r="B135">
        <f>'Ballot Detail'!B125</f>
        <v>1</v>
      </c>
      <c r="C135">
        <f t="shared" si="3"/>
        <v>1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5">
      <c r="A136">
        <f>'Ballot Data'!A127</f>
        <v>34</v>
      </c>
      <c r="B136">
        <f>'Ballot Detail'!B126</f>
        <v>1</v>
      </c>
      <c r="C136">
        <f t="shared" si="3"/>
        <v>1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5">
      <c r="A137">
        <f>'Ballot Data'!A128</f>
        <v>264</v>
      </c>
      <c r="B137">
        <f>'Ballot Detail'!B127</f>
        <v>1</v>
      </c>
      <c r="C137">
        <f t="shared" si="3"/>
        <v>1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5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5">
      <c r="A139">
        <f>'Ballot Data'!A130</f>
        <v>154</v>
      </c>
      <c r="B139">
        <f>'Ballot Detail'!B129</f>
        <v>1</v>
      </c>
      <c r="C139">
        <f t="shared" si="3"/>
        <v>2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5">
      <c r="A140">
        <f>'Ballot Data'!A131</f>
        <v>429</v>
      </c>
      <c r="B140">
        <f>'Ballot Detail'!B130</f>
        <v>1</v>
      </c>
      <c r="C140">
        <f t="shared" si="3"/>
        <v>1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5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5">
      <c r="A142">
        <f>'Ballot Data'!A133</f>
        <v>203</v>
      </c>
      <c r="B142">
        <f>'Ballot Detail'!B132</f>
        <v>1</v>
      </c>
      <c r="C142">
        <f t="shared" si="4"/>
        <v>1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5">
      <c r="A143">
        <f>'Ballot Data'!A134</f>
        <v>19</v>
      </c>
      <c r="B143">
        <f>'Ballot Detail'!B133</f>
        <v>1</v>
      </c>
      <c r="C143">
        <f t="shared" si="4"/>
        <v>1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5">
      <c r="A144">
        <f>'Ballot Data'!A135</f>
        <v>193</v>
      </c>
      <c r="B144">
        <f>'Ballot Detail'!B134</f>
        <v>1</v>
      </c>
      <c r="C144">
        <f t="shared" si="4"/>
        <v>1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5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5">
      <c r="A146">
        <f>'Ballot Data'!A137</f>
        <v>83</v>
      </c>
      <c r="B146">
        <f>'Ballot Detail'!B136</f>
        <v>1</v>
      </c>
      <c r="C146">
        <f t="shared" si="4"/>
        <v>2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5">
      <c r="A147">
        <f>'Ballot Data'!A138</f>
        <v>222</v>
      </c>
      <c r="B147">
        <f>'Ballot Detail'!B137</f>
        <v>1</v>
      </c>
      <c r="C147">
        <f t="shared" si="4"/>
        <v>1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5">
      <c r="A148">
        <f>'Ballot Data'!A139</f>
        <v>448</v>
      </c>
      <c r="B148">
        <f>'Ballot Detail'!B138</f>
        <v>1</v>
      </c>
      <c r="C148">
        <f t="shared" si="4"/>
        <v>1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5">
      <c r="A149">
        <f>'Ballot Data'!A140</f>
        <v>421</v>
      </c>
      <c r="B149">
        <f>'Ballot Detail'!B139</f>
        <v>1</v>
      </c>
      <c r="C149">
        <f t="shared" si="4"/>
        <v>1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5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5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5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5">
      <c r="A153">
        <f>'Ballot Data'!A144</f>
        <v>87</v>
      </c>
      <c r="B153">
        <f>'Ballot Detail'!B143</f>
        <v>1</v>
      </c>
      <c r="C153">
        <f t="shared" si="4"/>
        <v>2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5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5">
      <c r="A155">
        <f>'Ballot Data'!A146</f>
        <v>348</v>
      </c>
      <c r="B155">
        <f>'Ballot Detail'!B145</f>
        <v>1</v>
      </c>
      <c r="C155">
        <f t="shared" si="4"/>
        <v>1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5">
      <c r="A156">
        <f>'Ballot Data'!A147</f>
        <v>46</v>
      </c>
      <c r="B156">
        <f>'Ballot Detail'!B146</f>
        <v>1</v>
      </c>
      <c r="C156">
        <f t="shared" si="4"/>
        <v>1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5">
      <c r="A157">
        <f>'Ballot Data'!A148</f>
        <v>150</v>
      </c>
      <c r="B157">
        <f>'Ballot Detail'!B147</f>
        <v>1</v>
      </c>
      <c r="C157">
        <f t="shared" si="4"/>
        <v>1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5">
      <c r="A158">
        <f>'Ballot Data'!A149</f>
        <v>359</v>
      </c>
      <c r="B158">
        <f>'Ballot Detail'!B148</f>
        <v>1</v>
      </c>
      <c r="C158">
        <f t="shared" si="4"/>
        <v>1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5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5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5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5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5">
      <c r="A163">
        <f>'Ballot Data'!A154</f>
        <v>197</v>
      </c>
      <c r="B163">
        <f>'Ballot Detail'!B153</f>
        <v>1</v>
      </c>
      <c r="C163">
        <f t="shared" si="4"/>
        <v>1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5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5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5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5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5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5">
      <c r="A169">
        <f>'Ballot Data'!A160</f>
        <v>12</v>
      </c>
      <c r="B169">
        <f>'Ballot Detail'!B159</f>
        <v>1</v>
      </c>
      <c r="C169">
        <f t="shared" si="4"/>
        <v>1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5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5">
      <c r="A171">
        <f>'Ballot Data'!A162</f>
        <v>100</v>
      </c>
      <c r="B171">
        <f>'Ballot Detail'!B161</f>
        <v>1</v>
      </c>
      <c r="C171">
        <f t="shared" si="4"/>
        <v>1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5">
      <c r="A172">
        <f>'Ballot Data'!A163</f>
        <v>40</v>
      </c>
      <c r="B172">
        <f>'Ballot Detail'!B162</f>
        <v>1</v>
      </c>
      <c r="C172">
        <f t="shared" si="4"/>
        <v>1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5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1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5">
      <c r="A174">
        <f>'Ballot Data'!A165</f>
        <v>206</v>
      </c>
      <c r="B174">
        <f>'Ballot Detail'!B164</f>
        <v>1</v>
      </c>
      <c r="C174">
        <f t="shared" si="5"/>
        <v>1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5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5">
      <c r="A176">
        <f>'Ballot Data'!A167</f>
        <v>374</v>
      </c>
      <c r="B176">
        <f>'Ballot Detail'!B166</f>
        <v>1</v>
      </c>
      <c r="C176">
        <f t="shared" si="5"/>
        <v>1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5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5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5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5">
      <c r="A180">
        <f>'Ballot Data'!A171</f>
        <v>437</v>
      </c>
      <c r="B180">
        <f>'Ballot Detail'!B170</f>
        <v>1</v>
      </c>
      <c r="C180">
        <f t="shared" si="5"/>
        <v>1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5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5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5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5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5">
      <c r="A185">
        <f>'Ballot Data'!A176</f>
        <v>146</v>
      </c>
      <c r="B185">
        <f>'Ballot Detail'!B175</f>
        <v>1</v>
      </c>
      <c r="C185">
        <f t="shared" si="5"/>
        <v>2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5">
      <c r="A186">
        <f>'Ballot Data'!A177</f>
        <v>159</v>
      </c>
      <c r="B186">
        <f>'Ballot Detail'!B176</f>
        <v>1</v>
      </c>
      <c r="C186">
        <f t="shared" si="5"/>
        <v>2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5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5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5">
      <c r="A189">
        <f>'Ballot Data'!A180</f>
        <v>118</v>
      </c>
      <c r="B189">
        <f>'Ballot Detail'!B179</f>
        <v>1</v>
      </c>
      <c r="C189">
        <f t="shared" si="5"/>
        <v>1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5">
      <c r="A190">
        <f>'Ballot Data'!A181</f>
        <v>292</v>
      </c>
      <c r="B190">
        <f>'Ballot Detail'!B180</f>
        <v>1</v>
      </c>
      <c r="C190">
        <f t="shared" si="5"/>
        <v>1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5">
      <c r="A191">
        <f>'Ballot Data'!A182</f>
        <v>303</v>
      </c>
      <c r="B191">
        <f>'Ballot Detail'!B181</f>
        <v>1</v>
      </c>
      <c r="C191">
        <f t="shared" si="5"/>
        <v>1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5">
      <c r="A192">
        <f>'Ballot Data'!A183</f>
        <v>204</v>
      </c>
      <c r="B192">
        <f>'Ballot Detail'!B182</f>
        <v>1</v>
      </c>
      <c r="C192">
        <f t="shared" si="5"/>
        <v>1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5">
      <c r="A193">
        <f>'Ballot Data'!A184</f>
        <v>79</v>
      </c>
      <c r="B193">
        <f>'Ballot Detail'!B183</f>
        <v>1</v>
      </c>
      <c r="C193">
        <f t="shared" si="5"/>
        <v>1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5">
      <c r="A194">
        <f>'Ballot Data'!A185</f>
        <v>138</v>
      </c>
      <c r="B194">
        <f>'Ballot Detail'!B184</f>
        <v>1</v>
      </c>
      <c r="C194">
        <f t="shared" si="5"/>
        <v>1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5">
      <c r="A195">
        <f>'Ballot Data'!A186</f>
        <v>380</v>
      </c>
      <c r="B195">
        <f>'Ballot Detail'!B185</f>
        <v>1</v>
      </c>
      <c r="C195">
        <f t="shared" si="5"/>
        <v>1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5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5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5">
      <c r="A198">
        <f>'Ballot Data'!A189</f>
        <v>55</v>
      </c>
      <c r="B198">
        <f>'Ballot Detail'!B188</f>
        <v>1</v>
      </c>
      <c r="C198">
        <f t="shared" si="5"/>
        <v>2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5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5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5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5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5">
      <c r="A203">
        <f>'Ballot Data'!A194</f>
        <v>244</v>
      </c>
      <c r="B203">
        <f>'Ballot Detail'!B193</f>
        <v>1</v>
      </c>
      <c r="C203">
        <f t="shared" si="5"/>
        <v>1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5">
      <c r="A204">
        <f>'Ballot Data'!A195</f>
        <v>438</v>
      </c>
      <c r="B204">
        <f>'Ballot Detail'!B194</f>
        <v>1</v>
      </c>
      <c r="C204">
        <f t="shared" si="5"/>
        <v>1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5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5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5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5">
      <c r="A208">
        <f>'Ballot Data'!A199</f>
        <v>66</v>
      </c>
      <c r="B208">
        <f>'Ballot Detail'!B198</f>
        <v>1</v>
      </c>
      <c r="C208">
        <f t="shared" si="5"/>
        <v>2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5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5">
      <c r="A210">
        <f>'Ballot Data'!A201</f>
        <v>332</v>
      </c>
      <c r="B210">
        <f>'Ballot Detail'!B200</f>
        <v>1</v>
      </c>
      <c r="C210">
        <f t="shared" si="5"/>
        <v>1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5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5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5">
      <c r="A213">
        <f>'Ballot Data'!A204</f>
        <v>351</v>
      </c>
      <c r="B213">
        <f>'Ballot Detail'!B203</f>
        <v>1</v>
      </c>
      <c r="C213">
        <f t="shared" si="5"/>
        <v>1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5">
      <c r="A214">
        <f>'Ballot Data'!A205</f>
        <v>440</v>
      </c>
      <c r="B214">
        <f>'Ballot Detail'!B204</f>
        <v>1</v>
      </c>
      <c r="C214">
        <f t="shared" si="5"/>
        <v>1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5">
      <c r="A215">
        <f>'Ballot Data'!A206</f>
        <v>10</v>
      </c>
      <c r="B215">
        <f>'Ballot Detail'!B205</f>
        <v>1</v>
      </c>
      <c r="C215">
        <f t="shared" si="5"/>
        <v>1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5">
      <c r="A216">
        <f>'Ballot Data'!A207</f>
        <v>442</v>
      </c>
      <c r="B216">
        <f>'Ballot Detail'!B206</f>
        <v>1</v>
      </c>
      <c r="C216">
        <f t="shared" si="5"/>
        <v>1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5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5">
      <c r="A218">
        <f>'Ballot Data'!A209</f>
        <v>373</v>
      </c>
      <c r="B218">
        <f>'Ballot Detail'!B208</f>
        <v>1</v>
      </c>
      <c r="C218">
        <f t="shared" si="5"/>
        <v>1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5">
      <c r="A219">
        <f>'Ballot Data'!A210</f>
        <v>225</v>
      </c>
      <c r="B219">
        <f>'Ballot Detail'!B209</f>
        <v>1</v>
      </c>
      <c r="C219">
        <f t="shared" si="5"/>
        <v>1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5">
      <c r="A220">
        <f>'Ballot Data'!A211</f>
        <v>308</v>
      </c>
      <c r="B220">
        <f>'Ballot Detail'!B210</f>
        <v>1</v>
      </c>
      <c r="C220">
        <f t="shared" si="5"/>
        <v>2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5">
      <c r="A221">
        <f>'Ballot Data'!A212</f>
        <v>345</v>
      </c>
      <c r="B221">
        <f>'Ballot Detail'!B211</f>
        <v>1</v>
      </c>
      <c r="C221">
        <f t="shared" si="5"/>
        <v>2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5">
      <c r="A222">
        <f>'Ballot Data'!A213</f>
        <v>314</v>
      </c>
      <c r="B222">
        <f>'Ballot Detail'!B212</f>
        <v>1</v>
      </c>
      <c r="C222">
        <f t="shared" si="5"/>
        <v>1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5">
      <c r="A223">
        <f>'Ballot Data'!A214</f>
        <v>181</v>
      </c>
      <c r="B223">
        <f>'Ballot Detail'!B213</f>
        <v>1</v>
      </c>
      <c r="C223">
        <f t="shared" si="5"/>
        <v>1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5">
      <c r="A224">
        <f>'Ballot Data'!A215</f>
        <v>111</v>
      </c>
      <c r="B224">
        <f>'Ballot Detail'!B214</f>
        <v>1</v>
      </c>
      <c r="C224">
        <f t="shared" si="5"/>
        <v>1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5">
      <c r="A225">
        <f>'Ballot Data'!A216</f>
        <v>77</v>
      </c>
      <c r="B225">
        <f>'Ballot Detail'!B215</f>
        <v>1</v>
      </c>
      <c r="C225">
        <f t="shared" si="5"/>
        <v>1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5">
      <c r="A226">
        <f>'Ballot Data'!A217</f>
        <v>93</v>
      </c>
      <c r="B226">
        <f>'Ballot Detail'!B216</f>
        <v>1</v>
      </c>
      <c r="C226">
        <f t="shared" si="5"/>
        <v>1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5">
      <c r="A227">
        <f>'Ballot Data'!A218</f>
        <v>311</v>
      </c>
      <c r="B227">
        <f>'Ballot Detail'!B217</f>
        <v>1</v>
      </c>
      <c r="C227">
        <f t="shared" si="5"/>
        <v>2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5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5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5">
      <c r="A230">
        <f>'Ballot Data'!A221</f>
        <v>422</v>
      </c>
      <c r="B230">
        <f>'Ballot Detail'!B220</f>
        <v>1</v>
      </c>
      <c r="C230">
        <f t="shared" si="5"/>
        <v>1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5">
      <c r="A231">
        <f>'Ballot Data'!A222</f>
        <v>257</v>
      </c>
      <c r="B231">
        <f>'Ballot Detail'!B221</f>
        <v>1</v>
      </c>
      <c r="C231">
        <f t="shared" si="5"/>
        <v>1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5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5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5">
      <c r="A234">
        <f>'Ballot Data'!A225</f>
        <v>61</v>
      </c>
      <c r="B234">
        <f>'Ballot Detail'!B224</f>
        <v>1</v>
      </c>
      <c r="C234">
        <f t="shared" si="5"/>
        <v>1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5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5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5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1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5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5">
      <c r="A239">
        <f>'Ballot Data'!A230</f>
        <v>246</v>
      </c>
      <c r="B239">
        <f>'Ballot Detail'!B229</f>
        <v>1</v>
      </c>
      <c r="C239">
        <f t="shared" si="6"/>
        <v>1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5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5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5">
      <c r="A242">
        <f>'Ballot Data'!A233</f>
        <v>32</v>
      </c>
      <c r="B242">
        <f>'Ballot Detail'!B232</f>
        <v>1</v>
      </c>
      <c r="C242">
        <f t="shared" si="6"/>
        <v>1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5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5">
      <c r="A244">
        <f>'Ballot Data'!A235</f>
        <v>126</v>
      </c>
      <c r="B244">
        <f>'Ballot Detail'!B234</f>
        <v>1</v>
      </c>
      <c r="C244">
        <f t="shared" si="6"/>
        <v>1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5">
      <c r="A245">
        <f>'Ballot Data'!A236</f>
        <v>407</v>
      </c>
      <c r="B245">
        <f>'Ballot Detail'!B235</f>
        <v>1</v>
      </c>
      <c r="C245">
        <f t="shared" si="6"/>
        <v>1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5">
      <c r="A246">
        <f>'Ballot Data'!A237</f>
        <v>301</v>
      </c>
      <c r="B246">
        <f>'Ballot Detail'!B236</f>
        <v>1</v>
      </c>
      <c r="C246">
        <f t="shared" si="6"/>
        <v>1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5">
      <c r="A247">
        <f>'Ballot Data'!A238</f>
        <v>52</v>
      </c>
      <c r="B247">
        <f>'Ballot Detail'!B237</f>
        <v>1</v>
      </c>
      <c r="C247">
        <f t="shared" si="6"/>
        <v>1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5">
      <c r="A248">
        <f>'Ballot Data'!A239</f>
        <v>279</v>
      </c>
      <c r="B248">
        <f>'Ballot Detail'!B238</f>
        <v>1</v>
      </c>
      <c r="C248">
        <f t="shared" si="6"/>
        <v>1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5">
      <c r="A249">
        <f>'Ballot Data'!A240</f>
        <v>212</v>
      </c>
      <c r="B249">
        <f>'Ballot Detail'!B239</f>
        <v>1</v>
      </c>
      <c r="C249">
        <f t="shared" si="6"/>
        <v>1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5">
      <c r="A250">
        <f>'Ballot Data'!A241</f>
        <v>188</v>
      </c>
      <c r="B250">
        <f>'Ballot Detail'!B240</f>
        <v>1</v>
      </c>
      <c r="C250">
        <f t="shared" si="6"/>
        <v>1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5">
      <c r="A251">
        <f>'Ballot Data'!A242</f>
        <v>336</v>
      </c>
      <c r="B251">
        <f>'Ballot Detail'!B241</f>
        <v>1</v>
      </c>
      <c r="C251">
        <f t="shared" si="6"/>
        <v>1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5">
      <c r="A252">
        <f>'Ballot Data'!A243</f>
        <v>269</v>
      </c>
      <c r="B252">
        <f>'Ballot Detail'!B242</f>
        <v>1</v>
      </c>
      <c r="C252">
        <f t="shared" si="6"/>
        <v>1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5">
      <c r="A253">
        <f>'Ballot Data'!A244</f>
        <v>293</v>
      </c>
      <c r="B253">
        <f>'Ballot Detail'!B243</f>
        <v>1</v>
      </c>
      <c r="C253">
        <f t="shared" si="6"/>
        <v>1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5">
      <c r="A254">
        <f>'Ballot Data'!A245</f>
        <v>383</v>
      </c>
      <c r="B254">
        <f>'Ballot Detail'!B244</f>
        <v>1</v>
      </c>
      <c r="C254">
        <f t="shared" si="6"/>
        <v>1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5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5">
      <c r="A256">
        <f>'Ballot Data'!A247</f>
        <v>56</v>
      </c>
      <c r="B256">
        <f>'Ballot Detail'!B246</f>
        <v>1</v>
      </c>
      <c r="C256">
        <f t="shared" si="6"/>
        <v>1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5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5">
      <c r="A258">
        <f>'Ballot Data'!A249</f>
        <v>288</v>
      </c>
      <c r="B258">
        <f>'Ballot Detail'!B248</f>
        <v>1</v>
      </c>
      <c r="C258">
        <f t="shared" si="6"/>
        <v>1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5">
      <c r="A259">
        <f>'Ballot Data'!A250</f>
        <v>266</v>
      </c>
      <c r="B259">
        <f>'Ballot Detail'!B249</f>
        <v>1</v>
      </c>
      <c r="C259">
        <f t="shared" si="6"/>
        <v>1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5">
      <c r="A260">
        <f>'Ballot Data'!A251</f>
        <v>427</v>
      </c>
      <c r="B260">
        <f>'Ballot Detail'!B250</f>
        <v>1</v>
      </c>
      <c r="C260">
        <f t="shared" si="6"/>
        <v>1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5">
      <c r="A261">
        <f>'Ballot Data'!A252</f>
        <v>263</v>
      </c>
      <c r="B261">
        <f>'Ballot Detail'!B251</f>
        <v>1</v>
      </c>
      <c r="C261">
        <f t="shared" si="6"/>
        <v>1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5">
      <c r="A262">
        <f>'Ballot Data'!A253</f>
        <v>291</v>
      </c>
      <c r="B262">
        <f>'Ballot Detail'!B252</f>
        <v>1</v>
      </c>
      <c r="C262">
        <f t="shared" si="6"/>
        <v>2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5">
      <c r="A263">
        <f>'Ballot Data'!A254</f>
        <v>415</v>
      </c>
      <c r="B263">
        <f>'Ballot Detail'!B253</f>
        <v>1</v>
      </c>
      <c r="C263">
        <f t="shared" si="6"/>
        <v>2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5">
      <c r="A264">
        <f>'Ballot Data'!A255</f>
        <v>240</v>
      </c>
      <c r="B264">
        <f>'Ballot Detail'!B254</f>
        <v>1</v>
      </c>
      <c r="C264">
        <f t="shared" si="6"/>
        <v>1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5">
      <c r="A265">
        <f>'Ballot Data'!A256</f>
        <v>449</v>
      </c>
      <c r="B265">
        <f>'Ballot Detail'!B255</f>
        <v>1</v>
      </c>
      <c r="C265">
        <f t="shared" si="6"/>
        <v>1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5">
      <c r="A266">
        <f>'Ballot Data'!A257</f>
        <v>230</v>
      </c>
      <c r="B266">
        <f>'Ballot Detail'!B256</f>
        <v>1</v>
      </c>
      <c r="C266">
        <f t="shared" si="6"/>
        <v>1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5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5">
      <c r="A268">
        <f>'Ballot Data'!A259</f>
        <v>236</v>
      </c>
      <c r="B268">
        <f>'Ballot Detail'!B258</f>
        <v>1</v>
      </c>
      <c r="C268">
        <f t="shared" si="6"/>
        <v>1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5">
      <c r="A269">
        <f>'Ballot Data'!A260</f>
        <v>285</v>
      </c>
      <c r="B269">
        <f>'Ballot Detail'!B259</f>
        <v>1</v>
      </c>
      <c r="C269">
        <f t="shared" si="6"/>
        <v>1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5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5">
      <c r="A271">
        <f>'Ballot Data'!A262</f>
        <v>318</v>
      </c>
      <c r="B271">
        <f>'Ballot Detail'!B261</f>
        <v>1</v>
      </c>
      <c r="C271">
        <f t="shared" si="6"/>
        <v>1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5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5">
      <c r="A273">
        <f>'Ballot Data'!A264</f>
        <v>156</v>
      </c>
      <c r="B273">
        <f>'Ballot Detail'!B263</f>
        <v>1</v>
      </c>
      <c r="C273">
        <f t="shared" si="6"/>
        <v>2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5">
      <c r="A274">
        <f>'Ballot Data'!A265</f>
        <v>463</v>
      </c>
      <c r="B274">
        <f>'Ballot Detail'!B264</f>
        <v>1</v>
      </c>
      <c r="C274">
        <f t="shared" si="6"/>
        <v>2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5">
      <c r="A275">
        <f>'Ballot Data'!A266</f>
        <v>74</v>
      </c>
      <c r="B275">
        <f>'Ballot Detail'!B265</f>
        <v>1</v>
      </c>
      <c r="C275">
        <f t="shared" si="6"/>
        <v>1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5">
      <c r="A276">
        <f>'Ballot Data'!A267</f>
        <v>29</v>
      </c>
      <c r="B276">
        <f>'Ballot Detail'!B266</f>
        <v>1</v>
      </c>
      <c r="C276">
        <f t="shared" si="6"/>
        <v>1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5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5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5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5">
      <c r="A280">
        <f>'Ballot Data'!A271</f>
        <v>136</v>
      </c>
      <c r="B280">
        <f>'Ballot Detail'!B270</f>
        <v>1</v>
      </c>
      <c r="C280">
        <f t="shared" si="6"/>
        <v>1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5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5">
      <c r="A282">
        <f>'Ballot Data'!A273</f>
        <v>186</v>
      </c>
      <c r="B282">
        <f>'Ballot Detail'!B272</f>
        <v>1</v>
      </c>
      <c r="C282">
        <f t="shared" si="6"/>
        <v>1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5">
      <c r="A283">
        <f>'Ballot Data'!A274</f>
        <v>184</v>
      </c>
      <c r="B283">
        <f>'Ballot Detail'!B273</f>
        <v>1</v>
      </c>
      <c r="C283">
        <f t="shared" si="6"/>
        <v>2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5">
      <c r="A284">
        <f>'Ballot Data'!A275</f>
        <v>205</v>
      </c>
      <c r="B284">
        <f>'Ballot Detail'!B274</f>
        <v>1</v>
      </c>
      <c r="C284">
        <f t="shared" si="6"/>
        <v>1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5">
      <c r="A285">
        <f>'Ballot Data'!A276</f>
        <v>286</v>
      </c>
      <c r="B285">
        <f>'Ballot Detail'!B275</f>
        <v>1</v>
      </c>
      <c r="C285">
        <f t="shared" si="6"/>
        <v>1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5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5">
      <c r="A287">
        <f>'Ballot Data'!A278</f>
        <v>218</v>
      </c>
      <c r="B287">
        <f>'Ballot Detail'!B277</f>
        <v>1</v>
      </c>
      <c r="C287">
        <f t="shared" si="6"/>
        <v>1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5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5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5">
      <c r="A290">
        <f>'Ballot Data'!A281</f>
        <v>439</v>
      </c>
      <c r="B290">
        <f>'Ballot Detail'!B280</f>
        <v>1</v>
      </c>
      <c r="C290">
        <f t="shared" si="6"/>
        <v>1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5">
      <c r="A291">
        <f>'Ballot Data'!A282</f>
        <v>335</v>
      </c>
      <c r="B291">
        <f>'Ballot Detail'!B281</f>
        <v>1</v>
      </c>
      <c r="C291">
        <f t="shared" si="6"/>
        <v>1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5">
      <c r="A292">
        <f>'Ballot Data'!A283</f>
        <v>99</v>
      </c>
      <c r="B292">
        <f>'Ballot Detail'!B282</f>
        <v>1</v>
      </c>
      <c r="C292">
        <f t="shared" si="6"/>
        <v>2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5">
      <c r="A293">
        <f>'Ballot Data'!A284</f>
        <v>169</v>
      </c>
      <c r="B293">
        <f>'Ballot Detail'!B283</f>
        <v>1</v>
      </c>
      <c r="C293">
        <f t="shared" si="6"/>
        <v>1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5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5">
      <c r="A295">
        <f>'Ballot Data'!A286</f>
        <v>245</v>
      </c>
      <c r="B295">
        <f>'Ballot Detail'!B285</f>
        <v>1</v>
      </c>
      <c r="C295">
        <f t="shared" si="6"/>
        <v>1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5">
      <c r="A296">
        <f>'Ballot Data'!A287</f>
        <v>247</v>
      </c>
      <c r="B296">
        <f>'Ballot Detail'!B286</f>
        <v>1</v>
      </c>
      <c r="C296">
        <f t="shared" si="6"/>
        <v>1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5">
      <c r="A297">
        <f>'Ballot Data'!A288</f>
        <v>226</v>
      </c>
      <c r="B297">
        <f>'Ballot Detail'!B287</f>
        <v>1</v>
      </c>
      <c r="C297">
        <f t="shared" si="6"/>
        <v>1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5">
      <c r="A298">
        <f>'Ballot Data'!A289</f>
        <v>219</v>
      </c>
      <c r="B298">
        <f>'Ballot Detail'!B288</f>
        <v>1</v>
      </c>
      <c r="C298">
        <f t="shared" si="6"/>
        <v>1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5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5">
      <c r="A300">
        <f>'Ballot Data'!A291</f>
        <v>17</v>
      </c>
      <c r="B300">
        <f>'Ballot Detail'!B290</f>
        <v>1</v>
      </c>
      <c r="C300">
        <f t="shared" si="6"/>
        <v>2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5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1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5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5">
      <c r="A303">
        <f>'Ballot Data'!A294</f>
        <v>95</v>
      </c>
      <c r="B303">
        <f>'Ballot Detail'!B293</f>
        <v>1</v>
      </c>
      <c r="C303">
        <f t="shared" si="7"/>
        <v>2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5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5">
      <c r="A305">
        <f>'Ballot Data'!A296</f>
        <v>145</v>
      </c>
      <c r="B305">
        <f>'Ballot Detail'!B295</f>
        <v>1</v>
      </c>
      <c r="C305">
        <f t="shared" si="7"/>
        <v>1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5">
      <c r="A306">
        <f>'Ballot Data'!A297</f>
        <v>124</v>
      </c>
      <c r="B306">
        <f>'Ballot Detail'!B296</f>
        <v>1</v>
      </c>
      <c r="C306">
        <f t="shared" si="7"/>
        <v>1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5">
      <c r="A307">
        <f>'Ballot Data'!A298</f>
        <v>414</v>
      </c>
      <c r="B307">
        <f>'Ballot Detail'!B297</f>
        <v>1</v>
      </c>
      <c r="C307">
        <f t="shared" si="7"/>
        <v>1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5">
      <c r="A308">
        <f>'Ballot Data'!A299</f>
        <v>454</v>
      </c>
      <c r="B308">
        <f>'Ballot Detail'!B298</f>
        <v>1</v>
      </c>
      <c r="C308">
        <f t="shared" si="7"/>
        <v>1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5">
      <c r="A309">
        <f>'Ballot Data'!A300</f>
        <v>307</v>
      </c>
      <c r="B309">
        <f>'Ballot Detail'!B299</f>
        <v>1</v>
      </c>
      <c r="C309">
        <f t="shared" si="7"/>
        <v>1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5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5">
      <c r="A311">
        <f>'Ballot Data'!A302</f>
        <v>123</v>
      </c>
      <c r="B311">
        <f>'Ballot Detail'!B301</f>
        <v>1</v>
      </c>
      <c r="C311">
        <f t="shared" si="7"/>
        <v>1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5">
      <c r="A312">
        <f>'Ballot Data'!A303</f>
        <v>16</v>
      </c>
      <c r="B312">
        <f>'Ballot Detail'!B302</f>
        <v>1</v>
      </c>
      <c r="C312">
        <f t="shared" si="7"/>
        <v>1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5">
      <c r="A313">
        <f>'Ballot Data'!A304</f>
        <v>142</v>
      </c>
      <c r="B313">
        <f>'Ballot Detail'!B303</f>
        <v>1</v>
      </c>
      <c r="C313">
        <f t="shared" si="7"/>
        <v>1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5">
      <c r="A314">
        <f>'Ballot Data'!A305</f>
        <v>229</v>
      </c>
      <c r="B314">
        <f>'Ballot Detail'!B304</f>
        <v>1</v>
      </c>
      <c r="C314">
        <f t="shared" si="7"/>
        <v>1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5">
      <c r="A315">
        <f>'Ballot Data'!A306</f>
        <v>451</v>
      </c>
      <c r="B315">
        <f>'Ballot Detail'!B305</f>
        <v>1</v>
      </c>
      <c r="C315">
        <f t="shared" si="7"/>
        <v>1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5">
      <c r="A316">
        <f>'Ballot Data'!A307</f>
        <v>357</v>
      </c>
      <c r="B316">
        <f>'Ballot Detail'!B306</f>
        <v>1</v>
      </c>
      <c r="C316">
        <f t="shared" si="7"/>
        <v>1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5">
      <c r="A317">
        <f>'Ballot Data'!A308</f>
        <v>298</v>
      </c>
      <c r="B317">
        <f>'Ballot Detail'!B307</f>
        <v>1</v>
      </c>
      <c r="C317">
        <f t="shared" si="7"/>
        <v>1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5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5">
      <c r="A319">
        <f>'Ballot Data'!A310</f>
        <v>192</v>
      </c>
      <c r="B319">
        <f>'Ballot Detail'!B309</f>
        <v>1</v>
      </c>
      <c r="C319">
        <f t="shared" si="7"/>
        <v>1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5">
      <c r="A320">
        <f>'Ballot Data'!A311</f>
        <v>41</v>
      </c>
      <c r="B320">
        <f>'Ballot Detail'!B310</f>
        <v>1</v>
      </c>
      <c r="C320">
        <f t="shared" si="7"/>
        <v>1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5">
      <c r="A321">
        <f>'Ballot Data'!A312</f>
        <v>384</v>
      </c>
      <c r="B321">
        <f>'Ballot Detail'!B311</f>
        <v>1</v>
      </c>
      <c r="C321">
        <f t="shared" si="7"/>
        <v>2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5">
      <c r="A322">
        <f>'Ballot Data'!A313</f>
        <v>104</v>
      </c>
      <c r="B322">
        <f>'Ballot Detail'!B312</f>
        <v>1</v>
      </c>
      <c r="C322">
        <f t="shared" si="7"/>
        <v>1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5">
      <c r="A323">
        <f>'Ballot Data'!A314</f>
        <v>282</v>
      </c>
      <c r="B323">
        <f>'Ballot Detail'!B313</f>
        <v>1</v>
      </c>
      <c r="C323">
        <f t="shared" si="7"/>
        <v>1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5">
      <c r="A324">
        <f>'Ballot Data'!A315</f>
        <v>22</v>
      </c>
      <c r="B324">
        <f>'Ballot Detail'!B314</f>
        <v>1</v>
      </c>
      <c r="C324">
        <f t="shared" si="7"/>
        <v>2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5">
      <c r="A325">
        <f>'Ballot Data'!A316</f>
        <v>185</v>
      </c>
      <c r="B325">
        <f>'Ballot Detail'!B315</f>
        <v>1</v>
      </c>
      <c r="C325">
        <f t="shared" si="7"/>
        <v>1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5">
      <c r="A326">
        <f>'Ballot Data'!A317</f>
        <v>28</v>
      </c>
      <c r="B326">
        <f>'Ballot Detail'!B316</f>
        <v>1</v>
      </c>
      <c r="C326">
        <f t="shared" si="7"/>
        <v>1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5">
      <c r="A327">
        <f>'Ballot Data'!A318</f>
        <v>352</v>
      </c>
      <c r="B327">
        <f>'Ballot Detail'!B317</f>
        <v>1</v>
      </c>
      <c r="C327">
        <f t="shared" si="7"/>
        <v>1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5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5">
      <c r="A329">
        <f>'Ballot Data'!A320</f>
        <v>96</v>
      </c>
      <c r="B329">
        <f>'Ballot Detail'!B319</f>
        <v>1</v>
      </c>
      <c r="C329">
        <f t="shared" si="7"/>
        <v>1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5">
      <c r="A330">
        <f>'Ballot Data'!A321</f>
        <v>401</v>
      </c>
      <c r="B330">
        <f>'Ballot Detail'!B320</f>
        <v>1</v>
      </c>
      <c r="C330">
        <f t="shared" si="7"/>
        <v>1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5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5">
      <c r="A332">
        <f>'Ballot Data'!A323</f>
        <v>231</v>
      </c>
      <c r="B332">
        <f>'Ballot Detail'!B322</f>
        <v>1</v>
      </c>
      <c r="C332">
        <f t="shared" si="7"/>
        <v>1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5">
      <c r="A333">
        <f>'Ballot Data'!A324</f>
        <v>43</v>
      </c>
      <c r="B333">
        <f>'Ballot Detail'!B323</f>
        <v>1</v>
      </c>
      <c r="C333">
        <f t="shared" si="7"/>
        <v>1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5">
      <c r="A334">
        <f>'Ballot Data'!A325</f>
        <v>48</v>
      </c>
      <c r="B334">
        <f>'Ballot Detail'!B324</f>
        <v>1</v>
      </c>
      <c r="C334">
        <f t="shared" si="7"/>
        <v>1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5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5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5">
      <c r="A337">
        <f>'Ballot Data'!A328</f>
        <v>418</v>
      </c>
      <c r="B337">
        <f>'Ballot Detail'!B327</f>
        <v>1</v>
      </c>
      <c r="C337">
        <f t="shared" si="7"/>
        <v>1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5">
      <c r="A338">
        <f>'Ballot Data'!A329</f>
        <v>183</v>
      </c>
      <c r="B338">
        <f>'Ballot Detail'!B328</f>
        <v>1</v>
      </c>
      <c r="C338">
        <f t="shared" si="7"/>
        <v>1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5">
      <c r="A339">
        <f>'Ballot Data'!A330</f>
        <v>362</v>
      </c>
      <c r="B339">
        <f>'Ballot Detail'!B329</f>
        <v>1</v>
      </c>
      <c r="C339">
        <f t="shared" si="7"/>
        <v>1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5">
      <c r="A340">
        <f>'Ballot Data'!A331</f>
        <v>217</v>
      </c>
      <c r="B340">
        <f>'Ballot Detail'!B330</f>
        <v>1</v>
      </c>
      <c r="C340">
        <f t="shared" si="7"/>
        <v>1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5">
      <c r="A341">
        <f>'Ballot Data'!A332</f>
        <v>234</v>
      </c>
      <c r="B341">
        <f>'Ballot Detail'!B331</f>
        <v>1</v>
      </c>
      <c r="C341">
        <f t="shared" si="7"/>
        <v>1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5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5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5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5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5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5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5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5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5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5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5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5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5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5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5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5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5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5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5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5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5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5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5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5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5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5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5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5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5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5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5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5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5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5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5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5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5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5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5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5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5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5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5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5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5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5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5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5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5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5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5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5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5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5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5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5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5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5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5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5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5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5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5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5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5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5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5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5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5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5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5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5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5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5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5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5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5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5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5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5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5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5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5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5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5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5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5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5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5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5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5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5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5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5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5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5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5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5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5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5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5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5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5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5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5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5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5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5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5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5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5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5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5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5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5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5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5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5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5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5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5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5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5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5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5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5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5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5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5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5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5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5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5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5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5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5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5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5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5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5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5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5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5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5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5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5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5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5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5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5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5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5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5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5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5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5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5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5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5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5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5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5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5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5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5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5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5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5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5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5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5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5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5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5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5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5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5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5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5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5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5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5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5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5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5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5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5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5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5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5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5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5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5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5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5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5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5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5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5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5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5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5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5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5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5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5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5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5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5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5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5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5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5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5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5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5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5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5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5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5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5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5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5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5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5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5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5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5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5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5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5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5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5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5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5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5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5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5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5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5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5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5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5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5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5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5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5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5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5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5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5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5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5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5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5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5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5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5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5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5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5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5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5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5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5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5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5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5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5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5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5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5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5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5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5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5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51" priority="1">
      <formula>$A$4="Exact"</formula>
    </cfRule>
    <cfRule type="expression" dxfId="50" priority="2">
      <formula>$A$4="Complete"</formula>
    </cfRule>
    <cfRule type="expression" dxfId="49" priority="3">
      <formula>$A$4="Exclusion"</formula>
    </cfRule>
    <cfRule type="expression" dxfId="48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8"/>
  <sheetViews>
    <sheetView topLeftCell="A607" workbookViewId="0">
      <selection activeCell="A620" sqref="A620"/>
    </sheetView>
  </sheetViews>
  <sheetFormatPr defaultColWidth="25.7109375" defaultRowHeight="15" x14ac:dyDescent="0.25"/>
  <cols>
    <col min="1" max="1" width="33.140625" bestFit="1" customWidth="1"/>
    <col min="2" max="3" width="15.85546875" customWidth="1"/>
    <col min="4" max="8" width="15.85546875" bestFit="1" customWidth="1"/>
    <col min="9" max="13" width="15.85546875" customWidth="1"/>
    <col min="14" max="14" width="5.7109375" customWidth="1"/>
    <col min="16" max="16" width="5.7109375" customWidth="1"/>
  </cols>
  <sheetData>
    <row r="1" spans="1:13" x14ac:dyDescent="0.25">
      <c r="A1" s="2" t="s">
        <v>2</v>
      </c>
      <c r="C1" s="4" t="s">
        <v>35</v>
      </c>
      <c r="E1" s="4"/>
    </row>
    <row r="2" spans="1:13" x14ac:dyDescent="0.25">
      <c r="A2" s="2"/>
      <c r="C2" t="str">
        <f>IF('Round 1'!$A$4="Complete", 'Round 1'!$A$10, 'Round 1'!$A$7)</f>
        <v>Debbie Ajagbe</v>
      </c>
    </row>
    <row r="3" spans="1:13" x14ac:dyDescent="0.25">
      <c r="A3" s="4" t="s">
        <v>33</v>
      </c>
      <c r="C3" t="str">
        <f>IF('Round 2'!$A$4="Complete", 'Round 2'!$A$10, 'Round 2'!$A$7)</f>
        <v>Michael Sanchez</v>
      </c>
    </row>
    <row r="4" spans="1:13" x14ac:dyDescent="0.25">
      <c r="A4" s="7" t="str">
        <f>IF(COUNTIF('Counting Summary'!$D$7:$D$16, "&gt;="&amp;'Counting Summary'!$C$4)&gt;0, "Complete", "Exclusion")</f>
        <v>Exclusion</v>
      </c>
    </row>
    <row r="5" spans="1:13" x14ac:dyDescent="0.25">
      <c r="A5" s="2"/>
    </row>
    <row r="6" spans="1:13" x14ac:dyDescent="0.25">
      <c r="A6" s="4" t="s">
        <v>12</v>
      </c>
    </row>
    <row r="7" spans="1:13" x14ac:dyDescent="0.25">
      <c r="A7" t="str">
        <f t="array" ref="A7">IF(A4="Exclusion", INDEX('Counting Summary'!A7:A16, MATCH(MIN(IF('Counting Summary'!D7:D16&gt;0, 'Counting Summary'!D7:D16)), 'Counting Summary'!D7:D16, 0)), "N/A")</f>
        <v>Michael Sanchez</v>
      </c>
    </row>
    <row r="9" spans="1:13" x14ac:dyDescent="0.25">
      <c r="A9" s="4" t="s">
        <v>34</v>
      </c>
    </row>
    <row r="10" spans="1:13" x14ac:dyDescent="0.25">
      <c r="A10" t="str">
        <f>IF(A4="Complete", INDEX('Counting Summary'!A7:A16, MATCH(MAX('Counting Summary'!D7:D16), 'Counting Summary'!D7:D16, 0)), "N/A")</f>
        <v>N/A</v>
      </c>
    </row>
    <row r="12" spans="1:13" ht="30" x14ac:dyDescent="0.25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5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1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5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5">
      <c r="A15">
        <f>'Ballot Data'!A6</f>
        <v>387</v>
      </c>
      <c r="B15">
        <f>'Ballot Detail'!B5</f>
        <v>1</v>
      </c>
      <c r="C15">
        <f t="shared" si="0"/>
        <v>2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5">
      <c r="A16">
        <f>'Ballot Data'!A7</f>
        <v>453</v>
      </c>
      <c r="B16">
        <f>'Ballot Detail'!B6</f>
        <v>1</v>
      </c>
      <c r="C16">
        <f t="shared" si="0"/>
        <v>1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5">
      <c r="A17">
        <f>'Ballot Data'!A8</f>
        <v>369</v>
      </c>
      <c r="B17">
        <f>'Ballot Detail'!B7</f>
        <v>1</v>
      </c>
      <c r="C17">
        <f t="shared" si="0"/>
        <v>2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5">
      <c r="A18">
        <f>'Ballot Data'!A9</f>
        <v>339</v>
      </c>
      <c r="B18">
        <f>'Ballot Detail'!B8</f>
        <v>1</v>
      </c>
      <c r="C18">
        <f t="shared" si="0"/>
        <v>1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5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5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5">
      <c r="A21">
        <f>'Ballot Data'!A12</f>
        <v>313</v>
      </c>
      <c r="B21">
        <f>'Ballot Detail'!B11</f>
        <v>1</v>
      </c>
      <c r="C21">
        <f t="shared" si="0"/>
        <v>1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5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5">
      <c r="A23">
        <f>'Ballot Data'!A14</f>
        <v>114</v>
      </c>
      <c r="B23">
        <f>'Ballot Detail'!B13</f>
        <v>1</v>
      </c>
      <c r="C23">
        <f t="shared" si="0"/>
        <v>3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5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5">
      <c r="A25">
        <f>'Ballot Data'!A16</f>
        <v>341</v>
      </c>
      <c r="B25">
        <f>'Ballot Detail'!B15</f>
        <v>1</v>
      </c>
      <c r="C25">
        <f t="shared" si="0"/>
        <v>2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5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5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5">
      <c r="A28">
        <f>'Ballot Data'!A19</f>
        <v>367</v>
      </c>
      <c r="B28">
        <f>'Ballot Detail'!B18</f>
        <v>1</v>
      </c>
      <c r="C28">
        <f t="shared" si="0"/>
        <v>1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5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5">
      <c r="A30">
        <f>'Ballot Data'!A21</f>
        <v>324</v>
      </c>
      <c r="B30">
        <f>'Ballot Detail'!B20</f>
        <v>1</v>
      </c>
      <c r="C30">
        <f t="shared" si="0"/>
        <v>2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5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5">
      <c r="A32">
        <f>'Ballot Data'!A23</f>
        <v>366</v>
      </c>
      <c r="B32">
        <f>'Ballot Detail'!B22</f>
        <v>1</v>
      </c>
      <c r="C32">
        <f t="shared" si="0"/>
        <v>1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5">
      <c r="A33">
        <f>'Ballot Data'!A24</f>
        <v>461</v>
      </c>
      <c r="B33">
        <f>'Ballot Detail'!B23</f>
        <v>1</v>
      </c>
      <c r="C33">
        <f t="shared" si="0"/>
        <v>1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5">
      <c r="A34">
        <f>'Ballot Data'!A25</f>
        <v>319</v>
      </c>
      <c r="B34">
        <f>'Ballot Detail'!B24</f>
        <v>1</v>
      </c>
      <c r="C34">
        <f t="shared" si="0"/>
        <v>2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5">
      <c r="A35">
        <f>'Ballot Data'!A26</f>
        <v>302</v>
      </c>
      <c r="B35">
        <f>'Ballot Detail'!B25</f>
        <v>1</v>
      </c>
      <c r="C35">
        <f t="shared" si="0"/>
        <v>1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5">
      <c r="A36">
        <f>'Ballot Data'!A27</f>
        <v>256</v>
      </c>
      <c r="B36">
        <f>'Ballot Detail'!B26</f>
        <v>1</v>
      </c>
      <c r="C36">
        <f t="shared" si="0"/>
        <v>1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5">
      <c r="A37">
        <f>'Ballot Data'!A28</f>
        <v>322</v>
      </c>
      <c r="B37">
        <f>'Ballot Detail'!B27</f>
        <v>1</v>
      </c>
      <c r="C37">
        <f t="shared" si="0"/>
        <v>2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5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5">
      <c r="A39">
        <f>'Ballot Data'!A30</f>
        <v>171</v>
      </c>
      <c r="B39">
        <f>'Ballot Detail'!B29</f>
        <v>1</v>
      </c>
      <c r="C39">
        <f t="shared" si="0"/>
        <v>1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5">
      <c r="A40">
        <f>'Ballot Data'!A31</f>
        <v>358</v>
      </c>
      <c r="B40">
        <f>'Ballot Detail'!B30</f>
        <v>1</v>
      </c>
      <c r="C40">
        <f t="shared" si="0"/>
        <v>2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5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5">
      <c r="A42">
        <f>'Ballot Data'!A33</f>
        <v>349</v>
      </c>
      <c r="B42">
        <f>'Ballot Detail'!B32</f>
        <v>1</v>
      </c>
      <c r="C42">
        <f t="shared" si="0"/>
        <v>2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5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5">
      <c r="A44">
        <f>'Ballot Data'!A35</f>
        <v>306</v>
      </c>
      <c r="B44">
        <f>'Ballot Detail'!B34</f>
        <v>1</v>
      </c>
      <c r="C44">
        <f t="shared" si="0"/>
        <v>1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5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2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5">
      <c r="A46">
        <f>'Ballot Data'!A37</f>
        <v>258</v>
      </c>
      <c r="B46">
        <f>'Ballot Detail'!B36</f>
        <v>1</v>
      </c>
      <c r="C46">
        <f t="shared" si="1"/>
        <v>1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5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5">
      <c r="A48">
        <f>'Ballot Data'!A39</f>
        <v>416</v>
      </c>
      <c r="B48">
        <f>'Ballot Detail'!B38</f>
        <v>1</v>
      </c>
      <c r="C48">
        <f t="shared" si="1"/>
        <v>2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5">
      <c r="A49">
        <f>'Ballot Data'!A40</f>
        <v>309</v>
      </c>
      <c r="B49">
        <f>'Ballot Detail'!B39</f>
        <v>1</v>
      </c>
      <c r="C49">
        <f t="shared" si="1"/>
        <v>1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5">
      <c r="A50">
        <f>'Ballot Data'!A41</f>
        <v>152</v>
      </c>
      <c r="B50">
        <f>'Ballot Detail'!B40</f>
        <v>1</v>
      </c>
      <c r="C50">
        <f t="shared" si="1"/>
        <v>1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5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5">
      <c r="A52">
        <f>'Ballot Data'!A43</f>
        <v>281</v>
      </c>
      <c r="B52">
        <f>'Ballot Detail'!B42</f>
        <v>1</v>
      </c>
      <c r="C52">
        <f t="shared" si="1"/>
        <v>2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5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5">
      <c r="A54">
        <f>'Ballot Data'!A45</f>
        <v>325</v>
      </c>
      <c r="B54">
        <f>'Ballot Detail'!B44</f>
        <v>1</v>
      </c>
      <c r="C54">
        <f t="shared" si="1"/>
        <v>2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5">
      <c r="A55">
        <f>'Ballot Data'!A46</f>
        <v>457</v>
      </c>
      <c r="B55">
        <f>'Ballot Detail'!B45</f>
        <v>1</v>
      </c>
      <c r="C55">
        <f t="shared" si="1"/>
        <v>2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5">
      <c r="A56">
        <f>'Ballot Data'!A47</f>
        <v>428</v>
      </c>
      <c r="B56">
        <f>'Ballot Detail'!B46</f>
        <v>1</v>
      </c>
      <c r="C56">
        <f t="shared" si="1"/>
        <v>2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5">
      <c r="A57">
        <f>'Ballot Data'!A48</f>
        <v>326</v>
      </c>
      <c r="B57">
        <f>'Ballot Detail'!B47</f>
        <v>1</v>
      </c>
      <c r="C57">
        <f t="shared" si="1"/>
        <v>2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5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5">
      <c r="A59">
        <f>'Ballot Data'!A50</f>
        <v>406</v>
      </c>
      <c r="B59">
        <f>'Ballot Detail'!B49</f>
        <v>1</v>
      </c>
      <c r="C59">
        <f t="shared" si="1"/>
        <v>2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5">
      <c r="A60">
        <f>'Ballot Data'!A51</f>
        <v>223</v>
      </c>
      <c r="B60">
        <f>'Ballot Detail'!B50</f>
        <v>1</v>
      </c>
      <c r="C60">
        <f t="shared" si="1"/>
        <v>2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5">
      <c r="A61">
        <f>'Ballot Data'!A52</f>
        <v>408</v>
      </c>
      <c r="B61">
        <f>'Ballot Detail'!B51</f>
        <v>1</v>
      </c>
      <c r="C61">
        <f t="shared" si="1"/>
        <v>1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5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5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5">
      <c r="A64">
        <f>'Ballot Data'!A55</f>
        <v>164</v>
      </c>
      <c r="B64">
        <f>'Ballot Detail'!B54</f>
        <v>1</v>
      </c>
      <c r="C64">
        <f t="shared" si="1"/>
        <v>1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5">
      <c r="A65">
        <f>'Ballot Data'!A56</f>
        <v>300</v>
      </c>
      <c r="B65">
        <f>'Ballot Detail'!B55</f>
        <v>1</v>
      </c>
      <c r="C65">
        <f t="shared" si="1"/>
        <v>1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5">
      <c r="A66">
        <f>'Ballot Data'!A57</f>
        <v>452</v>
      </c>
      <c r="B66">
        <f>'Ballot Detail'!B56</f>
        <v>1</v>
      </c>
      <c r="C66">
        <f t="shared" si="1"/>
        <v>2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5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5">
      <c r="A68">
        <f>'Ballot Data'!A59</f>
        <v>395</v>
      </c>
      <c r="B68">
        <f>'Ballot Detail'!B58</f>
        <v>1</v>
      </c>
      <c r="C68">
        <f t="shared" si="1"/>
        <v>2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5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5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5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5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5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5">
      <c r="A74">
        <f>'Ballot Data'!A65</f>
        <v>431</v>
      </c>
      <c r="B74">
        <f>'Ballot Detail'!B64</f>
        <v>1</v>
      </c>
      <c r="C74">
        <f t="shared" si="1"/>
        <v>2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5">
      <c r="A75">
        <f>'Ballot Data'!A66</f>
        <v>157</v>
      </c>
      <c r="B75">
        <f>'Ballot Detail'!B65</f>
        <v>1</v>
      </c>
      <c r="C75">
        <f t="shared" si="1"/>
        <v>1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5">
      <c r="A76">
        <f>'Ballot Data'!A67</f>
        <v>153</v>
      </c>
      <c r="B76">
        <f>'Ballot Detail'!B66</f>
        <v>1</v>
      </c>
      <c r="C76">
        <f t="shared" si="1"/>
        <v>1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5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1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5">
      <c r="A78">
        <f>'Ballot Data'!A69</f>
        <v>377</v>
      </c>
      <c r="B78">
        <f>'Ballot Detail'!B68</f>
        <v>1</v>
      </c>
      <c r="C78">
        <f t="shared" si="2"/>
        <v>1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5">
      <c r="A79">
        <f>'Ballot Data'!A70</f>
        <v>343</v>
      </c>
      <c r="B79">
        <f>'Ballot Detail'!B69</f>
        <v>1</v>
      </c>
      <c r="C79">
        <f t="shared" si="2"/>
        <v>2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5">
      <c r="A80">
        <f>'Ballot Data'!A71</f>
        <v>338</v>
      </c>
      <c r="B80">
        <f>'Ballot Detail'!B70</f>
        <v>1</v>
      </c>
      <c r="C80">
        <f t="shared" si="2"/>
        <v>1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5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5">
      <c r="A82">
        <f>'Ballot Data'!A73</f>
        <v>97</v>
      </c>
      <c r="B82">
        <f>'Ballot Detail'!B72</f>
        <v>1</v>
      </c>
      <c r="C82">
        <f t="shared" si="2"/>
        <v>2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5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5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5">
      <c r="A85">
        <f>'Ballot Data'!A76</f>
        <v>11</v>
      </c>
      <c r="B85">
        <f>'Ballot Detail'!B75</f>
        <v>1</v>
      </c>
      <c r="C85">
        <f t="shared" si="2"/>
        <v>1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5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5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5">
      <c r="A88">
        <f>'Ballot Data'!A79</f>
        <v>337</v>
      </c>
      <c r="B88">
        <f>'Ballot Detail'!B78</f>
        <v>1</v>
      </c>
      <c r="C88">
        <f t="shared" si="2"/>
        <v>1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5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5">
      <c r="A90">
        <f>'Ballot Data'!A81</f>
        <v>128</v>
      </c>
      <c r="B90">
        <f>'Ballot Detail'!B80</f>
        <v>1</v>
      </c>
      <c r="C90">
        <f t="shared" si="2"/>
        <v>1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5">
      <c r="A91">
        <f>'Ballot Data'!A82</f>
        <v>354</v>
      </c>
      <c r="B91">
        <f>'Ballot Detail'!B81</f>
        <v>1</v>
      </c>
      <c r="C91">
        <f t="shared" si="2"/>
        <v>1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5">
      <c r="A92">
        <f>'Ballot Data'!A83</f>
        <v>433</v>
      </c>
      <c r="B92">
        <f>'Ballot Detail'!B82</f>
        <v>1</v>
      </c>
      <c r="C92">
        <f t="shared" si="2"/>
        <v>2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5">
      <c r="A93">
        <f>'Ballot Data'!A84</f>
        <v>5</v>
      </c>
      <c r="B93">
        <f>'Ballot Detail'!B83</f>
        <v>1</v>
      </c>
      <c r="C93">
        <f t="shared" si="2"/>
        <v>2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5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5">
      <c r="A95">
        <f>'Ballot Data'!A86</f>
        <v>371</v>
      </c>
      <c r="B95">
        <f>'Ballot Detail'!B85</f>
        <v>1</v>
      </c>
      <c r="C95">
        <f t="shared" si="2"/>
        <v>2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5">
      <c r="A96">
        <f>'Ballot Data'!A87</f>
        <v>435</v>
      </c>
      <c r="B96">
        <f>'Ballot Detail'!B86</f>
        <v>1</v>
      </c>
      <c r="C96">
        <f t="shared" si="2"/>
        <v>1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5">
      <c r="A97">
        <f>'Ballot Data'!A88</f>
        <v>108</v>
      </c>
      <c r="B97">
        <f>'Ballot Detail'!B87</f>
        <v>1</v>
      </c>
      <c r="C97">
        <f t="shared" si="2"/>
        <v>2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5">
      <c r="A98">
        <f>'Ballot Data'!A89</f>
        <v>412</v>
      </c>
      <c r="B98">
        <f>'Ballot Detail'!B88</f>
        <v>1</v>
      </c>
      <c r="C98">
        <f t="shared" si="2"/>
        <v>1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5">
      <c r="A99">
        <f>'Ballot Data'!A90</f>
        <v>363</v>
      </c>
      <c r="B99">
        <f>'Ballot Detail'!B89</f>
        <v>1</v>
      </c>
      <c r="C99">
        <f t="shared" si="2"/>
        <v>2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5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5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5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5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5">
      <c r="A104">
        <f>'Ballot Data'!A95</f>
        <v>110</v>
      </c>
      <c r="B104">
        <f>'Ballot Detail'!B94</f>
        <v>1</v>
      </c>
      <c r="C104">
        <f t="shared" si="2"/>
        <v>2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5">
      <c r="A105">
        <f>'Ballot Data'!A96</f>
        <v>194</v>
      </c>
      <c r="B105">
        <f>'Ballot Detail'!B95</f>
        <v>1</v>
      </c>
      <c r="C105">
        <f t="shared" si="2"/>
        <v>2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5">
      <c r="A106">
        <f>'Ballot Data'!A97</f>
        <v>276</v>
      </c>
      <c r="B106">
        <f>'Ballot Detail'!B96</f>
        <v>1</v>
      </c>
      <c r="C106">
        <f t="shared" si="2"/>
        <v>1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5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5">
      <c r="A108">
        <f>'Ballot Data'!A99</f>
        <v>68</v>
      </c>
      <c r="B108">
        <f>'Ballot Detail'!B98</f>
        <v>1</v>
      </c>
      <c r="C108">
        <f t="shared" si="2"/>
        <v>1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5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2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5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5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5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5">
      <c r="A113">
        <f>'Ballot Data'!A104</f>
        <v>15</v>
      </c>
      <c r="B113">
        <f>'Ballot Detail'!B103</f>
        <v>1</v>
      </c>
      <c r="C113">
        <f t="shared" si="3"/>
        <v>2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5">
      <c r="A114">
        <f>'Ballot Data'!A105</f>
        <v>2</v>
      </c>
      <c r="B114">
        <f>'Ballot Detail'!B104</f>
        <v>1</v>
      </c>
      <c r="C114">
        <f t="shared" si="3"/>
        <v>2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5">
      <c r="A115">
        <f>'Ballot Data'!A106</f>
        <v>364</v>
      </c>
      <c r="B115">
        <f>'Ballot Detail'!B105</f>
        <v>1</v>
      </c>
      <c r="C115">
        <f t="shared" si="3"/>
        <v>1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5">
      <c r="A116">
        <f>'Ballot Data'!A107</f>
        <v>102</v>
      </c>
      <c r="B116">
        <f>'Ballot Detail'!B106</f>
        <v>1</v>
      </c>
      <c r="C116">
        <f t="shared" si="3"/>
        <v>2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5">
      <c r="A117">
        <f>'Ballot Data'!A108</f>
        <v>57</v>
      </c>
      <c r="B117">
        <f>'Ballot Detail'!B107</f>
        <v>1</v>
      </c>
      <c r="C117">
        <f t="shared" si="3"/>
        <v>2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5">
      <c r="A118">
        <f>'Ballot Data'!A109</f>
        <v>295</v>
      </c>
      <c r="B118">
        <f>'Ballot Detail'!B108</f>
        <v>1</v>
      </c>
      <c r="C118">
        <f t="shared" si="3"/>
        <v>2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5">
      <c r="A119">
        <f>'Ballot Data'!A110</f>
        <v>125</v>
      </c>
      <c r="B119">
        <f>'Ballot Detail'!B109</f>
        <v>1</v>
      </c>
      <c r="C119">
        <f t="shared" si="3"/>
        <v>2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5">
      <c r="A120">
        <f>'Ballot Data'!A111</f>
        <v>376</v>
      </c>
      <c r="B120">
        <f>'Ballot Detail'!B110</f>
        <v>1</v>
      </c>
      <c r="C120">
        <f t="shared" si="3"/>
        <v>2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5">
      <c r="A121">
        <f>'Ballot Data'!A112</f>
        <v>375</v>
      </c>
      <c r="B121">
        <f>'Ballot Detail'!B111</f>
        <v>1</v>
      </c>
      <c r="C121">
        <f t="shared" si="3"/>
        <v>2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5">
      <c r="A122">
        <f>'Ballot Data'!A113</f>
        <v>446</v>
      </c>
      <c r="B122">
        <f>'Ballot Detail'!B112</f>
        <v>1</v>
      </c>
      <c r="C122">
        <f t="shared" si="3"/>
        <v>1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5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5">
      <c r="A124">
        <f>'Ballot Data'!A115</f>
        <v>268</v>
      </c>
      <c r="B124">
        <f>'Ballot Detail'!B114</f>
        <v>1</v>
      </c>
      <c r="C124">
        <f t="shared" si="3"/>
        <v>1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5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5">
      <c r="A126">
        <f>'Ballot Data'!A117</f>
        <v>413</v>
      </c>
      <c r="B126">
        <f>'Ballot Detail'!B116</f>
        <v>1</v>
      </c>
      <c r="C126">
        <f t="shared" si="3"/>
        <v>2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5">
      <c r="A127">
        <f>'Ballot Data'!A118</f>
        <v>49</v>
      </c>
      <c r="B127">
        <f>'Ballot Detail'!B117</f>
        <v>1</v>
      </c>
      <c r="C127">
        <f t="shared" si="3"/>
        <v>3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5">
      <c r="A128">
        <f>'Ballot Data'!A119</f>
        <v>139</v>
      </c>
      <c r="B128">
        <f>'Ballot Detail'!B118</f>
        <v>1</v>
      </c>
      <c r="C128">
        <f t="shared" si="3"/>
        <v>1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5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5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5">
      <c r="A131">
        <f>'Ballot Data'!A122</f>
        <v>78</v>
      </c>
      <c r="B131">
        <f>'Ballot Detail'!B121</f>
        <v>1</v>
      </c>
      <c r="C131">
        <f t="shared" si="3"/>
        <v>1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5">
      <c r="A132">
        <f>'Ballot Data'!A123</f>
        <v>379</v>
      </c>
      <c r="B132">
        <f>'Ballot Detail'!B122</f>
        <v>1</v>
      </c>
      <c r="C132">
        <f t="shared" si="3"/>
        <v>1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5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5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5">
      <c r="A135">
        <f>'Ballot Data'!A126</f>
        <v>71</v>
      </c>
      <c r="B135">
        <f>'Ballot Detail'!B125</f>
        <v>1</v>
      </c>
      <c r="C135">
        <f t="shared" si="3"/>
        <v>2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5">
      <c r="A136">
        <f>'Ballot Data'!A127</f>
        <v>34</v>
      </c>
      <c r="B136">
        <f>'Ballot Detail'!B126</f>
        <v>1</v>
      </c>
      <c r="C136">
        <f t="shared" si="3"/>
        <v>1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5">
      <c r="A137">
        <f>'Ballot Data'!A128</f>
        <v>264</v>
      </c>
      <c r="B137">
        <f>'Ballot Detail'!B127</f>
        <v>1</v>
      </c>
      <c r="C137">
        <f t="shared" si="3"/>
        <v>1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5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5">
      <c r="A139">
        <f>'Ballot Data'!A130</f>
        <v>154</v>
      </c>
      <c r="B139">
        <f>'Ballot Detail'!B129</f>
        <v>1</v>
      </c>
      <c r="C139">
        <f t="shared" si="3"/>
        <v>2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5">
      <c r="A140">
        <f>'Ballot Data'!A131</f>
        <v>429</v>
      </c>
      <c r="B140">
        <f>'Ballot Detail'!B130</f>
        <v>1</v>
      </c>
      <c r="C140">
        <f t="shared" si="3"/>
        <v>2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5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5">
      <c r="A142">
        <f>'Ballot Data'!A133</f>
        <v>203</v>
      </c>
      <c r="B142">
        <f>'Ballot Detail'!B132</f>
        <v>1</v>
      </c>
      <c r="C142">
        <f t="shared" si="4"/>
        <v>1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5">
      <c r="A143">
        <f>'Ballot Data'!A134</f>
        <v>19</v>
      </c>
      <c r="B143">
        <f>'Ballot Detail'!B133</f>
        <v>1</v>
      </c>
      <c r="C143">
        <f t="shared" si="4"/>
        <v>1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5">
      <c r="A144">
        <f>'Ballot Data'!A135</f>
        <v>193</v>
      </c>
      <c r="B144">
        <f>'Ballot Detail'!B134</f>
        <v>1</v>
      </c>
      <c r="C144">
        <f t="shared" si="4"/>
        <v>2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5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5">
      <c r="A146">
        <f>'Ballot Data'!A137</f>
        <v>83</v>
      </c>
      <c r="B146">
        <f>'Ballot Detail'!B136</f>
        <v>1</v>
      </c>
      <c r="C146">
        <f t="shared" si="4"/>
        <v>2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5">
      <c r="A147">
        <f>'Ballot Data'!A138</f>
        <v>222</v>
      </c>
      <c r="B147">
        <f>'Ballot Detail'!B137</f>
        <v>1</v>
      </c>
      <c r="C147">
        <f t="shared" si="4"/>
        <v>1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5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5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5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5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5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5">
      <c r="A153">
        <f>'Ballot Data'!A144</f>
        <v>87</v>
      </c>
      <c r="B153">
        <f>'Ballot Detail'!B143</f>
        <v>1</v>
      </c>
      <c r="C153">
        <f t="shared" si="4"/>
        <v>2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5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5">
      <c r="A155">
        <f>'Ballot Data'!A146</f>
        <v>348</v>
      </c>
      <c r="B155">
        <f>'Ballot Detail'!B145</f>
        <v>1</v>
      </c>
      <c r="C155">
        <f t="shared" si="4"/>
        <v>1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5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5">
      <c r="A157">
        <f>'Ballot Data'!A148</f>
        <v>150</v>
      </c>
      <c r="B157">
        <f>'Ballot Detail'!B147</f>
        <v>1</v>
      </c>
      <c r="C157">
        <f t="shared" si="4"/>
        <v>1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5">
      <c r="A158">
        <f>'Ballot Data'!A149</f>
        <v>359</v>
      </c>
      <c r="B158">
        <f>'Ballot Detail'!B148</f>
        <v>1</v>
      </c>
      <c r="C158">
        <f t="shared" si="4"/>
        <v>1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5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5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5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5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5">
      <c r="A163">
        <f>'Ballot Data'!A154</f>
        <v>197</v>
      </c>
      <c r="B163">
        <f>'Ballot Detail'!B153</f>
        <v>1</v>
      </c>
      <c r="C163">
        <f t="shared" si="4"/>
        <v>1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5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5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5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5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5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5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5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5">
      <c r="A171">
        <f>'Ballot Data'!A162</f>
        <v>100</v>
      </c>
      <c r="B171">
        <f>'Ballot Detail'!B161</f>
        <v>1</v>
      </c>
      <c r="C171">
        <f t="shared" si="4"/>
        <v>1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5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5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1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5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5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5">
      <c r="A176">
        <f>'Ballot Data'!A167</f>
        <v>374</v>
      </c>
      <c r="B176">
        <f>'Ballot Detail'!B166</f>
        <v>1</v>
      </c>
      <c r="C176">
        <f t="shared" si="5"/>
        <v>1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5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5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5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5">
      <c r="A180">
        <f>'Ballot Data'!A171</f>
        <v>437</v>
      </c>
      <c r="B180">
        <f>'Ballot Detail'!B170</f>
        <v>1</v>
      </c>
      <c r="C180">
        <f t="shared" si="5"/>
        <v>3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5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5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5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5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5">
      <c r="A185">
        <f>'Ballot Data'!A176</f>
        <v>146</v>
      </c>
      <c r="B185">
        <f>'Ballot Detail'!B175</f>
        <v>1</v>
      </c>
      <c r="C185">
        <f t="shared" si="5"/>
        <v>2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5">
      <c r="A186">
        <f>'Ballot Data'!A177</f>
        <v>159</v>
      </c>
      <c r="B186">
        <f>'Ballot Detail'!B176</f>
        <v>1</v>
      </c>
      <c r="C186">
        <f t="shared" si="5"/>
        <v>2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5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5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5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5">
      <c r="A190">
        <f>'Ballot Data'!A181</f>
        <v>292</v>
      </c>
      <c r="B190">
        <f>'Ballot Detail'!B180</f>
        <v>1</v>
      </c>
      <c r="C190">
        <f t="shared" si="5"/>
        <v>2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5">
      <c r="A191">
        <f>'Ballot Data'!A182</f>
        <v>303</v>
      </c>
      <c r="B191">
        <f>'Ballot Detail'!B181</f>
        <v>1</v>
      </c>
      <c r="C191">
        <f t="shared" si="5"/>
        <v>1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5">
      <c r="A192">
        <f>'Ballot Data'!A183</f>
        <v>204</v>
      </c>
      <c r="B192">
        <f>'Ballot Detail'!B182</f>
        <v>1</v>
      </c>
      <c r="C192">
        <f t="shared" si="5"/>
        <v>1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5">
      <c r="A193">
        <f>'Ballot Data'!A184</f>
        <v>79</v>
      </c>
      <c r="B193">
        <f>'Ballot Detail'!B183</f>
        <v>1</v>
      </c>
      <c r="C193">
        <f t="shared" si="5"/>
        <v>1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5">
      <c r="A194">
        <f>'Ballot Data'!A185</f>
        <v>138</v>
      </c>
      <c r="B194">
        <f>'Ballot Detail'!B184</f>
        <v>1</v>
      </c>
      <c r="C194">
        <f t="shared" si="5"/>
        <v>1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5">
      <c r="A195">
        <f>'Ballot Data'!A186</f>
        <v>380</v>
      </c>
      <c r="B195">
        <f>'Ballot Detail'!B185</f>
        <v>1</v>
      </c>
      <c r="C195">
        <f t="shared" si="5"/>
        <v>1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5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5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5">
      <c r="A198">
        <f>'Ballot Data'!A189</f>
        <v>55</v>
      </c>
      <c r="B198">
        <f>'Ballot Detail'!B188</f>
        <v>1</v>
      </c>
      <c r="C198">
        <f t="shared" si="5"/>
        <v>3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5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5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5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5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5">
      <c r="A203">
        <f>'Ballot Data'!A194</f>
        <v>244</v>
      </c>
      <c r="B203">
        <f>'Ballot Detail'!B193</f>
        <v>1</v>
      </c>
      <c r="C203">
        <f t="shared" si="5"/>
        <v>2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5">
      <c r="A204">
        <f>'Ballot Data'!A195</f>
        <v>438</v>
      </c>
      <c r="B204">
        <f>'Ballot Detail'!B194</f>
        <v>1</v>
      </c>
      <c r="C204">
        <f t="shared" si="5"/>
        <v>1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5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5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5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5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5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5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5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5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5">
      <c r="A213">
        <f>'Ballot Data'!A204</f>
        <v>351</v>
      </c>
      <c r="B213">
        <f>'Ballot Detail'!B203</f>
        <v>1</v>
      </c>
      <c r="C213">
        <f t="shared" si="5"/>
        <v>1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5">
      <c r="A214">
        <f>'Ballot Data'!A205</f>
        <v>440</v>
      </c>
      <c r="B214">
        <f>'Ballot Detail'!B204</f>
        <v>1</v>
      </c>
      <c r="C214">
        <f t="shared" si="5"/>
        <v>1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5">
      <c r="A215">
        <f>'Ballot Data'!A206</f>
        <v>10</v>
      </c>
      <c r="B215">
        <f>'Ballot Detail'!B205</f>
        <v>1</v>
      </c>
      <c r="C215">
        <f t="shared" si="5"/>
        <v>1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5">
      <c r="A216">
        <f>'Ballot Data'!A207</f>
        <v>442</v>
      </c>
      <c r="B216">
        <f>'Ballot Detail'!B206</f>
        <v>1</v>
      </c>
      <c r="C216">
        <f t="shared" si="5"/>
        <v>2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5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5">
      <c r="A218">
        <f>'Ballot Data'!A209</f>
        <v>373</v>
      </c>
      <c r="B218">
        <f>'Ballot Detail'!B208</f>
        <v>1</v>
      </c>
      <c r="C218">
        <f t="shared" si="5"/>
        <v>1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5">
      <c r="A219">
        <f>'Ballot Data'!A210</f>
        <v>225</v>
      </c>
      <c r="B219">
        <f>'Ballot Detail'!B209</f>
        <v>1</v>
      </c>
      <c r="C219">
        <f t="shared" si="5"/>
        <v>1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5">
      <c r="A220">
        <f>'Ballot Data'!A211</f>
        <v>308</v>
      </c>
      <c r="B220">
        <f>'Ballot Detail'!B210</f>
        <v>1</v>
      </c>
      <c r="C220">
        <f t="shared" si="5"/>
        <v>2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5">
      <c r="A221">
        <f>'Ballot Data'!A212</f>
        <v>345</v>
      </c>
      <c r="B221">
        <f>'Ballot Detail'!B211</f>
        <v>1</v>
      </c>
      <c r="C221">
        <f t="shared" si="5"/>
        <v>2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5">
      <c r="A222">
        <f>'Ballot Data'!A213</f>
        <v>314</v>
      </c>
      <c r="B222">
        <f>'Ballot Detail'!B212</f>
        <v>1</v>
      </c>
      <c r="C222">
        <f t="shared" si="5"/>
        <v>2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5">
      <c r="A223">
        <f>'Ballot Data'!A214</f>
        <v>181</v>
      </c>
      <c r="B223">
        <f>'Ballot Detail'!B213</f>
        <v>1</v>
      </c>
      <c r="C223">
        <f t="shared" si="5"/>
        <v>1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5">
      <c r="A224">
        <f>'Ballot Data'!A215</f>
        <v>111</v>
      </c>
      <c r="B224">
        <f>'Ballot Detail'!B214</f>
        <v>1</v>
      </c>
      <c r="C224">
        <f t="shared" si="5"/>
        <v>1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5">
      <c r="A225">
        <f>'Ballot Data'!A216</f>
        <v>77</v>
      </c>
      <c r="B225">
        <f>'Ballot Detail'!B215</f>
        <v>1</v>
      </c>
      <c r="C225">
        <f t="shared" si="5"/>
        <v>1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5">
      <c r="A226">
        <f>'Ballot Data'!A217</f>
        <v>93</v>
      </c>
      <c r="B226">
        <f>'Ballot Detail'!B216</f>
        <v>1</v>
      </c>
      <c r="C226">
        <f t="shared" si="5"/>
        <v>1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5">
      <c r="A227">
        <f>'Ballot Data'!A218</f>
        <v>311</v>
      </c>
      <c r="B227">
        <f>'Ballot Detail'!B217</f>
        <v>1</v>
      </c>
      <c r="C227">
        <f t="shared" si="5"/>
        <v>2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5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5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5">
      <c r="A230">
        <f>'Ballot Data'!A221</f>
        <v>422</v>
      </c>
      <c r="B230">
        <f>'Ballot Detail'!B220</f>
        <v>1</v>
      </c>
      <c r="C230">
        <f t="shared" si="5"/>
        <v>1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5">
      <c r="A231">
        <f>'Ballot Data'!A222</f>
        <v>257</v>
      </c>
      <c r="B231">
        <f>'Ballot Detail'!B221</f>
        <v>1</v>
      </c>
      <c r="C231">
        <f t="shared" si="5"/>
        <v>1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5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5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5">
      <c r="A234">
        <f>'Ballot Data'!A225</f>
        <v>61</v>
      </c>
      <c r="B234">
        <f>'Ballot Detail'!B224</f>
        <v>1</v>
      </c>
      <c r="C234">
        <f t="shared" si="5"/>
        <v>1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5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5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5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5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5">
      <c r="A239">
        <f>'Ballot Data'!A230</f>
        <v>246</v>
      </c>
      <c r="B239">
        <f>'Ballot Detail'!B229</f>
        <v>1</v>
      </c>
      <c r="C239">
        <f t="shared" si="6"/>
        <v>1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5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5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5">
      <c r="A242">
        <f>'Ballot Data'!A233</f>
        <v>32</v>
      </c>
      <c r="B242">
        <f>'Ballot Detail'!B232</f>
        <v>1</v>
      </c>
      <c r="C242">
        <f t="shared" si="6"/>
        <v>2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5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5">
      <c r="A244">
        <f>'Ballot Data'!A235</f>
        <v>126</v>
      </c>
      <c r="B244">
        <f>'Ballot Detail'!B234</f>
        <v>1</v>
      </c>
      <c r="C244">
        <f t="shared" si="6"/>
        <v>1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5">
      <c r="A245">
        <f>'Ballot Data'!A236</f>
        <v>407</v>
      </c>
      <c r="B245">
        <f>'Ballot Detail'!B235</f>
        <v>1</v>
      </c>
      <c r="C245">
        <f t="shared" si="6"/>
        <v>1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5">
      <c r="A246">
        <f>'Ballot Data'!A237</f>
        <v>301</v>
      </c>
      <c r="B246">
        <f>'Ballot Detail'!B236</f>
        <v>1</v>
      </c>
      <c r="C246">
        <f t="shared" si="6"/>
        <v>1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5">
      <c r="A247">
        <f>'Ballot Data'!A238</f>
        <v>52</v>
      </c>
      <c r="B247">
        <f>'Ballot Detail'!B237</f>
        <v>1</v>
      </c>
      <c r="C247">
        <f t="shared" si="6"/>
        <v>1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5">
      <c r="A248">
        <f>'Ballot Data'!A239</f>
        <v>279</v>
      </c>
      <c r="B248">
        <f>'Ballot Detail'!B238</f>
        <v>1</v>
      </c>
      <c r="C248">
        <f t="shared" si="6"/>
        <v>1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5">
      <c r="A249">
        <f>'Ballot Data'!A240</f>
        <v>212</v>
      </c>
      <c r="B249">
        <f>'Ballot Detail'!B239</f>
        <v>1</v>
      </c>
      <c r="C249">
        <f t="shared" si="6"/>
        <v>1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5">
      <c r="A250">
        <f>'Ballot Data'!A241</f>
        <v>188</v>
      </c>
      <c r="B250">
        <f>'Ballot Detail'!B240</f>
        <v>1</v>
      </c>
      <c r="C250">
        <f t="shared" si="6"/>
        <v>1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5">
      <c r="A251">
        <f>'Ballot Data'!A242</f>
        <v>336</v>
      </c>
      <c r="B251">
        <f>'Ballot Detail'!B241</f>
        <v>1</v>
      </c>
      <c r="C251">
        <f t="shared" si="6"/>
        <v>1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5">
      <c r="A252">
        <f>'Ballot Data'!A243</f>
        <v>269</v>
      </c>
      <c r="B252">
        <f>'Ballot Detail'!B242</f>
        <v>1</v>
      </c>
      <c r="C252">
        <f t="shared" si="6"/>
        <v>2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5">
      <c r="A253">
        <f>'Ballot Data'!A244</f>
        <v>293</v>
      </c>
      <c r="B253">
        <f>'Ballot Detail'!B243</f>
        <v>1</v>
      </c>
      <c r="C253">
        <f t="shared" si="6"/>
        <v>3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5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5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5">
      <c r="A256">
        <f>'Ballot Data'!A247</f>
        <v>56</v>
      </c>
      <c r="B256">
        <f>'Ballot Detail'!B246</f>
        <v>1</v>
      </c>
      <c r="C256">
        <f t="shared" si="6"/>
        <v>1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5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5">
      <c r="A258">
        <f>'Ballot Data'!A249</f>
        <v>288</v>
      </c>
      <c r="B258">
        <f>'Ballot Detail'!B248</f>
        <v>1</v>
      </c>
      <c r="C258">
        <f t="shared" si="6"/>
        <v>1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5">
      <c r="A259">
        <f>'Ballot Data'!A250</f>
        <v>266</v>
      </c>
      <c r="B259">
        <f>'Ballot Detail'!B249</f>
        <v>1</v>
      </c>
      <c r="C259">
        <f t="shared" si="6"/>
        <v>1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5">
      <c r="A260">
        <f>'Ballot Data'!A251</f>
        <v>427</v>
      </c>
      <c r="B260">
        <f>'Ballot Detail'!B250</f>
        <v>1</v>
      </c>
      <c r="C260">
        <f t="shared" si="6"/>
        <v>2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5">
      <c r="A261">
        <f>'Ballot Data'!A252</f>
        <v>263</v>
      </c>
      <c r="B261">
        <f>'Ballot Detail'!B251</f>
        <v>1</v>
      </c>
      <c r="C261">
        <f t="shared" si="6"/>
        <v>2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5">
      <c r="A262">
        <f>'Ballot Data'!A253</f>
        <v>291</v>
      </c>
      <c r="B262">
        <f>'Ballot Detail'!B252</f>
        <v>1</v>
      </c>
      <c r="C262">
        <f t="shared" si="6"/>
        <v>2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5">
      <c r="A263">
        <f>'Ballot Data'!A254</f>
        <v>415</v>
      </c>
      <c r="B263">
        <f>'Ballot Detail'!B253</f>
        <v>1</v>
      </c>
      <c r="C263">
        <f t="shared" si="6"/>
        <v>2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5">
      <c r="A264">
        <f>'Ballot Data'!A255</f>
        <v>240</v>
      </c>
      <c r="B264">
        <f>'Ballot Detail'!B254</f>
        <v>1</v>
      </c>
      <c r="C264">
        <f t="shared" si="6"/>
        <v>2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5">
      <c r="A265">
        <f>'Ballot Data'!A256</f>
        <v>449</v>
      </c>
      <c r="B265">
        <f>'Ballot Detail'!B255</f>
        <v>1</v>
      </c>
      <c r="C265">
        <f t="shared" si="6"/>
        <v>2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5">
      <c r="A266">
        <f>'Ballot Data'!A257</f>
        <v>230</v>
      </c>
      <c r="B266">
        <f>'Ballot Detail'!B256</f>
        <v>1</v>
      </c>
      <c r="C266">
        <f t="shared" si="6"/>
        <v>1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5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5">
      <c r="A268">
        <f>'Ballot Data'!A259</f>
        <v>236</v>
      </c>
      <c r="B268">
        <f>'Ballot Detail'!B258</f>
        <v>1</v>
      </c>
      <c r="C268">
        <f t="shared" si="6"/>
        <v>3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5">
      <c r="A269">
        <f>'Ballot Data'!A260</f>
        <v>285</v>
      </c>
      <c r="B269">
        <f>'Ballot Detail'!B259</f>
        <v>1</v>
      </c>
      <c r="C269">
        <f t="shared" si="6"/>
        <v>1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5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5">
      <c r="A271">
        <f>'Ballot Data'!A262</f>
        <v>318</v>
      </c>
      <c r="B271">
        <f>'Ballot Detail'!B261</f>
        <v>1</v>
      </c>
      <c r="C271">
        <f t="shared" si="6"/>
        <v>1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5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5">
      <c r="A273">
        <f>'Ballot Data'!A264</f>
        <v>156</v>
      </c>
      <c r="B273">
        <f>'Ballot Detail'!B263</f>
        <v>1</v>
      </c>
      <c r="C273">
        <f t="shared" si="6"/>
        <v>2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5">
      <c r="A274">
        <f>'Ballot Data'!A265</f>
        <v>463</v>
      </c>
      <c r="B274">
        <f>'Ballot Detail'!B264</f>
        <v>1</v>
      </c>
      <c r="C274">
        <f t="shared" si="6"/>
        <v>2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5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5">
      <c r="A276">
        <f>'Ballot Data'!A267</f>
        <v>29</v>
      </c>
      <c r="B276">
        <f>'Ballot Detail'!B266</f>
        <v>1</v>
      </c>
      <c r="C276">
        <f t="shared" si="6"/>
        <v>2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5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5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5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5">
      <c r="A280">
        <f>'Ballot Data'!A271</f>
        <v>136</v>
      </c>
      <c r="B280">
        <f>'Ballot Detail'!B270</f>
        <v>1</v>
      </c>
      <c r="C280">
        <f t="shared" si="6"/>
        <v>2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5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5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5">
      <c r="A283">
        <f>'Ballot Data'!A274</f>
        <v>184</v>
      </c>
      <c r="B283">
        <f>'Ballot Detail'!B273</f>
        <v>1</v>
      </c>
      <c r="C283">
        <f t="shared" si="6"/>
        <v>2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5">
      <c r="A284">
        <f>'Ballot Data'!A275</f>
        <v>205</v>
      </c>
      <c r="B284">
        <f>'Ballot Detail'!B274</f>
        <v>1</v>
      </c>
      <c r="C284">
        <f t="shared" si="6"/>
        <v>2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5">
      <c r="A285">
        <f>'Ballot Data'!A276</f>
        <v>286</v>
      </c>
      <c r="B285">
        <f>'Ballot Detail'!B275</f>
        <v>1</v>
      </c>
      <c r="C285">
        <f t="shared" si="6"/>
        <v>2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5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5">
      <c r="A287">
        <f>'Ballot Data'!A278</f>
        <v>218</v>
      </c>
      <c r="B287">
        <f>'Ballot Detail'!B277</f>
        <v>1</v>
      </c>
      <c r="C287">
        <f t="shared" si="6"/>
        <v>2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5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5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5">
      <c r="A290">
        <f>'Ballot Data'!A281</f>
        <v>439</v>
      </c>
      <c r="B290">
        <f>'Ballot Detail'!B280</f>
        <v>1</v>
      </c>
      <c r="C290">
        <f t="shared" si="6"/>
        <v>1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5">
      <c r="A291">
        <f>'Ballot Data'!A282</f>
        <v>335</v>
      </c>
      <c r="B291">
        <f>'Ballot Detail'!B281</f>
        <v>1</v>
      </c>
      <c r="C291">
        <f t="shared" si="6"/>
        <v>1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5">
      <c r="A292">
        <f>'Ballot Data'!A283</f>
        <v>99</v>
      </c>
      <c r="B292">
        <f>'Ballot Detail'!B282</f>
        <v>1</v>
      </c>
      <c r="C292">
        <f t="shared" si="6"/>
        <v>2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5">
      <c r="A293">
        <f>'Ballot Data'!A284</f>
        <v>169</v>
      </c>
      <c r="B293">
        <f>'Ballot Detail'!B283</f>
        <v>1</v>
      </c>
      <c r="C293">
        <f t="shared" si="6"/>
        <v>1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5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5">
      <c r="A295">
        <f>'Ballot Data'!A286</f>
        <v>245</v>
      </c>
      <c r="B295">
        <f>'Ballot Detail'!B285</f>
        <v>1</v>
      </c>
      <c r="C295">
        <f t="shared" si="6"/>
        <v>1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5">
      <c r="A296">
        <f>'Ballot Data'!A287</f>
        <v>247</v>
      </c>
      <c r="B296">
        <f>'Ballot Detail'!B286</f>
        <v>1</v>
      </c>
      <c r="C296">
        <f t="shared" si="6"/>
        <v>1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5">
      <c r="A297">
        <f>'Ballot Data'!A288</f>
        <v>226</v>
      </c>
      <c r="B297">
        <f>'Ballot Detail'!B287</f>
        <v>1</v>
      </c>
      <c r="C297">
        <f t="shared" si="6"/>
        <v>1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5">
      <c r="A298">
        <f>'Ballot Data'!A289</f>
        <v>219</v>
      </c>
      <c r="B298">
        <f>'Ballot Detail'!B288</f>
        <v>1</v>
      </c>
      <c r="C298">
        <f t="shared" si="6"/>
        <v>1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5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5">
      <c r="A300">
        <f>'Ballot Data'!A291</f>
        <v>17</v>
      </c>
      <c r="B300">
        <f>'Ballot Detail'!B290</f>
        <v>1</v>
      </c>
      <c r="C300">
        <f t="shared" si="6"/>
        <v>2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5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5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5">
      <c r="A303">
        <f>'Ballot Data'!A294</f>
        <v>95</v>
      </c>
      <c r="B303">
        <f>'Ballot Detail'!B293</f>
        <v>1</v>
      </c>
      <c r="C303">
        <f t="shared" si="7"/>
        <v>2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5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5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5">
      <c r="A306">
        <f>'Ballot Data'!A297</f>
        <v>124</v>
      </c>
      <c r="B306">
        <f>'Ballot Detail'!B296</f>
        <v>1</v>
      </c>
      <c r="C306">
        <f t="shared" si="7"/>
        <v>1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5">
      <c r="A307">
        <f>'Ballot Data'!A298</f>
        <v>414</v>
      </c>
      <c r="B307">
        <f>'Ballot Detail'!B297</f>
        <v>1</v>
      </c>
      <c r="C307">
        <f t="shared" si="7"/>
        <v>2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5">
      <c r="A308">
        <f>'Ballot Data'!A299</f>
        <v>454</v>
      </c>
      <c r="B308">
        <f>'Ballot Detail'!B298</f>
        <v>1</v>
      </c>
      <c r="C308">
        <f t="shared" si="7"/>
        <v>1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5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5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5">
      <c r="A311">
        <f>'Ballot Data'!A302</f>
        <v>123</v>
      </c>
      <c r="B311">
        <f>'Ballot Detail'!B301</f>
        <v>1</v>
      </c>
      <c r="C311">
        <f t="shared" si="7"/>
        <v>1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5">
      <c r="A312">
        <f>'Ballot Data'!A303</f>
        <v>16</v>
      </c>
      <c r="B312">
        <f>'Ballot Detail'!B302</f>
        <v>1</v>
      </c>
      <c r="C312">
        <f t="shared" si="7"/>
        <v>2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5">
      <c r="A313">
        <f>'Ballot Data'!A304</f>
        <v>142</v>
      </c>
      <c r="B313">
        <f>'Ballot Detail'!B303</f>
        <v>1</v>
      </c>
      <c r="C313">
        <f t="shared" si="7"/>
        <v>2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5">
      <c r="A314">
        <f>'Ballot Data'!A305</f>
        <v>229</v>
      </c>
      <c r="B314">
        <f>'Ballot Detail'!B304</f>
        <v>1</v>
      </c>
      <c r="C314">
        <f t="shared" si="7"/>
        <v>1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5">
      <c r="A315">
        <f>'Ballot Data'!A306</f>
        <v>451</v>
      </c>
      <c r="B315">
        <f>'Ballot Detail'!B305</f>
        <v>1</v>
      </c>
      <c r="C315">
        <f t="shared" si="7"/>
        <v>2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5">
      <c r="A316">
        <f>'Ballot Data'!A307</f>
        <v>357</v>
      </c>
      <c r="B316">
        <f>'Ballot Detail'!B306</f>
        <v>1</v>
      </c>
      <c r="C316">
        <f t="shared" si="7"/>
        <v>1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5">
      <c r="A317">
        <f>'Ballot Data'!A308</f>
        <v>298</v>
      </c>
      <c r="B317">
        <f>'Ballot Detail'!B307</f>
        <v>1</v>
      </c>
      <c r="C317">
        <f t="shared" si="7"/>
        <v>1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5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5">
      <c r="A319">
        <f>'Ballot Data'!A310</f>
        <v>192</v>
      </c>
      <c r="B319">
        <f>'Ballot Detail'!B309</f>
        <v>1</v>
      </c>
      <c r="C319">
        <f t="shared" si="7"/>
        <v>1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5">
      <c r="A320">
        <f>'Ballot Data'!A311</f>
        <v>41</v>
      </c>
      <c r="B320">
        <f>'Ballot Detail'!B310</f>
        <v>1</v>
      </c>
      <c r="C320">
        <f t="shared" si="7"/>
        <v>1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5">
      <c r="A321">
        <f>'Ballot Data'!A312</f>
        <v>384</v>
      </c>
      <c r="B321">
        <f>'Ballot Detail'!B311</f>
        <v>1</v>
      </c>
      <c r="C321">
        <f t="shared" si="7"/>
        <v>2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5">
      <c r="A322">
        <f>'Ballot Data'!A313</f>
        <v>104</v>
      </c>
      <c r="B322">
        <f>'Ballot Detail'!B312</f>
        <v>1</v>
      </c>
      <c r="C322">
        <f t="shared" si="7"/>
        <v>1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5">
      <c r="A323">
        <f>'Ballot Data'!A314</f>
        <v>282</v>
      </c>
      <c r="B323">
        <f>'Ballot Detail'!B313</f>
        <v>1</v>
      </c>
      <c r="C323">
        <f t="shared" si="7"/>
        <v>1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5">
      <c r="A324">
        <f>'Ballot Data'!A315</f>
        <v>22</v>
      </c>
      <c r="B324">
        <f>'Ballot Detail'!B314</f>
        <v>1</v>
      </c>
      <c r="C324">
        <f t="shared" si="7"/>
        <v>2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5">
      <c r="A325">
        <f>'Ballot Data'!A316</f>
        <v>185</v>
      </c>
      <c r="B325">
        <f>'Ballot Detail'!B315</f>
        <v>1</v>
      </c>
      <c r="C325">
        <f t="shared" si="7"/>
        <v>1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5">
      <c r="A326">
        <f>'Ballot Data'!A317</f>
        <v>28</v>
      </c>
      <c r="B326">
        <f>'Ballot Detail'!B316</f>
        <v>1</v>
      </c>
      <c r="C326">
        <f t="shared" si="7"/>
        <v>1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5">
      <c r="A327">
        <f>'Ballot Data'!A318</f>
        <v>352</v>
      </c>
      <c r="B327">
        <f>'Ballot Detail'!B317</f>
        <v>1</v>
      </c>
      <c r="C327">
        <f t="shared" si="7"/>
        <v>1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5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5">
      <c r="A329">
        <f>'Ballot Data'!A320</f>
        <v>96</v>
      </c>
      <c r="B329">
        <f>'Ballot Detail'!B319</f>
        <v>1</v>
      </c>
      <c r="C329">
        <f t="shared" si="7"/>
        <v>1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5">
      <c r="A330">
        <f>'Ballot Data'!A321</f>
        <v>401</v>
      </c>
      <c r="B330">
        <f>'Ballot Detail'!B320</f>
        <v>1</v>
      </c>
      <c r="C330">
        <f t="shared" si="7"/>
        <v>1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5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5">
      <c r="A332">
        <f>'Ballot Data'!A323</f>
        <v>231</v>
      </c>
      <c r="B332">
        <f>'Ballot Detail'!B322</f>
        <v>1</v>
      </c>
      <c r="C332">
        <f t="shared" si="7"/>
        <v>1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5">
      <c r="A333">
        <f>'Ballot Data'!A324</f>
        <v>43</v>
      </c>
      <c r="B333">
        <f>'Ballot Detail'!B323</f>
        <v>1</v>
      </c>
      <c r="C333">
        <f t="shared" si="7"/>
        <v>2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5">
      <c r="A334">
        <f>'Ballot Data'!A325</f>
        <v>48</v>
      </c>
      <c r="B334">
        <f>'Ballot Detail'!B324</f>
        <v>1</v>
      </c>
      <c r="C334">
        <f t="shared" si="7"/>
        <v>1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5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5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5">
      <c r="A337">
        <f>'Ballot Data'!A328</f>
        <v>418</v>
      </c>
      <c r="B337">
        <f>'Ballot Detail'!B327</f>
        <v>1</v>
      </c>
      <c r="C337">
        <f t="shared" si="7"/>
        <v>2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5">
      <c r="A338">
        <f>'Ballot Data'!A329</f>
        <v>183</v>
      </c>
      <c r="B338">
        <f>'Ballot Detail'!B328</f>
        <v>1</v>
      </c>
      <c r="C338">
        <f t="shared" si="7"/>
        <v>1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5">
      <c r="A339">
        <f>'Ballot Data'!A330</f>
        <v>362</v>
      </c>
      <c r="B339">
        <f>'Ballot Detail'!B329</f>
        <v>1</v>
      </c>
      <c r="C339">
        <f t="shared" si="7"/>
        <v>1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5">
      <c r="A340">
        <f>'Ballot Data'!A331</f>
        <v>217</v>
      </c>
      <c r="B340">
        <f>'Ballot Detail'!B330</f>
        <v>1</v>
      </c>
      <c r="C340">
        <f t="shared" si="7"/>
        <v>1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5">
      <c r="A341">
        <f>'Ballot Data'!A332</f>
        <v>234</v>
      </c>
      <c r="B341">
        <f>'Ballot Detail'!B331</f>
        <v>1</v>
      </c>
      <c r="C341">
        <f t="shared" si="7"/>
        <v>2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5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5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5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5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5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5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5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5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5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5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5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5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5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5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5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5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5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5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5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5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5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5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5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5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5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5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5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5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5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5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5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5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5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5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5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5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5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5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5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5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5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5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5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5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5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5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5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5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5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5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5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5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5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5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5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5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5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5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5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5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5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5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5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5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5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5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5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5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5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5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5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5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5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5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5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5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5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5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5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5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5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5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5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5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5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5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5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5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5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5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5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5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5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5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5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5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5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5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5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5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5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5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5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5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5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5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5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5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5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5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5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5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5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5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5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5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5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5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5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5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5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5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5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5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5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5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5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5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5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5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5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5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5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5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5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5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5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5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5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5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5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5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5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5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5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5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5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5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5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5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5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5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5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5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5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5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5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5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5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5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5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5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5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5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5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5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5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5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5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5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5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5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5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5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5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5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5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5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5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5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5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5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5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5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5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5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5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5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5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5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5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5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5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5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5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5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5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5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5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5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5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5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5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5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5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5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5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5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5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5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5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5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5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5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5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5">
      <c r="A557">
        <f>'Ballot Data'!A548</f>
        <v>0</v>
      </c>
      <c r="B557">
        <f>'Ballot Detail'!B547</f>
        <v>1</v>
      </c>
      <c r="C557">
        <f t="shared" ref="C557:C618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5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5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5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5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5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5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5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5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5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5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5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5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5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5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5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5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5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5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5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5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5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5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5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5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5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5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5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5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5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5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5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5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5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5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5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5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5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5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5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5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5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5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5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5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5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5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5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5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5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5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5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5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5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5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5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5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5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5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5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5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  <row r="618" spans="1:13" x14ac:dyDescent="0.25">
      <c r="A618">
        <f>'Ballot Data'!A609</f>
        <v>0</v>
      </c>
      <c r="B618">
        <f>'Ballot Detail'!B608</f>
        <v>1</v>
      </c>
      <c r="C618">
        <f t="shared" si="11"/>
        <v>1</v>
      </c>
      <c r="D618">
        <f>'Ballot Data'!B609</f>
        <v>0</v>
      </c>
      <c r="E618">
        <f>'Ballot Data'!D609</f>
        <v>0</v>
      </c>
      <c r="F618">
        <f>'Ballot Data'!F609</f>
        <v>0</v>
      </c>
      <c r="G618">
        <f>'Ballot Data'!H609</f>
        <v>0</v>
      </c>
      <c r="H618">
        <f>'Ballot Data'!J609</f>
        <v>0</v>
      </c>
      <c r="I618">
        <f>'Ballot Data'!L609</f>
        <v>0</v>
      </c>
      <c r="J618">
        <f>'Ballot Data'!N609</f>
        <v>0</v>
      </c>
      <c r="K618">
        <f>'Ballot Data'!P609</f>
        <v>0</v>
      </c>
      <c r="L618">
        <f>'Ballot Data'!R609</f>
        <v>0</v>
      </c>
      <c r="M618">
        <f>'Ballot Data'!T609</f>
        <v>0</v>
      </c>
    </row>
  </sheetData>
  <conditionalFormatting sqref="A1:A10">
    <cfRule type="expression" dxfId="47" priority="1">
      <formula>$A$4="Exact"</formula>
    </cfRule>
    <cfRule type="expression" dxfId="46" priority="2">
      <formula>$A$4="Complete"</formula>
    </cfRule>
    <cfRule type="expression" dxfId="45" priority="3">
      <formula>$A$4="Exclusion"</formula>
    </cfRule>
    <cfRule type="expression" dxfId="44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6" workbookViewId="0">
      <selection activeCell="A621" sqref="A621"/>
    </sheetView>
  </sheetViews>
  <sheetFormatPr defaultColWidth="25.7109375" defaultRowHeight="15" x14ac:dyDescent="0.25"/>
  <cols>
    <col min="1" max="1" width="33.140625" bestFit="1" customWidth="1"/>
    <col min="2" max="3" width="15.85546875" customWidth="1"/>
    <col min="4" max="8" width="15.85546875" bestFit="1" customWidth="1"/>
    <col min="9" max="13" width="15.85546875" customWidth="1"/>
    <col min="14" max="14" width="5.7109375" customWidth="1"/>
    <col min="16" max="16" width="5.7109375" customWidth="1"/>
  </cols>
  <sheetData>
    <row r="1" spans="1:13" x14ac:dyDescent="0.25">
      <c r="A1" s="2" t="s">
        <v>3</v>
      </c>
      <c r="C1" s="4" t="s">
        <v>35</v>
      </c>
      <c r="E1" s="4"/>
    </row>
    <row r="2" spans="1:13" x14ac:dyDescent="0.25">
      <c r="A2" s="2"/>
      <c r="C2" t="str">
        <f>IF('Round 1'!$A$4="Complete", 'Round 1'!$A$10, 'Round 1'!$A$7)</f>
        <v>Debbie Ajagbe</v>
      </c>
    </row>
    <row r="3" spans="1:13" x14ac:dyDescent="0.25">
      <c r="A3" s="4" t="s">
        <v>33</v>
      </c>
      <c r="C3" t="str">
        <f>IF('Round 2'!$A$4="Complete", 'Round 2'!$A$10, 'Round 2'!$A$7)</f>
        <v>Michael Sanchez</v>
      </c>
    </row>
    <row r="4" spans="1:13" x14ac:dyDescent="0.25">
      <c r="A4" s="7" t="str">
        <f>IF(COUNTIF('Counting Summary'!$F$7:$F$16,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5">
      <c r="A5" s="2"/>
    </row>
    <row r="6" spans="1:13" x14ac:dyDescent="0.25">
      <c r="A6" s="4" t="s">
        <v>12</v>
      </c>
    </row>
    <row r="7" spans="1:13" x14ac:dyDescent="0.25">
      <c r="A7" t="str">
        <f t="array" ref="A7">IF(A4="Exclusion", INDEX('Counting Summary'!A7:A16, MATCH(MIN(IF('Counting Summary'!F7:F16&gt;0, 'Counting Summary'!F7:F16)), 'Counting Summary'!F7:F16, 0)), "N/A")</f>
        <v>N/A</v>
      </c>
    </row>
    <row r="9" spans="1:13" x14ac:dyDescent="0.25">
      <c r="A9" s="4" t="s">
        <v>34</v>
      </c>
    </row>
    <row r="10" spans="1:13" x14ac:dyDescent="0.25">
      <c r="A10" t="str">
        <f>IF(A4="Complete", INDEX('Counting Summary'!A7:A16, MATCH(MAX('Counting Summary'!F7:F16), 'Counting Summary'!F7:F16, 0)), "N/A")</f>
        <v>Franklin Civantos</v>
      </c>
    </row>
    <row r="12" spans="1:13" ht="30" x14ac:dyDescent="0.25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5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5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5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5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5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5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5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5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5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5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5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5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5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5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5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5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5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5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5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5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5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5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5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5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5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5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5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5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5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5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5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5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5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5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5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5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5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5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5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5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5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5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5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5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5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5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5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5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5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5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5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5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5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5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5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5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5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5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5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5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5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5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5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5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5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5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5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5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5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5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5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5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5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5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5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5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5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5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5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5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5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5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5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5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5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5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5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5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5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5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5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5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5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5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5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5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5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5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5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5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5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5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5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5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5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5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5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5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5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5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5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5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5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5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5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5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5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5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5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5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5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5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5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5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5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5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5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5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5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5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5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5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5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5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5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5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5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5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5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5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5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5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5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5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5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5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5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5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5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5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5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5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5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5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5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5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5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5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5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5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5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5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5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5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5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5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5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5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5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5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5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5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5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5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5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5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5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5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5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5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5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5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5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5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5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5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5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5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5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5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5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5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5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5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5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5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5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5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5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5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5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5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5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5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5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5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5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5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5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5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5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5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5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5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5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5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5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5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5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5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5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5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5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5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5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5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5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5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5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5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5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5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5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5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5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5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5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5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5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5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5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5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5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5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5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5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5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5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5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5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5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5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5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5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5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5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5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5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5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5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5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5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5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5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5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5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5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5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5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5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5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5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5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5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5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5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5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5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5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5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5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5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5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5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5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5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5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5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5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5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5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5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5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5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5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5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5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5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5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5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5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5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5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5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5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5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5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5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5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5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5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5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5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5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5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5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5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5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5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5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5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5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5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5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5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5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5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5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5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5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5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5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5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5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5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5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5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5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5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5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5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5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5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5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5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5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5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5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5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5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5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5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5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5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5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5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5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5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5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5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5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5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5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5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5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5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5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5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5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5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5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5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5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5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5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5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5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5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5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5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5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5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5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5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5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5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5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5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5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5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5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5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5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5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5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5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5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5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5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5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5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5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5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5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5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5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5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5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5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5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5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5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5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5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5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5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5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5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5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5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5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5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5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5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5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5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5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5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5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5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5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5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5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5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5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5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5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5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5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5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5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5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5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5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5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5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5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5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5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5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5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5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5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5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5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5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5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5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5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5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5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5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5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5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5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5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5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5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5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5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5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5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5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5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5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5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5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5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5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5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5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5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5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5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5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5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5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5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5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5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5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5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5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5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5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5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5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5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5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5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5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5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5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5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5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5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5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5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5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5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5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5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5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5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5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5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5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5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5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5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5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5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5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5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5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5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5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5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5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5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5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5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5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5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5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5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5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5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5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5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5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5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5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5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5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5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5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5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5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5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5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5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5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5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5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5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5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5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5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5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5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5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5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5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5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5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5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5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5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5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5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5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5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5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5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5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5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5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5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5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5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5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5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5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5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5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5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5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5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5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5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5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5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5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5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5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5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5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5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5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5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5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5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5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5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43" priority="1">
      <formula>$A$4="Exact"</formula>
    </cfRule>
    <cfRule type="expression" dxfId="42" priority="2">
      <formula>$A$4="Complete"</formula>
    </cfRule>
    <cfRule type="expression" dxfId="41" priority="3">
      <formula>$A$4="Exclusion"</formula>
    </cfRule>
    <cfRule type="expression" dxfId="40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7" workbookViewId="0">
      <selection activeCell="A617" sqref="A617"/>
    </sheetView>
  </sheetViews>
  <sheetFormatPr defaultColWidth="25.7109375" defaultRowHeight="15" x14ac:dyDescent="0.25"/>
  <cols>
    <col min="1" max="1" width="33.140625" bestFit="1" customWidth="1"/>
    <col min="2" max="3" width="15.85546875" customWidth="1"/>
    <col min="4" max="8" width="15.85546875" bestFit="1" customWidth="1"/>
    <col min="9" max="13" width="15.85546875" customWidth="1"/>
    <col min="14" max="14" width="5.7109375" customWidth="1"/>
    <col min="16" max="16" width="5.7109375" customWidth="1"/>
  </cols>
  <sheetData>
    <row r="1" spans="1:13" x14ac:dyDescent="0.25">
      <c r="A1" s="2" t="s">
        <v>4</v>
      </c>
      <c r="C1" s="4" t="s">
        <v>35</v>
      </c>
      <c r="E1" s="4"/>
    </row>
    <row r="2" spans="1:13" x14ac:dyDescent="0.25">
      <c r="A2" s="2"/>
      <c r="C2" t="str">
        <f>IF('Round 1'!$A$4="Complete", 'Round 1'!$A$10, 'Round 1'!$A$7)</f>
        <v>Debbie Ajagbe</v>
      </c>
    </row>
    <row r="3" spans="1:13" x14ac:dyDescent="0.25">
      <c r="A3" s="4" t="s">
        <v>33</v>
      </c>
      <c r="C3" t="str">
        <f>IF('Round 2'!$A$4="Complete", 'Round 2'!$A$10, 'Round 2'!$A$7)</f>
        <v>Michael Sanchez</v>
      </c>
    </row>
    <row r="4" spans="1:13" x14ac:dyDescent="0.25">
      <c r="A4" s="7" t="str">
        <f>IF(COUNTIF('Counting Summary'!$H$7:$H$16,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5">
      <c r="A5" s="2"/>
      <c r="C5" t="str">
        <f>IF('Round 4'!$A$4="Complete", 'Round 4'!$A$10, 'Round 4'!$A$7)</f>
        <v>Franklin Civantos</v>
      </c>
    </row>
    <row r="6" spans="1:13" x14ac:dyDescent="0.25">
      <c r="A6" s="4" t="s">
        <v>12</v>
      </c>
    </row>
    <row r="7" spans="1:13" x14ac:dyDescent="0.25">
      <c r="A7" t="str">
        <f t="array" ref="A7">IF(A4="Exclusion", INDEX('Counting Summary'!A7:A16, MATCH(MIN(IF('Counting Summary'!H7:H16&gt;0, 'Counting Summary'!H7:H16)), 'Counting Summary'!H7:H16, 0)), "N/A")</f>
        <v>N/A</v>
      </c>
    </row>
    <row r="9" spans="1:13" x14ac:dyDescent="0.25">
      <c r="A9" s="4" t="s">
        <v>34</v>
      </c>
    </row>
    <row r="10" spans="1:13" x14ac:dyDescent="0.25">
      <c r="A10" t="str">
        <f>IF(A4="Complete", INDEX('Counting Summary'!A7:A16, MATCH(MAX('Counting Summary'!H7:H16), 'Counting Summary'!H7:H16, 0)), "N/A")</f>
        <v>Franklin Civantos</v>
      </c>
    </row>
    <row r="12" spans="1:13" ht="30" x14ac:dyDescent="0.25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5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5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5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5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5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5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5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5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5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5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5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5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5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5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5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5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5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5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5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5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5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5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5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5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5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5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5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5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5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5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5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5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5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5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5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5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5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5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5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5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5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5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5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5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5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5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5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5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5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5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5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5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5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5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5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5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5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5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5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5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5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5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5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5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5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5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5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5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5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5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5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5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5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5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5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5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5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5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5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5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5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5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5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5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5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5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5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5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5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5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5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5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5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5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5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5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5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5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5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5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5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5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5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5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5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5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5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5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5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5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5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5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5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5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5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5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5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5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5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5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5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5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5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5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5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5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5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5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5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5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5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5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5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5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5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5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5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5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5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5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5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5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5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5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5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5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5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5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5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5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5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5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5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5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5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5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5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5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5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5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5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5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5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5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5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5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5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5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5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5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5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</row>
    <row r="184" spans="1:13" x14ac:dyDescent="0.25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</row>
    <row r="185" spans="1:13" x14ac:dyDescent="0.25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</row>
    <row r="186" spans="1:13" x14ac:dyDescent="0.25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</row>
    <row r="187" spans="1:13" x14ac:dyDescent="0.25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</row>
    <row r="188" spans="1:13" x14ac:dyDescent="0.25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</row>
    <row r="189" spans="1:13" x14ac:dyDescent="0.25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</row>
    <row r="190" spans="1:13" x14ac:dyDescent="0.25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</row>
    <row r="191" spans="1:13" x14ac:dyDescent="0.25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</row>
    <row r="192" spans="1:13" x14ac:dyDescent="0.25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</row>
    <row r="193" spans="1:10" x14ac:dyDescent="0.25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</row>
    <row r="194" spans="1:10" x14ac:dyDescent="0.25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</row>
    <row r="195" spans="1:10" x14ac:dyDescent="0.25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</row>
    <row r="196" spans="1:10" x14ac:dyDescent="0.25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</row>
    <row r="197" spans="1:10" x14ac:dyDescent="0.25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</row>
    <row r="198" spans="1:10" x14ac:dyDescent="0.25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</row>
    <row r="199" spans="1:10" x14ac:dyDescent="0.25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</row>
    <row r="200" spans="1:10" x14ac:dyDescent="0.25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</row>
    <row r="201" spans="1:10" x14ac:dyDescent="0.25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</row>
    <row r="202" spans="1:10" x14ac:dyDescent="0.25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</row>
    <row r="203" spans="1:10" x14ac:dyDescent="0.25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</row>
    <row r="204" spans="1:10" x14ac:dyDescent="0.25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</row>
    <row r="205" spans="1:10" x14ac:dyDescent="0.25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</row>
    <row r="206" spans="1:10" x14ac:dyDescent="0.25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</row>
    <row r="207" spans="1:10" x14ac:dyDescent="0.25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</row>
    <row r="208" spans="1:10" x14ac:dyDescent="0.25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</row>
    <row r="209" spans="1:10" x14ac:dyDescent="0.25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</row>
    <row r="210" spans="1:10" x14ac:dyDescent="0.25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</row>
    <row r="211" spans="1:10" x14ac:dyDescent="0.25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</row>
    <row r="212" spans="1:10" x14ac:dyDescent="0.25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</row>
    <row r="213" spans="1:10" x14ac:dyDescent="0.25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</row>
    <row r="214" spans="1:10" x14ac:dyDescent="0.25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</row>
    <row r="215" spans="1:10" x14ac:dyDescent="0.25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</row>
    <row r="216" spans="1:10" x14ac:dyDescent="0.25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</row>
    <row r="217" spans="1:10" x14ac:dyDescent="0.25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</row>
    <row r="218" spans="1:10" x14ac:dyDescent="0.25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</row>
    <row r="219" spans="1:10" x14ac:dyDescent="0.25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</row>
    <row r="220" spans="1:10" x14ac:dyDescent="0.25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</row>
    <row r="221" spans="1:10" x14ac:dyDescent="0.25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</row>
    <row r="222" spans="1:10" x14ac:dyDescent="0.25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</row>
    <row r="223" spans="1:10" x14ac:dyDescent="0.25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</row>
    <row r="224" spans="1:10" x14ac:dyDescent="0.25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</row>
    <row r="225" spans="1:10" x14ac:dyDescent="0.25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</row>
    <row r="226" spans="1:10" x14ac:dyDescent="0.25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</row>
    <row r="227" spans="1:10" x14ac:dyDescent="0.25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</row>
    <row r="228" spans="1:10" x14ac:dyDescent="0.25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</row>
    <row r="229" spans="1:10" x14ac:dyDescent="0.25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</row>
    <row r="230" spans="1:10" x14ac:dyDescent="0.25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</row>
    <row r="231" spans="1:10" x14ac:dyDescent="0.25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</row>
    <row r="232" spans="1:10" x14ac:dyDescent="0.25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</row>
    <row r="233" spans="1:10" x14ac:dyDescent="0.25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</row>
    <row r="234" spans="1:10" x14ac:dyDescent="0.25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</row>
    <row r="235" spans="1:10" x14ac:dyDescent="0.25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</row>
    <row r="236" spans="1:10" x14ac:dyDescent="0.25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</row>
    <row r="237" spans="1:10" x14ac:dyDescent="0.25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</row>
    <row r="238" spans="1:10" x14ac:dyDescent="0.25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</row>
    <row r="239" spans="1:10" x14ac:dyDescent="0.25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</row>
    <row r="240" spans="1:10" x14ac:dyDescent="0.25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</row>
    <row r="241" spans="1:10" x14ac:dyDescent="0.25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</row>
    <row r="242" spans="1:10" x14ac:dyDescent="0.25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</row>
    <row r="243" spans="1:10" x14ac:dyDescent="0.25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</row>
    <row r="244" spans="1:10" x14ac:dyDescent="0.25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</row>
    <row r="245" spans="1:10" x14ac:dyDescent="0.25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</row>
    <row r="246" spans="1:10" x14ac:dyDescent="0.25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</row>
    <row r="247" spans="1:10" x14ac:dyDescent="0.25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</row>
    <row r="248" spans="1:10" x14ac:dyDescent="0.25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</row>
    <row r="249" spans="1:10" x14ac:dyDescent="0.25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</row>
    <row r="250" spans="1:10" x14ac:dyDescent="0.25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</row>
    <row r="251" spans="1:10" x14ac:dyDescent="0.25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</row>
    <row r="252" spans="1:10" x14ac:dyDescent="0.25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</row>
    <row r="253" spans="1:10" x14ac:dyDescent="0.25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</row>
    <row r="254" spans="1:10" x14ac:dyDescent="0.25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</row>
    <row r="255" spans="1:10" x14ac:dyDescent="0.25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</row>
    <row r="256" spans="1:10" x14ac:dyDescent="0.25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</row>
    <row r="257" spans="1:10" x14ac:dyDescent="0.25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</row>
    <row r="258" spans="1:10" x14ac:dyDescent="0.25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</row>
    <row r="259" spans="1:10" x14ac:dyDescent="0.25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</row>
    <row r="260" spans="1:10" x14ac:dyDescent="0.25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</row>
    <row r="261" spans="1:10" x14ac:dyDescent="0.25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</row>
    <row r="262" spans="1:10" x14ac:dyDescent="0.25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</row>
    <row r="263" spans="1:10" x14ac:dyDescent="0.25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</row>
    <row r="264" spans="1:10" x14ac:dyDescent="0.25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</row>
    <row r="265" spans="1:10" x14ac:dyDescent="0.25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</row>
    <row r="266" spans="1:10" x14ac:dyDescent="0.25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</row>
    <row r="267" spans="1:10" x14ac:dyDescent="0.25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</row>
    <row r="268" spans="1:10" x14ac:dyDescent="0.25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</row>
    <row r="269" spans="1:10" x14ac:dyDescent="0.25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</row>
    <row r="270" spans="1:10" x14ac:dyDescent="0.25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</row>
    <row r="271" spans="1:10" x14ac:dyDescent="0.25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</row>
    <row r="272" spans="1:10" x14ac:dyDescent="0.25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</row>
    <row r="273" spans="1:10" x14ac:dyDescent="0.25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</row>
    <row r="274" spans="1:10" x14ac:dyDescent="0.25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</row>
    <row r="275" spans="1:10" x14ac:dyDescent="0.25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</row>
    <row r="276" spans="1:10" x14ac:dyDescent="0.25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</row>
    <row r="277" spans="1:10" x14ac:dyDescent="0.25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</row>
    <row r="278" spans="1:10" x14ac:dyDescent="0.25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</row>
    <row r="279" spans="1:10" x14ac:dyDescent="0.25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</row>
    <row r="280" spans="1:10" x14ac:dyDescent="0.25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</row>
    <row r="281" spans="1:10" x14ac:dyDescent="0.25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</row>
    <row r="282" spans="1:10" x14ac:dyDescent="0.25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</row>
    <row r="283" spans="1:10" x14ac:dyDescent="0.25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</row>
    <row r="284" spans="1:10" x14ac:dyDescent="0.25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</row>
    <row r="285" spans="1:10" x14ac:dyDescent="0.25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</row>
    <row r="286" spans="1:10" x14ac:dyDescent="0.25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</row>
    <row r="287" spans="1:10" x14ac:dyDescent="0.25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</row>
    <row r="288" spans="1:10" x14ac:dyDescent="0.25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</row>
    <row r="289" spans="1:10" x14ac:dyDescent="0.25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</row>
    <row r="290" spans="1:10" x14ac:dyDescent="0.25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</row>
    <row r="291" spans="1:10" x14ac:dyDescent="0.25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</row>
    <row r="292" spans="1:10" x14ac:dyDescent="0.25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</row>
    <row r="293" spans="1:10" x14ac:dyDescent="0.25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</row>
    <row r="294" spans="1:10" x14ac:dyDescent="0.25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</row>
    <row r="295" spans="1:10" x14ac:dyDescent="0.25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</row>
    <row r="296" spans="1:10" x14ac:dyDescent="0.25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</row>
    <row r="297" spans="1:10" x14ac:dyDescent="0.25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</row>
    <row r="298" spans="1:10" x14ac:dyDescent="0.25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</row>
    <row r="299" spans="1:10" x14ac:dyDescent="0.25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</row>
    <row r="300" spans="1:10" x14ac:dyDescent="0.25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</row>
    <row r="301" spans="1:10" x14ac:dyDescent="0.25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</row>
    <row r="302" spans="1:10" x14ac:dyDescent="0.25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</row>
    <row r="303" spans="1:10" x14ac:dyDescent="0.25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</row>
    <row r="304" spans="1:10" x14ac:dyDescent="0.25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</row>
    <row r="305" spans="1:10" x14ac:dyDescent="0.25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</row>
    <row r="306" spans="1:10" x14ac:dyDescent="0.25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</row>
    <row r="307" spans="1:10" x14ac:dyDescent="0.25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</row>
    <row r="308" spans="1:10" x14ac:dyDescent="0.25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</row>
    <row r="309" spans="1:10" x14ac:dyDescent="0.25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</row>
    <row r="310" spans="1:10" x14ac:dyDescent="0.25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</row>
    <row r="311" spans="1:10" x14ac:dyDescent="0.25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</row>
    <row r="312" spans="1:10" x14ac:dyDescent="0.25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</row>
    <row r="313" spans="1:10" x14ac:dyDescent="0.25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</row>
    <row r="314" spans="1:10" x14ac:dyDescent="0.25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</row>
    <row r="315" spans="1:10" x14ac:dyDescent="0.25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</row>
    <row r="316" spans="1:10" x14ac:dyDescent="0.25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</row>
    <row r="317" spans="1:10" x14ac:dyDescent="0.25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</row>
    <row r="318" spans="1:10" x14ac:dyDescent="0.25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</row>
    <row r="319" spans="1:10" x14ac:dyDescent="0.25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</row>
    <row r="320" spans="1:10" x14ac:dyDescent="0.25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</row>
    <row r="321" spans="1:10" x14ac:dyDescent="0.25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</row>
    <row r="322" spans="1:10" x14ac:dyDescent="0.25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</row>
    <row r="323" spans="1:10" x14ac:dyDescent="0.25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</row>
    <row r="324" spans="1:10" x14ac:dyDescent="0.25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</row>
    <row r="325" spans="1:10" x14ac:dyDescent="0.25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</row>
    <row r="326" spans="1:10" x14ac:dyDescent="0.25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</row>
    <row r="327" spans="1:10" x14ac:dyDescent="0.25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</row>
    <row r="328" spans="1:10" x14ac:dyDescent="0.25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</row>
    <row r="329" spans="1:10" x14ac:dyDescent="0.25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</row>
    <row r="330" spans="1:10" x14ac:dyDescent="0.25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</row>
    <row r="331" spans="1:10" x14ac:dyDescent="0.25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</row>
    <row r="332" spans="1:10" x14ac:dyDescent="0.25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</row>
    <row r="333" spans="1:10" x14ac:dyDescent="0.25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</row>
    <row r="334" spans="1:10" x14ac:dyDescent="0.25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</row>
    <row r="335" spans="1:10" x14ac:dyDescent="0.25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</row>
    <row r="336" spans="1:10" x14ac:dyDescent="0.25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</row>
    <row r="337" spans="1:10" x14ac:dyDescent="0.25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</row>
    <row r="338" spans="1:10" x14ac:dyDescent="0.25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</row>
    <row r="339" spans="1:10" x14ac:dyDescent="0.25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</row>
    <row r="340" spans="1:10" x14ac:dyDescent="0.25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</row>
    <row r="341" spans="1:10" x14ac:dyDescent="0.25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</row>
    <row r="342" spans="1:10" x14ac:dyDescent="0.25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</row>
    <row r="343" spans="1:10" x14ac:dyDescent="0.25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</row>
    <row r="344" spans="1:10" x14ac:dyDescent="0.25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</row>
    <row r="345" spans="1:10" x14ac:dyDescent="0.25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</row>
    <row r="346" spans="1:10" x14ac:dyDescent="0.25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</row>
    <row r="347" spans="1:10" x14ac:dyDescent="0.25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</row>
    <row r="348" spans="1:10" x14ac:dyDescent="0.25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</row>
    <row r="349" spans="1:10" x14ac:dyDescent="0.25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</row>
    <row r="350" spans="1:10" x14ac:dyDescent="0.25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</row>
    <row r="351" spans="1:10" x14ac:dyDescent="0.25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</row>
    <row r="352" spans="1:10" x14ac:dyDescent="0.25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</row>
    <row r="353" spans="1:10" x14ac:dyDescent="0.25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</row>
    <row r="354" spans="1:10" x14ac:dyDescent="0.25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</row>
    <row r="355" spans="1:10" x14ac:dyDescent="0.25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</row>
    <row r="356" spans="1:10" x14ac:dyDescent="0.25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</row>
    <row r="357" spans="1:10" x14ac:dyDescent="0.25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</row>
    <row r="358" spans="1:10" x14ac:dyDescent="0.25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</row>
    <row r="359" spans="1:10" x14ac:dyDescent="0.25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</row>
    <row r="360" spans="1:10" x14ac:dyDescent="0.25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</row>
    <row r="361" spans="1:10" x14ac:dyDescent="0.25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</row>
    <row r="362" spans="1:10" x14ac:dyDescent="0.25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</row>
    <row r="363" spans="1:10" x14ac:dyDescent="0.25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</row>
    <row r="364" spans="1:10" x14ac:dyDescent="0.25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</row>
    <row r="365" spans="1:10" x14ac:dyDescent="0.25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</row>
    <row r="366" spans="1:10" x14ac:dyDescent="0.25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</row>
    <row r="367" spans="1:10" x14ac:dyDescent="0.25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</row>
    <row r="368" spans="1:10" x14ac:dyDescent="0.25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</row>
    <row r="369" spans="1:10" x14ac:dyDescent="0.25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</row>
    <row r="370" spans="1:10" x14ac:dyDescent="0.25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</row>
    <row r="371" spans="1:10" x14ac:dyDescent="0.25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</row>
    <row r="372" spans="1:10" x14ac:dyDescent="0.25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</row>
    <row r="373" spans="1:10" x14ac:dyDescent="0.25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</row>
    <row r="374" spans="1:10" x14ac:dyDescent="0.25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</row>
    <row r="375" spans="1:10" x14ac:dyDescent="0.25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</row>
    <row r="376" spans="1:10" x14ac:dyDescent="0.25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</row>
    <row r="377" spans="1:10" x14ac:dyDescent="0.25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</row>
    <row r="378" spans="1:10" x14ac:dyDescent="0.25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</row>
    <row r="379" spans="1:10" x14ac:dyDescent="0.25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</row>
    <row r="380" spans="1:10" x14ac:dyDescent="0.25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</row>
    <row r="381" spans="1:10" x14ac:dyDescent="0.25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</row>
    <row r="382" spans="1:10" x14ac:dyDescent="0.25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</row>
    <row r="383" spans="1:10" x14ac:dyDescent="0.25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</row>
    <row r="384" spans="1:10" x14ac:dyDescent="0.25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</row>
    <row r="385" spans="1:10" x14ac:dyDescent="0.25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</row>
    <row r="386" spans="1:10" x14ac:dyDescent="0.25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</row>
    <row r="387" spans="1:10" x14ac:dyDescent="0.25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</row>
    <row r="388" spans="1:10" x14ac:dyDescent="0.25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</row>
    <row r="389" spans="1:10" x14ac:dyDescent="0.25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</row>
    <row r="390" spans="1:10" x14ac:dyDescent="0.25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</row>
    <row r="391" spans="1:10" x14ac:dyDescent="0.25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</row>
    <row r="392" spans="1:10" x14ac:dyDescent="0.25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</row>
    <row r="393" spans="1:10" x14ac:dyDescent="0.25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</row>
    <row r="394" spans="1:10" x14ac:dyDescent="0.25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</row>
    <row r="395" spans="1:10" x14ac:dyDescent="0.25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</row>
    <row r="396" spans="1:10" x14ac:dyDescent="0.25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</row>
    <row r="397" spans="1:10" x14ac:dyDescent="0.25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</row>
    <row r="398" spans="1:10" x14ac:dyDescent="0.25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</row>
    <row r="399" spans="1:10" x14ac:dyDescent="0.25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</row>
    <row r="400" spans="1:10" x14ac:dyDescent="0.25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</row>
    <row r="401" spans="1:10" x14ac:dyDescent="0.25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</row>
    <row r="402" spans="1:10" x14ac:dyDescent="0.25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</row>
    <row r="403" spans="1:10" x14ac:dyDescent="0.25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</row>
    <row r="404" spans="1:10" x14ac:dyDescent="0.25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</row>
    <row r="405" spans="1:10" x14ac:dyDescent="0.25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</row>
    <row r="406" spans="1:10" x14ac:dyDescent="0.25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</row>
    <row r="407" spans="1:10" x14ac:dyDescent="0.25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</row>
    <row r="408" spans="1:10" x14ac:dyDescent="0.25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</row>
    <row r="409" spans="1:10" x14ac:dyDescent="0.25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</row>
    <row r="410" spans="1:10" x14ac:dyDescent="0.25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</row>
    <row r="411" spans="1:10" x14ac:dyDescent="0.25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</row>
    <row r="412" spans="1:10" x14ac:dyDescent="0.25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</row>
    <row r="413" spans="1:10" x14ac:dyDescent="0.25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</row>
    <row r="414" spans="1:10" x14ac:dyDescent="0.25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</row>
    <row r="415" spans="1:10" x14ac:dyDescent="0.25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</row>
    <row r="416" spans="1:10" x14ac:dyDescent="0.25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</row>
    <row r="417" spans="1:10" x14ac:dyDescent="0.25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</row>
    <row r="418" spans="1:10" x14ac:dyDescent="0.25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</row>
    <row r="419" spans="1:10" x14ac:dyDescent="0.25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</row>
    <row r="420" spans="1:10" x14ac:dyDescent="0.25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</row>
    <row r="421" spans="1:10" x14ac:dyDescent="0.25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</row>
    <row r="422" spans="1:10" x14ac:dyDescent="0.25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</row>
    <row r="423" spans="1:10" x14ac:dyDescent="0.25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</row>
    <row r="424" spans="1:10" x14ac:dyDescent="0.25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</row>
    <row r="425" spans="1:10" x14ac:dyDescent="0.25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</row>
    <row r="426" spans="1:10" x14ac:dyDescent="0.25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</row>
    <row r="427" spans="1:10" x14ac:dyDescent="0.25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</row>
    <row r="428" spans="1:10" x14ac:dyDescent="0.25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</row>
    <row r="429" spans="1:10" x14ac:dyDescent="0.25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</row>
    <row r="430" spans="1:10" x14ac:dyDescent="0.25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</row>
    <row r="431" spans="1:10" x14ac:dyDescent="0.25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</row>
    <row r="432" spans="1:10" x14ac:dyDescent="0.25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</row>
    <row r="433" spans="1:10" x14ac:dyDescent="0.25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</row>
    <row r="434" spans="1:10" x14ac:dyDescent="0.25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</row>
    <row r="435" spans="1:10" x14ac:dyDescent="0.25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</row>
    <row r="436" spans="1:10" x14ac:dyDescent="0.25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</row>
    <row r="437" spans="1:10" x14ac:dyDescent="0.25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</row>
    <row r="438" spans="1:10" x14ac:dyDescent="0.25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</row>
    <row r="439" spans="1:10" x14ac:dyDescent="0.25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</row>
    <row r="440" spans="1:10" x14ac:dyDescent="0.25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</row>
    <row r="441" spans="1:10" x14ac:dyDescent="0.25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</row>
    <row r="442" spans="1:10" x14ac:dyDescent="0.25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</row>
    <row r="443" spans="1:10" x14ac:dyDescent="0.25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</row>
    <row r="444" spans="1:10" x14ac:dyDescent="0.25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</row>
    <row r="445" spans="1:10" x14ac:dyDescent="0.25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</row>
    <row r="446" spans="1:10" x14ac:dyDescent="0.25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</row>
    <row r="447" spans="1:10" x14ac:dyDescent="0.25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</row>
    <row r="448" spans="1:10" x14ac:dyDescent="0.25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</row>
    <row r="449" spans="1:10" x14ac:dyDescent="0.25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</row>
    <row r="450" spans="1:10" x14ac:dyDescent="0.25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</row>
    <row r="451" spans="1:10" x14ac:dyDescent="0.25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</row>
    <row r="452" spans="1:10" x14ac:dyDescent="0.25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</row>
    <row r="453" spans="1:10" x14ac:dyDescent="0.25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</row>
    <row r="454" spans="1:10" x14ac:dyDescent="0.25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</row>
    <row r="455" spans="1:10" x14ac:dyDescent="0.25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</row>
    <row r="456" spans="1:10" x14ac:dyDescent="0.25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</row>
    <row r="457" spans="1:10" x14ac:dyDescent="0.25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</row>
    <row r="458" spans="1:10" x14ac:dyDescent="0.25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</row>
    <row r="459" spans="1:10" x14ac:dyDescent="0.25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</row>
    <row r="460" spans="1:10" x14ac:dyDescent="0.25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</row>
    <row r="461" spans="1:10" x14ac:dyDescent="0.25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</row>
    <row r="462" spans="1:10" x14ac:dyDescent="0.25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</row>
    <row r="463" spans="1:10" x14ac:dyDescent="0.25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</row>
    <row r="464" spans="1:10" x14ac:dyDescent="0.25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</row>
    <row r="465" spans="1:10" x14ac:dyDescent="0.25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</row>
    <row r="466" spans="1:10" x14ac:dyDescent="0.25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</row>
    <row r="467" spans="1:10" x14ac:dyDescent="0.25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</row>
    <row r="468" spans="1:10" x14ac:dyDescent="0.25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</row>
    <row r="469" spans="1:10" x14ac:dyDescent="0.25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</row>
    <row r="470" spans="1:10" x14ac:dyDescent="0.25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</row>
    <row r="471" spans="1:10" x14ac:dyDescent="0.25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</row>
    <row r="472" spans="1:10" x14ac:dyDescent="0.25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</row>
    <row r="473" spans="1:10" x14ac:dyDescent="0.25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</row>
    <row r="474" spans="1:10" x14ac:dyDescent="0.25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</row>
    <row r="475" spans="1:10" x14ac:dyDescent="0.25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</row>
    <row r="476" spans="1:10" x14ac:dyDescent="0.25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</row>
    <row r="477" spans="1:10" x14ac:dyDescent="0.25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</row>
    <row r="478" spans="1:10" x14ac:dyDescent="0.25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</row>
    <row r="479" spans="1:10" x14ac:dyDescent="0.25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</row>
    <row r="480" spans="1:10" x14ac:dyDescent="0.25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</row>
    <row r="481" spans="1:10" x14ac:dyDescent="0.25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</row>
    <row r="482" spans="1:10" x14ac:dyDescent="0.25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</row>
    <row r="483" spans="1:10" x14ac:dyDescent="0.25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</row>
    <row r="484" spans="1:10" x14ac:dyDescent="0.25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</row>
    <row r="485" spans="1:10" x14ac:dyDescent="0.25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</row>
    <row r="486" spans="1:10" x14ac:dyDescent="0.25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</row>
    <row r="487" spans="1:10" x14ac:dyDescent="0.25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</row>
    <row r="488" spans="1:10" x14ac:dyDescent="0.25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</row>
    <row r="489" spans="1:10" x14ac:dyDescent="0.25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</row>
    <row r="490" spans="1:10" x14ac:dyDescent="0.25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</row>
    <row r="491" spans="1:10" x14ac:dyDescent="0.25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</row>
    <row r="492" spans="1:10" x14ac:dyDescent="0.25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</row>
    <row r="493" spans="1:10" x14ac:dyDescent="0.25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</row>
    <row r="494" spans="1:10" x14ac:dyDescent="0.25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</row>
    <row r="495" spans="1:10" x14ac:dyDescent="0.25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</row>
    <row r="496" spans="1:10" x14ac:dyDescent="0.25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</row>
    <row r="497" spans="1:10" x14ac:dyDescent="0.25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</row>
    <row r="498" spans="1:10" x14ac:dyDescent="0.25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</row>
    <row r="499" spans="1:10" x14ac:dyDescent="0.25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</row>
    <row r="500" spans="1:10" x14ac:dyDescent="0.25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</row>
    <row r="501" spans="1:10" x14ac:dyDescent="0.25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</row>
    <row r="502" spans="1:10" x14ac:dyDescent="0.25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</row>
    <row r="503" spans="1:10" x14ac:dyDescent="0.25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</row>
    <row r="504" spans="1:10" x14ac:dyDescent="0.25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</row>
    <row r="505" spans="1:10" x14ac:dyDescent="0.25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</row>
    <row r="506" spans="1:10" x14ac:dyDescent="0.25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</row>
    <row r="507" spans="1:10" x14ac:dyDescent="0.25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</row>
    <row r="508" spans="1:10" x14ac:dyDescent="0.25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</row>
    <row r="509" spans="1:10" x14ac:dyDescent="0.25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</row>
    <row r="510" spans="1:10" x14ac:dyDescent="0.25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</row>
    <row r="511" spans="1:10" x14ac:dyDescent="0.25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</row>
    <row r="512" spans="1:10" x14ac:dyDescent="0.25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</row>
    <row r="513" spans="1:10" x14ac:dyDescent="0.25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</row>
    <row r="514" spans="1:10" x14ac:dyDescent="0.25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</row>
    <row r="515" spans="1:10" x14ac:dyDescent="0.25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</row>
    <row r="516" spans="1:10" x14ac:dyDescent="0.25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</row>
    <row r="517" spans="1:10" x14ac:dyDescent="0.25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</row>
    <row r="518" spans="1:10" x14ac:dyDescent="0.25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</row>
    <row r="519" spans="1:10" x14ac:dyDescent="0.25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</row>
    <row r="520" spans="1:10" x14ac:dyDescent="0.25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</row>
    <row r="521" spans="1:10" x14ac:dyDescent="0.25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</row>
    <row r="522" spans="1:10" x14ac:dyDescent="0.25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</row>
    <row r="523" spans="1:10" x14ac:dyDescent="0.25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</row>
    <row r="524" spans="1:10" x14ac:dyDescent="0.25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</row>
    <row r="525" spans="1:10" x14ac:dyDescent="0.25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</row>
    <row r="526" spans="1:10" x14ac:dyDescent="0.25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</row>
    <row r="527" spans="1:10" x14ac:dyDescent="0.25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</row>
    <row r="528" spans="1:10" x14ac:dyDescent="0.25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</row>
    <row r="529" spans="1:10" x14ac:dyDescent="0.25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</row>
    <row r="530" spans="1:10" x14ac:dyDescent="0.25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</row>
    <row r="531" spans="1:10" x14ac:dyDescent="0.25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</row>
    <row r="532" spans="1:10" x14ac:dyDescent="0.25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</row>
    <row r="533" spans="1:10" x14ac:dyDescent="0.25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</row>
    <row r="534" spans="1:10" x14ac:dyDescent="0.25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</row>
    <row r="535" spans="1:10" x14ac:dyDescent="0.25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</row>
    <row r="536" spans="1:10" x14ac:dyDescent="0.25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</row>
    <row r="537" spans="1:10" x14ac:dyDescent="0.25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</row>
    <row r="538" spans="1:10" x14ac:dyDescent="0.25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</row>
    <row r="539" spans="1:10" x14ac:dyDescent="0.25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</row>
    <row r="540" spans="1:10" x14ac:dyDescent="0.25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</row>
    <row r="541" spans="1:10" x14ac:dyDescent="0.25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</row>
    <row r="542" spans="1:10" x14ac:dyDescent="0.25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</row>
    <row r="543" spans="1:10" x14ac:dyDescent="0.25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</row>
    <row r="544" spans="1:10" x14ac:dyDescent="0.25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</row>
    <row r="545" spans="1:10" x14ac:dyDescent="0.25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</row>
    <row r="546" spans="1:10" x14ac:dyDescent="0.25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</row>
    <row r="547" spans="1:10" x14ac:dyDescent="0.25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</row>
    <row r="548" spans="1:10" x14ac:dyDescent="0.25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</row>
    <row r="549" spans="1:10" x14ac:dyDescent="0.25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</row>
    <row r="550" spans="1:10" x14ac:dyDescent="0.25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</row>
    <row r="551" spans="1:10" x14ac:dyDescent="0.25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</row>
    <row r="552" spans="1:10" x14ac:dyDescent="0.25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</row>
    <row r="553" spans="1:10" x14ac:dyDescent="0.25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</row>
    <row r="554" spans="1:10" x14ac:dyDescent="0.25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</row>
    <row r="555" spans="1:10" x14ac:dyDescent="0.25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</row>
    <row r="556" spans="1:10" x14ac:dyDescent="0.25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</row>
    <row r="557" spans="1:10" x14ac:dyDescent="0.25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</row>
    <row r="558" spans="1:10" x14ac:dyDescent="0.25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</row>
    <row r="559" spans="1:10" x14ac:dyDescent="0.25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</row>
    <row r="560" spans="1:10" x14ac:dyDescent="0.25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</row>
    <row r="561" spans="1:10" x14ac:dyDescent="0.25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</row>
    <row r="562" spans="1:10" x14ac:dyDescent="0.25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</row>
    <row r="563" spans="1:10" x14ac:dyDescent="0.25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</row>
    <row r="564" spans="1:10" x14ac:dyDescent="0.25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</row>
    <row r="565" spans="1:10" x14ac:dyDescent="0.25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</row>
    <row r="566" spans="1:10" x14ac:dyDescent="0.25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</row>
    <row r="567" spans="1:10" x14ac:dyDescent="0.25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</row>
    <row r="568" spans="1:10" x14ac:dyDescent="0.25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</row>
    <row r="569" spans="1:10" x14ac:dyDescent="0.25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</row>
    <row r="570" spans="1:10" x14ac:dyDescent="0.25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</row>
    <row r="571" spans="1:10" x14ac:dyDescent="0.25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</row>
    <row r="572" spans="1:10" x14ac:dyDescent="0.25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</row>
    <row r="573" spans="1:10" x14ac:dyDescent="0.25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</row>
    <row r="574" spans="1:10" x14ac:dyDescent="0.25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</row>
    <row r="575" spans="1:10" x14ac:dyDescent="0.25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</row>
    <row r="576" spans="1:10" x14ac:dyDescent="0.25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</row>
    <row r="577" spans="1:10" x14ac:dyDescent="0.25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</row>
    <row r="578" spans="1:10" x14ac:dyDescent="0.25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</row>
    <row r="579" spans="1:10" x14ac:dyDescent="0.25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</row>
    <row r="580" spans="1:10" x14ac:dyDescent="0.25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</row>
    <row r="581" spans="1:10" x14ac:dyDescent="0.25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</row>
    <row r="582" spans="1:10" x14ac:dyDescent="0.25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</row>
    <row r="583" spans="1:10" x14ac:dyDescent="0.25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</row>
    <row r="584" spans="1:10" x14ac:dyDescent="0.25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</row>
    <row r="585" spans="1:10" x14ac:dyDescent="0.25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</row>
    <row r="586" spans="1:10" x14ac:dyDescent="0.25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</row>
    <row r="587" spans="1:10" x14ac:dyDescent="0.25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</row>
    <row r="588" spans="1:10" x14ac:dyDescent="0.25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</row>
    <row r="589" spans="1:10" x14ac:dyDescent="0.25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</row>
    <row r="590" spans="1:10" x14ac:dyDescent="0.25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</row>
    <row r="591" spans="1:10" x14ac:dyDescent="0.25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</row>
    <row r="592" spans="1:10" x14ac:dyDescent="0.25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</row>
    <row r="593" spans="1:10" x14ac:dyDescent="0.25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</row>
    <row r="594" spans="1:10" x14ac:dyDescent="0.25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</row>
    <row r="595" spans="1:10" x14ac:dyDescent="0.25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</row>
    <row r="596" spans="1:10" x14ac:dyDescent="0.25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</row>
    <row r="597" spans="1:10" x14ac:dyDescent="0.25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</row>
    <row r="598" spans="1:10" x14ac:dyDescent="0.25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</row>
    <row r="599" spans="1:10" x14ac:dyDescent="0.25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</row>
    <row r="600" spans="1:10" x14ac:dyDescent="0.25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</row>
    <row r="601" spans="1:10" x14ac:dyDescent="0.25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</row>
    <row r="602" spans="1:10" x14ac:dyDescent="0.25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</row>
    <row r="603" spans="1:10" x14ac:dyDescent="0.25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</row>
    <row r="604" spans="1:10" x14ac:dyDescent="0.25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</row>
    <row r="605" spans="1:10" x14ac:dyDescent="0.25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</row>
    <row r="606" spans="1:10" x14ac:dyDescent="0.25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</row>
    <row r="607" spans="1:10" x14ac:dyDescent="0.25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</row>
    <row r="608" spans="1:10" x14ac:dyDescent="0.25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</row>
    <row r="609" spans="1:10" x14ac:dyDescent="0.25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</row>
    <row r="610" spans="1:10" x14ac:dyDescent="0.25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</row>
    <row r="611" spans="1:10" x14ac:dyDescent="0.25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</row>
    <row r="612" spans="1:10" x14ac:dyDescent="0.25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</row>
    <row r="613" spans="1:10" x14ac:dyDescent="0.25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</row>
    <row r="614" spans="1:10" x14ac:dyDescent="0.25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</row>
    <row r="615" spans="1:10" x14ac:dyDescent="0.25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</row>
    <row r="616" spans="1:10" x14ac:dyDescent="0.25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</row>
    <row r="617" spans="1:10" x14ac:dyDescent="0.25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</row>
  </sheetData>
  <conditionalFormatting sqref="A1:A10">
    <cfRule type="expression" dxfId="39" priority="1">
      <formula>$A$4="Exact"</formula>
    </cfRule>
    <cfRule type="expression" dxfId="38" priority="2">
      <formula>$A$4="Complete"</formula>
    </cfRule>
    <cfRule type="expression" dxfId="37" priority="3">
      <formula>$A$4="Exclusion"</formula>
    </cfRule>
    <cfRule type="expression" dxfId="36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7" workbookViewId="0">
      <selection activeCell="A618" sqref="A618:XFD692"/>
    </sheetView>
  </sheetViews>
  <sheetFormatPr defaultColWidth="25.7109375" defaultRowHeight="15" x14ac:dyDescent="0.25"/>
  <cols>
    <col min="1" max="1" width="33.140625" bestFit="1" customWidth="1"/>
    <col min="2" max="3" width="15.85546875" customWidth="1"/>
    <col min="4" max="8" width="15.85546875" bestFit="1" customWidth="1"/>
    <col min="9" max="13" width="15.85546875" customWidth="1"/>
    <col min="14" max="14" width="5.7109375" customWidth="1"/>
    <col min="16" max="16" width="5.7109375" customWidth="1"/>
  </cols>
  <sheetData>
    <row r="1" spans="1:13" x14ac:dyDescent="0.25">
      <c r="A1" s="2" t="s">
        <v>5</v>
      </c>
      <c r="C1" s="4" t="s">
        <v>35</v>
      </c>
      <c r="E1" s="4"/>
    </row>
    <row r="2" spans="1:13" x14ac:dyDescent="0.25">
      <c r="A2" s="2"/>
      <c r="C2" t="str">
        <f>IF('Round 1'!$A$4="Complete", 'Round 1'!$A$10, 'Round 1'!$A$7)</f>
        <v>Debbie Ajagbe</v>
      </c>
    </row>
    <row r="3" spans="1:13" x14ac:dyDescent="0.25">
      <c r="A3" s="4" t="s">
        <v>33</v>
      </c>
      <c r="C3" t="str">
        <f>IF('Round 2'!$A$4="Complete", 'Round 2'!$A$10, 'Round 2'!$A$7)</f>
        <v>Michael Sanchez</v>
      </c>
    </row>
    <row r="4" spans="1:13" x14ac:dyDescent="0.25">
      <c r="A4" s="7" t="str">
        <f>IF(COUNTIF('Counting Summary'!$J$7:$J$16,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5">
      <c r="A5" s="2"/>
      <c r="C5" t="str">
        <f>IF('Round 4'!$A$4="Complete", 'Round 4'!$A$10, 'Round 4'!$A$7)</f>
        <v>Franklin Civantos</v>
      </c>
    </row>
    <row r="6" spans="1:13" x14ac:dyDescent="0.25">
      <c r="A6" s="4" t="s">
        <v>12</v>
      </c>
      <c r="C6" t="str">
        <f>IF('Round 5'!$A$4="Complete", 'Round 5'!$A$10, 'Round 5'!$A$7)</f>
        <v>Franklin Civantos</v>
      </c>
    </row>
    <row r="7" spans="1:13" x14ac:dyDescent="0.25">
      <c r="A7" t="str">
        <f t="array" ref="A7">IF(A4="Exclusion", INDEX('Counting Summary'!A7:A16, MATCH(MIN(IF('Counting Summary'!J7:J16&gt;0, 'Counting Summary'!J7:J16)), 'Counting Summary'!J7:J16, 0)), "N/A")</f>
        <v>N/A</v>
      </c>
    </row>
    <row r="9" spans="1:13" x14ac:dyDescent="0.25">
      <c r="A9" s="4" t="s">
        <v>34</v>
      </c>
    </row>
    <row r="10" spans="1:13" x14ac:dyDescent="0.25">
      <c r="A10" t="str">
        <f>IF(A4="Complete", INDEX('Counting Summary'!A7:A16, MATCH(MAX('Counting Summary'!J7:J16), 'Counting Summary'!J7:J16, 0)), "N/A")</f>
        <v>Franklin Civantos</v>
      </c>
    </row>
    <row r="12" spans="1:13" ht="30" x14ac:dyDescent="0.25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5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5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5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5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5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5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5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5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5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5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5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5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5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5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5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5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5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5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5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5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5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5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5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5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5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5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5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5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5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5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5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5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5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5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5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5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5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5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5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5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5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5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5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5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5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5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5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5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5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5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5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5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5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5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5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5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5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5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5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5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5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5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5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5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5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5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5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5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5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5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5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5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5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5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5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5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5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5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5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5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5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5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5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5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5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5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5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5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5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5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5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5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5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5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5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5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5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5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5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5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5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5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5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5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5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5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5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5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5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5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5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5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5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5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5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5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5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5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5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5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5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5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5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5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5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5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5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5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5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5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5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5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5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5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5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5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5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5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5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5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5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5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5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5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5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5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5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5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5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5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5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5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5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5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5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5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5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5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5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5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5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5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5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5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5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5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5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5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5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5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5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5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5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5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5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5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5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5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5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5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5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5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5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5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5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5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5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5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5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5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5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5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5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5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5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5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5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5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5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5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5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5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5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5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5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5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5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5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5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5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5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5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5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5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5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5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5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5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5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5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5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5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5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5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5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5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5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5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5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5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5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5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5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5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5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5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5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5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5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5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5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5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5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5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5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5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5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5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5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5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5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5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5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5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5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5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5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5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5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5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5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5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5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5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5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5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5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5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5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5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5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5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5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5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5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5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5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5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5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5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5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5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5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5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5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5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5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5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5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5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5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5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5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5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5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5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5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5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5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5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5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5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5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5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5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5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5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5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5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5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5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5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5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5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5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5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5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5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5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5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5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5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5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5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5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5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5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5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5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5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5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5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5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5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5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5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5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5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5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5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5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5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5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5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5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5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5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5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5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5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5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5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5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5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5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5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5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5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5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5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5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5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5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5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5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5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5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5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5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5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5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5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5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5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5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5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5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5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5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5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5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5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5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5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5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5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5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5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5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5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5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5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5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5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5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5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5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5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5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5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5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5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5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5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5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5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5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5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5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5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5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5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5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5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5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5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5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5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5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5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5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5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5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5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5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5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5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5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5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5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5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5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5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5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5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5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5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5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5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5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5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5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5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5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5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5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5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5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5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5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5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5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5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5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5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5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5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5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5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5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5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5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5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5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5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5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5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5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5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5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5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5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5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5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5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5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5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5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5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5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5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5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5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5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5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5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5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5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5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5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5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5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5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5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5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5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5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5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5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5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5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5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5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5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5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5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5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5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5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5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5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5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5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5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5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5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5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5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5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5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5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5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5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5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5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5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5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5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5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5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5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5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5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5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5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5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5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5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5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5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5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5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5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5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5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5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5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5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5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5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5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5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5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5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5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5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5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5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5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5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5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5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5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5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5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5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5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5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5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5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5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5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5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5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5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5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5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5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5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5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5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5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5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5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5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5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5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5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5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5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5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5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5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5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5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5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5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5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5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5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5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5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5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5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5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35" priority="1">
      <formula>$A$4="Exact"</formula>
    </cfRule>
    <cfRule type="expression" dxfId="34" priority="2">
      <formula>$A$4="Complete"</formula>
    </cfRule>
    <cfRule type="expression" dxfId="33" priority="3">
      <formula>$A$4="Exclusion"</formula>
    </cfRule>
    <cfRule type="expression" dxfId="32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7" workbookViewId="0">
      <selection activeCell="B622" sqref="B622"/>
    </sheetView>
  </sheetViews>
  <sheetFormatPr defaultColWidth="25.7109375" defaultRowHeight="15" x14ac:dyDescent="0.25"/>
  <cols>
    <col min="1" max="1" width="33.140625" bestFit="1" customWidth="1"/>
    <col min="2" max="3" width="15.85546875" customWidth="1"/>
    <col min="4" max="8" width="15.85546875" bestFit="1" customWidth="1"/>
    <col min="9" max="13" width="15.85546875" customWidth="1"/>
    <col min="14" max="14" width="5.7109375" customWidth="1"/>
    <col min="16" max="16" width="5.7109375" customWidth="1"/>
  </cols>
  <sheetData>
    <row r="1" spans="1:13" x14ac:dyDescent="0.25">
      <c r="A1" s="2" t="s">
        <v>6</v>
      </c>
      <c r="C1" s="4" t="s">
        <v>35</v>
      </c>
      <c r="E1" s="4"/>
    </row>
    <row r="2" spans="1:13" x14ac:dyDescent="0.25">
      <c r="A2" s="2"/>
      <c r="C2" t="str">
        <f>IF('Round 1'!$A$4="Complete", 'Round 1'!$A$10, 'Round 1'!$A$7)</f>
        <v>Debbie Ajagbe</v>
      </c>
    </row>
    <row r="3" spans="1:13" x14ac:dyDescent="0.25">
      <c r="A3" s="4" t="s">
        <v>33</v>
      </c>
      <c r="C3" t="str">
        <f>IF('Round 2'!$A$4="Complete", 'Round 2'!$A$10, 'Round 2'!$A$7)</f>
        <v>Michael Sanchez</v>
      </c>
    </row>
    <row r="4" spans="1:13" x14ac:dyDescent="0.25">
      <c r="A4" s="7" t="str">
        <f>IF(COUNTIF('Counting Summary'!$L$7:$L$16,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5">
      <c r="A5" s="2"/>
      <c r="C5" t="str">
        <f>IF('Round 4'!$A$4="Complete", 'Round 4'!$A$10, 'Round 4'!$A$7)</f>
        <v>Franklin Civantos</v>
      </c>
    </row>
    <row r="6" spans="1:13" x14ac:dyDescent="0.25">
      <c r="A6" s="4" t="s">
        <v>12</v>
      </c>
      <c r="C6" t="str">
        <f>IF('Round 5'!$A$4="Complete", 'Round 5'!$A$10, 'Round 5'!$A$7)</f>
        <v>Franklin Civantos</v>
      </c>
    </row>
    <row r="7" spans="1:13" x14ac:dyDescent="0.25">
      <c r="A7" t="str">
        <f t="array" ref="A7">IF(A4="Exclusion", INDEX('Counting Summary'!A7:A16, MATCH(MIN(IF('Counting Summary'!L7:L16&gt;0, 'Counting Summary'!L7:L16)), 'Counting Summary'!L7:L16, 0)), "N/A")</f>
        <v>N/A</v>
      </c>
      <c r="C7" t="str">
        <f>IF('Round 6'!$A$4="Complete", 'Round 6'!$A$10, 'Round 6'!$A$7)</f>
        <v>Franklin Civantos</v>
      </c>
    </row>
    <row r="9" spans="1:13" x14ac:dyDescent="0.25">
      <c r="A9" s="4" t="s">
        <v>34</v>
      </c>
    </row>
    <row r="10" spans="1:13" x14ac:dyDescent="0.25">
      <c r="A10" t="str">
        <f>IF(A4="Complete", INDEX('Counting Summary'!A7:A16, MATCH(MAX('Counting Summary'!L7:L16), 'Counting Summary'!L7:L16, 0)), "N/A")</f>
        <v>Franklin Civantos</v>
      </c>
    </row>
    <row r="12" spans="1:13" ht="30" x14ac:dyDescent="0.25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5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5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5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5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5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5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5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5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5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5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5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5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5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5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5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5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5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5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5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5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5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5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5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5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5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5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5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5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5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5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5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5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5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5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5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5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5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5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5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5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5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5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5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5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5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5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5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5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5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5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5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5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5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5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5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5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5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5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5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5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5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5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5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5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5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5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5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5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5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5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5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5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5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5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5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5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5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5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5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5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5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5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5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5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5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5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5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5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5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5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5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5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5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5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5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5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5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5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5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5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5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5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5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5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5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5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5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5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5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5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5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5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5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5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5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5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5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5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5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5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5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5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5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5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5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5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5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5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5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5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5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5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5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5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5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5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5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5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5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5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5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5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5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5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5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5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5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5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5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5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5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5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5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5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5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5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5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5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5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5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5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5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5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5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5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5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5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5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5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5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5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5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5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5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5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5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5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5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5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5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5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5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5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5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5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5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5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5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5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5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5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5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5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5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5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5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5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5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5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5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5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5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5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5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5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5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5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5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5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5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5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5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5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5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5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5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5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5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5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5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5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5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5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5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5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5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5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5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5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5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5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5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5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5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5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5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5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5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5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5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5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5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5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5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5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5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5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5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5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5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5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5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5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5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5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5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5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5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5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5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5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5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5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5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5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5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5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5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5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5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5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5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5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5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5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5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5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5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5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5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5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5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5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5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5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5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5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5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5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5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5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5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5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5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5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5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5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5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5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5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5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5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5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5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5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5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5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5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5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5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5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5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5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5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5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5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5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5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5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5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5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5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5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5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5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5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5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5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5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5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5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5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5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5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5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5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5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5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5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5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5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5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5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5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5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5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5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5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5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5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5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5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5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5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5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5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5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5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5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5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5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5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5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5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5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5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5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5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5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5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5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5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5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5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5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5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5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5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5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5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5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5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5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5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5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5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5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5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5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5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5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5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5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5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5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5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5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5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5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5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5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5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5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5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5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5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5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5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5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5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5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5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5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5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5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5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5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5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5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5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5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5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5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5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5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5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5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5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5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5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5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5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5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5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5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5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5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5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5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5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5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5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5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5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5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5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5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5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5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5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5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5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5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5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5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5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5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5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5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5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5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5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5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5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5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5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5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5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5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5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5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5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5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5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5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5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5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5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5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5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5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5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5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5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5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5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5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5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5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5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5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5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5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5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5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5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5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5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5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5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5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5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5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5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5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5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5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5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5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5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5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5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5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5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5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5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5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5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5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5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5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5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5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5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5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5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5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5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5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5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5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5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5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5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5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5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5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5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5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5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5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5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5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5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5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5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5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5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5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5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5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5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5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5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5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5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5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5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5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5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5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5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5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5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5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5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5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5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5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5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5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5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5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5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5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5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5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5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5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5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5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5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5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5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5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5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5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5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5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5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5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5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5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5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5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5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5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5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5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5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5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5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5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5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5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31" priority="1">
      <formula>$A$4="Exact"</formula>
    </cfRule>
    <cfRule type="expression" dxfId="30" priority="2">
      <formula>$A$4="Complete"</formula>
    </cfRule>
    <cfRule type="expression" dxfId="29" priority="3">
      <formula>$A$4="Exclusion"</formula>
    </cfRule>
    <cfRule type="expression" dxfId="28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7" workbookViewId="0">
      <selection activeCell="A618" sqref="A618:XFD692"/>
    </sheetView>
  </sheetViews>
  <sheetFormatPr defaultColWidth="25.7109375" defaultRowHeight="15" x14ac:dyDescent="0.25"/>
  <cols>
    <col min="1" max="1" width="33.140625" bestFit="1" customWidth="1"/>
    <col min="2" max="3" width="15.85546875" customWidth="1"/>
    <col min="4" max="8" width="15.85546875" bestFit="1" customWidth="1"/>
    <col min="9" max="13" width="15.85546875" customWidth="1"/>
    <col min="14" max="14" width="5.7109375" customWidth="1"/>
    <col min="16" max="16" width="5.7109375" customWidth="1"/>
  </cols>
  <sheetData>
    <row r="1" spans="1:13" x14ac:dyDescent="0.25">
      <c r="A1" s="2" t="s">
        <v>15</v>
      </c>
      <c r="C1" s="4" t="s">
        <v>35</v>
      </c>
      <c r="E1" s="4"/>
    </row>
    <row r="2" spans="1:13" x14ac:dyDescent="0.25">
      <c r="A2" s="2"/>
      <c r="C2" t="str">
        <f>IF('Round 1'!$A$4="Complete", 'Round 1'!$A$10, 'Round 1'!$A$7)</f>
        <v>Debbie Ajagbe</v>
      </c>
    </row>
    <row r="3" spans="1:13" x14ac:dyDescent="0.25">
      <c r="A3" s="4" t="s">
        <v>33</v>
      </c>
      <c r="C3" t="str">
        <f>IF('Round 2'!$A$4="Complete", 'Round 2'!$A$10, 'Round 2'!$A$7)</f>
        <v>Michael Sanchez</v>
      </c>
    </row>
    <row r="4" spans="1:13" x14ac:dyDescent="0.25">
      <c r="A4" s="7" t="str">
        <f>IF(COUNTIF('Counting Summary'!$N$7:$N$16,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5">
      <c r="A5" s="2"/>
      <c r="C5" t="str">
        <f>IF('Round 4'!$A$4="Complete", 'Round 4'!$A$10, 'Round 4'!$A$7)</f>
        <v>Franklin Civantos</v>
      </c>
    </row>
    <row r="6" spans="1:13" x14ac:dyDescent="0.25">
      <c r="A6" s="4" t="s">
        <v>12</v>
      </c>
      <c r="C6" t="str">
        <f>IF('Round 5'!$A$4="Complete", 'Round 5'!$A$10, 'Round 5'!$A$7)</f>
        <v>Franklin Civantos</v>
      </c>
    </row>
    <row r="7" spans="1:13" x14ac:dyDescent="0.25">
      <c r="A7" t="str">
        <f t="array" ref="A7">IF(A4="Exclusion", INDEX('Counting Summary'!A7:A16, MATCH(MIN(IF('Counting Summary'!N7:N16&gt;0, 'Counting Summary'!N7:N16)), 'Counting Summary'!N7:N16, 0)), "N/A")</f>
        <v>N/A</v>
      </c>
      <c r="C7" t="str">
        <f>IF('Round 6'!$A$4="Complete", 'Round 6'!$A$10, 'Round 6'!$A$7)</f>
        <v>Franklin Civantos</v>
      </c>
    </row>
    <row r="8" spans="1:13" x14ac:dyDescent="0.25">
      <c r="C8" t="str">
        <f>IF('Round 7'!$A$4="Complete", 'Round 7'!$A$10, 'Round 7'!$A$7)</f>
        <v>Franklin Civantos</v>
      </c>
    </row>
    <row r="9" spans="1:13" x14ac:dyDescent="0.25">
      <c r="A9" s="4" t="s">
        <v>34</v>
      </c>
    </row>
    <row r="10" spans="1:13" x14ac:dyDescent="0.25">
      <c r="A10" t="str">
        <f>IF(A4="Complete", INDEX('Counting Summary'!A7:A16, MATCH(MAX('Counting Summary'!N7:N16), 'Counting Summary'!N7:N16, 0)), "N/A")</f>
        <v>Franklin Civantos</v>
      </c>
    </row>
    <row r="12" spans="1:13" ht="30" x14ac:dyDescent="0.25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5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5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5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5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5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5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5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5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5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5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5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5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5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5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5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5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5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5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5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5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5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5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5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5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5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5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5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5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5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5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5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5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5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5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5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5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5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5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5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5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5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5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5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5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5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5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5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5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5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5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5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5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5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5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5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5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5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5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5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5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5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5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5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5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5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5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5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5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5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5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5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5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5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5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5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5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5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5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5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5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5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5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5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5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5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5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5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5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5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5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5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5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5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5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5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5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5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5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5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5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5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5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5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5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5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5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5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5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5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5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5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5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5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5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5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5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5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5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5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5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5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5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5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5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5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5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5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5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5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5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5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5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5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5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5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5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5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5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5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5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5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5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5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5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5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5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5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5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5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5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5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5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5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5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5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5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5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5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5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5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5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5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5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5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5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5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5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5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5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5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5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5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5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5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5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5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5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5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5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5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5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5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5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5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5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5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5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5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5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5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5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5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5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5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5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5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5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5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5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5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5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5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5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5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5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5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5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5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5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5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5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5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5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5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5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5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5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5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5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5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5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5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5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5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5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5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5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5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5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5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5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5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5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5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5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5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5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5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5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5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5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5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5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5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5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5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5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5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5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5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5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5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5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5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5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5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5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5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5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5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5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5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5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5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5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5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5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5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5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5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5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5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5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5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5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5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5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5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5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5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5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5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5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5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5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5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5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5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5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5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5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5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5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5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5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5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5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5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5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5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5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5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5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5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5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5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5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5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5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5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5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5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5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5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5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5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5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5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5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5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5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5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5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5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5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5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5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5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5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5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5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5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5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5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5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5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5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5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5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5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5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5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5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5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5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5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5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5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5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5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5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5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5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5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5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5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5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5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5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5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5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5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5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5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5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5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5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5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5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5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5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5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5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5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5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5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5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5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5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5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5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5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5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5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5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5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5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5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5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5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5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5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5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5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5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5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5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5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5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5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5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5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5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5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5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5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5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5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5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5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5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5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5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5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5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5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5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5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5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5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5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5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5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5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5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5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5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5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5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5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5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5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5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5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5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5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5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5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5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5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5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5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5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5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5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5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5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5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5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5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5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5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5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5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5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5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5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5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5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5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5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5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5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5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5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5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5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5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5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5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5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5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5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5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5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5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5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5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5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5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5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5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5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5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5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5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5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5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5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5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5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5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5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5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5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5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5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5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5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5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5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5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5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5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5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5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5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5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5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5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5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5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5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5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5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5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5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5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5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5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5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5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5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5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5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5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5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5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5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5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5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5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5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5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5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5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5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5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5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5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5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5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5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5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5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5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5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5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5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5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5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5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5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5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5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5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5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5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5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5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5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5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5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5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5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5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5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5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5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5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5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5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5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5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5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5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5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5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5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5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5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5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5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5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5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5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5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5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5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5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5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5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5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5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5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5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5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5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5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5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5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5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5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5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5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27" priority="1">
      <formula>$A$4="Exact"</formula>
    </cfRule>
    <cfRule type="expression" dxfId="26" priority="2">
      <formula>$A$4="Complete"</formula>
    </cfRule>
    <cfRule type="expression" dxfId="25" priority="3">
      <formula>$A$4="Exclusion"</formula>
    </cfRule>
    <cfRule type="expression" dxfId="24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7" workbookViewId="0">
      <selection activeCell="A618" sqref="A618:XFD692"/>
    </sheetView>
  </sheetViews>
  <sheetFormatPr defaultColWidth="25.7109375" defaultRowHeight="15" x14ac:dyDescent="0.25"/>
  <cols>
    <col min="1" max="1" width="33.140625" bestFit="1" customWidth="1"/>
    <col min="2" max="3" width="15.85546875" customWidth="1"/>
    <col min="4" max="8" width="15.85546875" bestFit="1" customWidth="1"/>
    <col min="9" max="13" width="15.85546875" customWidth="1"/>
    <col min="14" max="14" width="5.7109375" customWidth="1"/>
    <col min="16" max="16" width="5.7109375" customWidth="1"/>
  </cols>
  <sheetData>
    <row r="1" spans="1:13" x14ac:dyDescent="0.25">
      <c r="A1" s="2" t="s">
        <v>16</v>
      </c>
      <c r="C1" s="4" t="s">
        <v>35</v>
      </c>
      <c r="E1" s="4"/>
    </row>
    <row r="2" spans="1:13" x14ac:dyDescent="0.25">
      <c r="A2" s="2"/>
      <c r="C2" t="str">
        <f>IF('Round 1'!$A$4="Complete", 'Round 1'!$A$10, 'Round 1'!$A$7)</f>
        <v>Debbie Ajagbe</v>
      </c>
    </row>
    <row r="3" spans="1:13" x14ac:dyDescent="0.25">
      <c r="A3" s="4" t="s">
        <v>33</v>
      </c>
      <c r="C3" t="str">
        <f>IF('Round 2'!$A$4="Complete", 'Round 2'!$A$10, 'Round 2'!$A$7)</f>
        <v>Michael Sanchez</v>
      </c>
    </row>
    <row r="4" spans="1:13" x14ac:dyDescent="0.25">
      <c r="A4" s="7" t="str">
        <f>IF(COUNTIF('Counting Summary'!$P$7:$P$16,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5">
      <c r="A5" s="2"/>
      <c r="C5" t="str">
        <f>IF('Round 4'!$A$4="Complete", 'Round 4'!$A$10, 'Round 4'!$A$7)</f>
        <v>Franklin Civantos</v>
      </c>
    </row>
    <row r="6" spans="1:13" x14ac:dyDescent="0.25">
      <c r="A6" s="4" t="s">
        <v>12</v>
      </c>
      <c r="C6" t="str">
        <f>IF('Round 5'!$A$4="Complete", 'Round 5'!$A$10, 'Round 5'!$A$7)</f>
        <v>Franklin Civantos</v>
      </c>
    </row>
    <row r="7" spans="1:13" x14ac:dyDescent="0.25">
      <c r="A7" t="str">
        <f t="array" ref="A7">IF(A4="Exclusion", INDEX('Counting Summary'!A7:A16, MATCH(MIN(IF('Counting Summary'!P7:P16&gt;0, 'Counting Summary'!P7:P16)), 'Counting Summary'!P7:P16, 0)), "N/A")</f>
        <v>N/A</v>
      </c>
      <c r="C7" t="str">
        <f>IF('Round 6'!$A$4="Complete", 'Round 6'!$A$10, 'Round 6'!$A$7)</f>
        <v>Franklin Civantos</v>
      </c>
    </row>
    <row r="8" spans="1:13" x14ac:dyDescent="0.25">
      <c r="C8" t="str">
        <f>IF('Round 7'!$A$4="Complete", 'Round 7'!$A$10, 'Round 7'!$A$7)</f>
        <v>Franklin Civantos</v>
      </c>
    </row>
    <row r="9" spans="1:13" x14ac:dyDescent="0.25">
      <c r="A9" s="4" t="s">
        <v>34</v>
      </c>
      <c r="C9" t="str">
        <f>IF('Round 8'!$A$4="Complete", 'Round 8'!$A$10, 'Round 8'!$A$7)</f>
        <v>Franklin Civantos</v>
      </c>
    </row>
    <row r="10" spans="1:13" x14ac:dyDescent="0.25">
      <c r="A10" t="str">
        <f>IF(A4="Complete", INDEX('Counting Summary'!A7:A16, MATCH(MAX('Counting Summary'!P7:P16), 'Counting Summary'!P7:P16, 0)), "N/A")</f>
        <v>Franklin Civantos</v>
      </c>
    </row>
    <row r="12" spans="1:13" ht="30" x14ac:dyDescent="0.25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5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5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5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5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5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5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5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5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5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5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5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5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5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5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5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5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5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5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5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5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5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5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5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5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5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5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5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5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5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5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5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5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5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5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5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5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5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5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5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5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5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5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5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5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5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5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5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5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5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5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5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5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5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5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5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5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5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5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5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5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5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5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5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5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5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5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5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5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5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5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5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5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5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5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5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5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5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5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5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5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5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5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5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5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5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5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5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5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5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5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5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5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5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5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5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5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5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5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5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5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5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5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5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5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5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5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5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5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5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5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5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5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5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5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5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5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5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5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5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5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5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5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5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5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5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5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5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5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5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5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5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5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5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5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5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5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5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5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5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5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5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5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5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5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5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5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5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5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5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5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5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5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5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5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5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5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5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5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5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5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5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5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5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5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5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5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5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5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5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5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5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5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5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5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5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5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5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5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5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5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5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5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5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5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5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5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5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5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5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5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5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5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5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5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5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5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5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5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5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5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5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5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5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5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5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5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5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5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5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5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5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5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5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5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5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5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5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5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5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5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5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5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5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5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5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5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5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5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5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5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5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5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5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5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5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5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5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5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5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5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5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5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5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5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5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5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5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5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5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5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5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5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5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5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5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5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5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5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5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5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5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5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5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5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5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5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5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5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5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5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5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5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5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5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5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5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5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5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5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5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5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5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5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5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5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5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5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5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5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5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5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5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5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5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5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5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5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5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5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5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5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5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5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5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5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5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5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5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5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5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5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5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5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5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5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5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5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5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5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5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5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5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5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5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5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5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5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5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5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5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5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5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5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5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5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5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5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5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5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5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5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5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5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5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5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5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5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5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5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5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5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5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5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5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5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5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5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5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5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5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5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5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5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5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5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5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5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5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5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5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5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5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5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5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5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5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5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5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5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5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5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5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5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5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5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5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5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5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5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5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5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5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5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5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5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5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5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5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5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5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5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5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5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5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5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5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5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5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5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5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5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5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5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5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5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5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5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5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5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5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5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5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5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5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5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5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5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5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5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5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5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5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5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5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5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5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5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5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5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5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5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5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5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5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5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5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5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5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5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5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5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5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5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5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5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5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5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5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5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5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5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5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5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5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5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5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5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5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5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5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5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5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5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5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5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5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5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5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5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5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5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5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5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5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5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5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5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5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5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5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5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5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5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5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5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5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5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5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5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5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5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5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5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5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5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5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5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5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5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5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5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5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5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5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5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5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5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5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5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5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5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5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5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5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5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5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5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5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5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5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5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5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5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5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5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5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5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5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5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5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5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5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5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5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5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5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5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5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5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5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5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5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5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5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5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5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5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5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5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5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5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5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5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5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5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5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5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5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5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5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5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5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5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5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5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5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5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5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5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5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5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5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5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5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5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5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5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5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5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5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5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5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5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5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5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5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5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5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5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5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5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5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5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5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5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23" priority="1">
      <formula>$A$4="Exact"</formula>
    </cfRule>
    <cfRule type="expression" dxfId="22" priority="2">
      <formula>$A$4="Complete"</formula>
    </cfRule>
    <cfRule type="expression" dxfId="21" priority="3">
      <formula>$A$4="Exclusion"</formula>
    </cfRule>
    <cfRule type="expression" dxfId="20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7" workbookViewId="0">
      <selection activeCell="A618" sqref="A618:XFD692"/>
    </sheetView>
  </sheetViews>
  <sheetFormatPr defaultColWidth="25.7109375" defaultRowHeight="15" x14ac:dyDescent="0.25"/>
  <cols>
    <col min="1" max="1" width="33.140625" bestFit="1" customWidth="1"/>
    <col min="2" max="3" width="15.85546875" customWidth="1"/>
    <col min="4" max="8" width="15.85546875" bestFit="1" customWidth="1"/>
    <col min="9" max="13" width="15.85546875" customWidth="1"/>
    <col min="14" max="14" width="5.7109375" customWidth="1"/>
    <col min="16" max="16" width="5.7109375" customWidth="1"/>
  </cols>
  <sheetData>
    <row r="1" spans="1:13" x14ac:dyDescent="0.25">
      <c r="A1" s="2" t="s">
        <v>17</v>
      </c>
      <c r="C1" s="4" t="s">
        <v>35</v>
      </c>
      <c r="E1" s="4"/>
    </row>
    <row r="2" spans="1:13" x14ac:dyDescent="0.25">
      <c r="A2" s="2"/>
      <c r="C2" t="str">
        <f>IF('Round 1'!$A$4="Complete", 'Round 1'!$A$10, 'Round 1'!$A$7)</f>
        <v>Debbie Ajagbe</v>
      </c>
    </row>
    <row r="3" spans="1:13" x14ac:dyDescent="0.25">
      <c r="A3" s="4" t="s">
        <v>33</v>
      </c>
      <c r="C3" t="str">
        <f>IF('Round 2'!$A$4="Complete", 'Round 2'!$A$10, 'Round 2'!$A$7)</f>
        <v>Michael Sanchez</v>
      </c>
    </row>
    <row r="4" spans="1:13" x14ac:dyDescent="0.25">
      <c r="A4" s="7" t="str">
        <f>IF(COUNTIF('Counting Summary'!$R$7:$R$16,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5">
      <c r="A5" s="2"/>
      <c r="C5" t="str">
        <f>IF('Round 4'!$A$4="Complete", 'Round 4'!$A$10, 'Round 4'!$A$7)</f>
        <v>Franklin Civantos</v>
      </c>
    </row>
    <row r="6" spans="1:13" x14ac:dyDescent="0.25">
      <c r="A6" s="4" t="s">
        <v>12</v>
      </c>
      <c r="C6" t="str">
        <f>IF('Round 5'!$A$4="Complete", 'Round 5'!$A$10, 'Round 5'!$A$7)</f>
        <v>Franklin Civantos</v>
      </c>
    </row>
    <row r="7" spans="1:13" x14ac:dyDescent="0.25">
      <c r="A7" t="str">
        <f t="array" ref="A7">IF(A4="Exclusion", INDEX('Counting Summary'!A7:A16, MATCH(MIN(IF('Counting Summary'!R7:R16&gt;0, 'Counting Summary'!R7:R16)), 'Counting Summary'!R7:R16, 0)), "N/A")</f>
        <v>N/A</v>
      </c>
      <c r="C7" t="str">
        <f>IF('Round 6'!$A$4="Complete", 'Round 6'!$A$10, 'Round 6'!$A$7)</f>
        <v>Franklin Civantos</v>
      </c>
    </row>
    <row r="8" spans="1:13" x14ac:dyDescent="0.25">
      <c r="C8" t="str">
        <f>IF('Round 7'!$A$4="Complete", 'Round 7'!$A$10, 'Round 7'!$A$7)</f>
        <v>Franklin Civantos</v>
      </c>
    </row>
    <row r="9" spans="1:13" x14ac:dyDescent="0.25">
      <c r="A9" s="4" t="s">
        <v>34</v>
      </c>
      <c r="C9" t="str">
        <f>IF('Round 8'!$A$4="Complete", 'Round 8'!$A$10, 'Round 8'!$A$7)</f>
        <v>Franklin Civantos</v>
      </c>
    </row>
    <row r="10" spans="1:13" x14ac:dyDescent="0.25">
      <c r="A10" t="str">
        <f>IF(A4="Complete", INDEX('Counting Summary'!A7:A16, MATCH(MAX('Counting Summary'!R7:R16), 'Counting Summary'!R7:R16, 0)), "N/A")</f>
        <v>Franklin Civantos</v>
      </c>
      <c r="C10" t="str">
        <f>IF('Round 9'!$A$4="Complete", 'Round 9'!$A$10, 'Round 9'!$A$7)</f>
        <v>Franklin Civantos</v>
      </c>
    </row>
    <row r="12" spans="1:13" ht="30" x14ac:dyDescent="0.25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5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5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5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5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5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5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5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5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5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5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5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5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5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5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5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5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5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5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5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5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5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5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5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5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5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5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5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5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5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5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5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5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5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5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5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5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5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5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5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5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5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5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5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5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5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5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5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5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5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5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5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5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5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5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5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5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5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5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5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5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5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5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5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5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5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5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5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5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5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5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5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5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5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5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5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5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5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5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5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5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5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5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5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5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5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5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5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5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5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5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5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5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5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5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5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5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5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5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5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5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5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5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5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5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5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5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5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5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5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5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5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5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5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5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5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5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5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5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5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5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5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5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5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5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5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5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5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5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5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5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5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5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5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5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5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5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5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5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5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5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5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5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5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5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5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5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5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5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5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5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5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5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5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5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5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5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5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5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5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5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5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5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5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5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5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5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5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5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5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5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5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5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5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5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5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5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5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5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5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5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5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5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5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5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5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5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5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5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5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5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5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5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5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5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5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5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5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5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5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5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5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5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5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5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5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5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5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5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5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5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5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5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5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5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5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5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5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5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5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5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5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5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5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5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5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5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5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5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5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5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5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5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5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5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5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5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5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5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5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5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5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5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5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5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5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5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5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5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5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5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5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5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5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5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5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5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5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5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5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5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5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5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5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5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5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5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5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5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5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5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5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5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5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5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5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5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5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5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5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5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5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5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5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5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5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5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5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5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5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5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5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5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5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5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5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5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5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5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5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5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5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5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5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5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5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5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5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5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5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5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5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5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5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5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5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5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5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5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5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5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5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5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5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5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5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5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5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5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5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5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5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5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5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5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5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5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5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5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5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5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5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5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5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5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5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5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5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5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5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5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5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5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5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5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5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5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5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5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5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5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5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5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5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5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5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5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5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5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5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5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5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5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5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5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5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5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5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5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5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5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5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5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5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5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5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5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5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5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5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5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5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5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5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5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5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5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5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5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5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5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5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5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5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5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5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5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5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5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5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5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5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5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5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5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5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5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5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5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5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5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5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5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5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5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5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5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5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5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5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5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5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5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5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5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5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5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5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5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5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5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5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5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5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5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5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5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5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5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5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5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5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5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5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5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5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5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5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5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5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5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5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5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5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5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5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5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5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5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5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5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5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5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5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5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5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5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5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5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5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5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5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5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5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5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5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5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5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5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5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5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5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5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5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5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5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5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5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5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5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5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5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5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5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5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5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5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5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5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5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5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5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5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5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5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5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5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5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5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5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5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5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5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5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5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5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5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5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5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5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5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5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5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5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5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5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5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5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5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5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5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5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5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5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5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5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5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5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5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5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5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5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5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5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5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5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5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5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5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5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5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5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5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5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5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5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5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5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5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5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5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5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5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5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5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5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5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5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5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5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5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5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5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5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5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5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5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5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5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5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5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5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5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5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5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5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5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5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5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5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5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5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5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5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5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5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19" priority="1">
      <formula>$A$4="Exact"</formula>
    </cfRule>
    <cfRule type="expression" dxfId="18" priority="2">
      <formula>$A$4="Complete"</formula>
    </cfRule>
    <cfRule type="expression" dxfId="17" priority="3">
      <formula>$A$4="Exclusion"</formula>
    </cfRule>
    <cfRule type="expression" dxfId="16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7" workbookViewId="0">
      <selection activeCell="C612" sqref="C612"/>
    </sheetView>
  </sheetViews>
  <sheetFormatPr defaultColWidth="25.7109375" defaultRowHeight="15" x14ac:dyDescent="0.25"/>
  <cols>
    <col min="1" max="1" width="33.140625" bestFit="1" customWidth="1"/>
    <col min="2" max="3" width="15.85546875" customWidth="1"/>
    <col min="4" max="8" width="15.85546875" bestFit="1" customWidth="1"/>
    <col min="9" max="13" width="15.85546875" customWidth="1"/>
    <col min="14" max="14" width="5.7109375" customWidth="1"/>
    <col min="16" max="16" width="5.7109375" customWidth="1"/>
  </cols>
  <sheetData>
    <row r="1" spans="1:13" x14ac:dyDescent="0.25">
      <c r="A1" s="2" t="s">
        <v>18</v>
      </c>
      <c r="C1" s="4" t="s">
        <v>35</v>
      </c>
      <c r="E1" s="4"/>
    </row>
    <row r="2" spans="1:13" x14ac:dyDescent="0.25">
      <c r="A2" s="2"/>
      <c r="C2" t="str">
        <f>IF('Round 1'!$A$4="Complete", 'Round 1'!$A$10, 'Round 1'!$A$7)</f>
        <v>Debbie Ajagbe</v>
      </c>
    </row>
    <row r="3" spans="1:13" x14ac:dyDescent="0.25">
      <c r="A3" s="4" t="s">
        <v>33</v>
      </c>
      <c r="C3" t="str">
        <f>IF('Round 2'!$A$4="Complete", 'Round 2'!$A$10, 'Round 2'!$A$7)</f>
        <v>Michael Sanchez</v>
      </c>
    </row>
    <row r="4" spans="1:13" x14ac:dyDescent="0.25">
      <c r="A4" s="7" t="str">
        <f>IF(COUNTIF('Counting Summary'!$T$7:$T$16,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5">
      <c r="A5" s="2"/>
      <c r="C5" t="str">
        <f>IF('Round 4'!$A$4="Complete", 'Round 4'!$A$10, 'Round 4'!$A$7)</f>
        <v>Franklin Civantos</v>
      </c>
    </row>
    <row r="6" spans="1:13" x14ac:dyDescent="0.25">
      <c r="A6" s="4" t="s">
        <v>12</v>
      </c>
      <c r="C6" t="str">
        <f>IF('Round 5'!$A$4="Complete", 'Round 5'!$A$10, 'Round 5'!$A$7)</f>
        <v>Franklin Civantos</v>
      </c>
    </row>
    <row r="7" spans="1:13" x14ac:dyDescent="0.25">
      <c r="A7" t="str">
        <f t="array" ref="A7">IF(A4="Exclusion", INDEX('Counting Summary'!A7:A16, MATCH(MIN(IF('Counting Summary'!T7:T16&gt;0, 'Counting Summary'!T7:T16)), 'Counting Summary'!T7:T16, 0)), "N/A")</f>
        <v>N/A</v>
      </c>
      <c r="C7" t="str">
        <f>IF('Round 6'!$A$4="Complete", 'Round 6'!$A$10, 'Round 6'!$A$7)</f>
        <v>Franklin Civantos</v>
      </c>
    </row>
    <row r="8" spans="1:13" x14ac:dyDescent="0.25">
      <c r="C8" t="str">
        <f>IF('Round 7'!$A$4="Complete", 'Round 7'!$A$10, 'Round 7'!$A$7)</f>
        <v>Franklin Civantos</v>
      </c>
    </row>
    <row r="9" spans="1:13" x14ac:dyDescent="0.25">
      <c r="A9" s="4" t="s">
        <v>34</v>
      </c>
      <c r="C9" t="str">
        <f>IF('Round 8'!$A$4="Complete", 'Round 8'!$A$10, 'Round 8'!$A$7)</f>
        <v>Franklin Civantos</v>
      </c>
    </row>
    <row r="10" spans="1:13" x14ac:dyDescent="0.25">
      <c r="A10" t="str">
        <f>IF(A4="Complete", INDEX('Counting Summary'!A7:A16, MATCH(MAX('Counting Summary'!T7:T16), 'Counting Summary'!T7:T16, 0)), "N/A")</f>
        <v>Franklin Civantos</v>
      </c>
      <c r="C10" t="str">
        <f>IF('Round 9'!$A$4="Complete", 'Round 9'!$A$10, 'Round 9'!$A$7)</f>
        <v>Franklin Civantos</v>
      </c>
    </row>
    <row r="12" spans="1:13" ht="30" x14ac:dyDescent="0.25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5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5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5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5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5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5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5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5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5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5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5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5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5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5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5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5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5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5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5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5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5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5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5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5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5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5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5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5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5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5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5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5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5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5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5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5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5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5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5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5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5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5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5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5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5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5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5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5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5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5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5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5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5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5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5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5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5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5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5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5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5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5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5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5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5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5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5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5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5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5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5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5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5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5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5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5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5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5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5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5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5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5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5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5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5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5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5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5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5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5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5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5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5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5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5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5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5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5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5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5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5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5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5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5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5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5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5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5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5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5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5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5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5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5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5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5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5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5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5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5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5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5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5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5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5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5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5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5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5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5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5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5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5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5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5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5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5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5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5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5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5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5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5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5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5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5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5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5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5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5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5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5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5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5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5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5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5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5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5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5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5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5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5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5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5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5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5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5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5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5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5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5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5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5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5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5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5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5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5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5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5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5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5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5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5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5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5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5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5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5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5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5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5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5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5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5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5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5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5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5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5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5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5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5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5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5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5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5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5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5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5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5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5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5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5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5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5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5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5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5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5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5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5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5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5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5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5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5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5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5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5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5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5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5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5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5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5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5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5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5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5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5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5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5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5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5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5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5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5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5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5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5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5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5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5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5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5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5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5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5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5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5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5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5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5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5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5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5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5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5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5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5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5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5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5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5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5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5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5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5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5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5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5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5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5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5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5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5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5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5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5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5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5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5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5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5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5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5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5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5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5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5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5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5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5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5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5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5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5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5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5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5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5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5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5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5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5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5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5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5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5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5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5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5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5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5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5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5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5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5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5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5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5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5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5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5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5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5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5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5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5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5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5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5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5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5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5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5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5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5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5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5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5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5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5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5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5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5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5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5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5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5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5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5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5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5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5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5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5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5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5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5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5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5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5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5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5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5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5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5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5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5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5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5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5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5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5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5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5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5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5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5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5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5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5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5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5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5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5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5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5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5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5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5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5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5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5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5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5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5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5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5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5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5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5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5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5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5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5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5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5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5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5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5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5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5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5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5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5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5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5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5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5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5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5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5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5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5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5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5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5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5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5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5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5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5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5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5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5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5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5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5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5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5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5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5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5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5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5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5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5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5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5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5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5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5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5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5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5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5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5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5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5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5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5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5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5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5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5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5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5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5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5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5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5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5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5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5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5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5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5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5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5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5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5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5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5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5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5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5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5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5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5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5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5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5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5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5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5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5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5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5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5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5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5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5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5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5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5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5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5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5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5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5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5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5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5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5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5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5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5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5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5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5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5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5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5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5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5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5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5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5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5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5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5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5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5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5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5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5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5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5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5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5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5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5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5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5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5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5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5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5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5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5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5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5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5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5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5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5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5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5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5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5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5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5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5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5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5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5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5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5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5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5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5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5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5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5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5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5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5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5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5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5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5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5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5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5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5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5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5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5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5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5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5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15" priority="1">
      <formula>$A$4="Exact"</formula>
    </cfRule>
    <cfRule type="expression" dxfId="14" priority="2">
      <formula>$A$4="Complete"</formula>
    </cfRule>
    <cfRule type="expression" dxfId="13" priority="3">
      <formula>$A$4="Exclusion"</formula>
    </cfRule>
    <cfRule type="expression" dxfId="12" priority="4">
      <formula>$A$4="Surplus"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Counting Summary</vt:lpstr>
      <vt:lpstr>Ballot Data</vt:lpstr>
      <vt:lpstr>Candidate List</vt:lpstr>
      <vt:lpstr>Ballot Detail</vt:lpstr>
      <vt:lpstr>Round 1</vt:lpstr>
      <vt:lpstr>Round 2</vt:lpstr>
      <vt:lpstr>Round 3</vt:lpstr>
      <vt:lpstr>Round 4</vt:lpstr>
      <vt:lpstr>Round 5</vt:lpstr>
      <vt:lpstr>Round 6</vt:lpstr>
      <vt:lpstr>Round 7</vt:lpstr>
      <vt:lpstr>Round 8</vt:lpstr>
      <vt:lpstr>Round 9</vt:lpstr>
      <vt:lpstr>Round 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Cooper</dc:creator>
  <cp:lastModifiedBy>Gregory Cooper</cp:lastModifiedBy>
  <dcterms:created xsi:type="dcterms:W3CDTF">2015-05-12T14:14:43Z</dcterms:created>
  <dcterms:modified xsi:type="dcterms:W3CDTF">2016-05-20T11:15:42Z</dcterms:modified>
</cp:coreProperties>
</file>